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Downloads/"/>
    </mc:Choice>
  </mc:AlternateContent>
  <xr:revisionPtr revIDLastSave="0" documentId="13_ncr:1_{DB077311-7D5F-B14F-9ECE-D9F8352001B0}" xr6:coauthVersionLast="47" xr6:coauthVersionMax="47" xr10:uidLastSave="{00000000-0000-0000-0000-000000000000}"/>
  <bookViews>
    <workbookView xWindow="-21020" yWindow="-23500" windowWidth="38400" windowHeight="23500" activeTab="3" xr2:uid="{C65606F8-0232-4DB6-B6F0-6F5CD95A8210}"/>
  </bookViews>
  <sheets>
    <sheet name="출금_피벗" sheetId="15" r:id="rId1"/>
    <sheet name="입금_피벗" sheetId="11" r:id="rId2"/>
    <sheet name="지갑" sheetId="1" r:id="rId3"/>
    <sheet name="입금" sheetId="2" r:id="rId4"/>
    <sheet name="출금" sheetId="3" r:id="rId5"/>
    <sheet name="(참고) Index" sheetId="4" r:id="rId6"/>
  </sheets>
  <definedNames>
    <definedName name="_xlnm._FilterDatabase" localSheetId="5" hidden="1">'(참고) Index'!$A$1:$E$38</definedName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52" i="1" l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E324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E350" i="1"/>
  <c r="E349" i="1"/>
  <c r="E348" i="1"/>
  <c r="E347" i="1"/>
  <c r="E346" i="1"/>
  <c r="E307" i="1"/>
  <c r="E306" i="1"/>
  <c r="E305" i="1"/>
  <c r="E304" i="1"/>
  <c r="E303" i="1"/>
  <c r="E302" i="1"/>
  <c r="E301" i="1"/>
  <c r="E300" i="1"/>
  <c r="E299" i="1"/>
  <c r="E298" i="1"/>
  <c r="E91" i="1"/>
  <c r="K91" i="1" s="1"/>
  <c r="J91" i="1"/>
  <c r="E92" i="1"/>
  <c r="K92" i="1" s="1"/>
  <c r="J92" i="1"/>
  <c r="E93" i="1"/>
  <c r="K93" i="1" s="1"/>
  <c r="J93" i="1"/>
  <c r="E94" i="1"/>
  <c r="K94" i="1" s="1"/>
  <c r="J94" i="1"/>
  <c r="E95" i="1"/>
  <c r="K95" i="1" s="1"/>
  <c r="J95" i="1"/>
  <c r="O1957" i="2"/>
  <c r="P1957" i="2"/>
  <c r="Q1957" i="2"/>
  <c r="R1957" i="2"/>
  <c r="O1958" i="2"/>
  <c r="P1958" i="2"/>
  <c r="Q1958" i="2"/>
  <c r="R1958" i="2"/>
  <c r="O1959" i="2"/>
  <c r="P1959" i="2"/>
  <c r="Q1959" i="2"/>
  <c r="R1959" i="2"/>
  <c r="O1960" i="2"/>
  <c r="P1960" i="2"/>
  <c r="Q1960" i="2"/>
  <c r="R1960" i="2"/>
  <c r="O1961" i="2"/>
  <c r="P1961" i="2"/>
  <c r="Q1961" i="2"/>
  <c r="R1961" i="2"/>
  <c r="O1962" i="2"/>
  <c r="P1962" i="2"/>
  <c r="Q1962" i="2"/>
  <c r="R1962" i="2"/>
  <c r="O1963" i="2"/>
  <c r="P1963" i="2"/>
  <c r="Q1963" i="2"/>
  <c r="R1963" i="2"/>
  <c r="O1964" i="2"/>
  <c r="P1964" i="2"/>
  <c r="Q1964" i="2"/>
  <c r="R1964" i="2"/>
  <c r="O1965" i="2"/>
  <c r="P1965" i="2"/>
  <c r="Q1965" i="2"/>
  <c r="R1965" i="2"/>
  <c r="O1966" i="2"/>
  <c r="P1966" i="2"/>
  <c r="Q1966" i="2"/>
  <c r="R1966" i="2"/>
  <c r="O1967" i="2"/>
  <c r="P1967" i="2"/>
  <c r="Q1967" i="2"/>
  <c r="R1967" i="2"/>
  <c r="O1968" i="2"/>
  <c r="P1968" i="2"/>
  <c r="Q1968" i="2"/>
  <c r="R1968" i="2"/>
  <c r="O1969" i="2"/>
  <c r="P1969" i="2"/>
  <c r="Q1969" i="2"/>
  <c r="R1969" i="2"/>
  <c r="O1970" i="2"/>
  <c r="P1970" i="2"/>
  <c r="Q1970" i="2"/>
  <c r="R1970" i="2"/>
  <c r="O1971" i="2"/>
  <c r="P1971" i="2"/>
  <c r="Q1971" i="2"/>
  <c r="R1971" i="2"/>
  <c r="O1972" i="2"/>
  <c r="P1972" i="2"/>
  <c r="Q1972" i="2"/>
  <c r="R1972" i="2"/>
  <c r="O1973" i="2"/>
  <c r="P1973" i="2"/>
  <c r="Q1973" i="2"/>
  <c r="R1973" i="2"/>
  <c r="O1974" i="2"/>
  <c r="P1974" i="2"/>
  <c r="Q1974" i="2"/>
  <c r="R1974" i="2"/>
  <c r="O1975" i="2"/>
  <c r="P1975" i="2"/>
  <c r="Q1975" i="2"/>
  <c r="R1975" i="2"/>
  <c r="O1976" i="2"/>
  <c r="P1976" i="2"/>
  <c r="Q1976" i="2"/>
  <c r="R1976" i="2"/>
  <c r="O1977" i="2"/>
  <c r="P1977" i="2"/>
  <c r="Q1977" i="2"/>
  <c r="R1977" i="2"/>
  <c r="O1978" i="2"/>
  <c r="P1978" i="2"/>
  <c r="Q1978" i="2"/>
  <c r="R1978" i="2"/>
  <c r="O1979" i="2"/>
  <c r="P1979" i="2"/>
  <c r="Q1979" i="2"/>
  <c r="R1979" i="2"/>
  <c r="O1980" i="2"/>
  <c r="P1980" i="2"/>
  <c r="Q1980" i="2"/>
  <c r="R1980" i="2"/>
  <c r="O1981" i="2"/>
  <c r="P1981" i="2"/>
  <c r="Q1981" i="2"/>
  <c r="R1981" i="2"/>
  <c r="O1982" i="2"/>
  <c r="P1982" i="2"/>
  <c r="Q1982" i="2"/>
  <c r="R1982" i="2"/>
  <c r="O1983" i="2"/>
  <c r="P1983" i="2"/>
  <c r="Q1983" i="2"/>
  <c r="R1983" i="2"/>
  <c r="O1984" i="2"/>
  <c r="P1984" i="2"/>
  <c r="Q1984" i="2"/>
  <c r="R1984" i="2"/>
  <c r="O1985" i="2"/>
  <c r="P1985" i="2"/>
  <c r="Q1985" i="2"/>
  <c r="R1985" i="2"/>
  <c r="O1986" i="2"/>
  <c r="P1986" i="2"/>
  <c r="Q1986" i="2"/>
  <c r="R1986" i="2"/>
  <c r="O1987" i="2"/>
  <c r="P1987" i="2"/>
  <c r="Q1987" i="2"/>
  <c r="R1987" i="2"/>
  <c r="O1988" i="2"/>
  <c r="P1988" i="2"/>
  <c r="Q1988" i="2"/>
  <c r="R1988" i="2"/>
  <c r="O1989" i="2"/>
  <c r="P1989" i="2"/>
  <c r="Q1989" i="2"/>
  <c r="R1989" i="2"/>
  <c r="O1990" i="2"/>
  <c r="P1990" i="2"/>
  <c r="Q1990" i="2"/>
  <c r="R1990" i="2"/>
  <c r="O1991" i="2"/>
  <c r="P1991" i="2"/>
  <c r="Q1991" i="2"/>
  <c r="R1991" i="2"/>
  <c r="O1992" i="2"/>
  <c r="P1992" i="2"/>
  <c r="Q1992" i="2"/>
  <c r="R1992" i="2"/>
  <c r="O1993" i="2"/>
  <c r="P1993" i="2"/>
  <c r="Q1993" i="2"/>
  <c r="R1993" i="2"/>
  <c r="O1994" i="2"/>
  <c r="P1994" i="2"/>
  <c r="Q1994" i="2"/>
  <c r="R1994" i="2"/>
  <c r="O1995" i="2"/>
  <c r="P1995" i="2"/>
  <c r="Q1995" i="2"/>
  <c r="R1995" i="2"/>
  <c r="O1996" i="2"/>
  <c r="P1996" i="2"/>
  <c r="Q1996" i="2"/>
  <c r="R1996" i="2"/>
  <c r="O1997" i="2"/>
  <c r="P1997" i="2"/>
  <c r="Q1997" i="2"/>
  <c r="R1997" i="2"/>
  <c r="O1998" i="2"/>
  <c r="P1998" i="2"/>
  <c r="Q1998" i="2"/>
  <c r="R1998" i="2"/>
  <c r="O1999" i="2"/>
  <c r="P1999" i="2"/>
  <c r="Q1999" i="2"/>
  <c r="R1999" i="2"/>
  <c r="O2000" i="2"/>
  <c r="P2000" i="2"/>
  <c r="Q2000" i="2"/>
  <c r="R2000" i="2"/>
  <c r="O2001" i="2"/>
  <c r="P2001" i="2"/>
  <c r="Q2001" i="2"/>
  <c r="R2001" i="2"/>
  <c r="O2002" i="2"/>
  <c r="P2002" i="2"/>
  <c r="Q2002" i="2"/>
  <c r="R2002" i="2"/>
  <c r="O2003" i="2"/>
  <c r="P2003" i="2"/>
  <c r="Q2003" i="2"/>
  <c r="R2003" i="2"/>
  <c r="O2004" i="2"/>
  <c r="P2004" i="2"/>
  <c r="Q2004" i="2"/>
  <c r="R2004" i="2"/>
  <c r="O2005" i="2"/>
  <c r="P2005" i="2"/>
  <c r="Q2005" i="2"/>
  <c r="R2005" i="2"/>
  <c r="O2006" i="2"/>
  <c r="P2006" i="2"/>
  <c r="Q2006" i="2"/>
  <c r="R2006" i="2"/>
  <c r="O2007" i="2"/>
  <c r="P2007" i="2"/>
  <c r="Q2007" i="2"/>
  <c r="R2007" i="2"/>
  <c r="O2008" i="2"/>
  <c r="P2008" i="2"/>
  <c r="Q2008" i="2"/>
  <c r="R2008" i="2"/>
  <c r="O2009" i="2"/>
  <c r="P2009" i="2"/>
  <c r="Q2009" i="2"/>
  <c r="R2009" i="2"/>
  <c r="O2010" i="2"/>
  <c r="P2010" i="2"/>
  <c r="Q2010" i="2"/>
  <c r="R2010" i="2"/>
  <c r="O2011" i="2"/>
  <c r="P2011" i="2"/>
  <c r="Q2011" i="2"/>
  <c r="R2011" i="2"/>
  <c r="O2012" i="2"/>
  <c r="P2012" i="2"/>
  <c r="Q2012" i="2"/>
  <c r="R2012" i="2"/>
  <c r="O2013" i="2"/>
  <c r="P2013" i="2"/>
  <c r="Q2013" i="2"/>
  <c r="R2013" i="2"/>
  <c r="O2014" i="2"/>
  <c r="P2014" i="2"/>
  <c r="Q2014" i="2"/>
  <c r="R2014" i="2"/>
  <c r="O2015" i="2"/>
  <c r="P2015" i="2"/>
  <c r="Q2015" i="2"/>
  <c r="R2015" i="2"/>
  <c r="O2016" i="2"/>
  <c r="P2016" i="2"/>
  <c r="Q2016" i="2"/>
  <c r="R2016" i="2"/>
  <c r="O2017" i="2"/>
  <c r="P2017" i="2"/>
  <c r="Q2017" i="2"/>
  <c r="R2017" i="2"/>
  <c r="O2018" i="2"/>
  <c r="P2018" i="2"/>
  <c r="Q2018" i="2"/>
  <c r="R2018" i="2"/>
  <c r="O2019" i="2"/>
  <c r="P2019" i="2"/>
  <c r="Q2019" i="2"/>
  <c r="R2019" i="2"/>
  <c r="O2020" i="2"/>
  <c r="P2020" i="2"/>
  <c r="Q2020" i="2"/>
  <c r="R2020" i="2"/>
  <c r="O2021" i="2"/>
  <c r="P2021" i="2"/>
  <c r="Q2021" i="2"/>
  <c r="R2021" i="2"/>
  <c r="O2022" i="2"/>
  <c r="P2022" i="2"/>
  <c r="Q2022" i="2"/>
  <c r="R2022" i="2"/>
  <c r="O2023" i="2"/>
  <c r="P2023" i="2"/>
  <c r="Q2023" i="2"/>
  <c r="R2023" i="2"/>
  <c r="O2024" i="2"/>
  <c r="P2024" i="2"/>
  <c r="Q2024" i="2"/>
  <c r="R2024" i="2"/>
  <c r="O2025" i="2"/>
  <c r="P2025" i="2"/>
  <c r="Q2025" i="2"/>
  <c r="R2025" i="2"/>
  <c r="O2026" i="2"/>
  <c r="P2026" i="2"/>
  <c r="Q2026" i="2"/>
  <c r="R2026" i="2"/>
  <c r="O2027" i="2"/>
  <c r="P2027" i="2"/>
  <c r="Q2027" i="2"/>
  <c r="R2027" i="2"/>
  <c r="O2028" i="2"/>
  <c r="P2028" i="2"/>
  <c r="Q2028" i="2"/>
  <c r="R2028" i="2"/>
  <c r="O2029" i="2"/>
  <c r="P2029" i="2"/>
  <c r="Q2029" i="2"/>
  <c r="R2029" i="2"/>
  <c r="O2030" i="2"/>
  <c r="P2030" i="2"/>
  <c r="Q2030" i="2"/>
  <c r="R2030" i="2"/>
  <c r="O2031" i="2"/>
  <c r="P2031" i="2"/>
  <c r="Q2031" i="2"/>
  <c r="R2031" i="2"/>
  <c r="O2032" i="2"/>
  <c r="P2032" i="2"/>
  <c r="Q2032" i="2"/>
  <c r="R2032" i="2"/>
  <c r="O2033" i="2"/>
  <c r="P2033" i="2"/>
  <c r="Q2033" i="2"/>
  <c r="R2033" i="2"/>
  <c r="O2034" i="2"/>
  <c r="P2034" i="2"/>
  <c r="Q2034" i="2"/>
  <c r="R2034" i="2"/>
  <c r="O2035" i="2"/>
  <c r="P2035" i="2"/>
  <c r="Q2035" i="2"/>
  <c r="R2035" i="2"/>
  <c r="O2036" i="2"/>
  <c r="P2036" i="2"/>
  <c r="Q2036" i="2"/>
  <c r="R2036" i="2"/>
  <c r="O2037" i="2"/>
  <c r="P2037" i="2"/>
  <c r="Q2037" i="2"/>
  <c r="R2037" i="2"/>
  <c r="O2038" i="2"/>
  <c r="P2038" i="2"/>
  <c r="Q2038" i="2"/>
  <c r="R2038" i="2"/>
  <c r="O2039" i="2"/>
  <c r="P2039" i="2"/>
  <c r="Q2039" i="2"/>
  <c r="R2039" i="2"/>
  <c r="O2040" i="2"/>
  <c r="P2040" i="2"/>
  <c r="Q2040" i="2"/>
  <c r="R2040" i="2"/>
  <c r="O2041" i="2"/>
  <c r="P2041" i="2"/>
  <c r="Q2041" i="2"/>
  <c r="R2041" i="2"/>
  <c r="O2042" i="2"/>
  <c r="P2042" i="2"/>
  <c r="Q2042" i="2"/>
  <c r="R2042" i="2"/>
  <c r="O2043" i="2"/>
  <c r="P2043" i="2"/>
  <c r="Q2043" i="2"/>
  <c r="R2043" i="2"/>
  <c r="O2044" i="2"/>
  <c r="P2044" i="2"/>
  <c r="Q2044" i="2"/>
  <c r="R2044" i="2"/>
  <c r="O2045" i="2"/>
  <c r="P2045" i="2"/>
  <c r="Q2045" i="2"/>
  <c r="R2045" i="2"/>
  <c r="O2046" i="2"/>
  <c r="P2046" i="2"/>
  <c r="Q2046" i="2"/>
  <c r="R2046" i="2"/>
  <c r="O2047" i="2"/>
  <c r="P2047" i="2"/>
  <c r="Q2047" i="2"/>
  <c r="R2047" i="2"/>
  <c r="O2048" i="2"/>
  <c r="P2048" i="2"/>
  <c r="Q2048" i="2"/>
  <c r="R2048" i="2"/>
  <c r="O2049" i="2"/>
  <c r="P2049" i="2"/>
  <c r="Q2049" i="2"/>
  <c r="R2049" i="2"/>
  <c r="O2050" i="2"/>
  <c r="P2050" i="2"/>
  <c r="Q2050" i="2"/>
  <c r="R2050" i="2"/>
  <c r="O2051" i="2"/>
  <c r="P2051" i="2"/>
  <c r="Q2051" i="2"/>
  <c r="R2051" i="2"/>
  <c r="O2052" i="2"/>
  <c r="P2052" i="2"/>
  <c r="Q2052" i="2"/>
  <c r="R2052" i="2"/>
  <c r="O2053" i="2"/>
  <c r="P2053" i="2"/>
  <c r="Q2053" i="2"/>
  <c r="R2053" i="2"/>
  <c r="O2054" i="2"/>
  <c r="P2054" i="2"/>
  <c r="Q2054" i="2"/>
  <c r="R2054" i="2"/>
  <c r="O2055" i="2"/>
  <c r="P2055" i="2"/>
  <c r="Q2055" i="2"/>
  <c r="R2055" i="2"/>
  <c r="O2056" i="2"/>
  <c r="P2056" i="2"/>
  <c r="Q2056" i="2"/>
  <c r="R2056" i="2"/>
  <c r="O2057" i="2"/>
  <c r="P2057" i="2"/>
  <c r="Q2057" i="2"/>
  <c r="R2057" i="2"/>
  <c r="O2058" i="2"/>
  <c r="P2058" i="2"/>
  <c r="Q2058" i="2"/>
  <c r="R2058" i="2"/>
  <c r="O2059" i="2"/>
  <c r="P2059" i="2"/>
  <c r="Q2059" i="2"/>
  <c r="R2059" i="2"/>
  <c r="O2060" i="2"/>
  <c r="P2060" i="2"/>
  <c r="Q2060" i="2"/>
  <c r="R2060" i="2"/>
  <c r="O2061" i="2"/>
  <c r="P2061" i="2"/>
  <c r="Q2061" i="2"/>
  <c r="R2061" i="2"/>
  <c r="O2062" i="2"/>
  <c r="P2062" i="2"/>
  <c r="Q2062" i="2"/>
  <c r="R2062" i="2"/>
  <c r="O2063" i="2"/>
  <c r="P2063" i="2"/>
  <c r="Q2063" i="2"/>
  <c r="R2063" i="2"/>
  <c r="O2064" i="2"/>
  <c r="P2064" i="2"/>
  <c r="Q2064" i="2"/>
  <c r="R2064" i="2"/>
  <c r="O2065" i="2"/>
  <c r="P2065" i="2"/>
  <c r="Q2065" i="2"/>
  <c r="R2065" i="2"/>
  <c r="O2066" i="2"/>
  <c r="P2066" i="2"/>
  <c r="Q2066" i="2"/>
  <c r="R2066" i="2"/>
  <c r="O2067" i="2"/>
  <c r="P2067" i="2"/>
  <c r="Q2067" i="2"/>
  <c r="R2067" i="2"/>
  <c r="O2068" i="2"/>
  <c r="P2068" i="2"/>
  <c r="Q2068" i="2"/>
  <c r="R2068" i="2"/>
  <c r="O2069" i="2"/>
  <c r="P2069" i="2"/>
  <c r="Q2069" i="2"/>
  <c r="R2069" i="2"/>
  <c r="O2070" i="2"/>
  <c r="P2070" i="2"/>
  <c r="Q2070" i="2"/>
  <c r="R2070" i="2"/>
  <c r="O2071" i="2"/>
  <c r="P2071" i="2"/>
  <c r="Q2071" i="2"/>
  <c r="R2071" i="2"/>
  <c r="O2072" i="2"/>
  <c r="P2072" i="2"/>
  <c r="Q2072" i="2"/>
  <c r="R2072" i="2"/>
  <c r="O2073" i="2"/>
  <c r="P2073" i="2"/>
  <c r="Q2073" i="2"/>
  <c r="R2073" i="2"/>
  <c r="R1956" i="2"/>
  <c r="Q1956" i="2"/>
  <c r="P1956" i="2"/>
  <c r="O1956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775" i="3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3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0" i="2"/>
  <c r="U1611" i="2"/>
  <c r="U1612" i="2"/>
  <c r="U1613" i="2"/>
  <c r="U1614" i="2"/>
  <c r="U1615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J295" i="1"/>
  <c r="E295" i="1"/>
  <c r="K295" i="1" s="1"/>
  <c r="J294" i="1"/>
  <c r="E294" i="1"/>
  <c r="K294" i="1" s="1"/>
  <c r="J243" i="1"/>
  <c r="K243" i="1"/>
  <c r="E176" i="1"/>
  <c r="P1935" i="2"/>
  <c r="Q1935" i="2"/>
  <c r="R1935" i="2"/>
  <c r="N8" i="2"/>
  <c r="N9" i="2"/>
  <c r="N10" i="2"/>
  <c r="N11" i="2"/>
  <c r="N12" i="2"/>
  <c r="N13" i="2"/>
  <c r="N16" i="2"/>
  <c r="N17" i="2"/>
  <c r="N21" i="2"/>
  <c r="N22" i="2"/>
  <c r="N23" i="2"/>
  <c r="N24" i="2"/>
  <c r="N25" i="2"/>
  <c r="N26" i="2"/>
  <c r="N27" i="2"/>
  <c r="N28" i="2"/>
  <c r="N29" i="2"/>
  <c r="N30" i="2"/>
  <c r="N32" i="2"/>
  <c r="N35" i="2"/>
  <c r="N40" i="2"/>
  <c r="N41" i="2"/>
  <c r="N42" i="2"/>
  <c r="N46" i="2"/>
  <c r="N47" i="2"/>
  <c r="N49" i="2"/>
  <c r="N50" i="2"/>
  <c r="N52" i="2"/>
  <c r="N55" i="2"/>
  <c r="N56" i="2"/>
  <c r="N57" i="2"/>
  <c r="N58" i="2"/>
  <c r="N62" i="2"/>
  <c r="N63" i="2"/>
  <c r="N64" i="2"/>
  <c r="N65" i="2"/>
  <c r="N67" i="2"/>
  <c r="N68" i="2"/>
  <c r="N73" i="2"/>
  <c r="N74" i="2"/>
  <c r="N75" i="2"/>
  <c r="N76" i="2"/>
  <c r="N77" i="2"/>
  <c r="N78" i="2"/>
  <c r="N81" i="2"/>
  <c r="N82" i="2"/>
  <c r="N83" i="2"/>
  <c r="N84" i="2"/>
  <c r="N85" i="2"/>
  <c r="N86" i="2"/>
  <c r="N87" i="2"/>
  <c r="N88" i="2"/>
  <c r="N89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2" i="2"/>
  <c r="N176" i="2"/>
  <c r="N177" i="2"/>
  <c r="N179" i="2"/>
  <c r="N180" i="2"/>
  <c r="N181" i="2"/>
  <c r="N189" i="2"/>
  <c r="N190" i="2"/>
  <c r="N193" i="2"/>
  <c r="N194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9" i="2"/>
  <c r="N221" i="2"/>
  <c r="N222" i="2"/>
  <c r="N223" i="2"/>
  <c r="N225" i="2"/>
  <c r="N228" i="2"/>
  <c r="N229" i="2"/>
  <c r="N230" i="2"/>
  <c r="N231" i="2"/>
  <c r="N232" i="2"/>
  <c r="N233" i="2"/>
  <c r="N234" i="2"/>
  <c r="N235" i="2"/>
  <c r="N236" i="2"/>
  <c r="N237" i="2"/>
  <c r="N238" i="2"/>
  <c r="N241" i="2"/>
  <c r="N242" i="2"/>
  <c r="N243" i="2"/>
  <c r="N244" i="2"/>
  <c r="N245" i="2"/>
  <c r="N247" i="2"/>
  <c r="N248" i="2"/>
  <c r="N249" i="2"/>
  <c r="N252" i="2"/>
  <c r="N255" i="2"/>
  <c r="N256" i="2"/>
  <c r="N257" i="2"/>
  <c r="N258" i="2"/>
  <c r="N260" i="2"/>
  <c r="N261" i="2"/>
  <c r="N262" i="2"/>
  <c r="N263" i="2"/>
  <c r="N264" i="2"/>
  <c r="N266" i="2"/>
  <c r="N269" i="2"/>
  <c r="N270" i="2"/>
  <c r="N271" i="2"/>
  <c r="N273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92" i="2"/>
  <c r="N293" i="2"/>
  <c r="N295" i="2"/>
  <c r="N296" i="2"/>
  <c r="N298" i="2"/>
  <c r="N299" i="2"/>
  <c r="N302" i="2"/>
  <c r="N303" i="2"/>
  <c r="N304" i="2"/>
  <c r="N305" i="2"/>
  <c r="N307" i="2"/>
  <c r="N308" i="2"/>
  <c r="N309" i="2"/>
  <c r="N310" i="2"/>
  <c r="N312" i="2"/>
  <c r="N317" i="2"/>
  <c r="N319" i="2"/>
  <c r="N323" i="2"/>
  <c r="N324" i="2"/>
  <c r="N325" i="2"/>
  <c r="N326" i="2"/>
  <c r="N328" i="2"/>
  <c r="N330" i="2"/>
  <c r="N331" i="2"/>
  <c r="N332" i="2"/>
  <c r="N333" i="2"/>
  <c r="N334" i="2"/>
  <c r="N335" i="2"/>
  <c r="N336" i="2"/>
  <c r="N345" i="2"/>
  <c r="N346" i="2"/>
  <c r="N347" i="2"/>
  <c r="N348" i="2"/>
  <c r="N351" i="2"/>
  <c r="N352" i="2"/>
  <c r="N354" i="2"/>
  <c r="N356" i="2"/>
  <c r="N358" i="2"/>
  <c r="N359" i="2"/>
  <c r="N360" i="2"/>
  <c r="N361" i="2"/>
  <c r="N364" i="2"/>
  <c r="N365" i="2"/>
  <c r="N366" i="2"/>
  <c r="N368" i="2"/>
  <c r="N369" i="2"/>
  <c r="N372" i="2"/>
  <c r="N373" i="2"/>
  <c r="N374" i="2"/>
  <c r="N376" i="2"/>
  <c r="N377" i="2"/>
  <c r="N379" i="2"/>
  <c r="N380" i="2"/>
  <c r="N381" i="2"/>
  <c r="N382" i="2"/>
  <c r="N387" i="2"/>
  <c r="N388" i="2"/>
  <c r="N392" i="2"/>
  <c r="N393" i="2"/>
  <c r="N396" i="2"/>
  <c r="N398" i="2"/>
  <c r="N400" i="2"/>
  <c r="N409" i="2"/>
  <c r="N410" i="2"/>
  <c r="N411" i="2"/>
  <c r="N412" i="2"/>
  <c r="N413" i="2"/>
  <c r="N414" i="2"/>
  <c r="N415" i="2"/>
  <c r="N432" i="2"/>
  <c r="N434" i="2"/>
  <c r="N435" i="2"/>
  <c r="N436" i="2"/>
  <c r="N437" i="2"/>
  <c r="N438" i="2"/>
  <c r="N439" i="2"/>
  <c r="N440" i="2"/>
  <c r="N442" i="2"/>
  <c r="N443" i="2"/>
  <c r="N451" i="2"/>
  <c r="N452" i="2"/>
  <c r="N453" i="2"/>
  <c r="N454" i="2"/>
  <c r="N456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84" i="2"/>
  <c r="N485" i="2"/>
  <c r="N493" i="2"/>
  <c r="N505" i="2"/>
  <c r="N509" i="2"/>
  <c r="N510" i="2"/>
  <c r="N511" i="2"/>
  <c r="N512" i="2"/>
  <c r="N513" i="2"/>
  <c r="N514" i="2"/>
  <c r="N520" i="2"/>
  <c r="N521" i="2"/>
  <c r="N522" i="2"/>
  <c r="N524" i="2"/>
  <c r="N528" i="2"/>
  <c r="N530" i="2"/>
  <c r="N534" i="2"/>
  <c r="N536" i="2"/>
  <c r="N539" i="2"/>
  <c r="N542" i="2"/>
  <c r="N543" i="2"/>
  <c r="N545" i="2"/>
  <c r="N547" i="2"/>
  <c r="N548" i="2"/>
  <c r="N549" i="2"/>
  <c r="N551" i="2"/>
  <c r="N552" i="2"/>
  <c r="N553" i="2"/>
  <c r="N554" i="2"/>
  <c r="N555" i="2"/>
  <c r="N556" i="2"/>
  <c r="N557" i="2"/>
  <c r="N558" i="2"/>
  <c r="N559" i="2"/>
  <c r="N563" i="2"/>
  <c r="N565" i="2"/>
  <c r="N566" i="2"/>
  <c r="N567" i="2"/>
  <c r="N569" i="2"/>
  <c r="N571" i="2"/>
  <c r="N572" i="2"/>
  <c r="N575" i="2"/>
  <c r="N578" i="2"/>
  <c r="N579" i="2"/>
  <c r="N580" i="2"/>
  <c r="N582" i="2"/>
  <c r="N583" i="2"/>
  <c r="N584" i="2"/>
  <c r="N586" i="2"/>
  <c r="N587" i="2"/>
  <c r="N590" i="2"/>
  <c r="N592" i="2"/>
  <c r="N593" i="2"/>
  <c r="N598" i="2"/>
  <c r="N599" i="2"/>
  <c r="N600" i="2"/>
  <c r="N601" i="2"/>
  <c r="N603" i="2"/>
  <c r="N604" i="2"/>
  <c r="N605" i="2"/>
  <c r="N606" i="2"/>
  <c r="N607" i="2"/>
  <c r="N608" i="2"/>
  <c r="N609" i="2"/>
  <c r="N610" i="2"/>
  <c r="N611" i="2"/>
  <c r="N613" i="2"/>
  <c r="N615" i="2"/>
  <c r="N617" i="2"/>
  <c r="N618" i="2"/>
  <c r="N620" i="2"/>
  <c r="N621" i="2"/>
  <c r="N622" i="2"/>
  <c r="N623" i="2"/>
  <c r="N624" i="2"/>
  <c r="N625" i="2"/>
  <c r="N627" i="2"/>
  <c r="N629" i="2"/>
  <c r="N631" i="2"/>
  <c r="N632" i="2"/>
  <c r="N633" i="2"/>
  <c r="N634" i="2"/>
  <c r="N641" i="2"/>
  <c r="N643" i="2"/>
  <c r="N644" i="2"/>
  <c r="N645" i="2"/>
  <c r="N646" i="2"/>
  <c r="N647" i="2"/>
  <c r="N649" i="2"/>
  <c r="N650" i="2"/>
  <c r="N651" i="2"/>
  <c r="N653" i="2"/>
  <c r="N654" i="2"/>
  <c r="N657" i="2"/>
  <c r="N658" i="2"/>
  <c r="N659" i="2"/>
  <c r="N660" i="2"/>
  <c r="N662" i="2"/>
  <c r="N663" i="2"/>
  <c r="N664" i="2"/>
  <c r="N665" i="2"/>
  <c r="N666" i="2"/>
  <c r="N667" i="2"/>
  <c r="N669" i="2"/>
  <c r="N671" i="2"/>
  <c r="N673" i="2"/>
  <c r="N675" i="2"/>
  <c r="N676" i="2"/>
  <c r="N677" i="2"/>
  <c r="N678" i="2"/>
  <c r="N679" i="2"/>
  <c r="N680" i="2"/>
  <c r="N681" i="2"/>
  <c r="N682" i="2"/>
  <c r="N683" i="2"/>
  <c r="N684" i="2"/>
  <c r="N686" i="2"/>
  <c r="N687" i="2"/>
  <c r="N688" i="2"/>
  <c r="N691" i="2"/>
  <c r="N692" i="2"/>
  <c r="N693" i="2"/>
  <c r="N694" i="2"/>
  <c r="N695" i="2"/>
  <c r="N697" i="2"/>
  <c r="N698" i="2"/>
  <c r="N699" i="2"/>
  <c r="N701" i="2"/>
  <c r="N702" i="2"/>
  <c r="N703" i="2"/>
  <c r="N704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20" i="2"/>
  <c r="N721" i="2"/>
  <c r="N722" i="2"/>
  <c r="N723" i="2"/>
  <c r="N724" i="2"/>
  <c r="N725" i="2"/>
  <c r="N726" i="2"/>
  <c r="N727" i="2"/>
  <c r="N728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3" i="2"/>
  <c r="N754" i="2"/>
  <c r="N755" i="2"/>
  <c r="N756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3" i="2"/>
  <c r="N774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2" i="2"/>
  <c r="N793" i="2"/>
  <c r="N794" i="2"/>
  <c r="N795" i="2"/>
  <c r="N796" i="2"/>
  <c r="N797" i="2"/>
  <c r="N798" i="2"/>
  <c r="N799" i="2"/>
  <c r="N803" i="2"/>
  <c r="N804" i="2"/>
  <c r="N806" i="2"/>
  <c r="N808" i="2"/>
  <c r="N809" i="2"/>
  <c r="N810" i="2"/>
  <c r="N812" i="2"/>
  <c r="N816" i="2"/>
  <c r="N817" i="2"/>
  <c r="N818" i="2"/>
  <c r="N819" i="2"/>
  <c r="N820" i="2"/>
  <c r="N821" i="2"/>
  <c r="N822" i="2"/>
  <c r="N823" i="2"/>
  <c r="N824" i="2"/>
  <c r="N825" i="2"/>
  <c r="N826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3" i="2"/>
  <c r="N844" i="2"/>
  <c r="N845" i="2"/>
  <c r="N847" i="2"/>
  <c r="N848" i="2"/>
  <c r="N849" i="2"/>
  <c r="N850" i="2"/>
  <c r="N852" i="2"/>
  <c r="N853" i="2"/>
  <c r="N854" i="2"/>
  <c r="N855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4" i="2"/>
  <c r="N887" i="2"/>
  <c r="N888" i="2"/>
  <c r="N889" i="2"/>
  <c r="N890" i="2"/>
  <c r="N891" i="2"/>
  <c r="N892" i="2"/>
  <c r="N893" i="2"/>
  <c r="N894" i="2"/>
  <c r="N896" i="2"/>
  <c r="N897" i="2"/>
  <c r="N898" i="2"/>
  <c r="N899" i="2"/>
  <c r="N901" i="2"/>
  <c r="N902" i="2"/>
  <c r="N907" i="2"/>
  <c r="N908" i="2"/>
  <c r="N909" i="2"/>
  <c r="N910" i="2"/>
  <c r="N911" i="2"/>
  <c r="N912" i="2"/>
  <c r="N913" i="2"/>
  <c r="N914" i="2"/>
  <c r="N916" i="2"/>
  <c r="N917" i="2"/>
  <c r="N918" i="2"/>
  <c r="N919" i="2"/>
  <c r="N920" i="2"/>
  <c r="N923" i="2"/>
  <c r="N924" i="2"/>
  <c r="N925" i="2"/>
  <c r="N926" i="2"/>
  <c r="N927" i="2"/>
  <c r="N928" i="2"/>
  <c r="N929" i="2"/>
  <c r="N931" i="2"/>
  <c r="N933" i="2"/>
  <c r="N934" i="2"/>
  <c r="N935" i="2"/>
  <c r="N936" i="2"/>
  <c r="N937" i="2"/>
  <c r="N938" i="2"/>
  <c r="N940" i="2"/>
  <c r="N941" i="2"/>
  <c r="N942" i="2"/>
  <c r="N943" i="2"/>
  <c r="N946" i="2"/>
  <c r="N947" i="2"/>
  <c r="N952" i="2"/>
  <c r="N957" i="2"/>
  <c r="N958" i="2"/>
  <c r="N959" i="2"/>
  <c r="N960" i="2"/>
  <c r="N961" i="2"/>
  <c r="N962" i="2"/>
  <c r="N963" i="2"/>
  <c r="N965" i="2"/>
  <c r="N966" i="2"/>
  <c r="N968" i="2"/>
  <c r="N1192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10" i="2"/>
  <c r="N1211" i="2"/>
  <c r="N1214" i="2"/>
  <c r="N1216" i="2"/>
  <c r="N1217" i="2"/>
  <c r="N1220" i="2"/>
  <c r="N1226" i="2"/>
  <c r="N1228" i="2"/>
  <c r="N1233" i="2"/>
  <c r="N1235" i="2"/>
  <c r="N1238" i="2"/>
  <c r="N1250" i="2"/>
  <c r="N1271" i="2"/>
  <c r="N1272" i="2"/>
  <c r="N1273" i="2"/>
  <c r="N1274" i="2"/>
  <c r="N1275" i="2"/>
  <c r="N1333" i="2"/>
  <c r="N1342" i="2"/>
  <c r="N1346" i="2"/>
  <c r="N1360" i="2"/>
  <c r="N1361" i="2"/>
  <c r="N1365" i="2"/>
  <c r="N1370" i="2"/>
  <c r="N1373" i="2"/>
  <c r="N1375" i="2"/>
  <c r="N1376" i="2"/>
  <c r="N1377" i="2"/>
  <c r="N1380" i="2"/>
  <c r="N1384" i="2"/>
  <c r="N1386" i="2"/>
  <c r="N1387" i="2"/>
  <c r="N1388" i="2"/>
  <c r="N1395" i="2"/>
  <c r="N1397" i="2"/>
  <c r="N1400" i="2"/>
  <c r="N1403" i="2"/>
  <c r="N1404" i="2"/>
  <c r="N1405" i="2"/>
  <c r="N1407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60" i="2"/>
  <c r="N1461" i="2"/>
  <c r="N1462" i="2"/>
  <c r="N1463" i="2"/>
  <c r="N1464" i="2"/>
  <c r="N1465" i="2"/>
  <c r="N1467" i="2"/>
  <c r="N1468" i="2"/>
  <c r="N1469" i="2"/>
  <c r="N1470" i="2"/>
  <c r="N1474" i="2"/>
  <c r="N1475" i="2"/>
  <c r="N1476" i="2"/>
  <c r="N1477" i="2"/>
  <c r="N1478" i="2"/>
  <c r="N1479" i="2"/>
  <c r="N1481" i="2"/>
  <c r="N1482" i="2"/>
  <c r="N1483" i="2"/>
  <c r="N1484" i="2"/>
  <c r="N1485" i="2"/>
  <c r="N1487" i="2"/>
  <c r="N1489" i="2"/>
  <c r="N1490" i="2"/>
  <c r="N1491" i="2"/>
  <c r="N1492" i="2"/>
  <c r="N1493" i="2"/>
  <c r="N1494" i="2"/>
  <c r="N1495" i="2"/>
  <c r="N1496" i="2"/>
  <c r="N1497" i="2"/>
  <c r="N1499" i="2"/>
  <c r="N1500" i="2"/>
  <c r="N1501" i="2"/>
  <c r="N1502" i="2"/>
  <c r="N1503" i="2"/>
  <c r="N1504" i="2"/>
  <c r="N1506" i="2"/>
  <c r="N1507" i="2"/>
  <c r="N1508" i="2"/>
  <c r="N1509" i="2"/>
  <c r="N1510" i="2"/>
  <c r="N1511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6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1" i="2"/>
  <c r="N1562" i="2"/>
  <c r="N1567" i="2"/>
  <c r="N1568" i="2"/>
  <c r="N1569" i="2"/>
  <c r="N1570" i="2"/>
  <c r="N1571" i="2"/>
  <c r="N1572" i="2"/>
  <c r="N1573" i="2"/>
  <c r="N1575" i="2"/>
  <c r="N1577" i="2"/>
  <c r="N1578" i="2"/>
  <c r="N1579" i="2"/>
  <c r="N1580" i="2"/>
  <c r="N1581" i="2"/>
  <c r="N1582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8" i="2"/>
  <c r="N1650" i="2"/>
  <c r="N1651" i="2"/>
  <c r="N1652" i="2"/>
  <c r="N1654" i="2"/>
  <c r="N1655" i="2"/>
  <c r="N1656" i="2"/>
  <c r="N1657" i="2"/>
  <c r="N1658" i="2"/>
  <c r="N1659" i="2"/>
  <c r="N1660" i="2"/>
  <c r="N1661" i="2"/>
  <c r="N1663" i="2"/>
  <c r="N1664" i="2"/>
  <c r="N1665" i="2"/>
  <c r="N1666" i="2"/>
  <c r="N1667" i="2"/>
  <c r="N1668" i="2"/>
  <c r="N1670" i="2"/>
  <c r="N1674" i="2"/>
  <c r="N1676" i="2"/>
  <c r="N1677" i="2"/>
  <c r="N1678" i="2"/>
  <c r="N1679" i="2"/>
  <c r="N1680" i="2"/>
  <c r="N1681" i="2"/>
  <c r="N1682" i="2"/>
  <c r="N1683" i="2"/>
  <c r="N1684" i="2"/>
  <c r="N1686" i="2"/>
  <c r="N1692" i="2"/>
  <c r="N1693" i="2"/>
  <c r="N1695" i="2"/>
  <c r="N1696" i="2"/>
  <c r="N1697" i="2"/>
  <c r="N1698" i="2"/>
  <c r="N1699" i="2"/>
  <c r="N1700" i="2"/>
  <c r="N1701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7" i="2"/>
  <c r="N1748" i="2"/>
  <c r="N1749" i="2"/>
  <c r="N1750" i="2"/>
  <c r="N1751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9" i="2"/>
  <c r="N1800" i="2"/>
  <c r="N1803" i="2"/>
  <c r="N1804" i="2"/>
  <c r="N1805" i="2"/>
  <c r="N1806" i="2"/>
  <c r="N1807" i="2"/>
  <c r="N1808" i="2"/>
  <c r="N1809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2" i="2"/>
  <c r="P1928" i="2"/>
  <c r="Q1928" i="2"/>
  <c r="R1928" i="2"/>
  <c r="P1929" i="2"/>
  <c r="Q1929" i="2"/>
  <c r="R1929" i="2"/>
  <c r="P1930" i="2"/>
  <c r="Q1930" i="2"/>
  <c r="R1930" i="2"/>
  <c r="P1931" i="2"/>
  <c r="Q1931" i="2"/>
  <c r="R1931" i="2"/>
  <c r="P1932" i="2"/>
  <c r="Q1932" i="2"/>
  <c r="R1932" i="2"/>
  <c r="P1933" i="2"/>
  <c r="Q1933" i="2"/>
  <c r="R1933" i="2"/>
  <c r="P1934" i="2"/>
  <c r="Q1934" i="2"/>
  <c r="R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2151" i="3"/>
  <c r="F2152" i="3"/>
  <c r="F2153" i="3"/>
  <c r="F2154" i="3"/>
  <c r="F2155" i="3"/>
  <c r="F2156" i="3"/>
  <c r="F2138" i="3" l="1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37" i="3"/>
  <c r="D2136" i="3" l="1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775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775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1262" i="3"/>
  <c r="P1201" i="2"/>
  <c r="Q1201" i="2"/>
  <c r="R1201" i="2"/>
  <c r="P1202" i="2"/>
  <c r="Q1202" i="2"/>
  <c r="R1202" i="2"/>
  <c r="P1203" i="2"/>
  <c r="Q1203" i="2"/>
  <c r="R1203" i="2"/>
  <c r="P1204" i="2"/>
  <c r="Q1204" i="2"/>
  <c r="R1204" i="2"/>
  <c r="P1205" i="2"/>
  <c r="Q1205" i="2"/>
  <c r="R1205" i="2"/>
  <c r="P1206" i="2"/>
  <c r="Q1206" i="2"/>
  <c r="R1206" i="2"/>
  <c r="P1207" i="2"/>
  <c r="Q1207" i="2"/>
  <c r="R1207" i="2"/>
  <c r="P1208" i="2"/>
  <c r="Q1208" i="2"/>
  <c r="R1208" i="2"/>
  <c r="P1209" i="2"/>
  <c r="Q1209" i="2"/>
  <c r="R1209" i="2"/>
  <c r="P1210" i="2"/>
  <c r="Q1210" i="2"/>
  <c r="R1210" i="2"/>
  <c r="P1211" i="2"/>
  <c r="Q1211" i="2"/>
  <c r="R1211" i="2"/>
  <c r="P1212" i="2"/>
  <c r="Q1212" i="2"/>
  <c r="R1212" i="2"/>
  <c r="P1213" i="2"/>
  <c r="Q1213" i="2"/>
  <c r="R1213" i="2"/>
  <c r="P1214" i="2"/>
  <c r="Q1214" i="2"/>
  <c r="R1214" i="2"/>
  <c r="P1215" i="2"/>
  <c r="Q1215" i="2"/>
  <c r="R1215" i="2"/>
  <c r="P1216" i="2"/>
  <c r="Q1216" i="2"/>
  <c r="R1216" i="2"/>
  <c r="P1217" i="2"/>
  <c r="Q1217" i="2"/>
  <c r="R1217" i="2"/>
  <c r="P1218" i="2"/>
  <c r="Q1218" i="2"/>
  <c r="R1218" i="2"/>
  <c r="P1219" i="2"/>
  <c r="Q1219" i="2"/>
  <c r="R1219" i="2"/>
  <c r="P1220" i="2"/>
  <c r="Q1220" i="2"/>
  <c r="R1220" i="2"/>
  <c r="P1221" i="2"/>
  <c r="Q1221" i="2"/>
  <c r="R1221" i="2"/>
  <c r="P1222" i="2"/>
  <c r="Q1222" i="2"/>
  <c r="R1222" i="2"/>
  <c r="P1223" i="2"/>
  <c r="Q1223" i="2"/>
  <c r="R1223" i="2"/>
  <c r="P1224" i="2"/>
  <c r="Q1224" i="2"/>
  <c r="R1224" i="2"/>
  <c r="P1225" i="2"/>
  <c r="Q1225" i="2"/>
  <c r="R1225" i="2"/>
  <c r="P1226" i="2"/>
  <c r="Q1226" i="2"/>
  <c r="R1226" i="2"/>
  <c r="P1227" i="2"/>
  <c r="Q1227" i="2"/>
  <c r="R1227" i="2"/>
  <c r="P1228" i="2"/>
  <c r="Q1228" i="2"/>
  <c r="R1228" i="2"/>
  <c r="P1229" i="2"/>
  <c r="Q1229" i="2"/>
  <c r="R1229" i="2"/>
  <c r="P1230" i="2"/>
  <c r="Q1230" i="2"/>
  <c r="R1230" i="2"/>
  <c r="P1231" i="2"/>
  <c r="Q1231" i="2"/>
  <c r="R1231" i="2"/>
  <c r="P1232" i="2"/>
  <c r="Q1232" i="2"/>
  <c r="R1232" i="2"/>
  <c r="P1233" i="2"/>
  <c r="Q1233" i="2"/>
  <c r="R1233" i="2"/>
  <c r="P1234" i="2"/>
  <c r="Q1234" i="2"/>
  <c r="R1234" i="2"/>
  <c r="P1235" i="2"/>
  <c r="Q1235" i="2"/>
  <c r="R1235" i="2"/>
  <c r="P1236" i="2"/>
  <c r="Q1236" i="2"/>
  <c r="R1236" i="2"/>
  <c r="P1237" i="2"/>
  <c r="Q1237" i="2"/>
  <c r="R1237" i="2"/>
  <c r="P1238" i="2"/>
  <c r="Q1238" i="2"/>
  <c r="R1238" i="2"/>
  <c r="P1239" i="2"/>
  <c r="Q1239" i="2"/>
  <c r="R1239" i="2"/>
  <c r="P1240" i="2"/>
  <c r="Q1240" i="2"/>
  <c r="R1240" i="2"/>
  <c r="P1241" i="2"/>
  <c r="Q1241" i="2"/>
  <c r="R1241" i="2"/>
  <c r="P1242" i="2"/>
  <c r="Q1242" i="2"/>
  <c r="R1242" i="2"/>
  <c r="P1243" i="2"/>
  <c r="Q1243" i="2"/>
  <c r="R1243" i="2"/>
  <c r="P1244" i="2"/>
  <c r="Q1244" i="2"/>
  <c r="R1244" i="2"/>
  <c r="P1245" i="2"/>
  <c r="Q1245" i="2"/>
  <c r="R1245" i="2"/>
  <c r="P1246" i="2"/>
  <c r="Q1246" i="2"/>
  <c r="R1246" i="2"/>
  <c r="P1247" i="2"/>
  <c r="Q1247" i="2"/>
  <c r="R1247" i="2"/>
  <c r="P1248" i="2"/>
  <c r="Q1248" i="2"/>
  <c r="R1248" i="2"/>
  <c r="P1249" i="2"/>
  <c r="Q1249" i="2"/>
  <c r="R1249" i="2"/>
  <c r="P1250" i="2"/>
  <c r="Q1250" i="2"/>
  <c r="R1250" i="2"/>
  <c r="P1251" i="2"/>
  <c r="Q1251" i="2"/>
  <c r="R1251" i="2"/>
  <c r="P1252" i="2"/>
  <c r="Q1252" i="2"/>
  <c r="R1252" i="2"/>
  <c r="P1253" i="2"/>
  <c r="Q1253" i="2"/>
  <c r="R1253" i="2"/>
  <c r="P1254" i="2"/>
  <c r="Q1254" i="2"/>
  <c r="R1254" i="2"/>
  <c r="P1255" i="2"/>
  <c r="Q1255" i="2"/>
  <c r="R1255" i="2"/>
  <c r="P1256" i="2"/>
  <c r="Q1256" i="2"/>
  <c r="R1256" i="2"/>
  <c r="P1257" i="2"/>
  <c r="Q1257" i="2"/>
  <c r="R1257" i="2"/>
  <c r="P1258" i="2"/>
  <c r="Q1258" i="2"/>
  <c r="R1258" i="2"/>
  <c r="P1259" i="2"/>
  <c r="Q1259" i="2"/>
  <c r="R1259" i="2"/>
  <c r="P1260" i="2"/>
  <c r="Q1260" i="2"/>
  <c r="R1260" i="2"/>
  <c r="P1261" i="2"/>
  <c r="Q1261" i="2"/>
  <c r="R1261" i="2"/>
  <c r="P1262" i="2"/>
  <c r="Q1262" i="2"/>
  <c r="R1262" i="2"/>
  <c r="P1263" i="2"/>
  <c r="Q1263" i="2"/>
  <c r="R1263" i="2"/>
  <c r="P1264" i="2"/>
  <c r="Q1264" i="2"/>
  <c r="R1264" i="2"/>
  <c r="P1265" i="2"/>
  <c r="Q1265" i="2"/>
  <c r="R1265" i="2"/>
  <c r="P1266" i="2"/>
  <c r="Q1266" i="2"/>
  <c r="R1266" i="2"/>
  <c r="P1267" i="2"/>
  <c r="Q1267" i="2"/>
  <c r="R1267" i="2"/>
  <c r="P1268" i="2"/>
  <c r="Q1268" i="2"/>
  <c r="R1268" i="2"/>
  <c r="P1269" i="2"/>
  <c r="Q1269" i="2"/>
  <c r="R1269" i="2"/>
  <c r="P1270" i="2"/>
  <c r="Q1270" i="2"/>
  <c r="R1270" i="2"/>
  <c r="P1271" i="2"/>
  <c r="Q1271" i="2"/>
  <c r="R1271" i="2"/>
  <c r="P1272" i="2"/>
  <c r="Q1272" i="2"/>
  <c r="R1272" i="2"/>
  <c r="P1273" i="2"/>
  <c r="Q1273" i="2"/>
  <c r="R1273" i="2"/>
  <c r="P1274" i="2"/>
  <c r="Q1274" i="2"/>
  <c r="R1274" i="2"/>
  <c r="P1275" i="2"/>
  <c r="Q1275" i="2"/>
  <c r="R1275" i="2"/>
  <c r="P1276" i="2"/>
  <c r="Q1276" i="2"/>
  <c r="R1276" i="2"/>
  <c r="P1277" i="2"/>
  <c r="Q1277" i="2"/>
  <c r="R1277" i="2"/>
  <c r="P1278" i="2"/>
  <c r="Q1278" i="2"/>
  <c r="R1278" i="2"/>
  <c r="P1279" i="2"/>
  <c r="Q1279" i="2"/>
  <c r="R1279" i="2"/>
  <c r="P1280" i="2"/>
  <c r="Q1280" i="2"/>
  <c r="R1280" i="2"/>
  <c r="P1281" i="2"/>
  <c r="Q1281" i="2"/>
  <c r="R1281" i="2"/>
  <c r="P1282" i="2"/>
  <c r="Q1282" i="2"/>
  <c r="R1282" i="2"/>
  <c r="P1283" i="2"/>
  <c r="Q1283" i="2"/>
  <c r="R1283" i="2"/>
  <c r="P1284" i="2"/>
  <c r="Q1284" i="2"/>
  <c r="R1284" i="2"/>
  <c r="P1285" i="2"/>
  <c r="Q1285" i="2"/>
  <c r="R1285" i="2"/>
  <c r="P1286" i="2"/>
  <c r="Q1286" i="2"/>
  <c r="R1286" i="2"/>
  <c r="P1287" i="2"/>
  <c r="Q1287" i="2"/>
  <c r="R1287" i="2"/>
  <c r="P1288" i="2"/>
  <c r="Q1288" i="2"/>
  <c r="R1288" i="2"/>
  <c r="P1289" i="2"/>
  <c r="Q1289" i="2"/>
  <c r="R1289" i="2"/>
  <c r="P1290" i="2"/>
  <c r="Q1290" i="2"/>
  <c r="R1290" i="2"/>
  <c r="P1291" i="2"/>
  <c r="Q1291" i="2"/>
  <c r="R1291" i="2"/>
  <c r="P1292" i="2"/>
  <c r="Q1292" i="2"/>
  <c r="R1292" i="2"/>
  <c r="P1293" i="2"/>
  <c r="Q1293" i="2"/>
  <c r="R1293" i="2"/>
  <c r="P1294" i="2"/>
  <c r="Q1294" i="2"/>
  <c r="R1294" i="2"/>
  <c r="P1295" i="2"/>
  <c r="Q1295" i="2"/>
  <c r="R1295" i="2"/>
  <c r="P1296" i="2"/>
  <c r="Q1296" i="2"/>
  <c r="R1296" i="2"/>
  <c r="P1297" i="2"/>
  <c r="Q1297" i="2"/>
  <c r="R1297" i="2"/>
  <c r="P1298" i="2"/>
  <c r="Q1298" i="2"/>
  <c r="R1298" i="2"/>
  <c r="P1299" i="2"/>
  <c r="Q1299" i="2"/>
  <c r="R1299" i="2"/>
  <c r="P1300" i="2"/>
  <c r="Q1300" i="2"/>
  <c r="R1300" i="2"/>
  <c r="P1301" i="2"/>
  <c r="Q1301" i="2"/>
  <c r="R1301" i="2"/>
  <c r="P1302" i="2"/>
  <c r="Q1302" i="2"/>
  <c r="R1302" i="2"/>
  <c r="P1303" i="2"/>
  <c r="Q1303" i="2"/>
  <c r="R1303" i="2"/>
  <c r="P1304" i="2"/>
  <c r="Q1304" i="2"/>
  <c r="R1304" i="2"/>
  <c r="P1305" i="2"/>
  <c r="Q1305" i="2"/>
  <c r="R1305" i="2"/>
  <c r="P1306" i="2"/>
  <c r="Q1306" i="2"/>
  <c r="R1306" i="2"/>
  <c r="P1307" i="2"/>
  <c r="Q1307" i="2"/>
  <c r="R1307" i="2"/>
  <c r="P1308" i="2"/>
  <c r="Q1308" i="2"/>
  <c r="R1308" i="2"/>
  <c r="P1309" i="2"/>
  <c r="Q1309" i="2"/>
  <c r="R1309" i="2"/>
  <c r="P1310" i="2"/>
  <c r="Q1310" i="2"/>
  <c r="R1310" i="2"/>
  <c r="P1311" i="2"/>
  <c r="Q1311" i="2"/>
  <c r="R1311" i="2"/>
  <c r="P1312" i="2"/>
  <c r="Q1312" i="2"/>
  <c r="R1312" i="2"/>
  <c r="P1313" i="2"/>
  <c r="Q1313" i="2"/>
  <c r="R1313" i="2"/>
  <c r="P1314" i="2"/>
  <c r="Q1314" i="2"/>
  <c r="R1314" i="2"/>
  <c r="P1315" i="2"/>
  <c r="Q1315" i="2"/>
  <c r="R1315" i="2"/>
  <c r="P1316" i="2"/>
  <c r="Q1316" i="2"/>
  <c r="R1316" i="2"/>
  <c r="P1317" i="2"/>
  <c r="Q1317" i="2"/>
  <c r="R1317" i="2"/>
  <c r="P1318" i="2"/>
  <c r="Q1318" i="2"/>
  <c r="R1318" i="2"/>
  <c r="P1319" i="2"/>
  <c r="Q1319" i="2"/>
  <c r="R1319" i="2"/>
  <c r="P1320" i="2"/>
  <c r="Q1320" i="2"/>
  <c r="R1320" i="2"/>
  <c r="P1321" i="2"/>
  <c r="Q1321" i="2"/>
  <c r="R1321" i="2"/>
  <c r="P1322" i="2"/>
  <c r="Q1322" i="2"/>
  <c r="R1322" i="2"/>
  <c r="P1323" i="2"/>
  <c r="Q1323" i="2"/>
  <c r="R1323" i="2"/>
  <c r="P1324" i="2"/>
  <c r="Q1324" i="2"/>
  <c r="R1324" i="2"/>
  <c r="P1325" i="2"/>
  <c r="Q1325" i="2"/>
  <c r="R1325" i="2"/>
  <c r="P1326" i="2"/>
  <c r="Q1326" i="2"/>
  <c r="R1326" i="2"/>
  <c r="P1327" i="2"/>
  <c r="Q1327" i="2"/>
  <c r="R1327" i="2"/>
  <c r="P1328" i="2"/>
  <c r="Q1328" i="2"/>
  <c r="R1328" i="2"/>
  <c r="P1329" i="2"/>
  <c r="Q1329" i="2"/>
  <c r="R1329" i="2"/>
  <c r="P1330" i="2"/>
  <c r="Q1330" i="2"/>
  <c r="R1330" i="2"/>
  <c r="P1331" i="2"/>
  <c r="Q1331" i="2"/>
  <c r="R1331" i="2"/>
  <c r="P1332" i="2"/>
  <c r="Q1332" i="2"/>
  <c r="R1332" i="2"/>
  <c r="P1333" i="2"/>
  <c r="Q1333" i="2"/>
  <c r="R1333" i="2"/>
  <c r="P1334" i="2"/>
  <c r="Q1334" i="2"/>
  <c r="R1334" i="2"/>
  <c r="P1335" i="2"/>
  <c r="P1336" i="2"/>
  <c r="Q1336" i="2"/>
  <c r="R1336" i="2"/>
  <c r="P1337" i="2"/>
  <c r="Q1337" i="2"/>
  <c r="R1337" i="2"/>
  <c r="P1338" i="2"/>
  <c r="Q1338" i="2"/>
  <c r="R1338" i="2"/>
  <c r="P1339" i="2"/>
  <c r="Q1339" i="2"/>
  <c r="R1339" i="2"/>
  <c r="P1340" i="2"/>
  <c r="Q1340" i="2"/>
  <c r="R1340" i="2"/>
  <c r="P1341" i="2"/>
  <c r="Q1341" i="2"/>
  <c r="R1341" i="2"/>
  <c r="P1342" i="2"/>
  <c r="Q1342" i="2"/>
  <c r="R1342" i="2"/>
  <c r="P1343" i="2"/>
  <c r="Q1343" i="2"/>
  <c r="R1343" i="2"/>
  <c r="P1344" i="2"/>
  <c r="Q1344" i="2"/>
  <c r="R1344" i="2"/>
  <c r="P1345" i="2"/>
  <c r="Q1345" i="2"/>
  <c r="R1345" i="2"/>
  <c r="P1346" i="2"/>
  <c r="Q1346" i="2"/>
  <c r="R1346" i="2"/>
  <c r="P1347" i="2"/>
  <c r="Q1347" i="2"/>
  <c r="R1347" i="2"/>
  <c r="P1348" i="2"/>
  <c r="Q1348" i="2"/>
  <c r="R1348" i="2"/>
  <c r="P1349" i="2"/>
  <c r="Q1349" i="2"/>
  <c r="R1349" i="2"/>
  <c r="P1350" i="2"/>
  <c r="Q1350" i="2"/>
  <c r="R1350" i="2"/>
  <c r="P1351" i="2"/>
  <c r="Q1351" i="2"/>
  <c r="R1351" i="2"/>
  <c r="P1352" i="2"/>
  <c r="Q1352" i="2"/>
  <c r="R1352" i="2"/>
  <c r="P1353" i="2"/>
  <c r="Q1353" i="2"/>
  <c r="R1353" i="2"/>
  <c r="P1354" i="2"/>
  <c r="Q1354" i="2"/>
  <c r="R1354" i="2"/>
  <c r="P1355" i="2"/>
  <c r="Q1355" i="2"/>
  <c r="R1355" i="2"/>
  <c r="P1356" i="2"/>
  <c r="Q1356" i="2"/>
  <c r="R1356" i="2"/>
  <c r="P1357" i="2"/>
  <c r="Q1357" i="2"/>
  <c r="R1357" i="2"/>
  <c r="P1358" i="2"/>
  <c r="Q1358" i="2"/>
  <c r="R1358" i="2"/>
  <c r="P1359" i="2"/>
  <c r="Q1359" i="2"/>
  <c r="R1359" i="2"/>
  <c r="P1360" i="2"/>
  <c r="Q1360" i="2"/>
  <c r="R1360" i="2"/>
  <c r="P1361" i="2"/>
  <c r="Q1361" i="2"/>
  <c r="R1361" i="2"/>
  <c r="P1362" i="2"/>
  <c r="Q1362" i="2"/>
  <c r="R1362" i="2"/>
  <c r="P1363" i="2"/>
  <c r="Q1363" i="2"/>
  <c r="R1363" i="2"/>
  <c r="P1364" i="2"/>
  <c r="Q1364" i="2"/>
  <c r="R1364" i="2"/>
  <c r="P1365" i="2"/>
  <c r="Q1365" i="2"/>
  <c r="R1365" i="2"/>
  <c r="P1366" i="2"/>
  <c r="Q1366" i="2"/>
  <c r="R1366" i="2"/>
  <c r="P1367" i="2"/>
  <c r="Q1367" i="2"/>
  <c r="R1367" i="2"/>
  <c r="P1368" i="2"/>
  <c r="Q1368" i="2"/>
  <c r="R1368" i="2"/>
  <c r="P1369" i="2"/>
  <c r="Q1369" i="2"/>
  <c r="R1369" i="2"/>
  <c r="P1370" i="2"/>
  <c r="Q1370" i="2"/>
  <c r="R1370" i="2"/>
  <c r="P1371" i="2"/>
  <c r="Q1371" i="2"/>
  <c r="R1371" i="2"/>
  <c r="P1372" i="2"/>
  <c r="Q1372" i="2"/>
  <c r="R1372" i="2"/>
  <c r="P1373" i="2"/>
  <c r="Q1373" i="2"/>
  <c r="R1373" i="2"/>
  <c r="P1374" i="2"/>
  <c r="P1375" i="2"/>
  <c r="Q1375" i="2"/>
  <c r="R1375" i="2"/>
  <c r="P1376" i="2"/>
  <c r="Q1376" i="2"/>
  <c r="R1376" i="2"/>
  <c r="P1377" i="2"/>
  <c r="Q1377" i="2"/>
  <c r="R1377" i="2"/>
  <c r="P1378" i="2"/>
  <c r="Q1378" i="2"/>
  <c r="R1378" i="2"/>
  <c r="P1379" i="2"/>
  <c r="Q1379" i="2"/>
  <c r="R1379" i="2"/>
  <c r="P1380" i="2"/>
  <c r="Q1380" i="2"/>
  <c r="R1380" i="2"/>
  <c r="P1381" i="2"/>
  <c r="Q1381" i="2"/>
  <c r="R1381" i="2"/>
  <c r="P1382" i="2"/>
  <c r="Q1382" i="2"/>
  <c r="R1382" i="2"/>
  <c r="P1383" i="2"/>
  <c r="Q1383" i="2"/>
  <c r="R1383" i="2"/>
  <c r="P1384" i="2"/>
  <c r="Q1384" i="2"/>
  <c r="R1384" i="2"/>
  <c r="P1385" i="2"/>
  <c r="Q1385" i="2"/>
  <c r="R1385" i="2"/>
  <c r="P1386" i="2"/>
  <c r="Q1386" i="2"/>
  <c r="R1386" i="2"/>
  <c r="P1387" i="2"/>
  <c r="Q1387" i="2"/>
  <c r="R1387" i="2"/>
  <c r="P1388" i="2"/>
  <c r="Q1388" i="2"/>
  <c r="R1388" i="2"/>
  <c r="P1389" i="2"/>
  <c r="Q1389" i="2"/>
  <c r="R1389" i="2"/>
  <c r="P1390" i="2"/>
  <c r="Q1390" i="2"/>
  <c r="R1390" i="2"/>
  <c r="P1391" i="2"/>
  <c r="Q1391" i="2"/>
  <c r="R1391" i="2"/>
  <c r="P1392" i="2"/>
  <c r="Q1392" i="2"/>
  <c r="R1392" i="2"/>
  <c r="P1393" i="2"/>
  <c r="Q1393" i="2"/>
  <c r="R1393" i="2"/>
  <c r="P1394" i="2"/>
  <c r="Q1394" i="2"/>
  <c r="R1394" i="2"/>
  <c r="P1395" i="2"/>
  <c r="Q1395" i="2"/>
  <c r="R1395" i="2"/>
  <c r="P1396" i="2"/>
  <c r="Q1396" i="2"/>
  <c r="R1396" i="2"/>
  <c r="P1397" i="2"/>
  <c r="Q1397" i="2"/>
  <c r="R1397" i="2"/>
  <c r="P1398" i="2"/>
  <c r="Q1398" i="2"/>
  <c r="R1398" i="2"/>
  <c r="P1399" i="2"/>
  <c r="Q1399" i="2"/>
  <c r="R1399" i="2"/>
  <c r="P1400" i="2"/>
  <c r="Q1400" i="2"/>
  <c r="R1400" i="2"/>
  <c r="P1401" i="2"/>
  <c r="P1402" i="2"/>
  <c r="Q1402" i="2"/>
  <c r="R1402" i="2"/>
  <c r="P1403" i="2"/>
  <c r="Q1403" i="2"/>
  <c r="R1403" i="2"/>
  <c r="P1404" i="2"/>
  <c r="Q1404" i="2"/>
  <c r="R1404" i="2"/>
  <c r="P1405" i="2"/>
  <c r="Q1405" i="2"/>
  <c r="R1405" i="2"/>
  <c r="P1406" i="2"/>
  <c r="Q1406" i="2"/>
  <c r="R1406" i="2"/>
  <c r="P1407" i="2"/>
  <c r="Q1407" i="2"/>
  <c r="R1407" i="2"/>
  <c r="P1408" i="2"/>
  <c r="Q1408" i="2"/>
  <c r="R1408" i="2"/>
  <c r="P1409" i="2"/>
  <c r="Q1409" i="2"/>
  <c r="R1409" i="2"/>
  <c r="P1410" i="2"/>
  <c r="Q1410" i="2"/>
  <c r="R1410" i="2"/>
  <c r="P1411" i="2"/>
  <c r="Q1411" i="2"/>
  <c r="R1411" i="2"/>
  <c r="P1412" i="2"/>
  <c r="Q1412" i="2"/>
  <c r="R1412" i="2"/>
  <c r="P1413" i="2"/>
  <c r="Q1413" i="2"/>
  <c r="R1413" i="2"/>
  <c r="P1414" i="2"/>
  <c r="Q1414" i="2"/>
  <c r="R1414" i="2"/>
  <c r="P1415" i="2"/>
  <c r="Q1415" i="2"/>
  <c r="R1415" i="2"/>
  <c r="P1416" i="2"/>
  <c r="Q1416" i="2"/>
  <c r="R1416" i="2"/>
  <c r="P1417" i="2"/>
  <c r="Q1417" i="2"/>
  <c r="R1417" i="2"/>
  <c r="P1418" i="2"/>
  <c r="Q1418" i="2"/>
  <c r="R1418" i="2"/>
  <c r="P1419" i="2"/>
  <c r="Q1419" i="2"/>
  <c r="R1419" i="2"/>
  <c r="P1420" i="2"/>
  <c r="Q1420" i="2"/>
  <c r="R1420" i="2"/>
  <c r="P1421" i="2"/>
  <c r="Q1421" i="2"/>
  <c r="R1421" i="2"/>
  <c r="P1422" i="2"/>
  <c r="Q1422" i="2"/>
  <c r="R1422" i="2"/>
  <c r="P1423" i="2"/>
  <c r="Q1423" i="2"/>
  <c r="R1423" i="2"/>
  <c r="P1424" i="2"/>
  <c r="Q1424" i="2"/>
  <c r="R1424" i="2"/>
  <c r="P1425" i="2"/>
  <c r="Q1425" i="2"/>
  <c r="R1425" i="2"/>
  <c r="P1426" i="2"/>
  <c r="Q1426" i="2"/>
  <c r="R1426" i="2"/>
  <c r="P1427" i="2"/>
  <c r="Q1427" i="2"/>
  <c r="R1427" i="2"/>
  <c r="P1428" i="2"/>
  <c r="Q1428" i="2"/>
  <c r="R1428" i="2"/>
  <c r="P1429" i="2"/>
  <c r="Q1429" i="2"/>
  <c r="R1429" i="2"/>
  <c r="P1430" i="2"/>
  <c r="Q1430" i="2"/>
  <c r="R1430" i="2"/>
  <c r="P1431" i="2"/>
  <c r="Q1431" i="2"/>
  <c r="R1431" i="2"/>
  <c r="P1432" i="2"/>
  <c r="Q1432" i="2"/>
  <c r="R1432" i="2"/>
  <c r="P1433" i="2"/>
  <c r="Q1433" i="2"/>
  <c r="R1433" i="2"/>
  <c r="P1434" i="2"/>
  <c r="P1435" i="2"/>
  <c r="Q1435" i="2"/>
  <c r="R1435" i="2"/>
  <c r="P1436" i="2"/>
  <c r="Q1436" i="2"/>
  <c r="R1436" i="2"/>
  <c r="P1437" i="2"/>
  <c r="Q1437" i="2"/>
  <c r="R1437" i="2"/>
  <c r="P1438" i="2"/>
  <c r="Q1438" i="2"/>
  <c r="R1438" i="2"/>
  <c r="P1439" i="2"/>
  <c r="Q1439" i="2"/>
  <c r="R1439" i="2"/>
  <c r="P1440" i="2"/>
  <c r="Q1440" i="2"/>
  <c r="R1440" i="2"/>
  <c r="P1441" i="2"/>
  <c r="Q1441" i="2"/>
  <c r="R1441" i="2"/>
  <c r="P1442" i="2"/>
  <c r="Q1442" i="2"/>
  <c r="R1442" i="2"/>
  <c r="P1443" i="2"/>
  <c r="Q1443" i="2"/>
  <c r="R1443" i="2"/>
  <c r="P1444" i="2"/>
  <c r="Q1444" i="2"/>
  <c r="R1444" i="2"/>
  <c r="P1445" i="2"/>
  <c r="Q1445" i="2"/>
  <c r="R1445" i="2"/>
  <c r="P1446" i="2"/>
  <c r="Q1446" i="2"/>
  <c r="R1446" i="2"/>
  <c r="P1447" i="2"/>
  <c r="Q1447" i="2"/>
  <c r="R1447" i="2"/>
  <c r="P1448" i="2"/>
  <c r="Q1448" i="2"/>
  <c r="R1448" i="2"/>
  <c r="P1449" i="2"/>
  <c r="Q1449" i="2"/>
  <c r="R1449" i="2"/>
  <c r="P1450" i="2"/>
  <c r="Q1450" i="2"/>
  <c r="R1450" i="2"/>
  <c r="P1451" i="2"/>
  <c r="Q1451" i="2"/>
  <c r="R1451" i="2"/>
  <c r="P1452" i="2"/>
  <c r="Q1452" i="2"/>
  <c r="R1452" i="2"/>
  <c r="P1453" i="2"/>
  <c r="Q1453" i="2"/>
  <c r="R1453" i="2"/>
  <c r="P1454" i="2"/>
  <c r="Q1454" i="2"/>
  <c r="R1454" i="2"/>
  <c r="P1455" i="2"/>
  <c r="Q1455" i="2"/>
  <c r="R1455" i="2"/>
  <c r="P1456" i="2"/>
  <c r="Q1456" i="2"/>
  <c r="R1456" i="2"/>
  <c r="P1457" i="2"/>
  <c r="P1458" i="2"/>
  <c r="P1459" i="2"/>
  <c r="P1460" i="2"/>
  <c r="Q1460" i="2"/>
  <c r="R1460" i="2"/>
  <c r="P1461" i="2"/>
  <c r="Q1461" i="2"/>
  <c r="R1461" i="2"/>
  <c r="P1462" i="2"/>
  <c r="Q1462" i="2"/>
  <c r="R1462" i="2"/>
  <c r="P1463" i="2"/>
  <c r="Q1463" i="2"/>
  <c r="R1463" i="2"/>
  <c r="P1464" i="2"/>
  <c r="Q1464" i="2"/>
  <c r="R1464" i="2"/>
  <c r="P1465" i="2"/>
  <c r="Q1465" i="2"/>
  <c r="R1465" i="2"/>
  <c r="P1466" i="2"/>
  <c r="Q1466" i="2"/>
  <c r="R1466" i="2"/>
  <c r="P1467" i="2"/>
  <c r="Q1467" i="2"/>
  <c r="R1467" i="2"/>
  <c r="P1468" i="2"/>
  <c r="Q1468" i="2"/>
  <c r="R1468" i="2"/>
  <c r="P1469" i="2"/>
  <c r="Q1469" i="2"/>
  <c r="R1469" i="2"/>
  <c r="P1470" i="2"/>
  <c r="Q1470" i="2"/>
  <c r="R1470" i="2"/>
  <c r="P1471" i="2"/>
  <c r="P1472" i="2"/>
  <c r="P1473" i="2"/>
  <c r="P1474" i="2"/>
  <c r="Q1474" i="2"/>
  <c r="R1474" i="2"/>
  <c r="P1475" i="2"/>
  <c r="Q1475" i="2"/>
  <c r="R1475" i="2"/>
  <c r="P1476" i="2"/>
  <c r="Q1476" i="2"/>
  <c r="R1476" i="2"/>
  <c r="P1477" i="2"/>
  <c r="Q1477" i="2"/>
  <c r="R1477" i="2"/>
  <c r="P1478" i="2"/>
  <c r="Q1478" i="2"/>
  <c r="R1478" i="2"/>
  <c r="P1479" i="2"/>
  <c r="Q1479" i="2"/>
  <c r="R1479" i="2"/>
  <c r="P1480" i="2"/>
  <c r="P1481" i="2"/>
  <c r="Q1481" i="2"/>
  <c r="R1481" i="2"/>
  <c r="P1482" i="2"/>
  <c r="Q1482" i="2"/>
  <c r="R1482" i="2"/>
  <c r="P1483" i="2"/>
  <c r="Q1483" i="2"/>
  <c r="R1483" i="2"/>
  <c r="P1484" i="2"/>
  <c r="Q1484" i="2"/>
  <c r="R1484" i="2"/>
  <c r="P1485" i="2"/>
  <c r="Q1485" i="2"/>
  <c r="R1485" i="2"/>
  <c r="P1486" i="2"/>
  <c r="P1487" i="2"/>
  <c r="Q1487" i="2"/>
  <c r="R1487" i="2"/>
  <c r="P1488" i="2"/>
  <c r="P1489" i="2"/>
  <c r="Q1489" i="2"/>
  <c r="R1489" i="2"/>
  <c r="P1490" i="2"/>
  <c r="Q1490" i="2"/>
  <c r="R1490" i="2"/>
  <c r="P1491" i="2"/>
  <c r="Q1491" i="2"/>
  <c r="R1491" i="2"/>
  <c r="P1492" i="2"/>
  <c r="Q1492" i="2"/>
  <c r="R1492" i="2"/>
  <c r="P1493" i="2"/>
  <c r="Q1493" i="2"/>
  <c r="R1493" i="2"/>
  <c r="P1494" i="2"/>
  <c r="Q1494" i="2"/>
  <c r="R1494" i="2"/>
  <c r="P1495" i="2"/>
  <c r="Q1495" i="2"/>
  <c r="R1495" i="2"/>
  <c r="P1496" i="2"/>
  <c r="Q1496" i="2"/>
  <c r="R1496" i="2"/>
  <c r="P1497" i="2"/>
  <c r="Q1497" i="2"/>
  <c r="R1497" i="2"/>
  <c r="P1498" i="2"/>
  <c r="P1499" i="2"/>
  <c r="Q1499" i="2"/>
  <c r="R1499" i="2"/>
  <c r="P1500" i="2"/>
  <c r="Q1500" i="2"/>
  <c r="R1500" i="2"/>
  <c r="P1501" i="2"/>
  <c r="Q1501" i="2"/>
  <c r="R1501" i="2"/>
  <c r="P1502" i="2"/>
  <c r="Q1502" i="2"/>
  <c r="R1502" i="2"/>
  <c r="P1503" i="2"/>
  <c r="Q1503" i="2"/>
  <c r="R1503" i="2"/>
  <c r="P1504" i="2"/>
  <c r="Q1504" i="2"/>
  <c r="R1504" i="2"/>
  <c r="P1505" i="2"/>
  <c r="P1506" i="2"/>
  <c r="Q1506" i="2"/>
  <c r="R1506" i="2"/>
  <c r="P1507" i="2"/>
  <c r="Q1507" i="2"/>
  <c r="R1507" i="2"/>
  <c r="P1508" i="2"/>
  <c r="Q1508" i="2"/>
  <c r="R1508" i="2"/>
  <c r="P1509" i="2"/>
  <c r="Q1509" i="2"/>
  <c r="R1509" i="2"/>
  <c r="P1510" i="2"/>
  <c r="Q1510" i="2"/>
  <c r="R1510" i="2"/>
  <c r="P1511" i="2"/>
  <c r="Q1511" i="2"/>
  <c r="R1511" i="2"/>
  <c r="P1512" i="2"/>
  <c r="P1513" i="2"/>
  <c r="P1514" i="2"/>
  <c r="Q1514" i="2"/>
  <c r="R1514" i="2"/>
  <c r="P1515" i="2"/>
  <c r="Q1515" i="2"/>
  <c r="R1515" i="2"/>
  <c r="P1516" i="2"/>
  <c r="Q1516" i="2"/>
  <c r="R1516" i="2"/>
  <c r="P1517" i="2"/>
  <c r="Q1517" i="2"/>
  <c r="R1517" i="2"/>
  <c r="P1518" i="2"/>
  <c r="Q1518" i="2"/>
  <c r="R1518" i="2"/>
  <c r="P1519" i="2"/>
  <c r="Q1519" i="2"/>
  <c r="R1519" i="2"/>
  <c r="P1520" i="2"/>
  <c r="Q1520" i="2"/>
  <c r="R1520" i="2"/>
  <c r="P1521" i="2"/>
  <c r="Q1521" i="2"/>
  <c r="R1521" i="2"/>
  <c r="P1522" i="2"/>
  <c r="Q1522" i="2"/>
  <c r="R1522" i="2"/>
  <c r="P1523" i="2"/>
  <c r="Q1523" i="2"/>
  <c r="R1523" i="2"/>
  <c r="P1524" i="2"/>
  <c r="Q1524" i="2"/>
  <c r="R1524" i="2"/>
  <c r="P1525" i="2"/>
  <c r="Q1525" i="2"/>
  <c r="R1525" i="2"/>
  <c r="P1526" i="2"/>
  <c r="Q1526" i="2"/>
  <c r="R1526" i="2"/>
  <c r="P1527" i="2"/>
  <c r="Q1527" i="2"/>
  <c r="R1527" i="2"/>
  <c r="P1528" i="2"/>
  <c r="Q1528" i="2"/>
  <c r="R1528" i="2"/>
  <c r="P1529" i="2"/>
  <c r="Q1529" i="2"/>
  <c r="R1529" i="2"/>
  <c r="P1530" i="2"/>
  <c r="Q1530" i="2"/>
  <c r="R1530" i="2"/>
  <c r="P1531" i="2"/>
  <c r="Q1531" i="2"/>
  <c r="R1531" i="2"/>
  <c r="P1532" i="2"/>
  <c r="P1533" i="2"/>
  <c r="P1534" i="2"/>
  <c r="P1535" i="2"/>
  <c r="P1536" i="2"/>
  <c r="Q1536" i="2"/>
  <c r="R1536" i="2"/>
  <c r="P1537" i="2"/>
  <c r="P1538" i="2"/>
  <c r="P1539" i="2"/>
  <c r="P1540" i="2"/>
  <c r="P1541" i="2"/>
  <c r="P1542" i="2"/>
  <c r="P1543" i="2"/>
  <c r="P1544" i="2"/>
  <c r="P1545" i="2"/>
  <c r="P1546" i="2"/>
  <c r="Q1546" i="2"/>
  <c r="R1546" i="2"/>
  <c r="P1547" i="2"/>
  <c r="Q1547" i="2"/>
  <c r="R1547" i="2"/>
  <c r="P1548" i="2"/>
  <c r="Q1548" i="2"/>
  <c r="R1548" i="2"/>
  <c r="P1549" i="2"/>
  <c r="Q1549" i="2"/>
  <c r="R1549" i="2"/>
  <c r="P1550" i="2"/>
  <c r="Q1550" i="2"/>
  <c r="R1550" i="2"/>
  <c r="P1551" i="2"/>
  <c r="Q1551" i="2"/>
  <c r="R1551" i="2"/>
  <c r="P1552" i="2"/>
  <c r="Q1552" i="2"/>
  <c r="R1552" i="2"/>
  <c r="P1553" i="2"/>
  <c r="Q1553" i="2"/>
  <c r="R1553" i="2"/>
  <c r="P1554" i="2"/>
  <c r="Q1554" i="2"/>
  <c r="R1554" i="2"/>
  <c r="P1555" i="2"/>
  <c r="Q1555" i="2"/>
  <c r="R1555" i="2"/>
  <c r="P1556" i="2"/>
  <c r="Q1556" i="2"/>
  <c r="R1556" i="2"/>
  <c r="P1557" i="2"/>
  <c r="Q1557" i="2"/>
  <c r="R1557" i="2"/>
  <c r="P1558" i="2"/>
  <c r="Q1558" i="2"/>
  <c r="R1558" i="2"/>
  <c r="P1559" i="2"/>
  <c r="Q1559" i="2"/>
  <c r="R1559" i="2"/>
  <c r="P1560" i="2"/>
  <c r="P1561" i="2"/>
  <c r="Q1561" i="2"/>
  <c r="R1561" i="2"/>
  <c r="P1562" i="2"/>
  <c r="Q1562" i="2"/>
  <c r="R1562" i="2"/>
  <c r="P1563" i="2"/>
  <c r="P1564" i="2"/>
  <c r="P1565" i="2"/>
  <c r="P1566" i="2"/>
  <c r="P1567" i="2"/>
  <c r="Q1567" i="2"/>
  <c r="R1567" i="2"/>
  <c r="P1568" i="2"/>
  <c r="Q1568" i="2"/>
  <c r="R1568" i="2"/>
  <c r="P1569" i="2"/>
  <c r="Q1569" i="2"/>
  <c r="R1569" i="2"/>
  <c r="P1570" i="2"/>
  <c r="Q1570" i="2"/>
  <c r="R1570" i="2"/>
  <c r="P1571" i="2"/>
  <c r="Q1571" i="2"/>
  <c r="R1571" i="2"/>
  <c r="P1572" i="2"/>
  <c r="Q1572" i="2"/>
  <c r="R1572" i="2"/>
  <c r="P1573" i="2"/>
  <c r="Q1573" i="2"/>
  <c r="R1573" i="2"/>
  <c r="P1574" i="2"/>
  <c r="P1575" i="2"/>
  <c r="Q1575" i="2"/>
  <c r="R1575" i="2"/>
  <c r="P1576" i="2"/>
  <c r="Q1576" i="2"/>
  <c r="R1576" i="2"/>
  <c r="P1577" i="2"/>
  <c r="Q1577" i="2"/>
  <c r="R1577" i="2"/>
  <c r="P1578" i="2"/>
  <c r="Q1578" i="2"/>
  <c r="R1578" i="2"/>
  <c r="P1579" i="2"/>
  <c r="Q1579" i="2"/>
  <c r="R1579" i="2"/>
  <c r="P1580" i="2"/>
  <c r="Q1580" i="2"/>
  <c r="R1580" i="2"/>
  <c r="P1581" i="2"/>
  <c r="Q1581" i="2"/>
  <c r="R1581" i="2"/>
  <c r="P1582" i="2"/>
  <c r="Q1582" i="2"/>
  <c r="R1582" i="2"/>
  <c r="P1583" i="2"/>
  <c r="P1584" i="2"/>
  <c r="Q1584" i="2"/>
  <c r="R1584" i="2"/>
  <c r="P1585" i="2"/>
  <c r="Q1585" i="2"/>
  <c r="R1585" i="2"/>
  <c r="P1586" i="2"/>
  <c r="Q1586" i="2"/>
  <c r="R1586" i="2"/>
  <c r="P1587" i="2"/>
  <c r="Q1587" i="2"/>
  <c r="R1587" i="2"/>
  <c r="P1588" i="2"/>
  <c r="Q1588" i="2"/>
  <c r="R1588" i="2"/>
  <c r="P1589" i="2"/>
  <c r="Q1589" i="2"/>
  <c r="R1589" i="2"/>
  <c r="P1590" i="2"/>
  <c r="Q1590" i="2"/>
  <c r="R1590" i="2"/>
  <c r="P1591" i="2"/>
  <c r="Q1591" i="2"/>
  <c r="R1591" i="2"/>
  <c r="P1592" i="2"/>
  <c r="Q1592" i="2"/>
  <c r="R1592" i="2"/>
  <c r="P1593" i="2"/>
  <c r="Q1593" i="2"/>
  <c r="R1593" i="2"/>
  <c r="P1594" i="2"/>
  <c r="Q1594" i="2"/>
  <c r="R1594" i="2"/>
  <c r="P1595" i="2"/>
  <c r="Q1595" i="2"/>
  <c r="R1595" i="2"/>
  <c r="P1596" i="2"/>
  <c r="Q1596" i="2"/>
  <c r="R1596" i="2"/>
  <c r="P1597" i="2"/>
  <c r="P1598" i="2"/>
  <c r="P1599" i="2"/>
  <c r="Q1599" i="2"/>
  <c r="R1599" i="2"/>
  <c r="P1600" i="2"/>
  <c r="Q1600" i="2"/>
  <c r="R1600" i="2"/>
  <c r="P1601" i="2"/>
  <c r="Q1601" i="2"/>
  <c r="R1601" i="2"/>
  <c r="P1602" i="2"/>
  <c r="Q1602" i="2"/>
  <c r="R1602" i="2"/>
  <c r="P1603" i="2"/>
  <c r="Q1603" i="2"/>
  <c r="R1603" i="2"/>
  <c r="P1604" i="2"/>
  <c r="Q1604" i="2"/>
  <c r="R1604" i="2"/>
  <c r="P1605" i="2"/>
  <c r="Q1605" i="2"/>
  <c r="R1605" i="2"/>
  <c r="P1606" i="2"/>
  <c r="Q1606" i="2"/>
  <c r="R1606" i="2"/>
  <c r="P1607" i="2"/>
  <c r="Q1607" i="2"/>
  <c r="R1607" i="2"/>
  <c r="P1608" i="2"/>
  <c r="Q1608" i="2"/>
  <c r="R1608" i="2"/>
  <c r="P1609" i="2"/>
  <c r="Q1609" i="2"/>
  <c r="R1609" i="2"/>
  <c r="P1610" i="2"/>
  <c r="Q1610" i="2"/>
  <c r="R1610" i="2"/>
  <c r="P1611" i="2"/>
  <c r="Q1611" i="2"/>
  <c r="R1611" i="2"/>
  <c r="P1612" i="2"/>
  <c r="Q1612" i="2"/>
  <c r="R1612" i="2"/>
  <c r="P1613" i="2"/>
  <c r="Q1613" i="2"/>
  <c r="R1613" i="2"/>
  <c r="P1614" i="2"/>
  <c r="Q1614" i="2"/>
  <c r="R1614" i="2"/>
  <c r="P1615" i="2"/>
  <c r="Q1615" i="2"/>
  <c r="R1615" i="2"/>
  <c r="P1616" i="2"/>
  <c r="Q1616" i="2"/>
  <c r="R1616" i="2"/>
  <c r="P1617" i="2"/>
  <c r="P1618" i="2"/>
  <c r="P1619" i="2"/>
  <c r="P1620" i="2"/>
  <c r="P1621" i="2"/>
  <c r="P1622" i="2"/>
  <c r="P1623" i="2"/>
  <c r="P1624" i="2"/>
  <c r="P1625" i="2"/>
  <c r="P1626" i="2"/>
  <c r="P1627" i="2"/>
  <c r="Q1627" i="2"/>
  <c r="R1627" i="2"/>
  <c r="P1628" i="2"/>
  <c r="Q1628" i="2"/>
  <c r="R1628" i="2"/>
  <c r="P1629" i="2"/>
  <c r="Q1629" i="2"/>
  <c r="R1629" i="2"/>
  <c r="P1630" i="2"/>
  <c r="Q1630" i="2"/>
  <c r="R1630" i="2"/>
  <c r="P1631" i="2"/>
  <c r="Q1631" i="2"/>
  <c r="R1631" i="2"/>
  <c r="P1632" i="2"/>
  <c r="Q1632" i="2"/>
  <c r="R1632" i="2"/>
  <c r="P1633" i="2"/>
  <c r="Q1633" i="2"/>
  <c r="R1633" i="2"/>
  <c r="P1634" i="2"/>
  <c r="Q1634" i="2"/>
  <c r="R1634" i="2"/>
  <c r="P1635" i="2"/>
  <c r="Q1635" i="2"/>
  <c r="R1635" i="2"/>
  <c r="P1636" i="2"/>
  <c r="Q1636" i="2"/>
  <c r="R1636" i="2"/>
  <c r="P1637" i="2"/>
  <c r="Q1637" i="2"/>
  <c r="R1637" i="2"/>
  <c r="P1638" i="2"/>
  <c r="Q1638" i="2"/>
  <c r="R1638" i="2"/>
  <c r="P1639" i="2"/>
  <c r="Q1639" i="2"/>
  <c r="R1639" i="2"/>
  <c r="P1640" i="2"/>
  <c r="Q1640" i="2"/>
  <c r="R1640" i="2"/>
  <c r="P1641" i="2"/>
  <c r="Q1641" i="2"/>
  <c r="R1641" i="2"/>
  <c r="P1642" i="2"/>
  <c r="Q1642" i="2"/>
  <c r="R1642" i="2"/>
  <c r="P1643" i="2"/>
  <c r="Q1643" i="2"/>
  <c r="R1643" i="2"/>
  <c r="P1644" i="2"/>
  <c r="Q1644" i="2"/>
  <c r="R1644" i="2"/>
  <c r="P1645" i="2"/>
  <c r="Q1645" i="2"/>
  <c r="R1645" i="2"/>
  <c r="P1646" i="2"/>
  <c r="Q1646" i="2"/>
  <c r="R1646" i="2"/>
  <c r="P1647" i="2"/>
  <c r="P1648" i="2"/>
  <c r="Q1648" i="2"/>
  <c r="R1648" i="2"/>
  <c r="P1649" i="2"/>
  <c r="P1650" i="2"/>
  <c r="Q1650" i="2"/>
  <c r="R1650" i="2"/>
  <c r="P1651" i="2"/>
  <c r="Q1651" i="2"/>
  <c r="R1651" i="2"/>
  <c r="P1652" i="2"/>
  <c r="Q1652" i="2"/>
  <c r="R1652" i="2"/>
  <c r="P1653" i="2"/>
  <c r="P1654" i="2"/>
  <c r="Q1654" i="2"/>
  <c r="R1654" i="2"/>
  <c r="P1655" i="2"/>
  <c r="Q1655" i="2"/>
  <c r="R1655" i="2"/>
  <c r="P1656" i="2"/>
  <c r="Q1656" i="2"/>
  <c r="R1656" i="2"/>
  <c r="P1657" i="2"/>
  <c r="Q1657" i="2"/>
  <c r="R1657" i="2"/>
  <c r="P1658" i="2"/>
  <c r="Q1658" i="2"/>
  <c r="R1658" i="2"/>
  <c r="P1659" i="2"/>
  <c r="Q1659" i="2"/>
  <c r="R1659" i="2"/>
  <c r="P1660" i="2"/>
  <c r="Q1660" i="2"/>
  <c r="R1660" i="2"/>
  <c r="P1661" i="2"/>
  <c r="Q1661" i="2"/>
  <c r="R1661" i="2"/>
  <c r="P1662" i="2"/>
  <c r="Q1662" i="2"/>
  <c r="R1662" i="2"/>
  <c r="P1663" i="2"/>
  <c r="Q1663" i="2"/>
  <c r="R1663" i="2"/>
  <c r="P1664" i="2"/>
  <c r="Q1664" i="2"/>
  <c r="R1664" i="2"/>
  <c r="P1665" i="2"/>
  <c r="Q1665" i="2"/>
  <c r="R1665" i="2"/>
  <c r="P1666" i="2"/>
  <c r="Q1666" i="2"/>
  <c r="R1666" i="2"/>
  <c r="P1667" i="2"/>
  <c r="Q1667" i="2"/>
  <c r="R1667" i="2"/>
  <c r="P1668" i="2"/>
  <c r="Q1668" i="2"/>
  <c r="R1668" i="2"/>
  <c r="P1669" i="2"/>
  <c r="Q1669" i="2"/>
  <c r="R1669" i="2"/>
  <c r="P1670" i="2"/>
  <c r="Q1670" i="2"/>
  <c r="R1670" i="2"/>
  <c r="P1671" i="2"/>
  <c r="Q1671" i="2"/>
  <c r="R1671" i="2"/>
  <c r="P1672" i="2"/>
  <c r="Q1672" i="2"/>
  <c r="R1672" i="2"/>
  <c r="P1673" i="2"/>
  <c r="Q1673" i="2"/>
  <c r="R1673" i="2"/>
  <c r="P1674" i="2"/>
  <c r="Q1674" i="2"/>
  <c r="R1674" i="2"/>
  <c r="P1675" i="2"/>
  <c r="P1676" i="2"/>
  <c r="Q1676" i="2"/>
  <c r="R1676" i="2"/>
  <c r="P1677" i="2"/>
  <c r="Q1677" i="2"/>
  <c r="R1677" i="2"/>
  <c r="P1678" i="2"/>
  <c r="Q1678" i="2"/>
  <c r="R1678" i="2"/>
  <c r="P1679" i="2"/>
  <c r="Q1679" i="2"/>
  <c r="R1679" i="2"/>
  <c r="P1680" i="2"/>
  <c r="Q1680" i="2"/>
  <c r="R1680" i="2"/>
  <c r="P1681" i="2"/>
  <c r="Q1681" i="2"/>
  <c r="R1681" i="2"/>
  <c r="P1682" i="2"/>
  <c r="Q1682" i="2"/>
  <c r="R1682" i="2"/>
  <c r="P1683" i="2"/>
  <c r="Q1683" i="2"/>
  <c r="R1683" i="2"/>
  <c r="P1684" i="2"/>
  <c r="Q1684" i="2"/>
  <c r="R1684" i="2"/>
  <c r="P1685" i="2"/>
  <c r="Q1685" i="2"/>
  <c r="R1685" i="2"/>
  <c r="P1686" i="2"/>
  <c r="Q1686" i="2"/>
  <c r="R1686" i="2"/>
  <c r="P1687" i="2"/>
  <c r="Q1687" i="2"/>
  <c r="R1687" i="2"/>
  <c r="P1688" i="2"/>
  <c r="Q1688" i="2"/>
  <c r="R1688" i="2"/>
  <c r="P1689" i="2"/>
  <c r="Q1689" i="2"/>
  <c r="R1689" i="2"/>
  <c r="P1690" i="2"/>
  <c r="Q1690" i="2"/>
  <c r="R1690" i="2"/>
  <c r="P1691" i="2"/>
  <c r="Q1691" i="2"/>
  <c r="R1691" i="2"/>
  <c r="P1692" i="2"/>
  <c r="Q1692" i="2"/>
  <c r="R1692" i="2"/>
  <c r="P1693" i="2"/>
  <c r="Q1693" i="2"/>
  <c r="R1693" i="2"/>
  <c r="P1694" i="2"/>
  <c r="Q1694" i="2"/>
  <c r="R1694" i="2"/>
  <c r="P1695" i="2"/>
  <c r="Q1695" i="2"/>
  <c r="R1695" i="2"/>
  <c r="P1696" i="2"/>
  <c r="Q1696" i="2"/>
  <c r="R1696" i="2"/>
  <c r="P1697" i="2"/>
  <c r="Q1697" i="2"/>
  <c r="R1697" i="2"/>
  <c r="P1698" i="2"/>
  <c r="Q1698" i="2"/>
  <c r="R1698" i="2"/>
  <c r="P1699" i="2"/>
  <c r="Q1699" i="2"/>
  <c r="R1699" i="2"/>
  <c r="P1700" i="2"/>
  <c r="Q1700" i="2"/>
  <c r="R1700" i="2"/>
  <c r="P1701" i="2"/>
  <c r="Q1701" i="2"/>
  <c r="R1701" i="2"/>
  <c r="P1702" i="2"/>
  <c r="Q1702" i="2"/>
  <c r="R1702" i="2"/>
  <c r="P1703" i="2"/>
  <c r="Q1703" i="2"/>
  <c r="R1703" i="2"/>
  <c r="P1704" i="2"/>
  <c r="Q1704" i="2"/>
  <c r="R1704" i="2"/>
  <c r="P1705" i="2"/>
  <c r="Q1705" i="2"/>
  <c r="R1705" i="2"/>
  <c r="P1706" i="2"/>
  <c r="Q1706" i="2"/>
  <c r="R1706" i="2"/>
  <c r="P1707" i="2"/>
  <c r="Q1707" i="2"/>
  <c r="R1707" i="2"/>
  <c r="P1708" i="2"/>
  <c r="Q1708" i="2"/>
  <c r="R1708" i="2"/>
  <c r="P1709" i="2"/>
  <c r="Q1709" i="2"/>
  <c r="R1709" i="2"/>
  <c r="P1710" i="2"/>
  <c r="Q1710" i="2"/>
  <c r="R1710" i="2"/>
  <c r="P1711" i="2"/>
  <c r="Q1711" i="2"/>
  <c r="R1711" i="2"/>
  <c r="P1712" i="2"/>
  <c r="Q1712" i="2"/>
  <c r="R1712" i="2"/>
  <c r="P1713" i="2"/>
  <c r="Q1713" i="2"/>
  <c r="R1713" i="2"/>
  <c r="P1714" i="2"/>
  <c r="Q1714" i="2"/>
  <c r="R1714" i="2"/>
  <c r="P1715" i="2"/>
  <c r="Q1715" i="2"/>
  <c r="R1715" i="2"/>
  <c r="P1716" i="2"/>
  <c r="Q1716" i="2"/>
  <c r="R1716" i="2"/>
  <c r="P1717" i="2"/>
  <c r="Q1717" i="2"/>
  <c r="R1717" i="2"/>
  <c r="P1718" i="2"/>
  <c r="Q1718" i="2"/>
  <c r="R1718" i="2"/>
  <c r="P1719" i="2"/>
  <c r="Q1719" i="2"/>
  <c r="R1719" i="2"/>
  <c r="P1720" i="2"/>
  <c r="Q1720" i="2"/>
  <c r="R1720" i="2"/>
  <c r="P1721" i="2"/>
  <c r="Q1721" i="2"/>
  <c r="R1721" i="2"/>
  <c r="P1722" i="2"/>
  <c r="Q1722" i="2"/>
  <c r="R1722" i="2"/>
  <c r="P1723" i="2"/>
  <c r="Q1723" i="2"/>
  <c r="R1723" i="2"/>
  <c r="P1724" i="2"/>
  <c r="Q1724" i="2"/>
  <c r="R1724" i="2"/>
  <c r="P1725" i="2"/>
  <c r="Q1725" i="2"/>
  <c r="R1725" i="2"/>
  <c r="P1726" i="2"/>
  <c r="Q1726" i="2"/>
  <c r="R1726" i="2"/>
  <c r="P1727" i="2"/>
  <c r="Q1727" i="2"/>
  <c r="R1727" i="2"/>
  <c r="P1728" i="2"/>
  <c r="Q1728" i="2"/>
  <c r="R1728" i="2"/>
  <c r="P1729" i="2"/>
  <c r="Q1729" i="2"/>
  <c r="R1729" i="2"/>
  <c r="P1730" i="2"/>
  <c r="Q1730" i="2"/>
  <c r="R1730" i="2"/>
  <c r="P1731" i="2"/>
  <c r="Q1731" i="2"/>
  <c r="R1731" i="2"/>
  <c r="P1732" i="2"/>
  <c r="Q1732" i="2"/>
  <c r="R1732" i="2"/>
  <c r="P1733" i="2"/>
  <c r="P1734" i="2"/>
  <c r="Q1734" i="2"/>
  <c r="R1734" i="2"/>
  <c r="P1735" i="2"/>
  <c r="Q1735" i="2"/>
  <c r="R1735" i="2"/>
  <c r="P1736" i="2"/>
  <c r="Q1736" i="2"/>
  <c r="R1736" i="2"/>
  <c r="P1737" i="2"/>
  <c r="Q1737" i="2"/>
  <c r="R1737" i="2"/>
  <c r="P1738" i="2"/>
  <c r="Q1738" i="2"/>
  <c r="R1738" i="2"/>
  <c r="P1739" i="2"/>
  <c r="Q1739" i="2"/>
  <c r="R1739" i="2"/>
  <c r="P1740" i="2"/>
  <c r="Q1740" i="2"/>
  <c r="R1740" i="2"/>
  <c r="P1741" i="2"/>
  <c r="Q1741" i="2"/>
  <c r="R1741" i="2"/>
  <c r="P1742" i="2"/>
  <c r="Q1742" i="2"/>
  <c r="R1742" i="2"/>
  <c r="P1743" i="2"/>
  <c r="Q1743" i="2"/>
  <c r="R1743" i="2"/>
  <c r="P1744" i="2"/>
  <c r="Q1744" i="2"/>
  <c r="R1744" i="2"/>
  <c r="P1745" i="2"/>
  <c r="Q1745" i="2"/>
  <c r="R1745" i="2"/>
  <c r="P1746" i="2"/>
  <c r="Q1746" i="2"/>
  <c r="R1746" i="2"/>
  <c r="P1747" i="2"/>
  <c r="Q1747" i="2"/>
  <c r="R1747" i="2"/>
  <c r="P1748" i="2"/>
  <c r="Q1748" i="2"/>
  <c r="R1748" i="2"/>
  <c r="P1749" i="2"/>
  <c r="Q1749" i="2"/>
  <c r="R1749" i="2"/>
  <c r="P1750" i="2"/>
  <c r="Q1750" i="2"/>
  <c r="R1750" i="2"/>
  <c r="P1751" i="2"/>
  <c r="Q1751" i="2"/>
  <c r="R1751" i="2"/>
  <c r="P1752" i="2"/>
  <c r="P1753" i="2"/>
  <c r="P1754" i="2"/>
  <c r="Q1754" i="2"/>
  <c r="R1754" i="2"/>
  <c r="P1755" i="2"/>
  <c r="Q1755" i="2"/>
  <c r="R1755" i="2"/>
  <c r="P1756" i="2"/>
  <c r="Q1756" i="2"/>
  <c r="R1756" i="2"/>
  <c r="P1757" i="2"/>
  <c r="Q1757" i="2"/>
  <c r="R1757" i="2"/>
  <c r="P1758" i="2"/>
  <c r="Q1758" i="2"/>
  <c r="R1758" i="2"/>
  <c r="P1759" i="2"/>
  <c r="Q1759" i="2"/>
  <c r="R1759" i="2"/>
  <c r="P1760" i="2"/>
  <c r="Q1760" i="2"/>
  <c r="R1760" i="2"/>
  <c r="P1761" i="2"/>
  <c r="Q1761" i="2"/>
  <c r="R1761" i="2"/>
  <c r="P1762" i="2"/>
  <c r="Q1762" i="2"/>
  <c r="R1762" i="2"/>
  <c r="P1763" i="2"/>
  <c r="Q1763" i="2"/>
  <c r="R1763" i="2"/>
  <c r="P1764" i="2"/>
  <c r="Q1764" i="2"/>
  <c r="R1764" i="2"/>
  <c r="P1765" i="2"/>
  <c r="Q1765" i="2"/>
  <c r="R1765" i="2"/>
  <c r="P1766" i="2"/>
  <c r="Q1766" i="2"/>
  <c r="R1766" i="2"/>
  <c r="P1767" i="2"/>
  <c r="Q1767" i="2"/>
  <c r="R1767" i="2"/>
  <c r="P1768" i="2"/>
  <c r="Q1768" i="2"/>
  <c r="R1768" i="2"/>
  <c r="P1769" i="2"/>
  <c r="Q1769" i="2"/>
  <c r="R1769" i="2"/>
  <c r="P1770" i="2"/>
  <c r="Q1770" i="2"/>
  <c r="R1770" i="2"/>
  <c r="P1771" i="2"/>
  <c r="Q1771" i="2"/>
  <c r="R1771" i="2"/>
  <c r="P1772" i="2"/>
  <c r="Q1772" i="2"/>
  <c r="R1772" i="2"/>
  <c r="P1773" i="2"/>
  <c r="Q1773" i="2"/>
  <c r="R1773" i="2"/>
  <c r="P1774" i="2"/>
  <c r="Q1774" i="2"/>
  <c r="R1774" i="2"/>
  <c r="P1775" i="2"/>
  <c r="Q1775" i="2"/>
  <c r="R1775" i="2"/>
  <c r="P1776" i="2"/>
  <c r="Q1776" i="2"/>
  <c r="R1776" i="2"/>
  <c r="P1777" i="2"/>
  <c r="Q1777" i="2"/>
  <c r="R1777" i="2"/>
  <c r="P1778" i="2"/>
  <c r="Q1778" i="2"/>
  <c r="R1778" i="2"/>
  <c r="P1779" i="2"/>
  <c r="Q1779" i="2"/>
  <c r="R1779" i="2"/>
  <c r="P1780" i="2"/>
  <c r="Q1780" i="2"/>
  <c r="R1780" i="2"/>
  <c r="P1781" i="2"/>
  <c r="Q1781" i="2"/>
  <c r="R1781" i="2"/>
  <c r="P1782" i="2"/>
  <c r="Q1782" i="2"/>
  <c r="R1782" i="2"/>
  <c r="P1783" i="2"/>
  <c r="Q1783" i="2"/>
  <c r="R1783" i="2"/>
  <c r="P1784" i="2"/>
  <c r="Q1784" i="2"/>
  <c r="R1784" i="2"/>
  <c r="P1785" i="2"/>
  <c r="Q1785" i="2"/>
  <c r="R1785" i="2"/>
  <c r="P1786" i="2"/>
  <c r="Q1786" i="2"/>
  <c r="R1786" i="2"/>
  <c r="P1787" i="2"/>
  <c r="Q1787" i="2"/>
  <c r="R1787" i="2"/>
  <c r="P1788" i="2"/>
  <c r="Q1788" i="2"/>
  <c r="R1788" i="2"/>
  <c r="P1789" i="2"/>
  <c r="Q1789" i="2"/>
  <c r="R1789" i="2"/>
  <c r="P1790" i="2"/>
  <c r="Q1790" i="2"/>
  <c r="R1790" i="2"/>
  <c r="P1791" i="2"/>
  <c r="P1792" i="2"/>
  <c r="P1793" i="2"/>
  <c r="P1794" i="2"/>
  <c r="P1795" i="2"/>
  <c r="P1796" i="2"/>
  <c r="P1797" i="2"/>
  <c r="P1798" i="2"/>
  <c r="P1799" i="2"/>
  <c r="Q1799" i="2"/>
  <c r="R1799" i="2"/>
  <c r="P1800" i="2"/>
  <c r="Q1800" i="2"/>
  <c r="R1800" i="2"/>
  <c r="P1801" i="2"/>
  <c r="P1802" i="2"/>
  <c r="P1803" i="2"/>
  <c r="Q1803" i="2"/>
  <c r="R1803" i="2"/>
  <c r="P1804" i="2"/>
  <c r="Q1804" i="2"/>
  <c r="R1804" i="2"/>
  <c r="P1805" i="2"/>
  <c r="Q1805" i="2"/>
  <c r="R1805" i="2"/>
  <c r="P1806" i="2"/>
  <c r="Q1806" i="2"/>
  <c r="R1806" i="2"/>
  <c r="P1807" i="2"/>
  <c r="Q1807" i="2"/>
  <c r="R1807" i="2"/>
  <c r="P1808" i="2"/>
  <c r="Q1808" i="2"/>
  <c r="R1808" i="2"/>
  <c r="P1809" i="2"/>
  <c r="Q1809" i="2"/>
  <c r="R1809" i="2"/>
  <c r="P1810" i="2"/>
  <c r="P1811" i="2"/>
  <c r="P1812" i="2"/>
  <c r="P1813" i="2"/>
  <c r="Q1813" i="2"/>
  <c r="R1813" i="2"/>
  <c r="P1814" i="2"/>
  <c r="Q1814" i="2"/>
  <c r="R1814" i="2"/>
  <c r="P1815" i="2"/>
  <c r="Q1815" i="2"/>
  <c r="R1815" i="2"/>
  <c r="P1816" i="2"/>
  <c r="Q1816" i="2"/>
  <c r="R1816" i="2"/>
  <c r="P1817" i="2"/>
  <c r="Q1817" i="2"/>
  <c r="R1817" i="2"/>
  <c r="P1818" i="2"/>
  <c r="Q1818" i="2"/>
  <c r="R1818" i="2"/>
  <c r="P1819" i="2"/>
  <c r="Q1819" i="2"/>
  <c r="R1819" i="2"/>
  <c r="P1820" i="2"/>
  <c r="Q1820" i="2"/>
  <c r="R1820" i="2"/>
  <c r="P1821" i="2"/>
  <c r="Q1821" i="2"/>
  <c r="R1821" i="2"/>
  <c r="P1822" i="2"/>
  <c r="Q1822" i="2"/>
  <c r="R1822" i="2"/>
  <c r="P1823" i="2"/>
  <c r="Q1823" i="2"/>
  <c r="R1823" i="2"/>
  <c r="P1824" i="2"/>
  <c r="Q1824" i="2"/>
  <c r="R1824" i="2"/>
  <c r="P1825" i="2"/>
  <c r="Q1825" i="2"/>
  <c r="R1825" i="2"/>
  <c r="P1826" i="2"/>
  <c r="Q1826" i="2"/>
  <c r="R1826" i="2"/>
  <c r="P1827" i="2"/>
  <c r="Q1827" i="2"/>
  <c r="R1827" i="2"/>
  <c r="P1828" i="2"/>
  <c r="Q1828" i="2"/>
  <c r="R1828" i="2"/>
  <c r="P1829" i="2"/>
  <c r="Q1829" i="2"/>
  <c r="R1829" i="2"/>
  <c r="P1830" i="2"/>
  <c r="Q1830" i="2"/>
  <c r="R1830" i="2"/>
  <c r="P1831" i="2"/>
  <c r="Q1831" i="2"/>
  <c r="R1831" i="2"/>
  <c r="P1832" i="2"/>
  <c r="Q1832" i="2"/>
  <c r="R1832" i="2"/>
  <c r="P1833" i="2"/>
  <c r="Q1833" i="2"/>
  <c r="R1833" i="2"/>
  <c r="P1834" i="2"/>
  <c r="Q1834" i="2"/>
  <c r="R1834" i="2"/>
  <c r="P1835" i="2"/>
  <c r="Q1835" i="2"/>
  <c r="R1835" i="2"/>
  <c r="P1836" i="2"/>
  <c r="Q1836" i="2"/>
  <c r="R1836" i="2"/>
  <c r="P1837" i="2"/>
  <c r="Q1837" i="2"/>
  <c r="R1837" i="2"/>
  <c r="P1838" i="2"/>
  <c r="Q1838" i="2"/>
  <c r="R1838" i="2"/>
  <c r="P1839" i="2"/>
  <c r="Q1839" i="2"/>
  <c r="R1839" i="2"/>
  <c r="P1840" i="2"/>
  <c r="Q1840" i="2"/>
  <c r="R1840" i="2"/>
  <c r="P1841" i="2"/>
  <c r="Q1841" i="2"/>
  <c r="R1841" i="2"/>
  <c r="P1842" i="2"/>
  <c r="Q1842" i="2"/>
  <c r="R1842" i="2"/>
  <c r="P1843" i="2"/>
  <c r="Q1843" i="2"/>
  <c r="R1843" i="2"/>
  <c r="P1844" i="2"/>
  <c r="Q1844" i="2"/>
  <c r="R1844" i="2"/>
  <c r="P1845" i="2"/>
  <c r="Q1845" i="2"/>
  <c r="R1845" i="2"/>
  <c r="P1846" i="2"/>
  <c r="Q1846" i="2"/>
  <c r="R1846" i="2"/>
  <c r="P1847" i="2"/>
  <c r="Q1847" i="2"/>
  <c r="R1847" i="2"/>
  <c r="P1848" i="2"/>
  <c r="Q1848" i="2"/>
  <c r="R1848" i="2"/>
  <c r="P1849" i="2"/>
  <c r="Q1849" i="2"/>
  <c r="R1849" i="2"/>
  <c r="P1850" i="2"/>
  <c r="Q1850" i="2"/>
  <c r="R1850" i="2"/>
  <c r="P1851" i="2"/>
  <c r="Q1851" i="2"/>
  <c r="R1851" i="2"/>
  <c r="P1852" i="2"/>
  <c r="Q1852" i="2"/>
  <c r="R1852" i="2"/>
  <c r="P1853" i="2"/>
  <c r="Q1853" i="2"/>
  <c r="R1853" i="2"/>
  <c r="P1854" i="2"/>
  <c r="Q1854" i="2"/>
  <c r="R1854" i="2"/>
  <c r="P1855" i="2"/>
  <c r="Q1855" i="2"/>
  <c r="R1855" i="2"/>
  <c r="P1856" i="2"/>
  <c r="Q1856" i="2"/>
  <c r="R1856" i="2"/>
  <c r="P1857" i="2"/>
  <c r="Q1857" i="2"/>
  <c r="R1857" i="2"/>
  <c r="P1858" i="2"/>
  <c r="Q1858" i="2"/>
  <c r="R1858" i="2"/>
  <c r="P1859" i="2"/>
  <c r="Q1859" i="2"/>
  <c r="R1859" i="2"/>
  <c r="P1860" i="2"/>
  <c r="Q1860" i="2"/>
  <c r="R1860" i="2"/>
  <c r="P1861" i="2"/>
  <c r="Q1861" i="2"/>
  <c r="R1861" i="2"/>
  <c r="P1862" i="2"/>
  <c r="Q1862" i="2"/>
  <c r="R1862" i="2"/>
  <c r="P1863" i="2"/>
  <c r="Q1863" i="2"/>
  <c r="R1863" i="2"/>
  <c r="P1864" i="2"/>
  <c r="Q1864" i="2"/>
  <c r="R1864" i="2"/>
  <c r="P1865" i="2"/>
  <c r="Q1865" i="2"/>
  <c r="R1865" i="2"/>
  <c r="P1866" i="2"/>
  <c r="Q1866" i="2"/>
  <c r="R1866" i="2"/>
  <c r="P1867" i="2"/>
  <c r="Q1867" i="2"/>
  <c r="R1867" i="2"/>
  <c r="P1868" i="2"/>
  <c r="Q1868" i="2"/>
  <c r="R1868" i="2"/>
  <c r="P1869" i="2"/>
  <c r="Q1869" i="2"/>
  <c r="R1869" i="2"/>
  <c r="P1870" i="2"/>
  <c r="Q1870" i="2"/>
  <c r="R1870" i="2"/>
  <c r="P1871" i="2"/>
  <c r="Q1871" i="2"/>
  <c r="R1871" i="2"/>
  <c r="P1872" i="2"/>
  <c r="Q1872" i="2"/>
  <c r="R1872" i="2"/>
  <c r="P1873" i="2"/>
  <c r="Q1873" i="2"/>
  <c r="R1873" i="2"/>
  <c r="P1874" i="2"/>
  <c r="Q1874" i="2"/>
  <c r="R1874" i="2"/>
  <c r="P1875" i="2"/>
  <c r="Q1875" i="2"/>
  <c r="R1875" i="2"/>
  <c r="P1876" i="2"/>
  <c r="Q1876" i="2"/>
  <c r="R1876" i="2"/>
  <c r="P1877" i="2"/>
  <c r="Q1877" i="2"/>
  <c r="R1877" i="2"/>
  <c r="P1878" i="2"/>
  <c r="Q1878" i="2"/>
  <c r="R1878" i="2"/>
  <c r="P1879" i="2"/>
  <c r="Q1879" i="2"/>
  <c r="R1879" i="2"/>
  <c r="P1880" i="2"/>
  <c r="Q1880" i="2"/>
  <c r="R1880" i="2"/>
  <c r="P1881" i="2"/>
  <c r="Q1881" i="2"/>
  <c r="R1881" i="2"/>
  <c r="P1882" i="2"/>
  <c r="Q1882" i="2"/>
  <c r="R1882" i="2"/>
  <c r="P1883" i="2"/>
  <c r="Q1883" i="2"/>
  <c r="R1883" i="2"/>
  <c r="P1884" i="2"/>
  <c r="Q1884" i="2"/>
  <c r="R1884" i="2"/>
  <c r="P1885" i="2"/>
  <c r="Q1885" i="2"/>
  <c r="R1885" i="2"/>
  <c r="P1886" i="2"/>
  <c r="Q1886" i="2"/>
  <c r="R1886" i="2"/>
  <c r="P1887" i="2"/>
  <c r="Q1887" i="2"/>
  <c r="R1887" i="2"/>
  <c r="P1888" i="2"/>
  <c r="Q1888" i="2"/>
  <c r="R1888" i="2"/>
  <c r="P1889" i="2"/>
  <c r="Q1889" i="2"/>
  <c r="R1889" i="2"/>
  <c r="P1890" i="2"/>
  <c r="Q1890" i="2"/>
  <c r="R1890" i="2"/>
  <c r="P1891" i="2"/>
  <c r="Q1891" i="2"/>
  <c r="R1891" i="2"/>
  <c r="P1892" i="2"/>
  <c r="Q1892" i="2"/>
  <c r="R1892" i="2"/>
  <c r="P1893" i="2"/>
  <c r="Q1893" i="2"/>
  <c r="R1893" i="2"/>
  <c r="P1894" i="2"/>
  <c r="Q1894" i="2"/>
  <c r="R1894" i="2"/>
  <c r="P1895" i="2"/>
  <c r="Q1895" i="2"/>
  <c r="R1895" i="2"/>
  <c r="P1896" i="2"/>
  <c r="Q1896" i="2"/>
  <c r="R1896" i="2"/>
  <c r="P1897" i="2"/>
  <c r="Q1897" i="2"/>
  <c r="R1897" i="2"/>
  <c r="P1898" i="2"/>
  <c r="Q1898" i="2"/>
  <c r="R1898" i="2"/>
  <c r="P1899" i="2"/>
  <c r="Q1899" i="2"/>
  <c r="R1899" i="2"/>
  <c r="P1900" i="2"/>
  <c r="Q1900" i="2"/>
  <c r="R1900" i="2"/>
  <c r="P1901" i="2"/>
  <c r="Q1901" i="2"/>
  <c r="R1901" i="2"/>
  <c r="P1902" i="2"/>
  <c r="Q1902" i="2"/>
  <c r="R1902" i="2"/>
  <c r="P1903" i="2"/>
  <c r="Q1903" i="2"/>
  <c r="R1903" i="2"/>
  <c r="P1904" i="2"/>
  <c r="Q1904" i="2"/>
  <c r="R1904" i="2"/>
  <c r="P1905" i="2"/>
  <c r="Q1905" i="2"/>
  <c r="R1905" i="2"/>
  <c r="P1906" i="2"/>
  <c r="Q1906" i="2"/>
  <c r="R1906" i="2"/>
  <c r="P1907" i="2"/>
  <c r="Q1907" i="2"/>
  <c r="R1907" i="2"/>
  <c r="P1908" i="2"/>
  <c r="Q1908" i="2"/>
  <c r="R1908" i="2"/>
  <c r="P1909" i="2"/>
  <c r="Q1909" i="2"/>
  <c r="R1909" i="2"/>
  <c r="P1910" i="2"/>
  <c r="Q1910" i="2"/>
  <c r="R1910" i="2"/>
  <c r="P1911" i="2"/>
  <c r="Q1911" i="2"/>
  <c r="R1911" i="2"/>
  <c r="P1912" i="2"/>
  <c r="Q1912" i="2"/>
  <c r="R1912" i="2"/>
  <c r="P1913" i="2"/>
  <c r="Q1913" i="2"/>
  <c r="R1913" i="2"/>
  <c r="P1914" i="2"/>
  <c r="Q1914" i="2"/>
  <c r="R1914" i="2"/>
  <c r="P1915" i="2"/>
  <c r="Q1915" i="2"/>
  <c r="R1915" i="2"/>
  <c r="P1916" i="2"/>
  <c r="Q1916" i="2"/>
  <c r="R1916" i="2"/>
  <c r="P1917" i="2"/>
  <c r="Q1917" i="2"/>
  <c r="R1917" i="2"/>
  <c r="P1918" i="2"/>
  <c r="Q1918" i="2"/>
  <c r="R1918" i="2"/>
  <c r="P1919" i="2"/>
  <c r="Q1919" i="2"/>
  <c r="R1919" i="2"/>
  <c r="P1920" i="2"/>
  <c r="Q1920" i="2"/>
  <c r="R1920" i="2"/>
  <c r="P1921" i="2"/>
  <c r="Q1921" i="2"/>
  <c r="R1921" i="2"/>
  <c r="P1922" i="2"/>
  <c r="Q1922" i="2"/>
  <c r="R1922" i="2"/>
  <c r="P1923" i="2"/>
  <c r="Q1923" i="2"/>
  <c r="R1923" i="2"/>
  <c r="P1924" i="2"/>
  <c r="Q1924" i="2"/>
  <c r="R1924" i="2"/>
  <c r="P1925" i="2"/>
  <c r="Q1925" i="2"/>
  <c r="R1925" i="2"/>
  <c r="P1926" i="2"/>
  <c r="Q1926" i="2"/>
  <c r="R1926" i="2"/>
  <c r="P1927" i="2"/>
  <c r="Q1927" i="2"/>
  <c r="R1927" i="2"/>
  <c r="R1200" i="2"/>
  <c r="Q1200" i="2"/>
  <c r="P1200" i="2"/>
  <c r="R1199" i="2"/>
  <c r="Q1199" i="2"/>
  <c r="P1199" i="2"/>
  <c r="R1198" i="2"/>
  <c r="Q1198" i="2"/>
  <c r="P1198" i="2"/>
  <c r="R1197" i="2"/>
  <c r="Q1197" i="2"/>
  <c r="P1197" i="2"/>
  <c r="R1196" i="2"/>
  <c r="Q1196" i="2"/>
  <c r="P1196" i="2"/>
  <c r="R1195" i="2"/>
  <c r="Q1195" i="2"/>
  <c r="P1195" i="2"/>
  <c r="R1194" i="2"/>
  <c r="Q1194" i="2"/>
  <c r="P1194" i="2"/>
  <c r="R1193" i="2"/>
  <c r="Q1193" i="2"/>
  <c r="P1193" i="2"/>
  <c r="R1192" i="2"/>
  <c r="Q1192" i="2"/>
  <c r="P1192" i="2"/>
  <c r="R1191" i="2"/>
  <c r="Q1191" i="2"/>
  <c r="P1191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191" i="2"/>
  <c r="D1191" i="2"/>
  <c r="P212" i="2"/>
  <c r="Q212" i="2"/>
  <c r="R212" i="2"/>
  <c r="P213" i="2"/>
  <c r="Q213" i="2"/>
  <c r="R213" i="2"/>
  <c r="P215" i="2"/>
  <c r="Q215" i="2"/>
  <c r="R215" i="2"/>
  <c r="P934" i="2"/>
  <c r="Q934" i="2"/>
  <c r="R934" i="2"/>
  <c r="P940" i="2"/>
  <c r="Q940" i="2"/>
  <c r="R940" i="2"/>
  <c r="P97" i="2"/>
  <c r="Q97" i="2"/>
  <c r="R97" i="2"/>
  <c r="P944" i="2"/>
  <c r="Q944" i="2"/>
  <c r="R944" i="2"/>
  <c r="P945" i="2"/>
  <c r="Q945" i="2"/>
  <c r="R945" i="2"/>
  <c r="P946" i="2"/>
  <c r="Q946" i="2"/>
  <c r="R946" i="2"/>
  <c r="P947" i="2"/>
  <c r="Q947" i="2"/>
  <c r="R947" i="2"/>
  <c r="P948" i="2"/>
  <c r="Q948" i="2"/>
  <c r="R948" i="2"/>
  <c r="P949" i="2"/>
  <c r="Q949" i="2"/>
  <c r="R949" i="2"/>
  <c r="P950" i="2"/>
  <c r="Q950" i="2"/>
  <c r="R950" i="2"/>
  <c r="P951" i="2"/>
  <c r="Q951" i="2"/>
  <c r="R951" i="2"/>
  <c r="P952" i="2"/>
  <c r="Q952" i="2"/>
  <c r="R952" i="2"/>
  <c r="P953" i="2"/>
  <c r="Q953" i="2"/>
  <c r="R953" i="2"/>
  <c r="P954" i="2"/>
  <c r="Q954" i="2"/>
  <c r="R954" i="2"/>
  <c r="P955" i="2"/>
  <c r="Q955" i="2"/>
  <c r="R955" i="2"/>
  <c r="P956" i="2"/>
  <c r="Q956" i="2"/>
  <c r="R956" i="2"/>
  <c r="P962" i="2"/>
  <c r="Q962" i="2"/>
  <c r="R962" i="2"/>
  <c r="P961" i="2"/>
  <c r="Q961" i="2"/>
  <c r="R961" i="2"/>
  <c r="P960" i="2"/>
  <c r="Q960" i="2"/>
  <c r="R960" i="2"/>
  <c r="P959" i="2"/>
  <c r="Q959" i="2"/>
  <c r="R959" i="2"/>
  <c r="P958" i="2"/>
  <c r="Q958" i="2"/>
  <c r="R958" i="2"/>
  <c r="P957" i="2"/>
  <c r="Q957" i="2"/>
  <c r="R957" i="2"/>
  <c r="P1190" i="2"/>
  <c r="Q1190" i="2"/>
  <c r="R1190" i="2"/>
  <c r="P1189" i="2"/>
  <c r="Q1189" i="2"/>
  <c r="R1189" i="2"/>
  <c r="P1188" i="2"/>
  <c r="Q1188" i="2"/>
  <c r="R1188" i="2"/>
  <c r="P1187" i="2"/>
  <c r="Q1187" i="2"/>
  <c r="R1187" i="2"/>
  <c r="P1186" i="2"/>
  <c r="Q1186" i="2"/>
  <c r="R1186" i="2"/>
  <c r="P1185" i="2"/>
  <c r="Q1185" i="2"/>
  <c r="R1185" i="2"/>
  <c r="P1184" i="2"/>
  <c r="Q1184" i="2"/>
  <c r="R1184" i="2"/>
  <c r="P1183" i="2"/>
  <c r="Q1183" i="2"/>
  <c r="R1183" i="2"/>
  <c r="P1182" i="2"/>
  <c r="Q1182" i="2"/>
  <c r="R1182" i="2"/>
  <c r="P1181" i="2"/>
  <c r="Q1181" i="2"/>
  <c r="R1181" i="2"/>
  <c r="P1180" i="2"/>
  <c r="Q1180" i="2"/>
  <c r="R1180" i="2"/>
  <c r="P1179" i="2"/>
  <c r="Q1179" i="2"/>
  <c r="R1179" i="2"/>
  <c r="P1178" i="2"/>
  <c r="Q1178" i="2"/>
  <c r="R1178" i="2"/>
  <c r="P1177" i="2"/>
  <c r="Q1177" i="2"/>
  <c r="R1177" i="2"/>
  <c r="P1175" i="2"/>
  <c r="Q1175" i="2"/>
  <c r="R1175" i="2"/>
  <c r="P1176" i="2"/>
  <c r="Q1176" i="2"/>
  <c r="R1176" i="2"/>
  <c r="P1174" i="2"/>
  <c r="Q1174" i="2"/>
  <c r="R1174" i="2"/>
  <c r="P1173" i="2"/>
  <c r="Q1173" i="2"/>
  <c r="R1173" i="2"/>
  <c r="P1172" i="2"/>
  <c r="Q1172" i="2"/>
  <c r="R1172" i="2"/>
  <c r="P1171" i="2"/>
  <c r="Q1171" i="2"/>
  <c r="R1171" i="2"/>
  <c r="P1170" i="2"/>
  <c r="Q1170" i="2"/>
  <c r="R1170" i="2"/>
  <c r="P1169" i="2"/>
  <c r="Q1169" i="2"/>
  <c r="R1169" i="2"/>
  <c r="P1168" i="2"/>
  <c r="Q1168" i="2"/>
  <c r="R1168" i="2"/>
  <c r="P1167" i="2"/>
  <c r="Q1167" i="2"/>
  <c r="R1167" i="2"/>
  <c r="P1166" i="2"/>
  <c r="Q1166" i="2"/>
  <c r="R1166" i="2"/>
  <c r="P1165" i="2"/>
  <c r="Q1165" i="2"/>
  <c r="R1165" i="2"/>
  <c r="P1164" i="2"/>
  <c r="Q1164" i="2"/>
  <c r="R1164" i="2"/>
  <c r="P1163" i="2"/>
  <c r="Q1163" i="2"/>
  <c r="R1163" i="2"/>
  <c r="P1162" i="2"/>
  <c r="Q1162" i="2"/>
  <c r="R1162" i="2"/>
  <c r="P1161" i="2"/>
  <c r="Q1161" i="2"/>
  <c r="R1161" i="2"/>
  <c r="P1160" i="2"/>
  <c r="Q1160" i="2"/>
  <c r="R1160" i="2"/>
  <c r="P1158" i="2"/>
  <c r="Q1158" i="2"/>
  <c r="R1158" i="2"/>
  <c r="P1159" i="2"/>
  <c r="Q1159" i="2"/>
  <c r="R1159" i="2"/>
  <c r="P1157" i="2"/>
  <c r="Q1157" i="2"/>
  <c r="R1157" i="2"/>
  <c r="P1156" i="2"/>
  <c r="Q1156" i="2"/>
  <c r="R1156" i="2"/>
  <c r="P1155" i="2"/>
  <c r="Q1155" i="2"/>
  <c r="R1155" i="2"/>
  <c r="P1154" i="2"/>
  <c r="Q1154" i="2"/>
  <c r="R1154" i="2"/>
  <c r="P1153" i="2"/>
  <c r="Q1153" i="2"/>
  <c r="R1153" i="2"/>
  <c r="P1152" i="2"/>
  <c r="Q1152" i="2"/>
  <c r="R1152" i="2"/>
  <c r="P1151" i="2"/>
  <c r="Q1151" i="2"/>
  <c r="R1151" i="2"/>
  <c r="P1150" i="2"/>
  <c r="Q1150" i="2"/>
  <c r="R1150" i="2"/>
  <c r="P1149" i="2"/>
  <c r="Q1149" i="2"/>
  <c r="R1149" i="2"/>
  <c r="P1148" i="2"/>
  <c r="Q1148" i="2"/>
  <c r="R1148" i="2"/>
  <c r="P1147" i="2"/>
  <c r="Q1147" i="2"/>
  <c r="R1147" i="2"/>
  <c r="P1146" i="2"/>
  <c r="Q1146" i="2"/>
  <c r="R1146" i="2"/>
  <c r="P1145" i="2"/>
  <c r="Q1145" i="2"/>
  <c r="R1145" i="2"/>
  <c r="P1144" i="2"/>
  <c r="Q1144" i="2"/>
  <c r="R1144" i="2"/>
  <c r="P1143" i="2"/>
  <c r="Q1143" i="2"/>
  <c r="R1143" i="2"/>
  <c r="P1142" i="2"/>
  <c r="Q1142" i="2"/>
  <c r="R1142" i="2"/>
  <c r="P1141" i="2"/>
  <c r="Q1141" i="2"/>
  <c r="R1141" i="2"/>
  <c r="P1140" i="2"/>
  <c r="Q1140" i="2"/>
  <c r="R1140" i="2"/>
  <c r="P1139" i="2"/>
  <c r="Q1139" i="2"/>
  <c r="R1139" i="2"/>
  <c r="P1138" i="2"/>
  <c r="Q1138" i="2"/>
  <c r="R1138" i="2"/>
  <c r="P1137" i="2"/>
  <c r="Q1137" i="2"/>
  <c r="R1137" i="2"/>
  <c r="P1136" i="2"/>
  <c r="Q1136" i="2"/>
  <c r="R1136" i="2"/>
  <c r="P1135" i="2"/>
  <c r="Q1135" i="2"/>
  <c r="R1135" i="2"/>
  <c r="P1134" i="2"/>
  <c r="Q1134" i="2"/>
  <c r="R1134" i="2"/>
  <c r="P1133" i="2"/>
  <c r="Q1133" i="2"/>
  <c r="R1133" i="2"/>
  <c r="P1132" i="2"/>
  <c r="Q1132" i="2"/>
  <c r="R1132" i="2"/>
  <c r="P1131" i="2"/>
  <c r="Q1131" i="2"/>
  <c r="R1131" i="2"/>
  <c r="P1130" i="2"/>
  <c r="Q1130" i="2"/>
  <c r="R1130" i="2"/>
  <c r="P1129" i="2"/>
  <c r="Q1129" i="2"/>
  <c r="R1129" i="2"/>
  <c r="P1128" i="2"/>
  <c r="Q1128" i="2"/>
  <c r="R1128" i="2"/>
  <c r="P1127" i="2"/>
  <c r="Q1127" i="2"/>
  <c r="R1127" i="2"/>
  <c r="P1126" i="2"/>
  <c r="Q1126" i="2"/>
  <c r="R1126" i="2"/>
  <c r="P1125" i="2"/>
  <c r="Q1125" i="2"/>
  <c r="R1125" i="2"/>
  <c r="P1124" i="2"/>
  <c r="Q1124" i="2"/>
  <c r="R1124" i="2"/>
  <c r="P1123" i="2"/>
  <c r="Q1123" i="2"/>
  <c r="R1123" i="2"/>
  <c r="P1122" i="2"/>
  <c r="Q1122" i="2"/>
  <c r="R1122" i="2"/>
  <c r="P1121" i="2"/>
  <c r="Q1121" i="2"/>
  <c r="R1121" i="2"/>
  <c r="P1120" i="2"/>
  <c r="Q1120" i="2"/>
  <c r="R1120" i="2"/>
  <c r="P1119" i="2"/>
  <c r="Q1119" i="2"/>
  <c r="R1119" i="2"/>
  <c r="P1118" i="2"/>
  <c r="Q1118" i="2"/>
  <c r="R1118" i="2"/>
  <c r="P1117" i="2"/>
  <c r="Q1117" i="2"/>
  <c r="R1117" i="2"/>
  <c r="P1116" i="2"/>
  <c r="Q1116" i="2"/>
  <c r="R1116" i="2"/>
  <c r="P1115" i="2"/>
  <c r="Q1115" i="2"/>
  <c r="R1115" i="2"/>
  <c r="P1114" i="2"/>
  <c r="Q1114" i="2"/>
  <c r="R1114" i="2"/>
  <c r="P1113" i="2"/>
  <c r="Q1113" i="2"/>
  <c r="R1113" i="2"/>
  <c r="P1112" i="2"/>
  <c r="Q1112" i="2"/>
  <c r="R1112" i="2"/>
  <c r="P1111" i="2"/>
  <c r="Q1111" i="2"/>
  <c r="R1111" i="2"/>
  <c r="P1110" i="2"/>
  <c r="Q1110" i="2"/>
  <c r="R1110" i="2"/>
  <c r="P1109" i="2"/>
  <c r="Q1109" i="2"/>
  <c r="R1109" i="2"/>
  <c r="P1108" i="2"/>
  <c r="Q1108" i="2"/>
  <c r="R1108" i="2"/>
  <c r="P1107" i="2"/>
  <c r="Q1107" i="2"/>
  <c r="R1107" i="2"/>
  <c r="P1106" i="2"/>
  <c r="Q1106" i="2"/>
  <c r="R1106" i="2"/>
  <c r="P1105" i="2"/>
  <c r="Q1105" i="2"/>
  <c r="R1105" i="2"/>
  <c r="P1104" i="2"/>
  <c r="Q1104" i="2"/>
  <c r="R1104" i="2"/>
  <c r="P1103" i="2"/>
  <c r="Q1103" i="2"/>
  <c r="R1103" i="2"/>
  <c r="P1102" i="2"/>
  <c r="Q1102" i="2"/>
  <c r="R1102" i="2"/>
  <c r="P1101" i="2"/>
  <c r="Q1101" i="2"/>
  <c r="R1101" i="2"/>
  <c r="P1100" i="2"/>
  <c r="Q1100" i="2"/>
  <c r="R1100" i="2"/>
  <c r="P1099" i="2"/>
  <c r="Q1099" i="2"/>
  <c r="R1099" i="2"/>
  <c r="P1098" i="2"/>
  <c r="Q1098" i="2"/>
  <c r="R1098" i="2"/>
  <c r="P1097" i="2"/>
  <c r="Q1097" i="2"/>
  <c r="R1097" i="2"/>
  <c r="P1096" i="2"/>
  <c r="Q1096" i="2"/>
  <c r="R1096" i="2"/>
  <c r="P1095" i="2"/>
  <c r="Q1095" i="2"/>
  <c r="R1095" i="2"/>
  <c r="P1094" i="2"/>
  <c r="Q1094" i="2"/>
  <c r="R1094" i="2"/>
  <c r="P1092" i="2"/>
  <c r="Q1092" i="2"/>
  <c r="R1092" i="2"/>
  <c r="P1093" i="2"/>
  <c r="Q1093" i="2"/>
  <c r="R1093" i="2"/>
  <c r="P1091" i="2"/>
  <c r="Q1091" i="2"/>
  <c r="R1091" i="2"/>
  <c r="P1090" i="2"/>
  <c r="Q1090" i="2"/>
  <c r="R1090" i="2"/>
  <c r="P1089" i="2"/>
  <c r="Q1089" i="2"/>
  <c r="R1089" i="2"/>
  <c r="P1088" i="2"/>
  <c r="Q1088" i="2"/>
  <c r="R1088" i="2"/>
  <c r="P1087" i="2"/>
  <c r="Q1087" i="2"/>
  <c r="R1087" i="2"/>
  <c r="P1086" i="2"/>
  <c r="Q1086" i="2"/>
  <c r="R1086" i="2"/>
  <c r="P1085" i="2"/>
  <c r="Q1085" i="2"/>
  <c r="R1085" i="2"/>
  <c r="P1084" i="2"/>
  <c r="Q1084" i="2"/>
  <c r="R1084" i="2"/>
  <c r="P1083" i="2"/>
  <c r="Q1083" i="2"/>
  <c r="R1083" i="2"/>
  <c r="P1082" i="2"/>
  <c r="Q1082" i="2"/>
  <c r="R1082" i="2"/>
  <c r="P1081" i="2"/>
  <c r="Q1081" i="2"/>
  <c r="R1081" i="2"/>
  <c r="P1080" i="2"/>
  <c r="Q1080" i="2"/>
  <c r="R1080" i="2"/>
  <c r="P1079" i="2"/>
  <c r="Q1079" i="2"/>
  <c r="R1079" i="2"/>
  <c r="P1077" i="2"/>
  <c r="Q1077" i="2"/>
  <c r="R1077" i="2"/>
  <c r="P1078" i="2"/>
  <c r="Q1078" i="2"/>
  <c r="R1078" i="2"/>
  <c r="P1076" i="2"/>
  <c r="Q1076" i="2"/>
  <c r="R1076" i="2"/>
  <c r="P1075" i="2"/>
  <c r="Q1075" i="2"/>
  <c r="R1075" i="2"/>
  <c r="P1074" i="2"/>
  <c r="Q1074" i="2"/>
  <c r="R1074" i="2"/>
  <c r="P1073" i="2"/>
  <c r="Q1073" i="2"/>
  <c r="R1073" i="2"/>
  <c r="P1072" i="2"/>
  <c r="Q1072" i="2"/>
  <c r="R1072" i="2"/>
  <c r="P1071" i="2"/>
  <c r="Q1071" i="2"/>
  <c r="R1071" i="2"/>
  <c r="P1070" i="2"/>
  <c r="Q1070" i="2"/>
  <c r="R1070" i="2"/>
  <c r="P1069" i="2"/>
  <c r="Q1069" i="2"/>
  <c r="R1069" i="2"/>
  <c r="P1068" i="2"/>
  <c r="Q1068" i="2"/>
  <c r="R1068" i="2"/>
  <c r="P1066" i="2"/>
  <c r="Q1066" i="2"/>
  <c r="R1066" i="2"/>
  <c r="P1067" i="2"/>
  <c r="Q1067" i="2"/>
  <c r="R1067" i="2"/>
  <c r="P1065" i="2"/>
  <c r="Q1065" i="2"/>
  <c r="R1065" i="2"/>
  <c r="P1064" i="2"/>
  <c r="Q1064" i="2"/>
  <c r="R1064" i="2"/>
  <c r="P1062" i="2"/>
  <c r="Q1062" i="2"/>
  <c r="R1062" i="2"/>
  <c r="P1063" i="2"/>
  <c r="Q1063" i="2"/>
  <c r="R1063" i="2"/>
  <c r="P1060" i="2"/>
  <c r="Q1060" i="2"/>
  <c r="R1060" i="2"/>
  <c r="P1061" i="2"/>
  <c r="Q1061" i="2"/>
  <c r="R1061" i="2"/>
  <c r="P1058" i="2"/>
  <c r="Q1058" i="2"/>
  <c r="R1058" i="2"/>
  <c r="P1059" i="2"/>
  <c r="Q1059" i="2"/>
  <c r="R1059" i="2"/>
  <c r="P1057" i="2"/>
  <c r="Q1057" i="2"/>
  <c r="R1057" i="2"/>
  <c r="P1056" i="2"/>
  <c r="Q1056" i="2"/>
  <c r="R1056" i="2"/>
  <c r="P1055" i="2"/>
  <c r="Q1055" i="2"/>
  <c r="R1055" i="2"/>
  <c r="P1054" i="2"/>
  <c r="Q1054" i="2"/>
  <c r="R1054" i="2"/>
  <c r="P1052" i="2"/>
  <c r="Q1052" i="2"/>
  <c r="R1052" i="2"/>
  <c r="P1053" i="2"/>
  <c r="Q1053" i="2"/>
  <c r="R1053" i="2"/>
  <c r="P1051" i="2"/>
  <c r="Q1051" i="2"/>
  <c r="R1051" i="2"/>
  <c r="P1050" i="2"/>
  <c r="Q1050" i="2"/>
  <c r="R1050" i="2"/>
  <c r="P1049" i="2"/>
  <c r="Q1049" i="2"/>
  <c r="R1049" i="2"/>
  <c r="P1048" i="2"/>
  <c r="Q1048" i="2"/>
  <c r="R1048" i="2"/>
  <c r="P1047" i="2"/>
  <c r="Q1047" i="2"/>
  <c r="R1047" i="2"/>
  <c r="P1046" i="2"/>
  <c r="Q1046" i="2"/>
  <c r="R1046" i="2"/>
  <c r="P1045" i="2"/>
  <c r="Q1045" i="2"/>
  <c r="R1045" i="2"/>
  <c r="P1044" i="2"/>
  <c r="Q1044" i="2"/>
  <c r="R1044" i="2"/>
  <c r="P1043" i="2"/>
  <c r="Q1043" i="2"/>
  <c r="R1043" i="2"/>
  <c r="P1042" i="2"/>
  <c r="Q1042" i="2"/>
  <c r="R1042" i="2"/>
  <c r="P1041" i="2"/>
  <c r="Q1041" i="2"/>
  <c r="R1041" i="2"/>
  <c r="P1040" i="2"/>
  <c r="Q1040" i="2"/>
  <c r="R1040" i="2"/>
  <c r="P1039" i="2"/>
  <c r="Q1039" i="2"/>
  <c r="R1039" i="2"/>
  <c r="P1038" i="2"/>
  <c r="Q1038" i="2"/>
  <c r="R1038" i="2"/>
  <c r="P1037" i="2"/>
  <c r="Q1037" i="2"/>
  <c r="R1037" i="2"/>
  <c r="P1036" i="2"/>
  <c r="Q1036" i="2"/>
  <c r="R1036" i="2"/>
  <c r="P1035" i="2"/>
  <c r="Q1035" i="2"/>
  <c r="R1035" i="2"/>
  <c r="P1034" i="2"/>
  <c r="Q1034" i="2"/>
  <c r="R1034" i="2"/>
  <c r="P1033" i="2"/>
  <c r="Q1033" i="2"/>
  <c r="R1033" i="2"/>
  <c r="P1032" i="2"/>
  <c r="Q1032" i="2"/>
  <c r="R1032" i="2"/>
  <c r="P1031" i="2"/>
  <c r="Q1031" i="2"/>
  <c r="R1031" i="2"/>
  <c r="P1030" i="2"/>
  <c r="Q1030" i="2"/>
  <c r="R1030" i="2"/>
  <c r="P1029" i="2"/>
  <c r="Q1029" i="2"/>
  <c r="R1029" i="2"/>
  <c r="P1028" i="2"/>
  <c r="Q1028" i="2"/>
  <c r="R1028" i="2"/>
  <c r="P1027" i="2"/>
  <c r="Q1027" i="2"/>
  <c r="R1027" i="2"/>
  <c r="P1026" i="2"/>
  <c r="Q1026" i="2"/>
  <c r="R1026" i="2"/>
  <c r="P1025" i="2"/>
  <c r="Q1025" i="2"/>
  <c r="R1025" i="2"/>
  <c r="P1024" i="2"/>
  <c r="Q1024" i="2"/>
  <c r="R1024" i="2"/>
  <c r="P1023" i="2"/>
  <c r="Q1023" i="2"/>
  <c r="R1023" i="2"/>
  <c r="P1022" i="2"/>
  <c r="Q1022" i="2"/>
  <c r="R1022" i="2"/>
  <c r="P1021" i="2"/>
  <c r="Q1021" i="2"/>
  <c r="R1021" i="2"/>
  <c r="P1020" i="2"/>
  <c r="Q1020" i="2"/>
  <c r="R1020" i="2"/>
  <c r="P1019" i="2"/>
  <c r="Q1019" i="2"/>
  <c r="R1019" i="2"/>
  <c r="P1018" i="2"/>
  <c r="Q1018" i="2"/>
  <c r="R1018" i="2"/>
  <c r="P1017" i="2"/>
  <c r="Q1017" i="2"/>
  <c r="R1017" i="2"/>
  <c r="P1016" i="2"/>
  <c r="Q1016" i="2"/>
  <c r="R1016" i="2"/>
  <c r="P1015" i="2"/>
  <c r="Q1015" i="2"/>
  <c r="R1015" i="2"/>
  <c r="P1014" i="2"/>
  <c r="Q1014" i="2"/>
  <c r="R1014" i="2"/>
  <c r="P1013" i="2"/>
  <c r="Q1013" i="2"/>
  <c r="R1013" i="2"/>
  <c r="P1012" i="2"/>
  <c r="Q1012" i="2"/>
  <c r="R1012" i="2"/>
  <c r="P1011" i="2"/>
  <c r="Q1011" i="2"/>
  <c r="R1011" i="2"/>
  <c r="P1010" i="2"/>
  <c r="Q1010" i="2"/>
  <c r="R1010" i="2"/>
  <c r="P1009" i="2"/>
  <c r="Q1009" i="2"/>
  <c r="R1009" i="2"/>
  <c r="P1008" i="2"/>
  <c r="Q1008" i="2"/>
  <c r="R1008" i="2"/>
  <c r="P1007" i="2"/>
  <c r="Q1007" i="2"/>
  <c r="R1007" i="2"/>
  <c r="P1006" i="2"/>
  <c r="Q1006" i="2"/>
  <c r="R1006" i="2"/>
  <c r="P1005" i="2"/>
  <c r="Q1005" i="2"/>
  <c r="R1005" i="2"/>
  <c r="P1004" i="2"/>
  <c r="Q1004" i="2"/>
  <c r="R1004" i="2"/>
  <c r="P1001" i="2"/>
  <c r="Q1001" i="2"/>
  <c r="R1001" i="2"/>
  <c r="P1002" i="2"/>
  <c r="Q1002" i="2"/>
  <c r="R1002" i="2"/>
  <c r="P1003" i="2"/>
  <c r="Q1003" i="2"/>
  <c r="R1003" i="2"/>
  <c r="P999" i="2"/>
  <c r="Q999" i="2"/>
  <c r="R999" i="2"/>
  <c r="P1000" i="2"/>
  <c r="Q1000" i="2"/>
  <c r="R1000" i="2"/>
  <c r="P998" i="2"/>
  <c r="Q998" i="2"/>
  <c r="R998" i="2"/>
  <c r="P996" i="2"/>
  <c r="Q996" i="2"/>
  <c r="R996" i="2"/>
  <c r="P997" i="2"/>
  <c r="Q997" i="2"/>
  <c r="R997" i="2"/>
  <c r="P995" i="2"/>
  <c r="Q995" i="2"/>
  <c r="R995" i="2"/>
  <c r="P994" i="2"/>
  <c r="Q994" i="2"/>
  <c r="R994" i="2"/>
  <c r="P993" i="2"/>
  <c r="Q993" i="2"/>
  <c r="R993" i="2"/>
  <c r="P991" i="2"/>
  <c r="Q991" i="2"/>
  <c r="R991" i="2"/>
  <c r="P992" i="2"/>
  <c r="Q992" i="2"/>
  <c r="R992" i="2"/>
  <c r="P990" i="2"/>
  <c r="Q990" i="2"/>
  <c r="R990" i="2"/>
  <c r="P989" i="2"/>
  <c r="Q989" i="2"/>
  <c r="R989" i="2"/>
  <c r="P988" i="2"/>
  <c r="Q988" i="2"/>
  <c r="R988" i="2"/>
  <c r="P987" i="2"/>
  <c r="Q987" i="2"/>
  <c r="R987" i="2"/>
  <c r="P986" i="2"/>
  <c r="Q986" i="2"/>
  <c r="R986" i="2"/>
  <c r="P985" i="2"/>
  <c r="Q985" i="2"/>
  <c r="R985" i="2"/>
  <c r="P984" i="2"/>
  <c r="Q984" i="2"/>
  <c r="R984" i="2"/>
  <c r="P983" i="2"/>
  <c r="Q983" i="2"/>
  <c r="R983" i="2"/>
  <c r="P982" i="2"/>
  <c r="Q982" i="2"/>
  <c r="R982" i="2"/>
  <c r="P981" i="2"/>
  <c r="Q981" i="2"/>
  <c r="R981" i="2"/>
  <c r="P980" i="2"/>
  <c r="Q980" i="2"/>
  <c r="R980" i="2"/>
  <c r="P979" i="2"/>
  <c r="Q979" i="2"/>
  <c r="R979" i="2"/>
  <c r="P978" i="2"/>
  <c r="Q978" i="2"/>
  <c r="R978" i="2"/>
  <c r="P977" i="2"/>
  <c r="Q977" i="2"/>
  <c r="R977" i="2"/>
  <c r="P976" i="2"/>
  <c r="Q976" i="2"/>
  <c r="R976" i="2"/>
  <c r="P975" i="2"/>
  <c r="Q975" i="2"/>
  <c r="R975" i="2"/>
  <c r="P974" i="2"/>
  <c r="Q974" i="2"/>
  <c r="R974" i="2"/>
  <c r="P973" i="2"/>
  <c r="Q973" i="2"/>
  <c r="R973" i="2"/>
  <c r="P972" i="2"/>
  <c r="Q972" i="2"/>
  <c r="R972" i="2"/>
  <c r="P971" i="2"/>
  <c r="Q971" i="2"/>
  <c r="R971" i="2"/>
  <c r="P970" i="2"/>
  <c r="Q970" i="2"/>
  <c r="R970" i="2"/>
  <c r="P969" i="2"/>
  <c r="Q969" i="2"/>
  <c r="R969" i="2"/>
  <c r="P968" i="2"/>
  <c r="Q968" i="2"/>
  <c r="R968" i="2"/>
  <c r="P967" i="2"/>
  <c r="P966" i="2"/>
  <c r="Q966" i="2"/>
  <c r="R966" i="2"/>
  <c r="P965" i="2"/>
  <c r="Q965" i="2"/>
  <c r="R965" i="2"/>
  <c r="P964" i="2"/>
  <c r="Q964" i="2"/>
  <c r="R964" i="2"/>
  <c r="P963" i="2"/>
  <c r="Q963" i="2"/>
  <c r="R963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5" i="2"/>
  <c r="F1176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8" i="2"/>
  <c r="F1159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2" i="2"/>
  <c r="F1093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7" i="2"/>
  <c r="F1078" i="2"/>
  <c r="F1076" i="2"/>
  <c r="F1075" i="2"/>
  <c r="F1074" i="2"/>
  <c r="F1073" i="2"/>
  <c r="F1072" i="2"/>
  <c r="F1071" i="2"/>
  <c r="F1070" i="2"/>
  <c r="F1069" i="2"/>
  <c r="F1068" i="2"/>
  <c r="F1066" i="2"/>
  <c r="F1067" i="2"/>
  <c r="F1065" i="2"/>
  <c r="F1064" i="2"/>
  <c r="F1062" i="2"/>
  <c r="F1063" i="2"/>
  <c r="F1060" i="2"/>
  <c r="F1061" i="2"/>
  <c r="F1058" i="2"/>
  <c r="F1059" i="2"/>
  <c r="F1057" i="2"/>
  <c r="F1056" i="2"/>
  <c r="F1055" i="2"/>
  <c r="F1054" i="2"/>
  <c r="F1052" i="2"/>
  <c r="F1053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1" i="2"/>
  <c r="F1002" i="2"/>
  <c r="F1003" i="2"/>
  <c r="F999" i="2"/>
  <c r="F1000" i="2"/>
  <c r="F998" i="2"/>
  <c r="F996" i="2"/>
  <c r="F997" i="2"/>
  <c r="F995" i="2"/>
  <c r="F994" i="2"/>
  <c r="F993" i="2"/>
  <c r="F991" i="2"/>
  <c r="F992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1190" i="2"/>
  <c r="K260" i="1"/>
  <c r="J260" i="1"/>
  <c r="P1116" i="3"/>
  <c r="Q1116" i="3"/>
  <c r="R1116" i="3"/>
  <c r="P1117" i="3"/>
  <c r="Q1117" i="3"/>
  <c r="R1117" i="3"/>
  <c r="P1118" i="3"/>
  <c r="Q1118" i="3"/>
  <c r="R1118" i="3"/>
  <c r="P1119" i="3"/>
  <c r="Q1119" i="3"/>
  <c r="R1119" i="3"/>
  <c r="P1120" i="3"/>
  <c r="Q1120" i="3"/>
  <c r="R1120" i="3"/>
  <c r="P1121" i="3"/>
  <c r="Q1121" i="3"/>
  <c r="R1121" i="3"/>
  <c r="P1122" i="3"/>
  <c r="Q1122" i="3"/>
  <c r="R1122" i="3"/>
  <c r="P1123" i="3"/>
  <c r="Q1123" i="3"/>
  <c r="R1123" i="3"/>
  <c r="P1124" i="3"/>
  <c r="Q1124" i="3"/>
  <c r="R1124" i="3"/>
  <c r="P1125" i="3"/>
  <c r="Q1125" i="3"/>
  <c r="R1125" i="3"/>
  <c r="P1126" i="3"/>
  <c r="Q1126" i="3"/>
  <c r="R1126" i="3"/>
  <c r="P1147" i="3"/>
  <c r="Q1147" i="3"/>
  <c r="R1147" i="3"/>
  <c r="P1148" i="3"/>
  <c r="Q1148" i="3"/>
  <c r="R1148" i="3"/>
  <c r="P1149" i="3"/>
  <c r="Q1149" i="3"/>
  <c r="R1149" i="3"/>
  <c r="P1229" i="3"/>
  <c r="Q1229" i="3"/>
  <c r="R1229" i="3"/>
  <c r="P1235" i="3"/>
  <c r="Q1235" i="3"/>
  <c r="R1235" i="3"/>
  <c r="P1241" i="3"/>
  <c r="Q1241" i="3"/>
  <c r="R1241" i="3"/>
  <c r="P1242" i="3"/>
  <c r="Q1242" i="3"/>
  <c r="R1242" i="3"/>
  <c r="P1243" i="3"/>
  <c r="Q1243" i="3"/>
  <c r="R1243" i="3"/>
  <c r="P1244" i="3"/>
  <c r="Q1244" i="3"/>
  <c r="R1244" i="3"/>
  <c r="P1245" i="3"/>
  <c r="Q1245" i="3"/>
  <c r="R1245" i="3"/>
  <c r="P1246" i="3"/>
  <c r="Q1246" i="3"/>
  <c r="R1246" i="3"/>
  <c r="P1247" i="3"/>
  <c r="Q1247" i="3"/>
  <c r="R1247" i="3"/>
  <c r="P1248" i="3"/>
  <c r="Q1248" i="3"/>
  <c r="R1248" i="3"/>
  <c r="P1249" i="3"/>
  <c r="Q1249" i="3"/>
  <c r="R1249" i="3"/>
  <c r="P1250" i="3"/>
  <c r="Q1250" i="3"/>
  <c r="R1250" i="3"/>
  <c r="P1251" i="3"/>
  <c r="Q1251" i="3"/>
  <c r="R1251" i="3"/>
  <c r="P1252" i="3"/>
  <c r="Q1252" i="3"/>
  <c r="R1252" i="3"/>
  <c r="P1253" i="3"/>
  <c r="Q1253" i="3"/>
  <c r="R1253" i="3"/>
  <c r="P1254" i="3"/>
  <c r="Q1254" i="3"/>
  <c r="R1254" i="3"/>
  <c r="P1255" i="3"/>
  <c r="Q1255" i="3"/>
  <c r="R1255" i="3"/>
  <c r="P1256" i="3"/>
  <c r="Q1256" i="3"/>
  <c r="R1256" i="3"/>
  <c r="P1257" i="3"/>
  <c r="Q1257" i="3"/>
  <c r="R1257" i="3"/>
  <c r="P1258" i="3"/>
  <c r="Q1258" i="3"/>
  <c r="R1258" i="3"/>
  <c r="P1259" i="3"/>
  <c r="Q1259" i="3"/>
  <c r="R1259" i="3"/>
  <c r="P1260" i="3"/>
  <c r="Q1260" i="3"/>
  <c r="R1260" i="3"/>
  <c r="P1261" i="3"/>
  <c r="Q1261" i="3"/>
  <c r="R1261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116" i="3"/>
  <c r="J293" i="1"/>
  <c r="K293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292" i="1"/>
  <c r="K292" i="1"/>
  <c r="J291" i="1"/>
  <c r="K291" i="1"/>
  <c r="F949" i="2"/>
  <c r="F950" i="2"/>
  <c r="F951" i="2"/>
  <c r="F952" i="2"/>
  <c r="F953" i="2"/>
  <c r="F954" i="2"/>
  <c r="F955" i="2"/>
  <c r="F956" i="2"/>
  <c r="F962" i="2"/>
  <c r="F961" i="2"/>
  <c r="F960" i="2"/>
  <c r="F959" i="2"/>
  <c r="F958" i="2"/>
  <c r="F957" i="2"/>
  <c r="F945" i="2"/>
  <c r="F946" i="2"/>
  <c r="F947" i="2"/>
  <c r="F948" i="2"/>
  <c r="F944" i="2"/>
  <c r="F124" i="3"/>
  <c r="F125" i="3"/>
  <c r="F585" i="3"/>
  <c r="F586" i="3"/>
  <c r="F160" i="3"/>
  <c r="F38" i="3"/>
  <c r="F155" i="3"/>
  <c r="F119" i="3"/>
  <c r="F153" i="3"/>
  <c r="F152" i="3"/>
  <c r="F118" i="3"/>
  <c r="F170" i="3"/>
  <c r="F74" i="3"/>
  <c r="F71" i="3"/>
  <c r="F688" i="3"/>
  <c r="F660" i="3"/>
  <c r="F606" i="3"/>
  <c r="F605" i="3"/>
  <c r="F604" i="3"/>
  <c r="F66" i="3"/>
  <c r="F151" i="3"/>
  <c r="F150" i="3"/>
  <c r="F149" i="3"/>
  <c r="F62" i="3"/>
  <c r="F60" i="3"/>
  <c r="F117" i="3"/>
  <c r="F167" i="3"/>
  <c r="F166" i="3"/>
  <c r="F165" i="3"/>
  <c r="F164" i="3"/>
  <c r="F595" i="3"/>
  <c r="F148" i="3"/>
  <c r="F147" i="3"/>
  <c r="F146" i="3"/>
  <c r="F145" i="3"/>
  <c r="F144" i="3"/>
  <c r="F163" i="3"/>
  <c r="F161" i="3"/>
  <c r="F57" i="3"/>
  <c r="F594" i="3"/>
  <c r="F593" i="3"/>
  <c r="F143" i="3"/>
  <c r="F592" i="3"/>
  <c r="F587" i="3"/>
  <c r="F33" i="3"/>
  <c r="F56" i="3"/>
  <c r="F26" i="3"/>
  <c r="F24" i="3"/>
  <c r="J123" i="1"/>
  <c r="F52" i="3"/>
  <c r="F17" i="3"/>
  <c r="U2" i="3" l="1"/>
  <c r="U728" i="3"/>
  <c r="U733" i="3"/>
  <c r="U734" i="3"/>
  <c r="U6" i="3"/>
  <c r="U17" i="3"/>
  <c r="U7" i="3"/>
  <c r="U22" i="3"/>
  <c r="U23" i="3"/>
  <c r="U735" i="3"/>
  <c r="U12" i="3"/>
  <c r="U25" i="3"/>
  <c r="U32" i="3"/>
  <c r="U736" i="3"/>
  <c r="U40" i="3"/>
  <c r="U52" i="3"/>
  <c r="U737" i="3"/>
  <c r="U738" i="3"/>
  <c r="U739" i="3"/>
  <c r="U744" i="3"/>
  <c r="U64" i="3"/>
  <c r="U68" i="3"/>
  <c r="U156" i="3"/>
  <c r="U100" i="3"/>
  <c r="U157" i="3"/>
  <c r="U27" i="3"/>
  <c r="U28" i="3"/>
  <c r="U29" i="3"/>
  <c r="U30" i="3"/>
  <c r="U31" i="3"/>
  <c r="U111" i="3"/>
  <c r="U158" i="3"/>
  <c r="U34" i="3"/>
  <c r="U35" i="3"/>
  <c r="U36" i="3"/>
  <c r="U37" i="3"/>
  <c r="U748" i="3"/>
  <c r="U39" i="3"/>
  <c r="U238" i="3"/>
  <c r="U183" i="3"/>
  <c r="U42" i="3"/>
  <c r="U43" i="3"/>
  <c r="U749" i="3"/>
  <c r="U45" i="3"/>
  <c r="U46" i="3"/>
  <c r="U47" i="3"/>
  <c r="U184" i="3"/>
  <c r="U750" i="3"/>
  <c r="U752" i="3"/>
  <c r="U51" i="3"/>
  <c r="U248" i="3"/>
  <c r="U753" i="3"/>
  <c r="U754" i="3"/>
  <c r="U55" i="3"/>
  <c r="U755" i="3"/>
  <c r="U757" i="3"/>
  <c r="U58" i="3"/>
  <c r="U59" i="3"/>
  <c r="U764" i="3"/>
  <c r="U61" i="3"/>
  <c r="U185" i="3"/>
  <c r="U63" i="3"/>
  <c r="U253" i="3"/>
  <c r="U765" i="3"/>
  <c r="U766" i="3"/>
  <c r="U67" i="3"/>
  <c r="U8" i="3"/>
  <c r="U69" i="3"/>
  <c r="U70" i="3"/>
  <c r="U767" i="3"/>
  <c r="U768" i="3"/>
  <c r="U73" i="3"/>
  <c r="U769" i="3"/>
  <c r="U75" i="3"/>
  <c r="U76" i="3"/>
  <c r="U77" i="3"/>
  <c r="U770" i="3"/>
  <c r="U771" i="3"/>
  <c r="U772" i="3"/>
  <c r="U186" i="3"/>
  <c r="U120" i="3"/>
  <c r="U88" i="3"/>
  <c r="U187" i="3"/>
  <c r="U91" i="3"/>
  <c r="U92" i="3"/>
  <c r="U188" i="3"/>
  <c r="U94" i="3"/>
  <c r="U189" i="3"/>
  <c r="U121" i="3"/>
  <c r="U97" i="3"/>
  <c r="U190" i="3"/>
  <c r="U99" i="3"/>
  <c r="U263" i="3"/>
  <c r="U101" i="3"/>
  <c r="U159" i="3"/>
  <c r="U191" i="3"/>
  <c r="U104" i="3"/>
  <c r="U105" i="3"/>
  <c r="U106" i="3"/>
  <c r="U108" i="3"/>
  <c r="U109" i="3"/>
  <c r="U110" i="3"/>
  <c r="U9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35" i="3"/>
  <c r="U241" i="3"/>
  <c r="U244" i="3"/>
  <c r="U246" i="3"/>
  <c r="U247" i="3"/>
  <c r="U249" i="3"/>
  <c r="U250" i="3"/>
  <c r="U252" i="3"/>
  <c r="U254" i="3"/>
  <c r="U255" i="3"/>
  <c r="U256" i="3"/>
  <c r="U257" i="3"/>
  <c r="U258" i="3"/>
  <c r="U260" i="3"/>
  <c r="U262" i="3"/>
  <c r="U264" i="3"/>
  <c r="U267" i="3"/>
  <c r="U269" i="3"/>
  <c r="U270" i="3"/>
  <c r="U272" i="3"/>
  <c r="U274" i="3"/>
  <c r="U277" i="3"/>
  <c r="U278" i="3"/>
  <c r="U281" i="3"/>
  <c r="U283" i="3"/>
  <c r="U285" i="3"/>
  <c r="U287" i="3"/>
  <c r="U288" i="3"/>
  <c r="U289" i="3"/>
  <c r="U290" i="3"/>
  <c r="U295" i="3"/>
  <c r="U297" i="3"/>
  <c r="U298" i="3"/>
  <c r="U299" i="3"/>
  <c r="U300" i="3"/>
  <c r="U301" i="3"/>
  <c r="U302" i="3"/>
  <c r="U303" i="3"/>
  <c r="U307" i="3"/>
  <c r="U308" i="3"/>
  <c r="U309" i="3"/>
  <c r="U311" i="3"/>
  <c r="U316" i="3"/>
  <c r="U317" i="3"/>
  <c r="U318" i="3"/>
  <c r="U320" i="3"/>
  <c r="U322" i="3"/>
  <c r="U326" i="3"/>
  <c r="U328" i="3"/>
  <c r="U329" i="3"/>
  <c r="U330" i="3"/>
  <c r="U332" i="3"/>
  <c r="U334" i="3"/>
  <c r="U340" i="3"/>
  <c r="U342" i="3"/>
  <c r="U343" i="3"/>
  <c r="U345" i="3"/>
  <c r="U346" i="3"/>
  <c r="U347" i="3"/>
  <c r="U348" i="3"/>
  <c r="U349" i="3"/>
  <c r="U350" i="3"/>
  <c r="U351" i="3"/>
  <c r="U353" i="3"/>
  <c r="U359" i="3"/>
  <c r="U360" i="3"/>
  <c r="U361" i="3"/>
  <c r="U367" i="3"/>
  <c r="U368" i="3"/>
  <c r="U369" i="3"/>
  <c r="U371" i="3"/>
  <c r="U373" i="3"/>
  <c r="U374" i="3"/>
  <c r="U376" i="3"/>
  <c r="U377" i="3"/>
  <c r="U378" i="3"/>
  <c r="U382" i="3"/>
  <c r="U229" i="3"/>
  <c r="U230" i="3"/>
  <c r="U231" i="3"/>
  <c r="U232" i="3"/>
  <c r="U233" i="3"/>
  <c r="U234" i="3"/>
  <c r="U236" i="3"/>
  <c r="U237" i="3"/>
  <c r="U265" i="3"/>
  <c r="U239" i="3"/>
  <c r="U240" i="3"/>
  <c r="U383" i="3"/>
  <c r="U242" i="3"/>
  <c r="U243" i="3"/>
  <c r="U245" i="3"/>
  <c r="U386" i="3"/>
  <c r="U409" i="3"/>
  <c r="U271" i="3"/>
  <c r="U425" i="3"/>
  <c r="U251" i="3"/>
  <c r="U428" i="3"/>
  <c r="U276" i="3"/>
  <c r="U429" i="3"/>
  <c r="U431" i="3"/>
  <c r="U259" i="3"/>
  <c r="U436" i="3"/>
  <c r="U261" i="3"/>
  <c r="U440" i="3"/>
  <c r="U286" i="3"/>
  <c r="U447" i="3"/>
  <c r="U291" i="3"/>
  <c r="U266" i="3"/>
  <c r="U453" i="3"/>
  <c r="U268" i="3"/>
  <c r="U456" i="3"/>
  <c r="U460" i="3"/>
  <c r="U304" i="3"/>
  <c r="U461" i="3"/>
  <c r="U273" i="3"/>
  <c r="U122" i="3"/>
  <c r="U275" i="3"/>
  <c r="U10" i="3"/>
  <c r="U462" i="3"/>
  <c r="U279" i="3"/>
  <c r="U280" i="3"/>
  <c r="U282" i="3"/>
  <c r="U284" i="3"/>
  <c r="U467" i="3"/>
  <c r="U306" i="3"/>
  <c r="U123" i="3"/>
  <c r="U468" i="3"/>
  <c r="U310" i="3"/>
  <c r="U292" i="3"/>
  <c r="U293" i="3"/>
  <c r="U294" i="3"/>
  <c r="U469" i="3"/>
  <c r="U296" i="3"/>
  <c r="U470" i="3"/>
  <c r="U471" i="3"/>
  <c r="U473" i="3"/>
  <c r="U474" i="3"/>
  <c r="U475" i="3"/>
  <c r="U313" i="3"/>
  <c r="U305" i="3"/>
  <c r="U314" i="3"/>
  <c r="U315" i="3"/>
  <c r="U312" i="3"/>
  <c r="U319" i="3"/>
  <c r="U13" i="3"/>
  <c r="U321" i="3"/>
  <c r="U477" i="3"/>
  <c r="U479" i="3"/>
  <c r="U480" i="3"/>
  <c r="U323" i="3"/>
  <c r="U325" i="3"/>
  <c r="U481" i="3"/>
  <c r="U336" i="3"/>
  <c r="U324" i="3"/>
  <c r="U337" i="3"/>
  <c r="U327" i="3"/>
  <c r="U482" i="3"/>
  <c r="U483" i="3"/>
  <c r="U331" i="3"/>
  <c r="U484" i="3"/>
  <c r="U333" i="3"/>
  <c r="U485" i="3"/>
  <c r="U335" i="3"/>
  <c r="U338" i="3"/>
  <c r="U14" i="3"/>
  <c r="U339" i="3"/>
  <c r="U16" i="3"/>
  <c r="U124" i="3"/>
  <c r="U341" i="3"/>
  <c r="U486" i="3"/>
  <c r="U125" i="3"/>
  <c r="U344" i="3"/>
  <c r="U487" i="3"/>
  <c r="U3" i="3"/>
  <c r="U48" i="3"/>
  <c r="U49" i="3"/>
  <c r="U50" i="3"/>
  <c r="U53" i="3"/>
  <c r="U54" i="3"/>
  <c r="U352" i="3"/>
  <c r="U488" i="3"/>
  <c r="U354" i="3"/>
  <c r="U355" i="3"/>
  <c r="U356" i="3"/>
  <c r="U357" i="3"/>
  <c r="U358" i="3"/>
  <c r="U489" i="3"/>
  <c r="U490" i="3"/>
  <c r="U491" i="3"/>
  <c r="U362" i="3"/>
  <c r="U363" i="3"/>
  <c r="U364" i="3"/>
  <c r="U365" i="3"/>
  <c r="U366" i="3"/>
  <c r="U370" i="3"/>
  <c r="U372" i="3"/>
  <c r="U492" i="3"/>
  <c r="U375" i="3"/>
  <c r="U381" i="3"/>
  <c r="U385" i="3"/>
  <c r="U493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10" i="3"/>
  <c r="U411" i="3"/>
  <c r="U412" i="3"/>
  <c r="U413" i="3"/>
  <c r="U414" i="3"/>
  <c r="U416" i="3"/>
  <c r="U417" i="3"/>
  <c r="U418" i="3"/>
  <c r="U419" i="3"/>
  <c r="U420" i="3"/>
  <c r="U421" i="3"/>
  <c r="U422" i="3"/>
  <c r="U423" i="3"/>
  <c r="U424" i="3"/>
  <c r="U426" i="3"/>
  <c r="U427" i="3"/>
  <c r="U494" i="3"/>
  <c r="U495" i="3"/>
  <c r="U430" i="3"/>
  <c r="U496" i="3"/>
  <c r="U432" i="3"/>
  <c r="U433" i="3"/>
  <c r="U434" i="3"/>
  <c r="U435" i="3"/>
  <c r="U437" i="3"/>
  <c r="U438" i="3"/>
  <c r="U439" i="3"/>
  <c r="U441" i="3"/>
  <c r="U442" i="3"/>
  <c r="U443" i="3"/>
  <c r="U444" i="3"/>
  <c r="U445" i="3"/>
  <c r="U446" i="3"/>
  <c r="U448" i="3"/>
  <c r="U449" i="3"/>
  <c r="U450" i="3"/>
  <c r="U451" i="3"/>
  <c r="U452" i="3"/>
  <c r="U454" i="3"/>
  <c r="U455" i="3"/>
  <c r="U457" i="3"/>
  <c r="U458" i="3"/>
  <c r="U459" i="3"/>
  <c r="U4" i="3"/>
  <c r="U5" i="3"/>
  <c r="U11" i="3"/>
  <c r="U463" i="3"/>
  <c r="U464" i="3"/>
  <c r="U465" i="3"/>
  <c r="U466" i="3"/>
  <c r="U497" i="3"/>
  <c r="U498" i="3"/>
  <c r="U584" i="3"/>
  <c r="U15" i="3"/>
  <c r="U585" i="3"/>
  <c r="U472" i="3"/>
  <c r="U499" i="3"/>
  <c r="U500" i="3"/>
  <c r="U501" i="3"/>
  <c r="U476" i="3"/>
  <c r="U502" i="3"/>
  <c r="U503" i="3"/>
  <c r="U504" i="3"/>
  <c r="U133" i="3"/>
  <c r="U134" i="3"/>
  <c r="U509" i="3"/>
  <c r="U586" i="3"/>
  <c r="U510" i="3"/>
  <c r="U511" i="3"/>
  <c r="U160" i="3"/>
  <c r="U512" i="3"/>
  <c r="U513" i="3"/>
  <c r="U514" i="3"/>
  <c r="U515" i="3"/>
  <c r="U516" i="3"/>
  <c r="U518" i="3"/>
  <c r="U519" i="3"/>
  <c r="U126" i="3"/>
  <c r="U18" i="3"/>
  <c r="U24" i="3"/>
  <c r="U19" i="3"/>
  <c r="U520" i="3"/>
  <c r="U521" i="3"/>
  <c r="U526" i="3"/>
  <c r="U527" i="3"/>
  <c r="U20" i="3"/>
  <c r="U26" i="3"/>
  <c r="U528" i="3"/>
  <c r="U529" i="3"/>
  <c r="U507" i="3"/>
  <c r="U508" i="3"/>
  <c r="U530" i="3"/>
  <c r="U531" i="3"/>
  <c r="U532" i="3"/>
  <c r="U534" i="3"/>
  <c r="U535" i="3"/>
  <c r="U536" i="3"/>
  <c r="U537" i="3"/>
  <c r="U538" i="3"/>
  <c r="U539" i="3"/>
  <c r="U540" i="3"/>
  <c r="U541" i="3"/>
  <c r="U542" i="3"/>
  <c r="U56" i="3"/>
  <c r="U544" i="3"/>
  <c r="U545" i="3"/>
  <c r="U65" i="3"/>
  <c r="U21" i="3"/>
  <c r="U33" i="3"/>
  <c r="U546" i="3"/>
  <c r="U533" i="3"/>
  <c r="U547" i="3"/>
  <c r="U548" i="3"/>
  <c r="U549" i="3"/>
  <c r="U587" i="3"/>
  <c r="U550" i="3"/>
  <c r="U72" i="3"/>
  <c r="U551" i="3"/>
  <c r="U553" i="3"/>
  <c r="U554" i="3"/>
  <c r="U555" i="3"/>
  <c r="U592" i="3"/>
  <c r="U556" i="3"/>
  <c r="U143" i="3"/>
  <c r="U127" i="3"/>
  <c r="U128" i="3"/>
  <c r="U567" i="3"/>
  <c r="U568" i="3"/>
  <c r="U593" i="3"/>
  <c r="U129" i="3"/>
  <c r="U78" i="3"/>
  <c r="U79" i="3"/>
  <c r="U570" i="3"/>
  <c r="U594" i="3"/>
  <c r="U80" i="3"/>
  <c r="U57" i="3"/>
  <c r="U81" i="3"/>
  <c r="U571" i="3"/>
  <c r="U579" i="3"/>
  <c r="U82" i="3"/>
  <c r="U83" i="3"/>
  <c r="U580" i="3"/>
  <c r="U161" i="3"/>
  <c r="U163" i="3"/>
  <c r="U130" i="3"/>
  <c r="U162" i="3"/>
  <c r="U131" i="3"/>
  <c r="U84" i="3"/>
  <c r="U132" i="3"/>
  <c r="U505" i="3"/>
  <c r="U506" i="3"/>
  <c r="U135" i="3"/>
  <c r="U136" i="3"/>
  <c r="U137" i="3"/>
  <c r="U581" i="3"/>
  <c r="U144" i="3"/>
  <c r="U85" i="3"/>
  <c r="U86" i="3"/>
  <c r="U145" i="3"/>
  <c r="U138" i="3"/>
  <c r="U87" i="3"/>
  <c r="U582" i="3"/>
  <c r="U146" i="3"/>
  <c r="U147" i="3"/>
  <c r="U139" i="3"/>
  <c r="U140" i="3"/>
  <c r="U148" i="3"/>
  <c r="U583" i="3"/>
  <c r="U141" i="3"/>
  <c r="U89" i="3"/>
  <c r="U142" i="3"/>
  <c r="U168" i="3"/>
  <c r="U169" i="3"/>
  <c r="U90" i="3"/>
  <c r="U595" i="3"/>
  <c r="U665" i="3"/>
  <c r="U681" i="3"/>
  <c r="U164" i="3"/>
  <c r="U93" i="3"/>
  <c r="U171" i="3"/>
  <c r="U165" i="3"/>
  <c r="U172" i="3"/>
  <c r="U95" i="3"/>
  <c r="U96" i="3"/>
  <c r="U166" i="3"/>
  <c r="U167" i="3"/>
  <c r="U98" i="3"/>
  <c r="U102" i="3"/>
  <c r="U103" i="3"/>
  <c r="U107" i="3"/>
  <c r="U588" i="3"/>
  <c r="U173" i="3"/>
  <c r="U112" i="3"/>
  <c r="U113" i="3"/>
  <c r="U174" i="3"/>
  <c r="U589" i="3"/>
  <c r="U591" i="3"/>
  <c r="U41" i="3"/>
  <c r="U114" i="3"/>
  <c r="U175" i="3"/>
  <c r="U117" i="3"/>
  <c r="U60" i="3"/>
  <c r="U62" i="3"/>
  <c r="U149" i="3"/>
  <c r="U150" i="3"/>
  <c r="U151" i="3"/>
  <c r="U176" i="3"/>
  <c r="U44" i="3"/>
  <c r="U66" i="3"/>
  <c r="U624" i="3"/>
  <c r="U637" i="3"/>
  <c r="U638" i="3"/>
  <c r="U642" i="3"/>
  <c r="U643" i="3"/>
  <c r="U644" i="3"/>
  <c r="U645" i="3"/>
  <c r="U646" i="3"/>
  <c r="U647" i="3"/>
  <c r="U648" i="3"/>
  <c r="U649" i="3"/>
  <c r="U650" i="3"/>
  <c r="U652" i="3"/>
  <c r="U653" i="3"/>
  <c r="U654" i="3"/>
  <c r="U659" i="3"/>
  <c r="U604" i="3"/>
  <c r="U661" i="3"/>
  <c r="U663" i="3"/>
  <c r="U664" i="3"/>
  <c r="U668" i="3"/>
  <c r="U669" i="3"/>
  <c r="U671" i="3"/>
  <c r="U672" i="3"/>
  <c r="U683" i="3"/>
  <c r="U685" i="3"/>
  <c r="U605" i="3"/>
  <c r="U689" i="3"/>
  <c r="U690" i="3"/>
  <c r="U691" i="3"/>
  <c r="U692" i="3"/>
  <c r="U693" i="3"/>
  <c r="U694" i="3"/>
  <c r="U695" i="3"/>
  <c r="U697" i="3"/>
  <c r="U708" i="3"/>
  <c r="U709" i="3"/>
  <c r="U710" i="3"/>
  <c r="U711" i="3"/>
  <c r="U606" i="3"/>
  <c r="U715" i="3"/>
  <c r="U716" i="3"/>
  <c r="U660" i="3"/>
  <c r="U688" i="3"/>
  <c r="U71" i="3"/>
  <c r="U717" i="3"/>
  <c r="U74" i="3"/>
  <c r="U718" i="3"/>
  <c r="U719" i="3"/>
  <c r="U720" i="3"/>
  <c r="U721" i="3"/>
  <c r="U115" i="3"/>
  <c r="U722" i="3"/>
  <c r="U116" i="3"/>
  <c r="U723" i="3"/>
  <c r="U774" i="3"/>
  <c r="U773" i="3"/>
  <c r="U763" i="3"/>
  <c r="U762" i="3"/>
  <c r="U761" i="3"/>
  <c r="U760" i="3"/>
  <c r="U759" i="3"/>
  <c r="U758" i="3"/>
  <c r="U756" i="3"/>
  <c r="U751" i="3"/>
  <c r="U747" i="3"/>
  <c r="U746" i="3"/>
  <c r="U745" i="3"/>
  <c r="U743" i="3"/>
  <c r="U742" i="3"/>
  <c r="U741" i="3"/>
  <c r="U740" i="3"/>
  <c r="U732" i="3"/>
  <c r="U731" i="3"/>
  <c r="U730" i="3"/>
  <c r="U729" i="3"/>
  <c r="U714" i="3"/>
  <c r="U713" i="3"/>
  <c r="U712" i="3"/>
  <c r="U707" i="3"/>
  <c r="U706" i="3"/>
  <c r="U705" i="3"/>
  <c r="U704" i="3"/>
  <c r="U703" i="3"/>
  <c r="U702" i="3"/>
  <c r="U701" i="3"/>
  <c r="U700" i="3"/>
  <c r="U699" i="3"/>
  <c r="U698" i="3"/>
  <c r="U696" i="3"/>
  <c r="U687" i="3"/>
  <c r="U686" i="3"/>
  <c r="U684" i="3"/>
  <c r="U682" i="3"/>
  <c r="U1806" i="3"/>
  <c r="U680" i="3"/>
  <c r="U679" i="3"/>
  <c r="U678" i="3"/>
  <c r="U677" i="3"/>
  <c r="U676" i="3"/>
  <c r="U675" i="3"/>
  <c r="U674" i="3"/>
  <c r="U673" i="3"/>
  <c r="U670" i="3"/>
  <c r="U667" i="3"/>
  <c r="U666" i="3"/>
  <c r="U662" i="3"/>
  <c r="U658" i="3"/>
  <c r="U657" i="3"/>
  <c r="U656" i="3"/>
  <c r="U655" i="3"/>
  <c r="U651" i="3"/>
  <c r="U641" i="3"/>
  <c r="U640" i="3"/>
  <c r="U639" i="3"/>
  <c r="U636" i="3"/>
  <c r="U635" i="3"/>
  <c r="U634" i="3"/>
  <c r="U633" i="3"/>
  <c r="U632" i="3"/>
  <c r="U631" i="3"/>
  <c r="U630" i="3"/>
  <c r="U629" i="3"/>
  <c r="U628" i="3"/>
  <c r="U627" i="3"/>
  <c r="U626" i="3"/>
  <c r="U625" i="3"/>
  <c r="U623" i="3"/>
  <c r="U622" i="3"/>
  <c r="U621" i="3"/>
  <c r="U620" i="3"/>
  <c r="U619" i="3"/>
  <c r="U618" i="3"/>
  <c r="U617" i="3"/>
  <c r="U616" i="3"/>
  <c r="U615" i="3"/>
  <c r="U724" i="3"/>
  <c r="U725" i="3"/>
  <c r="U726" i="3"/>
  <c r="U614" i="3"/>
  <c r="U613" i="3"/>
  <c r="U612" i="3"/>
  <c r="U611" i="3"/>
  <c r="U610" i="3"/>
  <c r="U609" i="3"/>
  <c r="U608" i="3"/>
  <c r="U607" i="3"/>
  <c r="U603" i="3"/>
  <c r="U602" i="3"/>
  <c r="U601" i="3"/>
  <c r="U600" i="3"/>
  <c r="U599" i="3"/>
  <c r="U598" i="3"/>
  <c r="U597" i="3"/>
  <c r="U596" i="3"/>
  <c r="U590" i="3"/>
  <c r="U578" i="3"/>
  <c r="U577" i="3"/>
  <c r="U576" i="3"/>
  <c r="U575" i="3"/>
  <c r="U574" i="3"/>
  <c r="U573" i="3"/>
  <c r="U572" i="3"/>
  <c r="U569" i="3"/>
  <c r="U566" i="3"/>
  <c r="U565" i="3"/>
  <c r="U564" i="3"/>
  <c r="U563" i="3"/>
  <c r="U562" i="3"/>
  <c r="U561" i="3"/>
  <c r="U177" i="3"/>
  <c r="U170" i="3"/>
  <c r="U560" i="3"/>
  <c r="U559" i="3"/>
  <c r="U558" i="3"/>
  <c r="U557" i="3"/>
  <c r="U178" i="3"/>
  <c r="U179" i="3"/>
  <c r="U552" i="3"/>
  <c r="U180" i="3"/>
  <c r="U181" i="3"/>
  <c r="U543" i="3"/>
  <c r="U525" i="3"/>
  <c r="U524" i="3"/>
  <c r="U523" i="3"/>
  <c r="U182" i="3"/>
  <c r="U522" i="3"/>
  <c r="U517" i="3"/>
  <c r="U478" i="3"/>
  <c r="U415" i="3"/>
  <c r="U384" i="3"/>
  <c r="U380" i="3"/>
  <c r="U379" i="3"/>
  <c r="U727" i="3"/>
  <c r="U118" i="3"/>
  <c r="U152" i="3"/>
  <c r="U153" i="3"/>
  <c r="U119" i="3"/>
  <c r="U155" i="3"/>
  <c r="U154" i="3"/>
  <c r="U38" i="3"/>
  <c r="P250" i="2" l="1"/>
  <c r="Q250" i="2"/>
  <c r="R250" i="2"/>
  <c r="P217" i="2"/>
  <c r="Q217" i="2"/>
  <c r="R217" i="2"/>
  <c r="P218" i="2"/>
  <c r="Q218" i="2"/>
  <c r="R218" i="2"/>
  <c r="P224" i="2"/>
  <c r="Q224" i="2"/>
  <c r="R224" i="2"/>
  <c r="P226" i="2"/>
  <c r="Q226" i="2"/>
  <c r="R226" i="2"/>
  <c r="P15" i="2"/>
  <c r="Q15" i="2"/>
  <c r="R15" i="2"/>
  <c r="P936" i="2"/>
  <c r="Q936" i="2"/>
  <c r="R936" i="2"/>
  <c r="P935" i="2"/>
  <c r="Q935" i="2"/>
  <c r="R935" i="2"/>
  <c r="P18" i="2"/>
  <c r="Q18" i="2"/>
  <c r="R18" i="2"/>
  <c r="P638" i="2"/>
  <c r="Q638" i="2"/>
  <c r="R638" i="2"/>
  <c r="P20" i="2"/>
  <c r="Q20" i="2"/>
  <c r="R20" i="2"/>
  <c r="P227" i="2"/>
  <c r="Q227" i="2"/>
  <c r="R227" i="2"/>
  <c r="P251" i="2"/>
  <c r="Q251" i="2"/>
  <c r="R251" i="2"/>
  <c r="P23" i="2"/>
  <c r="Q23" i="2"/>
  <c r="R23" i="2"/>
  <c r="P253" i="2"/>
  <c r="Q253" i="2"/>
  <c r="R253" i="2"/>
  <c r="P25" i="2"/>
  <c r="Q25" i="2"/>
  <c r="R25" i="2"/>
  <c r="P26" i="2"/>
  <c r="Q26" i="2"/>
  <c r="R26" i="2"/>
  <c r="P933" i="2"/>
  <c r="Q933" i="2"/>
  <c r="R933" i="2"/>
  <c r="P28" i="2"/>
  <c r="Q28" i="2"/>
  <c r="R28" i="2"/>
  <c r="P637" i="2"/>
  <c r="Q637" i="2"/>
  <c r="R637" i="2"/>
  <c r="P932" i="2"/>
  <c r="Q932" i="2"/>
  <c r="R932" i="2"/>
  <c r="P931" i="2"/>
  <c r="Q931" i="2"/>
  <c r="R931" i="2"/>
  <c r="P254" i="2"/>
  <c r="Q254" i="2"/>
  <c r="R254" i="2"/>
  <c r="P930" i="2"/>
  <c r="Q930" i="2"/>
  <c r="R930" i="2"/>
  <c r="P929" i="2"/>
  <c r="Q929" i="2"/>
  <c r="R929" i="2"/>
  <c r="P928" i="2"/>
  <c r="Q928" i="2"/>
  <c r="R928" i="2"/>
  <c r="P926" i="2"/>
  <c r="Q926" i="2"/>
  <c r="R926" i="2"/>
  <c r="P927" i="2"/>
  <c r="Q927" i="2"/>
  <c r="R927" i="2"/>
  <c r="P255" i="2"/>
  <c r="Q255" i="2"/>
  <c r="R255" i="2"/>
  <c r="P925" i="2"/>
  <c r="Q925" i="2"/>
  <c r="R925" i="2"/>
  <c r="P256" i="2"/>
  <c r="Q256" i="2"/>
  <c r="R256" i="2"/>
  <c r="P923" i="2"/>
  <c r="Q923" i="2"/>
  <c r="R923" i="2"/>
  <c r="P922" i="2"/>
  <c r="Q922" i="2"/>
  <c r="R922" i="2"/>
  <c r="P921" i="2"/>
  <c r="Q921" i="2"/>
  <c r="R921" i="2"/>
  <c r="P920" i="2"/>
  <c r="Q920" i="2"/>
  <c r="R920" i="2"/>
  <c r="P259" i="2"/>
  <c r="Q259" i="2"/>
  <c r="R259" i="2"/>
  <c r="P260" i="2"/>
  <c r="Q260" i="2"/>
  <c r="R260" i="2"/>
  <c r="P919" i="2"/>
  <c r="Q919" i="2"/>
  <c r="R919" i="2"/>
  <c r="P918" i="2"/>
  <c r="Q918" i="2"/>
  <c r="R918" i="2"/>
  <c r="P917" i="2"/>
  <c r="Q917" i="2"/>
  <c r="R917" i="2"/>
  <c r="P50" i="2"/>
  <c r="Q50" i="2"/>
  <c r="R50" i="2"/>
  <c r="P916" i="2"/>
  <c r="Q916" i="2"/>
  <c r="R916" i="2"/>
  <c r="P52" i="2"/>
  <c r="Q52" i="2"/>
  <c r="R52" i="2"/>
  <c r="P915" i="2"/>
  <c r="Q915" i="2"/>
  <c r="R915" i="2"/>
  <c r="P914" i="2"/>
  <c r="Q914" i="2"/>
  <c r="R914" i="2"/>
  <c r="P913" i="2"/>
  <c r="Q913" i="2"/>
  <c r="R913" i="2"/>
  <c r="P32" i="2"/>
  <c r="Q32" i="2"/>
  <c r="R32" i="2"/>
  <c r="P911" i="2"/>
  <c r="Q911" i="2"/>
  <c r="R911" i="2"/>
  <c r="P147" i="2"/>
  <c r="Q147" i="2"/>
  <c r="R147" i="2"/>
  <c r="P909" i="2"/>
  <c r="Q909" i="2"/>
  <c r="R909" i="2"/>
  <c r="P908" i="2"/>
  <c r="Q908" i="2"/>
  <c r="R908" i="2"/>
  <c r="P907" i="2"/>
  <c r="Q907" i="2"/>
  <c r="R907" i="2"/>
  <c r="P906" i="2"/>
  <c r="Q906" i="2"/>
  <c r="R906" i="2"/>
  <c r="P905" i="2"/>
  <c r="Q905" i="2"/>
  <c r="R905" i="2"/>
  <c r="P904" i="2"/>
  <c r="Q904" i="2"/>
  <c r="R904" i="2"/>
  <c r="P903" i="2"/>
  <c r="Q903" i="2"/>
  <c r="R903" i="2"/>
  <c r="P636" i="2"/>
  <c r="Q636" i="2"/>
  <c r="R636" i="2"/>
  <c r="P264" i="2"/>
  <c r="Q264" i="2"/>
  <c r="R264" i="2"/>
  <c r="P265" i="2"/>
  <c r="Q265" i="2"/>
  <c r="R265" i="2"/>
  <c r="P901" i="2"/>
  <c r="Q901" i="2"/>
  <c r="R901" i="2"/>
  <c r="P900" i="2"/>
  <c r="Q900" i="2"/>
  <c r="R900" i="2"/>
  <c r="P899" i="2"/>
  <c r="Q899" i="2"/>
  <c r="R899" i="2"/>
  <c r="P898" i="2"/>
  <c r="Q898" i="2"/>
  <c r="R898" i="2"/>
  <c r="P897" i="2"/>
  <c r="Q897" i="2"/>
  <c r="R897" i="2"/>
  <c r="P74" i="2"/>
  <c r="Q74" i="2"/>
  <c r="R74" i="2"/>
  <c r="P895" i="2"/>
  <c r="Q895" i="2"/>
  <c r="R895" i="2"/>
  <c r="P894" i="2"/>
  <c r="Q894" i="2"/>
  <c r="R894" i="2"/>
  <c r="P886" i="2"/>
  <c r="Q886" i="2"/>
  <c r="R886" i="2"/>
  <c r="P885" i="2"/>
  <c r="Q885" i="2"/>
  <c r="R885" i="2"/>
  <c r="P429" i="2"/>
  <c r="Q429" i="2"/>
  <c r="R429" i="2"/>
  <c r="P428" i="2"/>
  <c r="Q428" i="2"/>
  <c r="R428" i="2"/>
  <c r="P268" i="2"/>
  <c r="Q268" i="2"/>
  <c r="R268" i="2"/>
  <c r="P884" i="2"/>
  <c r="Q884" i="2"/>
  <c r="R884" i="2"/>
  <c r="P83" i="2"/>
  <c r="Q83" i="2"/>
  <c r="R83" i="2"/>
  <c r="P883" i="2"/>
  <c r="Q883" i="2"/>
  <c r="R883" i="2"/>
  <c r="P423" i="2"/>
  <c r="Q423" i="2"/>
  <c r="R423" i="2"/>
  <c r="P635" i="2"/>
  <c r="Q635" i="2"/>
  <c r="R635" i="2"/>
  <c r="P269" i="2"/>
  <c r="Q269" i="2"/>
  <c r="R269" i="2"/>
  <c r="P408" i="2"/>
  <c r="Q408" i="2"/>
  <c r="R408" i="2"/>
  <c r="P407" i="2"/>
  <c r="Q407" i="2"/>
  <c r="R407" i="2"/>
  <c r="P406" i="2"/>
  <c r="Q406" i="2"/>
  <c r="R406" i="2"/>
  <c r="P405" i="2"/>
  <c r="Q405" i="2"/>
  <c r="R405" i="2"/>
  <c r="P882" i="2"/>
  <c r="Q882" i="2"/>
  <c r="R882" i="2"/>
  <c r="P163" i="2"/>
  <c r="Q163" i="2"/>
  <c r="R163" i="2"/>
  <c r="P401" i="2"/>
  <c r="Q401" i="2"/>
  <c r="R401" i="2"/>
  <c r="P271" i="2"/>
  <c r="Q271" i="2"/>
  <c r="R271" i="2"/>
  <c r="P881" i="2"/>
  <c r="Q881" i="2"/>
  <c r="R881" i="2"/>
  <c r="P880" i="2"/>
  <c r="Q880" i="2"/>
  <c r="R880" i="2"/>
  <c r="P879" i="2"/>
  <c r="Q879" i="2"/>
  <c r="R879" i="2"/>
  <c r="P877" i="2"/>
  <c r="Q877" i="2"/>
  <c r="R877" i="2"/>
  <c r="P155" i="2"/>
  <c r="Q155" i="2"/>
  <c r="R155" i="2"/>
  <c r="P101" i="2"/>
  <c r="Q101" i="2"/>
  <c r="R101" i="2"/>
  <c r="P177" i="2"/>
  <c r="Q177" i="2"/>
  <c r="R177" i="2"/>
  <c r="P873" i="2"/>
  <c r="Q873" i="2"/>
  <c r="R873" i="2"/>
  <c r="P872" i="2"/>
  <c r="Q872" i="2"/>
  <c r="R872" i="2"/>
  <c r="P871" i="2"/>
  <c r="Q871" i="2"/>
  <c r="R871" i="2"/>
  <c r="P106" i="2"/>
  <c r="Q106" i="2"/>
  <c r="R106" i="2"/>
  <c r="P107" i="2"/>
  <c r="Q107" i="2"/>
  <c r="R107" i="2"/>
  <c r="P272" i="2"/>
  <c r="Q272" i="2"/>
  <c r="R272" i="2"/>
  <c r="P207" i="2"/>
  <c r="Q207" i="2"/>
  <c r="R207" i="2"/>
  <c r="P866" i="2"/>
  <c r="Q866" i="2"/>
  <c r="R866" i="2"/>
  <c r="P865" i="2"/>
  <c r="Q865" i="2"/>
  <c r="R865" i="2"/>
  <c r="P864" i="2"/>
  <c r="Q864" i="2"/>
  <c r="R864" i="2"/>
  <c r="P858" i="2"/>
  <c r="Q858" i="2"/>
  <c r="R858" i="2"/>
  <c r="P400" i="2"/>
  <c r="Q400" i="2"/>
  <c r="R400" i="2"/>
  <c r="P115" i="2"/>
  <c r="Q115" i="2"/>
  <c r="R115" i="2"/>
  <c r="P116" i="2"/>
  <c r="Q116" i="2"/>
  <c r="R116" i="2"/>
  <c r="P274" i="2"/>
  <c r="Q274" i="2"/>
  <c r="R274" i="2"/>
  <c r="P855" i="2"/>
  <c r="Q855" i="2"/>
  <c r="R855" i="2"/>
  <c r="P630" i="2"/>
  <c r="Q630" i="2"/>
  <c r="R630" i="2"/>
  <c r="P164" i="2"/>
  <c r="Q164" i="2"/>
  <c r="R164" i="2"/>
  <c r="P854" i="2"/>
  <c r="Q854" i="2"/>
  <c r="R854" i="2"/>
  <c r="P597" i="2"/>
  <c r="Q597" i="2"/>
  <c r="R597" i="2"/>
  <c r="P853" i="2"/>
  <c r="Q853" i="2"/>
  <c r="R853" i="2"/>
  <c r="P275" i="2"/>
  <c r="Q275" i="2"/>
  <c r="R275" i="2"/>
  <c r="P276" i="2"/>
  <c r="Q276" i="2"/>
  <c r="R276" i="2"/>
  <c r="P848" i="2"/>
  <c r="Q848" i="2"/>
  <c r="R848" i="2"/>
  <c r="P127" i="2"/>
  <c r="Q127" i="2"/>
  <c r="R127" i="2"/>
  <c r="P846" i="2"/>
  <c r="Q846" i="2"/>
  <c r="R846" i="2"/>
  <c r="P281" i="2"/>
  <c r="Q281" i="2"/>
  <c r="R281" i="2"/>
  <c r="P328" i="2"/>
  <c r="Q328" i="2"/>
  <c r="R328" i="2"/>
  <c r="P282" i="2"/>
  <c r="Q282" i="2"/>
  <c r="R282" i="2"/>
  <c r="P283" i="2"/>
  <c r="Q283" i="2"/>
  <c r="R283" i="2"/>
  <c r="P373" i="2"/>
  <c r="Q373" i="2"/>
  <c r="R373" i="2"/>
  <c r="P845" i="2"/>
  <c r="Q845" i="2"/>
  <c r="R845" i="2"/>
  <c r="P135" i="2"/>
  <c r="Q135" i="2"/>
  <c r="R135" i="2"/>
  <c r="P136" i="2"/>
  <c r="Q136" i="2"/>
  <c r="R136" i="2"/>
  <c r="P137" i="2"/>
  <c r="Q137" i="2"/>
  <c r="R137" i="2"/>
  <c r="P138" i="2"/>
  <c r="Q138" i="2"/>
  <c r="R138" i="2"/>
  <c r="P834" i="2"/>
  <c r="Q834" i="2"/>
  <c r="R834" i="2"/>
  <c r="P140" i="2"/>
  <c r="Q140" i="2"/>
  <c r="R140" i="2"/>
  <c r="P833" i="2"/>
  <c r="Q833" i="2"/>
  <c r="R833" i="2"/>
  <c r="P829" i="2"/>
  <c r="Q829" i="2"/>
  <c r="R829" i="2"/>
  <c r="P828" i="2"/>
  <c r="Q828" i="2"/>
  <c r="R828" i="2"/>
  <c r="P824" i="2"/>
  <c r="Q824" i="2"/>
  <c r="R824" i="2"/>
  <c r="P145" i="2"/>
  <c r="Q145" i="2"/>
  <c r="R145" i="2"/>
  <c r="P817" i="2"/>
  <c r="Q817" i="2"/>
  <c r="R817" i="2"/>
  <c r="P379" i="2"/>
  <c r="Q379" i="2"/>
  <c r="R379" i="2"/>
  <c r="P793" i="2"/>
  <c r="Q793" i="2"/>
  <c r="R793" i="2"/>
  <c r="P792" i="2"/>
  <c r="Q792" i="2"/>
  <c r="R792" i="2"/>
  <c r="P392" i="2"/>
  <c r="Q392" i="2"/>
  <c r="R392" i="2"/>
  <c r="P784" i="2"/>
  <c r="Q784" i="2"/>
  <c r="R784" i="2"/>
  <c r="P782" i="2"/>
  <c r="Q782" i="2"/>
  <c r="R782" i="2"/>
  <c r="P783" i="2"/>
  <c r="Q783" i="2"/>
  <c r="R783" i="2"/>
  <c r="P154" i="2"/>
  <c r="Q154" i="2"/>
  <c r="R154" i="2"/>
  <c r="P446" i="2"/>
  <c r="Q446" i="2"/>
  <c r="R446" i="2"/>
  <c r="P486" i="2"/>
  <c r="Q486" i="2"/>
  <c r="R486" i="2"/>
  <c r="P524" i="2"/>
  <c r="Q524" i="2"/>
  <c r="R524" i="2"/>
  <c r="P399" i="2"/>
  <c r="Q399" i="2"/>
  <c r="R399" i="2"/>
  <c r="P395" i="2"/>
  <c r="Q395" i="2"/>
  <c r="R395" i="2"/>
  <c r="P781" i="2"/>
  <c r="Q781" i="2"/>
  <c r="R781" i="2"/>
  <c r="P780" i="2"/>
  <c r="Q780" i="2"/>
  <c r="R780" i="2"/>
  <c r="P162" i="2"/>
  <c r="Q162" i="2"/>
  <c r="R162" i="2"/>
  <c r="P286" i="2"/>
  <c r="Q286" i="2"/>
  <c r="R286" i="2"/>
  <c r="P777" i="2"/>
  <c r="Q777" i="2"/>
  <c r="R777" i="2"/>
  <c r="P165" i="2"/>
  <c r="Q165" i="2"/>
  <c r="R165" i="2"/>
  <c r="P771" i="2"/>
  <c r="Q771" i="2"/>
  <c r="R771" i="2"/>
  <c r="P289" i="2"/>
  <c r="Q289" i="2"/>
  <c r="R289" i="2"/>
  <c r="P758" i="2"/>
  <c r="Q758" i="2"/>
  <c r="R758" i="2"/>
  <c r="P169" i="2"/>
  <c r="Q169" i="2"/>
  <c r="R169" i="2"/>
  <c r="P757" i="2"/>
  <c r="Q757" i="2"/>
  <c r="R757" i="2"/>
  <c r="P756" i="2"/>
  <c r="Q756" i="2"/>
  <c r="R756" i="2"/>
  <c r="P172" i="2"/>
  <c r="Q172" i="2"/>
  <c r="R172" i="2"/>
  <c r="P754" i="2"/>
  <c r="Q754" i="2"/>
  <c r="R754" i="2"/>
  <c r="P750" i="2"/>
  <c r="Q750" i="2"/>
  <c r="R750" i="2"/>
  <c r="P749" i="2"/>
  <c r="Q749" i="2"/>
  <c r="R749" i="2"/>
  <c r="P176" i="2"/>
  <c r="Q176" i="2"/>
  <c r="R176" i="2"/>
  <c r="P559" i="2"/>
  <c r="Q559" i="2"/>
  <c r="R559" i="2"/>
  <c r="P742" i="2"/>
  <c r="Q742" i="2"/>
  <c r="R742" i="2"/>
  <c r="P179" i="2"/>
  <c r="Q179" i="2"/>
  <c r="R179" i="2"/>
  <c r="P180" i="2"/>
  <c r="Q180" i="2"/>
  <c r="R180" i="2"/>
  <c r="P181" i="2"/>
  <c r="Q181" i="2"/>
  <c r="R181" i="2"/>
  <c r="P38" i="2"/>
  <c r="Q38" i="2"/>
  <c r="R38" i="2"/>
  <c r="P740" i="2"/>
  <c r="Q740" i="2"/>
  <c r="R740" i="2"/>
  <c r="P739" i="2"/>
  <c r="Q739" i="2"/>
  <c r="R739" i="2"/>
  <c r="P737" i="2"/>
  <c r="Q737" i="2"/>
  <c r="R737" i="2"/>
  <c r="P734" i="2"/>
  <c r="Q734" i="2"/>
  <c r="R734" i="2"/>
  <c r="P727" i="2"/>
  <c r="Q727" i="2"/>
  <c r="R727" i="2"/>
  <c r="P726" i="2"/>
  <c r="Q726" i="2"/>
  <c r="R726" i="2"/>
  <c r="P189" i="2"/>
  <c r="Q189" i="2"/>
  <c r="R189" i="2"/>
  <c r="P190" i="2"/>
  <c r="Q190" i="2"/>
  <c r="R190" i="2"/>
  <c r="P290" i="2"/>
  <c r="Q290" i="2"/>
  <c r="R290" i="2"/>
  <c r="P724" i="2"/>
  <c r="Q724" i="2"/>
  <c r="R724" i="2"/>
  <c r="P538" i="2"/>
  <c r="Q538" i="2"/>
  <c r="R538" i="2"/>
  <c r="P503" i="2"/>
  <c r="Q503" i="2"/>
  <c r="R503" i="2"/>
  <c r="P723" i="2"/>
  <c r="Q723" i="2"/>
  <c r="R723" i="2"/>
  <c r="P722" i="2"/>
  <c r="Q722" i="2"/>
  <c r="R722" i="2"/>
  <c r="P718" i="2"/>
  <c r="Q718" i="2"/>
  <c r="R718" i="2"/>
  <c r="P711" i="2"/>
  <c r="Q711" i="2"/>
  <c r="R711" i="2"/>
  <c r="P199" i="2"/>
  <c r="Q199" i="2"/>
  <c r="R199" i="2"/>
  <c r="P709" i="2"/>
  <c r="Q709" i="2"/>
  <c r="R709" i="2"/>
  <c r="P394" i="2"/>
  <c r="Q394" i="2"/>
  <c r="R394" i="2"/>
  <c r="P708" i="2"/>
  <c r="Q708" i="2"/>
  <c r="R708" i="2"/>
  <c r="P707" i="2"/>
  <c r="Q707" i="2"/>
  <c r="R707" i="2"/>
  <c r="P703" i="2"/>
  <c r="Q703" i="2"/>
  <c r="R703" i="2"/>
  <c r="P702" i="2"/>
  <c r="Q702" i="2"/>
  <c r="R702" i="2"/>
  <c r="P206" i="2"/>
  <c r="Q206" i="2"/>
  <c r="R206" i="2"/>
  <c r="P603" i="2"/>
  <c r="Q603" i="2"/>
  <c r="R603" i="2"/>
  <c r="P696" i="2"/>
  <c r="Q696" i="2"/>
  <c r="R696" i="2"/>
  <c r="P502" i="2"/>
  <c r="Q502" i="2"/>
  <c r="R502" i="2"/>
  <c r="P291" i="2"/>
  <c r="Q291" i="2"/>
  <c r="R291" i="2"/>
  <c r="P294" i="2"/>
  <c r="Q294" i="2"/>
  <c r="R294" i="2"/>
  <c r="P295" i="2"/>
  <c r="Q295" i="2"/>
  <c r="R295" i="2"/>
  <c r="P297" i="2"/>
  <c r="Q297" i="2"/>
  <c r="R297" i="2"/>
  <c r="P391" i="2"/>
  <c r="Q391" i="2"/>
  <c r="R391" i="2"/>
  <c r="P300" i="2"/>
  <c r="Q300" i="2"/>
  <c r="R300" i="2"/>
  <c r="P388" i="2"/>
  <c r="Q388" i="2"/>
  <c r="R388" i="2"/>
  <c r="P692" i="2"/>
  <c r="Q692" i="2"/>
  <c r="R692" i="2"/>
  <c r="P691" i="2"/>
  <c r="Q691" i="2"/>
  <c r="R691" i="2"/>
  <c r="P219" i="2"/>
  <c r="Q219" i="2"/>
  <c r="R219" i="2"/>
  <c r="P220" i="2"/>
  <c r="Q220" i="2"/>
  <c r="R220" i="2"/>
  <c r="P499" i="2"/>
  <c r="Q499" i="2"/>
  <c r="R499" i="2"/>
  <c r="P498" i="2"/>
  <c r="Q498" i="2"/>
  <c r="R498" i="2"/>
  <c r="P496" i="2"/>
  <c r="Q496" i="2"/>
  <c r="R496" i="2"/>
  <c r="P690" i="2"/>
  <c r="Q690" i="2"/>
  <c r="R690" i="2"/>
  <c r="P433" i="2"/>
  <c r="Q433" i="2"/>
  <c r="R433" i="2"/>
  <c r="P301" i="2"/>
  <c r="Q301" i="2"/>
  <c r="R301" i="2"/>
  <c r="P302" i="2"/>
  <c r="Q302" i="2"/>
  <c r="R302" i="2"/>
  <c r="P689" i="2"/>
  <c r="Q689" i="2"/>
  <c r="R689" i="2"/>
  <c r="P306" i="2"/>
  <c r="Q306" i="2"/>
  <c r="R306" i="2"/>
  <c r="P307" i="2"/>
  <c r="Q307" i="2"/>
  <c r="R307" i="2"/>
  <c r="P309" i="2"/>
  <c r="Q309" i="2"/>
  <c r="R309" i="2"/>
  <c r="P31" i="2"/>
  <c r="P687" i="2"/>
  <c r="Q687" i="2"/>
  <c r="R687" i="2"/>
  <c r="P234" i="2"/>
  <c r="Q234" i="2"/>
  <c r="R234" i="2"/>
  <c r="P686" i="2"/>
  <c r="Q686" i="2"/>
  <c r="R686" i="2"/>
  <c r="P236" i="2"/>
  <c r="Q236" i="2"/>
  <c r="R236" i="2"/>
  <c r="P685" i="2"/>
  <c r="Q685" i="2"/>
  <c r="R685" i="2"/>
  <c r="P387" i="2"/>
  <c r="Q387" i="2"/>
  <c r="R387" i="2"/>
  <c r="P684" i="2"/>
  <c r="Q684" i="2"/>
  <c r="R684" i="2"/>
  <c r="P680" i="2"/>
  <c r="Q680" i="2"/>
  <c r="R680" i="2"/>
  <c r="P382" i="2"/>
  <c r="Q382" i="2"/>
  <c r="R382" i="2"/>
  <c r="P381" i="2"/>
  <c r="Q381" i="2"/>
  <c r="R381" i="2"/>
  <c r="P243" i="2"/>
  <c r="Q243" i="2"/>
  <c r="R243" i="2"/>
  <c r="P244" i="2"/>
  <c r="Q244" i="2"/>
  <c r="R244" i="2"/>
  <c r="P678" i="2"/>
  <c r="Q678" i="2"/>
  <c r="R678" i="2"/>
  <c r="P675" i="2"/>
  <c r="Q675" i="2"/>
  <c r="R675" i="2"/>
  <c r="P247" i="2"/>
  <c r="Q247" i="2"/>
  <c r="R247" i="2"/>
  <c r="P674" i="2"/>
  <c r="Q674" i="2"/>
  <c r="R674" i="2"/>
  <c r="P618" i="2"/>
  <c r="Q618" i="2"/>
  <c r="R618" i="2"/>
  <c r="P670" i="2"/>
  <c r="Q670" i="2"/>
  <c r="R670" i="2"/>
  <c r="P310" i="2"/>
  <c r="Q310" i="2"/>
  <c r="R310" i="2"/>
  <c r="P252" i="2"/>
  <c r="Q252" i="2"/>
  <c r="R252" i="2"/>
  <c r="P668" i="2"/>
  <c r="Q668" i="2"/>
  <c r="R668" i="2"/>
  <c r="P667" i="2"/>
  <c r="Q667" i="2"/>
  <c r="R667" i="2"/>
  <c r="P662" i="2"/>
  <c r="Q662" i="2"/>
  <c r="R662" i="2"/>
  <c r="P314" i="2"/>
  <c r="Q314" i="2"/>
  <c r="R314" i="2"/>
  <c r="P257" i="2"/>
  <c r="Q257" i="2"/>
  <c r="R257" i="2"/>
  <c r="P376" i="2"/>
  <c r="Q376" i="2"/>
  <c r="R376" i="2"/>
  <c r="P315" i="2"/>
  <c r="Q315" i="2"/>
  <c r="R315" i="2"/>
  <c r="P657" i="2"/>
  <c r="Q657" i="2"/>
  <c r="R657" i="2"/>
  <c r="P620" i="2"/>
  <c r="Q620" i="2"/>
  <c r="R620" i="2"/>
  <c r="P374" i="2"/>
  <c r="Q374" i="2"/>
  <c r="R374" i="2"/>
  <c r="P365" i="2"/>
  <c r="Q365" i="2"/>
  <c r="R365" i="2"/>
  <c r="P656" i="2"/>
  <c r="Q656" i="2"/>
  <c r="R656" i="2"/>
  <c r="P655" i="2"/>
  <c r="Q655" i="2"/>
  <c r="R655" i="2"/>
  <c r="P424" i="2"/>
  <c r="Q424" i="2"/>
  <c r="R424" i="2"/>
  <c r="P625" i="2"/>
  <c r="Q625" i="2"/>
  <c r="R625" i="2"/>
  <c r="P652" i="2"/>
  <c r="Q652" i="2"/>
  <c r="R652" i="2"/>
  <c r="P649" i="2"/>
  <c r="Q649" i="2"/>
  <c r="R649" i="2"/>
  <c r="P270" i="2"/>
  <c r="Q270" i="2"/>
  <c r="R270" i="2"/>
  <c r="P316" i="2"/>
  <c r="Q316" i="2"/>
  <c r="R316" i="2"/>
  <c r="P648" i="2"/>
  <c r="Q648" i="2"/>
  <c r="R648" i="2"/>
  <c r="P419" i="2"/>
  <c r="Q419" i="2"/>
  <c r="R419" i="2"/>
  <c r="P647" i="2"/>
  <c r="Q647" i="2"/>
  <c r="R647" i="2"/>
  <c r="P166" i="2"/>
  <c r="Q166" i="2"/>
  <c r="R166" i="2"/>
  <c r="P629" i="2"/>
  <c r="Q629" i="2"/>
  <c r="R629" i="2"/>
  <c r="P360" i="2"/>
  <c r="Q360" i="2"/>
  <c r="R360" i="2"/>
  <c r="P356" i="2"/>
  <c r="Q356" i="2"/>
  <c r="R356" i="2"/>
  <c r="P324" i="2"/>
  <c r="Q324" i="2"/>
  <c r="R324" i="2"/>
  <c r="P641" i="2"/>
  <c r="Q641" i="2"/>
  <c r="R641" i="2"/>
  <c r="P645" i="2"/>
  <c r="Q645" i="2"/>
  <c r="R645" i="2"/>
  <c r="P319" i="2"/>
  <c r="Q319" i="2"/>
  <c r="R319" i="2"/>
  <c r="P644" i="2"/>
  <c r="Q644" i="2"/>
  <c r="R644" i="2"/>
  <c r="P284" i="2"/>
  <c r="Q284" i="2"/>
  <c r="R284" i="2"/>
  <c r="P305" i="2"/>
  <c r="Q305" i="2"/>
  <c r="R305" i="2"/>
  <c r="P643" i="2"/>
  <c r="Q643" i="2"/>
  <c r="R643" i="2"/>
  <c r="P288" i="2"/>
  <c r="Q288" i="2"/>
  <c r="R288" i="2"/>
  <c r="P287" i="2"/>
  <c r="Q287" i="2"/>
  <c r="R287" i="2"/>
  <c r="P642" i="2"/>
  <c r="Q642" i="2"/>
  <c r="R642" i="2"/>
  <c r="P634" i="2"/>
  <c r="Q634" i="2"/>
  <c r="R634" i="2"/>
  <c r="P633" i="2"/>
  <c r="Q633" i="2"/>
  <c r="R633" i="2"/>
  <c r="P292" i="2"/>
  <c r="Q292" i="2"/>
  <c r="R292" i="2"/>
  <c r="P663" i="2"/>
  <c r="Q663" i="2"/>
  <c r="R663" i="2"/>
  <c r="P631" i="2"/>
  <c r="Q631" i="2"/>
  <c r="R631" i="2"/>
  <c r="P626" i="2"/>
  <c r="Q626" i="2"/>
  <c r="R626" i="2"/>
  <c r="P418" i="2"/>
  <c r="Q418" i="2"/>
  <c r="R418" i="2"/>
  <c r="P619" i="2"/>
  <c r="Q619" i="2"/>
  <c r="R619" i="2"/>
  <c r="P666" i="2"/>
  <c r="Q666" i="2"/>
  <c r="R666" i="2"/>
  <c r="P417" i="2"/>
  <c r="Q417" i="2"/>
  <c r="R417" i="2"/>
  <c r="P321" i="2"/>
  <c r="Q321" i="2"/>
  <c r="R321" i="2"/>
  <c r="P615" i="2"/>
  <c r="Q615" i="2"/>
  <c r="R615" i="2"/>
  <c r="P614" i="2"/>
  <c r="Q614" i="2"/>
  <c r="R614" i="2"/>
  <c r="P416" i="2"/>
  <c r="Q416" i="2"/>
  <c r="R416" i="2"/>
  <c r="P304" i="2"/>
  <c r="Q304" i="2"/>
  <c r="R304" i="2"/>
  <c r="P285" i="2"/>
  <c r="Q285" i="2"/>
  <c r="R285" i="2"/>
  <c r="P613" i="2"/>
  <c r="Q613" i="2"/>
  <c r="R613" i="2"/>
  <c r="P612" i="2"/>
  <c r="Q612" i="2"/>
  <c r="R612" i="2"/>
  <c r="P677" i="2"/>
  <c r="Q677" i="2"/>
  <c r="R677" i="2"/>
  <c r="P608" i="2"/>
  <c r="Q608" i="2"/>
  <c r="R608" i="2"/>
  <c r="P322" i="2"/>
  <c r="Q322" i="2"/>
  <c r="R322" i="2"/>
  <c r="P681" i="2"/>
  <c r="Q681" i="2"/>
  <c r="R681" i="2"/>
  <c r="P312" i="2"/>
  <c r="Q312" i="2"/>
  <c r="R312" i="2"/>
  <c r="P355" i="2"/>
  <c r="Q355" i="2"/>
  <c r="R355" i="2"/>
  <c r="P605" i="2"/>
  <c r="Q605" i="2"/>
  <c r="R605" i="2"/>
  <c r="P604" i="2"/>
  <c r="Q604" i="2"/>
  <c r="R604" i="2"/>
  <c r="P602" i="2"/>
  <c r="Q602" i="2"/>
  <c r="R602" i="2"/>
  <c r="P317" i="2"/>
  <c r="Q317" i="2"/>
  <c r="R317" i="2"/>
  <c r="P693" i="2"/>
  <c r="Q693" i="2"/>
  <c r="R693" i="2"/>
  <c r="P596" i="2"/>
  <c r="Q596" i="2"/>
  <c r="R596" i="2"/>
  <c r="P350" i="2"/>
  <c r="Q350" i="2"/>
  <c r="R350" i="2"/>
  <c r="P325" i="2"/>
  <c r="Q325" i="2"/>
  <c r="R325" i="2"/>
  <c r="P326" i="2"/>
  <c r="Q326" i="2"/>
  <c r="R326" i="2"/>
  <c r="P323" i="2"/>
  <c r="Q323" i="2"/>
  <c r="R323" i="2"/>
  <c r="P279" i="2"/>
  <c r="Q279" i="2"/>
  <c r="R279" i="2"/>
  <c r="P595" i="2"/>
  <c r="Q595" i="2"/>
  <c r="R595" i="2"/>
  <c r="P593" i="2"/>
  <c r="Q593" i="2"/>
  <c r="R593" i="2"/>
  <c r="P327" i="2"/>
  <c r="Q327" i="2"/>
  <c r="R327" i="2"/>
  <c r="P694" i="2"/>
  <c r="Q694" i="2"/>
  <c r="R694" i="2"/>
  <c r="P329" i="2"/>
  <c r="Q329" i="2"/>
  <c r="R329" i="2"/>
  <c r="P330" i="2"/>
  <c r="Q330" i="2"/>
  <c r="R330" i="2"/>
  <c r="P331" i="2"/>
  <c r="Q331" i="2"/>
  <c r="R331" i="2"/>
  <c r="P586" i="2"/>
  <c r="Q586" i="2"/>
  <c r="R586" i="2"/>
  <c r="P332" i="2"/>
  <c r="Q332" i="2"/>
  <c r="R332" i="2"/>
  <c r="P333" i="2"/>
  <c r="Q333" i="2"/>
  <c r="R333" i="2"/>
  <c r="P334" i="2"/>
  <c r="Q334" i="2"/>
  <c r="R334" i="2"/>
  <c r="P335" i="2"/>
  <c r="Q335" i="2"/>
  <c r="R335" i="2"/>
  <c r="P336" i="2"/>
  <c r="Q336" i="2"/>
  <c r="R336" i="2"/>
  <c r="P337" i="2"/>
  <c r="Q337" i="2"/>
  <c r="R337" i="2"/>
  <c r="P338" i="2"/>
  <c r="Q338" i="2"/>
  <c r="R338" i="2"/>
  <c r="P339" i="2"/>
  <c r="Q339" i="2"/>
  <c r="R339" i="2"/>
  <c r="P340" i="2"/>
  <c r="Q340" i="2"/>
  <c r="R340" i="2"/>
  <c r="P341" i="2"/>
  <c r="Q341" i="2"/>
  <c r="R341" i="2"/>
  <c r="P342" i="2"/>
  <c r="Q342" i="2"/>
  <c r="R342" i="2"/>
  <c r="P343" i="2"/>
  <c r="Q343" i="2"/>
  <c r="R343" i="2"/>
  <c r="P344" i="2"/>
  <c r="Q344" i="2"/>
  <c r="R344" i="2"/>
  <c r="P345" i="2"/>
  <c r="Q345" i="2"/>
  <c r="R345" i="2"/>
  <c r="P346" i="2"/>
  <c r="Q346" i="2"/>
  <c r="R346" i="2"/>
  <c r="P347" i="2"/>
  <c r="Q347" i="2"/>
  <c r="R347" i="2"/>
  <c r="P348" i="2"/>
  <c r="Q348" i="2"/>
  <c r="R348" i="2"/>
  <c r="P320" i="2"/>
  <c r="Q320" i="2"/>
  <c r="R320" i="2"/>
  <c r="P585" i="2"/>
  <c r="Q585" i="2"/>
  <c r="R585" i="2"/>
  <c r="P167" i="2"/>
  <c r="Q167" i="2"/>
  <c r="R167" i="2"/>
  <c r="P349" i="2"/>
  <c r="Q349" i="2"/>
  <c r="R349" i="2"/>
  <c r="P581" i="2"/>
  <c r="Q581" i="2"/>
  <c r="R581" i="2"/>
  <c r="P313" i="2"/>
  <c r="Q313" i="2"/>
  <c r="R313" i="2"/>
  <c r="P278" i="2"/>
  <c r="Q278" i="2"/>
  <c r="R278" i="2"/>
  <c r="P580" i="2"/>
  <c r="Q580" i="2"/>
  <c r="R580" i="2"/>
  <c r="P358" i="2"/>
  <c r="Q358" i="2"/>
  <c r="R358" i="2"/>
  <c r="P359" i="2"/>
  <c r="Q359" i="2"/>
  <c r="R359" i="2"/>
  <c r="P277" i="2"/>
  <c r="Q277" i="2"/>
  <c r="R277" i="2"/>
  <c r="P579" i="2"/>
  <c r="Q579" i="2"/>
  <c r="R579" i="2"/>
  <c r="P578" i="2"/>
  <c r="Q578" i="2"/>
  <c r="R578" i="2"/>
  <c r="P577" i="2"/>
  <c r="Q577" i="2"/>
  <c r="R577" i="2"/>
  <c r="P364" i="2"/>
  <c r="Q364" i="2"/>
  <c r="R364" i="2"/>
  <c r="P263" i="2"/>
  <c r="Q263" i="2"/>
  <c r="R263" i="2"/>
  <c r="P576" i="2"/>
  <c r="Q576" i="2"/>
  <c r="R576" i="2"/>
  <c r="P351" i="2"/>
  <c r="Q351" i="2"/>
  <c r="R351" i="2"/>
  <c r="P575" i="2"/>
  <c r="Q575" i="2"/>
  <c r="R575" i="2"/>
  <c r="P572" i="2"/>
  <c r="Q572" i="2"/>
  <c r="R572" i="2"/>
  <c r="P2" i="2"/>
  <c r="Q2" i="2"/>
  <c r="R2" i="2"/>
  <c r="P568" i="2"/>
  <c r="Q568" i="2"/>
  <c r="R568" i="2"/>
  <c r="P168" i="2"/>
  <c r="Q168" i="2"/>
  <c r="R168" i="2"/>
  <c r="P893" i="2"/>
  <c r="Q893" i="2"/>
  <c r="R893" i="2"/>
  <c r="P262" i="2"/>
  <c r="Q262" i="2"/>
  <c r="R262" i="2"/>
  <c r="P565" i="2"/>
  <c r="P258" i="2"/>
  <c r="Q258" i="2"/>
  <c r="R258" i="2"/>
  <c r="P564" i="2"/>
  <c r="Q564" i="2"/>
  <c r="R564" i="2"/>
  <c r="P563" i="2"/>
  <c r="Q563" i="2"/>
  <c r="R563" i="2"/>
  <c r="P892" i="2"/>
  <c r="Q892" i="2"/>
  <c r="R892" i="2"/>
  <c r="P352" i="2"/>
  <c r="Q352" i="2"/>
  <c r="R352" i="2"/>
  <c r="P242" i="2"/>
  <c r="Q242" i="2"/>
  <c r="R242" i="2"/>
  <c r="P241" i="2"/>
  <c r="Q241" i="2"/>
  <c r="R241" i="2"/>
  <c r="P3" i="2"/>
  <c r="Q3" i="2"/>
  <c r="R3" i="2"/>
  <c r="P562" i="2"/>
  <c r="Q562" i="2"/>
  <c r="R562" i="2"/>
  <c r="P555" i="2"/>
  <c r="Q555" i="2"/>
  <c r="R555" i="2"/>
  <c r="P228" i="2"/>
  <c r="Q228" i="2"/>
  <c r="R228" i="2"/>
  <c r="P238" i="2"/>
  <c r="Q238" i="2"/>
  <c r="R238" i="2"/>
  <c r="P216" i="2"/>
  <c r="Q216" i="2"/>
  <c r="R216" i="2"/>
  <c r="P553" i="2"/>
  <c r="Q553" i="2"/>
  <c r="R553" i="2"/>
  <c r="P4" i="2"/>
  <c r="Q4" i="2"/>
  <c r="R4" i="2"/>
  <c r="P214" i="2"/>
  <c r="Q214" i="2"/>
  <c r="R214" i="2"/>
  <c r="P695" i="2"/>
  <c r="Q695" i="2"/>
  <c r="R695" i="2"/>
  <c r="P891" i="2"/>
  <c r="Q891" i="2"/>
  <c r="R891" i="2"/>
  <c r="P201" i="2"/>
  <c r="Q201" i="2"/>
  <c r="R201" i="2"/>
  <c r="P159" i="2"/>
  <c r="Q159" i="2"/>
  <c r="R159" i="2"/>
  <c r="P550" i="2"/>
  <c r="Q550" i="2"/>
  <c r="R550" i="2"/>
  <c r="P549" i="2"/>
  <c r="Q549" i="2"/>
  <c r="R549" i="2"/>
  <c r="P698" i="2"/>
  <c r="Q698" i="2"/>
  <c r="R698" i="2"/>
  <c r="P158" i="2"/>
  <c r="Q158" i="2"/>
  <c r="R158" i="2"/>
  <c r="P114" i="2"/>
  <c r="Q114" i="2"/>
  <c r="R114" i="2"/>
  <c r="P94" i="2"/>
  <c r="Q94" i="2"/>
  <c r="R94" i="2"/>
  <c r="P547" i="2"/>
  <c r="Q547" i="2"/>
  <c r="R547" i="2"/>
  <c r="P546" i="2"/>
  <c r="Q546" i="2"/>
  <c r="R546" i="2"/>
  <c r="P704" i="2"/>
  <c r="Q704" i="2"/>
  <c r="R704" i="2"/>
  <c r="P91" i="2"/>
  <c r="Q91" i="2"/>
  <c r="R91" i="2"/>
  <c r="P90" i="2"/>
  <c r="Q90" i="2"/>
  <c r="R90" i="2"/>
  <c r="P89" i="2"/>
  <c r="Q89" i="2"/>
  <c r="R89" i="2"/>
  <c r="P88" i="2"/>
  <c r="Q88" i="2"/>
  <c r="R88" i="2"/>
  <c r="P544" i="2"/>
  <c r="Q544" i="2"/>
  <c r="R544" i="2"/>
  <c r="P540" i="2"/>
  <c r="Q540" i="2"/>
  <c r="R540" i="2"/>
  <c r="P153" i="2"/>
  <c r="Q153" i="2"/>
  <c r="R153" i="2"/>
  <c r="P536" i="2"/>
  <c r="Q536" i="2"/>
  <c r="R536" i="2"/>
  <c r="P535" i="2"/>
  <c r="Q535" i="2"/>
  <c r="R535" i="2"/>
  <c r="P353" i="2"/>
  <c r="Q353" i="2"/>
  <c r="R353" i="2"/>
  <c r="P534" i="2"/>
  <c r="Q534" i="2"/>
  <c r="R534" i="2"/>
  <c r="P303" i="2"/>
  <c r="Q303" i="2"/>
  <c r="R303" i="2"/>
  <c r="P299" i="2"/>
  <c r="Q299" i="2"/>
  <c r="R299" i="2"/>
  <c r="P296" i="2"/>
  <c r="Q296" i="2"/>
  <c r="R296" i="2"/>
  <c r="P273" i="2"/>
  <c r="Q273" i="2"/>
  <c r="R273" i="2"/>
  <c r="P354" i="2"/>
  <c r="Q354" i="2"/>
  <c r="R354" i="2"/>
  <c r="P527" i="2"/>
  <c r="Q527" i="2"/>
  <c r="R527" i="2"/>
  <c r="P357" i="2"/>
  <c r="Q357" i="2"/>
  <c r="R357" i="2"/>
  <c r="P85" i="2"/>
  <c r="Q85" i="2"/>
  <c r="R85" i="2"/>
  <c r="P266" i="2"/>
  <c r="Q266" i="2"/>
  <c r="R266" i="2"/>
  <c r="P361" i="2"/>
  <c r="Q361" i="2"/>
  <c r="R361" i="2"/>
  <c r="P6" i="2"/>
  <c r="Q6" i="2"/>
  <c r="R6" i="2"/>
  <c r="P526" i="2"/>
  <c r="Q526" i="2"/>
  <c r="R526" i="2"/>
  <c r="P80" i="2"/>
  <c r="Q80" i="2"/>
  <c r="R80" i="2"/>
  <c r="P79" i="2"/>
  <c r="Q79" i="2"/>
  <c r="R79" i="2"/>
  <c r="P7" i="2"/>
  <c r="Q7" i="2"/>
  <c r="R7" i="2"/>
  <c r="P362" i="2"/>
  <c r="Q362" i="2"/>
  <c r="R362" i="2"/>
  <c r="P363" i="2"/>
  <c r="Q363" i="2"/>
  <c r="R363" i="2"/>
  <c r="P225" i="2"/>
  <c r="Q225" i="2"/>
  <c r="R225" i="2"/>
  <c r="P366" i="2"/>
  <c r="Q366" i="2"/>
  <c r="R366" i="2"/>
  <c r="P367" i="2"/>
  <c r="Q367" i="2"/>
  <c r="R367" i="2"/>
  <c r="P368" i="2"/>
  <c r="Q368" i="2"/>
  <c r="R368" i="2"/>
  <c r="P369" i="2"/>
  <c r="Q369" i="2"/>
  <c r="R369" i="2"/>
  <c r="P370" i="2"/>
  <c r="Q370" i="2"/>
  <c r="R370" i="2"/>
  <c r="P75" i="2"/>
  <c r="Q75" i="2"/>
  <c r="R75" i="2"/>
  <c r="P371" i="2"/>
  <c r="Q371" i="2"/>
  <c r="R371" i="2"/>
  <c r="P372" i="2"/>
  <c r="Q372" i="2"/>
  <c r="R372" i="2"/>
  <c r="P375" i="2"/>
  <c r="Q375" i="2"/>
  <c r="R375" i="2"/>
  <c r="P377" i="2"/>
  <c r="Q377" i="2"/>
  <c r="R377" i="2"/>
  <c r="P378" i="2"/>
  <c r="Q378" i="2"/>
  <c r="R378" i="2"/>
  <c r="P380" i="2"/>
  <c r="Q380" i="2"/>
  <c r="R380" i="2"/>
  <c r="P890" i="2"/>
  <c r="Q890" i="2"/>
  <c r="R890" i="2"/>
  <c r="P889" i="2"/>
  <c r="Q889" i="2"/>
  <c r="R889" i="2"/>
  <c r="P383" i="2"/>
  <c r="Q383" i="2"/>
  <c r="R383" i="2"/>
  <c r="P384" i="2"/>
  <c r="Q384" i="2"/>
  <c r="R384" i="2"/>
  <c r="P385" i="2"/>
  <c r="Q385" i="2"/>
  <c r="R385" i="2"/>
  <c r="P229" i="2"/>
  <c r="Q229" i="2"/>
  <c r="R229" i="2"/>
  <c r="P386" i="2"/>
  <c r="Q386" i="2"/>
  <c r="R386" i="2"/>
  <c r="P389" i="2"/>
  <c r="Q389" i="2"/>
  <c r="R389" i="2"/>
  <c r="P390" i="2"/>
  <c r="Q390" i="2"/>
  <c r="R390" i="2"/>
  <c r="P396" i="2"/>
  <c r="Q396" i="2"/>
  <c r="R396" i="2"/>
  <c r="P397" i="2"/>
  <c r="Q397" i="2"/>
  <c r="R397" i="2"/>
  <c r="P402" i="2"/>
  <c r="Q402" i="2"/>
  <c r="R402" i="2"/>
  <c r="P403" i="2"/>
  <c r="Q403" i="2"/>
  <c r="R403" i="2"/>
  <c r="P409" i="2"/>
  <c r="Q409" i="2"/>
  <c r="R409" i="2"/>
  <c r="P410" i="2"/>
  <c r="Q410" i="2"/>
  <c r="R410" i="2"/>
  <c r="P411" i="2"/>
  <c r="Q411" i="2"/>
  <c r="R411" i="2"/>
  <c r="P412" i="2"/>
  <c r="Q412" i="2"/>
  <c r="R412" i="2"/>
  <c r="P104" i="2"/>
  <c r="Q104" i="2"/>
  <c r="R104" i="2"/>
  <c r="P170" i="2"/>
  <c r="Q170" i="2"/>
  <c r="R170" i="2"/>
  <c r="P8" i="2"/>
  <c r="Q8" i="2"/>
  <c r="R8" i="2"/>
  <c r="P9" i="2"/>
  <c r="Q9" i="2"/>
  <c r="R9" i="2"/>
  <c r="P10" i="2"/>
  <c r="Q10" i="2"/>
  <c r="R10" i="2"/>
  <c r="P11" i="2"/>
  <c r="Q11" i="2"/>
  <c r="R11" i="2"/>
  <c r="P413" i="2"/>
  <c r="Q413" i="2"/>
  <c r="R413" i="2"/>
  <c r="P414" i="2"/>
  <c r="Q414" i="2"/>
  <c r="R414" i="2"/>
  <c r="P12" i="2"/>
  <c r="Q12" i="2"/>
  <c r="R12" i="2"/>
  <c r="P13" i="2"/>
  <c r="Q13" i="2"/>
  <c r="R13" i="2"/>
  <c r="P415" i="2"/>
  <c r="Q415" i="2"/>
  <c r="R415" i="2"/>
  <c r="P420" i="2"/>
  <c r="Q420" i="2"/>
  <c r="R420" i="2"/>
  <c r="P421" i="2"/>
  <c r="Q421" i="2"/>
  <c r="R421" i="2"/>
  <c r="P422" i="2"/>
  <c r="Q422" i="2"/>
  <c r="R422" i="2"/>
  <c r="P24" i="2"/>
  <c r="Q24" i="2"/>
  <c r="R24" i="2"/>
  <c r="P27" i="2"/>
  <c r="Q27" i="2"/>
  <c r="R27" i="2"/>
  <c r="P30" i="2"/>
  <c r="Q30" i="2"/>
  <c r="R30" i="2"/>
  <c r="P425" i="2"/>
  <c r="Q425" i="2"/>
  <c r="R425" i="2"/>
  <c r="P426" i="2"/>
  <c r="Q426" i="2"/>
  <c r="R426" i="2"/>
  <c r="P81" i="2"/>
  <c r="Q81" i="2"/>
  <c r="R81" i="2"/>
  <c r="P427" i="2"/>
  <c r="Q427" i="2"/>
  <c r="R427" i="2"/>
  <c r="P430" i="2"/>
  <c r="Q430" i="2"/>
  <c r="R430" i="2"/>
  <c r="P431" i="2"/>
  <c r="Q431" i="2"/>
  <c r="R431" i="2"/>
  <c r="P712" i="2"/>
  <c r="Q712" i="2"/>
  <c r="R712" i="2"/>
  <c r="P432" i="2"/>
  <c r="Q432" i="2"/>
  <c r="R432" i="2"/>
  <c r="P434" i="2"/>
  <c r="Q434" i="2"/>
  <c r="R434" i="2"/>
  <c r="P888" i="2"/>
  <c r="Q888" i="2"/>
  <c r="R888" i="2"/>
  <c r="P76" i="2"/>
  <c r="Q76" i="2"/>
  <c r="R76" i="2"/>
  <c r="P435" i="2"/>
  <c r="Q435" i="2"/>
  <c r="R435" i="2"/>
  <c r="P717" i="2"/>
  <c r="Q717" i="2"/>
  <c r="R717" i="2"/>
  <c r="P735" i="2"/>
  <c r="Q735" i="2"/>
  <c r="R735" i="2"/>
  <c r="P436" i="2"/>
  <c r="Q436" i="2"/>
  <c r="R436" i="2"/>
  <c r="P437" i="2"/>
  <c r="Q437" i="2"/>
  <c r="R437" i="2"/>
  <c r="P223" i="2"/>
  <c r="Q223" i="2"/>
  <c r="R223" i="2"/>
  <c r="P438" i="2"/>
  <c r="Q438" i="2"/>
  <c r="R438" i="2"/>
  <c r="P222" i="2"/>
  <c r="Q222" i="2"/>
  <c r="R222" i="2"/>
  <c r="P221" i="2"/>
  <c r="Q221" i="2"/>
  <c r="R221" i="2"/>
  <c r="P747" i="2"/>
  <c r="Q747" i="2"/>
  <c r="R747" i="2"/>
  <c r="P439" i="2"/>
  <c r="Q439" i="2"/>
  <c r="R439" i="2"/>
  <c r="P194" i="2"/>
  <c r="Q194" i="2"/>
  <c r="R194" i="2"/>
  <c r="P209" i="2"/>
  <c r="Q209" i="2"/>
  <c r="R209" i="2"/>
  <c r="P14" i="2"/>
  <c r="Q14" i="2"/>
  <c r="R14" i="2"/>
  <c r="P16" i="2"/>
  <c r="Q16" i="2"/>
  <c r="R16" i="2"/>
  <c r="P33" i="2"/>
  <c r="Q33" i="2"/>
  <c r="R33" i="2"/>
  <c r="P440" i="2"/>
  <c r="Q440" i="2"/>
  <c r="R440" i="2"/>
  <c r="P878" i="2"/>
  <c r="Q878" i="2"/>
  <c r="R878" i="2"/>
  <c r="P441" i="2"/>
  <c r="Q441" i="2"/>
  <c r="R441" i="2"/>
  <c r="P442" i="2"/>
  <c r="Q442" i="2"/>
  <c r="R442" i="2"/>
  <c r="P762" i="2"/>
  <c r="Q762" i="2"/>
  <c r="R762" i="2"/>
  <c r="P764" i="2"/>
  <c r="Q764" i="2"/>
  <c r="R764" i="2"/>
  <c r="P443" i="2"/>
  <c r="Q443" i="2"/>
  <c r="R443" i="2"/>
  <c r="P444" i="2"/>
  <c r="Q444" i="2"/>
  <c r="R444" i="2"/>
  <c r="P171" i="2"/>
  <c r="Q171" i="2"/>
  <c r="R171" i="2"/>
  <c r="P82" i="2"/>
  <c r="Q82" i="2"/>
  <c r="R82" i="2"/>
  <c r="P445" i="2"/>
  <c r="Q445" i="2"/>
  <c r="R445" i="2"/>
  <c r="P448" i="2"/>
  <c r="Q448" i="2"/>
  <c r="R448" i="2"/>
  <c r="P449" i="2"/>
  <c r="Q449" i="2"/>
  <c r="R449" i="2"/>
  <c r="P875" i="2"/>
  <c r="Q875" i="2"/>
  <c r="R875" i="2"/>
  <c r="P870" i="2"/>
  <c r="Q870" i="2"/>
  <c r="R870" i="2"/>
  <c r="P450" i="2"/>
  <c r="Q450" i="2"/>
  <c r="R450" i="2"/>
  <c r="P451" i="2"/>
  <c r="Q451" i="2"/>
  <c r="R451" i="2"/>
  <c r="P173" i="2"/>
  <c r="Q173" i="2"/>
  <c r="R173" i="2"/>
  <c r="P34" i="2"/>
  <c r="Q34" i="2"/>
  <c r="R34" i="2"/>
  <c r="P35" i="2"/>
  <c r="Q35" i="2"/>
  <c r="R35" i="2"/>
  <c r="P452" i="2"/>
  <c r="Q452" i="2"/>
  <c r="R452" i="2"/>
  <c r="P869" i="2"/>
  <c r="Q869" i="2"/>
  <c r="R869" i="2"/>
  <c r="P868" i="2"/>
  <c r="Q868" i="2"/>
  <c r="R868" i="2"/>
  <c r="P863" i="2"/>
  <c r="Q863" i="2"/>
  <c r="R863" i="2"/>
  <c r="P862" i="2"/>
  <c r="Q862" i="2"/>
  <c r="R862" i="2"/>
  <c r="P861" i="2"/>
  <c r="Q861" i="2"/>
  <c r="R861" i="2"/>
  <c r="P860" i="2"/>
  <c r="Q860" i="2"/>
  <c r="R860" i="2"/>
  <c r="P453" i="2"/>
  <c r="Q453" i="2"/>
  <c r="R453" i="2"/>
  <c r="P454" i="2"/>
  <c r="Q454" i="2"/>
  <c r="R454" i="2"/>
  <c r="P455" i="2"/>
  <c r="P859" i="2"/>
  <c r="Q859" i="2"/>
  <c r="R859" i="2"/>
  <c r="P193" i="2"/>
  <c r="Q193" i="2"/>
  <c r="R193" i="2"/>
  <c r="P36" i="2"/>
  <c r="P37" i="2"/>
  <c r="Q37" i="2"/>
  <c r="R37" i="2"/>
  <c r="P768" i="2"/>
  <c r="Q768" i="2"/>
  <c r="R768" i="2"/>
  <c r="P856" i="2"/>
  <c r="Q856" i="2"/>
  <c r="R856" i="2"/>
  <c r="P851" i="2"/>
  <c r="Q851" i="2"/>
  <c r="R851" i="2"/>
  <c r="P39" i="2"/>
  <c r="Q39" i="2"/>
  <c r="R39" i="2"/>
  <c r="P456" i="2"/>
  <c r="Q456" i="2"/>
  <c r="R456" i="2"/>
  <c r="P457" i="2"/>
  <c r="Q457" i="2"/>
  <c r="R457" i="2"/>
  <c r="P40" i="2"/>
  <c r="Q40" i="2"/>
  <c r="R40" i="2"/>
  <c r="P41" i="2"/>
  <c r="Q41" i="2"/>
  <c r="R41" i="2"/>
  <c r="P458" i="2"/>
  <c r="Q458" i="2"/>
  <c r="R458" i="2"/>
  <c r="P174" i="2"/>
  <c r="Q174" i="2"/>
  <c r="R174" i="2"/>
  <c r="P175" i="2"/>
  <c r="Q175" i="2"/>
  <c r="R175" i="2"/>
  <c r="P459" i="2"/>
  <c r="Q459" i="2"/>
  <c r="R459" i="2"/>
  <c r="P178" i="2"/>
  <c r="Q178" i="2"/>
  <c r="R178" i="2"/>
  <c r="P182" i="2"/>
  <c r="Q182" i="2"/>
  <c r="R182" i="2"/>
  <c r="P183" i="2"/>
  <c r="Q183" i="2"/>
  <c r="R183" i="2"/>
  <c r="P850" i="2"/>
  <c r="Q850" i="2"/>
  <c r="R850" i="2"/>
  <c r="P849" i="2"/>
  <c r="Q849" i="2"/>
  <c r="R849" i="2"/>
  <c r="P847" i="2"/>
  <c r="Q847" i="2"/>
  <c r="R847" i="2"/>
  <c r="P844" i="2"/>
  <c r="Q844" i="2"/>
  <c r="R844" i="2"/>
  <c r="P843" i="2"/>
  <c r="Q843" i="2"/>
  <c r="R843" i="2"/>
  <c r="P772" i="2"/>
  <c r="Q772" i="2"/>
  <c r="R772" i="2"/>
  <c r="P184" i="2"/>
  <c r="Q184" i="2"/>
  <c r="R184" i="2"/>
  <c r="P185" i="2"/>
  <c r="Q185" i="2"/>
  <c r="R185" i="2"/>
  <c r="P460" i="2"/>
  <c r="Q460" i="2"/>
  <c r="R460" i="2"/>
  <c r="P103" i="2"/>
  <c r="Q103" i="2"/>
  <c r="R103" i="2"/>
  <c r="P840" i="2"/>
  <c r="Q840" i="2"/>
  <c r="R840" i="2"/>
  <c r="P186" i="2"/>
  <c r="Q186" i="2"/>
  <c r="R186" i="2"/>
  <c r="P461" i="2"/>
  <c r="Q461" i="2"/>
  <c r="R461" i="2"/>
  <c r="P839" i="2"/>
  <c r="Q839" i="2"/>
  <c r="R839" i="2"/>
  <c r="P838" i="2"/>
  <c r="Q838" i="2"/>
  <c r="R838" i="2"/>
  <c r="P77" i="2"/>
  <c r="Q77" i="2"/>
  <c r="R77" i="2"/>
  <c r="P43" i="2"/>
  <c r="Q43" i="2"/>
  <c r="R43" i="2"/>
  <c r="P837" i="2"/>
  <c r="Q837" i="2"/>
  <c r="R837" i="2"/>
  <c r="P836" i="2"/>
  <c r="Q836" i="2"/>
  <c r="R836" i="2"/>
  <c r="P187" i="2"/>
  <c r="Q187" i="2"/>
  <c r="R187" i="2"/>
  <c r="P188" i="2"/>
  <c r="Q188" i="2"/>
  <c r="R188" i="2"/>
  <c r="P191" i="2"/>
  <c r="Q191" i="2"/>
  <c r="R191" i="2"/>
  <c r="P44" i="2"/>
  <c r="Q44" i="2"/>
  <c r="R44" i="2"/>
  <c r="P45" i="2"/>
  <c r="Q45" i="2"/>
  <c r="R45" i="2"/>
  <c r="P46" i="2"/>
  <c r="Q46" i="2"/>
  <c r="R46" i="2"/>
  <c r="P192" i="2"/>
  <c r="Q192" i="2"/>
  <c r="R192" i="2"/>
  <c r="P462" i="2"/>
  <c r="Q462" i="2"/>
  <c r="R462" i="2"/>
  <c r="P835" i="2"/>
  <c r="Q835" i="2"/>
  <c r="R835" i="2"/>
  <c r="P832" i="2"/>
  <c r="Q832" i="2"/>
  <c r="R832" i="2"/>
  <c r="P195" i="2"/>
  <c r="Q195" i="2"/>
  <c r="R195" i="2"/>
  <c r="P196" i="2"/>
  <c r="Q196" i="2"/>
  <c r="R196" i="2"/>
  <c r="P463" i="2"/>
  <c r="Q463" i="2"/>
  <c r="R463" i="2"/>
  <c r="P775" i="2"/>
  <c r="Q775" i="2"/>
  <c r="R775" i="2"/>
  <c r="P831" i="2"/>
  <c r="Q831" i="2"/>
  <c r="R831" i="2"/>
  <c r="P830" i="2"/>
  <c r="Q830" i="2"/>
  <c r="R830" i="2"/>
  <c r="P827" i="2"/>
  <c r="Q827" i="2"/>
  <c r="R827" i="2"/>
  <c r="P776" i="2"/>
  <c r="Q776" i="2"/>
  <c r="R776" i="2"/>
  <c r="P98" i="2"/>
  <c r="Q98" i="2"/>
  <c r="R98" i="2"/>
  <c r="P826" i="2"/>
  <c r="Q826" i="2"/>
  <c r="R826" i="2"/>
  <c r="P48" i="2"/>
  <c r="Q48" i="2"/>
  <c r="R48" i="2"/>
  <c r="P197" i="2"/>
  <c r="Q197" i="2"/>
  <c r="R197" i="2"/>
  <c r="P122" i="2"/>
  <c r="Q122" i="2"/>
  <c r="R122" i="2"/>
  <c r="P785" i="2"/>
  <c r="Q785" i="2"/>
  <c r="R785" i="2"/>
  <c r="P823" i="2"/>
  <c r="Q823" i="2"/>
  <c r="R823" i="2"/>
  <c r="P822" i="2"/>
  <c r="Q822" i="2"/>
  <c r="R822" i="2"/>
  <c r="P49" i="2"/>
  <c r="Q49" i="2"/>
  <c r="R49" i="2"/>
  <c r="P464" i="2"/>
  <c r="Q464" i="2"/>
  <c r="R464" i="2"/>
  <c r="P821" i="2"/>
  <c r="Q821" i="2"/>
  <c r="R821" i="2"/>
  <c r="P465" i="2"/>
  <c r="Q465" i="2"/>
  <c r="R465" i="2"/>
  <c r="P51" i="2"/>
  <c r="Q51" i="2"/>
  <c r="R51" i="2"/>
  <c r="P198" i="2"/>
  <c r="Q198" i="2"/>
  <c r="R198" i="2"/>
  <c r="P819" i="2"/>
  <c r="Q819" i="2"/>
  <c r="R819" i="2"/>
  <c r="P466" i="2"/>
  <c r="Q466" i="2"/>
  <c r="R466" i="2"/>
  <c r="P818" i="2"/>
  <c r="Q818" i="2"/>
  <c r="R818" i="2"/>
  <c r="P53" i="2"/>
  <c r="Q53" i="2"/>
  <c r="R53" i="2"/>
  <c r="P816" i="2"/>
  <c r="Q816" i="2"/>
  <c r="R816" i="2"/>
  <c r="P54" i="2"/>
  <c r="Q54" i="2"/>
  <c r="R54" i="2"/>
  <c r="P55" i="2"/>
  <c r="Q55" i="2"/>
  <c r="R55" i="2"/>
  <c r="P467" i="2"/>
  <c r="Q467" i="2"/>
  <c r="R467" i="2"/>
  <c r="P56" i="2"/>
  <c r="Q56" i="2"/>
  <c r="R56" i="2"/>
  <c r="P815" i="2"/>
  <c r="Q815" i="2"/>
  <c r="R815" i="2"/>
  <c r="P468" i="2"/>
  <c r="Q468" i="2"/>
  <c r="R468" i="2"/>
  <c r="P813" i="2"/>
  <c r="Q813" i="2"/>
  <c r="R813" i="2"/>
  <c r="P57" i="2"/>
  <c r="Q57" i="2"/>
  <c r="R57" i="2"/>
  <c r="P812" i="2"/>
  <c r="Q812" i="2"/>
  <c r="R812" i="2"/>
  <c r="P811" i="2"/>
  <c r="P810" i="2"/>
  <c r="Q810" i="2"/>
  <c r="R810" i="2"/>
  <c r="P809" i="2"/>
  <c r="Q809" i="2"/>
  <c r="R809" i="2"/>
  <c r="P808" i="2"/>
  <c r="Q808" i="2"/>
  <c r="R808" i="2"/>
  <c r="P807" i="2"/>
  <c r="Q807" i="2"/>
  <c r="R807" i="2"/>
  <c r="P108" i="2"/>
  <c r="Q108" i="2"/>
  <c r="R108" i="2"/>
  <c r="P805" i="2"/>
  <c r="P804" i="2"/>
  <c r="Q804" i="2"/>
  <c r="R804" i="2"/>
  <c r="P803" i="2"/>
  <c r="Q803" i="2"/>
  <c r="R803" i="2"/>
  <c r="P119" i="2"/>
  <c r="Q119" i="2"/>
  <c r="R119" i="2"/>
  <c r="P59" i="2"/>
  <c r="Q59" i="2"/>
  <c r="R59" i="2"/>
  <c r="P230" i="2"/>
  <c r="Q230" i="2"/>
  <c r="R230" i="2"/>
  <c r="P61" i="2"/>
  <c r="Q61" i="2"/>
  <c r="R61" i="2"/>
  <c r="P469" i="2"/>
  <c r="Q469" i="2"/>
  <c r="R469" i="2"/>
  <c r="P86" i="2"/>
  <c r="Q86" i="2"/>
  <c r="R86" i="2"/>
  <c r="P66" i="2"/>
  <c r="Q66" i="2"/>
  <c r="R66" i="2"/>
  <c r="P29" i="2"/>
  <c r="Q29" i="2"/>
  <c r="R29" i="2"/>
  <c r="P19" i="2"/>
  <c r="Q19" i="2"/>
  <c r="R19" i="2"/>
  <c r="P802" i="2"/>
  <c r="Q802" i="2"/>
  <c r="R802" i="2"/>
  <c r="P801" i="2"/>
  <c r="Q801" i="2"/>
  <c r="R801" i="2"/>
  <c r="P800" i="2"/>
  <c r="P231" i="2"/>
  <c r="Q231" i="2"/>
  <c r="R231" i="2"/>
  <c r="P470" i="2"/>
  <c r="Q470" i="2"/>
  <c r="R470" i="2"/>
  <c r="P17" i="2"/>
  <c r="Q17" i="2"/>
  <c r="R17" i="2"/>
  <c r="P471" i="2"/>
  <c r="Q471" i="2"/>
  <c r="R471" i="2"/>
  <c r="P472" i="2"/>
  <c r="Q472" i="2"/>
  <c r="R472" i="2"/>
  <c r="P473" i="2"/>
  <c r="Q473" i="2"/>
  <c r="R473" i="2"/>
  <c r="P474" i="2"/>
  <c r="Q474" i="2"/>
  <c r="R474" i="2"/>
  <c r="P475" i="2"/>
  <c r="Q475" i="2"/>
  <c r="R475" i="2"/>
  <c r="P799" i="2"/>
  <c r="Q799" i="2"/>
  <c r="R799" i="2"/>
  <c r="P797" i="2"/>
  <c r="Q797" i="2"/>
  <c r="R797" i="2"/>
  <c r="P84" i="2"/>
  <c r="Q84" i="2"/>
  <c r="R84" i="2"/>
  <c r="P476" i="2"/>
  <c r="Q476" i="2"/>
  <c r="R476" i="2"/>
  <c r="P795" i="2"/>
  <c r="Q795" i="2"/>
  <c r="R795" i="2"/>
  <c r="P477" i="2"/>
  <c r="Q477" i="2"/>
  <c r="R477" i="2"/>
  <c r="P478" i="2"/>
  <c r="Q478" i="2"/>
  <c r="R478" i="2"/>
  <c r="P232" i="2"/>
  <c r="Q232" i="2"/>
  <c r="R232" i="2"/>
  <c r="P479" i="2"/>
  <c r="Q479" i="2"/>
  <c r="R479" i="2"/>
  <c r="P794" i="2"/>
  <c r="Q794" i="2"/>
  <c r="R794" i="2"/>
  <c r="P480" i="2"/>
  <c r="Q480" i="2"/>
  <c r="R480" i="2"/>
  <c r="P791" i="2"/>
  <c r="Q791" i="2"/>
  <c r="R791" i="2"/>
  <c r="P233" i="2"/>
  <c r="Q233" i="2"/>
  <c r="R233" i="2"/>
  <c r="P790" i="2"/>
  <c r="Q790" i="2"/>
  <c r="R790" i="2"/>
  <c r="P789" i="2"/>
  <c r="Q789" i="2"/>
  <c r="R789" i="2"/>
  <c r="P788" i="2"/>
  <c r="Q788" i="2"/>
  <c r="R788" i="2"/>
  <c r="P786" i="2"/>
  <c r="Q786" i="2"/>
  <c r="R786" i="2"/>
  <c r="P235" i="2"/>
  <c r="Q235" i="2"/>
  <c r="R235" i="2"/>
  <c r="P481" i="2"/>
  <c r="Q481" i="2"/>
  <c r="R481" i="2"/>
  <c r="P796" i="2"/>
  <c r="Q796" i="2"/>
  <c r="R796" i="2"/>
  <c r="P482" i="2"/>
  <c r="Q482" i="2"/>
  <c r="R482" i="2"/>
  <c r="P152" i="2"/>
  <c r="Q152" i="2"/>
  <c r="R152" i="2"/>
  <c r="P779" i="2"/>
  <c r="Q779" i="2"/>
  <c r="R779" i="2"/>
  <c r="P778" i="2"/>
  <c r="Q778" i="2"/>
  <c r="R778" i="2"/>
  <c r="P483" i="2"/>
  <c r="Q483" i="2"/>
  <c r="R483" i="2"/>
  <c r="P484" i="2"/>
  <c r="Q484" i="2"/>
  <c r="R484" i="2"/>
  <c r="P774" i="2"/>
  <c r="Q774" i="2"/>
  <c r="R774" i="2"/>
  <c r="P773" i="2"/>
  <c r="Q773" i="2"/>
  <c r="R773" i="2"/>
  <c r="P200" i="2"/>
  <c r="Q200" i="2"/>
  <c r="R200" i="2"/>
  <c r="P770" i="2"/>
  <c r="Q770" i="2"/>
  <c r="R770" i="2"/>
  <c r="P485" i="2"/>
  <c r="Q485" i="2"/>
  <c r="R485" i="2"/>
  <c r="P769" i="2"/>
  <c r="Q769" i="2"/>
  <c r="R769" i="2"/>
  <c r="P806" i="2"/>
  <c r="Q806" i="2"/>
  <c r="R806" i="2"/>
  <c r="P767" i="2"/>
  <c r="Q767" i="2"/>
  <c r="R767" i="2"/>
  <c r="P96" i="2"/>
  <c r="Q96" i="2"/>
  <c r="R96" i="2"/>
  <c r="P487" i="2"/>
  <c r="P488" i="2"/>
  <c r="P490" i="2"/>
  <c r="P491" i="2"/>
  <c r="P494" i="2"/>
  <c r="P495" i="2"/>
  <c r="P497" i="2"/>
  <c r="P501" i="2"/>
  <c r="P766" i="2"/>
  <c r="Q766" i="2"/>
  <c r="R766" i="2"/>
  <c r="P765" i="2"/>
  <c r="Q765" i="2"/>
  <c r="R765" i="2"/>
  <c r="P814" i="2"/>
  <c r="Q814" i="2"/>
  <c r="R814" i="2"/>
  <c r="P504" i="2"/>
  <c r="P763" i="2"/>
  <c r="Q763" i="2"/>
  <c r="R763" i="2"/>
  <c r="P820" i="2"/>
  <c r="Q820" i="2"/>
  <c r="R820" i="2"/>
  <c r="P760" i="2"/>
  <c r="Q760" i="2"/>
  <c r="R760" i="2"/>
  <c r="P759" i="2"/>
  <c r="Q759" i="2"/>
  <c r="R759" i="2"/>
  <c r="P505" i="2"/>
  <c r="Q505" i="2"/>
  <c r="R505" i="2"/>
  <c r="P506" i="2"/>
  <c r="Q506" i="2"/>
  <c r="R506" i="2"/>
  <c r="P507" i="2"/>
  <c r="Q507" i="2"/>
  <c r="R507" i="2"/>
  <c r="P755" i="2"/>
  <c r="Q755" i="2"/>
  <c r="R755" i="2"/>
  <c r="P753" i="2"/>
  <c r="Q753" i="2"/>
  <c r="R753" i="2"/>
  <c r="P752" i="2"/>
  <c r="Q752" i="2"/>
  <c r="R752" i="2"/>
  <c r="P509" i="2"/>
  <c r="Q509" i="2"/>
  <c r="R509" i="2"/>
  <c r="P510" i="2"/>
  <c r="Q510" i="2"/>
  <c r="R510" i="2"/>
  <c r="P513" i="2"/>
  <c r="Q513" i="2"/>
  <c r="R513" i="2"/>
  <c r="P751" i="2"/>
  <c r="Q751" i="2"/>
  <c r="R751" i="2"/>
  <c r="P62" i="2"/>
  <c r="Q62" i="2"/>
  <c r="R62" i="2"/>
  <c r="P746" i="2"/>
  <c r="Q746" i="2"/>
  <c r="R746" i="2"/>
  <c r="P745" i="2"/>
  <c r="Q745" i="2"/>
  <c r="R745" i="2"/>
  <c r="P744" i="2"/>
  <c r="Q744" i="2"/>
  <c r="R744" i="2"/>
  <c r="P743" i="2"/>
  <c r="Q743" i="2"/>
  <c r="R743" i="2"/>
  <c r="P738" i="2"/>
  <c r="Q738" i="2"/>
  <c r="R738" i="2"/>
  <c r="P736" i="2"/>
  <c r="Q736" i="2"/>
  <c r="R736" i="2"/>
  <c r="P113" i="2"/>
  <c r="Q113" i="2"/>
  <c r="R113" i="2"/>
  <c r="P733" i="2"/>
  <c r="Q733" i="2"/>
  <c r="R733" i="2"/>
  <c r="P732" i="2"/>
  <c r="Q732" i="2"/>
  <c r="R732" i="2"/>
  <c r="P731" i="2"/>
  <c r="Q731" i="2"/>
  <c r="R731" i="2"/>
  <c r="P63" i="2"/>
  <c r="Q63" i="2"/>
  <c r="R63" i="2"/>
  <c r="P64" i="2"/>
  <c r="Q64" i="2"/>
  <c r="R64" i="2"/>
  <c r="P514" i="2"/>
  <c r="Q514" i="2"/>
  <c r="R514" i="2"/>
  <c r="P65" i="2"/>
  <c r="Q65" i="2"/>
  <c r="R65" i="2"/>
  <c r="P67" i="2"/>
  <c r="Q67" i="2"/>
  <c r="R67" i="2"/>
  <c r="P515" i="2"/>
  <c r="Q515" i="2"/>
  <c r="R515" i="2"/>
  <c r="P730" i="2"/>
  <c r="Q730" i="2"/>
  <c r="R730" i="2"/>
  <c r="P729" i="2"/>
  <c r="Q729" i="2"/>
  <c r="R729" i="2"/>
  <c r="P728" i="2"/>
  <c r="Q728" i="2"/>
  <c r="R728" i="2"/>
  <c r="P721" i="2"/>
  <c r="Q721" i="2"/>
  <c r="R721" i="2"/>
  <c r="P720" i="2"/>
  <c r="Q720" i="2"/>
  <c r="R720" i="2"/>
  <c r="P719" i="2"/>
  <c r="P105" i="2"/>
  <c r="Q105" i="2"/>
  <c r="R105" i="2"/>
  <c r="P716" i="2"/>
  <c r="Q716" i="2"/>
  <c r="R716" i="2"/>
  <c r="P715" i="2"/>
  <c r="Q715" i="2"/>
  <c r="R715" i="2"/>
  <c r="P68" i="2"/>
  <c r="Q68" i="2"/>
  <c r="R68" i="2"/>
  <c r="P714" i="2"/>
  <c r="Q714" i="2"/>
  <c r="R714" i="2"/>
  <c r="P69" i="2"/>
  <c r="P70" i="2"/>
  <c r="P71" i="2"/>
  <c r="P72" i="2"/>
  <c r="P713" i="2"/>
  <c r="Q713" i="2"/>
  <c r="R713" i="2"/>
  <c r="P825" i="2"/>
  <c r="Q825" i="2"/>
  <c r="R825" i="2"/>
  <c r="P710" i="2"/>
  <c r="Q710" i="2"/>
  <c r="R710" i="2"/>
  <c r="P706" i="2"/>
  <c r="Q706" i="2"/>
  <c r="R706" i="2"/>
  <c r="P705" i="2"/>
  <c r="Q705" i="2"/>
  <c r="R705" i="2"/>
  <c r="P516" i="2"/>
  <c r="Q516" i="2"/>
  <c r="R516" i="2"/>
  <c r="P517" i="2"/>
  <c r="Q517" i="2"/>
  <c r="R517" i="2"/>
  <c r="P518" i="2"/>
  <c r="Q518" i="2"/>
  <c r="R518" i="2"/>
  <c r="P841" i="2"/>
  <c r="Q841" i="2"/>
  <c r="R841" i="2"/>
  <c r="P700" i="2"/>
  <c r="Q700" i="2"/>
  <c r="R700" i="2"/>
  <c r="P699" i="2"/>
  <c r="Q699" i="2"/>
  <c r="R699" i="2"/>
  <c r="P237" i="2"/>
  <c r="Q237" i="2"/>
  <c r="R237" i="2"/>
  <c r="P697" i="2"/>
  <c r="Q697" i="2"/>
  <c r="R697" i="2"/>
  <c r="P92" i="2"/>
  <c r="Q92" i="2"/>
  <c r="R92" i="2"/>
  <c r="P60" i="2"/>
  <c r="Q60" i="2"/>
  <c r="R60" i="2"/>
  <c r="P99" i="2"/>
  <c r="Q99" i="2"/>
  <c r="R99" i="2"/>
  <c r="P683" i="2"/>
  <c r="Q683" i="2"/>
  <c r="R683" i="2"/>
  <c r="P682" i="2"/>
  <c r="Q682" i="2"/>
  <c r="R682" i="2"/>
  <c r="P42" i="2"/>
  <c r="Q42" i="2"/>
  <c r="R42" i="2"/>
  <c r="P679" i="2"/>
  <c r="Q679" i="2"/>
  <c r="R679" i="2"/>
  <c r="P842" i="2"/>
  <c r="Q842" i="2"/>
  <c r="R842" i="2"/>
  <c r="P676" i="2"/>
  <c r="Q676" i="2"/>
  <c r="R676" i="2"/>
  <c r="P673" i="2"/>
  <c r="Q673" i="2"/>
  <c r="R673" i="2"/>
  <c r="P672" i="2"/>
  <c r="Q672" i="2"/>
  <c r="R672" i="2"/>
  <c r="P669" i="2"/>
  <c r="Q669" i="2"/>
  <c r="R669" i="2"/>
  <c r="P887" i="2"/>
  <c r="Q887" i="2"/>
  <c r="R887" i="2"/>
  <c r="P665" i="2"/>
  <c r="Q665" i="2"/>
  <c r="R665" i="2"/>
  <c r="P664" i="2"/>
  <c r="Q664" i="2"/>
  <c r="R664" i="2"/>
  <c r="P539" i="2"/>
  <c r="Q539" i="2"/>
  <c r="R539" i="2"/>
  <c r="P661" i="2"/>
  <c r="Q661" i="2"/>
  <c r="R661" i="2"/>
  <c r="P659" i="2"/>
  <c r="Q659" i="2"/>
  <c r="R659" i="2"/>
  <c r="P654" i="2"/>
  <c r="Q654" i="2"/>
  <c r="R654" i="2"/>
  <c r="P651" i="2"/>
  <c r="Q651" i="2"/>
  <c r="R651" i="2"/>
  <c r="P650" i="2"/>
  <c r="Q650" i="2"/>
  <c r="R650" i="2"/>
  <c r="P148" i="2"/>
  <c r="Q148" i="2"/>
  <c r="R148" i="2"/>
  <c r="P640" i="2"/>
  <c r="Q640" i="2"/>
  <c r="R640" i="2"/>
  <c r="P639" i="2"/>
  <c r="P143" i="2"/>
  <c r="Q143" i="2"/>
  <c r="R143" i="2"/>
  <c r="P73" i="2"/>
  <c r="Q73" i="2"/>
  <c r="R73" i="2"/>
  <c r="P120" i="2"/>
  <c r="Q120" i="2"/>
  <c r="R120" i="2"/>
  <c r="P93" i="2"/>
  <c r="Q93" i="2"/>
  <c r="R93" i="2"/>
  <c r="P545" i="2"/>
  <c r="Q545" i="2"/>
  <c r="R545" i="2"/>
  <c r="P628" i="2"/>
  <c r="Q628" i="2"/>
  <c r="R628" i="2"/>
  <c r="P627" i="2"/>
  <c r="Q627" i="2"/>
  <c r="R627" i="2"/>
  <c r="P47" i="2"/>
  <c r="Q47" i="2"/>
  <c r="R47" i="2"/>
  <c r="P624" i="2"/>
  <c r="Q624" i="2"/>
  <c r="R624" i="2"/>
  <c r="P623" i="2"/>
  <c r="Q623" i="2"/>
  <c r="R623" i="2"/>
  <c r="P622" i="2"/>
  <c r="Q622" i="2"/>
  <c r="R622" i="2"/>
  <c r="P621" i="2"/>
  <c r="Q621" i="2"/>
  <c r="R621" i="2"/>
  <c r="P548" i="2"/>
  <c r="Q548" i="2"/>
  <c r="R548" i="2"/>
  <c r="P551" i="2"/>
  <c r="Q551" i="2"/>
  <c r="R551" i="2"/>
  <c r="P616" i="2"/>
  <c r="Q616" i="2"/>
  <c r="R616" i="2"/>
  <c r="P611" i="2"/>
  <c r="Q611" i="2"/>
  <c r="R611" i="2"/>
  <c r="P609" i="2"/>
  <c r="Q609" i="2"/>
  <c r="R609" i="2"/>
  <c r="P607" i="2"/>
  <c r="Q607" i="2"/>
  <c r="R607" i="2"/>
  <c r="P78" i="2"/>
  <c r="Q78" i="2"/>
  <c r="R78" i="2"/>
  <c r="P600" i="2"/>
  <c r="Q600" i="2"/>
  <c r="R600" i="2"/>
  <c r="P599" i="2"/>
  <c r="Q599" i="2"/>
  <c r="R599" i="2"/>
  <c r="P598" i="2"/>
  <c r="Q598" i="2"/>
  <c r="R598" i="2"/>
  <c r="P594" i="2"/>
  <c r="Q594" i="2"/>
  <c r="R594" i="2"/>
  <c r="P592" i="2"/>
  <c r="Q592" i="2"/>
  <c r="R592" i="2"/>
  <c r="P591" i="2"/>
  <c r="Q591" i="2"/>
  <c r="R591" i="2"/>
  <c r="P590" i="2"/>
  <c r="Q590" i="2"/>
  <c r="R590" i="2"/>
  <c r="P589" i="2"/>
  <c r="Q589" i="2"/>
  <c r="R589" i="2"/>
  <c r="P588" i="2"/>
  <c r="Q588" i="2"/>
  <c r="R588" i="2"/>
  <c r="P584" i="2"/>
  <c r="Q584" i="2"/>
  <c r="R584" i="2"/>
  <c r="P583" i="2"/>
  <c r="Q583" i="2"/>
  <c r="R583" i="2"/>
  <c r="P574" i="2"/>
  <c r="Q574" i="2"/>
  <c r="R574" i="2"/>
  <c r="P573" i="2"/>
  <c r="Q573" i="2"/>
  <c r="R573" i="2"/>
  <c r="P570" i="2"/>
  <c r="Q570" i="2"/>
  <c r="R570" i="2"/>
  <c r="P569" i="2"/>
  <c r="Q569" i="2"/>
  <c r="R569" i="2"/>
  <c r="P566" i="2"/>
  <c r="Q566" i="2"/>
  <c r="R566" i="2"/>
  <c r="P561" i="2"/>
  <c r="Q561" i="2"/>
  <c r="R561" i="2"/>
  <c r="P560" i="2"/>
  <c r="Q560" i="2"/>
  <c r="R560" i="2"/>
  <c r="P552" i="2"/>
  <c r="Q552" i="2"/>
  <c r="R552" i="2"/>
  <c r="P558" i="2"/>
  <c r="Q558" i="2"/>
  <c r="R558" i="2"/>
  <c r="P557" i="2"/>
  <c r="Q557" i="2"/>
  <c r="R557" i="2"/>
  <c r="P556" i="2"/>
  <c r="Q556" i="2"/>
  <c r="R556" i="2"/>
  <c r="P543" i="2"/>
  <c r="Q543" i="2"/>
  <c r="R543" i="2"/>
  <c r="P542" i="2"/>
  <c r="Q542" i="2"/>
  <c r="R542" i="2"/>
  <c r="P541" i="2"/>
  <c r="Q541" i="2"/>
  <c r="R541" i="2"/>
  <c r="P525" i="2"/>
  <c r="Q525" i="2"/>
  <c r="R525" i="2"/>
  <c r="P537" i="2"/>
  <c r="Q537" i="2"/>
  <c r="R537" i="2"/>
  <c r="P533" i="2"/>
  <c r="Q533" i="2"/>
  <c r="R533" i="2"/>
  <c r="P532" i="2"/>
  <c r="Q532" i="2"/>
  <c r="R532" i="2"/>
  <c r="P554" i="2"/>
  <c r="Q554" i="2"/>
  <c r="R554" i="2"/>
  <c r="P523" i="2"/>
  <c r="Q523" i="2"/>
  <c r="R523" i="2"/>
  <c r="P531" i="2"/>
  <c r="Q531" i="2"/>
  <c r="R531" i="2"/>
  <c r="P530" i="2"/>
  <c r="Q530" i="2"/>
  <c r="R530" i="2"/>
  <c r="P529" i="2"/>
  <c r="Q529" i="2"/>
  <c r="R529" i="2"/>
  <c r="P567" i="2"/>
  <c r="Q567" i="2"/>
  <c r="R567" i="2"/>
  <c r="P123" i="2"/>
  <c r="Q123" i="2"/>
  <c r="R123" i="2"/>
  <c r="P528" i="2"/>
  <c r="Q528" i="2"/>
  <c r="R528" i="2"/>
  <c r="P521" i="2"/>
  <c r="Q521" i="2"/>
  <c r="R521" i="2"/>
  <c r="P520" i="2"/>
  <c r="Q520" i="2"/>
  <c r="R520" i="2"/>
  <c r="P512" i="2"/>
  <c r="Q512" i="2"/>
  <c r="R512" i="2"/>
  <c r="P511" i="2"/>
  <c r="Q511" i="2"/>
  <c r="R511" i="2"/>
  <c r="P508" i="2"/>
  <c r="Q508" i="2"/>
  <c r="R508" i="2"/>
  <c r="P500" i="2"/>
  <c r="Q500" i="2"/>
  <c r="R500" i="2"/>
  <c r="P493" i="2"/>
  <c r="Q493" i="2"/>
  <c r="R493" i="2"/>
  <c r="P492" i="2"/>
  <c r="Q492" i="2"/>
  <c r="R492" i="2"/>
  <c r="P489" i="2"/>
  <c r="Q489" i="2"/>
  <c r="R489" i="2"/>
  <c r="P111" i="2"/>
  <c r="Q111" i="2"/>
  <c r="R111" i="2"/>
  <c r="P95" i="2"/>
  <c r="Q95" i="2"/>
  <c r="R95" i="2"/>
  <c r="P447" i="2"/>
  <c r="Q447" i="2"/>
  <c r="R447" i="2"/>
  <c r="P571" i="2"/>
  <c r="Q571" i="2"/>
  <c r="R571" i="2"/>
  <c r="P404" i="2"/>
  <c r="Q404" i="2"/>
  <c r="R404" i="2"/>
  <c r="P398" i="2"/>
  <c r="Q398" i="2"/>
  <c r="R398" i="2"/>
  <c r="P393" i="2"/>
  <c r="Q393" i="2"/>
  <c r="R393" i="2"/>
  <c r="P582" i="2"/>
  <c r="Q582" i="2"/>
  <c r="R582" i="2"/>
  <c r="P587" i="2"/>
  <c r="Q587" i="2"/>
  <c r="R587" i="2"/>
  <c r="P601" i="2"/>
  <c r="Q601" i="2"/>
  <c r="R601" i="2"/>
  <c r="P606" i="2"/>
  <c r="Q606" i="2"/>
  <c r="R606" i="2"/>
  <c r="P318" i="2"/>
  <c r="Q318" i="2"/>
  <c r="R318" i="2"/>
  <c r="P610" i="2"/>
  <c r="Q610" i="2"/>
  <c r="R610" i="2"/>
  <c r="P239" i="2"/>
  <c r="Q239" i="2"/>
  <c r="R239" i="2"/>
  <c r="P311" i="2"/>
  <c r="Q311" i="2"/>
  <c r="R311" i="2"/>
  <c r="P308" i="2"/>
  <c r="Q308" i="2"/>
  <c r="R308" i="2"/>
  <c r="P298" i="2"/>
  <c r="Q298" i="2"/>
  <c r="R298" i="2"/>
  <c r="P293" i="2"/>
  <c r="Q293" i="2"/>
  <c r="R293" i="2"/>
  <c r="P280" i="2"/>
  <c r="Q280" i="2"/>
  <c r="R280" i="2"/>
  <c r="P617" i="2"/>
  <c r="Q617" i="2"/>
  <c r="R617" i="2"/>
  <c r="P240" i="2"/>
  <c r="Q240" i="2"/>
  <c r="R240" i="2"/>
  <c r="P245" i="2"/>
  <c r="Q245" i="2"/>
  <c r="R245" i="2"/>
  <c r="P246" i="2"/>
  <c r="Q246" i="2"/>
  <c r="R246" i="2"/>
  <c r="P267" i="2"/>
  <c r="Q267" i="2"/>
  <c r="R267" i="2"/>
  <c r="P261" i="2"/>
  <c r="Q261" i="2"/>
  <c r="R261" i="2"/>
  <c r="P249" i="2"/>
  <c r="Q249" i="2"/>
  <c r="R249" i="2"/>
  <c r="P632" i="2"/>
  <c r="Q632" i="2"/>
  <c r="R632" i="2"/>
  <c r="P87" i="2"/>
  <c r="Q87" i="2"/>
  <c r="R87" i="2"/>
  <c r="P646" i="2"/>
  <c r="Q646" i="2"/>
  <c r="R646" i="2"/>
  <c r="P112" i="2"/>
  <c r="Q112" i="2"/>
  <c r="R112" i="2"/>
  <c r="P156" i="2"/>
  <c r="Q156" i="2"/>
  <c r="R156" i="2"/>
  <c r="P110" i="2"/>
  <c r="Q110" i="2"/>
  <c r="R110" i="2"/>
  <c r="P653" i="2"/>
  <c r="Q653" i="2"/>
  <c r="R653" i="2"/>
  <c r="P150" i="2"/>
  <c r="Q150" i="2"/>
  <c r="R150" i="2"/>
  <c r="P658" i="2"/>
  <c r="Q658" i="2"/>
  <c r="R658" i="2"/>
  <c r="P660" i="2"/>
  <c r="Q660" i="2"/>
  <c r="R660" i="2"/>
  <c r="P671" i="2"/>
  <c r="Q671" i="2"/>
  <c r="R671" i="2"/>
  <c r="P519" i="2"/>
  <c r="Q519" i="2"/>
  <c r="R519" i="2"/>
  <c r="P688" i="2"/>
  <c r="Q688" i="2"/>
  <c r="R688" i="2"/>
  <c r="P701" i="2"/>
  <c r="Q701" i="2"/>
  <c r="R701" i="2"/>
  <c r="P202" i="2"/>
  <c r="Q202" i="2"/>
  <c r="R202" i="2"/>
  <c r="P725" i="2"/>
  <c r="Q725" i="2"/>
  <c r="R725" i="2"/>
  <c r="P133" i="2"/>
  <c r="Q133" i="2"/>
  <c r="R133" i="2"/>
  <c r="P130" i="2"/>
  <c r="Q130" i="2"/>
  <c r="R130" i="2"/>
  <c r="P125" i="2"/>
  <c r="Q125" i="2"/>
  <c r="R125" i="2"/>
  <c r="P109" i="2"/>
  <c r="Q109" i="2"/>
  <c r="R109" i="2"/>
  <c r="P102" i="2"/>
  <c r="Q102" i="2"/>
  <c r="R102" i="2"/>
  <c r="P100" i="2"/>
  <c r="Q100" i="2"/>
  <c r="R100" i="2"/>
  <c r="P58" i="2"/>
  <c r="Q58" i="2"/>
  <c r="R58" i="2"/>
  <c r="P522" i="2"/>
  <c r="Q522" i="2"/>
  <c r="R522" i="2"/>
  <c r="P741" i="2"/>
  <c r="Q741" i="2"/>
  <c r="R741" i="2"/>
  <c r="P5" i="2"/>
  <c r="Q5" i="2"/>
  <c r="R5" i="2"/>
  <c r="P748" i="2"/>
  <c r="Q748" i="2"/>
  <c r="R748" i="2"/>
  <c r="P761" i="2"/>
  <c r="Q761" i="2"/>
  <c r="R761" i="2"/>
  <c r="P787" i="2"/>
  <c r="Q787" i="2"/>
  <c r="R787" i="2"/>
  <c r="P798" i="2"/>
  <c r="Q798" i="2"/>
  <c r="R798" i="2"/>
  <c r="P852" i="2"/>
  <c r="Q852" i="2"/>
  <c r="R852" i="2"/>
  <c r="P857" i="2"/>
  <c r="Q857" i="2"/>
  <c r="R857" i="2"/>
  <c r="P867" i="2"/>
  <c r="Q867" i="2"/>
  <c r="R867" i="2"/>
  <c r="P874" i="2"/>
  <c r="Q874" i="2"/>
  <c r="R874" i="2"/>
  <c r="P876" i="2"/>
  <c r="Q876" i="2"/>
  <c r="R876" i="2"/>
  <c r="P117" i="2"/>
  <c r="Q117" i="2"/>
  <c r="R117" i="2"/>
  <c r="P118" i="2"/>
  <c r="Q118" i="2"/>
  <c r="R118" i="2"/>
  <c r="P902" i="2"/>
  <c r="Q902" i="2"/>
  <c r="R902" i="2"/>
  <c r="P121" i="2"/>
  <c r="Q121" i="2"/>
  <c r="R121" i="2"/>
  <c r="P910" i="2"/>
  <c r="Q910" i="2"/>
  <c r="R910" i="2"/>
  <c r="P124" i="2"/>
  <c r="Q124" i="2"/>
  <c r="R124" i="2"/>
  <c r="P126" i="2"/>
  <c r="Q126" i="2"/>
  <c r="R126" i="2"/>
  <c r="P128" i="2"/>
  <c r="Q128" i="2"/>
  <c r="R128" i="2"/>
  <c r="P21" i="2"/>
  <c r="Q21" i="2"/>
  <c r="R21" i="2"/>
  <c r="P22" i="2"/>
  <c r="Q22" i="2"/>
  <c r="R22" i="2"/>
  <c r="P129" i="2"/>
  <c r="Q129" i="2"/>
  <c r="R129" i="2"/>
  <c r="P131" i="2"/>
  <c r="Q131" i="2"/>
  <c r="R131" i="2"/>
  <c r="P132" i="2"/>
  <c r="Q132" i="2"/>
  <c r="R132" i="2"/>
  <c r="P134" i="2"/>
  <c r="Q134" i="2"/>
  <c r="R134" i="2"/>
  <c r="P139" i="2"/>
  <c r="Q139" i="2"/>
  <c r="R139" i="2"/>
  <c r="P141" i="2"/>
  <c r="Q141" i="2"/>
  <c r="R141" i="2"/>
  <c r="P142" i="2"/>
  <c r="Q142" i="2"/>
  <c r="R142" i="2"/>
  <c r="P912" i="2"/>
  <c r="Q912" i="2"/>
  <c r="R912" i="2"/>
  <c r="P157" i="2"/>
  <c r="Q157" i="2"/>
  <c r="R157" i="2"/>
  <c r="P144" i="2"/>
  <c r="Q144" i="2"/>
  <c r="R144" i="2"/>
  <c r="P146" i="2"/>
  <c r="Q146" i="2"/>
  <c r="R146" i="2"/>
  <c r="P160" i="2"/>
  <c r="Q160" i="2"/>
  <c r="R160" i="2"/>
  <c r="P924" i="2"/>
  <c r="Q924" i="2"/>
  <c r="R924" i="2"/>
  <c r="P149" i="2"/>
  <c r="Q149" i="2"/>
  <c r="R149" i="2"/>
  <c r="P203" i="2"/>
  <c r="Q203" i="2"/>
  <c r="R203" i="2"/>
  <c r="P161" i="2"/>
  <c r="Q161" i="2"/>
  <c r="R161" i="2"/>
  <c r="P204" i="2"/>
  <c r="Q204" i="2"/>
  <c r="R204" i="2"/>
  <c r="P205" i="2"/>
  <c r="Q205" i="2"/>
  <c r="R205" i="2"/>
  <c r="P208" i="2"/>
  <c r="Q208" i="2"/>
  <c r="R208" i="2"/>
  <c r="P151" i="2"/>
  <c r="Q151" i="2"/>
  <c r="R151" i="2"/>
  <c r="P210" i="2"/>
  <c r="Q210" i="2"/>
  <c r="R210" i="2"/>
  <c r="P211" i="2"/>
  <c r="Q211" i="2"/>
  <c r="R211" i="2"/>
  <c r="P938" i="2"/>
  <c r="Q938" i="2"/>
  <c r="R938" i="2"/>
  <c r="P937" i="2"/>
  <c r="Q937" i="2"/>
  <c r="R937" i="2"/>
  <c r="P248" i="2"/>
  <c r="Q248" i="2"/>
  <c r="R248" i="2"/>
  <c r="P939" i="2"/>
  <c r="Q939" i="2"/>
  <c r="R939" i="2"/>
  <c r="P942" i="2"/>
  <c r="Q942" i="2"/>
  <c r="R942" i="2"/>
  <c r="P941" i="2"/>
  <c r="Q941" i="2"/>
  <c r="R941" i="2"/>
  <c r="P896" i="2"/>
  <c r="Q896" i="2"/>
  <c r="R896" i="2"/>
  <c r="E133" i="1"/>
  <c r="K133" i="1" s="1"/>
  <c r="E131" i="1"/>
  <c r="K131" i="1" s="1"/>
  <c r="E132" i="1"/>
  <c r="K132" i="1" s="1"/>
  <c r="E130" i="1"/>
  <c r="K130" i="1" s="1"/>
  <c r="E129" i="1"/>
  <c r="K129" i="1" s="1"/>
  <c r="E128" i="1"/>
  <c r="K128" i="1" s="1"/>
  <c r="E235" i="1"/>
  <c r="K235" i="1" s="1"/>
  <c r="E138" i="1"/>
  <c r="K138" i="1" s="1"/>
  <c r="E139" i="1"/>
  <c r="K139" i="1" s="1"/>
  <c r="E140" i="1"/>
  <c r="K140" i="1" s="1"/>
  <c r="E137" i="1"/>
  <c r="K137" i="1" s="1"/>
  <c r="E109" i="1"/>
  <c r="K109" i="1" s="1"/>
  <c r="E110" i="1"/>
  <c r="K110" i="1" s="1"/>
  <c r="E111" i="1"/>
  <c r="K111" i="1" s="1"/>
  <c r="E112" i="1"/>
  <c r="K112" i="1" s="1"/>
  <c r="E113" i="1"/>
  <c r="K113" i="1" s="1"/>
  <c r="E114" i="1"/>
  <c r="K114" i="1" s="1"/>
  <c r="E115" i="1"/>
  <c r="K115" i="1" s="1"/>
  <c r="E116" i="1"/>
  <c r="K116" i="1" s="1"/>
  <c r="E117" i="1"/>
  <c r="K117" i="1" s="1"/>
  <c r="E118" i="1"/>
  <c r="K118" i="1" s="1"/>
  <c r="E119" i="1"/>
  <c r="K119" i="1" s="1"/>
  <c r="E120" i="1"/>
  <c r="K120" i="1" s="1"/>
  <c r="E108" i="1"/>
  <c r="K108" i="1" s="1"/>
  <c r="E88" i="1"/>
  <c r="K88" i="1" s="1"/>
  <c r="E89" i="1"/>
  <c r="K89" i="1" s="1"/>
  <c r="E90" i="1"/>
  <c r="K90" i="1" s="1"/>
  <c r="E87" i="1"/>
  <c r="K87" i="1" s="1"/>
  <c r="E73" i="1"/>
  <c r="K73" i="1" s="1"/>
  <c r="E74" i="1"/>
  <c r="K74" i="1" s="1"/>
  <c r="E75" i="1"/>
  <c r="K75" i="1" s="1"/>
  <c r="E76" i="1"/>
  <c r="K76" i="1" s="1"/>
  <c r="E77" i="1"/>
  <c r="K77" i="1" s="1"/>
  <c r="E78" i="1"/>
  <c r="K78" i="1" s="1"/>
  <c r="E79" i="1"/>
  <c r="K79" i="1" s="1"/>
  <c r="E80" i="1"/>
  <c r="K80" i="1" s="1"/>
  <c r="E81" i="1"/>
  <c r="K81" i="1" s="1"/>
  <c r="E82" i="1"/>
  <c r="K82" i="1" s="1"/>
  <c r="E83" i="1"/>
  <c r="K83" i="1" s="1"/>
  <c r="E84" i="1"/>
  <c r="K84" i="1" s="1"/>
  <c r="E85" i="1"/>
  <c r="K85" i="1" s="1"/>
  <c r="E86" i="1"/>
  <c r="K86" i="1" s="1"/>
  <c r="E72" i="1"/>
  <c r="K72" i="1" s="1"/>
  <c r="E249" i="1"/>
  <c r="K249" i="1" s="1"/>
  <c r="E250" i="1"/>
  <c r="K250" i="1" s="1"/>
  <c r="E251" i="1"/>
  <c r="K251" i="1" s="1"/>
  <c r="E252" i="1"/>
  <c r="K252" i="1" s="1"/>
  <c r="E253" i="1"/>
  <c r="K253" i="1" s="1"/>
  <c r="E254" i="1"/>
  <c r="K254" i="1" s="1"/>
  <c r="E255" i="1"/>
  <c r="K255" i="1" s="1"/>
  <c r="E248" i="1"/>
  <c r="K248" i="1" s="1"/>
  <c r="E240" i="1"/>
  <c r="K240" i="1" s="1"/>
  <c r="E65" i="1"/>
  <c r="K65" i="1" s="1"/>
  <c r="E66" i="1"/>
  <c r="K66" i="1" s="1"/>
  <c r="E67" i="1"/>
  <c r="K67" i="1" s="1"/>
  <c r="E68" i="1"/>
  <c r="K68" i="1" s="1"/>
  <c r="E69" i="1"/>
  <c r="K69" i="1" s="1"/>
  <c r="E70" i="1"/>
  <c r="K70" i="1" s="1"/>
  <c r="E71" i="1"/>
  <c r="K71" i="1" s="1"/>
  <c r="E64" i="1"/>
  <c r="K64" i="1" s="1"/>
  <c r="E57" i="1"/>
  <c r="K57" i="1" s="1"/>
  <c r="E58" i="1"/>
  <c r="K58" i="1" s="1"/>
  <c r="E59" i="1"/>
  <c r="K59" i="1" s="1"/>
  <c r="E60" i="1"/>
  <c r="K60" i="1" s="1"/>
  <c r="E61" i="1"/>
  <c r="K61" i="1" s="1"/>
  <c r="E62" i="1"/>
  <c r="K62" i="1" s="1"/>
  <c r="E63" i="1"/>
  <c r="K63" i="1" s="1"/>
  <c r="E56" i="1"/>
  <c r="K56" i="1" s="1"/>
  <c r="E49" i="1"/>
  <c r="E50" i="1"/>
  <c r="E51" i="1"/>
  <c r="E52" i="1"/>
  <c r="K52" i="1" s="1"/>
  <c r="E53" i="1"/>
  <c r="K53" i="1" s="1"/>
  <c r="E54" i="1"/>
  <c r="K54" i="1" s="1"/>
  <c r="E55" i="1"/>
  <c r="K55" i="1" s="1"/>
  <c r="E48" i="1"/>
  <c r="E40" i="1"/>
  <c r="E41" i="1"/>
  <c r="E42" i="1"/>
  <c r="E43" i="1"/>
  <c r="E44" i="1"/>
  <c r="E45" i="1"/>
  <c r="E46" i="1"/>
  <c r="K46" i="1" s="1"/>
  <c r="E47" i="1"/>
  <c r="K47" i="1" s="1"/>
  <c r="E39" i="1"/>
  <c r="E32" i="1"/>
  <c r="E33" i="1"/>
  <c r="E34" i="1"/>
  <c r="E35" i="1"/>
  <c r="E36" i="1"/>
  <c r="E37" i="1"/>
  <c r="K37" i="1" s="1"/>
  <c r="E38" i="1"/>
  <c r="K38" i="1" s="1"/>
  <c r="E31" i="1"/>
  <c r="E19" i="1"/>
  <c r="E20" i="1"/>
  <c r="E21" i="1"/>
  <c r="E22" i="1"/>
  <c r="E23" i="1"/>
  <c r="E24" i="1"/>
  <c r="E25" i="1"/>
  <c r="E26" i="1"/>
  <c r="E27" i="1"/>
  <c r="E28" i="1"/>
  <c r="E29" i="1"/>
  <c r="E30" i="1"/>
  <c r="E1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K15" i="1" s="1"/>
  <c r="E16" i="1"/>
  <c r="E17" i="1"/>
  <c r="E2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K121" i="1"/>
  <c r="J122" i="1"/>
  <c r="K122" i="1"/>
  <c r="K123" i="1"/>
  <c r="J124" i="1"/>
  <c r="K124" i="1"/>
  <c r="J125" i="1"/>
  <c r="K125" i="1"/>
  <c r="J126" i="1"/>
  <c r="K126" i="1"/>
  <c r="J127" i="1"/>
  <c r="K127" i="1"/>
  <c r="J128" i="1"/>
  <c r="J129" i="1"/>
  <c r="J130" i="1"/>
  <c r="J131" i="1"/>
  <c r="J132" i="1"/>
  <c r="J133" i="1"/>
  <c r="J134" i="1"/>
  <c r="K134" i="1"/>
  <c r="J135" i="1"/>
  <c r="K135" i="1"/>
  <c r="J136" i="1"/>
  <c r="K136" i="1"/>
  <c r="J137" i="1"/>
  <c r="J138" i="1"/>
  <c r="J139" i="1"/>
  <c r="J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J236" i="1"/>
  <c r="K236" i="1"/>
  <c r="J237" i="1"/>
  <c r="K237" i="1"/>
  <c r="J238" i="1"/>
  <c r="K238" i="1"/>
  <c r="J239" i="1"/>
  <c r="K239" i="1"/>
  <c r="J240" i="1"/>
  <c r="J241" i="1"/>
  <c r="K241" i="1"/>
  <c r="J242" i="1"/>
  <c r="K242" i="1"/>
  <c r="J244" i="1"/>
  <c r="K244" i="1"/>
  <c r="J245" i="1"/>
  <c r="K245" i="1"/>
  <c r="J246" i="1"/>
  <c r="K246" i="1"/>
  <c r="J247" i="1"/>
  <c r="K247" i="1"/>
  <c r="J248" i="1"/>
  <c r="J249" i="1"/>
  <c r="J250" i="1"/>
  <c r="J251" i="1"/>
  <c r="J252" i="1"/>
  <c r="J253" i="1"/>
  <c r="J254" i="1"/>
  <c r="J255" i="1"/>
  <c r="J256" i="1"/>
  <c r="K256" i="1"/>
  <c r="J257" i="1"/>
  <c r="K257" i="1"/>
  <c r="J258" i="1"/>
  <c r="K258" i="1"/>
  <c r="J259" i="1"/>
  <c r="K259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46" i="1"/>
  <c r="J47" i="1"/>
  <c r="J37" i="1"/>
  <c r="J38" i="1"/>
  <c r="J15" i="1"/>
  <c r="U942" i="2" l="1"/>
  <c r="U941" i="2"/>
  <c r="U896" i="2"/>
  <c r="U438" i="2"/>
  <c r="U939" i="2"/>
  <c r="U938" i="2"/>
  <c r="U937" i="2"/>
  <c r="U248" i="2"/>
  <c r="U217" i="2"/>
  <c r="U218" i="2"/>
  <c r="U224" i="2"/>
  <c r="U226" i="2"/>
  <c r="U364" i="2"/>
  <c r="U936" i="2"/>
  <c r="U935" i="2"/>
  <c r="U359" i="2"/>
  <c r="U638" i="2"/>
  <c r="U358" i="2"/>
  <c r="U227" i="2"/>
  <c r="U250" i="2"/>
  <c r="U331" i="2"/>
  <c r="U251" i="2"/>
  <c r="U323" i="2"/>
  <c r="U26" i="2"/>
  <c r="U933" i="2"/>
  <c r="U317" i="2"/>
  <c r="U637" i="2"/>
  <c r="U932" i="2"/>
  <c r="U931" i="2"/>
  <c r="U253" i="2"/>
  <c r="U930" i="2"/>
  <c r="U929" i="2"/>
  <c r="U928" i="2"/>
  <c r="U926" i="2"/>
  <c r="U927" i="2"/>
  <c r="U254" i="2"/>
  <c r="U925" i="2"/>
  <c r="U434" i="2"/>
  <c r="U923" i="2"/>
  <c r="U922" i="2"/>
  <c r="U921" i="2"/>
  <c r="U920" i="2"/>
  <c r="U255" i="2"/>
  <c r="U256" i="2"/>
  <c r="U919" i="2"/>
  <c r="U918" i="2"/>
  <c r="U917" i="2"/>
  <c r="U312" i="2"/>
  <c r="U916" i="2"/>
  <c r="U304" i="2"/>
  <c r="U915" i="2"/>
  <c r="U914" i="2"/>
  <c r="U913" i="2"/>
  <c r="U32" i="2"/>
  <c r="U911" i="2"/>
  <c r="U147" i="2"/>
  <c r="U909" i="2"/>
  <c r="U908" i="2"/>
  <c r="U907" i="2"/>
  <c r="U906" i="2"/>
  <c r="U905" i="2"/>
  <c r="U904" i="2"/>
  <c r="U903" i="2"/>
  <c r="U636" i="2"/>
  <c r="U259" i="2"/>
  <c r="U444" i="2"/>
  <c r="U901" i="2"/>
  <c r="U900" i="2"/>
  <c r="U899" i="2"/>
  <c r="U898" i="2"/>
  <c r="U897" i="2"/>
  <c r="U292" i="2"/>
  <c r="U895" i="2"/>
  <c r="U894" i="2"/>
  <c r="U886" i="2"/>
  <c r="U885" i="2"/>
  <c r="U429" i="2"/>
  <c r="U428" i="2"/>
  <c r="U260" i="2"/>
  <c r="U884" i="2"/>
  <c r="U284" i="2"/>
  <c r="U883" i="2"/>
  <c r="U423" i="2"/>
  <c r="U635" i="2"/>
  <c r="U264" i="2"/>
  <c r="U408" i="2"/>
  <c r="U407" i="2"/>
  <c r="U406" i="2"/>
  <c r="U405" i="2"/>
  <c r="U882" i="2"/>
  <c r="U163" i="2"/>
  <c r="U401" i="2"/>
  <c r="U265" i="2"/>
  <c r="U881" i="2"/>
  <c r="U880" i="2"/>
  <c r="U879" i="2"/>
  <c r="U877" i="2"/>
  <c r="U155" i="2"/>
  <c r="U270" i="2"/>
  <c r="U177" i="2"/>
  <c r="U873" i="2"/>
  <c r="U872" i="2"/>
  <c r="U871" i="2"/>
  <c r="U257" i="2"/>
  <c r="U252" i="2"/>
  <c r="U268" i="2"/>
  <c r="U207" i="2"/>
  <c r="U866" i="2"/>
  <c r="U865" i="2"/>
  <c r="U864" i="2"/>
  <c r="U858" i="2"/>
  <c r="U400" i="2"/>
  <c r="U247" i="2"/>
  <c r="U244" i="2"/>
  <c r="U422" i="2"/>
  <c r="U855" i="2"/>
  <c r="U630" i="2"/>
  <c r="U164" i="2"/>
  <c r="U854" i="2"/>
  <c r="U597" i="2"/>
  <c r="U853" i="2"/>
  <c r="U443" i="2"/>
  <c r="U276" i="2"/>
  <c r="U848" i="2"/>
  <c r="U243" i="2"/>
  <c r="U846" i="2"/>
  <c r="U430" i="2"/>
  <c r="U328" i="2"/>
  <c r="U272" i="2"/>
  <c r="U274" i="2"/>
  <c r="U373" i="2"/>
  <c r="U845" i="2"/>
  <c r="U236" i="2"/>
  <c r="U234" i="2"/>
  <c r="U220" i="2"/>
  <c r="U219" i="2"/>
  <c r="U834" i="2"/>
  <c r="U206" i="2"/>
  <c r="U833" i="2"/>
  <c r="U829" i="2"/>
  <c r="U828" i="2"/>
  <c r="U824" i="2"/>
  <c r="U199" i="2"/>
  <c r="U817" i="2"/>
  <c r="U379" i="2"/>
  <c r="U793" i="2"/>
  <c r="U792" i="2"/>
  <c r="U392" i="2"/>
  <c r="U784" i="2"/>
  <c r="U782" i="2"/>
  <c r="U783" i="2"/>
  <c r="U190" i="2"/>
  <c r="U446" i="2"/>
  <c r="U486" i="2"/>
  <c r="U524" i="2"/>
  <c r="U399" i="2"/>
  <c r="U395" i="2"/>
  <c r="U781" i="2"/>
  <c r="U780" i="2"/>
  <c r="U189" i="2"/>
  <c r="U286" i="2"/>
  <c r="U777" i="2"/>
  <c r="U181" i="2"/>
  <c r="U771" i="2"/>
  <c r="U487" i="2"/>
  <c r="U758" i="2"/>
  <c r="U180" i="2"/>
  <c r="U757" i="2"/>
  <c r="U756" i="2"/>
  <c r="U179" i="2"/>
  <c r="U754" i="2"/>
  <c r="U750" i="2"/>
  <c r="U749" i="2"/>
  <c r="U176" i="2"/>
  <c r="U559" i="2"/>
  <c r="U742" i="2"/>
  <c r="U172" i="2"/>
  <c r="U169" i="2"/>
  <c r="U165" i="2"/>
  <c r="U38" i="2"/>
  <c r="U740" i="2"/>
  <c r="U739" i="2"/>
  <c r="U737" i="2"/>
  <c r="U734" i="2"/>
  <c r="U727" i="2"/>
  <c r="U726" i="2"/>
  <c r="U162" i="2"/>
  <c r="U154" i="2"/>
  <c r="U445" i="2"/>
  <c r="U724" i="2"/>
  <c r="U538" i="2"/>
  <c r="U503" i="2"/>
  <c r="U723" i="2"/>
  <c r="U722" i="2"/>
  <c r="U718" i="2"/>
  <c r="U711" i="2"/>
  <c r="U145" i="2"/>
  <c r="U709" i="2"/>
  <c r="U394" i="2"/>
  <c r="U708" i="2"/>
  <c r="U707" i="2"/>
  <c r="U703" i="2"/>
  <c r="U702" i="2"/>
  <c r="U140" i="2"/>
  <c r="U603" i="2"/>
  <c r="U696" i="2"/>
  <c r="U502" i="2"/>
  <c r="U289" i="2"/>
  <c r="U290" i="2"/>
  <c r="U291" i="2"/>
  <c r="U294" i="2"/>
  <c r="U391" i="2"/>
  <c r="U295" i="2"/>
  <c r="U388" i="2"/>
  <c r="U692" i="2"/>
  <c r="U691" i="2"/>
  <c r="U138" i="2"/>
  <c r="U137" i="2"/>
  <c r="U499" i="2"/>
  <c r="U498" i="2"/>
  <c r="U496" i="2"/>
  <c r="U690" i="2"/>
  <c r="U433" i="2"/>
  <c r="U297" i="2"/>
  <c r="U300" i="2"/>
  <c r="U689" i="2"/>
  <c r="U301" i="2"/>
  <c r="U302" i="2"/>
  <c r="U306" i="2"/>
  <c r="U31" i="2"/>
  <c r="U687" i="2"/>
  <c r="U136" i="2"/>
  <c r="U686" i="2"/>
  <c r="U135" i="2"/>
  <c r="U685" i="2"/>
  <c r="U387" i="2"/>
  <c r="U684" i="2"/>
  <c r="U680" i="2"/>
  <c r="U382" i="2"/>
  <c r="U381" i="2"/>
  <c r="U127" i="2"/>
  <c r="U116" i="2"/>
  <c r="U678" i="2"/>
  <c r="U675" i="2"/>
  <c r="U115" i="2"/>
  <c r="U674" i="2"/>
  <c r="U618" i="2"/>
  <c r="U670" i="2"/>
  <c r="U307" i="2"/>
  <c r="U107" i="2"/>
  <c r="U668" i="2"/>
  <c r="U667" i="2"/>
  <c r="U662" i="2"/>
  <c r="U366" i="2"/>
  <c r="U106" i="2"/>
  <c r="U376" i="2"/>
  <c r="U409" i="2"/>
  <c r="U657" i="2"/>
  <c r="U620" i="2"/>
  <c r="U374" i="2"/>
  <c r="U365" i="2"/>
  <c r="U656" i="2"/>
  <c r="U655" i="2"/>
  <c r="U424" i="2"/>
  <c r="U625" i="2"/>
  <c r="U652" i="2"/>
  <c r="U649" i="2"/>
  <c r="U101" i="2"/>
  <c r="U310" i="2"/>
  <c r="U648" i="2"/>
  <c r="U419" i="2"/>
  <c r="U647" i="2"/>
  <c r="U166" i="2"/>
  <c r="U629" i="2"/>
  <c r="U360" i="2"/>
  <c r="U356" i="2"/>
  <c r="U324" i="2"/>
  <c r="U641" i="2"/>
  <c r="U645" i="2"/>
  <c r="U314" i="2"/>
  <c r="U644" i="2"/>
  <c r="U83" i="2"/>
  <c r="U305" i="2"/>
  <c r="U643" i="2"/>
  <c r="U288" i="2"/>
  <c r="U287" i="2"/>
  <c r="U642" i="2"/>
  <c r="U634" i="2"/>
  <c r="U633" i="2"/>
  <c r="U74" i="2"/>
  <c r="U663" i="2"/>
  <c r="U631" i="2"/>
  <c r="U626" i="2"/>
  <c r="U418" i="2"/>
  <c r="U619" i="2"/>
  <c r="U666" i="2"/>
  <c r="U417" i="2"/>
  <c r="U315" i="2"/>
  <c r="U615" i="2"/>
  <c r="U614" i="2"/>
  <c r="U416" i="2"/>
  <c r="U52" i="2"/>
  <c r="U285" i="2"/>
  <c r="U613" i="2"/>
  <c r="U612" i="2"/>
  <c r="U677" i="2"/>
  <c r="U608" i="2"/>
  <c r="U316" i="2"/>
  <c r="U681" i="2"/>
  <c r="U50" i="2"/>
  <c r="U355" i="2"/>
  <c r="U605" i="2"/>
  <c r="U604" i="2"/>
  <c r="U602" i="2"/>
  <c r="U28" i="2"/>
  <c r="U693" i="2"/>
  <c r="U596" i="2"/>
  <c r="U350" i="2"/>
  <c r="U319" i="2"/>
  <c r="U321" i="2"/>
  <c r="U25" i="2"/>
  <c r="U279" i="2"/>
  <c r="U595" i="2"/>
  <c r="U593" i="2"/>
  <c r="U322" i="2"/>
  <c r="U694" i="2"/>
  <c r="U325" i="2"/>
  <c r="U326" i="2"/>
  <c r="U23" i="2"/>
  <c r="U586" i="2"/>
  <c r="U327" i="2"/>
  <c r="U329" i="2"/>
  <c r="U330" i="2"/>
  <c r="U332" i="2"/>
  <c r="U333" i="2"/>
  <c r="U522" i="2"/>
  <c r="U335" i="2"/>
  <c r="U336" i="2"/>
  <c r="U337" i="2"/>
  <c r="U338" i="2"/>
  <c r="U339" i="2"/>
  <c r="U340" i="2"/>
  <c r="U341" i="2"/>
  <c r="U342" i="2"/>
  <c r="U343" i="2"/>
  <c r="U344" i="2"/>
  <c r="U345" i="2"/>
  <c r="U320" i="2"/>
  <c r="U585" i="2"/>
  <c r="U167" i="2"/>
  <c r="U346" i="2"/>
  <c r="U581" i="2"/>
  <c r="U313" i="2"/>
  <c r="U278" i="2"/>
  <c r="U580" i="2"/>
  <c r="U20" i="2"/>
  <c r="U18" i="2"/>
  <c r="U277" i="2"/>
  <c r="U579" i="2"/>
  <c r="U578" i="2"/>
  <c r="U577" i="2"/>
  <c r="U15" i="2"/>
  <c r="U263" i="2"/>
  <c r="U576" i="2"/>
  <c r="U347" i="2"/>
  <c r="U575" i="2"/>
  <c r="U572" i="2"/>
  <c r="U309" i="2"/>
  <c r="U568" i="2"/>
  <c r="U168" i="2"/>
  <c r="U893" i="2"/>
  <c r="U262" i="2"/>
  <c r="U565" i="2"/>
  <c r="U258" i="2"/>
  <c r="U564" i="2"/>
  <c r="U563" i="2"/>
  <c r="U892" i="2"/>
  <c r="U348" i="2"/>
  <c r="U242" i="2"/>
  <c r="U241" i="2"/>
  <c r="U349" i="2"/>
  <c r="U562" i="2"/>
  <c r="U555" i="2"/>
  <c r="U228" i="2"/>
  <c r="U238" i="2"/>
  <c r="U216" i="2"/>
  <c r="U553" i="2"/>
  <c r="U269" i="2"/>
  <c r="U214" i="2"/>
  <c r="U695" i="2"/>
  <c r="U891" i="2"/>
  <c r="U201" i="2"/>
  <c r="U159" i="2"/>
  <c r="U550" i="2"/>
  <c r="U549" i="2"/>
  <c r="U698" i="2"/>
  <c r="U158" i="2"/>
  <c r="U114" i="2"/>
  <c r="U94" i="2"/>
  <c r="U547" i="2"/>
  <c r="U546" i="2"/>
  <c r="U704" i="2"/>
  <c r="U91" i="2"/>
  <c r="U90" i="2"/>
  <c r="U89" i="2"/>
  <c r="U88" i="2"/>
  <c r="U544" i="2"/>
  <c r="U540" i="2"/>
  <c r="U153" i="2"/>
  <c r="U536" i="2"/>
  <c r="U535" i="2"/>
  <c r="U351" i="2"/>
  <c r="U534" i="2"/>
  <c r="U303" i="2"/>
  <c r="U299" i="2"/>
  <c r="U296" i="2"/>
  <c r="U273" i="2"/>
  <c r="U2" i="2"/>
  <c r="U527" i="2"/>
  <c r="U352" i="2"/>
  <c r="U85" i="2"/>
  <c r="U266" i="2"/>
  <c r="U3" i="2"/>
  <c r="U4" i="2"/>
  <c r="U526" i="2"/>
  <c r="U80" i="2"/>
  <c r="U79" i="2"/>
  <c r="U353" i="2"/>
  <c r="U354" i="2"/>
  <c r="U357" i="2"/>
  <c r="U225" i="2"/>
  <c r="U361" i="2"/>
  <c r="U6" i="2"/>
  <c r="U7" i="2"/>
  <c r="U362" i="2"/>
  <c r="U363" i="2"/>
  <c r="U75" i="2"/>
  <c r="U367" i="2"/>
  <c r="U368" i="2"/>
  <c r="U369" i="2"/>
  <c r="U370" i="2"/>
  <c r="U371" i="2"/>
  <c r="U372" i="2"/>
  <c r="U890" i="2"/>
  <c r="U889" i="2"/>
  <c r="U375" i="2"/>
  <c r="U377" i="2"/>
  <c r="U378" i="2"/>
  <c r="U229" i="2"/>
  <c r="U380" i="2"/>
  <c r="U383" i="2"/>
  <c r="U384" i="2"/>
  <c r="U385" i="2"/>
  <c r="U386" i="2"/>
  <c r="U389" i="2"/>
  <c r="U390" i="2"/>
  <c r="U396" i="2"/>
  <c r="U397" i="2"/>
  <c r="U402" i="2"/>
  <c r="U403" i="2"/>
  <c r="U104" i="2"/>
  <c r="U170" i="2"/>
  <c r="U410" i="2"/>
  <c r="U411" i="2"/>
  <c r="U412" i="2"/>
  <c r="U8" i="2"/>
  <c r="U9" i="2"/>
  <c r="U10" i="2"/>
  <c r="U11" i="2"/>
  <c r="U413" i="2"/>
  <c r="U414" i="2"/>
  <c r="U12" i="2"/>
  <c r="U13" i="2"/>
  <c r="U415" i="2"/>
  <c r="U24" i="2"/>
  <c r="U27" i="2"/>
  <c r="U30" i="2"/>
  <c r="U420" i="2"/>
  <c r="U421" i="2"/>
  <c r="U81" i="2"/>
  <c r="U425" i="2"/>
  <c r="U426" i="2"/>
  <c r="U427" i="2"/>
  <c r="U712" i="2"/>
  <c r="U431" i="2"/>
  <c r="U432" i="2"/>
  <c r="U888" i="2"/>
  <c r="U76" i="2"/>
  <c r="U513" i="2"/>
  <c r="U717" i="2"/>
  <c r="U735" i="2"/>
  <c r="U435" i="2"/>
  <c r="U436" i="2"/>
  <c r="U223" i="2"/>
  <c r="U437" i="2"/>
  <c r="U222" i="2"/>
  <c r="U221" i="2"/>
  <c r="U747" i="2"/>
  <c r="U439" i="2"/>
  <c r="U194" i="2"/>
  <c r="U209" i="2"/>
  <c r="U14" i="2"/>
  <c r="U16" i="2"/>
  <c r="U33" i="2"/>
  <c r="U440" i="2"/>
  <c r="U878" i="2"/>
  <c r="U441" i="2"/>
  <c r="U442" i="2"/>
  <c r="U762" i="2"/>
  <c r="U764" i="2"/>
  <c r="U281" i="2"/>
  <c r="U282" i="2"/>
  <c r="U171" i="2"/>
  <c r="U82" i="2"/>
  <c r="U448" i="2"/>
  <c r="U449" i="2"/>
  <c r="U450" i="2"/>
  <c r="U875" i="2"/>
  <c r="U870" i="2"/>
  <c r="U451" i="2"/>
  <c r="U452" i="2"/>
  <c r="U173" i="2"/>
  <c r="U34" i="2"/>
  <c r="U35" i="2"/>
  <c r="U453" i="2"/>
  <c r="U869" i="2"/>
  <c r="U868" i="2"/>
  <c r="U863" i="2"/>
  <c r="U862" i="2"/>
  <c r="U861" i="2"/>
  <c r="U860" i="2"/>
  <c r="U454" i="2"/>
  <c r="U455" i="2"/>
  <c r="U456" i="2"/>
  <c r="U859" i="2"/>
  <c r="U193" i="2"/>
  <c r="U36" i="2"/>
  <c r="U37" i="2"/>
  <c r="U768" i="2"/>
  <c r="U856" i="2"/>
  <c r="U851" i="2"/>
  <c r="U39" i="2"/>
  <c r="U457" i="2"/>
  <c r="U458" i="2"/>
  <c r="U40" i="2"/>
  <c r="U41" i="2"/>
  <c r="U459" i="2"/>
  <c r="U174" i="2"/>
  <c r="U175" i="2"/>
  <c r="U460" i="2"/>
  <c r="U178" i="2"/>
  <c r="U182" i="2"/>
  <c r="U183" i="2"/>
  <c r="U850" i="2"/>
  <c r="U849" i="2"/>
  <c r="U847" i="2"/>
  <c r="U844" i="2"/>
  <c r="U843" i="2"/>
  <c r="U772" i="2"/>
  <c r="U184" i="2"/>
  <c r="U185" i="2"/>
  <c r="U461" i="2"/>
  <c r="U103" i="2"/>
  <c r="U840" i="2"/>
  <c r="U186" i="2"/>
  <c r="U462" i="2"/>
  <c r="U839" i="2"/>
  <c r="U838" i="2"/>
  <c r="U77" i="2"/>
  <c r="U43" i="2"/>
  <c r="U837" i="2"/>
  <c r="U836" i="2"/>
  <c r="U187" i="2"/>
  <c r="U188" i="2"/>
  <c r="U191" i="2"/>
  <c r="U44" i="2"/>
  <c r="U45" i="2"/>
  <c r="U46" i="2"/>
  <c r="U192" i="2"/>
  <c r="U463" i="2"/>
  <c r="U835" i="2"/>
  <c r="U832" i="2"/>
  <c r="U195" i="2"/>
  <c r="U196" i="2"/>
  <c r="U464" i="2"/>
  <c r="U775" i="2"/>
  <c r="U831" i="2"/>
  <c r="U830" i="2"/>
  <c r="U827" i="2"/>
  <c r="U776" i="2"/>
  <c r="U98" i="2"/>
  <c r="U826" i="2"/>
  <c r="U48" i="2"/>
  <c r="U197" i="2"/>
  <c r="U122" i="2"/>
  <c r="U785" i="2"/>
  <c r="U823" i="2"/>
  <c r="U822" i="2"/>
  <c r="U49" i="2"/>
  <c r="U466" i="2"/>
  <c r="U821" i="2"/>
  <c r="U467" i="2"/>
  <c r="U51" i="2"/>
  <c r="U198" i="2"/>
  <c r="U819" i="2"/>
  <c r="U468" i="2"/>
  <c r="U818" i="2"/>
  <c r="U53" i="2"/>
  <c r="U816" i="2"/>
  <c r="U54" i="2"/>
  <c r="U55" i="2"/>
  <c r="U469" i="2"/>
  <c r="U56" i="2"/>
  <c r="U815" i="2"/>
  <c r="U465" i="2"/>
  <c r="U813" i="2"/>
  <c r="U57" i="2"/>
  <c r="U812" i="2"/>
  <c r="U811" i="2"/>
  <c r="U810" i="2"/>
  <c r="U809" i="2"/>
  <c r="U808" i="2"/>
  <c r="U807" i="2"/>
  <c r="U108" i="2"/>
  <c r="U805" i="2"/>
  <c r="U804" i="2"/>
  <c r="U803" i="2"/>
  <c r="U119" i="2"/>
  <c r="U59" i="2"/>
  <c r="U230" i="2"/>
  <c r="U61" i="2"/>
  <c r="U470" i="2"/>
  <c r="U86" i="2"/>
  <c r="U66" i="2"/>
  <c r="U29" i="2"/>
  <c r="U19" i="2"/>
  <c r="U802" i="2"/>
  <c r="U801" i="2"/>
  <c r="U800" i="2"/>
  <c r="U231" i="2"/>
  <c r="U471" i="2"/>
  <c r="U472" i="2"/>
  <c r="U473" i="2"/>
  <c r="U474" i="2"/>
  <c r="U475" i="2"/>
  <c r="U476" i="2"/>
  <c r="U477" i="2"/>
  <c r="U799" i="2"/>
  <c r="U797" i="2"/>
  <c r="U84" i="2"/>
  <c r="U478" i="2"/>
  <c r="U795" i="2"/>
  <c r="U479" i="2"/>
  <c r="U480" i="2"/>
  <c r="U232" i="2"/>
  <c r="U481" i="2"/>
  <c r="U794" i="2"/>
  <c r="U482" i="2"/>
  <c r="U791" i="2"/>
  <c r="U233" i="2"/>
  <c r="U790" i="2"/>
  <c r="U789" i="2"/>
  <c r="U788" i="2"/>
  <c r="U786" i="2"/>
  <c r="U235" i="2"/>
  <c r="U483" i="2"/>
  <c r="U796" i="2"/>
  <c r="U484" i="2"/>
  <c r="U152" i="2"/>
  <c r="U779" i="2"/>
  <c r="U778" i="2"/>
  <c r="U271" i="2"/>
  <c r="U283" i="2"/>
  <c r="U774" i="2"/>
  <c r="U773" i="2"/>
  <c r="U200" i="2"/>
  <c r="U770" i="2"/>
  <c r="U485" i="2"/>
  <c r="U769" i="2"/>
  <c r="U806" i="2"/>
  <c r="U767" i="2"/>
  <c r="U96" i="2"/>
  <c r="U488" i="2"/>
  <c r="U490" i="2"/>
  <c r="U491" i="2"/>
  <c r="U494" i="2"/>
  <c r="U495" i="2"/>
  <c r="U497" i="2"/>
  <c r="U501" i="2"/>
  <c r="U504" i="2"/>
  <c r="U766" i="2"/>
  <c r="U765" i="2"/>
  <c r="U814" i="2"/>
  <c r="U505" i="2"/>
  <c r="U763" i="2"/>
  <c r="U820" i="2"/>
  <c r="U760" i="2"/>
  <c r="U759" i="2"/>
  <c r="U506" i="2"/>
  <c r="U507" i="2"/>
  <c r="U509" i="2"/>
  <c r="U755" i="2"/>
  <c r="U753" i="2"/>
  <c r="U752" i="2"/>
  <c r="U510" i="2"/>
  <c r="U17" i="2"/>
  <c r="U514" i="2"/>
  <c r="U751" i="2"/>
  <c r="U62" i="2"/>
  <c r="U746" i="2"/>
  <c r="U745" i="2"/>
  <c r="U744" i="2"/>
  <c r="U743" i="2"/>
  <c r="U738" i="2"/>
  <c r="U736" i="2"/>
  <c r="U113" i="2"/>
  <c r="U733" i="2"/>
  <c r="U732" i="2"/>
  <c r="U731" i="2"/>
  <c r="U63" i="2"/>
  <c r="U64" i="2"/>
  <c r="U515" i="2"/>
  <c r="U65" i="2"/>
  <c r="U67" i="2"/>
  <c r="U516" i="2"/>
  <c r="U730" i="2"/>
  <c r="U729" i="2"/>
  <c r="U728" i="2"/>
  <c r="U721" i="2"/>
  <c r="U720" i="2"/>
  <c r="U719" i="2"/>
  <c r="U105" i="2"/>
  <c r="U716" i="2"/>
  <c r="U715" i="2"/>
  <c r="U68" i="2"/>
  <c r="U714" i="2"/>
  <c r="U69" i="2"/>
  <c r="U70" i="2"/>
  <c r="U71" i="2"/>
  <c r="U72" i="2"/>
  <c r="U713" i="2"/>
  <c r="U825" i="2"/>
  <c r="U710" i="2"/>
  <c r="U706" i="2"/>
  <c r="U705" i="2"/>
  <c r="U517" i="2"/>
  <c r="U518" i="2"/>
  <c r="U519" i="2"/>
  <c r="U841" i="2"/>
  <c r="U700" i="2"/>
  <c r="U699" i="2"/>
  <c r="U237" i="2"/>
  <c r="U697" i="2"/>
  <c r="U92" i="2"/>
  <c r="U60" i="2"/>
  <c r="U99" i="2"/>
  <c r="U683" i="2"/>
  <c r="U682" i="2"/>
  <c r="U42" i="2"/>
  <c r="U679" i="2"/>
  <c r="U842" i="2"/>
  <c r="U676" i="2"/>
  <c r="U673" i="2"/>
  <c r="U672" i="2"/>
  <c r="U669" i="2"/>
  <c r="U887" i="2"/>
  <c r="U665" i="2"/>
  <c r="U664" i="2"/>
  <c r="U539" i="2"/>
  <c r="U661" i="2"/>
  <c r="U659" i="2"/>
  <c r="U654" i="2"/>
  <c r="U651" i="2"/>
  <c r="U650" i="2"/>
  <c r="U148" i="2"/>
  <c r="U640" i="2"/>
  <c r="U639" i="2"/>
  <c r="U143" i="2"/>
  <c r="U73" i="2"/>
  <c r="U120" i="2"/>
  <c r="U93" i="2"/>
  <c r="U545" i="2"/>
  <c r="U628" i="2"/>
  <c r="U627" i="2"/>
  <c r="U47" i="2"/>
  <c r="U624" i="2"/>
  <c r="U623" i="2"/>
  <c r="U622" i="2"/>
  <c r="U621" i="2"/>
  <c r="U548" i="2"/>
  <c r="U551" i="2"/>
  <c r="U616" i="2"/>
  <c r="U611" i="2"/>
  <c r="U609" i="2"/>
  <c r="U607" i="2"/>
  <c r="U78" i="2"/>
  <c r="U600" i="2"/>
  <c r="U599" i="2"/>
  <c r="U598" i="2"/>
  <c r="U594" i="2"/>
  <c r="U592" i="2"/>
  <c r="U591" i="2"/>
  <c r="U590" i="2"/>
  <c r="U589" i="2"/>
  <c r="U588" i="2"/>
  <c r="U584" i="2"/>
  <c r="U583" i="2"/>
  <c r="U574" i="2"/>
  <c r="U573" i="2"/>
  <c r="U570" i="2"/>
  <c r="U569" i="2"/>
  <c r="U566" i="2"/>
  <c r="U561" i="2"/>
  <c r="U560" i="2"/>
  <c r="U552" i="2"/>
  <c r="U558" i="2"/>
  <c r="U557" i="2"/>
  <c r="U556" i="2"/>
  <c r="U543" i="2"/>
  <c r="U542" i="2"/>
  <c r="U541" i="2"/>
  <c r="U525" i="2"/>
  <c r="U537" i="2"/>
  <c r="U533" i="2"/>
  <c r="U532" i="2"/>
  <c r="U554" i="2"/>
  <c r="U523" i="2"/>
  <c r="U531" i="2"/>
  <c r="U530" i="2"/>
  <c r="U529" i="2"/>
  <c r="U567" i="2"/>
  <c r="U123" i="2"/>
  <c r="U528" i="2"/>
  <c r="U521" i="2"/>
  <c r="U520" i="2"/>
  <c r="U512" i="2"/>
  <c r="U511" i="2"/>
  <c r="U508" i="2"/>
  <c r="U500" i="2"/>
  <c r="U493" i="2"/>
  <c r="U492" i="2"/>
  <c r="U489" i="2"/>
  <c r="U111" i="2"/>
  <c r="U95" i="2"/>
  <c r="U447" i="2"/>
  <c r="U571" i="2"/>
  <c r="U404" i="2"/>
  <c r="U398" i="2"/>
  <c r="U393" i="2"/>
  <c r="U582" i="2"/>
  <c r="U587" i="2"/>
  <c r="U601" i="2"/>
  <c r="U606" i="2"/>
  <c r="U318" i="2"/>
  <c r="U610" i="2"/>
  <c r="U239" i="2"/>
  <c r="U311" i="2"/>
  <c r="U308" i="2"/>
  <c r="U298" i="2"/>
  <c r="U293" i="2"/>
  <c r="U280" i="2"/>
  <c r="U617" i="2"/>
  <c r="U240" i="2"/>
  <c r="U245" i="2"/>
  <c r="U246" i="2"/>
  <c r="U267" i="2"/>
  <c r="U261" i="2"/>
  <c r="U249" i="2"/>
  <c r="U632" i="2"/>
  <c r="U87" i="2"/>
  <c r="U646" i="2"/>
  <c r="U112" i="2"/>
  <c r="U156" i="2"/>
  <c r="U110" i="2"/>
  <c r="U653" i="2"/>
  <c r="U150" i="2"/>
  <c r="U658" i="2"/>
  <c r="U660" i="2"/>
  <c r="U671" i="2"/>
  <c r="U275" i="2"/>
  <c r="U688" i="2"/>
  <c r="U701" i="2"/>
  <c r="U202" i="2"/>
  <c r="U725" i="2"/>
  <c r="U133" i="2"/>
  <c r="U130" i="2"/>
  <c r="U125" i="2"/>
  <c r="U109" i="2"/>
  <c r="U102" i="2"/>
  <c r="U100" i="2"/>
  <c r="U58" i="2"/>
  <c r="U334" i="2"/>
  <c r="U741" i="2"/>
  <c r="U5" i="2"/>
  <c r="U748" i="2"/>
  <c r="U761" i="2"/>
  <c r="U787" i="2"/>
  <c r="U798" i="2"/>
  <c r="U852" i="2"/>
  <c r="U857" i="2"/>
  <c r="U867" i="2"/>
  <c r="U874" i="2"/>
  <c r="U876" i="2"/>
  <c r="U117" i="2"/>
  <c r="U118" i="2"/>
  <c r="U902" i="2"/>
  <c r="U121" i="2"/>
  <c r="U910" i="2"/>
  <c r="U124" i="2"/>
  <c r="U126" i="2"/>
  <c r="U128" i="2"/>
  <c r="U21" i="2"/>
  <c r="U22" i="2"/>
  <c r="U129" i="2"/>
  <c r="U131" i="2"/>
  <c r="U132" i="2"/>
  <c r="U134" i="2"/>
  <c r="U139" i="2"/>
  <c r="U141" i="2"/>
  <c r="U142" i="2"/>
  <c r="U912" i="2"/>
  <c r="U157" i="2"/>
  <c r="U144" i="2"/>
  <c r="U146" i="2"/>
  <c r="U160" i="2"/>
  <c r="U924" i="2"/>
  <c r="U149" i="2"/>
  <c r="U203" i="2"/>
  <c r="U161" i="2"/>
  <c r="U204" i="2"/>
  <c r="U205" i="2"/>
  <c r="U208" i="2"/>
  <c r="U151" i="2"/>
  <c r="U210" i="2"/>
  <c r="U211" i="2"/>
  <c r="U212" i="2"/>
  <c r="U213" i="2"/>
  <c r="U215" i="2"/>
  <c r="U934" i="2"/>
  <c r="U940" i="2"/>
  <c r="U97" i="2"/>
  <c r="U943" i="2"/>
  <c r="C44" i="3"/>
  <c r="B44" i="3"/>
  <c r="F209" i="3"/>
  <c r="L1109" i="3"/>
  <c r="L1108" i="3"/>
  <c r="L1100" i="3"/>
  <c r="L1095" i="3"/>
  <c r="L1094" i="3"/>
  <c r="L1092" i="3"/>
  <c r="L1091" i="3"/>
  <c r="L1086" i="3"/>
  <c r="L1085" i="3"/>
  <c r="L1053" i="3"/>
  <c r="L1052" i="3"/>
  <c r="L1051" i="3"/>
  <c r="L952" i="3"/>
  <c r="L951" i="3"/>
  <c r="L890" i="3"/>
  <c r="L867" i="3"/>
  <c r="L857" i="3"/>
  <c r="L855" i="3"/>
  <c r="L854" i="3"/>
  <c r="L853" i="3"/>
  <c r="L852" i="3"/>
  <c r="L851" i="3"/>
  <c r="L850" i="3"/>
  <c r="L836" i="3"/>
  <c r="L827" i="3"/>
  <c r="L826" i="3"/>
  <c r="L820" i="3"/>
  <c r="L819" i="3"/>
  <c r="L818" i="3"/>
  <c r="L816" i="3"/>
  <c r="L815" i="3"/>
  <c r="L814" i="3"/>
  <c r="L813" i="3"/>
  <c r="L812" i="3"/>
  <c r="L806" i="3"/>
  <c r="L805" i="3"/>
  <c r="L804" i="3"/>
  <c r="L803" i="3"/>
  <c r="L795" i="3"/>
  <c r="L794" i="3"/>
  <c r="L783" i="3"/>
  <c r="L772" i="3"/>
  <c r="L771" i="3"/>
  <c r="L770" i="3"/>
  <c r="L769" i="3"/>
  <c r="L768" i="3"/>
  <c r="L767" i="3"/>
  <c r="L766" i="3"/>
  <c r="L765" i="3"/>
  <c r="L764" i="3"/>
  <c r="L757" i="3"/>
  <c r="L755" i="3"/>
  <c r="L754" i="3"/>
  <c r="L753" i="3"/>
  <c r="L752" i="3"/>
  <c r="L750" i="3"/>
  <c r="L749" i="3"/>
  <c r="L748" i="3"/>
  <c r="L744" i="3"/>
  <c r="L739" i="3"/>
  <c r="L738" i="3"/>
  <c r="L737" i="3"/>
  <c r="L736" i="3"/>
  <c r="L735" i="3"/>
  <c r="L734" i="3"/>
  <c r="L733" i="3"/>
  <c r="L728" i="3"/>
  <c r="L228" i="2"/>
  <c r="R38" i="3"/>
  <c r="Q38" i="3"/>
  <c r="P38" i="3"/>
  <c r="R33" i="3"/>
  <c r="Q33" i="3"/>
  <c r="P33" i="3"/>
  <c r="R21" i="3"/>
  <c r="Q21" i="3"/>
  <c r="P21" i="3"/>
  <c r="R26" i="3"/>
  <c r="Q26" i="3"/>
  <c r="P26" i="3"/>
  <c r="R20" i="3"/>
  <c r="Q20" i="3"/>
  <c r="P20" i="3"/>
  <c r="R24" i="3"/>
  <c r="Q24" i="3"/>
  <c r="P24" i="3"/>
  <c r="R18" i="3"/>
  <c r="Q18" i="3"/>
  <c r="P18" i="3"/>
  <c r="R3" i="3"/>
  <c r="Q3" i="3"/>
  <c r="P3" i="3"/>
  <c r="R155" i="3"/>
  <c r="Q155" i="3"/>
  <c r="P155" i="3"/>
  <c r="R153" i="3"/>
  <c r="Q153" i="3"/>
  <c r="P153" i="3"/>
  <c r="R152" i="3"/>
  <c r="Q152" i="3"/>
  <c r="P152" i="3"/>
  <c r="R151" i="3"/>
  <c r="Q151" i="3"/>
  <c r="P151" i="3"/>
  <c r="R150" i="3"/>
  <c r="Q150" i="3"/>
  <c r="P150" i="3"/>
  <c r="R149" i="3"/>
  <c r="Q149" i="3"/>
  <c r="P149" i="3"/>
  <c r="R142" i="3"/>
  <c r="Q142" i="3"/>
  <c r="P142" i="3"/>
  <c r="R127" i="3"/>
  <c r="Q127" i="3"/>
  <c r="P127" i="3"/>
  <c r="R143" i="3"/>
  <c r="Q143" i="3"/>
  <c r="P143" i="3"/>
  <c r="R125" i="3"/>
  <c r="Q125" i="3"/>
  <c r="P125" i="3"/>
  <c r="R124" i="3"/>
  <c r="Q124" i="3"/>
  <c r="P124" i="3"/>
  <c r="R123" i="3"/>
  <c r="Q123" i="3"/>
  <c r="P123" i="3"/>
  <c r="R122" i="3"/>
  <c r="Q122" i="3"/>
  <c r="P122" i="3"/>
  <c r="R121" i="3"/>
  <c r="Q121" i="3"/>
  <c r="P121" i="3"/>
  <c r="R120" i="3"/>
  <c r="Q120" i="3"/>
  <c r="P120" i="3"/>
  <c r="R182" i="3"/>
  <c r="Q182" i="3"/>
  <c r="P182" i="3"/>
  <c r="R170" i="3"/>
  <c r="Q170" i="3"/>
  <c r="P170" i="3"/>
  <c r="R177" i="3"/>
  <c r="Q177" i="3"/>
  <c r="P177" i="3"/>
  <c r="R167" i="3"/>
  <c r="Q167" i="3"/>
  <c r="P167" i="3"/>
  <c r="R166" i="3"/>
  <c r="Q166" i="3"/>
  <c r="P166" i="3"/>
  <c r="R165" i="3"/>
  <c r="Q165" i="3"/>
  <c r="P165" i="3"/>
  <c r="R164" i="3"/>
  <c r="Q164" i="3"/>
  <c r="P164" i="3"/>
  <c r="R168" i="3"/>
  <c r="Q168" i="3"/>
  <c r="P168" i="3"/>
  <c r="R161" i="3"/>
  <c r="Q161" i="3"/>
  <c r="P161" i="3"/>
  <c r="R160" i="3"/>
  <c r="Q160" i="3"/>
  <c r="P160" i="3"/>
  <c r="R159" i="3"/>
  <c r="Q159" i="3"/>
  <c r="P159" i="3"/>
  <c r="R158" i="3"/>
  <c r="Q158" i="3"/>
  <c r="P158" i="3"/>
  <c r="B156" i="3"/>
  <c r="C156" i="3"/>
  <c r="B157" i="3"/>
  <c r="C157" i="3"/>
  <c r="C3" i="3"/>
  <c r="C4" i="3"/>
  <c r="C5" i="3"/>
  <c r="C11" i="3"/>
  <c r="C15" i="3"/>
  <c r="R1335" i="2" s="1"/>
  <c r="C18" i="3"/>
  <c r="C24" i="3"/>
  <c r="C19" i="3"/>
  <c r="R1374" i="2" s="1"/>
  <c r="C20" i="3"/>
  <c r="C26" i="3"/>
  <c r="C21" i="3"/>
  <c r="C33" i="3"/>
  <c r="C41" i="3"/>
  <c r="C38" i="3"/>
  <c r="B3" i="3"/>
  <c r="B4" i="3"/>
  <c r="B5" i="3"/>
  <c r="B11" i="3"/>
  <c r="B15" i="3"/>
  <c r="B18" i="3"/>
  <c r="B24" i="3"/>
  <c r="B19" i="3"/>
  <c r="B20" i="3"/>
  <c r="B26" i="3"/>
  <c r="B21" i="3"/>
  <c r="B33" i="3"/>
  <c r="B41" i="3"/>
  <c r="B38" i="3"/>
  <c r="C120" i="3"/>
  <c r="C121" i="3"/>
  <c r="C122" i="3"/>
  <c r="C123" i="3"/>
  <c r="C124" i="3"/>
  <c r="C125" i="3"/>
  <c r="C126" i="3"/>
  <c r="C143" i="3"/>
  <c r="C127" i="3"/>
  <c r="C128" i="3"/>
  <c r="C129" i="3"/>
  <c r="C130" i="3"/>
  <c r="C131" i="3"/>
  <c r="C132" i="3"/>
  <c r="C505" i="3"/>
  <c r="C506" i="3"/>
  <c r="C135" i="3"/>
  <c r="C136" i="3"/>
  <c r="C137" i="3"/>
  <c r="C144" i="3"/>
  <c r="C145" i="3"/>
  <c r="C138" i="3"/>
  <c r="R1560" i="2" s="1"/>
  <c r="C146" i="3"/>
  <c r="C147" i="3"/>
  <c r="R1565" i="2" s="1"/>
  <c r="C139" i="3"/>
  <c r="R1566" i="2" s="1"/>
  <c r="C140" i="3"/>
  <c r="C148" i="3"/>
  <c r="C141" i="3"/>
  <c r="R1583" i="2" s="1"/>
  <c r="C142" i="3"/>
  <c r="C149" i="3"/>
  <c r="C150" i="3"/>
  <c r="C151" i="3"/>
  <c r="C152" i="3"/>
  <c r="C153" i="3"/>
  <c r="C155" i="3"/>
  <c r="C154" i="3"/>
  <c r="B120" i="3"/>
  <c r="B121" i="3"/>
  <c r="B122" i="3"/>
  <c r="B123" i="3"/>
  <c r="B124" i="3"/>
  <c r="B125" i="3"/>
  <c r="B126" i="3"/>
  <c r="B143" i="3"/>
  <c r="B127" i="3"/>
  <c r="B128" i="3"/>
  <c r="B129" i="3"/>
  <c r="B130" i="3"/>
  <c r="B131" i="3"/>
  <c r="B132" i="3"/>
  <c r="B505" i="3"/>
  <c r="B506" i="3"/>
  <c r="B135" i="3"/>
  <c r="B136" i="3"/>
  <c r="B137" i="3"/>
  <c r="B144" i="3"/>
  <c r="B145" i="3"/>
  <c r="B138" i="3"/>
  <c r="B146" i="3"/>
  <c r="B147" i="3"/>
  <c r="B139" i="3"/>
  <c r="B140" i="3"/>
  <c r="B148" i="3"/>
  <c r="B141" i="3"/>
  <c r="B142" i="3"/>
  <c r="B149" i="3"/>
  <c r="B150" i="3"/>
  <c r="B151" i="3"/>
  <c r="B152" i="3"/>
  <c r="B153" i="3"/>
  <c r="B155" i="3"/>
  <c r="B154" i="3"/>
  <c r="C117" i="3"/>
  <c r="C118" i="3"/>
  <c r="C119" i="3"/>
  <c r="B117" i="3"/>
  <c r="B118" i="3"/>
  <c r="B119" i="3"/>
  <c r="C158" i="3"/>
  <c r="C159" i="3"/>
  <c r="C160" i="3"/>
  <c r="C161" i="3"/>
  <c r="C163" i="3"/>
  <c r="R1488" i="2" s="1"/>
  <c r="C162" i="3"/>
  <c r="R1498" i="2" s="1"/>
  <c r="C168" i="3"/>
  <c r="C169" i="3"/>
  <c r="C164" i="3"/>
  <c r="C171" i="3"/>
  <c r="C165" i="3"/>
  <c r="C172" i="3"/>
  <c r="C166" i="3"/>
  <c r="C167" i="3"/>
  <c r="C173" i="3"/>
  <c r="R811" i="2" s="1"/>
  <c r="C174" i="3"/>
  <c r="C175" i="3"/>
  <c r="R800" i="2" s="1"/>
  <c r="C176" i="3"/>
  <c r="C177" i="3"/>
  <c r="C170" i="3"/>
  <c r="C178" i="3"/>
  <c r="C179" i="3"/>
  <c r="C180" i="3"/>
  <c r="C181" i="3"/>
  <c r="C182" i="3"/>
  <c r="B158" i="3"/>
  <c r="B159" i="3"/>
  <c r="B160" i="3"/>
  <c r="B161" i="3"/>
  <c r="B163" i="3"/>
  <c r="B162" i="3"/>
  <c r="B168" i="3"/>
  <c r="B169" i="3"/>
  <c r="B164" i="3"/>
  <c r="B171" i="3"/>
  <c r="B165" i="3"/>
  <c r="B172" i="3"/>
  <c r="B166" i="3"/>
  <c r="B167" i="3"/>
  <c r="B173" i="3"/>
  <c r="B174" i="3"/>
  <c r="B175" i="3"/>
  <c r="B176" i="3"/>
  <c r="B177" i="3"/>
  <c r="B170" i="3"/>
  <c r="B178" i="3"/>
  <c r="B179" i="3"/>
  <c r="B180" i="3"/>
  <c r="B181" i="3"/>
  <c r="B182" i="3"/>
  <c r="B116" i="3"/>
  <c r="F896" i="2"/>
  <c r="P48" i="3"/>
  <c r="Q48" i="3"/>
  <c r="R48" i="3"/>
  <c r="P49" i="3"/>
  <c r="Q49" i="3"/>
  <c r="R49" i="3"/>
  <c r="P50" i="3"/>
  <c r="Q50" i="3"/>
  <c r="R50" i="3"/>
  <c r="P53" i="3"/>
  <c r="Q53" i="3"/>
  <c r="R53" i="3"/>
  <c r="P54" i="3"/>
  <c r="Q54" i="3"/>
  <c r="R54" i="3"/>
  <c r="P65" i="3"/>
  <c r="Q65" i="3"/>
  <c r="R65" i="3"/>
  <c r="P72" i="3"/>
  <c r="Q72" i="3"/>
  <c r="R72" i="3"/>
  <c r="P114" i="3"/>
  <c r="Q114" i="3"/>
  <c r="R114" i="3"/>
  <c r="P60" i="3"/>
  <c r="Q60" i="3"/>
  <c r="R60" i="3"/>
  <c r="P62" i="3"/>
  <c r="Q62" i="3"/>
  <c r="R62" i="3"/>
  <c r="P66" i="3"/>
  <c r="Q66" i="3"/>
  <c r="R66" i="3"/>
  <c r="F49" i="3"/>
  <c r="F50" i="3"/>
  <c r="F53" i="3"/>
  <c r="F54" i="3"/>
  <c r="F65" i="3"/>
  <c r="F72" i="3"/>
  <c r="F78" i="3"/>
  <c r="F79" i="3"/>
  <c r="F80" i="3"/>
  <c r="F81" i="3"/>
  <c r="F82" i="3"/>
  <c r="F83" i="3"/>
  <c r="F84" i="3"/>
  <c r="F85" i="3"/>
  <c r="F86" i="3"/>
  <c r="F87" i="3"/>
  <c r="F89" i="3"/>
  <c r="F90" i="3"/>
  <c r="F93" i="3"/>
  <c r="F95" i="3"/>
  <c r="F96" i="3"/>
  <c r="F98" i="3"/>
  <c r="F102" i="3"/>
  <c r="F103" i="3"/>
  <c r="F107" i="3"/>
  <c r="F112" i="3"/>
  <c r="F113" i="3"/>
  <c r="F114" i="3"/>
  <c r="F115" i="3"/>
  <c r="F116" i="3"/>
  <c r="F48" i="3"/>
  <c r="B112" i="3"/>
  <c r="B113" i="3"/>
  <c r="B114" i="3"/>
  <c r="B60" i="3"/>
  <c r="B62" i="3"/>
  <c r="B66" i="3"/>
  <c r="B71" i="3"/>
  <c r="B74" i="3"/>
  <c r="B115" i="3"/>
  <c r="C49" i="3"/>
  <c r="C50" i="3"/>
  <c r="C53" i="3"/>
  <c r="C54" i="3"/>
  <c r="C56" i="3"/>
  <c r="C65" i="3"/>
  <c r="C72" i="3"/>
  <c r="C78" i="3"/>
  <c r="R1434" i="2" s="1"/>
  <c r="C79" i="3"/>
  <c r="C80" i="3"/>
  <c r="C57" i="3"/>
  <c r="C81" i="3"/>
  <c r="R1480" i="2" s="1"/>
  <c r="C82" i="3"/>
  <c r="C83" i="3"/>
  <c r="R1486" i="2" s="1"/>
  <c r="C84" i="3"/>
  <c r="R1505" i="2" s="1"/>
  <c r="C85" i="3"/>
  <c r="C86" i="3"/>
  <c r="C87" i="3"/>
  <c r="C89" i="3"/>
  <c r="C90" i="3"/>
  <c r="C93" i="3"/>
  <c r="C95" i="3"/>
  <c r="C96" i="3"/>
  <c r="C98" i="3"/>
  <c r="C102" i="3"/>
  <c r="C103" i="3"/>
  <c r="C107" i="3"/>
  <c r="C112" i="3"/>
  <c r="R805" i="2" s="1"/>
  <c r="C113" i="3"/>
  <c r="R1653" i="2" s="1"/>
  <c r="C114" i="3"/>
  <c r="C60" i="3"/>
  <c r="C62" i="3"/>
  <c r="C66" i="3"/>
  <c r="C71" i="3"/>
  <c r="C74" i="3"/>
  <c r="C115" i="3"/>
  <c r="R719" i="2" s="1"/>
  <c r="C116" i="3"/>
  <c r="R639" i="2" s="1"/>
  <c r="B49" i="3"/>
  <c r="B50" i="3"/>
  <c r="B53" i="3"/>
  <c r="B54" i="3"/>
  <c r="B56" i="3"/>
  <c r="B65" i="3"/>
  <c r="B72" i="3"/>
  <c r="B78" i="3"/>
  <c r="B79" i="3"/>
  <c r="B80" i="3"/>
  <c r="B57" i="3"/>
  <c r="B81" i="3"/>
  <c r="B82" i="3"/>
  <c r="B83" i="3"/>
  <c r="B84" i="3"/>
  <c r="B85" i="3"/>
  <c r="B86" i="3"/>
  <c r="B87" i="3"/>
  <c r="B89" i="3"/>
  <c r="B90" i="3"/>
  <c r="B93" i="3"/>
  <c r="B95" i="3"/>
  <c r="B96" i="3"/>
  <c r="B98" i="3"/>
  <c r="B102" i="3"/>
  <c r="B103" i="3"/>
  <c r="B107" i="3"/>
  <c r="C48" i="3"/>
  <c r="B48" i="3"/>
  <c r="Q1486" i="2" l="1"/>
  <c r="Q1505" i="2"/>
  <c r="Q1560" i="2"/>
  <c r="Q1374" i="2"/>
  <c r="Q800" i="2"/>
  <c r="Q639" i="2"/>
  <c r="Q1566" i="2"/>
  <c r="Q1488" i="2"/>
  <c r="Q1335" i="2"/>
  <c r="Q1434" i="2"/>
  <c r="Q811" i="2"/>
  <c r="Q1480" i="2"/>
  <c r="Q1565" i="2"/>
  <c r="Q1653" i="2"/>
  <c r="Q1583" i="2"/>
  <c r="Q1498" i="2"/>
  <c r="Q719" i="2"/>
  <c r="Q805" i="2"/>
  <c r="P187" i="3"/>
  <c r="Q187" i="3"/>
  <c r="R187" i="3"/>
  <c r="P191" i="3"/>
  <c r="Q191" i="3"/>
  <c r="R191" i="3"/>
  <c r="P470" i="3"/>
  <c r="Q470" i="3"/>
  <c r="R470" i="3"/>
  <c r="P471" i="3"/>
  <c r="Q471" i="3"/>
  <c r="R471" i="3"/>
  <c r="P473" i="3"/>
  <c r="Q473" i="3"/>
  <c r="R473" i="3"/>
  <c r="P474" i="3"/>
  <c r="Q474" i="3"/>
  <c r="R474" i="3"/>
  <c r="P475" i="3"/>
  <c r="Q475" i="3"/>
  <c r="R475" i="3"/>
  <c r="P512" i="3"/>
  <c r="Q512" i="3"/>
  <c r="R512" i="3"/>
  <c r="P520" i="3"/>
  <c r="Q520" i="3"/>
  <c r="R520" i="3"/>
  <c r="P521" i="3"/>
  <c r="Q521" i="3"/>
  <c r="R521" i="3"/>
  <c r="P526" i="3"/>
  <c r="Q526" i="3"/>
  <c r="R526" i="3"/>
  <c r="P527" i="3"/>
  <c r="Q527" i="3"/>
  <c r="R527" i="3"/>
  <c r="P528" i="3"/>
  <c r="Q528" i="3"/>
  <c r="R528" i="3"/>
  <c r="P529" i="3"/>
  <c r="Q529" i="3"/>
  <c r="R529" i="3"/>
  <c r="P531" i="3"/>
  <c r="Q531" i="3"/>
  <c r="R531" i="3"/>
  <c r="P532" i="3"/>
  <c r="Q532" i="3"/>
  <c r="R532" i="3"/>
  <c r="P534" i="3"/>
  <c r="Q534" i="3"/>
  <c r="R534" i="3"/>
  <c r="P580" i="3"/>
  <c r="Q580" i="3"/>
  <c r="R580" i="3"/>
  <c r="P582" i="3"/>
  <c r="Q582" i="3"/>
  <c r="R582" i="3"/>
  <c r="P595" i="3"/>
  <c r="Q595" i="3"/>
  <c r="R595" i="3"/>
  <c r="P589" i="3"/>
  <c r="Q589" i="3"/>
  <c r="R589" i="3"/>
  <c r="P645" i="3"/>
  <c r="Q645" i="3"/>
  <c r="R645" i="3"/>
  <c r="P648" i="3"/>
  <c r="Q648" i="3"/>
  <c r="R648" i="3"/>
  <c r="P653" i="3"/>
  <c r="Q653" i="3"/>
  <c r="R653" i="3"/>
  <c r="P659" i="3"/>
  <c r="Q659" i="3"/>
  <c r="R659" i="3"/>
  <c r="P695" i="3"/>
  <c r="Q695" i="3"/>
  <c r="R695" i="3"/>
  <c r="P606" i="3"/>
  <c r="Q606" i="3"/>
  <c r="R606" i="3"/>
  <c r="P718" i="3"/>
  <c r="Q718" i="3"/>
  <c r="R718" i="3"/>
  <c r="P719" i="3"/>
  <c r="Q719" i="3"/>
  <c r="R719" i="3"/>
  <c r="P720" i="3"/>
  <c r="Q720" i="3"/>
  <c r="R720" i="3"/>
  <c r="P721" i="3"/>
  <c r="Q721" i="3"/>
  <c r="R721" i="3"/>
  <c r="P724" i="3"/>
  <c r="Q724" i="3"/>
  <c r="R724" i="3"/>
  <c r="P726" i="3"/>
  <c r="Q726" i="3"/>
  <c r="R726" i="3"/>
  <c r="K7" i="1"/>
  <c r="K11" i="1"/>
  <c r="K16" i="1"/>
  <c r="K20" i="1"/>
  <c r="K24" i="1"/>
  <c r="K31" i="1"/>
  <c r="K32" i="1"/>
  <c r="K33" i="1"/>
  <c r="K34" i="1"/>
  <c r="K35" i="1"/>
  <c r="K36" i="1"/>
  <c r="K39" i="1"/>
  <c r="K40" i="1"/>
  <c r="K41" i="1"/>
  <c r="K42" i="1"/>
  <c r="K43" i="1"/>
  <c r="K44" i="1"/>
  <c r="K45" i="1"/>
  <c r="K48" i="1"/>
  <c r="K49" i="1"/>
  <c r="K50" i="1"/>
  <c r="K51" i="1"/>
  <c r="F436" i="3"/>
  <c r="F440" i="3"/>
  <c r="F447" i="3"/>
  <c r="F453" i="3"/>
  <c r="F456" i="3"/>
  <c r="F460" i="3"/>
  <c r="F461" i="3"/>
  <c r="F462" i="3"/>
  <c r="F467" i="3"/>
  <c r="F468" i="3"/>
  <c r="F469" i="3"/>
  <c r="F470" i="3"/>
  <c r="F471" i="3"/>
  <c r="F473" i="3"/>
  <c r="F474" i="3"/>
  <c r="F475" i="3"/>
  <c r="F477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584" i="3"/>
  <c r="F499" i="3"/>
  <c r="F500" i="3"/>
  <c r="F501" i="3"/>
  <c r="F502" i="3"/>
  <c r="F503" i="3"/>
  <c r="F504" i="3"/>
  <c r="F133" i="3"/>
  <c r="F134" i="3"/>
  <c r="F509" i="3"/>
  <c r="F510" i="3"/>
  <c r="F511" i="3"/>
  <c r="F512" i="3"/>
  <c r="F513" i="3"/>
  <c r="F514" i="3"/>
  <c r="F515" i="3"/>
  <c r="F516" i="3"/>
  <c r="F518" i="3"/>
  <c r="F519" i="3"/>
  <c r="F520" i="3"/>
  <c r="F521" i="3"/>
  <c r="F526" i="3"/>
  <c r="F527" i="3"/>
  <c r="F528" i="3"/>
  <c r="F529" i="3"/>
  <c r="F530" i="3"/>
  <c r="F531" i="3"/>
  <c r="F532" i="3"/>
  <c r="F534" i="3"/>
  <c r="F535" i="3"/>
  <c r="F536" i="3"/>
  <c r="F537" i="3"/>
  <c r="F538" i="3"/>
  <c r="F539" i="3"/>
  <c r="F540" i="3"/>
  <c r="F541" i="3"/>
  <c r="F542" i="3"/>
  <c r="F544" i="3"/>
  <c r="F545" i="3"/>
  <c r="F546" i="3"/>
  <c r="F547" i="3"/>
  <c r="F548" i="3"/>
  <c r="F549" i="3"/>
  <c r="F550" i="3"/>
  <c r="F551" i="3"/>
  <c r="F553" i="3"/>
  <c r="F554" i="3"/>
  <c r="F555" i="3"/>
  <c r="F556" i="3"/>
  <c r="F567" i="3"/>
  <c r="F568" i="3"/>
  <c r="F570" i="3"/>
  <c r="F571" i="3"/>
  <c r="F579" i="3"/>
  <c r="F580" i="3"/>
  <c r="F581" i="3"/>
  <c r="F582" i="3"/>
  <c r="F583" i="3"/>
  <c r="F588" i="3"/>
  <c r="F589" i="3"/>
  <c r="F591" i="3"/>
  <c r="F624" i="3"/>
  <c r="F637" i="3"/>
  <c r="F638" i="3"/>
  <c r="F642" i="3"/>
  <c r="F643" i="3"/>
  <c r="F644" i="3"/>
  <c r="F645" i="3"/>
  <c r="F646" i="3"/>
  <c r="F647" i="3"/>
  <c r="F648" i="3"/>
  <c r="F649" i="3"/>
  <c r="F650" i="3"/>
  <c r="F652" i="3"/>
  <c r="F653" i="3"/>
  <c r="F654" i="3"/>
  <c r="F659" i="3"/>
  <c r="F661" i="3"/>
  <c r="F663" i="3"/>
  <c r="F664" i="3"/>
  <c r="F668" i="3"/>
  <c r="F669" i="3"/>
  <c r="F671" i="3"/>
  <c r="F672" i="3"/>
  <c r="F683" i="3"/>
  <c r="F685" i="3"/>
  <c r="F689" i="3"/>
  <c r="F690" i="3"/>
  <c r="F691" i="3"/>
  <c r="F692" i="3"/>
  <c r="F693" i="3"/>
  <c r="F694" i="3"/>
  <c r="F695" i="3"/>
  <c r="F697" i="3"/>
  <c r="F708" i="3"/>
  <c r="F709" i="3"/>
  <c r="F710" i="3"/>
  <c r="F711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K19" i="1" l="1"/>
  <c r="K29" i="1"/>
  <c r="K30" i="1"/>
  <c r="K26" i="1"/>
  <c r="K22" i="1"/>
  <c r="K18" i="1"/>
  <c r="K12" i="1"/>
  <c r="K3" i="1"/>
  <c r="K28" i="1"/>
  <c r="K10" i="1"/>
  <c r="K6" i="1"/>
  <c r="K9" i="1"/>
  <c r="K21" i="1"/>
  <c r="K17" i="1"/>
  <c r="K8" i="1"/>
  <c r="K14" i="1"/>
  <c r="K23" i="1"/>
  <c r="K27" i="1"/>
  <c r="K13" i="1"/>
  <c r="K5" i="1"/>
  <c r="K25" i="1"/>
  <c r="K4" i="1"/>
  <c r="K2" i="1"/>
  <c r="G2027" i="2" l="1"/>
  <c r="G2068" i="2"/>
  <c r="G2015" i="2"/>
  <c r="G2026" i="2"/>
  <c r="G2020" i="2"/>
  <c r="G2062" i="2"/>
  <c r="G1962" i="2"/>
  <c r="G1956" i="2"/>
  <c r="G2046" i="2"/>
  <c r="G2073" i="2"/>
  <c r="G2067" i="2"/>
  <c r="G2030" i="2"/>
  <c r="G2057" i="2"/>
  <c r="G2019" i="2"/>
  <c r="G2061" i="2"/>
  <c r="G2028" i="2"/>
  <c r="G2025" i="2"/>
  <c r="G2066" i="2"/>
  <c r="G2045" i="2"/>
  <c r="G2072" i="2"/>
  <c r="G2018" i="2"/>
  <c r="G2029" i="2"/>
  <c r="G2060" i="2"/>
  <c r="G2056" i="2"/>
  <c r="G2002" i="2"/>
  <c r="G1965" i="2"/>
  <c r="G2024" i="2"/>
  <c r="G2065" i="2"/>
  <c r="G2071" i="2"/>
  <c r="G2049" i="2"/>
  <c r="G2023" i="2"/>
  <c r="G2001" i="2"/>
  <c r="G2012" i="2"/>
  <c r="G2022" i="2"/>
  <c r="G2070" i="2"/>
  <c r="G2064" i="2"/>
  <c r="G2063" i="2"/>
  <c r="G2054" i="2"/>
  <c r="G2032" i="2"/>
  <c r="G2031" i="2"/>
  <c r="G2069" i="2"/>
  <c r="G2047" i="2"/>
  <c r="G2021" i="2"/>
  <c r="G2059" i="2"/>
  <c r="G1996" i="2"/>
  <c r="G1970" i="2"/>
  <c r="G1985" i="2"/>
  <c r="G1993" i="2"/>
  <c r="G2040" i="2"/>
  <c r="G2051" i="2"/>
  <c r="G1966" i="2"/>
  <c r="G2007" i="2"/>
  <c r="G1961" i="2"/>
  <c r="G2053" i="2"/>
  <c r="G1968" i="2"/>
  <c r="G2055" i="2"/>
  <c r="G2004" i="2"/>
  <c r="G1958" i="2"/>
  <c r="G2014" i="2"/>
  <c r="G2011" i="2"/>
  <c r="G1981" i="2"/>
  <c r="G1964" i="2"/>
  <c r="G2050" i="2"/>
  <c r="G2058" i="2"/>
  <c r="G1992" i="2"/>
  <c r="G1969" i="2"/>
  <c r="G1977" i="2"/>
  <c r="G2034" i="2"/>
  <c r="G2010" i="2"/>
  <c r="G2005" i="2"/>
  <c r="G1994" i="2"/>
  <c r="G1974" i="2"/>
  <c r="G2052" i="2"/>
  <c r="G1975" i="2"/>
  <c r="G1986" i="2"/>
  <c r="G1980" i="2"/>
  <c r="G1987" i="2"/>
  <c r="G2042" i="2"/>
  <c r="G1978" i="2"/>
  <c r="G1982" i="2"/>
  <c r="G2000" i="2"/>
  <c r="G1983" i="2"/>
  <c r="G1991" i="2"/>
  <c r="G2038" i="2"/>
  <c r="G1997" i="2"/>
  <c r="G2009" i="2"/>
  <c r="G1971" i="2"/>
  <c r="G2041" i="2"/>
  <c r="G2035" i="2"/>
  <c r="G2044" i="2"/>
  <c r="G1990" i="2"/>
  <c r="G1967" i="2"/>
  <c r="G2006" i="2"/>
  <c r="G2043" i="2"/>
  <c r="G1988" i="2"/>
  <c r="G1979" i="2"/>
  <c r="G1957" i="2"/>
  <c r="G2003" i="2"/>
  <c r="G2008" i="2"/>
  <c r="G1959" i="2"/>
  <c r="G1960" i="2"/>
  <c r="G2039" i="2"/>
  <c r="G2037" i="2"/>
  <c r="G1999" i="2"/>
  <c r="G1973" i="2"/>
  <c r="G2048" i="2"/>
  <c r="G1998" i="2"/>
  <c r="G1995" i="2"/>
  <c r="G2033" i="2"/>
  <c r="G2016" i="2"/>
  <c r="G1963" i="2"/>
  <c r="G2017" i="2"/>
  <c r="G1976" i="2"/>
  <c r="G2013" i="2"/>
  <c r="G1972" i="2"/>
  <c r="G2036" i="2"/>
  <c r="G1989" i="2"/>
  <c r="G1984" i="2"/>
  <c r="G1945" i="2"/>
  <c r="G1946" i="2"/>
  <c r="G1950" i="2"/>
  <c r="G1951" i="2"/>
  <c r="G1952" i="2"/>
  <c r="G1953" i="2"/>
  <c r="G1936" i="2"/>
  <c r="G1954" i="2"/>
  <c r="G2151" i="3"/>
  <c r="G2154" i="3"/>
  <c r="G1935" i="2"/>
  <c r="G1941" i="2"/>
  <c r="G1940" i="2"/>
  <c r="G1937" i="2"/>
  <c r="G1955" i="2"/>
  <c r="G1939" i="2"/>
  <c r="G1938" i="2"/>
  <c r="G1942" i="2"/>
  <c r="G2152" i="3"/>
  <c r="N1935" i="2" s="1"/>
  <c r="G2155" i="3"/>
  <c r="G1943" i="2"/>
  <c r="G2153" i="3"/>
  <c r="G1944" i="2"/>
  <c r="G1947" i="2"/>
  <c r="G1948" i="2"/>
  <c r="G2156" i="3"/>
  <c r="G1949" i="2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N944" i="2" s="1"/>
  <c r="G6" i="3"/>
  <c r="N939" i="2" s="1"/>
  <c r="G42" i="3"/>
  <c r="N930" i="2" s="1"/>
  <c r="G232" i="3"/>
  <c r="G293" i="3"/>
  <c r="N655" i="2" s="1"/>
  <c r="G45" i="3"/>
  <c r="G296" i="3"/>
  <c r="N648" i="2" s="1"/>
  <c r="G59" i="3"/>
  <c r="N904" i="2" s="1"/>
  <c r="G266" i="3"/>
  <c r="N1209" i="2" s="1"/>
  <c r="G88" i="3"/>
  <c r="N882" i="2" s="1"/>
  <c r="G29" i="3"/>
  <c r="G47" i="3"/>
  <c r="N921" i="2" s="1"/>
  <c r="G231" i="3"/>
  <c r="N757" i="2" s="1"/>
  <c r="G46" i="3"/>
  <c r="N922" i="2" s="1"/>
  <c r="G292" i="3"/>
  <c r="G55" i="3"/>
  <c r="N906" i="2" s="1"/>
  <c r="G58" i="3"/>
  <c r="N905" i="2" s="1"/>
  <c r="G273" i="3"/>
  <c r="N301" i="2" s="1"/>
  <c r="G28" i="3"/>
  <c r="G51" i="3"/>
  <c r="N915" i="2" s="1"/>
  <c r="G370" i="3"/>
  <c r="N313" i="2" s="1"/>
  <c r="G261" i="3"/>
  <c r="N1208" i="2" s="1"/>
  <c r="G77" i="3"/>
  <c r="N885" i="2" s="1"/>
  <c r="G27" i="3"/>
  <c r="G36" i="3"/>
  <c r="G73" i="3"/>
  <c r="N895" i="2" s="1"/>
  <c r="G35" i="3"/>
  <c r="N251" i="2" s="1"/>
  <c r="G101" i="3"/>
  <c r="N846" i="2" s="1"/>
  <c r="G39" i="3"/>
  <c r="N253" i="2" s="1"/>
  <c r="G275" i="3"/>
  <c r="N306" i="2" s="1"/>
  <c r="G43" i="3"/>
  <c r="N254" i="2" s="1"/>
  <c r="G75" i="3"/>
  <c r="N886" i="2" s="1"/>
  <c r="G63" i="3"/>
  <c r="N259" i="2" s="1"/>
  <c r="G61" i="3"/>
  <c r="N903" i="2" s="1"/>
  <c r="G67" i="3"/>
  <c r="N900" i="2" s="1"/>
  <c r="G70" i="3"/>
  <c r="G356" i="3"/>
  <c r="N1218" i="2" s="1"/>
  <c r="G233" i="3"/>
  <c r="G37" i="3"/>
  <c r="N932" i="2" s="1"/>
  <c r="G117" i="2"/>
  <c r="G142" i="2"/>
  <c r="G212" i="2"/>
  <c r="G152" i="2"/>
  <c r="G506" i="2"/>
  <c r="G70" i="2"/>
  <c r="G93" i="2"/>
  <c r="G587" i="2"/>
  <c r="G660" i="2"/>
  <c r="G188" i="2"/>
  <c r="G465" i="2"/>
  <c r="G469" i="2"/>
  <c r="G415" i="2"/>
  <c r="G435" i="2"/>
  <c r="G443" i="2"/>
  <c r="G193" i="2"/>
  <c r="G346" i="2"/>
  <c r="G577" i="2"/>
  <c r="G242" i="2"/>
  <c r="G114" i="2"/>
  <c r="G299" i="2"/>
  <c r="G225" i="2"/>
  <c r="G229" i="2"/>
  <c r="G10" i="2"/>
  <c r="G680" i="2"/>
  <c r="G106" i="2"/>
  <c r="G166" i="2"/>
  <c r="G631" i="2"/>
  <c r="G355" i="2"/>
  <c r="G23" i="2"/>
  <c r="G702" i="2"/>
  <c r="G498" i="2"/>
  <c r="G289" i="2"/>
  <c r="G739" i="2"/>
  <c r="G709" i="2"/>
  <c r="G220" i="2"/>
  <c r="G865" i="2"/>
  <c r="G846" i="2"/>
  <c r="G268" i="2"/>
  <c r="G898" i="2"/>
  <c r="G914" i="2"/>
  <c r="G255" i="2"/>
  <c r="G364" i="2"/>
  <c r="G941" i="2"/>
  <c r="G867" i="2"/>
  <c r="G139" i="2"/>
  <c r="G211" i="2"/>
  <c r="G483" i="2"/>
  <c r="G509" i="2"/>
  <c r="G516" i="2"/>
  <c r="G551" i="2"/>
  <c r="G617" i="2"/>
  <c r="G725" i="2"/>
  <c r="G195" i="2"/>
  <c r="G56" i="2"/>
  <c r="G472" i="2"/>
  <c r="G427" i="2"/>
  <c r="G16" i="2"/>
  <c r="G452" i="2"/>
  <c r="G182" i="2"/>
  <c r="G579" i="2"/>
  <c r="G352" i="2"/>
  <c r="G94" i="2"/>
  <c r="G273" i="2"/>
  <c r="G368" i="2"/>
  <c r="G396" i="2"/>
  <c r="G306" i="2"/>
  <c r="G675" i="2"/>
  <c r="G655" i="2"/>
  <c r="G305" i="2"/>
  <c r="G52" i="2"/>
  <c r="G279" i="2"/>
  <c r="G341" i="2"/>
  <c r="G691" i="2"/>
  <c r="G777" i="2"/>
  <c r="G38" i="2"/>
  <c r="G121" i="2"/>
  <c r="G160" i="2"/>
  <c r="G477" i="2"/>
  <c r="G491" i="2"/>
  <c r="G67" i="2"/>
  <c r="G143" i="2"/>
  <c r="G582" i="2"/>
  <c r="G519" i="2"/>
  <c r="G46" i="2"/>
  <c r="G55" i="2"/>
  <c r="G471" i="2"/>
  <c r="G430" i="2"/>
  <c r="G440" i="2"/>
  <c r="G455" i="2"/>
  <c r="G348" i="2"/>
  <c r="G351" i="2"/>
  <c r="G238" i="2"/>
  <c r="G544" i="2"/>
  <c r="G526" i="2"/>
  <c r="G380" i="2"/>
  <c r="G8" i="2"/>
  <c r="G382" i="2"/>
  <c r="G657" i="2"/>
  <c r="G319" i="2"/>
  <c r="G614" i="2"/>
  <c r="G25" i="2"/>
  <c r="G342" i="2"/>
  <c r="G137" i="2"/>
  <c r="G758" i="2"/>
  <c r="G727" i="2"/>
  <c r="G793" i="2"/>
  <c r="G283" i="2"/>
  <c r="G124" i="2"/>
  <c r="G149" i="2"/>
  <c r="G232" i="2"/>
  <c r="G495" i="2"/>
  <c r="G105" i="2"/>
  <c r="G120" i="2"/>
  <c r="G606" i="2"/>
  <c r="G701" i="2"/>
  <c r="G462" i="2"/>
  <c r="G468" i="2"/>
  <c r="G474" i="2"/>
  <c r="G432" i="2"/>
  <c r="G442" i="2"/>
  <c r="G37" i="2"/>
  <c r="G585" i="2"/>
  <c r="G572" i="2"/>
  <c r="G553" i="2"/>
  <c r="G153" i="2"/>
  <c r="G79" i="2"/>
  <c r="G384" i="2"/>
  <c r="G11" i="2"/>
  <c r="G127" i="2"/>
  <c r="G365" i="2"/>
  <c r="G83" i="2"/>
  <c r="G285" i="2"/>
  <c r="G593" i="2"/>
  <c r="G344" i="2"/>
  <c r="G496" i="2"/>
  <c r="G757" i="2"/>
  <c r="G162" i="2"/>
  <c r="G784" i="2"/>
  <c r="G236" i="2"/>
  <c r="G630" i="2"/>
  <c r="G269" i="2"/>
  <c r="G636" i="2"/>
  <c r="G917" i="2"/>
  <c r="G929" i="2"/>
  <c r="G218" i="2"/>
  <c r="G248" i="2"/>
  <c r="G126" i="2"/>
  <c r="G522" i="2"/>
  <c r="G128" i="2"/>
  <c r="G161" i="2"/>
  <c r="G480" i="2"/>
  <c r="G501" i="2"/>
  <c r="G69" i="2"/>
  <c r="G47" i="2"/>
  <c r="G239" i="2"/>
  <c r="G184" i="2"/>
  <c r="G463" i="2"/>
  <c r="G108" i="2"/>
  <c r="G84" i="2"/>
  <c r="G76" i="2"/>
  <c r="G171" i="2"/>
  <c r="G456" i="2"/>
  <c r="G349" i="2"/>
  <c r="G568" i="2"/>
  <c r="G214" i="2"/>
  <c r="G535" i="2"/>
  <c r="G362" i="2"/>
  <c r="G386" i="2"/>
  <c r="G414" i="2"/>
  <c r="G678" i="2"/>
  <c r="G424" i="2"/>
  <c r="G288" i="2"/>
  <c r="G612" i="2"/>
  <c r="G329" i="2"/>
  <c r="G140" i="2"/>
  <c r="G433" i="2"/>
  <c r="G179" i="2"/>
  <c r="G290" i="2"/>
  <c r="G783" i="2"/>
  <c r="G873" i="2"/>
  <c r="G854" i="2"/>
  <c r="G407" i="2"/>
  <c r="G265" i="2"/>
  <c r="G916" i="2"/>
  <c r="G926" i="2"/>
  <c r="G226" i="2"/>
  <c r="G943" i="2"/>
  <c r="G741" i="2"/>
  <c r="G21" i="2"/>
  <c r="G204" i="2"/>
  <c r="G233" i="2"/>
  <c r="G504" i="2"/>
  <c r="G71" i="2"/>
  <c r="G548" i="2"/>
  <c r="G240" i="2"/>
  <c r="G185" i="2"/>
  <c r="G98" i="2"/>
  <c r="G119" i="2"/>
  <c r="G12" i="2"/>
  <c r="G436" i="2"/>
  <c r="G82" i="2"/>
  <c r="G457" i="2"/>
  <c r="G581" i="2"/>
  <c r="G168" i="2"/>
  <c r="G201" i="2"/>
  <c r="G353" i="2"/>
  <c r="G363" i="2"/>
  <c r="G389" i="2"/>
  <c r="G689" i="2"/>
  <c r="G115" i="2"/>
  <c r="G652" i="2"/>
  <c r="G287" i="2"/>
  <c r="G608" i="2"/>
  <c r="G330" i="2"/>
  <c r="G696" i="2"/>
  <c r="G301" i="2"/>
  <c r="G754" i="2"/>
  <c r="G724" i="2"/>
  <c r="G190" i="2"/>
  <c r="G597" i="2"/>
  <c r="G798" i="2"/>
  <c r="G132" i="2"/>
  <c r="G210" i="2"/>
  <c r="G484" i="2"/>
  <c r="G513" i="2"/>
  <c r="G237" i="2"/>
  <c r="G554" i="2"/>
  <c r="G87" i="2"/>
  <c r="G461" i="2"/>
  <c r="G49" i="2"/>
  <c r="G86" i="2"/>
  <c r="G422" i="2"/>
  <c r="G222" i="2"/>
  <c r="G450" i="2"/>
  <c r="G174" i="2"/>
  <c r="G20" i="2"/>
  <c r="G564" i="2"/>
  <c r="G158" i="2"/>
  <c r="G354" i="2"/>
  <c r="G370" i="2"/>
  <c r="G403" i="2"/>
  <c r="G687" i="2"/>
  <c r="G107" i="2"/>
  <c r="G648" i="2"/>
  <c r="G74" i="2"/>
  <c r="G604" i="2"/>
  <c r="G334" i="2"/>
  <c r="G295" i="2"/>
  <c r="G395" i="2"/>
  <c r="G742" i="2"/>
  <c r="G722" i="2"/>
  <c r="G824" i="2"/>
  <c r="G272" i="2"/>
  <c r="G243" i="2"/>
  <c r="G884" i="2"/>
  <c r="G292" i="2"/>
  <c r="G911" i="2"/>
  <c r="G922" i="2"/>
  <c r="G358" i="2"/>
  <c r="G852" i="2"/>
  <c r="G134" i="2"/>
  <c r="G213" i="2"/>
  <c r="G200" i="2"/>
  <c r="G62" i="2"/>
  <c r="G92" i="2"/>
  <c r="G523" i="2"/>
  <c r="G646" i="2"/>
  <c r="G77" i="2"/>
  <c r="G464" i="2"/>
  <c r="G66" i="2"/>
  <c r="G24" i="2"/>
  <c r="G221" i="2"/>
  <c r="G451" i="2"/>
  <c r="G175" i="2"/>
  <c r="G18" i="2"/>
  <c r="G563" i="2"/>
  <c r="G547" i="2"/>
  <c r="G527" i="2"/>
  <c r="G75" i="2"/>
  <c r="G409" i="2"/>
  <c r="G136" i="2"/>
  <c r="G668" i="2"/>
  <c r="G419" i="2"/>
  <c r="G626" i="2"/>
  <c r="G602" i="2"/>
  <c r="G335" i="2"/>
  <c r="G297" i="2"/>
  <c r="G781" i="2"/>
  <c r="G172" i="2"/>
  <c r="G718" i="2"/>
  <c r="G199" i="2"/>
  <c r="G866" i="2"/>
  <c r="G281" i="2"/>
  <c r="G284" i="2"/>
  <c r="G895" i="2"/>
  <c r="G909" i="2"/>
  <c r="G921" i="2"/>
  <c r="G227" i="2"/>
  <c r="G857" i="2"/>
  <c r="G141" i="2"/>
  <c r="G215" i="2"/>
  <c r="G485" i="2"/>
  <c r="G113" i="2"/>
  <c r="G60" i="2"/>
  <c r="G567" i="2"/>
  <c r="G112" i="2"/>
  <c r="G43" i="2"/>
  <c r="G51" i="2"/>
  <c r="G29" i="2"/>
  <c r="G27" i="2"/>
  <c r="G439" i="2"/>
  <c r="G173" i="2"/>
  <c r="G459" i="2"/>
  <c r="G277" i="2"/>
  <c r="G241" i="2"/>
  <c r="G546" i="2"/>
  <c r="G357" i="2"/>
  <c r="G371" i="2"/>
  <c r="G410" i="2"/>
  <c r="G686" i="2"/>
  <c r="G667" i="2"/>
  <c r="G647" i="2"/>
  <c r="G418" i="2"/>
  <c r="G28" i="2"/>
  <c r="G336" i="2"/>
  <c r="G391" i="2"/>
  <c r="G780" i="2"/>
  <c r="G169" i="2"/>
  <c r="G711" i="2"/>
  <c r="G817" i="2"/>
  <c r="G864" i="2"/>
  <c r="G118" i="2"/>
  <c r="G144" i="2"/>
  <c r="G97" i="2"/>
  <c r="G488" i="2"/>
  <c r="G514" i="2"/>
  <c r="G539" i="2"/>
  <c r="G95" i="2"/>
  <c r="G658" i="2"/>
  <c r="G44" i="2"/>
  <c r="G53" i="2"/>
  <c r="G470" i="2"/>
  <c r="G426" i="2"/>
  <c r="G14" i="2"/>
  <c r="G453" i="2"/>
  <c r="G345" i="2"/>
  <c r="G263" i="2"/>
  <c r="G555" i="2"/>
  <c r="G89" i="2"/>
  <c r="G361" i="2"/>
  <c r="G377" i="2"/>
  <c r="G104" i="2"/>
  <c r="G387" i="2"/>
  <c r="G376" i="2"/>
  <c r="G324" i="2"/>
  <c r="G321" i="2"/>
  <c r="G325" i="2"/>
  <c r="G339" i="2"/>
  <c r="G692" i="2"/>
  <c r="G181" i="2"/>
  <c r="G737" i="2"/>
  <c r="G708" i="2"/>
  <c r="G206" i="2"/>
  <c r="G247" i="2"/>
  <c r="G880" i="2"/>
  <c r="G906" i="2"/>
  <c r="G429" i="2"/>
  <c r="G932" i="2"/>
  <c r="G938" i="2"/>
  <c r="G323" i="2"/>
  <c r="G902" i="2"/>
  <c r="G146" i="2"/>
  <c r="G476" i="2"/>
  <c r="G490" i="2"/>
  <c r="G65" i="2"/>
  <c r="G148" i="2"/>
  <c r="G571" i="2"/>
  <c r="G671" i="2"/>
  <c r="G45" i="2"/>
  <c r="G54" i="2"/>
  <c r="G17" i="2"/>
  <c r="G81" i="2"/>
  <c r="G33" i="2"/>
  <c r="G454" i="2"/>
  <c r="G347" i="2"/>
  <c r="G576" i="2"/>
  <c r="G228" i="2"/>
  <c r="G88" i="2"/>
  <c r="G6" i="2"/>
  <c r="G378" i="2"/>
  <c r="G170" i="2"/>
  <c r="G684" i="2"/>
  <c r="G315" i="2"/>
  <c r="G645" i="2"/>
  <c r="G615" i="2"/>
  <c r="G326" i="2"/>
  <c r="G340" i="2"/>
  <c r="G138" i="2"/>
  <c r="G771" i="2"/>
  <c r="G734" i="2"/>
  <c r="G707" i="2"/>
  <c r="G282" i="2"/>
  <c r="G244" i="2"/>
  <c r="G879" i="2"/>
  <c r="G905" i="2"/>
  <c r="G428" i="2"/>
  <c r="G931" i="2"/>
  <c r="G937" i="2"/>
  <c r="G933" i="2"/>
  <c r="G761" i="2"/>
  <c r="G940" i="2"/>
  <c r="G68" i="2"/>
  <c r="G246" i="2"/>
  <c r="G198" i="2"/>
  <c r="G431" i="2"/>
  <c r="G40" i="2"/>
  <c r="G258" i="2"/>
  <c r="G266" i="2"/>
  <c r="G413" i="2"/>
  <c r="G101" i="2"/>
  <c r="G596" i="2"/>
  <c r="G499" i="2"/>
  <c r="G538" i="2"/>
  <c r="G257" i="2"/>
  <c r="G406" i="2"/>
  <c r="G885" i="2"/>
  <c r="G256" i="2"/>
  <c r="G637" i="2"/>
  <c r="G466" i="2"/>
  <c r="G434" i="2"/>
  <c r="G3" i="2"/>
  <c r="G80" i="2"/>
  <c r="G307" i="2"/>
  <c r="G350" i="2"/>
  <c r="G690" i="2"/>
  <c r="G252" i="2"/>
  <c r="G405" i="2"/>
  <c r="G919" i="2"/>
  <c r="G923" i="2"/>
  <c r="G874" i="2"/>
  <c r="G479" i="2"/>
  <c r="G517" i="2"/>
  <c r="G110" i="2"/>
  <c r="G467" i="2"/>
  <c r="G437" i="2"/>
  <c r="G458" i="2"/>
  <c r="G562" i="2"/>
  <c r="G7" i="2"/>
  <c r="G309" i="2"/>
  <c r="G360" i="2"/>
  <c r="G595" i="2"/>
  <c r="G302" i="2"/>
  <c r="G723" i="2"/>
  <c r="G858" i="2"/>
  <c r="G882" i="2"/>
  <c r="G918" i="2"/>
  <c r="G920" i="2"/>
  <c r="G876" i="2"/>
  <c r="G235" i="2"/>
  <c r="G518" i="2"/>
  <c r="G653" i="2"/>
  <c r="G57" i="2"/>
  <c r="G223" i="2"/>
  <c r="G178" i="2"/>
  <c r="G216" i="2"/>
  <c r="G366" i="2"/>
  <c r="G31" i="2"/>
  <c r="G356" i="2"/>
  <c r="G327" i="2"/>
  <c r="G524" i="2"/>
  <c r="G145" i="2"/>
  <c r="G400" i="2"/>
  <c r="G163" i="2"/>
  <c r="G312" i="2"/>
  <c r="G259" i="2"/>
  <c r="G910" i="2"/>
  <c r="G481" i="2"/>
  <c r="G99" i="2"/>
  <c r="G688" i="2"/>
  <c r="G59" i="2"/>
  <c r="G438" i="2"/>
  <c r="G183" i="2"/>
  <c r="G4" i="2"/>
  <c r="G367" i="2"/>
  <c r="G135" i="2"/>
  <c r="G644" i="2"/>
  <c r="G586" i="2"/>
  <c r="G399" i="2"/>
  <c r="G394" i="2"/>
  <c r="G274" i="2"/>
  <c r="G883" i="2"/>
  <c r="G304" i="2"/>
  <c r="G939" i="2"/>
  <c r="G22" i="2"/>
  <c r="G482" i="2"/>
  <c r="G42" i="2"/>
  <c r="G202" i="2"/>
  <c r="G230" i="2"/>
  <c r="G194" i="2"/>
  <c r="G320" i="2"/>
  <c r="G159" i="2"/>
  <c r="G369" i="2"/>
  <c r="G685" i="2"/>
  <c r="G643" i="2"/>
  <c r="G332" i="2"/>
  <c r="G189" i="2"/>
  <c r="G792" i="2"/>
  <c r="G855" i="2"/>
  <c r="G423" i="2"/>
  <c r="G915" i="2"/>
  <c r="G250" i="2"/>
  <c r="G129" i="2"/>
  <c r="G96" i="2"/>
  <c r="G73" i="2"/>
  <c r="G460" i="2"/>
  <c r="G61" i="2"/>
  <c r="G209" i="2"/>
  <c r="G167" i="2"/>
  <c r="G550" i="2"/>
  <c r="G372" i="2"/>
  <c r="G381" i="2"/>
  <c r="G642" i="2"/>
  <c r="G333" i="2"/>
  <c r="G286" i="2"/>
  <c r="G782" i="2"/>
  <c r="G164" i="2"/>
  <c r="G635" i="2"/>
  <c r="G913" i="2"/>
  <c r="G217" i="2"/>
  <c r="G131" i="2"/>
  <c r="G487" i="2"/>
  <c r="G545" i="2"/>
  <c r="G103" i="2"/>
  <c r="G19" i="2"/>
  <c r="G441" i="2"/>
  <c r="G313" i="2"/>
  <c r="G549" i="2"/>
  <c r="G375" i="2"/>
  <c r="G116" i="2"/>
  <c r="G634" i="2"/>
  <c r="G337" i="2"/>
  <c r="G180" i="2"/>
  <c r="G833" i="2"/>
  <c r="G853" i="2"/>
  <c r="G904" i="2"/>
  <c r="G32" i="2"/>
  <c r="G224" i="2"/>
  <c r="G912" i="2"/>
  <c r="G494" i="2"/>
  <c r="G78" i="2"/>
  <c r="G186" i="2"/>
  <c r="G231" i="2"/>
  <c r="G444" i="2"/>
  <c r="G278" i="2"/>
  <c r="G91" i="2"/>
  <c r="G383" i="2"/>
  <c r="G674" i="2"/>
  <c r="G633" i="2"/>
  <c r="G338" i="2"/>
  <c r="G756" i="2"/>
  <c r="G829" i="2"/>
  <c r="G275" i="2"/>
  <c r="G903" i="2"/>
  <c r="G908" i="2"/>
  <c r="G936" i="2"/>
  <c r="G787" i="2"/>
  <c r="G157" i="2"/>
  <c r="G497" i="2"/>
  <c r="G552" i="2"/>
  <c r="G187" i="2"/>
  <c r="G473" i="2"/>
  <c r="G445" i="2"/>
  <c r="G580" i="2"/>
  <c r="G90" i="2"/>
  <c r="G385" i="2"/>
  <c r="G670" i="2"/>
  <c r="G619" i="2"/>
  <c r="G343" i="2"/>
  <c r="G750" i="2"/>
  <c r="G828" i="2"/>
  <c r="G848" i="2"/>
  <c r="G264" i="2"/>
  <c r="G907" i="2"/>
  <c r="G935" i="2"/>
  <c r="G924" i="2"/>
  <c r="G505" i="2"/>
  <c r="G525" i="2"/>
  <c r="G191" i="2"/>
  <c r="G475" i="2"/>
  <c r="G448" i="2"/>
  <c r="G578" i="2"/>
  <c r="G540" i="2"/>
  <c r="G390" i="2"/>
  <c r="G310" i="2"/>
  <c r="G417" i="2"/>
  <c r="G703" i="2"/>
  <c r="G749" i="2"/>
  <c r="G219" i="2"/>
  <c r="G401" i="2"/>
  <c r="G901" i="2"/>
  <c r="G260" i="2"/>
  <c r="G359" i="2"/>
  <c r="G478" i="2"/>
  <c r="G203" i="2"/>
  <c r="G507" i="2"/>
  <c r="G123" i="2"/>
  <c r="G192" i="2"/>
  <c r="G13" i="2"/>
  <c r="G449" i="2"/>
  <c r="G15" i="2"/>
  <c r="G536" i="2"/>
  <c r="G397" i="2"/>
  <c r="G662" i="2"/>
  <c r="G416" i="2"/>
  <c r="G502" i="2"/>
  <c r="G176" i="2"/>
  <c r="G834" i="2"/>
  <c r="G271" i="2"/>
  <c r="G900" i="2"/>
  <c r="G254" i="2"/>
  <c r="G638" i="2"/>
  <c r="G314" i="2"/>
  <c r="G845" i="2"/>
  <c r="G899" i="2"/>
  <c r="G251" i="2"/>
  <c r="G503" i="2"/>
  <c r="G205" i="2"/>
  <c r="G510" i="2"/>
  <c r="G111" i="2"/>
  <c r="G196" i="2"/>
  <c r="G420" i="2"/>
  <c r="G34" i="2"/>
  <c r="G575" i="2"/>
  <c r="G534" i="2"/>
  <c r="G402" i="2"/>
  <c r="G613" i="2"/>
  <c r="G291" i="2"/>
  <c r="G165" i="2"/>
  <c r="G881" i="2"/>
  <c r="G930" i="2"/>
  <c r="G632" i="2"/>
  <c r="G208" i="2"/>
  <c r="G63" i="2"/>
  <c r="G601" i="2"/>
  <c r="G48" i="2"/>
  <c r="G421" i="2"/>
  <c r="G35" i="2"/>
  <c r="G2" i="2"/>
  <c r="G303" i="2"/>
  <c r="G411" i="2"/>
  <c r="G374" i="2"/>
  <c r="G322" i="2"/>
  <c r="G294" i="2"/>
  <c r="G740" i="2"/>
  <c r="G234" i="2"/>
  <c r="G877" i="2"/>
  <c r="G897" i="2"/>
  <c r="G928" i="2"/>
  <c r="G331" i="2"/>
  <c r="G72" i="2"/>
  <c r="G942" i="2"/>
  <c r="G151" i="2"/>
  <c r="G64" i="2"/>
  <c r="G610" i="2"/>
  <c r="G197" i="2"/>
  <c r="G30" i="2"/>
  <c r="G36" i="2"/>
  <c r="G262" i="2"/>
  <c r="G296" i="2"/>
  <c r="G412" i="2"/>
  <c r="G656" i="2"/>
  <c r="G50" i="2"/>
  <c r="G300" i="2"/>
  <c r="G726" i="2"/>
  <c r="G872" i="2"/>
  <c r="G270" i="2"/>
  <c r="G894" i="2"/>
  <c r="G927" i="2"/>
  <c r="G253" i="2"/>
  <c r="G316" i="2"/>
  <c r="G748" i="2"/>
  <c r="G934" i="2"/>
  <c r="G515" i="2"/>
  <c r="G245" i="2"/>
  <c r="G122" i="2"/>
  <c r="G425" i="2"/>
  <c r="G39" i="2"/>
  <c r="G565" i="2"/>
  <c r="G85" i="2"/>
  <c r="G9" i="2"/>
  <c r="G649" i="2"/>
  <c r="G605" i="2"/>
  <c r="G388" i="2"/>
  <c r="G154" i="2"/>
  <c r="G871" i="2"/>
  <c r="G408" i="2"/>
  <c r="G886" i="2"/>
  <c r="G925" i="2"/>
  <c r="G317" i="2"/>
  <c r="G41" i="2"/>
  <c r="G952" i="2"/>
  <c r="G951" i="2"/>
  <c r="G1915" i="2"/>
  <c r="G1165" i="2"/>
  <c r="G945" i="2"/>
  <c r="G1023" i="2"/>
  <c r="G1925" i="2"/>
  <c r="G1010" i="2"/>
  <c r="G979" i="2"/>
  <c r="G980" i="2"/>
  <c r="G981" i="2"/>
  <c r="G971" i="2"/>
  <c r="G972" i="2"/>
  <c r="G1900" i="2"/>
  <c r="G1644" i="2"/>
  <c r="G1388" i="2"/>
  <c r="G1739" i="2"/>
  <c r="G1483" i="2"/>
  <c r="G1227" i="2"/>
  <c r="G1722" i="2"/>
  <c r="G1466" i="2"/>
  <c r="G1210" i="2"/>
  <c r="G1184" i="2"/>
  <c r="G1927" i="2"/>
  <c r="G1671" i="2"/>
  <c r="G1415" i="2"/>
  <c r="G1718" i="2"/>
  <c r="G1462" i="2"/>
  <c r="G1206" i="2"/>
  <c r="G1461" i="2"/>
  <c r="G1205" i="2"/>
  <c r="G1684" i="2"/>
  <c r="G1428" i="2"/>
  <c r="G966" i="2"/>
  <c r="G1890" i="2"/>
  <c r="G1634" i="2"/>
  <c r="G1378" i="2"/>
  <c r="G1016" i="2"/>
  <c r="G1840" i="2"/>
  <c r="G1584" i="2"/>
  <c r="G1328" i="2"/>
  <c r="G1823" i="2"/>
  <c r="G1567" i="2"/>
  <c r="G1311" i="2"/>
  <c r="G1806" i="2"/>
  <c r="G1550" i="2"/>
  <c r="G1294" i="2"/>
  <c r="G1789" i="2"/>
  <c r="G1533" i="2"/>
  <c r="G1277" i="2"/>
  <c r="G1768" i="2"/>
  <c r="G1512" i="2"/>
  <c r="G1256" i="2"/>
  <c r="G1747" i="2"/>
  <c r="G1745" i="2"/>
  <c r="G1489" i="2"/>
  <c r="G1233" i="2"/>
  <c r="G1914" i="3"/>
  <c r="G1658" i="3"/>
  <c r="G1402" i="3"/>
  <c r="N1041" i="2" s="1"/>
  <c r="G2025" i="3"/>
  <c r="G1769" i="3"/>
  <c r="G1513" i="3"/>
  <c r="N2051" i="2" s="1"/>
  <c r="G2136" i="3"/>
  <c r="G1880" i="3"/>
  <c r="G1624" i="3"/>
  <c r="G1368" i="3"/>
  <c r="N1073" i="2" s="1"/>
  <c r="G1991" i="3"/>
  <c r="G1735" i="3"/>
  <c r="G1479" i="3"/>
  <c r="N1011" i="2" s="1"/>
  <c r="G2102" i="3"/>
  <c r="G1846" i="3"/>
  <c r="G1590" i="3"/>
  <c r="G1334" i="3"/>
  <c r="N1103" i="2" s="1"/>
  <c r="G1127" i="2"/>
  <c r="G1737" i="2"/>
  <c r="G1481" i="2"/>
  <c r="G1225" i="2"/>
  <c r="G1925" i="3"/>
  <c r="G1669" i="3"/>
  <c r="G1413" i="3"/>
  <c r="N2010" i="2" s="1"/>
  <c r="G2036" i="3"/>
  <c r="G1780" i="3"/>
  <c r="G1524" i="3"/>
  <c r="G1268" i="3"/>
  <c r="N1137" i="2" s="1"/>
  <c r="G1891" i="3"/>
  <c r="N772" i="2" s="1"/>
  <c r="G1635" i="3"/>
  <c r="G1379" i="3"/>
  <c r="N1063" i="2" s="1"/>
  <c r="G2002" i="3"/>
  <c r="G969" i="2"/>
  <c r="G970" i="2"/>
  <c r="G1899" i="2"/>
  <c r="G1181" i="2"/>
  <c r="G1022" i="2"/>
  <c r="G1055" i="2"/>
  <c r="G1909" i="2"/>
  <c r="G1026" i="2"/>
  <c r="G995" i="2"/>
  <c r="G1012" i="2"/>
  <c r="G996" i="2"/>
  <c r="G987" i="2"/>
  <c r="G988" i="2"/>
  <c r="G1884" i="2"/>
  <c r="G1628" i="2"/>
  <c r="G1372" i="2"/>
  <c r="G1723" i="2"/>
  <c r="G1467" i="2"/>
  <c r="G1211" i="2"/>
  <c r="G1706" i="2"/>
  <c r="G1450" i="2"/>
  <c r="G1194" i="2"/>
  <c r="G959" i="2"/>
  <c r="G1911" i="2"/>
  <c r="G1655" i="2"/>
  <c r="G1399" i="2"/>
  <c r="G1702" i="2"/>
  <c r="G1446" i="2"/>
  <c r="G1701" i="2"/>
  <c r="G1445" i="2"/>
  <c r="G1924" i="2"/>
  <c r="G1668" i="2"/>
  <c r="G1412" i="2"/>
  <c r="G982" i="2"/>
  <c r="G1874" i="2"/>
  <c r="G1618" i="2"/>
  <c r="G1362" i="2"/>
  <c r="G1032" i="2"/>
  <c r="G1824" i="2"/>
  <c r="G1568" i="2"/>
  <c r="G1312" i="2"/>
  <c r="G1807" i="2"/>
  <c r="G1551" i="2"/>
  <c r="G1295" i="2"/>
  <c r="G1790" i="2"/>
  <c r="G1534" i="2"/>
  <c r="G1278" i="2"/>
  <c r="G1773" i="2"/>
  <c r="G1517" i="2"/>
  <c r="G1261" i="2"/>
  <c r="G1752" i="2"/>
  <c r="G1496" i="2"/>
  <c r="G1240" i="2"/>
  <c r="G1731" i="2"/>
  <c r="G1729" i="2"/>
  <c r="G1473" i="2"/>
  <c r="G1217" i="2"/>
  <c r="G1898" i="3"/>
  <c r="G1642" i="3"/>
  <c r="G1386" i="3"/>
  <c r="N1055" i="2" s="1"/>
  <c r="G2009" i="3"/>
  <c r="G1753" i="3"/>
  <c r="G1497" i="3"/>
  <c r="N994" i="2" s="1"/>
  <c r="G2120" i="3"/>
  <c r="G1864" i="3"/>
  <c r="G1608" i="3"/>
  <c r="N422" i="2" s="1"/>
  <c r="G1352" i="3"/>
  <c r="N2002" i="2" s="1"/>
  <c r="G1975" i="3"/>
  <c r="G1719" i="3"/>
  <c r="G1463" i="3"/>
  <c r="N2040" i="2" s="1"/>
  <c r="G2086" i="3"/>
  <c r="G1830" i="3"/>
  <c r="G1574" i="3"/>
  <c r="N2064" i="2" s="1"/>
  <c r="G1318" i="3"/>
  <c r="N1109" i="2" s="1"/>
  <c r="G1143" i="2"/>
  <c r="G1721" i="2"/>
  <c r="G1465" i="2"/>
  <c r="G1209" i="2"/>
  <c r="G1909" i="3"/>
  <c r="G1653" i="3"/>
  <c r="G1397" i="3"/>
  <c r="N1046" i="2" s="1"/>
  <c r="G2020" i="3"/>
  <c r="G1764" i="3"/>
  <c r="G1508" i="3"/>
  <c r="G985" i="2"/>
  <c r="G986" i="2"/>
  <c r="G1883" i="2"/>
  <c r="G946" i="2"/>
  <c r="G975" i="2"/>
  <c r="G1119" i="2"/>
  <c r="G1893" i="2"/>
  <c r="G1042" i="2"/>
  <c r="G1011" i="2"/>
  <c r="G1028" i="2"/>
  <c r="G1013" i="2"/>
  <c r="G1001" i="2"/>
  <c r="G1004" i="2"/>
  <c r="G1868" i="2"/>
  <c r="G1612" i="2"/>
  <c r="G1356" i="2"/>
  <c r="G1707" i="2"/>
  <c r="G1451" i="2"/>
  <c r="G1195" i="2"/>
  <c r="G1690" i="2"/>
  <c r="G1434" i="2"/>
  <c r="G958" i="2"/>
  <c r="G977" i="2"/>
  <c r="G1895" i="2"/>
  <c r="G1639" i="2"/>
  <c r="G1383" i="2"/>
  <c r="G1686" i="2"/>
  <c r="G1430" i="2"/>
  <c r="G1685" i="2"/>
  <c r="G1429" i="2"/>
  <c r="G1908" i="2"/>
  <c r="G1652" i="2"/>
  <c r="G1396" i="2"/>
  <c r="G998" i="2"/>
  <c r="G1858" i="2"/>
  <c r="G1602" i="2"/>
  <c r="G1346" i="2"/>
  <c r="G1048" i="2"/>
  <c r="G1808" i="2"/>
  <c r="G1552" i="2"/>
  <c r="G1296" i="2"/>
  <c r="G1791" i="2"/>
  <c r="G1535" i="2"/>
  <c r="G1279" i="2"/>
  <c r="G1774" i="2"/>
  <c r="G1518" i="2"/>
  <c r="G1262" i="2"/>
  <c r="G1757" i="2"/>
  <c r="G1501" i="2"/>
  <c r="G1245" i="2"/>
  <c r="G1736" i="2"/>
  <c r="G1480" i="2"/>
  <c r="G1224" i="2"/>
  <c r="G1715" i="2"/>
  <c r="G1713" i="2"/>
  <c r="G1457" i="2"/>
  <c r="G1201" i="2"/>
  <c r="G1882" i="3"/>
  <c r="G1626" i="3"/>
  <c r="N444" i="2" s="1"/>
  <c r="G1370" i="3"/>
  <c r="N1071" i="2" s="1"/>
  <c r="G1993" i="3"/>
  <c r="G1737" i="3"/>
  <c r="G1481" i="3"/>
  <c r="N1009" i="2" s="1"/>
  <c r="G2104" i="3"/>
  <c r="G1848" i="3"/>
  <c r="G1592" i="3"/>
  <c r="G1336" i="3"/>
  <c r="N1101" i="2" s="1"/>
  <c r="G1959" i="3"/>
  <c r="G1703" i="3"/>
  <c r="G1447" i="3"/>
  <c r="N1025" i="2" s="1"/>
  <c r="G2070" i="3"/>
  <c r="G1814" i="3"/>
  <c r="G1558" i="3"/>
  <c r="N2062" i="2" s="1"/>
  <c r="G1302" i="3"/>
  <c r="N1118" i="2" s="1"/>
  <c r="G1158" i="2"/>
  <c r="G1705" i="2"/>
  <c r="G1449" i="2"/>
  <c r="G1193" i="2"/>
  <c r="G1893" i="3"/>
  <c r="G1637" i="3"/>
  <c r="G1381" i="3"/>
  <c r="N1061" i="2" s="1"/>
  <c r="G2004" i="3"/>
  <c r="N561" i="2" s="1"/>
  <c r="G1748" i="3"/>
  <c r="G1492" i="3"/>
  <c r="N2049" i="2" s="1"/>
  <c r="G1003" i="2"/>
  <c r="G1002" i="2"/>
  <c r="G1867" i="2"/>
  <c r="G1037" i="2"/>
  <c r="G1007" i="2"/>
  <c r="G1926" i="2"/>
  <c r="G1877" i="2"/>
  <c r="G1059" i="2"/>
  <c r="G1027" i="2"/>
  <c r="G1044" i="2"/>
  <c r="G1029" i="2"/>
  <c r="G1019" i="2"/>
  <c r="G1020" i="2"/>
  <c r="G1852" i="2"/>
  <c r="G1596" i="2"/>
  <c r="G1340" i="2"/>
  <c r="G1691" i="2"/>
  <c r="G1435" i="2"/>
  <c r="G1930" i="2"/>
  <c r="G1674" i="2"/>
  <c r="G1418" i="2"/>
  <c r="G976" i="2"/>
  <c r="G993" i="2"/>
  <c r="G1879" i="2"/>
  <c r="G1623" i="2"/>
  <c r="G1367" i="2"/>
  <c r="G1670" i="2"/>
  <c r="G1414" i="2"/>
  <c r="G1669" i="2"/>
  <c r="G1413" i="2"/>
  <c r="G1892" i="2"/>
  <c r="G1636" i="2"/>
  <c r="G1380" i="2"/>
  <c r="G1014" i="2"/>
  <c r="G1842" i="2"/>
  <c r="G1586" i="2"/>
  <c r="G1330" i="2"/>
  <c r="G1064" i="2"/>
  <c r="G1792" i="2"/>
  <c r="G1536" i="2"/>
  <c r="G1280" i="2"/>
  <c r="G1775" i="2"/>
  <c r="G1519" i="2"/>
  <c r="G1263" i="2"/>
  <c r="G1758" i="2"/>
  <c r="G1502" i="2"/>
  <c r="G1246" i="2"/>
  <c r="G1741" i="2"/>
  <c r="G1485" i="2"/>
  <c r="G1229" i="2"/>
  <c r="G1720" i="2"/>
  <c r="G1464" i="2"/>
  <c r="G1208" i="2"/>
  <c r="G1699" i="2"/>
  <c r="G1697" i="2"/>
  <c r="G1441" i="2"/>
  <c r="G2122" i="3"/>
  <c r="G1866" i="3"/>
  <c r="G1610" i="3"/>
  <c r="G1354" i="3"/>
  <c r="N1087" i="2" s="1"/>
  <c r="G1977" i="3"/>
  <c r="G1721" i="3"/>
  <c r="G1465" i="3"/>
  <c r="N2042" i="2" s="1"/>
  <c r="G2088" i="3"/>
  <c r="G1832" i="3"/>
  <c r="G1576" i="3"/>
  <c r="N2066" i="2" s="1"/>
  <c r="G1320" i="3"/>
  <c r="N1990" i="2" s="1"/>
  <c r="G1943" i="3"/>
  <c r="G1687" i="3"/>
  <c r="G1431" i="3"/>
  <c r="N2020" i="2" s="1"/>
  <c r="G2054" i="3"/>
  <c r="G1798" i="3"/>
  <c r="G1542" i="3"/>
  <c r="N978" i="2" s="1"/>
  <c r="G1286" i="3"/>
  <c r="N1125" i="2" s="1"/>
  <c r="G1176" i="2"/>
  <c r="G1689" i="2"/>
  <c r="G1433" i="2"/>
  <c r="G2133" i="3"/>
  <c r="G1877" i="3"/>
  <c r="N791" i="2" s="1"/>
  <c r="G1621" i="3"/>
  <c r="G1365" i="3"/>
  <c r="N1075" i="2" s="1"/>
  <c r="G1988" i="3"/>
  <c r="G1732" i="3"/>
  <c r="G1476" i="3"/>
  <c r="G2099" i="3"/>
  <c r="G1017" i="2"/>
  <c r="G1018" i="2"/>
  <c r="G1851" i="2"/>
  <c r="G974" i="2"/>
  <c r="G1039" i="2"/>
  <c r="G1910" i="2"/>
  <c r="G1861" i="2"/>
  <c r="G1074" i="2"/>
  <c r="G1043" i="2"/>
  <c r="G1061" i="2"/>
  <c r="G1045" i="2"/>
  <c r="G1035" i="2"/>
  <c r="G1036" i="2"/>
  <c r="G1836" i="2"/>
  <c r="G1580" i="2"/>
  <c r="G1324" i="2"/>
  <c r="G1675" i="2"/>
  <c r="G1419" i="2"/>
  <c r="G1914" i="2"/>
  <c r="G1658" i="2"/>
  <c r="G1402" i="2"/>
  <c r="G991" i="2"/>
  <c r="G1009" i="2"/>
  <c r="G1863" i="2"/>
  <c r="G1607" i="2"/>
  <c r="G1351" i="2"/>
  <c r="G1654" i="2"/>
  <c r="G1398" i="2"/>
  <c r="G1653" i="2"/>
  <c r="G1397" i="2"/>
  <c r="G1876" i="2"/>
  <c r="G1620" i="2"/>
  <c r="G1364" i="2"/>
  <c r="G1030" i="2"/>
  <c r="G1826" i="2"/>
  <c r="G1570" i="2"/>
  <c r="G1314" i="2"/>
  <c r="G1080" i="2"/>
  <c r="G1776" i="2"/>
  <c r="G1520" i="2"/>
  <c r="G1264" i="2"/>
  <c r="G1759" i="2"/>
  <c r="G1503" i="2"/>
  <c r="G1247" i="2"/>
  <c r="G1742" i="2"/>
  <c r="G1486" i="2"/>
  <c r="G1230" i="2"/>
  <c r="G1725" i="2"/>
  <c r="G1469" i="2"/>
  <c r="G1213" i="2"/>
  <c r="G1704" i="2"/>
  <c r="G1448" i="2"/>
  <c r="G1192" i="2"/>
  <c r="G1683" i="2"/>
  <c r="G1681" i="2"/>
  <c r="G1425" i="2"/>
  <c r="G2106" i="3"/>
  <c r="G1850" i="3"/>
  <c r="G1594" i="3"/>
  <c r="N973" i="2" s="1"/>
  <c r="G1338" i="3"/>
  <c r="N1099" i="2" s="1"/>
  <c r="G1961" i="3"/>
  <c r="G1705" i="3"/>
  <c r="G1449" i="3"/>
  <c r="N1023" i="2" s="1"/>
  <c r="G2072" i="3"/>
  <c r="N240" i="2" s="1"/>
  <c r="G1816" i="3"/>
  <c r="G1560" i="3"/>
  <c r="G1304" i="3"/>
  <c r="N1982" i="2" s="1"/>
  <c r="G1927" i="3"/>
  <c r="G1671" i="3"/>
  <c r="G1415" i="3"/>
  <c r="N1036" i="2" s="1"/>
  <c r="G2038" i="3"/>
  <c r="G1782" i="3"/>
  <c r="G1526" i="3"/>
  <c r="G1270" i="3"/>
  <c r="N1135" i="2" s="1"/>
  <c r="G1929" i="2"/>
  <c r="G1673" i="2"/>
  <c r="G1417" i="2"/>
  <c r="G2117" i="3"/>
  <c r="G1861" i="3"/>
  <c r="G1033" i="2"/>
  <c r="G1034" i="2"/>
  <c r="G1835" i="2"/>
  <c r="G1006" i="2"/>
  <c r="G1071" i="2"/>
  <c r="G1894" i="2"/>
  <c r="G1845" i="2"/>
  <c r="G1090" i="2"/>
  <c r="G1058" i="2"/>
  <c r="G1076" i="2"/>
  <c r="G1060" i="2"/>
  <c r="G1051" i="2"/>
  <c r="G1053" i="2"/>
  <c r="G1820" i="2"/>
  <c r="G1564" i="2"/>
  <c r="G1308" i="2"/>
  <c r="G1659" i="2"/>
  <c r="G1403" i="2"/>
  <c r="G1898" i="2"/>
  <c r="G1642" i="2"/>
  <c r="G1386" i="2"/>
  <c r="G1008" i="2"/>
  <c r="G1025" i="2"/>
  <c r="G1847" i="2"/>
  <c r="G1591" i="2"/>
  <c r="G1335" i="2"/>
  <c r="G1638" i="2"/>
  <c r="G1382" i="2"/>
  <c r="G1637" i="2"/>
  <c r="G1381" i="2"/>
  <c r="G1860" i="2"/>
  <c r="G1604" i="2"/>
  <c r="G1348" i="2"/>
  <c r="G1046" i="2"/>
  <c r="G1810" i="2"/>
  <c r="G1554" i="2"/>
  <c r="G1298" i="2"/>
  <c r="G1096" i="2"/>
  <c r="G1760" i="2"/>
  <c r="G1504" i="2"/>
  <c r="G1248" i="2"/>
  <c r="G1743" i="2"/>
  <c r="G1487" i="2"/>
  <c r="G1231" i="2"/>
  <c r="G1726" i="2"/>
  <c r="G1470" i="2"/>
  <c r="G1214" i="2"/>
  <c r="G1709" i="2"/>
  <c r="G1453" i="2"/>
  <c r="G1197" i="2"/>
  <c r="G1688" i="2"/>
  <c r="G1432" i="2"/>
  <c r="G1923" i="2"/>
  <c r="G1921" i="2"/>
  <c r="G1665" i="2"/>
  <c r="G1409" i="2"/>
  <c r="G2090" i="3"/>
  <c r="G1834" i="3"/>
  <c r="G1578" i="3"/>
  <c r="G1322" i="3"/>
  <c r="N1992" i="2" s="1"/>
  <c r="G1945" i="3"/>
  <c r="N729" i="2" s="1"/>
  <c r="G1689" i="3"/>
  <c r="N38" i="2" s="1"/>
  <c r="G1433" i="3"/>
  <c r="N2022" i="2" s="1"/>
  <c r="G2056" i="3"/>
  <c r="G1800" i="3"/>
  <c r="G1544" i="3"/>
  <c r="G1288" i="3"/>
  <c r="N1973" i="2" s="1"/>
  <c r="G1911" i="3"/>
  <c r="G1655" i="3"/>
  <c r="G1399" i="3"/>
  <c r="N1044" i="2" s="1"/>
  <c r="G2022" i="3"/>
  <c r="G1766" i="3"/>
  <c r="G1510" i="3"/>
  <c r="N985" i="2" s="1"/>
  <c r="G954" i="2"/>
  <c r="G1913" i="2"/>
  <c r="G1657" i="2"/>
  <c r="G1401" i="2"/>
  <c r="G2101" i="3"/>
  <c r="G1845" i="3"/>
  <c r="G1049" i="2"/>
  <c r="G1050" i="2"/>
  <c r="G1819" i="2"/>
  <c r="G1054" i="2"/>
  <c r="G1087" i="2"/>
  <c r="G1878" i="2"/>
  <c r="G1829" i="2"/>
  <c r="G1106" i="2"/>
  <c r="G1075" i="2"/>
  <c r="G1093" i="2"/>
  <c r="G1078" i="2"/>
  <c r="G1066" i="2"/>
  <c r="G1068" i="2"/>
  <c r="G1804" i="2"/>
  <c r="G1548" i="2"/>
  <c r="G1292" i="2"/>
  <c r="G1643" i="2"/>
  <c r="G1387" i="2"/>
  <c r="G1882" i="2"/>
  <c r="G1626" i="2"/>
  <c r="G1370" i="2"/>
  <c r="G1024" i="2"/>
  <c r="G1041" i="2"/>
  <c r="G1831" i="2"/>
  <c r="G1575" i="2"/>
  <c r="G1319" i="2"/>
  <c r="G1622" i="2"/>
  <c r="G1366" i="2"/>
  <c r="G1621" i="2"/>
  <c r="G1365" i="2"/>
  <c r="G1844" i="2"/>
  <c r="G1588" i="2"/>
  <c r="G1332" i="2"/>
  <c r="G1063" i="2"/>
  <c r="G1794" i="2"/>
  <c r="G1538" i="2"/>
  <c r="G1282" i="2"/>
  <c r="G1112" i="2"/>
  <c r="G1744" i="2"/>
  <c r="G1488" i="2"/>
  <c r="G1232" i="2"/>
  <c r="G1727" i="2"/>
  <c r="G1471" i="2"/>
  <c r="G1215" i="2"/>
  <c r="G1710" i="2"/>
  <c r="G1454" i="2"/>
  <c r="G1198" i="2"/>
  <c r="G1693" i="2"/>
  <c r="G1437" i="2"/>
  <c r="G1928" i="2"/>
  <c r="G1672" i="2"/>
  <c r="G1416" i="2"/>
  <c r="G1907" i="2"/>
  <c r="G1905" i="2"/>
  <c r="G1649" i="2"/>
  <c r="G1393" i="2"/>
  <c r="G2074" i="3"/>
  <c r="G1818" i="3"/>
  <c r="G1562" i="3"/>
  <c r="N403" i="2" s="1"/>
  <c r="G1306" i="3"/>
  <c r="N1984" i="2" s="1"/>
  <c r="G1929" i="3"/>
  <c r="G1673" i="3"/>
  <c r="G1417" i="3"/>
  <c r="N2012" i="2" s="1"/>
  <c r="G2040" i="3"/>
  <c r="G1784" i="3"/>
  <c r="G1528" i="3"/>
  <c r="N2057" i="2" s="1"/>
  <c r="G1272" i="3"/>
  <c r="N1133" i="2" s="1"/>
  <c r="G1895" i="3"/>
  <c r="G1639" i="3"/>
  <c r="G1383" i="3"/>
  <c r="N1059" i="2" s="1"/>
  <c r="G2006" i="3"/>
  <c r="G1750" i="3"/>
  <c r="G1494" i="3"/>
  <c r="N996" i="2" s="1"/>
  <c r="G1065" i="2"/>
  <c r="G1067" i="2"/>
  <c r="G1803" i="2"/>
  <c r="G1070" i="2"/>
  <c r="G1103" i="2"/>
  <c r="G1862" i="2"/>
  <c r="G1813" i="2"/>
  <c r="G1122" i="2"/>
  <c r="G1091" i="2"/>
  <c r="G1108" i="2"/>
  <c r="G1092" i="2"/>
  <c r="G1083" i="2"/>
  <c r="G1084" i="2"/>
  <c r="G1788" i="2"/>
  <c r="G1532" i="2"/>
  <c r="G1276" i="2"/>
  <c r="G1627" i="2"/>
  <c r="G1371" i="2"/>
  <c r="G1866" i="2"/>
  <c r="G1610" i="2"/>
  <c r="G1354" i="2"/>
  <c r="G1040" i="2"/>
  <c r="G1057" i="2"/>
  <c r="G1815" i="2"/>
  <c r="G1559" i="2"/>
  <c r="G1303" i="2"/>
  <c r="G1606" i="2"/>
  <c r="G1350" i="2"/>
  <c r="G1605" i="2"/>
  <c r="G1349" i="2"/>
  <c r="G1828" i="2"/>
  <c r="G1572" i="2"/>
  <c r="G1316" i="2"/>
  <c r="G1077" i="2"/>
  <c r="G1778" i="2"/>
  <c r="G1522" i="2"/>
  <c r="G1266" i="2"/>
  <c r="G1128" i="2"/>
  <c r="G1728" i="2"/>
  <c r="G1472" i="2"/>
  <c r="G1216" i="2"/>
  <c r="G1711" i="2"/>
  <c r="G1455" i="2"/>
  <c r="G1199" i="2"/>
  <c r="G1694" i="2"/>
  <c r="G1438" i="2"/>
  <c r="G1933" i="2"/>
  <c r="G1677" i="2"/>
  <c r="G1421" i="2"/>
  <c r="G1912" i="2"/>
  <c r="G1656" i="2"/>
  <c r="G1400" i="2"/>
  <c r="G1891" i="2"/>
  <c r="G1889" i="2"/>
  <c r="G1633" i="2"/>
  <c r="G1377" i="2"/>
  <c r="G2058" i="3"/>
  <c r="G1802" i="3"/>
  <c r="G1546" i="3"/>
  <c r="N2061" i="2" s="1"/>
  <c r="G1290" i="3"/>
  <c r="N1975" i="2" s="1"/>
  <c r="G1913" i="3"/>
  <c r="G1657" i="3"/>
  <c r="G1401" i="3"/>
  <c r="N1042" i="2" s="1"/>
  <c r="G2024" i="3"/>
  <c r="G1768" i="3"/>
  <c r="G1512" i="3"/>
  <c r="G2135" i="3"/>
  <c r="G1879" i="3"/>
  <c r="G1623" i="3"/>
  <c r="G1367" i="3"/>
  <c r="N1074" i="2" s="1"/>
  <c r="G1990" i="3"/>
  <c r="G1734" i="3"/>
  <c r="G1478" i="3"/>
  <c r="N2048" i="2" s="1"/>
  <c r="G1081" i="2"/>
  <c r="G1082" i="2"/>
  <c r="G1021" i="2"/>
  <c r="G1086" i="2"/>
  <c r="G1135" i="2"/>
  <c r="G1846" i="2"/>
  <c r="G1797" i="2"/>
  <c r="G1138" i="2"/>
  <c r="G1107" i="2"/>
  <c r="G1124" i="2"/>
  <c r="G1109" i="2"/>
  <c r="G1099" i="2"/>
  <c r="G1100" i="2"/>
  <c r="G1772" i="2"/>
  <c r="G1516" i="2"/>
  <c r="G1260" i="2"/>
  <c r="G1611" i="2"/>
  <c r="G1355" i="2"/>
  <c r="G1850" i="2"/>
  <c r="G1594" i="2"/>
  <c r="G1338" i="2"/>
  <c r="G1056" i="2"/>
  <c r="G1073" i="2"/>
  <c r="G1799" i="2"/>
  <c r="G1543" i="2"/>
  <c r="G1287" i="2"/>
  <c r="G1590" i="2"/>
  <c r="G1334" i="2"/>
  <c r="G1589" i="2"/>
  <c r="G1333" i="2"/>
  <c r="G1812" i="2"/>
  <c r="G1556" i="2"/>
  <c r="G1300" i="2"/>
  <c r="G1094" i="2"/>
  <c r="G1762" i="2"/>
  <c r="G1506" i="2"/>
  <c r="G1250" i="2"/>
  <c r="G1144" i="2"/>
  <c r="G1712" i="2"/>
  <c r="G1456" i="2"/>
  <c r="G1200" i="2"/>
  <c r="G1695" i="2"/>
  <c r="G1439" i="2"/>
  <c r="G1934" i="2"/>
  <c r="G1678" i="2"/>
  <c r="G1422" i="2"/>
  <c r="G1917" i="2"/>
  <c r="G1661" i="2"/>
  <c r="G1405" i="2"/>
  <c r="G1896" i="2"/>
  <c r="G1640" i="2"/>
  <c r="G1384" i="2"/>
  <c r="G1875" i="2"/>
  <c r="G1873" i="2"/>
  <c r="G1617" i="2"/>
  <c r="G1361" i="2"/>
  <c r="G2042" i="3"/>
  <c r="G1786" i="3"/>
  <c r="G1530" i="3"/>
  <c r="N979" i="2" s="1"/>
  <c r="G1274" i="3"/>
  <c r="N1131" i="2" s="1"/>
  <c r="G1897" i="3"/>
  <c r="G1641" i="3"/>
  <c r="G1385" i="3"/>
  <c r="N1056" i="2" s="1"/>
  <c r="G2008" i="3"/>
  <c r="G1752" i="3"/>
  <c r="G1496" i="3"/>
  <c r="N995" i="2" s="1"/>
  <c r="G2119" i="3"/>
  <c r="G1863" i="3"/>
  <c r="N802" i="2" s="1"/>
  <c r="G1607" i="3"/>
  <c r="G1351" i="3"/>
  <c r="N1089" i="2" s="1"/>
  <c r="G1097" i="2"/>
  <c r="G1098" i="2"/>
  <c r="G1052" i="2"/>
  <c r="G1102" i="2"/>
  <c r="G1151" i="2"/>
  <c r="G1830" i="2"/>
  <c r="G1781" i="2"/>
  <c r="G1154" i="2"/>
  <c r="G1123" i="2"/>
  <c r="G1140" i="2"/>
  <c r="G1125" i="2"/>
  <c r="G1115" i="2"/>
  <c r="G1116" i="2"/>
  <c r="G1756" i="2"/>
  <c r="G1500" i="2"/>
  <c r="G1244" i="2"/>
  <c r="G1595" i="2"/>
  <c r="G1339" i="2"/>
  <c r="G1834" i="2"/>
  <c r="G1578" i="2"/>
  <c r="G1322" i="2"/>
  <c r="G1072" i="2"/>
  <c r="G1089" i="2"/>
  <c r="G1783" i="2"/>
  <c r="G1527" i="2"/>
  <c r="G1271" i="2"/>
  <c r="G1574" i="2"/>
  <c r="G1318" i="2"/>
  <c r="G1573" i="2"/>
  <c r="G1317" i="2"/>
  <c r="G1796" i="2"/>
  <c r="G1540" i="2"/>
  <c r="G1284" i="2"/>
  <c r="G1110" i="2"/>
  <c r="G1746" i="2"/>
  <c r="G1490" i="2"/>
  <c r="G1234" i="2"/>
  <c r="G1160" i="2"/>
  <c r="G1696" i="2"/>
  <c r="G1440" i="2"/>
  <c r="G1191" i="2"/>
  <c r="G1679" i="2"/>
  <c r="G1423" i="2"/>
  <c r="G1918" i="2"/>
  <c r="G1662" i="2"/>
  <c r="G1406" i="2"/>
  <c r="G1901" i="2"/>
  <c r="G1645" i="2"/>
  <c r="G1389" i="2"/>
  <c r="G1880" i="2"/>
  <c r="G1624" i="2"/>
  <c r="G1368" i="2"/>
  <c r="G1859" i="2"/>
  <c r="G1857" i="2"/>
  <c r="G1601" i="2"/>
  <c r="G1345" i="2"/>
  <c r="G2026" i="3"/>
  <c r="G1770" i="3"/>
  <c r="G1514" i="3"/>
  <c r="N2052" i="2" s="1"/>
  <c r="G1262" i="3"/>
  <c r="N1143" i="2" s="1"/>
  <c r="G1881" i="3"/>
  <c r="G1625" i="3"/>
  <c r="N33" i="2" s="1"/>
  <c r="G1369" i="3"/>
  <c r="N1072" i="2" s="1"/>
  <c r="G1992" i="3"/>
  <c r="G1736" i="3"/>
  <c r="G1480" i="3"/>
  <c r="N1010" i="2" s="1"/>
  <c r="G2103" i="3"/>
  <c r="G1847" i="3"/>
  <c r="G1591" i="3"/>
  <c r="G1335" i="3"/>
  <c r="N1102" i="2" s="1"/>
  <c r="G1113" i="2"/>
  <c r="G1114" i="2"/>
  <c r="G1069" i="2"/>
  <c r="G1118" i="2"/>
  <c r="G1167" i="2"/>
  <c r="G1814" i="2"/>
  <c r="G1765" i="2"/>
  <c r="G1170" i="2"/>
  <c r="G1139" i="2"/>
  <c r="G1156" i="2"/>
  <c r="G1141" i="2"/>
  <c r="G1131" i="2"/>
  <c r="G1132" i="2"/>
  <c r="G1740" i="2"/>
  <c r="G1484" i="2"/>
  <c r="G1228" i="2"/>
  <c r="G1579" i="2"/>
  <c r="G1323" i="2"/>
  <c r="G1818" i="2"/>
  <c r="G1562" i="2"/>
  <c r="G1306" i="2"/>
  <c r="G1088" i="2"/>
  <c r="G1105" i="2"/>
  <c r="G1767" i="2"/>
  <c r="G1511" i="2"/>
  <c r="G1255" i="2"/>
  <c r="G1558" i="2"/>
  <c r="G1302" i="2"/>
  <c r="G1557" i="2"/>
  <c r="G1301" i="2"/>
  <c r="G1780" i="2"/>
  <c r="G1524" i="2"/>
  <c r="G1268" i="2"/>
  <c r="G1126" i="2"/>
  <c r="G1730" i="2"/>
  <c r="G1474" i="2"/>
  <c r="G1218" i="2"/>
  <c r="G1175" i="2"/>
  <c r="G1680" i="2"/>
  <c r="G1424" i="2"/>
  <c r="G1919" i="2"/>
  <c r="G1663" i="2"/>
  <c r="G1407" i="2"/>
  <c r="G1902" i="2"/>
  <c r="G1646" i="2"/>
  <c r="G1390" i="2"/>
  <c r="G1885" i="2"/>
  <c r="G1629" i="2"/>
  <c r="G1373" i="2"/>
  <c r="G1864" i="2"/>
  <c r="G1608" i="2"/>
  <c r="G1352" i="2"/>
  <c r="G1843" i="2"/>
  <c r="G1841" i="2"/>
  <c r="G1585" i="2"/>
  <c r="G1329" i="2"/>
  <c r="G2010" i="3"/>
  <c r="G1754" i="3"/>
  <c r="G1498" i="3"/>
  <c r="N993" i="2" s="1"/>
  <c r="G2121" i="3"/>
  <c r="G1865" i="3"/>
  <c r="G1609" i="3"/>
  <c r="N425" i="2" s="1"/>
  <c r="G1353" i="3"/>
  <c r="N1088" i="2" s="1"/>
  <c r="G1976" i="3"/>
  <c r="G1720" i="3"/>
  <c r="G1464" i="3"/>
  <c r="N2041" i="2" s="1"/>
  <c r="G2087" i="3"/>
  <c r="G1831" i="3"/>
  <c r="G1575" i="3"/>
  <c r="N2065" i="2" s="1"/>
  <c r="G1319" i="3"/>
  <c r="N1989" i="2" s="1"/>
  <c r="G1129" i="2"/>
  <c r="G1130" i="2"/>
  <c r="G1085" i="2"/>
  <c r="G1134" i="2"/>
  <c r="G1183" i="2"/>
  <c r="G1798" i="2"/>
  <c r="G1749" i="2"/>
  <c r="G1186" i="2"/>
  <c r="G1155" i="2"/>
  <c r="G1172" i="2"/>
  <c r="G1157" i="2"/>
  <c r="G1147" i="2"/>
  <c r="G1148" i="2"/>
  <c r="G1724" i="2"/>
  <c r="G1468" i="2"/>
  <c r="G1212" i="2"/>
  <c r="G1563" i="2"/>
  <c r="G1307" i="2"/>
  <c r="G1802" i="2"/>
  <c r="G1546" i="2"/>
  <c r="G1290" i="2"/>
  <c r="G1104" i="2"/>
  <c r="G1121" i="2"/>
  <c r="G1751" i="2"/>
  <c r="G1495" i="2"/>
  <c r="G1239" i="2"/>
  <c r="G1542" i="2"/>
  <c r="G1286" i="2"/>
  <c r="G1541" i="2"/>
  <c r="G1285" i="2"/>
  <c r="G1764" i="2"/>
  <c r="G1508" i="2"/>
  <c r="G1252" i="2"/>
  <c r="G1142" i="2"/>
  <c r="G1714" i="2"/>
  <c r="G1458" i="2"/>
  <c r="G1202" i="2"/>
  <c r="G1920" i="2"/>
  <c r="G1664" i="2"/>
  <c r="G1408" i="2"/>
  <c r="G1903" i="2"/>
  <c r="G1647" i="2"/>
  <c r="G1391" i="2"/>
  <c r="G1886" i="2"/>
  <c r="G1630" i="2"/>
  <c r="G1374" i="2"/>
  <c r="G1869" i="2"/>
  <c r="G1613" i="2"/>
  <c r="G1357" i="2"/>
  <c r="G1848" i="2"/>
  <c r="G1592" i="2"/>
  <c r="G1336" i="2"/>
  <c r="G1827" i="2"/>
  <c r="G1825" i="2"/>
  <c r="G1569" i="2"/>
  <c r="G1313" i="2"/>
  <c r="G1994" i="3"/>
  <c r="G1738" i="3"/>
  <c r="G1482" i="3"/>
  <c r="N1008" i="2" s="1"/>
  <c r="G2105" i="3"/>
  <c r="G1849" i="3"/>
  <c r="N807" i="2" s="1"/>
  <c r="G1593" i="3"/>
  <c r="G1337" i="3"/>
  <c r="N1100" i="2" s="1"/>
  <c r="G1960" i="3"/>
  <c r="G1704" i="3"/>
  <c r="G1448" i="3"/>
  <c r="N1024" i="2" s="1"/>
  <c r="G2071" i="3"/>
  <c r="G1815" i="3"/>
  <c r="G1559" i="3"/>
  <c r="N976" i="2" s="1"/>
  <c r="G1303" i="3"/>
  <c r="N1117" i="2" s="1"/>
  <c r="G1145" i="2"/>
  <c r="G1146" i="2"/>
  <c r="G1101" i="2"/>
  <c r="G1150" i="2"/>
  <c r="G973" i="2"/>
  <c r="G1782" i="2"/>
  <c r="G1733" i="2"/>
  <c r="G960" i="2"/>
  <c r="G1171" i="2"/>
  <c r="G1188" i="2"/>
  <c r="G1173" i="2"/>
  <c r="G1163" i="2"/>
  <c r="G1164" i="2"/>
  <c r="G1708" i="2"/>
  <c r="G1452" i="2"/>
  <c r="G1196" i="2"/>
  <c r="G1547" i="2"/>
  <c r="G1291" i="2"/>
  <c r="G1786" i="2"/>
  <c r="G1530" i="2"/>
  <c r="G1274" i="2"/>
  <c r="G1120" i="2"/>
  <c r="G1137" i="2"/>
  <c r="G1735" i="2"/>
  <c r="G1479" i="2"/>
  <c r="G1223" i="2"/>
  <c r="G1526" i="2"/>
  <c r="G1270" i="2"/>
  <c r="G1525" i="2"/>
  <c r="G1269" i="2"/>
  <c r="G1748" i="2"/>
  <c r="G1492" i="2"/>
  <c r="G1236" i="2"/>
  <c r="G1159" i="2"/>
  <c r="G1698" i="2"/>
  <c r="G1442" i="2"/>
  <c r="G953" i="2"/>
  <c r="G1904" i="2"/>
  <c r="G1648" i="2"/>
  <c r="G1392" i="2"/>
  <c r="G1887" i="2"/>
  <c r="G1631" i="2"/>
  <c r="G1375" i="2"/>
  <c r="G1870" i="2"/>
  <c r="G1614" i="2"/>
  <c r="G1358" i="2"/>
  <c r="G1853" i="2"/>
  <c r="G1597" i="2"/>
  <c r="G1341" i="2"/>
  <c r="G1832" i="2"/>
  <c r="G1576" i="2"/>
  <c r="G1320" i="2"/>
  <c r="G1811" i="2"/>
  <c r="G1809" i="2"/>
  <c r="G1553" i="2"/>
  <c r="G1297" i="2"/>
  <c r="G1978" i="3"/>
  <c r="G1722" i="3"/>
  <c r="N175" i="2" s="1"/>
  <c r="G1466" i="3"/>
  <c r="N2043" i="2" s="1"/>
  <c r="G2089" i="3"/>
  <c r="G1833" i="3"/>
  <c r="N815" i="2" s="1"/>
  <c r="G1577" i="3"/>
  <c r="G1321" i="3"/>
  <c r="N1991" i="2" s="1"/>
  <c r="G1944" i="3"/>
  <c r="G1688" i="3"/>
  <c r="G1432" i="3"/>
  <c r="N2021" i="2" s="1"/>
  <c r="G2055" i="3"/>
  <c r="G1799" i="3"/>
  <c r="G1543" i="3"/>
  <c r="N977" i="2" s="1"/>
  <c r="G1287" i="3"/>
  <c r="N1972" i="2" s="1"/>
  <c r="G1161" i="2"/>
  <c r="G1162" i="2"/>
  <c r="G1117" i="2"/>
  <c r="G1166" i="2"/>
  <c r="G990" i="2"/>
  <c r="G1766" i="2"/>
  <c r="G1717" i="2"/>
  <c r="G994" i="2"/>
  <c r="G1187" i="2"/>
  <c r="G997" i="2"/>
  <c r="G1189" i="2"/>
  <c r="G1179" i="2"/>
  <c r="G1180" i="2"/>
  <c r="G1692" i="2"/>
  <c r="G1436" i="2"/>
  <c r="G1787" i="2"/>
  <c r="G1531" i="2"/>
  <c r="G1275" i="2"/>
  <c r="G1770" i="2"/>
  <c r="G1514" i="2"/>
  <c r="G1258" i="2"/>
  <c r="G1136" i="2"/>
  <c r="G1153" i="2"/>
  <c r="G1719" i="2"/>
  <c r="G1463" i="2"/>
  <c r="G1207" i="2"/>
  <c r="G1510" i="2"/>
  <c r="G1254" i="2"/>
  <c r="G1509" i="2"/>
  <c r="G1253" i="2"/>
  <c r="G1732" i="2"/>
  <c r="G1476" i="2"/>
  <c r="G1220" i="2"/>
  <c r="G1174" i="2"/>
  <c r="G1682" i="2"/>
  <c r="G1426" i="2"/>
  <c r="G968" i="2"/>
  <c r="G1888" i="2"/>
  <c r="G1632" i="2"/>
  <c r="G1376" i="2"/>
  <c r="G1871" i="2"/>
  <c r="G1615" i="2"/>
  <c r="G1359" i="2"/>
  <c r="G1854" i="2"/>
  <c r="G1598" i="2"/>
  <c r="G1342" i="2"/>
  <c r="G1837" i="2"/>
  <c r="G1581" i="2"/>
  <c r="G1325" i="2"/>
  <c r="G1816" i="2"/>
  <c r="G1560" i="2"/>
  <c r="G1304" i="2"/>
  <c r="G1795" i="2"/>
  <c r="G1793" i="2"/>
  <c r="G1537" i="2"/>
  <c r="G1281" i="2"/>
  <c r="G1962" i="3"/>
  <c r="G1706" i="3"/>
  <c r="G1450" i="3"/>
  <c r="N1022" i="2" s="1"/>
  <c r="G2073" i="3"/>
  <c r="N246" i="2" s="1"/>
  <c r="G1817" i="3"/>
  <c r="G1561" i="3"/>
  <c r="G1305" i="3"/>
  <c r="N1983" i="2" s="1"/>
  <c r="G1928" i="3"/>
  <c r="G1672" i="3"/>
  <c r="G1416" i="3"/>
  <c r="N1035" i="2" s="1"/>
  <c r="G2039" i="3"/>
  <c r="G1783" i="3"/>
  <c r="G1527" i="3"/>
  <c r="G1271" i="3"/>
  <c r="N1134" i="2" s="1"/>
  <c r="G1177" i="2"/>
  <c r="G1178" i="2"/>
  <c r="G1133" i="2"/>
  <c r="G1182" i="2"/>
  <c r="G957" i="2"/>
  <c r="G989" i="2"/>
  <c r="G1190" i="2"/>
  <c r="G961" i="2"/>
  <c r="G962" i="2"/>
  <c r="G956" i="2"/>
  <c r="G948" i="2"/>
  <c r="G947" i="2"/>
  <c r="G1932" i="2"/>
  <c r="G1676" i="2"/>
  <c r="G1420" i="2"/>
  <c r="G1771" i="2"/>
  <c r="G1515" i="2"/>
  <c r="G1259" i="2"/>
  <c r="G1754" i="2"/>
  <c r="G1498" i="2"/>
  <c r="G1242" i="2"/>
  <c r="G1152" i="2"/>
  <c r="G1169" i="2"/>
  <c r="G1703" i="2"/>
  <c r="G1447" i="2"/>
  <c r="G1750" i="2"/>
  <c r="G1494" i="2"/>
  <c r="G1238" i="2"/>
  <c r="G1493" i="2"/>
  <c r="G1237" i="2"/>
  <c r="G1716" i="2"/>
  <c r="G1460" i="2"/>
  <c r="G1204" i="2"/>
  <c r="G1922" i="2"/>
  <c r="G1666" i="2"/>
  <c r="G1410" i="2"/>
  <c r="G984" i="2"/>
  <c r="G1872" i="2"/>
  <c r="G1616" i="2"/>
  <c r="G1360" i="2"/>
  <c r="G1855" i="2"/>
  <c r="G1599" i="2"/>
  <c r="G1343" i="2"/>
  <c r="G1838" i="2"/>
  <c r="G1582" i="2"/>
  <c r="G1326" i="2"/>
  <c r="G1821" i="2"/>
  <c r="G1565" i="2"/>
  <c r="G1309" i="2"/>
  <c r="G1800" i="2"/>
  <c r="G1544" i="2"/>
  <c r="G1288" i="2"/>
  <c r="G1779" i="2"/>
  <c r="G1777" i="2"/>
  <c r="G1521" i="2"/>
  <c r="G1265" i="2"/>
  <c r="G1946" i="3"/>
  <c r="G1690" i="3"/>
  <c r="G1434" i="3"/>
  <c r="N2024" i="2" s="1"/>
  <c r="G2057" i="3"/>
  <c r="G1801" i="3"/>
  <c r="N827" i="2" s="1"/>
  <c r="G1545" i="3"/>
  <c r="G1289" i="3"/>
  <c r="N1974" i="2" s="1"/>
  <c r="G1912" i="3"/>
  <c r="G1656" i="3"/>
  <c r="G1400" i="3"/>
  <c r="N1043" i="2" s="1"/>
  <c r="G2023" i="3"/>
  <c r="G1767" i="3"/>
  <c r="G1511" i="3"/>
  <c r="N984" i="2" s="1"/>
  <c r="G2134" i="3"/>
  <c r="G944" i="2"/>
  <c r="G1931" i="2"/>
  <c r="G1149" i="2"/>
  <c r="G1005" i="2"/>
  <c r="G992" i="2"/>
  <c r="G1038" i="2"/>
  <c r="G978" i="2"/>
  <c r="G963" i="2"/>
  <c r="G964" i="2"/>
  <c r="G965" i="2"/>
  <c r="G950" i="2"/>
  <c r="G949" i="2"/>
  <c r="G1916" i="2"/>
  <c r="G1660" i="2"/>
  <c r="G1404" i="2"/>
  <c r="G1755" i="2"/>
  <c r="G1499" i="2"/>
  <c r="G1243" i="2"/>
  <c r="G1738" i="2"/>
  <c r="G1482" i="2"/>
  <c r="G1226" i="2"/>
  <c r="G1168" i="2"/>
  <c r="G1185" i="2"/>
  <c r="G1687" i="2"/>
  <c r="G1431" i="2"/>
  <c r="G1734" i="2"/>
  <c r="G1478" i="2"/>
  <c r="G1222" i="2"/>
  <c r="G1477" i="2"/>
  <c r="G1221" i="2"/>
  <c r="G1700" i="2"/>
  <c r="G1444" i="2"/>
  <c r="G955" i="2"/>
  <c r="G1906" i="2"/>
  <c r="G1650" i="2"/>
  <c r="G1394" i="2"/>
  <c r="G999" i="2"/>
  <c r="G1856" i="2"/>
  <c r="G1600" i="2"/>
  <c r="G1344" i="2"/>
  <c r="G1839" i="2"/>
  <c r="G1583" i="2"/>
  <c r="G1327" i="2"/>
  <c r="G1822" i="2"/>
  <c r="G1566" i="2"/>
  <c r="G1310" i="2"/>
  <c r="G1805" i="2"/>
  <c r="G1549" i="2"/>
  <c r="G1293" i="2"/>
  <c r="G1784" i="2"/>
  <c r="G1528" i="2"/>
  <c r="G1272" i="2"/>
  <c r="G1763" i="2"/>
  <c r="G1761" i="2"/>
  <c r="G1505" i="2"/>
  <c r="G1249" i="2"/>
  <c r="G1930" i="3"/>
  <c r="G1674" i="3"/>
  <c r="G1418" i="3"/>
  <c r="N1034" i="2" s="1"/>
  <c r="G2041" i="3"/>
  <c r="G1785" i="3"/>
  <c r="G1529" i="3"/>
  <c r="N980" i="2" s="1"/>
  <c r="G1273" i="3"/>
  <c r="N1132" i="2" s="1"/>
  <c r="G1896" i="3"/>
  <c r="G1640" i="3"/>
  <c r="G1384" i="3"/>
  <c r="N1057" i="2" s="1"/>
  <c r="G2007" i="3"/>
  <c r="G1751" i="3"/>
  <c r="G1495" i="3"/>
  <c r="N997" i="2" s="1"/>
  <c r="G2118" i="3"/>
  <c r="G1974" i="3"/>
  <c r="G1462" i="3"/>
  <c r="N2039" i="2" s="1"/>
  <c r="G1095" i="2"/>
  <c r="G1577" i="2"/>
  <c r="G2085" i="3"/>
  <c r="G1733" i="3"/>
  <c r="G1349" i="3"/>
  <c r="N1091" i="2" s="1"/>
  <c r="G1908" i="3"/>
  <c r="G1588" i="3"/>
  <c r="G2131" i="3"/>
  <c r="G1843" i="3"/>
  <c r="N59" i="2" s="1"/>
  <c r="G1571" i="3"/>
  <c r="G1299" i="3"/>
  <c r="N1121" i="2" s="1"/>
  <c r="G1906" i="3"/>
  <c r="G1650" i="3"/>
  <c r="G1394" i="3"/>
  <c r="N1048" i="2" s="1"/>
  <c r="G2017" i="3"/>
  <c r="G1761" i="3"/>
  <c r="G1505" i="3"/>
  <c r="N987" i="2" s="1"/>
  <c r="G2128" i="3"/>
  <c r="G1872" i="3"/>
  <c r="G1616" i="3"/>
  <c r="G1360" i="3"/>
  <c r="N1081" i="2" s="1"/>
  <c r="G1523" i="2"/>
  <c r="G1267" i="2"/>
  <c r="G1951" i="3"/>
  <c r="G1695" i="3"/>
  <c r="G1439" i="3"/>
  <c r="N2028" i="2" s="1"/>
  <c r="G2062" i="3"/>
  <c r="G775" i="3"/>
  <c r="G1550" i="3"/>
  <c r="G1294" i="3"/>
  <c r="N1979" i="2" s="1"/>
  <c r="G1901" i="3"/>
  <c r="G1645" i="3"/>
  <c r="G1389" i="3"/>
  <c r="N1053" i="2" s="1"/>
  <c r="G1996" i="3"/>
  <c r="G1740" i="3"/>
  <c r="G1484" i="3"/>
  <c r="N1006" i="2" s="1"/>
  <c r="G2091" i="3"/>
  <c r="G1835" i="3"/>
  <c r="N814" i="2" s="1"/>
  <c r="G1579" i="3"/>
  <c r="G1323" i="3"/>
  <c r="N1993" i="2" s="1"/>
  <c r="G1778" i="3"/>
  <c r="G2079" i="3"/>
  <c r="G1963" i="3"/>
  <c r="G1406" i="3"/>
  <c r="N2006" i="2" s="1"/>
  <c r="G1596" i="3"/>
  <c r="N2069" i="2" s="1"/>
  <c r="G1958" i="3"/>
  <c r="G1446" i="3"/>
  <c r="N1026" i="2" s="1"/>
  <c r="G1111" i="2"/>
  <c r="G1561" i="2"/>
  <c r="G2069" i="3"/>
  <c r="G1717" i="3"/>
  <c r="G1333" i="3"/>
  <c r="N1998" i="2" s="1"/>
  <c r="G1892" i="3"/>
  <c r="G1572" i="3"/>
  <c r="G2115" i="3"/>
  <c r="G1827" i="3"/>
  <c r="G1555" i="3"/>
  <c r="G1283" i="3"/>
  <c r="N1127" i="2" s="1"/>
  <c r="G1890" i="3"/>
  <c r="G1634" i="3"/>
  <c r="G1378" i="3"/>
  <c r="N1062" i="2" s="1"/>
  <c r="G2001" i="3"/>
  <c r="G1745" i="3"/>
  <c r="G1489" i="3"/>
  <c r="N1003" i="2" s="1"/>
  <c r="G2112" i="3"/>
  <c r="G1856" i="3"/>
  <c r="G1600" i="3"/>
  <c r="N1389" i="2" s="1"/>
  <c r="G1344" i="3"/>
  <c r="N2000" i="2" s="1"/>
  <c r="G1507" i="2"/>
  <c r="G1251" i="2"/>
  <c r="G1935" i="3"/>
  <c r="G1679" i="3"/>
  <c r="G1423" i="3"/>
  <c r="N1032" i="2" s="1"/>
  <c r="G2046" i="3"/>
  <c r="N404" i="2" s="1"/>
  <c r="G1790" i="3"/>
  <c r="G1534" i="3"/>
  <c r="N2060" i="2" s="1"/>
  <c r="G1278" i="3"/>
  <c r="N1130" i="2" s="1"/>
  <c r="G1885" i="3"/>
  <c r="G1629" i="3"/>
  <c r="N445" i="2" s="1"/>
  <c r="G1373" i="3"/>
  <c r="N1068" i="2" s="1"/>
  <c r="G1980" i="3"/>
  <c r="G1724" i="3"/>
  <c r="G1468" i="3"/>
  <c r="N2045" i="2" s="1"/>
  <c r="G2075" i="3"/>
  <c r="G1819" i="3"/>
  <c r="G1563" i="3"/>
  <c r="N975" i="2" s="1"/>
  <c r="G1307" i="3"/>
  <c r="N1985" i="2" s="1"/>
  <c r="G2050" i="3"/>
  <c r="G1311" i="3"/>
  <c r="N1114" i="2" s="1"/>
  <c r="G1728" i="3"/>
  <c r="N842" i="2" s="1"/>
  <c r="G1947" i="3"/>
  <c r="G1942" i="3"/>
  <c r="G1430" i="3"/>
  <c r="N2018" i="2" s="1"/>
  <c r="G1897" i="2"/>
  <c r="G1545" i="2"/>
  <c r="G2053" i="3"/>
  <c r="G1701" i="3"/>
  <c r="G1317" i="3"/>
  <c r="N1110" i="2" s="1"/>
  <c r="G1876" i="3"/>
  <c r="G1556" i="3"/>
  <c r="G2083" i="3"/>
  <c r="G1811" i="3"/>
  <c r="G1539" i="3"/>
  <c r="G1267" i="3"/>
  <c r="N1138" i="2" s="1"/>
  <c r="G1874" i="3"/>
  <c r="G1618" i="3"/>
  <c r="G1362" i="3"/>
  <c r="N1079" i="2" s="1"/>
  <c r="G1985" i="3"/>
  <c r="G1729" i="3"/>
  <c r="G1473" i="3"/>
  <c r="N2047" i="2" s="1"/>
  <c r="G2096" i="3"/>
  <c r="G1840" i="3"/>
  <c r="G1584" i="3"/>
  <c r="G1328" i="3"/>
  <c r="N1995" i="2" s="1"/>
  <c r="G1491" i="2"/>
  <c r="G1235" i="2"/>
  <c r="G1919" i="3"/>
  <c r="G1663" i="3"/>
  <c r="G1407" i="3"/>
  <c r="N2007" i="2" s="1"/>
  <c r="G2030" i="3"/>
  <c r="G1774" i="3"/>
  <c r="G1518" i="3"/>
  <c r="N363" i="2" s="1"/>
  <c r="G2125" i="3"/>
  <c r="G1869" i="3"/>
  <c r="G1613" i="3"/>
  <c r="N430" i="2" s="1"/>
  <c r="G1357" i="3"/>
  <c r="N1084" i="2" s="1"/>
  <c r="G1964" i="3"/>
  <c r="G1708" i="3"/>
  <c r="G1452" i="3"/>
  <c r="N1020" i="2" s="1"/>
  <c r="G2059" i="3"/>
  <c r="G1803" i="3"/>
  <c r="G1547" i="3"/>
  <c r="G1291" i="3"/>
  <c r="N1976" i="2" s="1"/>
  <c r="G1715" i="3"/>
  <c r="G2029" i="3"/>
  <c r="G1807" i="3"/>
  <c r="G1926" i="3"/>
  <c r="G1414" i="3"/>
  <c r="N2011" i="2" s="1"/>
  <c r="G1881" i="2"/>
  <c r="G1529" i="2"/>
  <c r="G2037" i="3"/>
  <c r="G1685" i="3"/>
  <c r="G1301" i="3"/>
  <c r="N1119" i="2" s="1"/>
  <c r="G1860" i="3"/>
  <c r="G1540" i="3"/>
  <c r="G2067" i="3"/>
  <c r="G1795" i="3"/>
  <c r="G1523" i="3"/>
  <c r="N981" i="2" s="1"/>
  <c r="G2130" i="3"/>
  <c r="G1858" i="3"/>
  <c r="N19" i="2" s="1"/>
  <c r="G1602" i="3"/>
  <c r="G1346" i="3"/>
  <c r="N1092" i="2" s="1"/>
  <c r="G1969" i="3"/>
  <c r="G1713" i="3"/>
  <c r="G1457" i="3"/>
  <c r="N2034" i="2" s="1"/>
  <c r="G2080" i="3"/>
  <c r="G1824" i="3"/>
  <c r="G1568" i="3"/>
  <c r="G1312" i="3"/>
  <c r="N1987" i="2" s="1"/>
  <c r="G1475" i="2"/>
  <c r="G1219" i="2"/>
  <c r="G1903" i="3"/>
  <c r="G1647" i="3"/>
  <c r="G1391" i="3"/>
  <c r="N1050" i="2" s="1"/>
  <c r="G2014" i="3"/>
  <c r="G1758" i="3"/>
  <c r="G1502" i="3"/>
  <c r="N989" i="2" s="1"/>
  <c r="G2109" i="3"/>
  <c r="G1853" i="3"/>
  <c r="G1597" i="3"/>
  <c r="N2070" i="2" s="1"/>
  <c r="G1341" i="3"/>
  <c r="N1096" i="2" s="1"/>
  <c r="G1948" i="3"/>
  <c r="G1692" i="3"/>
  <c r="N856" i="2" s="1"/>
  <c r="G1436" i="3"/>
  <c r="N2025" i="2" s="1"/>
  <c r="G2043" i="3"/>
  <c r="G1787" i="3"/>
  <c r="G1531" i="3"/>
  <c r="N2058" i="2" s="1"/>
  <c r="G1275" i="3"/>
  <c r="N1967" i="2" s="1"/>
  <c r="G1987" i="3"/>
  <c r="G1678" i="3"/>
  <c r="G2063" i="3"/>
  <c r="G1435" i="3"/>
  <c r="N2023" i="2" s="1"/>
  <c r="G1910" i="3"/>
  <c r="G1398" i="3"/>
  <c r="N1045" i="2" s="1"/>
  <c r="G1865" i="2"/>
  <c r="G1513" i="2"/>
  <c r="G2021" i="3"/>
  <c r="G1605" i="3"/>
  <c r="G1285" i="3"/>
  <c r="N1126" i="2" s="1"/>
  <c r="G1844" i="3"/>
  <c r="N60" i="2" s="1"/>
  <c r="G1460" i="3"/>
  <c r="N2037" i="2" s="1"/>
  <c r="G2051" i="3"/>
  <c r="G1779" i="3"/>
  <c r="G1507" i="3"/>
  <c r="N986" i="2" s="1"/>
  <c r="G2114" i="3"/>
  <c r="G1842" i="3"/>
  <c r="G1586" i="3"/>
  <c r="G1330" i="3"/>
  <c r="N1105" i="2" s="1"/>
  <c r="G1953" i="3"/>
  <c r="G1697" i="3"/>
  <c r="G1441" i="3"/>
  <c r="N2030" i="2" s="1"/>
  <c r="G2064" i="3"/>
  <c r="G1808" i="3"/>
  <c r="G1552" i="3"/>
  <c r="G1296" i="3"/>
  <c r="N1980" i="2" s="1"/>
  <c r="G1459" i="2"/>
  <c r="G1203" i="2"/>
  <c r="G1887" i="3"/>
  <c r="G1631" i="3"/>
  <c r="G1375" i="3"/>
  <c r="N1067" i="2" s="1"/>
  <c r="G1998" i="3"/>
  <c r="G1742" i="3"/>
  <c r="G1486" i="3"/>
  <c r="N1004" i="2" s="1"/>
  <c r="G2093" i="3"/>
  <c r="G1837" i="3"/>
  <c r="G1581" i="3"/>
  <c r="N974" i="2" s="1"/>
  <c r="G1325" i="3"/>
  <c r="N1108" i="2" s="1"/>
  <c r="G1932" i="3"/>
  <c r="G1676" i="3"/>
  <c r="G1420" i="3"/>
  <c r="N2014" i="2" s="1"/>
  <c r="G2027" i="3"/>
  <c r="G1771" i="3"/>
  <c r="G1515" i="3"/>
  <c r="N2053" i="2" s="1"/>
  <c r="G1443" i="3"/>
  <c r="N2032" i="2" s="1"/>
  <c r="G1567" i="3"/>
  <c r="G1472" i="3"/>
  <c r="N2046" i="2" s="1"/>
  <c r="G1691" i="3"/>
  <c r="G1894" i="3"/>
  <c r="G1382" i="3"/>
  <c r="N1058" i="2" s="1"/>
  <c r="G1849" i="2"/>
  <c r="G1497" i="2"/>
  <c r="G2005" i="3"/>
  <c r="G1589" i="3"/>
  <c r="G1269" i="3"/>
  <c r="N1136" i="2" s="1"/>
  <c r="G1828" i="3"/>
  <c r="G1444" i="3"/>
  <c r="N1028" i="2" s="1"/>
  <c r="G2035" i="3"/>
  <c r="G1763" i="3"/>
  <c r="G1491" i="3"/>
  <c r="N1000" i="2" s="1"/>
  <c r="G2098" i="3"/>
  <c r="G1826" i="3"/>
  <c r="G1570" i="3"/>
  <c r="G1314" i="3"/>
  <c r="N1112" i="2" s="1"/>
  <c r="G1937" i="3"/>
  <c r="G1681" i="3"/>
  <c r="G1425" i="3"/>
  <c r="N2016" i="2" s="1"/>
  <c r="G2048" i="3"/>
  <c r="G1792" i="3"/>
  <c r="G1536" i="3"/>
  <c r="G1280" i="3"/>
  <c r="N1970" i="2" s="1"/>
  <c r="G1443" i="2"/>
  <c r="G2127" i="3"/>
  <c r="G1871" i="3"/>
  <c r="G1615" i="3"/>
  <c r="N2073" i="2" s="1"/>
  <c r="G1359" i="3"/>
  <c r="N1082" i="2" s="1"/>
  <c r="G1982" i="3"/>
  <c r="G1726" i="3"/>
  <c r="G1470" i="3"/>
  <c r="N1015" i="2" s="1"/>
  <c r="G2077" i="3"/>
  <c r="G1821" i="3"/>
  <c r="G1565" i="3"/>
  <c r="G1309" i="3"/>
  <c r="N1116" i="2" s="1"/>
  <c r="G1916" i="3"/>
  <c r="G1660" i="3"/>
  <c r="G1404" i="3"/>
  <c r="N2004" i="2" s="1"/>
  <c r="G2011" i="3"/>
  <c r="G1755" i="3"/>
  <c r="G1499" i="3"/>
  <c r="N991" i="2" s="1"/>
  <c r="G1396" i="3"/>
  <c r="G2124" i="3"/>
  <c r="G1757" i="3"/>
  <c r="G1878" i="3"/>
  <c r="G1366" i="3"/>
  <c r="N1076" i="2" s="1"/>
  <c r="G1833" i="2"/>
  <c r="G1385" i="2"/>
  <c r="G1989" i="3"/>
  <c r="G1573" i="3"/>
  <c r="G2132" i="3"/>
  <c r="G1812" i="3"/>
  <c r="G1428" i="3"/>
  <c r="N1029" i="2" s="1"/>
  <c r="G2019" i="3"/>
  <c r="G1747" i="3"/>
  <c r="G1475" i="3"/>
  <c r="N1012" i="2" s="1"/>
  <c r="G2082" i="3"/>
  <c r="G1810" i="3"/>
  <c r="G1554" i="3"/>
  <c r="G1298" i="3"/>
  <c r="N1122" i="2" s="1"/>
  <c r="G1921" i="3"/>
  <c r="G1665" i="3"/>
  <c r="G1409" i="3"/>
  <c r="N1039" i="2" s="1"/>
  <c r="G2032" i="3"/>
  <c r="G1776" i="3"/>
  <c r="G1520" i="3"/>
  <c r="G1264" i="3"/>
  <c r="N1141" i="2" s="1"/>
  <c r="G1427" i="2"/>
  <c r="G2111" i="3"/>
  <c r="G1855" i="3"/>
  <c r="G1599" i="3"/>
  <c r="N2072" i="2" s="1"/>
  <c r="G1343" i="3"/>
  <c r="N1095" i="2" s="1"/>
  <c r="G1966" i="3"/>
  <c r="G1710" i="3"/>
  <c r="G1454" i="3"/>
  <c r="N1018" i="2" s="1"/>
  <c r="G2061" i="3"/>
  <c r="G1805" i="3"/>
  <c r="G1549" i="3"/>
  <c r="N370" i="2" s="1"/>
  <c r="G1293" i="3"/>
  <c r="N1978" i="2" s="1"/>
  <c r="G1900" i="3"/>
  <c r="G1644" i="3"/>
  <c r="N971" i="2" s="1"/>
  <c r="G1388" i="3"/>
  <c r="N1052" i="2" s="1"/>
  <c r="G1995" i="3"/>
  <c r="G1739" i="3"/>
  <c r="G1483" i="3"/>
  <c r="N1007" i="2" s="1"/>
  <c r="G1716" i="3"/>
  <c r="G1422" i="3"/>
  <c r="N1033" i="2" s="1"/>
  <c r="G1379" i="2"/>
  <c r="G1862" i="3"/>
  <c r="N801" i="2" s="1"/>
  <c r="G1350" i="3"/>
  <c r="N1090" i="2" s="1"/>
  <c r="G1817" i="2"/>
  <c r="G1369" i="2"/>
  <c r="G1973" i="3"/>
  <c r="G1557" i="3"/>
  <c r="G2116" i="3"/>
  <c r="G1796" i="3"/>
  <c r="G1412" i="3"/>
  <c r="N2009" i="2" s="1"/>
  <c r="G2003" i="3"/>
  <c r="N570" i="2" s="1"/>
  <c r="G1731" i="3"/>
  <c r="G1459" i="3"/>
  <c r="N2036" i="2" s="1"/>
  <c r="G2066" i="3"/>
  <c r="G1794" i="3"/>
  <c r="G1538" i="3"/>
  <c r="G1282" i="3"/>
  <c r="N1128" i="2" s="1"/>
  <c r="G1905" i="3"/>
  <c r="G1649" i="3"/>
  <c r="N969" i="2" s="1"/>
  <c r="G1393" i="3"/>
  <c r="N2003" i="2" s="1"/>
  <c r="G2016" i="3"/>
  <c r="G1760" i="3"/>
  <c r="G1504" i="3"/>
  <c r="G1667" i="2"/>
  <c r="G1411" i="2"/>
  <c r="G2095" i="3"/>
  <c r="G1839" i="3"/>
  <c r="G1583" i="3"/>
  <c r="G1327" i="3"/>
  <c r="N1106" i="2" s="1"/>
  <c r="G1950" i="3"/>
  <c r="G1694" i="3"/>
  <c r="G1438" i="3"/>
  <c r="N2026" i="2" s="1"/>
  <c r="G2045" i="3"/>
  <c r="N446" i="2" s="1"/>
  <c r="G1789" i="3"/>
  <c r="G1533" i="3"/>
  <c r="G1277" i="3"/>
  <c r="N1969" i="2" s="1"/>
  <c r="G1884" i="3"/>
  <c r="G1628" i="3"/>
  <c r="G1372" i="3"/>
  <c r="N1069" i="2" s="1"/>
  <c r="G1979" i="3"/>
  <c r="G1723" i="3"/>
  <c r="G1467" i="3"/>
  <c r="N2044" i="2" s="1"/>
  <c r="G2100" i="3"/>
  <c r="G1868" i="3"/>
  <c r="G2013" i="3"/>
  <c r="G1718" i="3"/>
  <c r="G967" i="2"/>
  <c r="G1801" i="2"/>
  <c r="G1353" i="2"/>
  <c r="G1957" i="3"/>
  <c r="G1541" i="3"/>
  <c r="G1266" i="3"/>
  <c r="N1139" i="2" s="1"/>
  <c r="G1488" i="3"/>
  <c r="N1002" i="2" s="1"/>
  <c r="G1651" i="2"/>
  <c r="G1934" i="3"/>
  <c r="G2108" i="3"/>
  <c r="G1702" i="3"/>
  <c r="G983" i="2"/>
  <c r="G1785" i="2"/>
  <c r="G1337" i="2"/>
  <c r="G1941" i="3"/>
  <c r="G1525" i="3"/>
  <c r="G2084" i="3"/>
  <c r="G1700" i="3"/>
  <c r="G1380" i="3"/>
  <c r="N1060" i="2" s="1"/>
  <c r="G1971" i="3"/>
  <c r="G1699" i="3"/>
  <c r="G1427" i="3"/>
  <c r="N1030" i="2" s="1"/>
  <c r="G2034" i="3"/>
  <c r="G1762" i="3"/>
  <c r="G1506" i="3"/>
  <c r="N2050" i="2" s="1"/>
  <c r="G2129" i="3"/>
  <c r="G1873" i="3"/>
  <c r="G1617" i="3"/>
  <c r="G1551" i="3"/>
  <c r="G1501" i="3"/>
  <c r="N990" i="2" s="1"/>
  <c r="G1852" i="3"/>
  <c r="G1686" i="3"/>
  <c r="G1000" i="2"/>
  <c r="G1769" i="2"/>
  <c r="G1321" i="2"/>
  <c r="G1829" i="3"/>
  <c r="G1509" i="3"/>
  <c r="G2068" i="3"/>
  <c r="G1684" i="3"/>
  <c r="G1364" i="3"/>
  <c r="N1078" i="2" s="1"/>
  <c r="G1955" i="3"/>
  <c r="G1683" i="3"/>
  <c r="G1411" i="3"/>
  <c r="N1037" i="2" s="1"/>
  <c r="G2018" i="3"/>
  <c r="G1746" i="3"/>
  <c r="N186" i="2" s="1"/>
  <c r="G1490" i="3"/>
  <c r="N999" i="2" s="1"/>
  <c r="G2113" i="3"/>
  <c r="G1857" i="3"/>
  <c r="N66" i="2" s="1"/>
  <c r="G1601" i="3"/>
  <c r="N1390" i="2" s="1"/>
  <c r="G1345" i="3"/>
  <c r="N1094" i="2" s="1"/>
  <c r="G1968" i="3"/>
  <c r="G1712" i="3"/>
  <c r="G1456" i="3"/>
  <c r="N2033" i="2" s="1"/>
  <c r="G1619" i="2"/>
  <c r="G1363" i="2"/>
  <c r="G2047" i="3"/>
  <c r="G1791" i="3"/>
  <c r="G1535" i="3"/>
  <c r="G1279" i="3"/>
  <c r="N1129" i="2" s="1"/>
  <c r="G1902" i="3"/>
  <c r="G1646" i="3"/>
  <c r="N173" i="2" s="1"/>
  <c r="G1390" i="3"/>
  <c r="N1051" i="2" s="1"/>
  <c r="G1997" i="3"/>
  <c r="G1741" i="3"/>
  <c r="G1485" i="3"/>
  <c r="N1005" i="2" s="1"/>
  <c r="G2092" i="3"/>
  <c r="G1836" i="3"/>
  <c r="N813" i="2" s="1"/>
  <c r="G1580" i="3"/>
  <c r="N2067" i="2" s="1"/>
  <c r="G1324" i="3"/>
  <c r="N1994" i="2" s="1"/>
  <c r="G1931" i="3"/>
  <c r="N730" i="2" s="1"/>
  <c r="G1675" i="3"/>
  <c r="G1419" i="3"/>
  <c r="N2013" i="2" s="1"/>
  <c r="G1889" i="3"/>
  <c r="G1395" i="2"/>
  <c r="G1451" i="3"/>
  <c r="N1021" i="2" s="1"/>
  <c r="G1662" i="3"/>
  <c r="G1340" i="3"/>
  <c r="N1097" i="2" s="1"/>
  <c r="G1670" i="3"/>
  <c r="G1015" i="2"/>
  <c r="G1753" i="2"/>
  <c r="G1305" i="2"/>
  <c r="G1813" i="3"/>
  <c r="G1493" i="3"/>
  <c r="N998" i="2" s="1"/>
  <c r="G2052" i="3"/>
  <c r="G1668" i="3"/>
  <c r="G1348" i="3"/>
  <c r="N2001" i="2" s="1"/>
  <c r="G1939" i="3"/>
  <c r="G1667" i="3"/>
  <c r="G1395" i="3"/>
  <c r="N1047" i="2" s="1"/>
  <c r="G1986" i="3"/>
  <c r="G1730" i="3"/>
  <c r="G1474" i="3"/>
  <c r="N1013" i="2" s="1"/>
  <c r="G2097" i="3"/>
  <c r="G1841" i="3"/>
  <c r="G1585" i="3"/>
  <c r="G1329" i="3"/>
  <c r="N1996" i="2" s="1"/>
  <c r="G1952" i="3"/>
  <c r="G1696" i="3"/>
  <c r="G1440" i="3"/>
  <c r="N2029" i="2" s="1"/>
  <c r="G1603" i="2"/>
  <c r="G1347" i="2"/>
  <c r="G2031" i="3"/>
  <c r="G1775" i="3"/>
  <c r="G1519" i="3"/>
  <c r="N2055" i="2" s="1"/>
  <c r="G1263" i="3"/>
  <c r="N1142" i="2" s="1"/>
  <c r="G1886" i="3"/>
  <c r="G1630" i="3"/>
  <c r="G1374" i="3"/>
  <c r="N1066" i="2" s="1"/>
  <c r="G1981" i="3"/>
  <c r="G1725" i="3"/>
  <c r="G1469" i="3"/>
  <c r="N1016" i="2" s="1"/>
  <c r="G2076" i="3"/>
  <c r="G1820" i="3"/>
  <c r="G1564" i="3"/>
  <c r="G1308" i="3"/>
  <c r="N1986" i="2" s="1"/>
  <c r="G1915" i="3"/>
  <c r="G1659" i="3"/>
  <c r="G1403" i="3"/>
  <c r="N1040" i="2" s="1"/>
  <c r="G1377" i="3"/>
  <c r="N1064" i="2" s="1"/>
  <c r="G1517" i="3"/>
  <c r="N983" i="2" s="1"/>
  <c r="G1984" i="3"/>
  <c r="G1654" i="3"/>
  <c r="G1031" i="2"/>
  <c r="G1641" i="2"/>
  <c r="G1289" i="2"/>
  <c r="G1797" i="3"/>
  <c r="G1477" i="3"/>
  <c r="G1972" i="3"/>
  <c r="G1652" i="3"/>
  <c r="G1332" i="3"/>
  <c r="N1997" i="2" s="1"/>
  <c r="G1923" i="3"/>
  <c r="G1651" i="3"/>
  <c r="G1363" i="3"/>
  <c r="N1077" i="2" s="1"/>
  <c r="G1970" i="3"/>
  <c r="G1714" i="3"/>
  <c r="G1458" i="3"/>
  <c r="N2035" i="2" s="1"/>
  <c r="G2081" i="3"/>
  <c r="G1825" i="3"/>
  <c r="G1569" i="3"/>
  <c r="G1313" i="3"/>
  <c r="N1113" i="2" s="1"/>
  <c r="G1936" i="3"/>
  <c r="G1680" i="3"/>
  <c r="G1424" i="3"/>
  <c r="N1031" i="2" s="1"/>
  <c r="G1587" i="2"/>
  <c r="G1331" i="2"/>
  <c r="G2015" i="3"/>
  <c r="G1759" i="3"/>
  <c r="G1503" i="3"/>
  <c r="N988" i="2" s="1"/>
  <c r="G2126" i="3"/>
  <c r="G1870" i="3"/>
  <c r="G1614" i="3"/>
  <c r="N431" i="2" s="1"/>
  <c r="G1358" i="3"/>
  <c r="N1083" i="2" s="1"/>
  <c r="G1965" i="3"/>
  <c r="G1709" i="3"/>
  <c r="G1453" i="3"/>
  <c r="N1019" i="2" s="1"/>
  <c r="G2060" i="3"/>
  <c r="G1804" i="3"/>
  <c r="N964" i="2" s="1"/>
  <c r="G1548" i="3"/>
  <c r="G1292" i="3"/>
  <c r="N1977" i="2" s="1"/>
  <c r="G1899" i="3"/>
  <c r="G1643" i="3"/>
  <c r="N970" i="2" s="1"/>
  <c r="G1387" i="3"/>
  <c r="N1054" i="2" s="1"/>
  <c r="G1633" i="3"/>
  <c r="G1773" i="3"/>
  <c r="G1361" i="3"/>
  <c r="N1080" i="2" s="1"/>
  <c r="G1638" i="3"/>
  <c r="G1047" i="2"/>
  <c r="G1625" i="2"/>
  <c r="G1273" i="2"/>
  <c r="G1781" i="3"/>
  <c r="G1461" i="3"/>
  <c r="N2038" i="2" s="1"/>
  <c r="G1956" i="3"/>
  <c r="G1636" i="3"/>
  <c r="G1316" i="3"/>
  <c r="N1111" i="2" s="1"/>
  <c r="G1907" i="3"/>
  <c r="G1619" i="3"/>
  <c r="G1347" i="3"/>
  <c r="N1093" i="2" s="1"/>
  <c r="G1954" i="3"/>
  <c r="G1698" i="3"/>
  <c r="G1442" i="3"/>
  <c r="N2031" i="2" s="1"/>
  <c r="G2065" i="3"/>
  <c r="G1809" i="3"/>
  <c r="G1553" i="3"/>
  <c r="G1297" i="3"/>
  <c r="N1981" i="2" s="1"/>
  <c r="G1920" i="3"/>
  <c r="G1664" i="3"/>
  <c r="G1408" i="3"/>
  <c r="N2008" i="2" s="1"/>
  <c r="G1571" i="2"/>
  <c r="G1315" i="2"/>
  <c r="G1999" i="3"/>
  <c r="G1743" i="3"/>
  <c r="G1487" i="3"/>
  <c r="N1001" i="2" s="1"/>
  <c r="G2110" i="3"/>
  <c r="G1854" i="3"/>
  <c r="G1598" i="3"/>
  <c r="N2071" i="2" s="1"/>
  <c r="G1342" i="3"/>
  <c r="N1999" i="2" s="1"/>
  <c r="G1949" i="3"/>
  <c r="G1693" i="3"/>
  <c r="N851" i="2" s="1"/>
  <c r="G1437" i="3"/>
  <c r="N2027" i="2" s="1"/>
  <c r="G2044" i="3"/>
  <c r="N486" i="2" s="1"/>
  <c r="G1788" i="3"/>
  <c r="G1532" i="3"/>
  <c r="N2059" i="2" s="1"/>
  <c r="G1276" i="3"/>
  <c r="N1968" i="2" s="1"/>
  <c r="G1883" i="3"/>
  <c r="G1627" i="3"/>
  <c r="G1371" i="3"/>
  <c r="N1070" i="2" s="1"/>
  <c r="G2000" i="3"/>
  <c r="G1612" i="3"/>
  <c r="G1918" i="3"/>
  <c r="G1622" i="3"/>
  <c r="G1062" i="2"/>
  <c r="G1609" i="2"/>
  <c r="G1257" i="2"/>
  <c r="G1765" i="3"/>
  <c r="N187" i="2" s="1"/>
  <c r="G1445" i="3"/>
  <c r="N1027" i="2" s="1"/>
  <c r="G1940" i="3"/>
  <c r="G1620" i="3"/>
  <c r="N972" i="2" s="1"/>
  <c r="G1300" i="3"/>
  <c r="N1120" i="2" s="1"/>
  <c r="G1875" i="3"/>
  <c r="G1603" i="3"/>
  <c r="G1331" i="3"/>
  <c r="N1104" i="2" s="1"/>
  <c r="G1938" i="3"/>
  <c r="G1682" i="3"/>
  <c r="G1426" i="3"/>
  <c r="N2017" i="2" s="1"/>
  <c r="G2049" i="3"/>
  <c r="G1793" i="3"/>
  <c r="G1537" i="3"/>
  <c r="G1281" i="3"/>
  <c r="N1971" i="2" s="1"/>
  <c r="G1904" i="3"/>
  <c r="G1648" i="3"/>
  <c r="G1392" i="3"/>
  <c r="N1049" i="2" s="1"/>
  <c r="G1555" i="2"/>
  <c r="G1299" i="2"/>
  <c r="G1983" i="3"/>
  <c r="G1727" i="3"/>
  <c r="G1471" i="3"/>
  <c r="N1014" i="2" s="1"/>
  <c r="G2094" i="3"/>
  <c r="G1838" i="3"/>
  <c r="G1582" i="3"/>
  <c r="G1326" i="3"/>
  <c r="N1107" i="2" s="1"/>
  <c r="G1933" i="3"/>
  <c r="G1677" i="3"/>
  <c r="G1421" i="3"/>
  <c r="N2015" i="2" s="1"/>
  <c r="G2028" i="3"/>
  <c r="G1772" i="3"/>
  <c r="G1516" i="3"/>
  <c r="N2054" i="2" s="1"/>
  <c r="G2123" i="3"/>
  <c r="G1867" i="3"/>
  <c r="G1611" i="3"/>
  <c r="N426" i="2" s="1"/>
  <c r="G1355" i="3"/>
  <c r="N1086" i="2" s="1"/>
  <c r="G1744" i="3"/>
  <c r="G1356" i="3"/>
  <c r="N1085" i="2" s="1"/>
  <c r="G1295" i="3"/>
  <c r="N1123" i="2" s="1"/>
  <c r="G1606" i="3"/>
  <c r="G1079" i="2"/>
  <c r="G1593" i="2"/>
  <c r="G1241" i="2"/>
  <c r="G1749" i="3"/>
  <c r="G1429" i="3"/>
  <c r="N2019" i="2" s="1"/>
  <c r="G1924" i="3"/>
  <c r="G1604" i="3"/>
  <c r="G1284" i="3"/>
  <c r="N1124" i="2" s="1"/>
  <c r="G1859" i="3"/>
  <c r="G1587" i="3"/>
  <c r="G1315" i="3"/>
  <c r="N1988" i="2" s="1"/>
  <c r="G1922" i="3"/>
  <c r="G1666" i="3"/>
  <c r="G1410" i="3"/>
  <c r="N1038" i="2" s="1"/>
  <c r="G2033" i="3"/>
  <c r="G1777" i="3"/>
  <c r="G1521" i="3"/>
  <c r="N2056" i="2" s="1"/>
  <c r="G1265" i="3"/>
  <c r="N1140" i="2" s="1"/>
  <c r="G1888" i="3"/>
  <c r="G1632" i="3"/>
  <c r="G1376" i="3"/>
  <c r="N1065" i="2" s="1"/>
  <c r="G1539" i="2"/>
  <c r="G1283" i="2"/>
  <c r="G1967" i="3"/>
  <c r="G1711" i="3"/>
  <c r="G1455" i="3"/>
  <c r="N1017" i="2" s="1"/>
  <c r="G2078" i="3"/>
  <c r="G1822" i="3"/>
  <c r="G1566" i="3"/>
  <c r="N2063" i="2" s="1"/>
  <c r="G1310" i="3"/>
  <c r="N1115" i="2" s="1"/>
  <c r="G1917" i="3"/>
  <c r="G1661" i="3"/>
  <c r="G1405" i="3"/>
  <c r="N2005" i="2" s="1"/>
  <c r="G2012" i="3"/>
  <c r="G1756" i="3"/>
  <c r="G1500" i="3"/>
  <c r="N992" i="2" s="1"/>
  <c r="G2107" i="3"/>
  <c r="G1851" i="3"/>
  <c r="G1595" i="3"/>
  <c r="N2068" i="2" s="1"/>
  <c r="G1339" i="3"/>
  <c r="N1098" i="2" s="1"/>
  <c r="G1522" i="3"/>
  <c r="N982" i="2" s="1"/>
  <c r="G1823" i="3"/>
  <c r="G1707" i="3"/>
  <c r="G1635" i="2"/>
  <c r="G896" i="2"/>
  <c r="G1128" i="3"/>
  <c r="N1229" i="2" s="1"/>
  <c r="G1133" i="3"/>
  <c r="N1241" i="2" s="1"/>
  <c r="G1248" i="3"/>
  <c r="G1155" i="3"/>
  <c r="N1262" i="2" s="1"/>
  <c r="G1127" i="3"/>
  <c r="N1227" i="2" s="1"/>
  <c r="G1118" i="3"/>
  <c r="G1250" i="3"/>
  <c r="G1200" i="3"/>
  <c r="N1307" i="2" s="1"/>
  <c r="G1172" i="3"/>
  <c r="N1279" i="2" s="1"/>
  <c r="G1239" i="3"/>
  <c r="N1402" i="2" s="1"/>
  <c r="G1257" i="3"/>
  <c r="G1195" i="3"/>
  <c r="N1301" i="2" s="1"/>
  <c r="G1198" i="3"/>
  <c r="N1305" i="2" s="1"/>
  <c r="G1185" i="3"/>
  <c r="N1292" i="2" s="1"/>
  <c r="G1256" i="3"/>
  <c r="G1180" i="3"/>
  <c r="N1287" i="2" s="1"/>
  <c r="G1167" i="3"/>
  <c r="G1135" i="3"/>
  <c r="N1243" i="2" s="1"/>
  <c r="G1138" i="3"/>
  <c r="N1246" i="2" s="1"/>
  <c r="G1142" i="3"/>
  <c r="N1252" i="2" s="1"/>
  <c r="G1140" i="3"/>
  <c r="N1248" i="2" s="1"/>
  <c r="G1177" i="3"/>
  <c r="N1284" i="2" s="1"/>
  <c r="G1260" i="3"/>
  <c r="G1247" i="3"/>
  <c r="G1157" i="3"/>
  <c r="N1264" i="2" s="1"/>
  <c r="G1226" i="3"/>
  <c r="N1334" i="2" s="1"/>
  <c r="G1245" i="3"/>
  <c r="G1213" i="3"/>
  <c r="N1320" i="2" s="1"/>
  <c r="G1168" i="3"/>
  <c r="G1219" i="3"/>
  <c r="N1326" i="2" s="1"/>
  <c r="G1207" i="3"/>
  <c r="N1314" i="2" s="1"/>
  <c r="G1163" i="3"/>
  <c r="N1270" i="2" s="1"/>
  <c r="G1166" i="3"/>
  <c r="G1123" i="3"/>
  <c r="G1254" i="3"/>
  <c r="G1148" i="3"/>
  <c r="G1261" i="3"/>
  <c r="G1235" i="3"/>
  <c r="G1136" i="3"/>
  <c r="N1244" i="2" s="1"/>
  <c r="G1237" i="3"/>
  <c r="N1366" i="2" s="1"/>
  <c r="G1145" i="3"/>
  <c r="N1255" i="2" s="1"/>
  <c r="G1228" i="3"/>
  <c r="N1338" i="2" s="1"/>
  <c r="G1153" i="3"/>
  <c r="N1260" i="2" s="1"/>
  <c r="G1206" i="3"/>
  <c r="N1313" i="2" s="1"/>
  <c r="G1194" i="3"/>
  <c r="N1302" i="2" s="1"/>
  <c r="G1162" i="3"/>
  <c r="N1269" i="2" s="1"/>
  <c r="G1181" i="3"/>
  <c r="N1288" i="2" s="1"/>
  <c r="G1246" i="3"/>
  <c r="G1203" i="3"/>
  <c r="N1310" i="2" s="1"/>
  <c r="G1175" i="3"/>
  <c r="N1282" i="2" s="1"/>
  <c r="G1131" i="3"/>
  <c r="G1215" i="3"/>
  <c r="N1322" i="2" s="1"/>
  <c r="G1125" i="3"/>
  <c r="G1176" i="3"/>
  <c r="N1283" i="2" s="1"/>
  <c r="G1144" i="3"/>
  <c r="N1254" i="2" s="1"/>
  <c r="G1243" i="3"/>
  <c r="G1149" i="3"/>
  <c r="G1233" i="3"/>
  <c r="N1348" i="2" s="1"/>
  <c r="G1205" i="3"/>
  <c r="N1312" i="2" s="1"/>
  <c r="G1225" i="3"/>
  <c r="N1332" i="2" s="1"/>
  <c r="G1134" i="3"/>
  <c r="N1242" i="2" s="1"/>
  <c r="G1218" i="3"/>
  <c r="N1325" i="2" s="1"/>
  <c r="G1220" i="3"/>
  <c r="N1327" i="2" s="1"/>
  <c r="G1190" i="3"/>
  <c r="N1297" i="2" s="1"/>
  <c r="G1130" i="3"/>
  <c r="N1231" i="2" s="1"/>
  <c r="G1211" i="3"/>
  <c r="N1318" i="2" s="1"/>
  <c r="G1251" i="3"/>
  <c r="G1171" i="3"/>
  <c r="N1278" i="2" s="1"/>
  <c r="G1143" i="3"/>
  <c r="N1253" i="2" s="1"/>
  <c r="G1196" i="3"/>
  <c r="N1303" i="2" s="1"/>
  <c r="G1121" i="3"/>
  <c r="G1186" i="3"/>
  <c r="N1293" i="2" s="1"/>
  <c r="G1174" i="3"/>
  <c r="N1281" i="2" s="1"/>
  <c r="G1255" i="3"/>
  <c r="G1193" i="3"/>
  <c r="N1300" i="2" s="1"/>
  <c r="G1214" i="3"/>
  <c r="N1321" i="2" s="1"/>
  <c r="G1201" i="3"/>
  <c r="N1308" i="2" s="1"/>
  <c r="G1173" i="3"/>
  <c r="N1280" i="2" s="1"/>
  <c r="G1242" i="3"/>
  <c r="G1183" i="3"/>
  <c r="N1290" i="2" s="1"/>
  <c r="G1216" i="3"/>
  <c r="N1323" i="2" s="1"/>
  <c r="G1188" i="3"/>
  <c r="N1295" i="2" s="1"/>
  <c r="G1158" i="3"/>
  <c r="N1265" i="2" s="1"/>
  <c r="G1223" i="3"/>
  <c r="N1330" i="2" s="1"/>
  <c r="G1117" i="3"/>
  <c r="G1232" i="3"/>
  <c r="N1345" i="2" s="1"/>
  <c r="G1139" i="3"/>
  <c r="N1247" i="2" s="1"/>
  <c r="G1224" i="3"/>
  <c r="N1331" i="2" s="1"/>
  <c r="G1252" i="3"/>
  <c r="G1151" i="3"/>
  <c r="N1258" i="2" s="1"/>
  <c r="G1154" i="3"/>
  <c r="N1261" i="2" s="1"/>
  <c r="G1156" i="3"/>
  <c r="N1263" i="2" s="1"/>
  <c r="G1126" i="3"/>
  <c r="G1179" i="3"/>
  <c r="N1286" i="2" s="1"/>
  <c r="G1182" i="3"/>
  <c r="N1289" i="2" s="1"/>
  <c r="G1169" i="3"/>
  <c r="N1276" i="2" s="1"/>
  <c r="G1208" i="3"/>
  <c r="N1315" i="2" s="1"/>
  <c r="G1164" i="3"/>
  <c r="G1229" i="3"/>
  <c r="G1184" i="3"/>
  <c r="N1291" i="2" s="1"/>
  <c r="G1122" i="3"/>
  <c r="G1253" i="3"/>
  <c r="G1161" i="3"/>
  <c r="N1268" i="2" s="1"/>
  <c r="G1244" i="3"/>
  <c r="G1231" i="3"/>
  <c r="N1341" i="2" s="1"/>
  <c r="G1222" i="3"/>
  <c r="N1329" i="2" s="1"/>
  <c r="G1210" i="3"/>
  <c r="N1317" i="2" s="1"/>
  <c r="G1132" i="3"/>
  <c r="N1239" i="2" s="1"/>
  <c r="G1119" i="3"/>
  <c r="G1152" i="3"/>
  <c r="N1259" i="2" s="1"/>
  <c r="G1124" i="3"/>
  <c r="G1191" i="3"/>
  <c r="N1298" i="2" s="1"/>
  <c r="G1147" i="3"/>
  <c r="G1150" i="3"/>
  <c r="N1257" i="2" s="1"/>
  <c r="G1141" i="3"/>
  <c r="N1251" i="2" s="1"/>
  <c r="G1192" i="3"/>
  <c r="N1299" i="2" s="1"/>
  <c r="G1178" i="3"/>
  <c r="N1285" i="2" s="1"/>
  <c r="G1197" i="3"/>
  <c r="N1304" i="2" s="1"/>
  <c r="G1116" i="3"/>
  <c r="G1249" i="3"/>
  <c r="G1221" i="3"/>
  <c r="N1328" i="2" s="1"/>
  <c r="G1129" i="3"/>
  <c r="N1230" i="2" s="1"/>
  <c r="G1212" i="3"/>
  <c r="N1319" i="2" s="1"/>
  <c r="G1234" i="3"/>
  <c r="N1356" i="2" s="1"/>
  <c r="G1238" i="3"/>
  <c r="N1378" i="2" s="1"/>
  <c r="G1160" i="3"/>
  <c r="N1267" i="2" s="1"/>
  <c r="G1259" i="3"/>
  <c r="G1165" i="3"/>
  <c r="G1120" i="3"/>
  <c r="G1187" i="3"/>
  <c r="N1294" i="2" s="1"/>
  <c r="G1159" i="3"/>
  <c r="N1266" i="2" s="1"/>
  <c r="G1258" i="3"/>
  <c r="G1137" i="3"/>
  <c r="N1245" i="2" s="1"/>
  <c r="G1236" i="3"/>
  <c r="N1362" i="2" s="1"/>
  <c r="G1204" i="3"/>
  <c r="N1311" i="2" s="1"/>
  <c r="G1146" i="3"/>
  <c r="N1256" i="2" s="1"/>
  <c r="G1227" i="3"/>
  <c r="N1337" i="2" s="1"/>
  <c r="G1230" i="3"/>
  <c r="N1340" i="2" s="1"/>
  <c r="G1217" i="3"/>
  <c r="N1324" i="2" s="1"/>
  <c r="G1189" i="3"/>
  <c r="N1296" i="2" s="1"/>
  <c r="G1240" i="3"/>
  <c r="N1411" i="2" s="1"/>
  <c r="G1199" i="3"/>
  <c r="N1306" i="2" s="1"/>
  <c r="G1202" i="3"/>
  <c r="N1309" i="2" s="1"/>
  <c r="G1170" i="3"/>
  <c r="N1277" i="2" s="1"/>
  <c r="G1241" i="3"/>
  <c r="G1209" i="3"/>
  <c r="N1316" i="2" s="1"/>
  <c r="G459" i="3"/>
  <c r="G117" i="3"/>
  <c r="G125" i="3"/>
  <c r="G124" i="3"/>
  <c r="G48" i="3"/>
  <c r="G453" i="3"/>
  <c r="G466" i="3"/>
  <c r="N79" i="2" s="1"/>
  <c r="G447" i="3"/>
  <c r="G465" i="3"/>
  <c r="N80" i="2" s="1"/>
  <c r="G436" i="3"/>
  <c r="N496" i="2" s="1"/>
  <c r="G464" i="3"/>
  <c r="G463" i="3"/>
  <c r="G491" i="3"/>
  <c r="G483" i="3"/>
  <c r="N355" i="2" s="1"/>
  <c r="G482" i="3"/>
  <c r="N350" i="2" s="1"/>
  <c r="G481" i="3"/>
  <c r="N416" i="2" s="1"/>
  <c r="G480" i="3"/>
  <c r="N418" i="2" s="1"/>
  <c r="G477" i="3"/>
  <c r="N417" i="2" s="1"/>
  <c r="G469" i="3"/>
  <c r="N419" i="2" s="1"/>
  <c r="G468" i="3"/>
  <c r="N424" i="2" s="1"/>
  <c r="G52" i="3"/>
  <c r="G461" i="3"/>
  <c r="G17" i="3"/>
  <c r="G460" i="3"/>
  <c r="N1207" i="2" s="1"/>
  <c r="G456" i="3"/>
  <c r="N433" i="2" s="1"/>
  <c r="G694" i="3"/>
  <c r="G719" i="3"/>
  <c r="G180" i="3"/>
  <c r="G152" i="3"/>
  <c r="G44" i="3"/>
  <c r="G139" i="3"/>
  <c r="N1566" i="2" s="1"/>
  <c r="G595" i="3"/>
  <c r="G56" i="3"/>
  <c r="G554" i="3"/>
  <c r="G528" i="3"/>
  <c r="G511" i="3"/>
  <c r="G720" i="3"/>
  <c r="G116" i="3"/>
  <c r="N639" i="2" s="1"/>
  <c r="G181" i="3"/>
  <c r="G153" i="3"/>
  <c r="G66" i="3"/>
  <c r="G140" i="3"/>
  <c r="G173" i="3"/>
  <c r="N811" i="2" s="1"/>
  <c r="G544" i="3"/>
  <c r="N1406" i="2" s="1"/>
  <c r="G84" i="3"/>
  <c r="N1505" i="2" s="1"/>
  <c r="G529" i="3"/>
  <c r="G160" i="3"/>
  <c r="G723" i="3"/>
  <c r="G119" i="3"/>
  <c r="G624" i="3"/>
  <c r="N1669" i="2" s="1"/>
  <c r="G647" i="3"/>
  <c r="G148" i="3"/>
  <c r="G545" i="3"/>
  <c r="G555" i="3"/>
  <c r="G132" i="3"/>
  <c r="G512" i="3"/>
  <c r="G721" i="3"/>
  <c r="G155" i="3"/>
  <c r="G172" i="3"/>
  <c r="G591" i="3"/>
  <c r="N1662" i="2" s="1"/>
  <c r="G65" i="3"/>
  <c r="G592" i="3"/>
  <c r="G505" i="3"/>
  <c r="G513" i="3"/>
  <c r="G689" i="3"/>
  <c r="N1694" i="2" s="1"/>
  <c r="G716" i="3"/>
  <c r="G722" i="3"/>
  <c r="N1746" i="2" s="1"/>
  <c r="G154" i="3"/>
  <c r="G136" i="3"/>
  <c r="G583" i="3"/>
  <c r="N1576" i="2" s="1"/>
  <c r="G164" i="3"/>
  <c r="G536" i="3"/>
  <c r="G21" i="3"/>
  <c r="G556" i="3"/>
  <c r="G506" i="3"/>
  <c r="G530" i="3"/>
  <c r="N1391" i="2" s="1"/>
  <c r="G514" i="3"/>
  <c r="G497" i="3"/>
  <c r="G690" i="3"/>
  <c r="N1702" i="2" s="1"/>
  <c r="G660" i="3"/>
  <c r="N752" i="2" s="1"/>
  <c r="G724" i="3"/>
  <c r="G38" i="3"/>
  <c r="G137" i="3"/>
  <c r="G85" i="3"/>
  <c r="G141" i="3"/>
  <c r="N1583" i="2" s="1"/>
  <c r="G93" i="3"/>
  <c r="G95" i="3"/>
  <c r="G537" i="3"/>
  <c r="G33" i="3"/>
  <c r="G143" i="3"/>
  <c r="G81" i="3"/>
  <c r="N1480" i="2" s="1"/>
  <c r="G135" i="3"/>
  <c r="G531" i="3"/>
  <c r="G515" i="3"/>
  <c r="G498" i="3"/>
  <c r="G695" i="3"/>
  <c r="G725" i="3"/>
  <c r="G182" i="3"/>
  <c r="G41" i="3"/>
  <c r="G648" i="3"/>
  <c r="G661" i="3"/>
  <c r="G581" i="3"/>
  <c r="G86" i="3"/>
  <c r="G89" i="3"/>
  <c r="G538" i="3"/>
  <c r="G546" i="3"/>
  <c r="G127" i="3"/>
  <c r="G571" i="3"/>
  <c r="G532" i="3"/>
  <c r="G516" i="3"/>
  <c r="G584" i="3"/>
  <c r="G697" i="3"/>
  <c r="G726" i="3"/>
  <c r="G177" i="3"/>
  <c r="G114" i="3"/>
  <c r="G637" i="3"/>
  <c r="N1671" i="2" s="1"/>
  <c r="G649" i="3"/>
  <c r="G663" i="3"/>
  <c r="N776" i="2" s="1"/>
  <c r="G171" i="3"/>
  <c r="G128" i="3"/>
  <c r="G579" i="3"/>
  <c r="G534" i="3"/>
  <c r="G518" i="3"/>
  <c r="G15" i="3"/>
  <c r="N1335" i="2" s="1"/>
  <c r="G708" i="3"/>
  <c r="G170" i="3"/>
  <c r="G175" i="3"/>
  <c r="N800" i="2" s="1"/>
  <c r="G638" i="3"/>
  <c r="N1672" i="2" s="1"/>
  <c r="G650" i="3"/>
  <c r="G664" i="3"/>
  <c r="G144" i="3"/>
  <c r="G165" i="3"/>
  <c r="G96" i="3"/>
  <c r="G539" i="3"/>
  <c r="G547" i="3"/>
  <c r="G567" i="3"/>
  <c r="G82" i="3"/>
  <c r="G535" i="3"/>
  <c r="G519" i="3"/>
  <c r="G585" i="3"/>
  <c r="N1336" i="2" s="1"/>
  <c r="G605" i="3"/>
  <c r="N1691" i="2" s="1"/>
  <c r="G709" i="3"/>
  <c r="G642" i="3"/>
  <c r="G668" i="3"/>
  <c r="N1688" i="2" s="1"/>
  <c r="G166" i="3"/>
  <c r="G540" i="3"/>
  <c r="G548" i="3"/>
  <c r="G568" i="3"/>
  <c r="G570" i="3"/>
  <c r="N1466" i="2" s="1"/>
  <c r="G83" i="3"/>
  <c r="N1486" i="2" s="1"/>
  <c r="G503" i="3"/>
  <c r="G126" i="3"/>
  <c r="G710" i="3"/>
  <c r="G60" i="3"/>
  <c r="G643" i="3"/>
  <c r="N1673" i="2" s="1"/>
  <c r="G652" i="3"/>
  <c r="G669" i="3"/>
  <c r="N775" i="2" s="1"/>
  <c r="G145" i="3"/>
  <c r="G167" i="3"/>
  <c r="G541" i="3"/>
  <c r="G549" i="3"/>
  <c r="G594" i="3"/>
  <c r="G580" i="3"/>
  <c r="G520" i="3"/>
  <c r="G504" i="3"/>
  <c r="G18" i="3"/>
  <c r="G499" i="3"/>
  <c r="G62" i="3"/>
  <c r="G644" i="3"/>
  <c r="G653" i="3"/>
  <c r="G671" i="3"/>
  <c r="N1689" i="2" s="1"/>
  <c r="G138" i="3"/>
  <c r="N1560" i="2" s="1"/>
  <c r="G142" i="3"/>
  <c r="G98" i="3"/>
  <c r="G542" i="3"/>
  <c r="G587" i="3"/>
  <c r="N1409" i="2" s="1"/>
  <c r="G593" i="3"/>
  <c r="G161" i="3"/>
  <c r="G521" i="3"/>
  <c r="G133" i="3"/>
  <c r="G24" i="3"/>
  <c r="G500" i="3"/>
  <c r="G711" i="3"/>
  <c r="G71" i="3"/>
  <c r="G149" i="3"/>
  <c r="G645" i="3"/>
  <c r="G654" i="3"/>
  <c r="N1685" i="2" s="1"/>
  <c r="G672" i="3"/>
  <c r="G87" i="3"/>
  <c r="G168" i="3"/>
  <c r="G102" i="3"/>
  <c r="G112" i="3"/>
  <c r="N805" i="2" s="1"/>
  <c r="G550" i="3"/>
  <c r="N1410" i="2" s="1"/>
  <c r="G129" i="3"/>
  <c r="G80" i="3"/>
  <c r="G163" i="3"/>
  <c r="N1488" i="2" s="1"/>
  <c r="G526" i="3"/>
  <c r="G134" i="3"/>
  <c r="G19" i="3"/>
  <c r="N1374" i="2" s="1"/>
  <c r="G501" i="3"/>
  <c r="G691" i="3"/>
  <c r="G606" i="3"/>
  <c r="G717" i="3"/>
  <c r="G115" i="3"/>
  <c r="N719" i="2" s="1"/>
  <c r="G178" i="3"/>
  <c r="G150" i="3"/>
  <c r="G646" i="3"/>
  <c r="G659" i="3"/>
  <c r="G683" i="3"/>
  <c r="N1690" i="2" s="1"/>
  <c r="G582" i="3"/>
  <c r="G169" i="3"/>
  <c r="G103" i="3"/>
  <c r="G113" i="3"/>
  <c r="N1653" i="2" s="1"/>
  <c r="G72" i="3"/>
  <c r="G78" i="3"/>
  <c r="N1434" i="2" s="1"/>
  <c r="G57" i="3"/>
  <c r="G130" i="3"/>
  <c r="G527" i="3"/>
  <c r="G509" i="3"/>
  <c r="G4" i="3"/>
  <c r="G692" i="3"/>
  <c r="G715" i="3"/>
  <c r="G688" i="3"/>
  <c r="G74" i="3"/>
  <c r="G179" i="3"/>
  <c r="G727" i="3"/>
  <c r="G151" i="3"/>
  <c r="G685" i="3"/>
  <c r="G146" i="3"/>
  <c r="G107" i="3"/>
  <c r="G174" i="3"/>
  <c r="G551" i="3"/>
  <c r="G79" i="3"/>
  <c r="G162" i="3"/>
  <c r="N1498" i="2" s="1"/>
  <c r="G20" i="3"/>
  <c r="G586" i="3"/>
  <c r="G5" i="3"/>
  <c r="G502" i="3"/>
  <c r="G693" i="3"/>
  <c r="G718" i="3"/>
  <c r="G118" i="3"/>
  <c r="G176" i="3"/>
  <c r="G604" i="3"/>
  <c r="N1687" i="2" s="1"/>
  <c r="G147" i="3"/>
  <c r="N1565" i="2" s="1"/>
  <c r="G90" i="3"/>
  <c r="G588" i="3"/>
  <c r="G589" i="3"/>
  <c r="G553" i="3"/>
  <c r="G131" i="3"/>
  <c r="G26" i="3"/>
  <c r="G510" i="3"/>
  <c r="G11" i="3"/>
  <c r="G470" i="3"/>
  <c r="G492" i="3"/>
  <c r="N18" i="2" s="1"/>
  <c r="G484" i="3"/>
  <c r="G467" i="3"/>
  <c r="G486" i="3"/>
  <c r="N1213" i="2" s="1"/>
  <c r="G494" i="3"/>
  <c r="G462" i="3"/>
  <c r="N954" i="2" s="1"/>
  <c r="G479" i="3"/>
  <c r="G495" i="3"/>
  <c r="G474" i="3"/>
  <c r="G488" i="3"/>
  <c r="G485" i="3"/>
  <c r="G473" i="3"/>
  <c r="G487" i="3"/>
  <c r="N1215" i="2" s="1"/>
  <c r="G489" i="3"/>
  <c r="N1219" i="2" s="1"/>
  <c r="G496" i="3"/>
  <c r="G475" i="3"/>
  <c r="G493" i="3"/>
  <c r="G471" i="3"/>
  <c r="G490" i="3"/>
  <c r="G440" i="3"/>
  <c r="J3" i="1"/>
  <c r="J4" i="1"/>
  <c r="J5" i="1"/>
  <c r="J6" i="1"/>
  <c r="J7" i="1"/>
  <c r="J8" i="1"/>
  <c r="J9" i="1"/>
  <c r="J10" i="1"/>
  <c r="J11" i="1"/>
  <c r="J12" i="1"/>
  <c r="J13" i="1"/>
  <c r="J14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9" i="1"/>
  <c r="J40" i="1"/>
  <c r="J41" i="1"/>
  <c r="J42" i="1"/>
  <c r="J43" i="1"/>
  <c r="J44" i="1"/>
  <c r="J45" i="1"/>
  <c r="J48" i="1"/>
  <c r="J49" i="1"/>
  <c r="J50" i="1"/>
  <c r="J51" i="1"/>
  <c r="J2" i="1"/>
  <c r="F380" i="3"/>
  <c r="F379" i="3"/>
  <c r="F384" i="3"/>
  <c r="F415" i="3"/>
  <c r="F478" i="3"/>
  <c r="F517" i="3"/>
  <c r="F522" i="3"/>
  <c r="F524" i="3"/>
  <c r="F523" i="3"/>
  <c r="F525" i="3"/>
  <c r="F543" i="3"/>
  <c r="F552" i="3"/>
  <c r="F557" i="3"/>
  <c r="F558" i="3"/>
  <c r="F559" i="3"/>
  <c r="F560" i="3"/>
  <c r="F561" i="3"/>
  <c r="F562" i="3"/>
  <c r="F563" i="3"/>
  <c r="F564" i="3"/>
  <c r="F565" i="3"/>
  <c r="F566" i="3"/>
  <c r="F569" i="3"/>
  <c r="F572" i="3"/>
  <c r="F573" i="3"/>
  <c r="F574" i="3"/>
  <c r="F575" i="3"/>
  <c r="F576" i="3"/>
  <c r="F577" i="3"/>
  <c r="F578" i="3"/>
  <c r="F590" i="3"/>
  <c r="F596" i="3"/>
  <c r="F597" i="3"/>
  <c r="F598" i="3"/>
  <c r="F599" i="3"/>
  <c r="F600" i="3"/>
  <c r="F601" i="3"/>
  <c r="F602" i="3"/>
  <c r="F603" i="3"/>
  <c r="F607" i="3"/>
  <c r="F608" i="3"/>
  <c r="F609" i="3"/>
  <c r="F610" i="3"/>
  <c r="F611" i="3"/>
  <c r="F612" i="3"/>
  <c r="F613" i="3"/>
  <c r="F614" i="3"/>
  <c r="F615" i="3"/>
  <c r="F616" i="3"/>
  <c r="F618" i="3"/>
  <c r="F617" i="3"/>
  <c r="F619" i="3"/>
  <c r="F620" i="3"/>
  <c r="F621" i="3"/>
  <c r="F622" i="3"/>
  <c r="F623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9" i="3"/>
  <c r="F640" i="3"/>
  <c r="F641" i="3"/>
  <c r="F651" i="3"/>
  <c r="F655" i="3"/>
  <c r="F656" i="3"/>
  <c r="F657" i="3"/>
  <c r="F670" i="3"/>
  <c r="F658" i="3"/>
  <c r="F662" i="3"/>
  <c r="F666" i="3"/>
  <c r="F667" i="3"/>
  <c r="F673" i="3"/>
  <c r="F674" i="3"/>
  <c r="F675" i="3"/>
  <c r="F676" i="3"/>
  <c r="F677" i="3"/>
  <c r="F678" i="3"/>
  <c r="F679" i="3"/>
  <c r="F680" i="3"/>
  <c r="F1806" i="3"/>
  <c r="F682" i="3"/>
  <c r="F684" i="3"/>
  <c r="F686" i="3"/>
  <c r="F687" i="3"/>
  <c r="F696" i="3"/>
  <c r="F698" i="3"/>
  <c r="F699" i="3"/>
  <c r="F700" i="3"/>
  <c r="F701" i="3"/>
  <c r="F702" i="3"/>
  <c r="F703" i="3"/>
  <c r="F704" i="3"/>
  <c r="F705" i="3"/>
  <c r="F706" i="3"/>
  <c r="F707" i="3"/>
  <c r="F712" i="3"/>
  <c r="F713" i="3"/>
  <c r="F714" i="3"/>
  <c r="F729" i="3"/>
  <c r="F730" i="3"/>
  <c r="F731" i="3"/>
  <c r="F732" i="3"/>
  <c r="F740" i="3"/>
  <c r="F745" i="3"/>
  <c r="F741" i="3"/>
  <c r="F742" i="3"/>
  <c r="F743" i="3"/>
  <c r="F751" i="3"/>
  <c r="F746" i="3"/>
  <c r="F747" i="3"/>
  <c r="F756" i="3"/>
  <c r="F758" i="3"/>
  <c r="F759" i="3"/>
  <c r="F760" i="3"/>
  <c r="F761" i="3"/>
  <c r="F762" i="3"/>
  <c r="F763" i="3"/>
  <c r="F773" i="3"/>
  <c r="F774" i="3"/>
  <c r="F1020" i="3"/>
  <c r="F776" i="3"/>
  <c r="F777" i="3"/>
  <c r="F778" i="3"/>
  <c r="F779" i="3"/>
  <c r="F780" i="3"/>
  <c r="F781" i="3"/>
  <c r="F782" i="3"/>
  <c r="F784" i="3"/>
  <c r="F785" i="3"/>
  <c r="F786" i="3"/>
  <c r="F787" i="3"/>
  <c r="F788" i="3"/>
  <c r="F789" i="3"/>
  <c r="F790" i="3"/>
  <c r="F791" i="3"/>
  <c r="F792" i="3"/>
  <c r="F793" i="3"/>
  <c r="F796" i="3"/>
  <c r="F797" i="3"/>
  <c r="F798" i="3"/>
  <c r="F799" i="3"/>
  <c r="F800" i="3"/>
  <c r="F801" i="3"/>
  <c r="F802" i="3"/>
  <c r="F807" i="3"/>
  <c r="F808" i="3"/>
  <c r="F809" i="3"/>
  <c r="F810" i="3"/>
  <c r="F811" i="3"/>
  <c r="F817" i="3"/>
  <c r="F821" i="3"/>
  <c r="F822" i="3"/>
  <c r="F823" i="3"/>
  <c r="F824" i="3"/>
  <c r="F825" i="3"/>
  <c r="F828" i="3"/>
  <c r="F829" i="3"/>
  <c r="F830" i="3"/>
  <c r="F831" i="3"/>
  <c r="F832" i="3"/>
  <c r="F835" i="3"/>
  <c r="F833" i="3"/>
  <c r="F834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6" i="3"/>
  <c r="F858" i="3"/>
  <c r="F859" i="3"/>
  <c r="F860" i="3"/>
  <c r="F861" i="3"/>
  <c r="F862" i="3"/>
  <c r="F863" i="3"/>
  <c r="F864" i="3"/>
  <c r="F865" i="3"/>
  <c r="F866" i="3"/>
  <c r="F868" i="3"/>
  <c r="F869" i="3"/>
  <c r="F870" i="3"/>
  <c r="F871" i="3"/>
  <c r="F872" i="3"/>
  <c r="F873" i="3"/>
  <c r="F875" i="3"/>
  <c r="F876" i="3"/>
  <c r="F874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8" i="3"/>
  <c r="F905" i="3"/>
  <c r="F906" i="3"/>
  <c r="F907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6" i="3"/>
  <c r="F934" i="3"/>
  <c r="F935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6" i="3"/>
  <c r="F967" i="3"/>
  <c r="F968" i="3"/>
  <c r="F965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1002" i="3"/>
  <c r="F998" i="3"/>
  <c r="F999" i="3"/>
  <c r="F1000" i="3"/>
  <c r="F1001" i="3"/>
  <c r="F1003" i="3"/>
  <c r="F1004" i="3"/>
  <c r="F1005" i="3"/>
  <c r="F1006" i="3"/>
  <c r="F1007" i="3"/>
  <c r="F1013" i="3"/>
  <c r="F1008" i="3"/>
  <c r="F1009" i="3"/>
  <c r="F1010" i="3"/>
  <c r="F1011" i="3"/>
  <c r="F1012" i="3"/>
  <c r="F1014" i="3"/>
  <c r="F1015" i="3"/>
  <c r="F1016" i="3"/>
  <c r="F1017" i="3"/>
  <c r="F1018" i="3"/>
  <c r="F1019" i="3"/>
  <c r="F681" i="3"/>
  <c r="F1021" i="3"/>
  <c r="F1022" i="3"/>
  <c r="F1023" i="3"/>
  <c r="F1024" i="3"/>
  <c r="F1025" i="3"/>
  <c r="F1026" i="3"/>
  <c r="F1029" i="3"/>
  <c r="F1027" i="3"/>
  <c r="F1028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4" i="3"/>
  <c r="F1055" i="3"/>
  <c r="F1056" i="3"/>
  <c r="F1057" i="3"/>
  <c r="F1058" i="3"/>
  <c r="F1060" i="3"/>
  <c r="F1059" i="3"/>
  <c r="F1061" i="3"/>
  <c r="F1062" i="3"/>
  <c r="F1063" i="3"/>
  <c r="F1064" i="3"/>
  <c r="F1065" i="3"/>
  <c r="F1066" i="3"/>
  <c r="F1067" i="3"/>
  <c r="F1068" i="3"/>
  <c r="F1069" i="3"/>
  <c r="F1070" i="3"/>
  <c r="F1071" i="3"/>
  <c r="F1075" i="3"/>
  <c r="F1076" i="3"/>
  <c r="F1077" i="3"/>
  <c r="F1072" i="3"/>
  <c r="F1073" i="3"/>
  <c r="F1074" i="3"/>
  <c r="F1078" i="3"/>
  <c r="F1079" i="3"/>
  <c r="F1080" i="3"/>
  <c r="F1087" i="3"/>
  <c r="F1081" i="3"/>
  <c r="F1082" i="3"/>
  <c r="F1083" i="3"/>
  <c r="F1084" i="3"/>
  <c r="F1088" i="3"/>
  <c r="F1089" i="3"/>
  <c r="F1090" i="3"/>
  <c r="F1093" i="3"/>
  <c r="F1096" i="3"/>
  <c r="F1097" i="3"/>
  <c r="F1098" i="3"/>
  <c r="F1099" i="3"/>
  <c r="F1101" i="3"/>
  <c r="F1102" i="3"/>
  <c r="F1103" i="3"/>
  <c r="F1104" i="3"/>
  <c r="F1105" i="3"/>
  <c r="F1106" i="3"/>
  <c r="F1107" i="3"/>
  <c r="C379" i="3"/>
  <c r="C384" i="3"/>
  <c r="C415" i="3"/>
  <c r="C478" i="3"/>
  <c r="C517" i="3"/>
  <c r="C522" i="3"/>
  <c r="C524" i="3"/>
  <c r="C523" i="3"/>
  <c r="C525" i="3"/>
  <c r="C543" i="3"/>
  <c r="C552" i="3"/>
  <c r="C557" i="3"/>
  <c r="C558" i="3"/>
  <c r="C559" i="3"/>
  <c r="C560" i="3"/>
  <c r="C561" i="3"/>
  <c r="C562" i="3"/>
  <c r="C563" i="3"/>
  <c r="C564" i="3"/>
  <c r="C565" i="3"/>
  <c r="C566" i="3"/>
  <c r="C569" i="3"/>
  <c r="C572" i="3"/>
  <c r="C573" i="3"/>
  <c r="C574" i="3"/>
  <c r="C575" i="3"/>
  <c r="C576" i="3"/>
  <c r="C577" i="3"/>
  <c r="C578" i="3"/>
  <c r="C590" i="3"/>
  <c r="C596" i="3"/>
  <c r="C597" i="3"/>
  <c r="C598" i="3"/>
  <c r="C599" i="3"/>
  <c r="C600" i="3"/>
  <c r="C601" i="3"/>
  <c r="C602" i="3"/>
  <c r="C603" i="3"/>
  <c r="C607" i="3"/>
  <c r="C608" i="3"/>
  <c r="C609" i="3"/>
  <c r="C610" i="3"/>
  <c r="C611" i="3"/>
  <c r="C612" i="3"/>
  <c r="C613" i="3"/>
  <c r="C614" i="3"/>
  <c r="C615" i="3"/>
  <c r="C616" i="3"/>
  <c r="C618" i="3"/>
  <c r="C617" i="3"/>
  <c r="C619" i="3"/>
  <c r="C620" i="3"/>
  <c r="C621" i="3"/>
  <c r="C622" i="3"/>
  <c r="C623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9" i="3"/>
  <c r="C640" i="3"/>
  <c r="C641" i="3"/>
  <c r="C651" i="3"/>
  <c r="C655" i="3"/>
  <c r="C656" i="3"/>
  <c r="C657" i="3"/>
  <c r="C670" i="3"/>
  <c r="C658" i="3"/>
  <c r="C662" i="3"/>
  <c r="C666" i="3"/>
  <c r="C667" i="3"/>
  <c r="C673" i="3"/>
  <c r="C674" i="3"/>
  <c r="C675" i="3"/>
  <c r="R1812" i="2" s="1"/>
  <c r="C676" i="3"/>
  <c r="R1811" i="2" s="1"/>
  <c r="C677" i="3"/>
  <c r="R1810" i="2" s="1"/>
  <c r="C678" i="3"/>
  <c r="C679" i="3"/>
  <c r="C680" i="3"/>
  <c r="C1806" i="3"/>
  <c r="C682" i="3"/>
  <c r="C684" i="3"/>
  <c r="C686" i="3"/>
  <c r="C687" i="3"/>
  <c r="C696" i="3"/>
  <c r="C698" i="3"/>
  <c r="C699" i="3"/>
  <c r="C700" i="3"/>
  <c r="C701" i="3"/>
  <c r="C702" i="3"/>
  <c r="C703" i="3"/>
  <c r="C704" i="3"/>
  <c r="C705" i="3"/>
  <c r="C706" i="3"/>
  <c r="C707" i="3"/>
  <c r="C712" i="3"/>
  <c r="C713" i="3"/>
  <c r="C714" i="3"/>
  <c r="C729" i="3"/>
  <c r="C730" i="3"/>
  <c r="C731" i="3"/>
  <c r="C732" i="3"/>
  <c r="C740" i="3"/>
  <c r="C745" i="3"/>
  <c r="C741" i="3"/>
  <c r="C742" i="3"/>
  <c r="R1802" i="2" s="1"/>
  <c r="C743" i="3"/>
  <c r="R1801" i="2" s="1"/>
  <c r="C751" i="3"/>
  <c r="C746" i="3"/>
  <c r="C747" i="3"/>
  <c r="C756" i="3"/>
  <c r="C758" i="3"/>
  <c r="C759" i="3"/>
  <c r="C760" i="3"/>
  <c r="C761" i="3"/>
  <c r="C762" i="3"/>
  <c r="C763" i="3"/>
  <c r="C773" i="3"/>
  <c r="C774" i="3"/>
  <c r="C1020" i="3"/>
  <c r="C776" i="3"/>
  <c r="C777" i="3"/>
  <c r="C778" i="3"/>
  <c r="C779" i="3"/>
  <c r="C780" i="3"/>
  <c r="C781" i="3"/>
  <c r="C782" i="3"/>
  <c r="C784" i="3"/>
  <c r="C785" i="3"/>
  <c r="C786" i="3"/>
  <c r="C787" i="3"/>
  <c r="C788" i="3"/>
  <c r="C789" i="3"/>
  <c r="C790" i="3"/>
  <c r="C791" i="3"/>
  <c r="C792" i="3"/>
  <c r="C793" i="3"/>
  <c r="C796" i="3"/>
  <c r="C797" i="3"/>
  <c r="C798" i="3"/>
  <c r="C799" i="3"/>
  <c r="C800" i="3"/>
  <c r="C801" i="3"/>
  <c r="C802" i="3"/>
  <c r="C807" i="3"/>
  <c r="C808" i="3"/>
  <c r="C809" i="3"/>
  <c r="C810" i="3"/>
  <c r="R1798" i="2" s="1"/>
  <c r="C811" i="3"/>
  <c r="R1796" i="2" s="1"/>
  <c r="C817" i="3"/>
  <c r="R1797" i="2" s="1"/>
  <c r="C821" i="3"/>
  <c r="R1794" i="2" s="1"/>
  <c r="C822" i="3"/>
  <c r="R1795" i="2" s="1"/>
  <c r="C823" i="3"/>
  <c r="R1792" i="2" s="1"/>
  <c r="C824" i="3"/>
  <c r="R1793" i="2" s="1"/>
  <c r="C825" i="3"/>
  <c r="R1791" i="2" s="1"/>
  <c r="C828" i="3"/>
  <c r="C829" i="3"/>
  <c r="C830" i="3"/>
  <c r="C831" i="3"/>
  <c r="C832" i="3"/>
  <c r="C835" i="3"/>
  <c r="C833" i="3"/>
  <c r="C834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6" i="3"/>
  <c r="C858" i="3"/>
  <c r="C859" i="3"/>
  <c r="C860" i="3"/>
  <c r="C861" i="3"/>
  <c r="C862" i="3"/>
  <c r="C863" i="3"/>
  <c r="C864" i="3"/>
  <c r="C865" i="3"/>
  <c r="C866" i="3"/>
  <c r="C868" i="3"/>
  <c r="C869" i="3"/>
  <c r="C870" i="3"/>
  <c r="C871" i="3"/>
  <c r="C872" i="3"/>
  <c r="C873" i="3"/>
  <c r="C875" i="3"/>
  <c r="C876" i="3"/>
  <c r="C874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1" i="3"/>
  <c r="C892" i="3"/>
  <c r="R1753" i="2" s="1"/>
  <c r="C893" i="3"/>
  <c r="R1752" i="2" s="1"/>
  <c r="C894" i="3"/>
  <c r="C895" i="3"/>
  <c r="C896" i="3"/>
  <c r="R72" i="2" s="1"/>
  <c r="C897" i="3"/>
  <c r="R71" i="2" s="1"/>
  <c r="C898" i="3"/>
  <c r="R70" i="2" s="1"/>
  <c r="C899" i="3"/>
  <c r="R69" i="2" s="1"/>
  <c r="C900" i="3"/>
  <c r="C901" i="3"/>
  <c r="C902" i="3"/>
  <c r="C903" i="3"/>
  <c r="C904" i="3"/>
  <c r="C908" i="3"/>
  <c r="C905" i="3"/>
  <c r="C906" i="3"/>
  <c r="C907" i="3"/>
  <c r="C909" i="3"/>
  <c r="C910" i="3"/>
  <c r="R1733" i="2" s="1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6" i="3"/>
  <c r="C934" i="3"/>
  <c r="C935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R504" i="2" s="1"/>
  <c r="C953" i="3"/>
  <c r="R501" i="2" s="1"/>
  <c r="C954" i="3"/>
  <c r="R497" i="2" s="1"/>
  <c r="C955" i="3"/>
  <c r="R495" i="2" s="1"/>
  <c r="C956" i="3"/>
  <c r="R494" i="2" s="1"/>
  <c r="C957" i="3"/>
  <c r="R491" i="2" s="1"/>
  <c r="C958" i="3"/>
  <c r="R490" i="2" s="1"/>
  <c r="C959" i="3"/>
  <c r="R488" i="2" s="1"/>
  <c r="C960" i="3"/>
  <c r="R487" i="2" s="1"/>
  <c r="C961" i="3"/>
  <c r="C962" i="3"/>
  <c r="C963" i="3"/>
  <c r="C964" i="3"/>
  <c r="C966" i="3"/>
  <c r="C967" i="3"/>
  <c r="C968" i="3"/>
  <c r="C965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R1675" i="2" s="1"/>
  <c r="C989" i="3"/>
  <c r="C990" i="3"/>
  <c r="C991" i="3"/>
  <c r="C992" i="3"/>
  <c r="C993" i="3"/>
  <c r="C994" i="3"/>
  <c r="C995" i="3"/>
  <c r="C996" i="3"/>
  <c r="C997" i="3"/>
  <c r="C1002" i="3"/>
  <c r="R1649" i="2" s="1"/>
  <c r="C998" i="3"/>
  <c r="C999" i="3"/>
  <c r="C1000" i="3"/>
  <c r="C1001" i="3"/>
  <c r="C1003" i="3"/>
  <c r="R1647" i="2" s="1"/>
  <c r="C1004" i="3"/>
  <c r="C1005" i="3"/>
  <c r="C1006" i="3"/>
  <c r="C1007" i="3"/>
  <c r="C1013" i="3"/>
  <c r="R1621" i="2" s="1"/>
  <c r="C1008" i="3"/>
  <c r="R1626" i="2" s="1"/>
  <c r="C1009" i="3"/>
  <c r="R1625" i="2" s="1"/>
  <c r="C1010" i="3"/>
  <c r="R1624" i="2" s="1"/>
  <c r="C1011" i="3"/>
  <c r="R1623" i="2" s="1"/>
  <c r="C1012" i="3"/>
  <c r="R1622" i="2" s="1"/>
  <c r="C1014" i="3"/>
  <c r="R1620" i="2" s="1"/>
  <c r="C1015" i="3"/>
  <c r="R1619" i="2" s="1"/>
  <c r="C1016" i="3"/>
  <c r="R1618" i="2" s="1"/>
  <c r="C1017" i="3"/>
  <c r="R1617" i="2" s="1"/>
  <c r="C1018" i="3"/>
  <c r="C1019" i="3"/>
  <c r="C681" i="3"/>
  <c r="C1021" i="3"/>
  <c r="C1022" i="3"/>
  <c r="C1023" i="3"/>
  <c r="R1598" i="2" s="1"/>
  <c r="C1024" i="3"/>
  <c r="R1597" i="2" s="1"/>
  <c r="C1025" i="3"/>
  <c r="C1026" i="3"/>
  <c r="R1574" i="2" s="1"/>
  <c r="C1029" i="3"/>
  <c r="R1563" i="2" s="1"/>
  <c r="C1027" i="3"/>
  <c r="C1028" i="3"/>
  <c r="R1564" i="2" s="1"/>
  <c r="C1030" i="3"/>
  <c r="R1545" i="2" s="1"/>
  <c r="C1031" i="3"/>
  <c r="R1544" i="2" s="1"/>
  <c r="C1032" i="3"/>
  <c r="R1543" i="2" s="1"/>
  <c r="C1033" i="3"/>
  <c r="R1542" i="2" s="1"/>
  <c r="C1034" i="3"/>
  <c r="R1541" i="2" s="1"/>
  <c r="C1035" i="3"/>
  <c r="R1540" i="2" s="1"/>
  <c r="C1036" i="3"/>
  <c r="R1539" i="2" s="1"/>
  <c r="C1037" i="3"/>
  <c r="R1538" i="2" s="1"/>
  <c r="C1038" i="3"/>
  <c r="R1537" i="2" s="1"/>
  <c r="C1039" i="3"/>
  <c r="C1040" i="3"/>
  <c r="R1535" i="2" s="1"/>
  <c r="C1041" i="3"/>
  <c r="R1534" i="2" s="1"/>
  <c r="C1042" i="3"/>
  <c r="R1533" i="2" s="1"/>
  <c r="C1043" i="3"/>
  <c r="R1532" i="2" s="1"/>
  <c r="C1044" i="3"/>
  <c r="C1045" i="3"/>
  <c r="C1046" i="3"/>
  <c r="C1047" i="3"/>
  <c r="C1048" i="3"/>
  <c r="C1049" i="3"/>
  <c r="C1050" i="3"/>
  <c r="C1054" i="3"/>
  <c r="C1055" i="3"/>
  <c r="C1056" i="3"/>
  <c r="C1057" i="3"/>
  <c r="C1058" i="3"/>
  <c r="C1060" i="3"/>
  <c r="C1059" i="3"/>
  <c r="C1061" i="3"/>
  <c r="C1062" i="3"/>
  <c r="C1063" i="3"/>
  <c r="C1064" i="3"/>
  <c r="C1065" i="3"/>
  <c r="C1066" i="3"/>
  <c r="C1067" i="3"/>
  <c r="C1068" i="3"/>
  <c r="R1513" i="2" s="1"/>
  <c r="C1069" i="3"/>
  <c r="R1512" i="2" s="1"/>
  <c r="C1070" i="3"/>
  <c r="R967" i="2" s="1"/>
  <c r="C1071" i="3"/>
  <c r="C1075" i="3"/>
  <c r="C1076" i="3"/>
  <c r="C1077" i="3"/>
  <c r="C1072" i="3"/>
  <c r="C1073" i="3"/>
  <c r="C1074" i="3"/>
  <c r="C1078" i="3"/>
  <c r="R36" i="2" s="1"/>
  <c r="C1079" i="3"/>
  <c r="R1473" i="2" s="1"/>
  <c r="C1080" i="3"/>
  <c r="R455" i="2" s="1"/>
  <c r="C1087" i="3"/>
  <c r="C1081" i="3"/>
  <c r="R1472" i="2" s="1"/>
  <c r="C1082" i="3"/>
  <c r="R1471" i="2" s="1"/>
  <c r="C1083" i="3"/>
  <c r="C1084" i="3"/>
  <c r="C1088" i="3"/>
  <c r="R1459" i="2" s="1"/>
  <c r="C1089" i="3"/>
  <c r="R1458" i="2" s="1"/>
  <c r="C1090" i="3"/>
  <c r="R1457" i="2" s="1"/>
  <c r="C1093" i="3"/>
  <c r="C1096" i="3"/>
  <c r="C1097" i="3"/>
  <c r="R31" i="2" s="1"/>
  <c r="C1098" i="3"/>
  <c r="C1099" i="3"/>
  <c r="C1101" i="3"/>
  <c r="C1102" i="3"/>
  <c r="R1401" i="2" s="1"/>
  <c r="C1103" i="3"/>
  <c r="C1104" i="3"/>
  <c r="C1105" i="3"/>
  <c r="C1106" i="3"/>
  <c r="R565" i="2" s="1"/>
  <c r="C1107" i="3"/>
  <c r="C380" i="3"/>
  <c r="B379" i="3"/>
  <c r="B384" i="3"/>
  <c r="B415" i="3"/>
  <c r="B478" i="3"/>
  <c r="B517" i="3"/>
  <c r="B522" i="3"/>
  <c r="B524" i="3"/>
  <c r="B523" i="3"/>
  <c r="B525" i="3"/>
  <c r="B543" i="3"/>
  <c r="B552" i="3"/>
  <c r="B557" i="3"/>
  <c r="B558" i="3"/>
  <c r="B559" i="3"/>
  <c r="B560" i="3"/>
  <c r="B561" i="3"/>
  <c r="B562" i="3"/>
  <c r="B563" i="3"/>
  <c r="B564" i="3"/>
  <c r="B565" i="3"/>
  <c r="B566" i="3"/>
  <c r="B569" i="3"/>
  <c r="B572" i="3"/>
  <c r="B573" i="3"/>
  <c r="B574" i="3"/>
  <c r="B575" i="3"/>
  <c r="B576" i="3"/>
  <c r="B577" i="3"/>
  <c r="B578" i="3"/>
  <c r="B590" i="3"/>
  <c r="B596" i="3"/>
  <c r="B597" i="3"/>
  <c r="B598" i="3"/>
  <c r="B599" i="3"/>
  <c r="B600" i="3"/>
  <c r="B601" i="3"/>
  <c r="B602" i="3"/>
  <c r="B603" i="3"/>
  <c r="B607" i="3"/>
  <c r="B608" i="3"/>
  <c r="B609" i="3"/>
  <c r="B610" i="3"/>
  <c r="B611" i="3"/>
  <c r="B612" i="3"/>
  <c r="B613" i="3"/>
  <c r="B614" i="3"/>
  <c r="B615" i="3"/>
  <c r="B616" i="3"/>
  <c r="B618" i="3"/>
  <c r="B617" i="3"/>
  <c r="B619" i="3"/>
  <c r="B620" i="3"/>
  <c r="B621" i="3"/>
  <c r="B622" i="3"/>
  <c r="B623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9" i="3"/>
  <c r="B640" i="3"/>
  <c r="B641" i="3"/>
  <c r="B651" i="3"/>
  <c r="B655" i="3"/>
  <c r="B656" i="3"/>
  <c r="B657" i="3"/>
  <c r="B670" i="3"/>
  <c r="B658" i="3"/>
  <c r="B662" i="3"/>
  <c r="B666" i="3"/>
  <c r="B667" i="3"/>
  <c r="B673" i="3"/>
  <c r="B674" i="3"/>
  <c r="B675" i="3"/>
  <c r="Q1812" i="2" s="1"/>
  <c r="B676" i="3"/>
  <c r="Q1811" i="2" s="1"/>
  <c r="B677" i="3"/>
  <c r="Q1810" i="2" s="1"/>
  <c r="B678" i="3"/>
  <c r="B679" i="3"/>
  <c r="B680" i="3"/>
  <c r="B1806" i="3"/>
  <c r="B682" i="3"/>
  <c r="B684" i="3"/>
  <c r="B686" i="3"/>
  <c r="B687" i="3"/>
  <c r="B696" i="3"/>
  <c r="B698" i="3"/>
  <c r="B699" i="3"/>
  <c r="B700" i="3"/>
  <c r="B701" i="3"/>
  <c r="B702" i="3"/>
  <c r="B703" i="3"/>
  <c r="B704" i="3"/>
  <c r="B705" i="3"/>
  <c r="B706" i="3"/>
  <c r="B707" i="3"/>
  <c r="B712" i="3"/>
  <c r="B713" i="3"/>
  <c r="B714" i="3"/>
  <c r="B729" i="3"/>
  <c r="B730" i="3"/>
  <c r="B731" i="3"/>
  <c r="B732" i="3"/>
  <c r="B740" i="3"/>
  <c r="B745" i="3"/>
  <c r="B741" i="3"/>
  <c r="B742" i="3"/>
  <c r="Q1802" i="2" s="1"/>
  <c r="B743" i="3"/>
  <c r="Q1801" i="2" s="1"/>
  <c r="B751" i="3"/>
  <c r="B746" i="3"/>
  <c r="B747" i="3"/>
  <c r="B756" i="3"/>
  <c r="B758" i="3"/>
  <c r="B759" i="3"/>
  <c r="B760" i="3"/>
  <c r="B761" i="3"/>
  <c r="B762" i="3"/>
  <c r="B763" i="3"/>
  <c r="B773" i="3"/>
  <c r="B774" i="3"/>
  <c r="B1020" i="3"/>
  <c r="B776" i="3"/>
  <c r="B777" i="3"/>
  <c r="B778" i="3"/>
  <c r="B779" i="3"/>
  <c r="B780" i="3"/>
  <c r="B781" i="3"/>
  <c r="B782" i="3"/>
  <c r="B784" i="3"/>
  <c r="B785" i="3"/>
  <c r="B786" i="3"/>
  <c r="B787" i="3"/>
  <c r="B788" i="3"/>
  <c r="B789" i="3"/>
  <c r="B790" i="3"/>
  <c r="B791" i="3"/>
  <c r="B792" i="3"/>
  <c r="B793" i="3"/>
  <c r="B796" i="3"/>
  <c r="B797" i="3"/>
  <c r="B798" i="3"/>
  <c r="B799" i="3"/>
  <c r="B800" i="3"/>
  <c r="B801" i="3"/>
  <c r="B802" i="3"/>
  <c r="B807" i="3"/>
  <c r="B808" i="3"/>
  <c r="B809" i="3"/>
  <c r="B810" i="3"/>
  <c r="Q1798" i="2" s="1"/>
  <c r="B811" i="3"/>
  <c r="Q1796" i="2" s="1"/>
  <c r="B817" i="3"/>
  <c r="Q1797" i="2" s="1"/>
  <c r="B821" i="3"/>
  <c r="Q1794" i="2" s="1"/>
  <c r="B822" i="3"/>
  <c r="Q1795" i="2" s="1"/>
  <c r="B823" i="3"/>
  <c r="Q1792" i="2" s="1"/>
  <c r="B824" i="3"/>
  <c r="Q1793" i="2" s="1"/>
  <c r="B825" i="3"/>
  <c r="Q1791" i="2" s="1"/>
  <c r="B828" i="3"/>
  <c r="B829" i="3"/>
  <c r="B830" i="3"/>
  <c r="B831" i="3"/>
  <c r="B832" i="3"/>
  <c r="B835" i="3"/>
  <c r="B833" i="3"/>
  <c r="B834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6" i="3"/>
  <c r="B858" i="3"/>
  <c r="B859" i="3"/>
  <c r="B860" i="3"/>
  <c r="B861" i="3"/>
  <c r="B862" i="3"/>
  <c r="B863" i="3"/>
  <c r="B864" i="3"/>
  <c r="B865" i="3"/>
  <c r="B866" i="3"/>
  <c r="B868" i="3"/>
  <c r="B869" i="3"/>
  <c r="B870" i="3"/>
  <c r="B871" i="3"/>
  <c r="B872" i="3"/>
  <c r="B873" i="3"/>
  <c r="B875" i="3"/>
  <c r="B876" i="3"/>
  <c r="B874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1" i="3"/>
  <c r="B892" i="3"/>
  <c r="Q1753" i="2" s="1"/>
  <c r="B893" i="3"/>
  <c r="Q1752" i="2" s="1"/>
  <c r="B894" i="3"/>
  <c r="B895" i="3"/>
  <c r="B896" i="3"/>
  <c r="Q72" i="2" s="1"/>
  <c r="B897" i="3"/>
  <c r="Q71" i="2" s="1"/>
  <c r="B898" i="3"/>
  <c r="Q70" i="2" s="1"/>
  <c r="B899" i="3"/>
  <c r="Q69" i="2" s="1"/>
  <c r="B900" i="3"/>
  <c r="B901" i="3"/>
  <c r="B902" i="3"/>
  <c r="B903" i="3"/>
  <c r="B904" i="3"/>
  <c r="B908" i="3"/>
  <c r="B905" i="3"/>
  <c r="B906" i="3"/>
  <c r="B907" i="3"/>
  <c r="B909" i="3"/>
  <c r="B910" i="3"/>
  <c r="Q1733" i="2" s="1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6" i="3"/>
  <c r="B934" i="3"/>
  <c r="B935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Q504" i="2" s="1"/>
  <c r="B953" i="3"/>
  <c r="Q501" i="2" s="1"/>
  <c r="B954" i="3"/>
  <c r="Q497" i="2" s="1"/>
  <c r="B955" i="3"/>
  <c r="Q495" i="2" s="1"/>
  <c r="B956" i="3"/>
  <c r="Q494" i="2" s="1"/>
  <c r="B957" i="3"/>
  <c r="Q491" i="2" s="1"/>
  <c r="B958" i="3"/>
  <c r="Q490" i="2" s="1"/>
  <c r="B959" i="3"/>
  <c r="Q488" i="2" s="1"/>
  <c r="B960" i="3"/>
  <c r="Q487" i="2" s="1"/>
  <c r="B961" i="3"/>
  <c r="B962" i="3"/>
  <c r="B963" i="3"/>
  <c r="B964" i="3"/>
  <c r="B966" i="3"/>
  <c r="B967" i="3"/>
  <c r="B968" i="3"/>
  <c r="B965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Q1675" i="2" s="1"/>
  <c r="B989" i="3"/>
  <c r="B990" i="3"/>
  <c r="B991" i="3"/>
  <c r="B992" i="3"/>
  <c r="B993" i="3"/>
  <c r="B994" i="3"/>
  <c r="B995" i="3"/>
  <c r="B996" i="3"/>
  <c r="B997" i="3"/>
  <c r="B1002" i="3"/>
  <c r="Q1649" i="2" s="1"/>
  <c r="B998" i="3"/>
  <c r="B999" i="3"/>
  <c r="B1000" i="3"/>
  <c r="B1001" i="3"/>
  <c r="B1003" i="3"/>
  <c r="Q1647" i="2" s="1"/>
  <c r="B1004" i="3"/>
  <c r="B1005" i="3"/>
  <c r="B1006" i="3"/>
  <c r="B1007" i="3"/>
  <c r="B1013" i="3"/>
  <c r="Q1621" i="2" s="1"/>
  <c r="B1008" i="3"/>
  <c r="Q1626" i="2" s="1"/>
  <c r="B1009" i="3"/>
  <c r="Q1625" i="2" s="1"/>
  <c r="B1010" i="3"/>
  <c r="Q1624" i="2" s="1"/>
  <c r="B1011" i="3"/>
  <c r="Q1623" i="2" s="1"/>
  <c r="B1012" i="3"/>
  <c r="Q1622" i="2" s="1"/>
  <c r="B1014" i="3"/>
  <c r="Q1620" i="2" s="1"/>
  <c r="B1015" i="3"/>
  <c r="Q1619" i="2" s="1"/>
  <c r="B1016" i="3"/>
  <c r="Q1618" i="2" s="1"/>
  <c r="B1017" i="3"/>
  <c r="Q1617" i="2" s="1"/>
  <c r="B1018" i="3"/>
  <c r="B1019" i="3"/>
  <c r="B681" i="3"/>
  <c r="B1021" i="3"/>
  <c r="B1022" i="3"/>
  <c r="B1023" i="3"/>
  <c r="Q1598" i="2" s="1"/>
  <c r="B1024" i="3"/>
  <c r="Q1597" i="2" s="1"/>
  <c r="B1025" i="3"/>
  <c r="B1026" i="3"/>
  <c r="Q1574" i="2" s="1"/>
  <c r="B1029" i="3"/>
  <c r="Q1563" i="2" s="1"/>
  <c r="B1027" i="3"/>
  <c r="B1028" i="3"/>
  <c r="Q1564" i="2" s="1"/>
  <c r="B1030" i="3"/>
  <c r="Q1545" i="2" s="1"/>
  <c r="B1031" i="3"/>
  <c r="Q1544" i="2" s="1"/>
  <c r="B1032" i="3"/>
  <c r="Q1543" i="2" s="1"/>
  <c r="B1033" i="3"/>
  <c r="Q1542" i="2" s="1"/>
  <c r="B1034" i="3"/>
  <c r="Q1541" i="2" s="1"/>
  <c r="B1035" i="3"/>
  <c r="Q1540" i="2" s="1"/>
  <c r="B1036" i="3"/>
  <c r="Q1539" i="2" s="1"/>
  <c r="B1037" i="3"/>
  <c r="Q1538" i="2" s="1"/>
  <c r="B1038" i="3"/>
  <c r="Q1537" i="2" s="1"/>
  <c r="B1039" i="3"/>
  <c r="B1040" i="3"/>
  <c r="Q1535" i="2" s="1"/>
  <c r="B1041" i="3"/>
  <c r="Q1534" i="2" s="1"/>
  <c r="B1042" i="3"/>
  <c r="Q1533" i="2" s="1"/>
  <c r="B1043" i="3"/>
  <c r="Q1532" i="2" s="1"/>
  <c r="B1044" i="3"/>
  <c r="B1045" i="3"/>
  <c r="B1046" i="3"/>
  <c r="B1047" i="3"/>
  <c r="B1048" i="3"/>
  <c r="B1049" i="3"/>
  <c r="B1050" i="3"/>
  <c r="B1054" i="3"/>
  <c r="B1055" i="3"/>
  <c r="B1056" i="3"/>
  <c r="B1057" i="3"/>
  <c r="B1058" i="3"/>
  <c r="B1060" i="3"/>
  <c r="B1059" i="3"/>
  <c r="B1061" i="3"/>
  <c r="B1062" i="3"/>
  <c r="B1063" i="3"/>
  <c r="B1064" i="3"/>
  <c r="B1065" i="3"/>
  <c r="B1066" i="3"/>
  <c r="B1067" i="3"/>
  <c r="B1068" i="3"/>
  <c r="Q1513" i="2" s="1"/>
  <c r="B1069" i="3"/>
  <c r="Q1512" i="2" s="1"/>
  <c r="B1070" i="3"/>
  <c r="Q967" i="2" s="1"/>
  <c r="B1071" i="3"/>
  <c r="B1075" i="3"/>
  <c r="B1076" i="3"/>
  <c r="B1077" i="3"/>
  <c r="B1072" i="3"/>
  <c r="B1073" i="3"/>
  <c r="B1074" i="3"/>
  <c r="B1078" i="3"/>
  <c r="Q36" i="2" s="1"/>
  <c r="B1079" i="3"/>
  <c r="Q1473" i="2" s="1"/>
  <c r="B1080" i="3"/>
  <c r="Q455" i="2" s="1"/>
  <c r="B1087" i="3"/>
  <c r="B1081" i="3"/>
  <c r="Q1472" i="2" s="1"/>
  <c r="B1082" i="3"/>
  <c r="Q1471" i="2" s="1"/>
  <c r="B1083" i="3"/>
  <c r="B1084" i="3"/>
  <c r="B1088" i="3"/>
  <c r="Q1459" i="2" s="1"/>
  <c r="B1089" i="3"/>
  <c r="Q1458" i="2" s="1"/>
  <c r="B1090" i="3"/>
  <c r="Q1457" i="2" s="1"/>
  <c r="B1093" i="3"/>
  <c r="B1096" i="3"/>
  <c r="B1097" i="3"/>
  <c r="Q31" i="2" s="1"/>
  <c r="B1098" i="3"/>
  <c r="B1099" i="3"/>
  <c r="B1101" i="3"/>
  <c r="B1102" i="3"/>
  <c r="Q1401" i="2" s="1"/>
  <c r="B1103" i="3"/>
  <c r="B1104" i="3"/>
  <c r="B1105" i="3"/>
  <c r="B1106" i="3"/>
  <c r="Q565" i="2" s="1"/>
  <c r="B1107" i="3"/>
  <c r="B380" i="3"/>
  <c r="F26" i="2"/>
  <c r="G26" i="2" s="1"/>
  <c r="F58" i="2"/>
  <c r="G58" i="2" s="1"/>
  <c r="F100" i="2"/>
  <c r="G100" i="2" s="1"/>
  <c r="F102" i="2"/>
  <c r="G102" i="2" s="1"/>
  <c r="F109" i="2"/>
  <c r="G109" i="2" s="1"/>
  <c r="F125" i="2"/>
  <c r="G125" i="2" s="1"/>
  <c r="F130" i="2"/>
  <c r="G130" i="2" s="1"/>
  <c r="F133" i="2"/>
  <c r="G133" i="2" s="1"/>
  <c r="F147" i="2"/>
  <c r="G147" i="2" s="1"/>
  <c r="F155" i="2"/>
  <c r="G155" i="2" s="1"/>
  <c r="F150" i="2"/>
  <c r="G150" i="2" s="1"/>
  <c r="F156" i="2"/>
  <c r="G156" i="2" s="1"/>
  <c r="F177" i="2"/>
  <c r="G177" i="2" s="1"/>
  <c r="F207" i="2"/>
  <c r="G207" i="2" s="1"/>
  <c r="F249" i="2"/>
  <c r="G249" i="2" s="1"/>
  <c r="F261" i="2"/>
  <c r="G261" i="2" s="1"/>
  <c r="F267" i="2"/>
  <c r="G267" i="2" s="1"/>
  <c r="F276" i="2"/>
  <c r="G276" i="2" s="1"/>
  <c r="F280" i="2"/>
  <c r="G280" i="2" s="1"/>
  <c r="F293" i="2"/>
  <c r="G293" i="2" s="1"/>
  <c r="F298" i="2"/>
  <c r="G298" i="2" s="1"/>
  <c r="F308" i="2"/>
  <c r="G308" i="2" s="1"/>
  <c r="F311" i="2"/>
  <c r="G311" i="2" s="1"/>
  <c r="F318" i="2"/>
  <c r="G318" i="2" s="1"/>
  <c r="F328" i="2"/>
  <c r="G328" i="2" s="1"/>
  <c r="F373" i="2"/>
  <c r="G373" i="2" s="1"/>
  <c r="F379" i="2"/>
  <c r="G379" i="2" s="1"/>
  <c r="F392" i="2"/>
  <c r="G392" i="2" s="1"/>
  <c r="F393" i="2"/>
  <c r="G393" i="2" s="1"/>
  <c r="F398" i="2"/>
  <c r="G398" i="2" s="1"/>
  <c r="F404" i="2"/>
  <c r="G404" i="2" s="1"/>
  <c r="F446" i="2"/>
  <c r="G446" i="2" s="1"/>
  <c r="F486" i="2"/>
  <c r="G486" i="2" s="1"/>
  <c r="F447" i="2"/>
  <c r="G447" i="2" s="1"/>
  <c r="F489" i="2"/>
  <c r="G489" i="2" s="1"/>
  <c r="F492" i="2"/>
  <c r="G492" i="2" s="1"/>
  <c r="F493" i="2"/>
  <c r="G493" i="2" s="1"/>
  <c r="F508" i="2"/>
  <c r="G508" i="2" s="1"/>
  <c r="F500" i="2"/>
  <c r="G500" i="2" s="1"/>
  <c r="F511" i="2"/>
  <c r="G511" i="2" s="1"/>
  <c r="F512" i="2"/>
  <c r="G512" i="2" s="1"/>
  <c r="F520" i="2"/>
  <c r="G520" i="2" s="1"/>
  <c r="F521" i="2"/>
  <c r="G521" i="2" s="1"/>
  <c r="F528" i="2"/>
  <c r="G528" i="2" s="1"/>
  <c r="F529" i="2"/>
  <c r="G529" i="2" s="1"/>
  <c r="F530" i="2"/>
  <c r="G530" i="2" s="1"/>
  <c r="F531" i="2"/>
  <c r="G531" i="2" s="1"/>
  <c r="F532" i="2"/>
  <c r="G532" i="2" s="1"/>
  <c r="F533" i="2"/>
  <c r="G533" i="2" s="1"/>
  <c r="F537" i="2"/>
  <c r="G537" i="2" s="1"/>
  <c r="F541" i="2"/>
  <c r="G541" i="2" s="1"/>
  <c r="F542" i="2"/>
  <c r="G542" i="2" s="1"/>
  <c r="F543" i="2"/>
  <c r="G543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6" i="2"/>
  <c r="G566" i="2" s="1"/>
  <c r="F569" i="2"/>
  <c r="G569" i="2" s="1"/>
  <c r="F570" i="2"/>
  <c r="G570" i="2" s="1"/>
  <c r="F573" i="2"/>
  <c r="G573" i="2" s="1"/>
  <c r="F574" i="2"/>
  <c r="G574" i="2" s="1"/>
  <c r="F584" i="2"/>
  <c r="G584" i="2" s="1"/>
  <c r="F583" i="2"/>
  <c r="G583" i="2" s="1"/>
  <c r="F588" i="2"/>
  <c r="G588" i="2" s="1"/>
  <c r="F589" i="2"/>
  <c r="G589" i="2" s="1"/>
  <c r="F590" i="2"/>
  <c r="G590" i="2" s="1"/>
  <c r="F591" i="2"/>
  <c r="G591" i="2" s="1"/>
  <c r="F592" i="2"/>
  <c r="G592" i="2" s="1"/>
  <c r="F594" i="2"/>
  <c r="G594" i="2" s="1"/>
  <c r="F598" i="2"/>
  <c r="G598" i="2" s="1"/>
  <c r="F600" i="2"/>
  <c r="G600" i="2" s="1"/>
  <c r="F599" i="2"/>
  <c r="G599" i="2" s="1"/>
  <c r="F603" i="2"/>
  <c r="G603" i="2" s="1"/>
  <c r="F607" i="2"/>
  <c r="G607" i="2" s="1"/>
  <c r="F609" i="2"/>
  <c r="G609" i="2" s="1"/>
  <c r="F611" i="2"/>
  <c r="G611" i="2" s="1"/>
  <c r="F616" i="2"/>
  <c r="G616" i="2" s="1"/>
  <c r="F618" i="2"/>
  <c r="G618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27" i="2"/>
  <c r="G627" i="2" s="1"/>
  <c r="F628" i="2"/>
  <c r="G628" i="2" s="1"/>
  <c r="F629" i="2"/>
  <c r="G629" i="2" s="1"/>
  <c r="F639" i="2"/>
  <c r="G639" i="2" s="1"/>
  <c r="F640" i="2"/>
  <c r="G640" i="2" s="1"/>
  <c r="F641" i="2"/>
  <c r="G641" i="2" s="1"/>
  <c r="F650" i="2"/>
  <c r="G650" i="2" s="1"/>
  <c r="F651" i="2"/>
  <c r="G651" i="2" s="1"/>
  <c r="F654" i="2"/>
  <c r="G654" i="2" s="1"/>
  <c r="F659" i="2"/>
  <c r="G659" i="2" s="1"/>
  <c r="F661" i="2"/>
  <c r="G661" i="2" s="1"/>
  <c r="F663" i="2"/>
  <c r="G663" i="2" s="1"/>
  <c r="F664" i="2"/>
  <c r="G664" i="2" s="1"/>
  <c r="F665" i="2"/>
  <c r="G665" i="2" s="1"/>
  <c r="F666" i="2"/>
  <c r="G666" i="2" s="1"/>
  <c r="F669" i="2"/>
  <c r="G669" i="2" s="1"/>
  <c r="F672" i="2"/>
  <c r="G672" i="2" s="1"/>
  <c r="F673" i="2"/>
  <c r="G673" i="2" s="1"/>
  <c r="F676" i="2"/>
  <c r="G676" i="2" s="1"/>
  <c r="F677" i="2"/>
  <c r="G677" i="2" s="1"/>
  <c r="F679" i="2"/>
  <c r="G679" i="2" s="1"/>
  <c r="F681" i="2"/>
  <c r="G681" i="2" s="1"/>
  <c r="F682" i="2"/>
  <c r="G682" i="2" s="1"/>
  <c r="F683" i="2"/>
  <c r="G683" i="2" s="1"/>
  <c r="F693" i="2"/>
  <c r="G693" i="2" s="1"/>
  <c r="F694" i="2"/>
  <c r="G694" i="2" s="1"/>
  <c r="F695" i="2"/>
  <c r="G695" i="2" s="1"/>
  <c r="F697" i="2"/>
  <c r="G697" i="2" s="1"/>
  <c r="F698" i="2"/>
  <c r="G698" i="2" s="1"/>
  <c r="F699" i="2"/>
  <c r="G699" i="2" s="1"/>
  <c r="F700" i="2"/>
  <c r="G700" i="2" s="1"/>
  <c r="F704" i="2"/>
  <c r="G704" i="2" s="1"/>
  <c r="F705" i="2"/>
  <c r="G705" i="2" s="1"/>
  <c r="F706" i="2"/>
  <c r="G706" i="2" s="1"/>
  <c r="F713" i="2"/>
  <c r="G713" i="2" s="1"/>
  <c r="F710" i="2"/>
  <c r="G710" i="2" s="1"/>
  <c r="F712" i="2"/>
  <c r="G712" i="2" s="1"/>
  <c r="F714" i="2"/>
  <c r="G714" i="2" s="1"/>
  <c r="F715" i="2"/>
  <c r="G715" i="2" s="1"/>
  <c r="F716" i="2"/>
  <c r="G716" i="2" s="1"/>
  <c r="F717" i="2"/>
  <c r="G717" i="2" s="1"/>
  <c r="F719" i="2"/>
  <c r="G719" i="2" s="1"/>
  <c r="F720" i="2"/>
  <c r="G720" i="2" s="1"/>
  <c r="F721" i="2"/>
  <c r="G721" i="2" s="1"/>
  <c r="F728" i="2"/>
  <c r="G728" i="2" s="1"/>
  <c r="F729" i="2"/>
  <c r="G729" i="2" s="1"/>
  <c r="F730" i="2"/>
  <c r="G730" i="2" s="1"/>
  <c r="F731" i="2"/>
  <c r="G731" i="2" s="1"/>
  <c r="F732" i="2"/>
  <c r="G732" i="2" s="1"/>
  <c r="F733" i="2"/>
  <c r="G733" i="2" s="1"/>
  <c r="F735" i="2"/>
  <c r="G735" i="2" s="1"/>
  <c r="F736" i="2"/>
  <c r="G736" i="2" s="1"/>
  <c r="F738" i="2"/>
  <c r="G738" i="2" s="1"/>
  <c r="F743" i="2"/>
  <c r="G743" i="2" s="1"/>
  <c r="F744" i="2"/>
  <c r="G744" i="2" s="1"/>
  <c r="F745" i="2"/>
  <c r="G745" i="2" s="1"/>
  <c r="F746" i="2"/>
  <c r="G746" i="2" s="1"/>
  <c r="F747" i="2"/>
  <c r="G747" i="2" s="1"/>
  <c r="F751" i="2"/>
  <c r="G751" i="2" s="1"/>
  <c r="F752" i="2"/>
  <c r="G752" i="2" s="1"/>
  <c r="F753" i="2"/>
  <c r="G753" i="2" s="1"/>
  <c r="F755" i="2"/>
  <c r="G755" i="2" s="1"/>
  <c r="F759" i="2"/>
  <c r="G759" i="2" s="1"/>
  <c r="F760" i="2"/>
  <c r="G760" i="2" s="1"/>
  <c r="F762" i="2"/>
  <c r="G762" i="2" s="1"/>
  <c r="F763" i="2"/>
  <c r="G763" i="2" s="1"/>
  <c r="F764" i="2"/>
  <c r="G764" i="2" s="1"/>
  <c r="F765" i="2"/>
  <c r="G765" i="2" s="1"/>
  <c r="F766" i="2"/>
  <c r="G766" i="2" s="1"/>
  <c r="F767" i="2"/>
  <c r="G767" i="2" s="1"/>
  <c r="F768" i="2"/>
  <c r="G768" i="2" s="1"/>
  <c r="F769" i="2"/>
  <c r="G769" i="2" s="1"/>
  <c r="F770" i="2"/>
  <c r="G770" i="2" s="1"/>
  <c r="F772" i="2"/>
  <c r="G772" i="2" s="1"/>
  <c r="F773" i="2"/>
  <c r="G773" i="2" s="1"/>
  <c r="F774" i="2"/>
  <c r="G774" i="2" s="1"/>
  <c r="F775" i="2"/>
  <c r="G775" i="2" s="1"/>
  <c r="F776" i="2"/>
  <c r="G776" i="2" s="1"/>
  <c r="F778" i="2"/>
  <c r="G778" i="2" s="1"/>
  <c r="F779" i="2"/>
  <c r="G779" i="2" s="1"/>
  <c r="F785" i="2"/>
  <c r="G785" i="2" s="1"/>
  <c r="F786" i="2"/>
  <c r="G786" i="2" s="1"/>
  <c r="F788" i="2"/>
  <c r="G788" i="2" s="1"/>
  <c r="F789" i="2"/>
  <c r="G789" i="2" s="1"/>
  <c r="F790" i="2"/>
  <c r="G790" i="2" s="1"/>
  <c r="F791" i="2"/>
  <c r="G791" i="2" s="1"/>
  <c r="F794" i="2"/>
  <c r="G794" i="2" s="1"/>
  <c r="F795" i="2"/>
  <c r="G795" i="2" s="1"/>
  <c r="F796" i="2"/>
  <c r="G796" i="2" s="1"/>
  <c r="F797" i="2"/>
  <c r="G797" i="2" s="1"/>
  <c r="F799" i="2"/>
  <c r="G799" i="2" s="1"/>
  <c r="F800" i="2"/>
  <c r="G800" i="2" s="1"/>
  <c r="F801" i="2"/>
  <c r="G801" i="2" s="1"/>
  <c r="F802" i="2"/>
  <c r="G802" i="2" s="1"/>
  <c r="F804" i="2"/>
  <c r="G804" i="2" s="1"/>
  <c r="F803" i="2"/>
  <c r="G803" i="2" s="1"/>
  <c r="F805" i="2"/>
  <c r="G805" i="2" s="1"/>
  <c r="F806" i="2"/>
  <c r="G806" i="2" s="1"/>
  <c r="F807" i="2"/>
  <c r="G807" i="2" s="1"/>
  <c r="F808" i="2"/>
  <c r="G808" i="2" s="1"/>
  <c r="F809" i="2"/>
  <c r="G809" i="2" s="1"/>
  <c r="F810" i="2"/>
  <c r="G810" i="2" s="1"/>
  <c r="F811" i="2"/>
  <c r="G811" i="2" s="1"/>
  <c r="F812" i="2"/>
  <c r="G812" i="2" s="1"/>
  <c r="F813" i="2"/>
  <c r="G813" i="2" s="1"/>
  <c r="F814" i="2"/>
  <c r="G814" i="2" s="1"/>
  <c r="F815" i="2"/>
  <c r="G815" i="2" s="1"/>
  <c r="F816" i="2"/>
  <c r="G816" i="2" s="1"/>
  <c r="F818" i="2"/>
  <c r="G818" i="2" s="1"/>
  <c r="F820" i="2"/>
  <c r="G820" i="2" s="1"/>
  <c r="F819" i="2"/>
  <c r="G819" i="2" s="1"/>
  <c r="F821" i="2"/>
  <c r="G821" i="2" s="1"/>
  <c r="F822" i="2"/>
  <c r="G822" i="2" s="1"/>
  <c r="F823" i="2"/>
  <c r="G823" i="2" s="1"/>
  <c r="F825" i="2"/>
  <c r="G825" i="2" s="1"/>
  <c r="F826" i="2"/>
  <c r="G826" i="2" s="1"/>
  <c r="F827" i="2"/>
  <c r="G827" i="2" s="1"/>
  <c r="F830" i="2"/>
  <c r="G830" i="2" s="1"/>
  <c r="F831" i="2"/>
  <c r="G831" i="2" s="1"/>
  <c r="F832" i="2"/>
  <c r="G832" i="2" s="1"/>
  <c r="F835" i="2"/>
  <c r="G835" i="2" s="1"/>
  <c r="F836" i="2"/>
  <c r="G836" i="2" s="1"/>
  <c r="F837" i="2"/>
  <c r="G837" i="2" s="1"/>
  <c r="F838" i="2"/>
  <c r="G838" i="2" s="1"/>
  <c r="F839" i="2"/>
  <c r="G839" i="2" s="1"/>
  <c r="F840" i="2"/>
  <c r="G840" i="2" s="1"/>
  <c r="F841" i="2"/>
  <c r="G841" i="2" s="1"/>
  <c r="F842" i="2"/>
  <c r="G842" i="2" s="1"/>
  <c r="F843" i="2"/>
  <c r="G843" i="2" s="1"/>
  <c r="F844" i="2"/>
  <c r="G844" i="2" s="1"/>
  <c r="F847" i="2"/>
  <c r="G847" i="2" s="1"/>
  <c r="F849" i="2"/>
  <c r="G849" i="2" s="1"/>
  <c r="F850" i="2"/>
  <c r="G850" i="2" s="1"/>
  <c r="F851" i="2"/>
  <c r="G851" i="2" s="1"/>
  <c r="F856" i="2"/>
  <c r="G856" i="2" s="1"/>
  <c r="F859" i="2"/>
  <c r="G859" i="2" s="1"/>
  <c r="F860" i="2"/>
  <c r="G860" i="2" s="1"/>
  <c r="F861" i="2"/>
  <c r="G861" i="2" s="1"/>
  <c r="F862" i="2"/>
  <c r="G862" i="2" s="1"/>
  <c r="F863" i="2"/>
  <c r="G863" i="2" s="1"/>
  <c r="F868" i="2"/>
  <c r="G868" i="2" s="1"/>
  <c r="F869" i="2"/>
  <c r="G869" i="2" s="1"/>
  <c r="F870" i="2"/>
  <c r="G870" i="2" s="1"/>
  <c r="F875" i="2"/>
  <c r="G875" i="2" s="1"/>
  <c r="F878" i="2"/>
  <c r="G878" i="2" s="1"/>
  <c r="F887" i="2"/>
  <c r="G887" i="2" s="1"/>
  <c r="F888" i="2"/>
  <c r="G888" i="2" s="1"/>
  <c r="F889" i="2"/>
  <c r="G889" i="2" s="1"/>
  <c r="F890" i="2"/>
  <c r="G890" i="2" s="1"/>
  <c r="F891" i="2"/>
  <c r="G891" i="2" s="1"/>
  <c r="F892" i="2"/>
  <c r="G892" i="2" s="1"/>
  <c r="F893" i="2"/>
  <c r="G893" i="2" s="1"/>
  <c r="F5" i="2"/>
  <c r="G5" i="2" s="1"/>
  <c r="F30" i="3"/>
  <c r="F31" i="3"/>
  <c r="F34" i="3"/>
  <c r="F69" i="3"/>
  <c r="F76" i="3"/>
  <c r="F91" i="3"/>
  <c r="F92" i="3"/>
  <c r="F94" i="3"/>
  <c r="F97" i="3"/>
  <c r="F99" i="3"/>
  <c r="F104" i="3"/>
  <c r="F105" i="3"/>
  <c r="F106" i="3"/>
  <c r="F108" i="3"/>
  <c r="F109" i="3"/>
  <c r="F110" i="3"/>
  <c r="F229" i="3"/>
  <c r="F230" i="3"/>
  <c r="F234" i="3"/>
  <c r="F236" i="3"/>
  <c r="F237" i="3"/>
  <c r="F239" i="3"/>
  <c r="F240" i="3"/>
  <c r="F242" i="3"/>
  <c r="F243" i="3"/>
  <c r="F245" i="3"/>
  <c r="F251" i="3"/>
  <c r="F259" i="3"/>
  <c r="F268" i="3"/>
  <c r="F279" i="3"/>
  <c r="F280" i="3"/>
  <c r="F282" i="3"/>
  <c r="F284" i="3"/>
  <c r="F294" i="3"/>
  <c r="F305" i="3"/>
  <c r="F312" i="3"/>
  <c r="F324" i="3"/>
  <c r="F327" i="3"/>
  <c r="F331" i="3"/>
  <c r="F333" i="3"/>
  <c r="F335" i="3"/>
  <c r="F372" i="3"/>
  <c r="F375" i="3"/>
  <c r="F12" i="3"/>
  <c r="G12" i="3" s="1"/>
  <c r="N1194" i="2" s="1"/>
  <c r="G472" i="3"/>
  <c r="G476" i="3"/>
  <c r="G507" i="3"/>
  <c r="G508" i="3"/>
  <c r="G533" i="3"/>
  <c r="N1408" i="2" s="1"/>
  <c r="G665" i="3"/>
  <c r="F22" i="3"/>
  <c r="G22" i="3" s="1"/>
  <c r="N948" i="2" s="1"/>
  <c r="F23" i="3"/>
  <c r="G23" i="3" s="1"/>
  <c r="N949" i="2" s="1"/>
  <c r="F25" i="3"/>
  <c r="G25" i="3" s="1"/>
  <c r="N950" i="2" s="1"/>
  <c r="F32" i="3"/>
  <c r="G32" i="3" s="1"/>
  <c r="N951" i="2" s="1"/>
  <c r="F40" i="3"/>
  <c r="G40" i="3" s="1"/>
  <c r="F64" i="3"/>
  <c r="G64" i="3" s="1"/>
  <c r="F68" i="3"/>
  <c r="G68" i="3" s="1"/>
  <c r="F100" i="3"/>
  <c r="G100" i="3" s="1"/>
  <c r="N218" i="2" s="1"/>
  <c r="F111" i="3"/>
  <c r="G111" i="3" s="1"/>
  <c r="N638" i="2" s="1"/>
  <c r="F238" i="3"/>
  <c r="G238" i="3" s="1"/>
  <c r="N637" i="2" s="1"/>
  <c r="F248" i="3"/>
  <c r="G248" i="3" s="1"/>
  <c r="F253" i="3"/>
  <c r="G253" i="3" s="1"/>
  <c r="F263" i="3"/>
  <c r="G263" i="3" s="1"/>
  <c r="F265" i="3"/>
  <c r="G265" i="3" s="1"/>
  <c r="F271" i="3"/>
  <c r="G271" i="3" s="1"/>
  <c r="F276" i="3"/>
  <c r="G276" i="3" s="1"/>
  <c r="N498" i="2" s="1"/>
  <c r="F286" i="3"/>
  <c r="G286" i="3" s="1"/>
  <c r="F291" i="3"/>
  <c r="G291" i="3" s="1"/>
  <c r="F304" i="3"/>
  <c r="G304" i="3" s="1"/>
  <c r="F306" i="3"/>
  <c r="G306" i="3" s="1"/>
  <c r="F310" i="3"/>
  <c r="G310" i="3" s="1"/>
  <c r="F313" i="3"/>
  <c r="G313" i="3" s="1"/>
  <c r="F314" i="3"/>
  <c r="G314" i="3" s="1"/>
  <c r="F315" i="3"/>
  <c r="G315" i="3" s="1"/>
  <c r="F319" i="3"/>
  <c r="G319" i="3" s="1"/>
  <c r="F321" i="3"/>
  <c r="G321" i="3" s="1"/>
  <c r="N955" i="2" s="1"/>
  <c r="F323" i="3"/>
  <c r="G323" i="3" s="1"/>
  <c r="F325" i="3"/>
  <c r="G325" i="3" s="1"/>
  <c r="F336" i="3"/>
  <c r="G336" i="3" s="1"/>
  <c r="F337" i="3"/>
  <c r="G337" i="3" s="1"/>
  <c r="F338" i="3"/>
  <c r="G338" i="3" s="1"/>
  <c r="F339" i="3"/>
  <c r="G339" i="3" s="1"/>
  <c r="N956" i="2" s="1"/>
  <c r="F341" i="3"/>
  <c r="G341" i="3" s="1"/>
  <c r="F344" i="3"/>
  <c r="G344" i="3" s="1"/>
  <c r="F352" i="3"/>
  <c r="G352" i="3" s="1"/>
  <c r="N320" i="2" s="1"/>
  <c r="F354" i="3"/>
  <c r="G354" i="3" s="1"/>
  <c r="F355" i="3"/>
  <c r="G355" i="3" s="1"/>
  <c r="F357" i="3"/>
  <c r="G357" i="3" s="1"/>
  <c r="F358" i="3"/>
  <c r="G358" i="3" s="1"/>
  <c r="N341" i="2" s="1"/>
  <c r="F362" i="3"/>
  <c r="G362" i="3" s="1"/>
  <c r="F363" i="3"/>
  <c r="G363" i="3" s="1"/>
  <c r="N343" i="2" s="1"/>
  <c r="F364" i="3"/>
  <c r="G364" i="3" s="1"/>
  <c r="F365" i="3"/>
  <c r="G365" i="3" s="1"/>
  <c r="F366" i="3"/>
  <c r="G366" i="3" s="1"/>
  <c r="F381" i="3"/>
  <c r="G381" i="3" s="1"/>
  <c r="F385" i="3"/>
  <c r="G385" i="3" s="1"/>
  <c r="F387" i="3"/>
  <c r="G387" i="3" s="1"/>
  <c r="F388" i="3"/>
  <c r="G388" i="3" s="1"/>
  <c r="F389" i="3"/>
  <c r="G389" i="3" s="1"/>
  <c r="F390" i="3"/>
  <c r="G390" i="3" s="1"/>
  <c r="F391" i="3"/>
  <c r="G391" i="3" s="1"/>
  <c r="N1185" i="2" s="1"/>
  <c r="F392" i="3"/>
  <c r="G392" i="3" s="1"/>
  <c r="N1184" i="2" s="1"/>
  <c r="F393" i="3"/>
  <c r="G393" i="3" s="1"/>
  <c r="N1183" i="2" s="1"/>
  <c r="F394" i="3"/>
  <c r="G394" i="3" s="1"/>
  <c r="N1182" i="2" s="1"/>
  <c r="F395" i="3"/>
  <c r="G395" i="3" s="1"/>
  <c r="N1181" i="2" s="1"/>
  <c r="F396" i="3"/>
  <c r="G396" i="3" s="1"/>
  <c r="N1180" i="2" s="1"/>
  <c r="F397" i="3"/>
  <c r="G397" i="3" s="1"/>
  <c r="N1179" i="2" s="1"/>
  <c r="F398" i="3"/>
  <c r="G398" i="3" s="1"/>
  <c r="N1178" i="2" s="1"/>
  <c r="F399" i="3"/>
  <c r="G399" i="3" s="1"/>
  <c r="N1177" i="2" s="1"/>
  <c r="F400" i="3"/>
  <c r="G400" i="3" s="1"/>
  <c r="N1175" i="2" s="1"/>
  <c r="F401" i="3"/>
  <c r="G401" i="3" s="1"/>
  <c r="N1176" i="2" s="1"/>
  <c r="F402" i="3"/>
  <c r="G402" i="3" s="1"/>
  <c r="N1174" i="2" s="1"/>
  <c r="F403" i="3"/>
  <c r="G403" i="3" s="1"/>
  <c r="N1173" i="2" s="1"/>
  <c r="F404" i="3"/>
  <c r="G404" i="3" s="1"/>
  <c r="N1172" i="2" s="1"/>
  <c r="F405" i="3"/>
  <c r="G405" i="3" s="1"/>
  <c r="N1171" i="2" s="1"/>
  <c r="F406" i="3"/>
  <c r="G406" i="3" s="1"/>
  <c r="N1170" i="2" s="1"/>
  <c r="F407" i="3"/>
  <c r="G407" i="3" s="1"/>
  <c r="N1169" i="2" s="1"/>
  <c r="F408" i="3"/>
  <c r="G408" i="3" s="1"/>
  <c r="N1168" i="2" s="1"/>
  <c r="F410" i="3"/>
  <c r="G410" i="3" s="1"/>
  <c r="N1167" i="2" s="1"/>
  <c r="F411" i="3"/>
  <c r="G411" i="3" s="1"/>
  <c r="N1166" i="2" s="1"/>
  <c r="F412" i="3"/>
  <c r="G412" i="3" s="1"/>
  <c r="N1165" i="2" s="1"/>
  <c r="F413" i="3"/>
  <c r="G413" i="3" s="1"/>
  <c r="N1164" i="2" s="1"/>
  <c r="F414" i="3"/>
  <c r="G414" i="3" s="1"/>
  <c r="N1163" i="2" s="1"/>
  <c r="F416" i="3"/>
  <c r="G416" i="3" s="1"/>
  <c r="N1162" i="2" s="1"/>
  <c r="F417" i="3"/>
  <c r="G417" i="3" s="1"/>
  <c r="N1161" i="2" s="1"/>
  <c r="F418" i="3"/>
  <c r="G418" i="3" s="1"/>
  <c r="N1160" i="2" s="1"/>
  <c r="F419" i="3"/>
  <c r="G419" i="3" s="1"/>
  <c r="N1158" i="2" s="1"/>
  <c r="F420" i="3"/>
  <c r="G420" i="3" s="1"/>
  <c r="N1159" i="2" s="1"/>
  <c r="F421" i="3"/>
  <c r="G421" i="3" s="1"/>
  <c r="N1157" i="2" s="1"/>
  <c r="F422" i="3"/>
  <c r="G422" i="3" s="1"/>
  <c r="F423" i="3"/>
  <c r="G423" i="3" s="1"/>
  <c r="N1156" i="2" s="1"/>
  <c r="F424" i="3"/>
  <c r="G424" i="3" s="1"/>
  <c r="N1155" i="2" s="1"/>
  <c r="F426" i="3"/>
  <c r="G426" i="3" s="1"/>
  <c r="N1956" i="2" s="1"/>
  <c r="F427" i="3"/>
  <c r="G427" i="3" s="1"/>
  <c r="N1154" i="2" s="1"/>
  <c r="F430" i="3"/>
  <c r="G430" i="3" s="1"/>
  <c r="F432" i="3"/>
  <c r="G432" i="3" s="1"/>
  <c r="N1153" i="2" s="1"/>
  <c r="F433" i="3"/>
  <c r="G433" i="3" s="1"/>
  <c r="N1957" i="2" s="1"/>
  <c r="F434" i="3"/>
  <c r="G434" i="3" s="1"/>
  <c r="N1152" i="2" s="1"/>
  <c r="F435" i="3"/>
  <c r="G435" i="3" s="1"/>
  <c r="N1958" i="2" s="1"/>
  <c r="F437" i="3"/>
  <c r="G437" i="3" s="1"/>
  <c r="N1959" i="2" s="1"/>
  <c r="F438" i="3"/>
  <c r="G438" i="3" s="1"/>
  <c r="N1960" i="2" s="1"/>
  <c r="F439" i="3"/>
  <c r="G439" i="3" s="1"/>
  <c r="N1961" i="2" s="1"/>
  <c r="F441" i="3"/>
  <c r="G441" i="3" s="1"/>
  <c r="N1962" i="2" s="1"/>
  <c r="F442" i="3"/>
  <c r="G442" i="3" s="1"/>
  <c r="N1963" i="2" s="1"/>
  <c r="F443" i="3"/>
  <c r="G443" i="3" s="1"/>
  <c r="N1151" i="2" s="1"/>
  <c r="F444" i="3"/>
  <c r="G444" i="3" s="1"/>
  <c r="N1964" i="2" s="1"/>
  <c r="F445" i="3"/>
  <c r="G445" i="3" s="1"/>
  <c r="N1150" i="2" s="1"/>
  <c r="F446" i="3"/>
  <c r="G446" i="3" s="1"/>
  <c r="N91" i="2" s="1"/>
  <c r="F448" i="3"/>
  <c r="G448" i="3" s="1"/>
  <c r="N90" i="2" s="1"/>
  <c r="F449" i="3"/>
  <c r="G449" i="3" s="1"/>
  <c r="N1965" i="2" s="1"/>
  <c r="F450" i="3"/>
  <c r="G450" i="3" s="1"/>
  <c r="N1149" i="2" s="1"/>
  <c r="F451" i="3"/>
  <c r="G451" i="3" s="1"/>
  <c r="N1966" i="2" s="1"/>
  <c r="F452" i="3"/>
  <c r="G452" i="3" s="1"/>
  <c r="N1148" i="2" s="1"/>
  <c r="F454" i="3"/>
  <c r="G454" i="3" s="1"/>
  <c r="N1147" i="2" s="1"/>
  <c r="F455" i="3"/>
  <c r="G455" i="3" s="1"/>
  <c r="N1146" i="2" s="1"/>
  <c r="F457" i="3"/>
  <c r="G457" i="3" s="1"/>
  <c r="N1145" i="2" s="1"/>
  <c r="F458" i="3"/>
  <c r="G458" i="3" s="1"/>
  <c r="N1144" i="2" s="1"/>
  <c r="F183" i="3"/>
  <c r="G183" i="3" s="1"/>
  <c r="F184" i="3"/>
  <c r="G184" i="3" s="1"/>
  <c r="F185" i="3"/>
  <c r="G185" i="3" s="1"/>
  <c r="N636" i="2" s="1"/>
  <c r="F186" i="3"/>
  <c r="F187" i="3"/>
  <c r="G187" i="3" s="1"/>
  <c r="F188" i="3"/>
  <c r="G188" i="3" s="1"/>
  <c r="F189" i="3"/>
  <c r="F190" i="3"/>
  <c r="G190" i="3" s="1"/>
  <c r="N597" i="2" s="1"/>
  <c r="F191" i="3"/>
  <c r="G191" i="3" s="1"/>
  <c r="F192" i="3"/>
  <c r="G192" i="3" s="1"/>
  <c r="N953" i="2" s="1"/>
  <c r="F193" i="3"/>
  <c r="G193" i="3" s="1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G204" i="3" s="1"/>
  <c r="F205" i="3"/>
  <c r="G205" i="3" s="1"/>
  <c r="F206" i="3"/>
  <c r="G206" i="3" s="1"/>
  <c r="F207" i="3"/>
  <c r="G207" i="3" s="1"/>
  <c r="F208" i="3"/>
  <c r="G208" i="3" s="1"/>
  <c r="G209" i="3"/>
  <c r="F210" i="3"/>
  <c r="G210" i="3" s="1"/>
  <c r="F211" i="3"/>
  <c r="G211" i="3" s="1"/>
  <c r="F212" i="3"/>
  <c r="G212" i="3" s="1"/>
  <c r="F213" i="3"/>
  <c r="G213" i="3" s="1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F220" i="3"/>
  <c r="G220" i="3" s="1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G228" i="3" s="1"/>
  <c r="F235" i="3"/>
  <c r="G235" i="3" s="1"/>
  <c r="F241" i="3"/>
  <c r="G241" i="3" s="1"/>
  <c r="F244" i="3"/>
  <c r="G244" i="3" s="1"/>
  <c r="F246" i="3"/>
  <c r="G246" i="3" s="1"/>
  <c r="F247" i="3"/>
  <c r="G247" i="3" s="1"/>
  <c r="F249" i="3"/>
  <c r="G249" i="3" s="1"/>
  <c r="F250" i="3"/>
  <c r="G250" i="3" s="1"/>
  <c r="F252" i="3"/>
  <c r="G252" i="3" s="1"/>
  <c r="F254" i="3"/>
  <c r="G254" i="3" s="1"/>
  <c r="F255" i="3"/>
  <c r="G255" i="3" s="1"/>
  <c r="F256" i="3"/>
  <c r="G256" i="3" s="1"/>
  <c r="F257" i="3"/>
  <c r="G257" i="3" s="1"/>
  <c r="F258" i="3"/>
  <c r="G258" i="3" s="1"/>
  <c r="F260" i="3"/>
  <c r="G260" i="3" s="1"/>
  <c r="F262" i="3"/>
  <c r="G262" i="3" s="1"/>
  <c r="F264" i="3"/>
  <c r="G264" i="3" s="1"/>
  <c r="F267" i="3"/>
  <c r="G267" i="3" s="1"/>
  <c r="F269" i="3"/>
  <c r="G269" i="3" s="1"/>
  <c r="F270" i="3"/>
  <c r="G270" i="3" s="1"/>
  <c r="F272" i="3"/>
  <c r="G272" i="3" s="1"/>
  <c r="F274" i="3"/>
  <c r="G274" i="3" s="1"/>
  <c r="F277" i="3"/>
  <c r="G277" i="3" s="1"/>
  <c r="F278" i="3"/>
  <c r="G278" i="3" s="1"/>
  <c r="F281" i="3"/>
  <c r="G281" i="3" s="1"/>
  <c r="F283" i="3"/>
  <c r="G283" i="3" s="1"/>
  <c r="F285" i="3"/>
  <c r="G285" i="3" s="1"/>
  <c r="F287" i="3"/>
  <c r="G287" i="3" s="1"/>
  <c r="F288" i="3"/>
  <c r="G288" i="3" s="1"/>
  <c r="F289" i="3"/>
  <c r="G289" i="3" s="1"/>
  <c r="F290" i="3"/>
  <c r="G290" i="3" s="1"/>
  <c r="F295" i="3"/>
  <c r="G295" i="3" s="1"/>
  <c r="F297" i="3"/>
  <c r="G297" i="3" s="1"/>
  <c r="F298" i="3"/>
  <c r="G298" i="3" s="1"/>
  <c r="F299" i="3"/>
  <c r="G299" i="3" s="1"/>
  <c r="F300" i="3"/>
  <c r="G300" i="3" s="1"/>
  <c r="F301" i="3"/>
  <c r="G301" i="3" s="1"/>
  <c r="F302" i="3"/>
  <c r="G302" i="3" s="1"/>
  <c r="F303" i="3"/>
  <c r="G303" i="3" s="1"/>
  <c r="F307" i="3"/>
  <c r="G307" i="3" s="1"/>
  <c r="F308" i="3"/>
  <c r="G308" i="3" s="1"/>
  <c r="F309" i="3"/>
  <c r="G309" i="3" s="1"/>
  <c r="F311" i="3"/>
  <c r="G311" i="3" s="1"/>
  <c r="F316" i="3"/>
  <c r="G316" i="3" s="1"/>
  <c r="F317" i="3"/>
  <c r="G317" i="3" s="1"/>
  <c r="F318" i="3"/>
  <c r="G318" i="3" s="1"/>
  <c r="F320" i="3"/>
  <c r="G320" i="3" s="1"/>
  <c r="F322" i="3"/>
  <c r="G322" i="3" s="1"/>
  <c r="F326" i="3"/>
  <c r="G326" i="3" s="1"/>
  <c r="F328" i="3"/>
  <c r="G328" i="3" s="1"/>
  <c r="F329" i="3"/>
  <c r="G329" i="3" s="1"/>
  <c r="F330" i="3"/>
  <c r="G330" i="3" s="1"/>
  <c r="F332" i="3"/>
  <c r="G332" i="3" s="1"/>
  <c r="F334" i="3"/>
  <c r="G334" i="3" s="1"/>
  <c r="F340" i="3"/>
  <c r="G340" i="3" s="1"/>
  <c r="F342" i="3"/>
  <c r="G342" i="3" s="1"/>
  <c r="F343" i="3"/>
  <c r="G343" i="3" s="1"/>
  <c r="F345" i="3"/>
  <c r="G345" i="3" s="1"/>
  <c r="F346" i="3"/>
  <c r="G346" i="3" s="1"/>
  <c r="F347" i="3"/>
  <c r="G347" i="3" s="1"/>
  <c r="F348" i="3"/>
  <c r="G348" i="3" s="1"/>
  <c r="F349" i="3"/>
  <c r="G349" i="3" s="1"/>
  <c r="F350" i="3"/>
  <c r="G350" i="3" s="1"/>
  <c r="F351" i="3"/>
  <c r="G351" i="3" s="1"/>
  <c r="F353" i="3"/>
  <c r="G353" i="3" s="1"/>
  <c r="F359" i="3"/>
  <c r="G359" i="3" s="1"/>
  <c r="F360" i="3"/>
  <c r="G360" i="3" s="1"/>
  <c r="F361" i="3"/>
  <c r="G361" i="3" s="1"/>
  <c r="F367" i="3"/>
  <c r="G367" i="3" s="1"/>
  <c r="F368" i="3"/>
  <c r="G368" i="3" s="1"/>
  <c r="F369" i="3"/>
  <c r="G369" i="3" s="1"/>
  <c r="F371" i="3"/>
  <c r="G371" i="3" s="1"/>
  <c r="F373" i="3"/>
  <c r="G373" i="3" s="1"/>
  <c r="F374" i="3"/>
  <c r="G374" i="3" s="1"/>
  <c r="F376" i="3"/>
  <c r="G376" i="3" s="1"/>
  <c r="F377" i="3"/>
  <c r="G377" i="3" s="1"/>
  <c r="F378" i="3"/>
  <c r="G378" i="3" s="1"/>
  <c r="F382" i="3"/>
  <c r="G382" i="3" s="1"/>
  <c r="F383" i="3"/>
  <c r="G383" i="3" s="1"/>
  <c r="N538" i="2" s="1"/>
  <c r="F386" i="3"/>
  <c r="G386" i="3" s="1"/>
  <c r="N503" i="2" s="1"/>
  <c r="F409" i="3"/>
  <c r="F425" i="3"/>
  <c r="G425" i="3" s="1"/>
  <c r="F428" i="3"/>
  <c r="G428" i="3" s="1"/>
  <c r="N499" i="2" s="1"/>
  <c r="F429" i="3"/>
  <c r="G429" i="3" s="1"/>
  <c r="F431" i="3"/>
  <c r="G431" i="3" s="1"/>
  <c r="F728" i="3"/>
  <c r="G728" i="3" s="1"/>
  <c r="F733" i="3"/>
  <c r="G733" i="3" s="1"/>
  <c r="F734" i="3"/>
  <c r="G734" i="3" s="1"/>
  <c r="F735" i="3"/>
  <c r="G735" i="3" s="1"/>
  <c r="N1193" i="2" s="1"/>
  <c r="F736" i="3"/>
  <c r="G736" i="3" s="1"/>
  <c r="F737" i="3"/>
  <c r="G737" i="3" s="1"/>
  <c r="F738" i="3"/>
  <c r="G738" i="3" s="1"/>
  <c r="F739" i="3"/>
  <c r="G739" i="3" s="1"/>
  <c r="F744" i="3"/>
  <c r="G744" i="3" s="1"/>
  <c r="F748" i="3"/>
  <c r="G748" i="3" s="1"/>
  <c r="F749" i="3"/>
  <c r="G749" i="3" s="1"/>
  <c r="F750" i="3"/>
  <c r="G750" i="3" s="1"/>
  <c r="F752" i="3"/>
  <c r="G752" i="3" s="1"/>
  <c r="F753" i="3"/>
  <c r="G753" i="3" s="1"/>
  <c r="F754" i="3"/>
  <c r="G754" i="3" s="1"/>
  <c r="F755" i="3"/>
  <c r="G755" i="3" s="1"/>
  <c r="F757" i="3"/>
  <c r="G757" i="3" s="1"/>
  <c r="F764" i="3"/>
  <c r="G764" i="3" s="1"/>
  <c r="F765" i="3"/>
  <c r="G765" i="3" s="1"/>
  <c r="F766" i="3"/>
  <c r="G766" i="3" s="1"/>
  <c r="F767" i="3"/>
  <c r="G767" i="3" s="1"/>
  <c r="F768" i="3"/>
  <c r="G768" i="3" s="1"/>
  <c r="F769" i="3"/>
  <c r="G769" i="3" s="1"/>
  <c r="F770" i="3"/>
  <c r="G770" i="3" s="1"/>
  <c r="N429" i="2" s="1"/>
  <c r="F771" i="3"/>
  <c r="G771" i="3" s="1"/>
  <c r="N428" i="2" s="1"/>
  <c r="F772" i="3"/>
  <c r="G772" i="3" s="1"/>
  <c r="N423" i="2" s="1"/>
  <c r="F783" i="3"/>
  <c r="G783" i="3" s="1"/>
  <c r="F794" i="3"/>
  <c r="G794" i="3" s="1"/>
  <c r="N408" i="2" s="1"/>
  <c r="F795" i="3"/>
  <c r="G795" i="3" s="1"/>
  <c r="N407" i="2" s="1"/>
  <c r="F803" i="3"/>
  <c r="G803" i="3" s="1"/>
  <c r="N406" i="2" s="1"/>
  <c r="F804" i="3"/>
  <c r="G804" i="3" s="1"/>
  <c r="N405" i="2" s="1"/>
  <c r="F805" i="3"/>
  <c r="G805" i="3" s="1"/>
  <c r="N401" i="2" s="1"/>
  <c r="F806" i="3"/>
  <c r="G806" i="3" s="1"/>
  <c r="N220" i="2" s="1"/>
  <c r="F812" i="3"/>
  <c r="G812" i="3" s="1"/>
  <c r="F813" i="3"/>
  <c r="G813" i="3" s="1"/>
  <c r="N399" i="2" s="1"/>
  <c r="F814" i="3"/>
  <c r="G814" i="3" s="1"/>
  <c r="N395" i="2" s="1"/>
  <c r="F815" i="3"/>
  <c r="G815" i="3" s="1"/>
  <c r="F816" i="3"/>
  <c r="G816" i="3" s="1"/>
  <c r="F818" i="3"/>
  <c r="G818" i="3" s="1"/>
  <c r="N394" i="2" s="1"/>
  <c r="F819" i="3"/>
  <c r="G819" i="3" s="1"/>
  <c r="N391" i="2" s="1"/>
  <c r="F820" i="3"/>
  <c r="G820" i="3" s="1"/>
  <c r="F826" i="3"/>
  <c r="G826" i="3" s="1"/>
  <c r="F827" i="3"/>
  <c r="G827" i="3" s="1"/>
  <c r="F836" i="3"/>
  <c r="G836" i="3" s="1"/>
  <c r="F850" i="3"/>
  <c r="G850" i="3" s="1"/>
  <c r="F851" i="3"/>
  <c r="G851" i="3" s="1"/>
  <c r="F852" i="3"/>
  <c r="G852" i="3" s="1"/>
  <c r="F853" i="3"/>
  <c r="G853" i="3" s="1"/>
  <c r="F854" i="3"/>
  <c r="G854" i="3" s="1"/>
  <c r="F855" i="3"/>
  <c r="G855" i="3" s="1"/>
  <c r="F857" i="3"/>
  <c r="G857" i="3" s="1"/>
  <c r="F867" i="3"/>
  <c r="G867" i="3" s="1"/>
  <c r="F890" i="3"/>
  <c r="G890" i="3" s="1"/>
  <c r="F951" i="3"/>
  <c r="G951" i="3" s="1"/>
  <c r="F952" i="3"/>
  <c r="G952" i="3" s="1"/>
  <c r="F1051" i="3"/>
  <c r="G1051" i="3" s="1"/>
  <c r="F1052" i="3"/>
  <c r="G1052" i="3" s="1"/>
  <c r="F1053" i="3"/>
  <c r="G1053" i="3" s="1"/>
  <c r="F1085" i="3"/>
  <c r="G1085" i="3" s="1"/>
  <c r="F1086" i="3"/>
  <c r="G1086" i="3" s="1"/>
  <c r="F1091" i="3"/>
  <c r="G1091" i="3" s="1"/>
  <c r="F1092" i="3"/>
  <c r="G1092" i="3" s="1"/>
  <c r="F1094" i="3"/>
  <c r="G1094" i="3" s="1"/>
  <c r="F1095" i="3"/>
  <c r="G1095" i="3" s="1"/>
  <c r="F1100" i="3"/>
  <c r="G1100" i="3" s="1"/>
  <c r="F1108" i="3"/>
  <c r="G1108" i="3" s="1"/>
  <c r="F1109" i="3"/>
  <c r="G1109" i="3" s="1"/>
  <c r="F1110" i="3"/>
  <c r="G1110" i="3" s="1"/>
  <c r="F1111" i="3"/>
  <c r="G1111" i="3" s="1"/>
  <c r="F1112" i="3"/>
  <c r="G1112" i="3" s="1"/>
  <c r="F1113" i="3"/>
  <c r="G1113" i="3" s="1"/>
  <c r="N1249" i="2" s="1"/>
  <c r="F1114" i="3"/>
  <c r="G1114" i="3" s="1"/>
  <c r="F1115" i="3"/>
  <c r="G1115" i="3" s="1"/>
  <c r="F2" i="3"/>
  <c r="G2" i="3" s="1"/>
  <c r="F7" i="3"/>
  <c r="G7" i="3" s="1"/>
  <c r="N1191" i="2" s="1"/>
  <c r="F8" i="3"/>
  <c r="G8" i="3" s="1"/>
  <c r="F9" i="3"/>
  <c r="G9" i="3" s="1"/>
  <c r="N1190" i="2" s="1"/>
  <c r="F10" i="3"/>
  <c r="G10" i="3" s="1"/>
  <c r="N1189" i="2" s="1"/>
  <c r="F13" i="3"/>
  <c r="G13" i="3" s="1"/>
  <c r="N1188" i="2" s="1"/>
  <c r="F14" i="3"/>
  <c r="G14" i="3" s="1"/>
  <c r="N1187" i="2" s="1"/>
  <c r="F16" i="3"/>
  <c r="G16" i="3" s="1"/>
  <c r="N1186" i="2" s="1"/>
  <c r="R943" i="2"/>
  <c r="Q943" i="2"/>
  <c r="P943" i="2"/>
  <c r="P1937" i="2" l="1"/>
  <c r="P1951" i="2"/>
  <c r="Q1951" i="2"/>
  <c r="R1951" i="2"/>
  <c r="P1952" i="2"/>
  <c r="Q1952" i="2"/>
  <c r="R1952" i="2"/>
  <c r="P1953" i="2"/>
  <c r="Q1953" i="2"/>
  <c r="R1953" i="2"/>
  <c r="P1954" i="2"/>
  <c r="Q1954" i="2"/>
  <c r="R1954" i="2"/>
  <c r="P1955" i="2"/>
  <c r="Q1955" i="2"/>
  <c r="R1955" i="2"/>
  <c r="Q1937" i="2"/>
  <c r="R1937" i="2"/>
  <c r="P1938" i="2"/>
  <c r="Q1938" i="2"/>
  <c r="R1938" i="2"/>
  <c r="Q1942" i="2"/>
  <c r="P1942" i="2"/>
  <c r="R1942" i="2"/>
  <c r="P2151" i="3"/>
  <c r="Q2156" i="3"/>
  <c r="Q2151" i="3"/>
  <c r="R2156" i="3"/>
  <c r="Q2153" i="3"/>
  <c r="R2153" i="3"/>
  <c r="P2154" i="3"/>
  <c r="Q2154" i="3"/>
  <c r="Q2155" i="3"/>
  <c r="P1948" i="2"/>
  <c r="P1947" i="2"/>
  <c r="R2154" i="3"/>
  <c r="R2155" i="3"/>
  <c r="P1943" i="2"/>
  <c r="P2155" i="3"/>
  <c r="P1944" i="2"/>
  <c r="Q1945" i="2"/>
  <c r="Q2152" i="3"/>
  <c r="P1949" i="2"/>
  <c r="R2151" i="3"/>
  <c r="P2152" i="3"/>
  <c r="R2152" i="3"/>
  <c r="P2156" i="3"/>
  <c r="P2153" i="3"/>
  <c r="R1950" i="2"/>
  <c r="Q1936" i="2"/>
  <c r="P1936" i="2"/>
  <c r="P1950" i="2"/>
  <c r="P1946" i="2"/>
  <c r="R1949" i="2"/>
  <c r="R1940" i="2"/>
  <c r="R1945" i="2"/>
  <c r="P1941" i="2"/>
  <c r="Q1949" i="2"/>
  <c r="Q1948" i="2"/>
  <c r="Q1939" i="2"/>
  <c r="R1944" i="2"/>
  <c r="Q1943" i="2"/>
  <c r="Q1944" i="2"/>
  <c r="P1939" i="2"/>
  <c r="R1947" i="2"/>
  <c r="Q1946" i="2"/>
  <c r="Q1940" i="2"/>
  <c r="R1939" i="2"/>
  <c r="R1946" i="2"/>
  <c r="R1948" i="2"/>
  <c r="R1941" i="2"/>
  <c r="P1940" i="2"/>
  <c r="Q1947" i="2"/>
  <c r="R1936" i="2"/>
  <c r="Q1941" i="2"/>
  <c r="R1943" i="2"/>
  <c r="Q1950" i="2"/>
  <c r="P1945" i="2"/>
  <c r="R2137" i="3"/>
  <c r="P2143" i="3"/>
  <c r="Q2148" i="3"/>
  <c r="P2138" i="3"/>
  <c r="Q2143" i="3"/>
  <c r="R2146" i="3"/>
  <c r="R2148" i="3"/>
  <c r="Q2138" i="3"/>
  <c r="R2143" i="3"/>
  <c r="P2149" i="3"/>
  <c r="P2144" i="3"/>
  <c r="Q2150" i="3"/>
  <c r="Q2135" i="3"/>
  <c r="R2142" i="3"/>
  <c r="R2138" i="3"/>
  <c r="Q2149" i="3"/>
  <c r="R2150" i="3"/>
  <c r="P2136" i="3"/>
  <c r="P2139" i="3"/>
  <c r="Q2144" i="3"/>
  <c r="R2149" i="3"/>
  <c r="P2135" i="3"/>
  <c r="P2148" i="3"/>
  <c r="Q2139" i="3"/>
  <c r="R2144" i="3"/>
  <c r="P2150" i="3"/>
  <c r="Q2145" i="3"/>
  <c r="P2147" i="3"/>
  <c r="R2139" i="3"/>
  <c r="P2145" i="3"/>
  <c r="R2136" i="3"/>
  <c r="P2140" i="3"/>
  <c r="R2135" i="3"/>
  <c r="Q2140" i="3"/>
  <c r="R2145" i="3"/>
  <c r="R2140" i="3"/>
  <c r="P2146" i="3"/>
  <c r="Q2136" i="3"/>
  <c r="P2141" i="3"/>
  <c r="Q2146" i="3"/>
  <c r="Q2137" i="3"/>
  <c r="Q2141" i="3"/>
  <c r="R2141" i="3"/>
  <c r="P2142" i="3"/>
  <c r="Q2147" i="3"/>
  <c r="P2137" i="3"/>
  <c r="Q2142" i="3"/>
  <c r="R2147" i="3"/>
  <c r="P1265" i="3"/>
  <c r="Q1270" i="3"/>
  <c r="R1275" i="3"/>
  <c r="P1281" i="3"/>
  <c r="Q1286" i="3"/>
  <c r="R1291" i="3"/>
  <c r="P1297" i="3"/>
  <c r="Q1302" i="3"/>
  <c r="R1307" i="3"/>
  <c r="P1313" i="3"/>
  <c r="Q1318" i="3"/>
  <c r="R1323" i="3"/>
  <c r="P1329" i="3"/>
  <c r="Q1334" i="3"/>
  <c r="R1339" i="3"/>
  <c r="P1345" i="3"/>
  <c r="Q1350" i="3"/>
  <c r="R1355" i="3"/>
  <c r="P1361" i="3"/>
  <c r="Q1366" i="3"/>
  <c r="R1371" i="3"/>
  <c r="P1377" i="3"/>
  <c r="Q1382" i="3"/>
  <c r="R1387" i="3"/>
  <c r="P1393" i="3"/>
  <c r="Q1398" i="3"/>
  <c r="R1403" i="3"/>
  <c r="P1409" i="3"/>
  <c r="Q1414" i="3"/>
  <c r="R1419" i="3"/>
  <c r="P1425" i="3"/>
  <c r="Q1430" i="3"/>
  <c r="R1435" i="3"/>
  <c r="P1441" i="3"/>
  <c r="Q1446" i="3"/>
  <c r="R1451" i="3"/>
  <c r="P1457" i="3"/>
  <c r="Q1462" i="3"/>
  <c r="R1467" i="3"/>
  <c r="P1473" i="3"/>
  <c r="Q1478" i="3"/>
  <c r="R1483" i="3"/>
  <c r="P1489" i="3"/>
  <c r="Q1494" i="3"/>
  <c r="R1499" i="3"/>
  <c r="P1505" i="3"/>
  <c r="Q1510" i="3"/>
  <c r="R1515" i="3"/>
  <c r="P1521" i="3"/>
  <c r="Q1526" i="3"/>
  <c r="R1531" i="3"/>
  <c r="P1537" i="3"/>
  <c r="Q1542" i="3"/>
  <c r="R1547" i="3"/>
  <c r="P1553" i="3"/>
  <c r="Q1558" i="3"/>
  <c r="R1563" i="3"/>
  <c r="P1569" i="3"/>
  <c r="Q1574" i="3"/>
  <c r="R1579" i="3"/>
  <c r="P1585" i="3"/>
  <c r="Q1590" i="3"/>
  <c r="R1595" i="3"/>
  <c r="P1601" i="3"/>
  <c r="Q1606" i="3"/>
  <c r="R1611" i="3"/>
  <c r="P1617" i="3"/>
  <c r="Q1622" i="3"/>
  <c r="R1627" i="3"/>
  <c r="P1633" i="3"/>
  <c r="Q1638" i="3"/>
  <c r="R1643" i="3"/>
  <c r="P1649" i="3"/>
  <c r="Q1654" i="3"/>
  <c r="R1659" i="3"/>
  <c r="P1665" i="3"/>
  <c r="Q1670" i="3"/>
  <c r="R1675" i="3"/>
  <c r="P1681" i="3"/>
  <c r="Q1686" i="3"/>
  <c r="Q1265" i="3"/>
  <c r="R1270" i="3"/>
  <c r="P1276" i="3"/>
  <c r="Q1281" i="3"/>
  <c r="R1286" i="3"/>
  <c r="P1292" i="3"/>
  <c r="Q1297" i="3"/>
  <c r="R1302" i="3"/>
  <c r="P1308" i="3"/>
  <c r="Q1313" i="3"/>
  <c r="R1318" i="3"/>
  <c r="P1324" i="3"/>
  <c r="Q1329" i="3"/>
  <c r="R1334" i="3"/>
  <c r="P1340" i="3"/>
  <c r="Q1345" i="3"/>
  <c r="R1350" i="3"/>
  <c r="P1356" i="3"/>
  <c r="Q1361" i="3"/>
  <c r="R1366" i="3"/>
  <c r="P1372" i="3"/>
  <c r="Q1377" i="3"/>
  <c r="R1382" i="3"/>
  <c r="P1388" i="3"/>
  <c r="Q1393" i="3"/>
  <c r="R1398" i="3"/>
  <c r="P1404" i="3"/>
  <c r="Q1409" i="3"/>
  <c r="R1414" i="3"/>
  <c r="P1420" i="3"/>
  <c r="Q1425" i="3"/>
  <c r="R1430" i="3"/>
  <c r="P1436" i="3"/>
  <c r="Q1441" i="3"/>
  <c r="R1446" i="3"/>
  <c r="P1452" i="3"/>
  <c r="Q1457" i="3"/>
  <c r="R1462" i="3"/>
  <c r="P1468" i="3"/>
  <c r="Q1473" i="3"/>
  <c r="R1478" i="3"/>
  <c r="P1484" i="3"/>
  <c r="Q1489" i="3"/>
  <c r="R1494" i="3"/>
  <c r="P1500" i="3"/>
  <c r="Q1505" i="3"/>
  <c r="R1510" i="3"/>
  <c r="P1516" i="3"/>
  <c r="Q1521" i="3"/>
  <c r="R1526" i="3"/>
  <c r="P1532" i="3"/>
  <c r="Q1537" i="3"/>
  <c r="R1542" i="3"/>
  <c r="P1548" i="3"/>
  <c r="Q1553" i="3"/>
  <c r="R1558" i="3"/>
  <c r="P1564" i="3"/>
  <c r="Q1569" i="3"/>
  <c r="R1574" i="3"/>
  <c r="P1580" i="3"/>
  <c r="Q1585" i="3"/>
  <c r="R1590" i="3"/>
  <c r="P1596" i="3"/>
  <c r="Q1601" i="3"/>
  <c r="R1606" i="3"/>
  <c r="P1612" i="3"/>
  <c r="Q1617" i="3"/>
  <c r="R1622" i="3"/>
  <c r="P1628" i="3"/>
  <c r="Q1633" i="3"/>
  <c r="R1638" i="3"/>
  <c r="P1644" i="3"/>
  <c r="Q1649" i="3"/>
  <c r="R1654" i="3"/>
  <c r="P1660" i="3"/>
  <c r="Q1665" i="3"/>
  <c r="R1670" i="3"/>
  <c r="P1676" i="3"/>
  <c r="Q1681" i="3"/>
  <c r="R1686" i="3"/>
  <c r="P1692" i="3"/>
  <c r="R1265" i="3"/>
  <c r="P1271" i="3"/>
  <c r="Q1276" i="3"/>
  <c r="R1281" i="3"/>
  <c r="P1287" i="3"/>
  <c r="Q1292" i="3"/>
  <c r="R1297" i="3"/>
  <c r="P1303" i="3"/>
  <c r="Q1308" i="3"/>
  <c r="R1313" i="3"/>
  <c r="P1319" i="3"/>
  <c r="Q1324" i="3"/>
  <c r="R1329" i="3"/>
  <c r="P1335" i="3"/>
  <c r="Q1340" i="3"/>
  <c r="R1345" i="3"/>
  <c r="P1351" i="3"/>
  <c r="Q1356" i="3"/>
  <c r="R1361" i="3"/>
  <c r="P1367" i="3"/>
  <c r="Q1372" i="3"/>
  <c r="R1377" i="3"/>
  <c r="P1383" i="3"/>
  <c r="Q1388" i="3"/>
  <c r="R1393" i="3"/>
  <c r="P1399" i="3"/>
  <c r="Q1404" i="3"/>
  <c r="R1409" i="3"/>
  <c r="P1415" i="3"/>
  <c r="Q1420" i="3"/>
  <c r="R1425" i="3"/>
  <c r="P1431" i="3"/>
  <c r="Q1436" i="3"/>
  <c r="R1441" i="3"/>
  <c r="P1447" i="3"/>
  <c r="Q1452" i="3"/>
  <c r="R1457" i="3"/>
  <c r="P1463" i="3"/>
  <c r="Q1468" i="3"/>
  <c r="R1473" i="3"/>
  <c r="P1479" i="3"/>
  <c r="Q1484" i="3"/>
  <c r="R1489" i="3"/>
  <c r="P1495" i="3"/>
  <c r="Q1500" i="3"/>
  <c r="R1505" i="3"/>
  <c r="P1511" i="3"/>
  <c r="Q1516" i="3"/>
  <c r="R1521" i="3"/>
  <c r="P1527" i="3"/>
  <c r="Q1532" i="3"/>
  <c r="R1537" i="3"/>
  <c r="P1543" i="3"/>
  <c r="Q1548" i="3"/>
  <c r="R1553" i="3"/>
  <c r="P1559" i="3"/>
  <c r="Q1564" i="3"/>
  <c r="R1569" i="3"/>
  <c r="P1575" i="3"/>
  <c r="Q1580" i="3"/>
  <c r="R1585" i="3"/>
  <c r="P1591" i="3"/>
  <c r="Q1596" i="3"/>
  <c r="R1601" i="3"/>
  <c r="P1607" i="3"/>
  <c r="Q1612" i="3"/>
  <c r="R1617" i="3"/>
  <c r="P1623" i="3"/>
  <c r="Q1628" i="3"/>
  <c r="R1633" i="3"/>
  <c r="P1639" i="3"/>
  <c r="Q1644" i="3"/>
  <c r="R1649" i="3"/>
  <c r="P1655" i="3"/>
  <c r="Q1660" i="3"/>
  <c r="R1665" i="3"/>
  <c r="P1671" i="3"/>
  <c r="Q1676" i="3"/>
  <c r="R1681" i="3"/>
  <c r="P1687" i="3"/>
  <c r="Q1692" i="3"/>
  <c r="P1266" i="3"/>
  <c r="Q1271" i="3"/>
  <c r="R1276" i="3"/>
  <c r="P1282" i="3"/>
  <c r="Q1287" i="3"/>
  <c r="R1292" i="3"/>
  <c r="P1298" i="3"/>
  <c r="Q1303" i="3"/>
  <c r="R1308" i="3"/>
  <c r="P1314" i="3"/>
  <c r="Q1319" i="3"/>
  <c r="R1324" i="3"/>
  <c r="P1330" i="3"/>
  <c r="Q1335" i="3"/>
  <c r="R1340" i="3"/>
  <c r="P1346" i="3"/>
  <c r="Q1351" i="3"/>
  <c r="R1356" i="3"/>
  <c r="P1362" i="3"/>
  <c r="Q1367" i="3"/>
  <c r="R1372" i="3"/>
  <c r="P1378" i="3"/>
  <c r="Q1383" i="3"/>
  <c r="R1388" i="3"/>
  <c r="P1394" i="3"/>
  <c r="Q1399" i="3"/>
  <c r="R1404" i="3"/>
  <c r="P1410" i="3"/>
  <c r="Q1415" i="3"/>
  <c r="R1420" i="3"/>
  <c r="P1426" i="3"/>
  <c r="Q1431" i="3"/>
  <c r="R1436" i="3"/>
  <c r="P1442" i="3"/>
  <c r="Q1447" i="3"/>
  <c r="R1452" i="3"/>
  <c r="P1458" i="3"/>
  <c r="Q1463" i="3"/>
  <c r="R1468" i="3"/>
  <c r="P1474" i="3"/>
  <c r="Q1479" i="3"/>
  <c r="R1484" i="3"/>
  <c r="P1490" i="3"/>
  <c r="Q1495" i="3"/>
  <c r="R1500" i="3"/>
  <c r="P1506" i="3"/>
  <c r="Q1511" i="3"/>
  <c r="R1516" i="3"/>
  <c r="P1522" i="3"/>
  <c r="Q1527" i="3"/>
  <c r="R1532" i="3"/>
  <c r="P1538" i="3"/>
  <c r="Q1543" i="3"/>
  <c r="R1548" i="3"/>
  <c r="P1554" i="3"/>
  <c r="Q1559" i="3"/>
  <c r="R1564" i="3"/>
  <c r="P1570" i="3"/>
  <c r="Q1575" i="3"/>
  <c r="R1580" i="3"/>
  <c r="P1586" i="3"/>
  <c r="Q1591" i="3"/>
  <c r="R1596" i="3"/>
  <c r="P1602" i="3"/>
  <c r="Q1607" i="3"/>
  <c r="R1612" i="3"/>
  <c r="P1618" i="3"/>
  <c r="Q1623" i="3"/>
  <c r="R1628" i="3"/>
  <c r="P1634" i="3"/>
  <c r="Q1639" i="3"/>
  <c r="R1644" i="3"/>
  <c r="P1650" i="3"/>
  <c r="Q1655" i="3"/>
  <c r="R1660" i="3"/>
  <c r="P1666" i="3"/>
  <c r="Q1671" i="3"/>
  <c r="R1676" i="3"/>
  <c r="P1682" i="3"/>
  <c r="Q1687" i="3"/>
  <c r="R1692" i="3"/>
  <c r="P1698" i="3"/>
  <c r="Q1703" i="3"/>
  <c r="Q1266" i="3"/>
  <c r="R1271" i="3"/>
  <c r="P1277" i="3"/>
  <c r="Q1282" i="3"/>
  <c r="R1287" i="3"/>
  <c r="P1293" i="3"/>
  <c r="Q1298" i="3"/>
  <c r="R1303" i="3"/>
  <c r="P1309" i="3"/>
  <c r="Q1314" i="3"/>
  <c r="R1319" i="3"/>
  <c r="P1325" i="3"/>
  <c r="Q1330" i="3"/>
  <c r="R1335" i="3"/>
  <c r="P1341" i="3"/>
  <c r="Q1346" i="3"/>
  <c r="R1351" i="3"/>
  <c r="P1357" i="3"/>
  <c r="Q1362" i="3"/>
  <c r="R1367" i="3"/>
  <c r="P1373" i="3"/>
  <c r="Q1378" i="3"/>
  <c r="R1383" i="3"/>
  <c r="P1389" i="3"/>
  <c r="Q1394" i="3"/>
  <c r="R1399" i="3"/>
  <c r="P1405" i="3"/>
  <c r="Q1410" i="3"/>
  <c r="R1415" i="3"/>
  <c r="P1421" i="3"/>
  <c r="Q1426" i="3"/>
  <c r="R1431" i="3"/>
  <c r="P1437" i="3"/>
  <c r="Q1442" i="3"/>
  <c r="R1447" i="3"/>
  <c r="P1453" i="3"/>
  <c r="Q1458" i="3"/>
  <c r="R1463" i="3"/>
  <c r="P1469" i="3"/>
  <c r="Q1474" i="3"/>
  <c r="R1479" i="3"/>
  <c r="P1485" i="3"/>
  <c r="Q1490" i="3"/>
  <c r="R1495" i="3"/>
  <c r="P1501" i="3"/>
  <c r="Q1506" i="3"/>
  <c r="R1511" i="3"/>
  <c r="P1517" i="3"/>
  <c r="Q1522" i="3"/>
  <c r="R1527" i="3"/>
  <c r="P1533" i="3"/>
  <c r="Q1538" i="3"/>
  <c r="R1543" i="3"/>
  <c r="P1549" i="3"/>
  <c r="Q1554" i="3"/>
  <c r="R1559" i="3"/>
  <c r="P1565" i="3"/>
  <c r="Q1570" i="3"/>
  <c r="R1575" i="3"/>
  <c r="P1581" i="3"/>
  <c r="Q1586" i="3"/>
  <c r="R1591" i="3"/>
  <c r="P1597" i="3"/>
  <c r="Q1602" i="3"/>
  <c r="R1607" i="3"/>
  <c r="P1613" i="3"/>
  <c r="Q1618" i="3"/>
  <c r="R1623" i="3"/>
  <c r="P1629" i="3"/>
  <c r="Q1634" i="3"/>
  <c r="R1639" i="3"/>
  <c r="P1645" i="3"/>
  <c r="Q1650" i="3"/>
  <c r="R1655" i="3"/>
  <c r="P1661" i="3"/>
  <c r="Q1666" i="3"/>
  <c r="R1671" i="3"/>
  <c r="P1677" i="3"/>
  <c r="Q1682" i="3"/>
  <c r="R1266" i="3"/>
  <c r="P1272" i="3"/>
  <c r="Q1277" i="3"/>
  <c r="R1282" i="3"/>
  <c r="P1288" i="3"/>
  <c r="Q1293" i="3"/>
  <c r="R1298" i="3"/>
  <c r="P1304" i="3"/>
  <c r="Q1309" i="3"/>
  <c r="R1314" i="3"/>
  <c r="P1320" i="3"/>
  <c r="Q1325" i="3"/>
  <c r="R1330" i="3"/>
  <c r="P1336" i="3"/>
  <c r="Q1341" i="3"/>
  <c r="R1346" i="3"/>
  <c r="P1352" i="3"/>
  <c r="Q1357" i="3"/>
  <c r="R1362" i="3"/>
  <c r="P1368" i="3"/>
  <c r="Q1373" i="3"/>
  <c r="R1378" i="3"/>
  <c r="P1384" i="3"/>
  <c r="Q1389" i="3"/>
  <c r="R1394" i="3"/>
  <c r="P1400" i="3"/>
  <c r="Q1405" i="3"/>
  <c r="R1410" i="3"/>
  <c r="P1416" i="3"/>
  <c r="Q1421" i="3"/>
  <c r="R1426" i="3"/>
  <c r="P1432" i="3"/>
  <c r="Q1437" i="3"/>
  <c r="R1442" i="3"/>
  <c r="P1448" i="3"/>
  <c r="Q1453" i="3"/>
  <c r="R1458" i="3"/>
  <c r="P1464" i="3"/>
  <c r="Q1469" i="3"/>
  <c r="R1474" i="3"/>
  <c r="P1480" i="3"/>
  <c r="Q1485" i="3"/>
  <c r="R1490" i="3"/>
  <c r="P1496" i="3"/>
  <c r="Q1501" i="3"/>
  <c r="R1506" i="3"/>
  <c r="P1512" i="3"/>
  <c r="Q1517" i="3"/>
  <c r="R1522" i="3"/>
  <c r="P1528" i="3"/>
  <c r="Q1533" i="3"/>
  <c r="R1538" i="3"/>
  <c r="P1544" i="3"/>
  <c r="Q1549" i="3"/>
  <c r="R1554" i="3"/>
  <c r="P1560" i="3"/>
  <c r="Q1565" i="3"/>
  <c r="R1570" i="3"/>
  <c r="P1576" i="3"/>
  <c r="Q1581" i="3"/>
  <c r="R1586" i="3"/>
  <c r="P1592" i="3"/>
  <c r="Q1597" i="3"/>
  <c r="R1602" i="3"/>
  <c r="P1608" i="3"/>
  <c r="Q1613" i="3"/>
  <c r="R1618" i="3"/>
  <c r="P1624" i="3"/>
  <c r="Q1629" i="3"/>
  <c r="R1634" i="3"/>
  <c r="P1640" i="3"/>
  <c r="Q1645" i="3"/>
  <c r="R1650" i="3"/>
  <c r="P1656" i="3"/>
  <c r="Q1661" i="3"/>
  <c r="R1666" i="3"/>
  <c r="P1672" i="3"/>
  <c r="Q1677" i="3"/>
  <c r="R1682" i="3"/>
  <c r="P1688" i="3"/>
  <c r="Q1693" i="3"/>
  <c r="R1698" i="3"/>
  <c r="P1704" i="3"/>
  <c r="Q1709" i="3"/>
  <c r="R1714" i="3"/>
  <c r="P1267" i="3"/>
  <c r="Q1272" i="3"/>
  <c r="R1277" i="3"/>
  <c r="P1283" i="3"/>
  <c r="Q1288" i="3"/>
  <c r="R1293" i="3"/>
  <c r="P1299" i="3"/>
  <c r="Q1304" i="3"/>
  <c r="R1309" i="3"/>
  <c r="P1315" i="3"/>
  <c r="Q1320" i="3"/>
  <c r="R1325" i="3"/>
  <c r="P1331" i="3"/>
  <c r="Q1336" i="3"/>
  <c r="R1341" i="3"/>
  <c r="P1347" i="3"/>
  <c r="Q1352" i="3"/>
  <c r="R1357" i="3"/>
  <c r="P1363" i="3"/>
  <c r="Q1368" i="3"/>
  <c r="R1373" i="3"/>
  <c r="P1379" i="3"/>
  <c r="Q1384" i="3"/>
  <c r="R1389" i="3"/>
  <c r="P1395" i="3"/>
  <c r="Q1400" i="3"/>
  <c r="R1405" i="3"/>
  <c r="P1411" i="3"/>
  <c r="Q1416" i="3"/>
  <c r="R1421" i="3"/>
  <c r="P1427" i="3"/>
  <c r="Q1432" i="3"/>
  <c r="R1437" i="3"/>
  <c r="P1443" i="3"/>
  <c r="Q1448" i="3"/>
  <c r="R1453" i="3"/>
  <c r="P1459" i="3"/>
  <c r="Q1464" i="3"/>
  <c r="R1469" i="3"/>
  <c r="P1475" i="3"/>
  <c r="Q1480" i="3"/>
  <c r="R1485" i="3"/>
  <c r="P1491" i="3"/>
  <c r="Q1496" i="3"/>
  <c r="R1501" i="3"/>
  <c r="P1507" i="3"/>
  <c r="Q1512" i="3"/>
  <c r="R1517" i="3"/>
  <c r="P1523" i="3"/>
  <c r="Q1528" i="3"/>
  <c r="R1533" i="3"/>
  <c r="P1539" i="3"/>
  <c r="Q1544" i="3"/>
  <c r="R1549" i="3"/>
  <c r="P1555" i="3"/>
  <c r="Q1560" i="3"/>
  <c r="R1565" i="3"/>
  <c r="P1571" i="3"/>
  <c r="Q1576" i="3"/>
  <c r="R1581" i="3"/>
  <c r="P1587" i="3"/>
  <c r="Q1592" i="3"/>
  <c r="R1597" i="3"/>
  <c r="P1603" i="3"/>
  <c r="Q1608" i="3"/>
  <c r="R1613" i="3"/>
  <c r="P1619" i="3"/>
  <c r="Q1624" i="3"/>
  <c r="R1629" i="3"/>
  <c r="P1635" i="3"/>
  <c r="Q1640" i="3"/>
  <c r="R1645" i="3"/>
  <c r="P1651" i="3"/>
  <c r="Q1656" i="3"/>
  <c r="R1661" i="3"/>
  <c r="P1667" i="3"/>
  <c r="Q1672" i="3"/>
  <c r="R1677" i="3"/>
  <c r="P1683" i="3"/>
  <c r="Q1688" i="3"/>
  <c r="R1693" i="3"/>
  <c r="P1699" i="3"/>
  <c r="Q1704" i="3"/>
  <c r="R1709" i="3"/>
  <c r="P1715" i="3"/>
  <c r="P1262" i="3"/>
  <c r="Q1267" i="3"/>
  <c r="R1272" i="3"/>
  <c r="P1278" i="3"/>
  <c r="Q1283" i="3"/>
  <c r="R1288" i="3"/>
  <c r="P1294" i="3"/>
  <c r="Q1299" i="3"/>
  <c r="R1304" i="3"/>
  <c r="P1310" i="3"/>
  <c r="Q1315" i="3"/>
  <c r="R1320" i="3"/>
  <c r="P1326" i="3"/>
  <c r="Q1331" i="3"/>
  <c r="R1336" i="3"/>
  <c r="P1342" i="3"/>
  <c r="Q1347" i="3"/>
  <c r="R1352" i="3"/>
  <c r="P1358" i="3"/>
  <c r="Q1363" i="3"/>
  <c r="R1368" i="3"/>
  <c r="P1374" i="3"/>
  <c r="Q1379" i="3"/>
  <c r="R1384" i="3"/>
  <c r="P1390" i="3"/>
  <c r="Q1395" i="3"/>
  <c r="R1400" i="3"/>
  <c r="P1406" i="3"/>
  <c r="Q1411" i="3"/>
  <c r="R1416" i="3"/>
  <c r="P1422" i="3"/>
  <c r="Q1427" i="3"/>
  <c r="R1432" i="3"/>
  <c r="P1438" i="3"/>
  <c r="Q1443" i="3"/>
  <c r="R1448" i="3"/>
  <c r="P1454" i="3"/>
  <c r="Q1459" i="3"/>
  <c r="R1464" i="3"/>
  <c r="P1470" i="3"/>
  <c r="Q1475" i="3"/>
  <c r="R1480" i="3"/>
  <c r="P1486" i="3"/>
  <c r="Q1491" i="3"/>
  <c r="R1496" i="3"/>
  <c r="P1502" i="3"/>
  <c r="Q1507" i="3"/>
  <c r="R1512" i="3"/>
  <c r="P1518" i="3"/>
  <c r="Q1523" i="3"/>
  <c r="R1528" i="3"/>
  <c r="P1534" i="3"/>
  <c r="Q1539" i="3"/>
  <c r="R1544" i="3"/>
  <c r="P1550" i="3"/>
  <c r="Q1555" i="3"/>
  <c r="R1560" i="3"/>
  <c r="P1566" i="3"/>
  <c r="Q1571" i="3"/>
  <c r="R1576" i="3"/>
  <c r="P1582" i="3"/>
  <c r="Q1587" i="3"/>
  <c r="R1592" i="3"/>
  <c r="P1598" i="3"/>
  <c r="Q1603" i="3"/>
  <c r="R1608" i="3"/>
  <c r="P1614" i="3"/>
  <c r="Q1619" i="3"/>
  <c r="R1624" i="3"/>
  <c r="P1630" i="3"/>
  <c r="Q1635" i="3"/>
  <c r="R1640" i="3"/>
  <c r="P1646" i="3"/>
  <c r="Q1651" i="3"/>
  <c r="R1656" i="3"/>
  <c r="P1662" i="3"/>
  <c r="Q1667" i="3"/>
  <c r="R1672" i="3"/>
  <c r="P1678" i="3"/>
  <c r="Q1683" i="3"/>
  <c r="R1688" i="3"/>
  <c r="P1694" i="3"/>
  <c r="Q1699" i="3"/>
  <c r="Q1262" i="3"/>
  <c r="R1267" i="3"/>
  <c r="P1273" i="3"/>
  <c r="Q1278" i="3"/>
  <c r="R1283" i="3"/>
  <c r="P1289" i="3"/>
  <c r="Q1294" i="3"/>
  <c r="R1299" i="3"/>
  <c r="P1305" i="3"/>
  <c r="Q1310" i="3"/>
  <c r="R1315" i="3"/>
  <c r="P1321" i="3"/>
  <c r="Q1326" i="3"/>
  <c r="R1331" i="3"/>
  <c r="P1337" i="3"/>
  <c r="Q1342" i="3"/>
  <c r="R1347" i="3"/>
  <c r="P1353" i="3"/>
  <c r="Q1358" i="3"/>
  <c r="R1363" i="3"/>
  <c r="P1369" i="3"/>
  <c r="Q1374" i="3"/>
  <c r="R1379" i="3"/>
  <c r="P1385" i="3"/>
  <c r="Q1390" i="3"/>
  <c r="R1395" i="3"/>
  <c r="P1401" i="3"/>
  <c r="Q1406" i="3"/>
  <c r="R1411" i="3"/>
  <c r="P1417" i="3"/>
  <c r="Q1422" i="3"/>
  <c r="R1427" i="3"/>
  <c r="P1433" i="3"/>
  <c r="Q1438" i="3"/>
  <c r="R1443" i="3"/>
  <c r="P1449" i="3"/>
  <c r="Q1454" i="3"/>
  <c r="R1459" i="3"/>
  <c r="P1465" i="3"/>
  <c r="Q1470" i="3"/>
  <c r="R1475" i="3"/>
  <c r="P1481" i="3"/>
  <c r="Q1486" i="3"/>
  <c r="R1491" i="3"/>
  <c r="P1497" i="3"/>
  <c r="Q1502" i="3"/>
  <c r="R1507" i="3"/>
  <c r="P1513" i="3"/>
  <c r="Q1518" i="3"/>
  <c r="R1523" i="3"/>
  <c r="P1529" i="3"/>
  <c r="Q1534" i="3"/>
  <c r="R1539" i="3"/>
  <c r="P1545" i="3"/>
  <c r="Q1550" i="3"/>
  <c r="R1555" i="3"/>
  <c r="P1561" i="3"/>
  <c r="Q1566" i="3"/>
  <c r="R1571" i="3"/>
  <c r="P1577" i="3"/>
  <c r="Q1582" i="3"/>
  <c r="R1587" i="3"/>
  <c r="P1593" i="3"/>
  <c r="Q1598" i="3"/>
  <c r="R1603" i="3"/>
  <c r="P1609" i="3"/>
  <c r="Q1614" i="3"/>
  <c r="R1619" i="3"/>
  <c r="P1625" i="3"/>
  <c r="Q1630" i="3"/>
  <c r="R1635" i="3"/>
  <c r="P1641" i="3"/>
  <c r="Q1646" i="3"/>
  <c r="R1651" i="3"/>
  <c r="P1657" i="3"/>
  <c r="Q1662" i="3"/>
  <c r="R1667" i="3"/>
  <c r="P1673" i="3"/>
  <c r="Q1678" i="3"/>
  <c r="R1683" i="3"/>
  <c r="P1689" i="3"/>
  <c r="R1262" i="3"/>
  <c r="P1268" i="3"/>
  <c r="Q1273" i="3"/>
  <c r="R1278" i="3"/>
  <c r="P1284" i="3"/>
  <c r="Q1289" i="3"/>
  <c r="R1294" i="3"/>
  <c r="P1300" i="3"/>
  <c r="Q1305" i="3"/>
  <c r="R1310" i="3"/>
  <c r="P1316" i="3"/>
  <c r="Q1321" i="3"/>
  <c r="R1326" i="3"/>
  <c r="P1332" i="3"/>
  <c r="Q1337" i="3"/>
  <c r="R1342" i="3"/>
  <c r="P1348" i="3"/>
  <c r="Q1353" i="3"/>
  <c r="R1358" i="3"/>
  <c r="P1364" i="3"/>
  <c r="Q1369" i="3"/>
  <c r="R1374" i="3"/>
  <c r="P1380" i="3"/>
  <c r="Q1385" i="3"/>
  <c r="R1390" i="3"/>
  <c r="P1396" i="3"/>
  <c r="Q1401" i="3"/>
  <c r="R1406" i="3"/>
  <c r="P1412" i="3"/>
  <c r="Q1417" i="3"/>
  <c r="R1422" i="3"/>
  <c r="P1428" i="3"/>
  <c r="Q1433" i="3"/>
  <c r="R1438" i="3"/>
  <c r="P1444" i="3"/>
  <c r="Q1449" i="3"/>
  <c r="R1454" i="3"/>
  <c r="P1460" i="3"/>
  <c r="Q1465" i="3"/>
  <c r="R1470" i="3"/>
  <c r="P1476" i="3"/>
  <c r="Q1481" i="3"/>
  <c r="R1486" i="3"/>
  <c r="P1492" i="3"/>
  <c r="Q1497" i="3"/>
  <c r="R1502" i="3"/>
  <c r="P1508" i="3"/>
  <c r="Q1513" i="3"/>
  <c r="R1518" i="3"/>
  <c r="P1524" i="3"/>
  <c r="Q1529" i="3"/>
  <c r="R1534" i="3"/>
  <c r="P1540" i="3"/>
  <c r="Q1545" i="3"/>
  <c r="R1550" i="3"/>
  <c r="P1556" i="3"/>
  <c r="Q1561" i="3"/>
  <c r="R1566" i="3"/>
  <c r="P1572" i="3"/>
  <c r="Q1577" i="3"/>
  <c r="R1582" i="3"/>
  <c r="P1588" i="3"/>
  <c r="Q1593" i="3"/>
  <c r="R1598" i="3"/>
  <c r="P1604" i="3"/>
  <c r="Q1609" i="3"/>
  <c r="R1614" i="3"/>
  <c r="P1620" i="3"/>
  <c r="Q1625" i="3"/>
  <c r="R1630" i="3"/>
  <c r="P1636" i="3"/>
  <c r="Q1641" i="3"/>
  <c r="R1646" i="3"/>
  <c r="P1652" i="3"/>
  <c r="Q1657" i="3"/>
  <c r="R1662" i="3"/>
  <c r="P1668" i="3"/>
  <c r="Q1673" i="3"/>
  <c r="R1678" i="3"/>
  <c r="P1684" i="3"/>
  <c r="P1263" i="3"/>
  <c r="Q1268" i="3"/>
  <c r="R1273" i="3"/>
  <c r="P1279" i="3"/>
  <c r="Q1284" i="3"/>
  <c r="R1289" i="3"/>
  <c r="P1295" i="3"/>
  <c r="Q1300" i="3"/>
  <c r="R1305" i="3"/>
  <c r="P1311" i="3"/>
  <c r="Q1316" i="3"/>
  <c r="R1321" i="3"/>
  <c r="P1327" i="3"/>
  <c r="Q1332" i="3"/>
  <c r="R1337" i="3"/>
  <c r="P1343" i="3"/>
  <c r="Q1348" i="3"/>
  <c r="R1353" i="3"/>
  <c r="P1359" i="3"/>
  <c r="Q1364" i="3"/>
  <c r="R1369" i="3"/>
  <c r="P1375" i="3"/>
  <c r="Q1380" i="3"/>
  <c r="R1385" i="3"/>
  <c r="P1391" i="3"/>
  <c r="Q1396" i="3"/>
  <c r="R1401" i="3"/>
  <c r="P1407" i="3"/>
  <c r="Q1412" i="3"/>
  <c r="R1417" i="3"/>
  <c r="P1423" i="3"/>
  <c r="Q1428" i="3"/>
  <c r="R1433" i="3"/>
  <c r="P1439" i="3"/>
  <c r="Q1444" i="3"/>
  <c r="R1449" i="3"/>
  <c r="P1455" i="3"/>
  <c r="Q1460" i="3"/>
  <c r="R1465" i="3"/>
  <c r="P1471" i="3"/>
  <c r="Q1476" i="3"/>
  <c r="R1481" i="3"/>
  <c r="P1487" i="3"/>
  <c r="Q1492" i="3"/>
  <c r="R1497" i="3"/>
  <c r="P1503" i="3"/>
  <c r="Q1508" i="3"/>
  <c r="R1513" i="3"/>
  <c r="P1519" i="3"/>
  <c r="Q1524" i="3"/>
  <c r="R1529" i="3"/>
  <c r="P1535" i="3"/>
  <c r="Q1540" i="3"/>
  <c r="R1545" i="3"/>
  <c r="P1551" i="3"/>
  <c r="Q1556" i="3"/>
  <c r="R1561" i="3"/>
  <c r="P1567" i="3"/>
  <c r="Q1572" i="3"/>
  <c r="R1577" i="3"/>
  <c r="P1583" i="3"/>
  <c r="Q1588" i="3"/>
  <c r="R1593" i="3"/>
  <c r="P1599" i="3"/>
  <c r="Q1604" i="3"/>
  <c r="R1609" i="3"/>
  <c r="P1615" i="3"/>
  <c r="Q1620" i="3"/>
  <c r="R1625" i="3"/>
  <c r="P1631" i="3"/>
  <c r="Q1636" i="3"/>
  <c r="R1641" i="3"/>
  <c r="P1647" i="3"/>
  <c r="Q1652" i="3"/>
  <c r="R1657" i="3"/>
  <c r="P1663" i="3"/>
  <c r="Q1668" i="3"/>
  <c r="R1673" i="3"/>
  <c r="P1679" i="3"/>
  <c r="Q1684" i="3"/>
  <c r="R1689" i="3"/>
  <c r="P1695" i="3"/>
  <c r="Q1700" i="3"/>
  <c r="Q1263" i="3"/>
  <c r="R1268" i="3"/>
  <c r="P1274" i="3"/>
  <c r="Q1279" i="3"/>
  <c r="R1284" i="3"/>
  <c r="P1290" i="3"/>
  <c r="Q1295" i="3"/>
  <c r="R1300" i="3"/>
  <c r="P1306" i="3"/>
  <c r="Q1311" i="3"/>
  <c r="R1316" i="3"/>
  <c r="P1322" i="3"/>
  <c r="Q1327" i="3"/>
  <c r="R1332" i="3"/>
  <c r="P1338" i="3"/>
  <c r="Q1343" i="3"/>
  <c r="R1348" i="3"/>
  <c r="P1354" i="3"/>
  <c r="Q1359" i="3"/>
  <c r="R1364" i="3"/>
  <c r="P1370" i="3"/>
  <c r="Q1375" i="3"/>
  <c r="R1380" i="3"/>
  <c r="P1386" i="3"/>
  <c r="Q1391" i="3"/>
  <c r="R1396" i="3"/>
  <c r="P1402" i="3"/>
  <c r="Q1407" i="3"/>
  <c r="R1412" i="3"/>
  <c r="P1418" i="3"/>
  <c r="Q1423" i="3"/>
  <c r="R1428" i="3"/>
  <c r="P1434" i="3"/>
  <c r="Q1439" i="3"/>
  <c r="R1444" i="3"/>
  <c r="P1450" i="3"/>
  <c r="Q1455" i="3"/>
  <c r="R1460" i="3"/>
  <c r="P1466" i="3"/>
  <c r="Q1471" i="3"/>
  <c r="R1476" i="3"/>
  <c r="P1482" i="3"/>
  <c r="Q1487" i="3"/>
  <c r="R1492" i="3"/>
  <c r="P1498" i="3"/>
  <c r="Q1503" i="3"/>
  <c r="R1508" i="3"/>
  <c r="P1514" i="3"/>
  <c r="Q1519" i="3"/>
  <c r="R1524" i="3"/>
  <c r="P1530" i="3"/>
  <c r="Q1535" i="3"/>
  <c r="R1540" i="3"/>
  <c r="P1546" i="3"/>
  <c r="Q1551" i="3"/>
  <c r="R1556" i="3"/>
  <c r="P1562" i="3"/>
  <c r="Q1567" i="3"/>
  <c r="R1572" i="3"/>
  <c r="P1578" i="3"/>
  <c r="Q1583" i="3"/>
  <c r="R1588" i="3"/>
  <c r="P1594" i="3"/>
  <c r="Q1599" i="3"/>
  <c r="R1604" i="3"/>
  <c r="P1610" i="3"/>
  <c r="Q1615" i="3"/>
  <c r="R1620" i="3"/>
  <c r="P1626" i="3"/>
  <c r="Q1631" i="3"/>
  <c r="R1636" i="3"/>
  <c r="P1642" i="3"/>
  <c r="Q1647" i="3"/>
  <c r="R1652" i="3"/>
  <c r="P1658" i="3"/>
  <c r="Q1663" i="3"/>
  <c r="R1668" i="3"/>
  <c r="P1674" i="3"/>
  <c r="Q1679" i="3"/>
  <c r="R1684" i="3"/>
  <c r="P1690" i="3"/>
  <c r="R1263" i="3"/>
  <c r="P1269" i="3"/>
  <c r="Q1274" i="3"/>
  <c r="R1279" i="3"/>
  <c r="P1285" i="3"/>
  <c r="Q1290" i="3"/>
  <c r="R1295" i="3"/>
  <c r="P1301" i="3"/>
  <c r="Q1306" i="3"/>
  <c r="R1311" i="3"/>
  <c r="P1317" i="3"/>
  <c r="Q1322" i="3"/>
  <c r="R1327" i="3"/>
  <c r="P1333" i="3"/>
  <c r="Q1338" i="3"/>
  <c r="R1343" i="3"/>
  <c r="P1349" i="3"/>
  <c r="Q1354" i="3"/>
  <c r="R1359" i="3"/>
  <c r="P1365" i="3"/>
  <c r="Q1370" i="3"/>
  <c r="R1375" i="3"/>
  <c r="P1381" i="3"/>
  <c r="Q1386" i="3"/>
  <c r="R1391" i="3"/>
  <c r="P1397" i="3"/>
  <c r="Q1402" i="3"/>
  <c r="R1407" i="3"/>
  <c r="P1413" i="3"/>
  <c r="Q1418" i="3"/>
  <c r="R1423" i="3"/>
  <c r="P1429" i="3"/>
  <c r="Q1434" i="3"/>
  <c r="R1439" i="3"/>
  <c r="P1445" i="3"/>
  <c r="Q1450" i="3"/>
  <c r="R1455" i="3"/>
  <c r="P1461" i="3"/>
  <c r="Q1466" i="3"/>
  <c r="R1471" i="3"/>
  <c r="P1477" i="3"/>
  <c r="Q1482" i="3"/>
  <c r="R1487" i="3"/>
  <c r="P1493" i="3"/>
  <c r="Q1498" i="3"/>
  <c r="R1503" i="3"/>
  <c r="P1509" i="3"/>
  <c r="Q1514" i="3"/>
  <c r="R1519" i="3"/>
  <c r="P1525" i="3"/>
  <c r="Q1530" i="3"/>
  <c r="R1535" i="3"/>
  <c r="P1541" i="3"/>
  <c r="Q1546" i="3"/>
  <c r="R1551" i="3"/>
  <c r="P1557" i="3"/>
  <c r="Q1562" i="3"/>
  <c r="R1567" i="3"/>
  <c r="P1573" i="3"/>
  <c r="Q1578" i="3"/>
  <c r="R1583" i="3"/>
  <c r="P1589" i="3"/>
  <c r="Q1594" i="3"/>
  <c r="R1599" i="3"/>
  <c r="P1605" i="3"/>
  <c r="Q1610" i="3"/>
  <c r="R1615" i="3"/>
  <c r="P1621" i="3"/>
  <c r="Q1626" i="3"/>
  <c r="R1631" i="3"/>
  <c r="P1637" i="3"/>
  <c r="Q1642" i="3"/>
  <c r="R1647" i="3"/>
  <c r="P1653" i="3"/>
  <c r="Q1658" i="3"/>
  <c r="R1663" i="3"/>
  <c r="P1669" i="3"/>
  <c r="Q1674" i="3"/>
  <c r="R1679" i="3"/>
  <c r="P1685" i="3"/>
  <c r="P1264" i="3"/>
  <c r="Q1269" i="3"/>
  <c r="R1274" i="3"/>
  <c r="P1280" i="3"/>
  <c r="Q1285" i="3"/>
  <c r="R1290" i="3"/>
  <c r="P1296" i="3"/>
  <c r="Q1301" i="3"/>
  <c r="R1306" i="3"/>
  <c r="P1312" i="3"/>
  <c r="Q1317" i="3"/>
  <c r="R1322" i="3"/>
  <c r="P1328" i="3"/>
  <c r="Q1333" i="3"/>
  <c r="R1338" i="3"/>
  <c r="P1344" i="3"/>
  <c r="Q1349" i="3"/>
  <c r="R1354" i="3"/>
  <c r="P1360" i="3"/>
  <c r="Q1365" i="3"/>
  <c r="R1370" i="3"/>
  <c r="P1376" i="3"/>
  <c r="Q1381" i="3"/>
  <c r="R1386" i="3"/>
  <c r="P1392" i="3"/>
  <c r="Q1397" i="3"/>
  <c r="R1402" i="3"/>
  <c r="P1408" i="3"/>
  <c r="Q1413" i="3"/>
  <c r="R1418" i="3"/>
  <c r="P1424" i="3"/>
  <c r="Q1429" i="3"/>
  <c r="R1434" i="3"/>
  <c r="P1440" i="3"/>
  <c r="Q1445" i="3"/>
  <c r="R1450" i="3"/>
  <c r="P1456" i="3"/>
  <c r="Q1461" i="3"/>
  <c r="R1466" i="3"/>
  <c r="P1472" i="3"/>
  <c r="Q1477" i="3"/>
  <c r="R1482" i="3"/>
  <c r="P1488" i="3"/>
  <c r="Q1493" i="3"/>
  <c r="R1498" i="3"/>
  <c r="P1504" i="3"/>
  <c r="Q1509" i="3"/>
  <c r="R1514" i="3"/>
  <c r="P1520" i="3"/>
  <c r="Q1525" i="3"/>
  <c r="R1530" i="3"/>
  <c r="P1536" i="3"/>
  <c r="Q1541" i="3"/>
  <c r="R1546" i="3"/>
  <c r="P1552" i="3"/>
  <c r="Q1557" i="3"/>
  <c r="R1562" i="3"/>
  <c r="P1568" i="3"/>
  <c r="Q1573" i="3"/>
  <c r="R1578" i="3"/>
  <c r="P1584" i="3"/>
  <c r="Q1589" i="3"/>
  <c r="R1594" i="3"/>
  <c r="P1600" i="3"/>
  <c r="Q1605" i="3"/>
  <c r="R1610" i="3"/>
  <c r="P1616" i="3"/>
  <c r="Q1621" i="3"/>
  <c r="R1626" i="3"/>
  <c r="P1632" i="3"/>
  <c r="Q1637" i="3"/>
  <c r="R1642" i="3"/>
  <c r="P1648" i="3"/>
  <c r="Q1653" i="3"/>
  <c r="R1658" i="3"/>
  <c r="P1664" i="3"/>
  <c r="Q1669" i="3"/>
  <c r="R1674" i="3"/>
  <c r="P1680" i="3"/>
  <c r="Q1685" i="3"/>
  <c r="Q1264" i="3"/>
  <c r="R1269" i="3"/>
  <c r="P1275" i="3"/>
  <c r="Q1280" i="3"/>
  <c r="R1285" i="3"/>
  <c r="P1291" i="3"/>
  <c r="Q1296" i="3"/>
  <c r="R1301" i="3"/>
  <c r="P1307" i="3"/>
  <c r="Q1312" i="3"/>
  <c r="R1317" i="3"/>
  <c r="P1323" i="3"/>
  <c r="Q1328" i="3"/>
  <c r="R1333" i="3"/>
  <c r="P1339" i="3"/>
  <c r="Q1344" i="3"/>
  <c r="R1349" i="3"/>
  <c r="P1355" i="3"/>
  <c r="Q1360" i="3"/>
  <c r="R1365" i="3"/>
  <c r="P1371" i="3"/>
  <c r="Q1376" i="3"/>
  <c r="R1381" i="3"/>
  <c r="P1387" i="3"/>
  <c r="Q1392" i="3"/>
  <c r="R1397" i="3"/>
  <c r="P1403" i="3"/>
  <c r="Q1408" i="3"/>
  <c r="R1413" i="3"/>
  <c r="P1419" i="3"/>
  <c r="Q1424" i="3"/>
  <c r="R1429" i="3"/>
  <c r="P1435" i="3"/>
  <c r="Q1440" i="3"/>
  <c r="R1445" i="3"/>
  <c r="P1451" i="3"/>
  <c r="Q1456" i="3"/>
  <c r="R1461" i="3"/>
  <c r="P1467" i="3"/>
  <c r="Q1472" i="3"/>
  <c r="R1477" i="3"/>
  <c r="P1483" i="3"/>
  <c r="Q1488" i="3"/>
  <c r="R1493" i="3"/>
  <c r="P1499" i="3"/>
  <c r="Q1504" i="3"/>
  <c r="R1509" i="3"/>
  <c r="P1515" i="3"/>
  <c r="Q1520" i="3"/>
  <c r="R1525" i="3"/>
  <c r="P1531" i="3"/>
  <c r="Q1536" i="3"/>
  <c r="R1541" i="3"/>
  <c r="P1547" i="3"/>
  <c r="Q1552" i="3"/>
  <c r="R1557" i="3"/>
  <c r="P1563" i="3"/>
  <c r="Q1568" i="3"/>
  <c r="R1573" i="3"/>
  <c r="P1579" i="3"/>
  <c r="Q1584" i="3"/>
  <c r="R1589" i="3"/>
  <c r="P1595" i="3"/>
  <c r="Q1600" i="3"/>
  <c r="R1605" i="3"/>
  <c r="P1611" i="3"/>
  <c r="Q1616" i="3"/>
  <c r="R1264" i="3"/>
  <c r="P1270" i="3"/>
  <c r="Q1275" i="3"/>
  <c r="R1280" i="3"/>
  <c r="P1286" i="3"/>
  <c r="Q1291" i="3"/>
  <c r="R1296" i="3"/>
  <c r="P1302" i="3"/>
  <c r="Q1307" i="3"/>
  <c r="R1312" i="3"/>
  <c r="P1318" i="3"/>
  <c r="Q1323" i="3"/>
  <c r="R1328" i="3"/>
  <c r="P1334" i="3"/>
  <c r="Q1339" i="3"/>
  <c r="R1344" i="3"/>
  <c r="P1350" i="3"/>
  <c r="Q1355" i="3"/>
  <c r="R1360" i="3"/>
  <c r="P1366" i="3"/>
  <c r="Q1371" i="3"/>
  <c r="R1376" i="3"/>
  <c r="P1382" i="3"/>
  <c r="Q1387" i="3"/>
  <c r="R1392" i="3"/>
  <c r="P1398" i="3"/>
  <c r="Q1403" i="3"/>
  <c r="R1408" i="3"/>
  <c r="P1414" i="3"/>
  <c r="Q1419" i="3"/>
  <c r="R1424" i="3"/>
  <c r="P1430" i="3"/>
  <c r="Q1435" i="3"/>
  <c r="R1440" i="3"/>
  <c r="P1446" i="3"/>
  <c r="Q1451" i="3"/>
  <c r="R1456" i="3"/>
  <c r="P1462" i="3"/>
  <c r="Q1467" i="3"/>
  <c r="R1472" i="3"/>
  <c r="P1478" i="3"/>
  <c r="Q1483" i="3"/>
  <c r="R1488" i="3"/>
  <c r="P1494" i="3"/>
  <c r="Q1499" i="3"/>
  <c r="R1504" i="3"/>
  <c r="P1510" i="3"/>
  <c r="Q1515" i="3"/>
  <c r="R1520" i="3"/>
  <c r="P1526" i="3"/>
  <c r="Q1531" i="3"/>
  <c r="R1536" i="3"/>
  <c r="P1542" i="3"/>
  <c r="Q1547" i="3"/>
  <c r="R1552" i="3"/>
  <c r="P1558" i="3"/>
  <c r="Q1563" i="3"/>
  <c r="R1568" i="3"/>
  <c r="P1574" i="3"/>
  <c r="Q1579" i="3"/>
  <c r="R1584" i="3"/>
  <c r="P1590" i="3"/>
  <c r="Q1595" i="3"/>
  <c r="R1600" i="3"/>
  <c r="P1606" i="3"/>
  <c r="Q1611" i="3"/>
  <c r="P1643" i="3"/>
  <c r="R1685" i="3"/>
  <c r="R1696" i="3"/>
  <c r="R1704" i="3"/>
  <c r="R1710" i="3"/>
  <c r="R1716" i="3"/>
  <c r="P1722" i="3"/>
  <c r="Q1727" i="3"/>
  <c r="R1732" i="3"/>
  <c r="P1738" i="3"/>
  <c r="Q1743" i="3"/>
  <c r="R1748" i="3"/>
  <c r="P1754" i="3"/>
  <c r="Q1759" i="3"/>
  <c r="R1764" i="3"/>
  <c r="P1770" i="3"/>
  <c r="Q1775" i="3"/>
  <c r="R1780" i="3"/>
  <c r="P1786" i="3"/>
  <c r="Q1791" i="3"/>
  <c r="R1796" i="3"/>
  <c r="P1802" i="3"/>
  <c r="Q1807" i="3"/>
  <c r="R1812" i="3"/>
  <c r="P1818" i="3"/>
  <c r="Q1823" i="3"/>
  <c r="R1828" i="3"/>
  <c r="P1834" i="3"/>
  <c r="Q1839" i="3"/>
  <c r="R1844" i="3"/>
  <c r="P1850" i="3"/>
  <c r="Q1855" i="3"/>
  <c r="R1860" i="3"/>
  <c r="P1866" i="3"/>
  <c r="Q1871" i="3"/>
  <c r="R1876" i="3"/>
  <c r="P1882" i="3"/>
  <c r="Q1887" i="3"/>
  <c r="R1892" i="3"/>
  <c r="P1898" i="3"/>
  <c r="Q1903" i="3"/>
  <c r="R1908" i="3"/>
  <c r="P1914" i="3"/>
  <c r="Q1919" i="3"/>
  <c r="R1924" i="3"/>
  <c r="P1930" i="3"/>
  <c r="Q1935" i="3"/>
  <c r="R1940" i="3"/>
  <c r="P1946" i="3"/>
  <c r="Q1951" i="3"/>
  <c r="R1956" i="3"/>
  <c r="P1962" i="3"/>
  <c r="Q1967" i="3"/>
  <c r="R1972" i="3"/>
  <c r="P1978" i="3"/>
  <c r="Q1983" i="3"/>
  <c r="R1988" i="3"/>
  <c r="P1994" i="3"/>
  <c r="Q1999" i="3"/>
  <c r="R2004" i="3"/>
  <c r="P2010" i="3"/>
  <c r="Q2015" i="3"/>
  <c r="R2020" i="3"/>
  <c r="P2026" i="3"/>
  <c r="Q2031" i="3"/>
  <c r="R2036" i="3"/>
  <c r="P2042" i="3"/>
  <c r="Q2047" i="3"/>
  <c r="R2052" i="3"/>
  <c r="P2058" i="3"/>
  <c r="Q2063" i="3"/>
  <c r="R2068" i="3"/>
  <c r="P2074" i="3"/>
  <c r="Q2079" i="3"/>
  <c r="R2084" i="3"/>
  <c r="P2090" i="3"/>
  <c r="Q2095" i="3"/>
  <c r="R2100" i="3"/>
  <c r="P2106" i="3"/>
  <c r="Q2111" i="3"/>
  <c r="R2116" i="3"/>
  <c r="P2122" i="3"/>
  <c r="Q2127" i="3"/>
  <c r="R2132" i="3"/>
  <c r="Q1643" i="3"/>
  <c r="P1686" i="3"/>
  <c r="P1697" i="3"/>
  <c r="P1705" i="3"/>
  <c r="P1711" i="3"/>
  <c r="P1717" i="3"/>
  <c r="Q1722" i="3"/>
  <c r="R1727" i="3"/>
  <c r="P1733" i="3"/>
  <c r="Q1738" i="3"/>
  <c r="R1743" i="3"/>
  <c r="P1749" i="3"/>
  <c r="Q1754" i="3"/>
  <c r="R1759" i="3"/>
  <c r="P1765" i="3"/>
  <c r="Q1770" i="3"/>
  <c r="R1775" i="3"/>
  <c r="P1781" i="3"/>
  <c r="Q1786" i="3"/>
  <c r="R1791" i="3"/>
  <c r="P1797" i="3"/>
  <c r="Q1802" i="3"/>
  <c r="R1807" i="3"/>
  <c r="P1813" i="3"/>
  <c r="Q1818" i="3"/>
  <c r="R1823" i="3"/>
  <c r="P1829" i="3"/>
  <c r="Q1834" i="3"/>
  <c r="R1839" i="3"/>
  <c r="P1845" i="3"/>
  <c r="Q1850" i="3"/>
  <c r="R1855" i="3"/>
  <c r="P1861" i="3"/>
  <c r="Q1866" i="3"/>
  <c r="R1871" i="3"/>
  <c r="P1877" i="3"/>
  <c r="Q1882" i="3"/>
  <c r="R1887" i="3"/>
  <c r="P1893" i="3"/>
  <c r="Q1898" i="3"/>
  <c r="R1903" i="3"/>
  <c r="P1909" i="3"/>
  <c r="Q1914" i="3"/>
  <c r="R1919" i="3"/>
  <c r="P1925" i="3"/>
  <c r="Q1930" i="3"/>
  <c r="R1935" i="3"/>
  <c r="P1941" i="3"/>
  <c r="Q1946" i="3"/>
  <c r="R1951" i="3"/>
  <c r="P1957" i="3"/>
  <c r="Q1962" i="3"/>
  <c r="R1967" i="3"/>
  <c r="P1973" i="3"/>
  <c r="Q1978" i="3"/>
  <c r="R1983" i="3"/>
  <c r="P1989" i="3"/>
  <c r="Q1994" i="3"/>
  <c r="R1999" i="3"/>
  <c r="P2005" i="3"/>
  <c r="Q2010" i="3"/>
  <c r="R2015" i="3"/>
  <c r="P2021" i="3"/>
  <c r="Q2026" i="3"/>
  <c r="R2031" i="3"/>
  <c r="P2037" i="3"/>
  <c r="Q2042" i="3"/>
  <c r="R2047" i="3"/>
  <c r="P2053" i="3"/>
  <c r="Q2058" i="3"/>
  <c r="R2063" i="3"/>
  <c r="P2069" i="3"/>
  <c r="Q2074" i="3"/>
  <c r="R2079" i="3"/>
  <c r="P2085" i="3"/>
  <c r="Q2090" i="3"/>
  <c r="R2095" i="3"/>
  <c r="P2101" i="3"/>
  <c r="Q2106" i="3"/>
  <c r="R2111" i="3"/>
  <c r="P2117" i="3"/>
  <c r="Q2122" i="3"/>
  <c r="R2127" i="3"/>
  <c r="P2133" i="3"/>
  <c r="Q1648" i="3"/>
  <c r="R1687" i="3"/>
  <c r="Q1697" i="3"/>
  <c r="Q1705" i="3"/>
  <c r="Q1711" i="3"/>
  <c r="Q1717" i="3"/>
  <c r="R1722" i="3"/>
  <c r="P1728" i="3"/>
  <c r="Q1733" i="3"/>
  <c r="R1738" i="3"/>
  <c r="P1744" i="3"/>
  <c r="Q1749" i="3"/>
  <c r="R1754" i="3"/>
  <c r="P1760" i="3"/>
  <c r="Q1765" i="3"/>
  <c r="R1770" i="3"/>
  <c r="P1776" i="3"/>
  <c r="Q1781" i="3"/>
  <c r="R1786" i="3"/>
  <c r="P1792" i="3"/>
  <c r="Q1797" i="3"/>
  <c r="R1802" i="3"/>
  <c r="P1808" i="3"/>
  <c r="Q1813" i="3"/>
  <c r="R1818" i="3"/>
  <c r="P1824" i="3"/>
  <c r="Q1829" i="3"/>
  <c r="R1834" i="3"/>
  <c r="P1840" i="3"/>
  <c r="Q1845" i="3"/>
  <c r="R1850" i="3"/>
  <c r="P1856" i="3"/>
  <c r="Q1861" i="3"/>
  <c r="R1866" i="3"/>
  <c r="P1872" i="3"/>
  <c r="Q1877" i="3"/>
  <c r="R1882" i="3"/>
  <c r="P1888" i="3"/>
  <c r="Q1893" i="3"/>
  <c r="R1898" i="3"/>
  <c r="P1904" i="3"/>
  <c r="Q1909" i="3"/>
  <c r="R1914" i="3"/>
  <c r="P1920" i="3"/>
  <c r="Q1925" i="3"/>
  <c r="R1930" i="3"/>
  <c r="P1936" i="3"/>
  <c r="Q1941" i="3"/>
  <c r="R1946" i="3"/>
  <c r="P1952" i="3"/>
  <c r="Q1957" i="3"/>
  <c r="R1962" i="3"/>
  <c r="P1968" i="3"/>
  <c r="Q1973" i="3"/>
  <c r="R1978" i="3"/>
  <c r="P1984" i="3"/>
  <c r="Q1989" i="3"/>
  <c r="R1994" i="3"/>
  <c r="P2000" i="3"/>
  <c r="Q2005" i="3"/>
  <c r="R2010" i="3"/>
  <c r="P2016" i="3"/>
  <c r="Q2021" i="3"/>
  <c r="R2026" i="3"/>
  <c r="P2032" i="3"/>
  <c r="Q2037" i="3"/>
  <c r="R2042" i="3"/>
  <c r="P2048" i="3"/>
  <c r="Q2053" i="3"/>
  <c r="R2058" i="3"/>
  <c r="P2064" i="3"/>
  <c r="Q2069" i="3"/>
  <c r="R2074" i="3"/>
  <c r="P2080" i="3"/>
  <c r="Q2085" i="3"/>
  <c r="R2090" i="3"/>
  <c r="P2096" i="3"/>
  <c r="Q2101" i="3"/>
  <c r="R2106" i="3"/>
  <c r="P2112" i="3"/>
  <c r="Q2117" i="3"/>
  <c r="R2122" i="3"/>
  <c r="P2128" i="3"/>
  <c r="Q2133" i="3"/>
  <c r="R1648" i="3"/>
  <c r="Q1689" i="3"/>
  <c r="R1697" i="3"/>
  <c r="R1705" i="3"/>
  <c r="R1711" i="3"/>
  <c r="R1717" i="3"/>
  <c r="P1723" i="3"/>
  <c r="Q1728" i="3"/>
  <c r="R1733" i="3"/>
  <c r="P1739" i="3"/>
  <c r="Q1744" i="3"/>
  <c r="R1749" i="3"/>
  <c r="P1755" i="3"/>
  <c r="Q1760" i="3"/>
  <c r="R1765" i="3"/>
  <c r="P1771" i="3"/>
  <c r="Q1776" i="3"/>
  <c r="R1781" i="3"/>
  <c r="P1787" i="3"/>
  <c r="Q1792" i="3"/>
  <c r="R1797" i="3"/>
  <c r="P1803" i="3"/>
  <c r="Q1808" i="3"/>
  <c r="R1813" i="3"/>
  <c r="P1819" i="3"/>
  <c r="Q1824" i="3"/>
  <c r="R1829" i="3"/>
  <c r="P1835" i="3"/>
  <c r="Q1840" i="3"/>
  <c r="R1845" i="3"/>
  <c r="P1851" i="3"/>
  <c r="Q1856" i="3"/>
  <c r="R1861" i="3"/>
  <c r="P1867" i="3"/>
  <c r="Q1872" i="3"/>
  <c r="R1877" i="3"/>
  <c r="P1883" i="3"/>
  <c r="Q1888" i="3"/>
  <c r="R1893" i="3"/>
  <c r="P1899" i="3"/>
  <c r="Q1904" i="3"/>
  <c r="R1909" i="3"/>
  <c r="P1915" i="3"/>
  <c r="Q1920" i="3"/>
  <c r="R1925" i="3"/>
  <c r="P1931" i="3"/>
  <c r="Q1936" i="3"/>
  <c r="R1941" i="3"/>
  <c r="P1947" i="3"/>
  <c r="Q1952" i="3"/>
  <c r="R1957" i="3"/>
  <c r="P1963" i="3"/>
  <c r="Q1968" i="3"/>
  <c r="R1973" i="3"/>
  <c r="P1979" i="3"/>
  <c r="Q1984" i="3"/>
  <c r="R1989" i="3"/>
  <c r="P1995" i="3"/>
  <c r="Q2000" i="3"/>
  <c r="R2005" i="3"/>
  <c r="P2011" i="3"/>
  <c r="Q2016" i="3"/>
  <c r="R2021" i="3"/>
  <c r="P2027" i="3"/>
  <c r="Q2032" i="3"/>
  <c r="R2037" i="3"/>
  <c r="P2043" i="3"/>
  <c r="Q2048" i="3"/>
  <c r="R2053" i="3"/>
  <c r="P2059" i="3"/>
  <c r="Q2064" i="3"/>
  <c r="R2069" i="3"/>
  <c r="P2075" i="3"/>
  <c r="Q2080" i="3"/>
  <c r="R2085" i="3"/>
  <c r="P2091" i="3"/>
  <c r="Q2096" i="3"/>
  <c r="R2101" i="3"/>
  <c r="P2107" i="3"/>
  <c r="Q2112" i="3"/>
  <c r="R2117" i="3"/>
  <c r="P2123" i="3"/>
  <c r="Q2128" i="3"/>
  <c r="R2133" i="3"/>
  <c r="R1653" i="3"/>
  <c r="Q1690" i="3"/>
  <c r="Q1698" i="3"/>
  <c r="P1706" i="3"/>
  <c r="P1712" i="3"/>
  <c r="P1718" i="3"/>
  <c r="Q1723" i="3"/>
  <c r="R1728" i="3"/>
  <c r="P1734" i="3"/>
  <c r="Q1739" i="3"/>
  <c r="R1744" i="3"/>
  <c r="P1750" i="3"/>
  <c r="Q1755" i="3"/>
  <c r="R1760" i="3"/>
  <c r="P1766" i="3"/>
  <c r="Q1771" i="3"/>
  <c r="R1776" i="3"/>
  <c r="P1782" i="3"/>
  <c r="Q1787" i="3"/>
  <c r="R1792" i="3"/>
  <c r="P1798" i="3"/>
  <c r="Q1803" i="3"/>
  <c r="R1808" i="3"/>
  <c r="P1814" i="3"/>
  <c r="Q1819" i="3"/>
  <c r="R1824" i="3"/>
  <c r="P1830" i="3"/>
  <c r="Q1835" i="3"/>
  <c r="R1840" i="3"/>
  <c r="P1846" i="3"/>
  <c r="Q1851" i="3"/>
  <c r="R1856" i="3"/>
  <c r="P1862" i="3"/>
  <c r="Q1867" i="3"/>
  <c r="R1872" i="3"/>
  <c r="P1878" i="3"/>
  <c r="Q1883" i="3"/>
  <c r="R1888" i="3"/>
  <c r="P1894" i="3"/>
  <c r="Q1899" i="3"/>
  <c r="R1904" i="3"/>
  <c r="P1910" i="3"/>
  <c r="Q1915" i="3"/>
  <c r="R1920" i="3"/>
  <c r="P1926" i="3"/>
  <c r="Q1931" i="3"/>
  <c r="R1936" i="3"/>
  <c r="P1942" i="3"/>
  <c r="Q1947" i="3"/>
  <c r="R1952" i="3"/>
  <c r="P1958" i="3"/>
  <c r="Q1963" i="3"/>
  <c r="R1968" i="3"/>
  <c r="P1974" i="3"/>
  <c r="Q1979" i="3"/>
  <c r="R1984" i="3"/>
  <c r="P1990" i="3"/>
  <c r="Q1995" i="3"/>
  <c r="R2000" i="3"/>
  <c r="P2006" i="3"/>
  <c r="Q2011" i="3"/>
  <c r="R2016" i="3"/>
  <c r="P2022" i="3"/>
  <c r="Q2027" i="3"/>
  <c r="R2032" i="3"/>
  <c r="P2038" i="3"/>
  <c r="Q2043" i="3"/>
  <c r="R2048" i="3"/>
  <c r="P2054" i="3"/>
  <c r="Q2059" i="3"/>
  <c r="R2064" i="3"/>
  <c r="P2070" i="3"/>
  <c r="Q2075" i="3"/>
  <c r="R2080" i="3"/>
  <c r="P2086" i="3"/>
  <c r="Q2091" i="3"/>
  <c r="R2096" i="3"/>
  <c r="P2102" i="3"/>
  <c r="Q2107" i="3"/>
  <c r="R2112" i="3"/>
  <c r="P2118" i="3"/>
  <c r="Q2123" i="3"/>
  <c r="R2128" i="3"/>
  <c r="P2134" i="3"/>
  <c r="P1654" i="3"/>
  <c r="R1690" i="3"/>
  <c r="R1699" i="3"/>
  <c r="Q1706" i="3"/>
  <c r="Q1712" i="3"/>
  <c r="Q1718" i="3"/>
  <c r="R1723" i="3"/>
  <c r="P1729" i="3"/>
  <c r="Q1734" i="3"/>
  <c r="R1739" i="3"/>
  <c r="P1745" i="3"/>
  <c r="Q1750" i="3"/>
  <c r="R1755" i="3"/>
  <c r="P1761" i="3"/>
  <c r="Q1766" i="3"/>
  <c r="R1771" i="3"/>
  <c r="P1777" i="3"/>
  <c r="Q1782" i="3"/>
  <c r="R1787" i="3"/>
  <c r="P1793" i="3"/>
  <c r="Q1798" i="3"/>
  <c r="R1803" i="3"/>
  <c r="P1809" i="3"/>
  <c r="Q1814" i="3"/>
  <c r="R1819" i="3"/>
  <c r="P1825" i="3"/>
  <c r="Q1830" i="3"/>
  <c r="R1835" i="3"/>
  <c r="P1841" i="3"/>
  <c r="Q1846" i="3"/>
  <c r="R1851" i="3"/>
  <c r="P1857" i="3"/>
  <c r="Q1862" i="3"/>
  <c r="R1867" i="3"/>
  <c r="P1873" i="3"/>
  <c r="Q1878" i="3"/>
  <c r="R1883" i="3"/>
  <c r="P1889" i="3"/>
  <c r="Q1894" i="3"/>
  <c r="R1899" i="3"/>
  <c r="P1905" i="3"/>
  <c r="Q1910" i="3"/>
  <c r="R1915" i="3"/>
  <c r="P1921" i="3"/>
  <c r="Q1926" i="3"/>
  <c r="R1931" i="3"/>
  <c r="P1937" i="3"/>
  <c r="Q1942" i="3"/>
  <c r="R1947" i="3"/>
  <c r="P1953" i="3"/>
  <c r="Q1958" i="3"/>
  <c r="R1963" i="3"/>
  <c r="P1969" i="3"/>
  <c r="Q1974" i="3"/>
  <c r="R1979" i="3"/>
  <c r="P1985" i="3"/>
  <c r="Q1990" i="3"/>
  <c r="R1995" i="3"/>
  <c r="P2001" i="3"/>
  <c r="Q2006" i="3"/>
  <c r="R2011" i="3"/>
  <c r="P2017" i="3"/>
  <c r="Q2022" i="3"/>
  <c r="R2027" i="3"/>
  <c r="P2033" i="3"/>
  <c r="Q2038" i="3"/>
  <c r="R2043" i="3"/>
  <c r="P2049" i="3"/>
  <c r="Q2054" i="3"/>
  <c r="R2059" i="3"/>
  <c r="P2065" i="3"/>
  <c r="Q2070" i="3"/>
  <c r="R2075" i="3"/>
  <c r="P2081" i="3"/>
  <c r="Q2086" i="3"/>
  <c r="R2091" i="3"/>
  <c r="P2097" i="3"/>
  <c r="Q2102" i="3"/>
  <c r="R2107" i="3"/>
  <c r="P2113" i="3"/>
  <c r="Q2118" i="3"/>
  <c r="R2123" i="3"/>
  <c r="P2129" i="3"/>
  <c r="Q2134" i="3"/>
  <c r="P1659" i="3"/>
  <c r="P1691" i="3"/>
  <c r="P1700" i="3"/>
  <c r="R1706" i="3"/>
  <c r="R1712" i="3"/>
  <c r="R1718" i="3"/>
  <c r="P1724" i="3"/>
  <c r="Q1729" i="3"/>
  <c r="R1734" i="3"/>
  <c r="P1740" i="3"/>
  <c r="Q1745" i="3"/>
  <c r="R1750" i="3"/>
  <c r="P1756" i="3"/>
  <c r="Q1761" i="3"/>
  <c r="R1766" i="3"/>
  <c r="P1772" i="3"/>
  <c r="Q1777" i="3"/>
  <c r="R1782" i="3"/>
  <c r="P1788" i="3"/>
  <c r="Q1793" i="3"/>
  <c r="R1798" i="3"/>
  <c r="P1804" i="3"/>
  <c r="Q1809" i="3"/>
  <c r="R1814" i="3"/>
  <c r="P1820" i="3"/>
  <c r="Q1825" i="3"/>
  <c r="R1830" i="3"/>
  <c r="P1836" i="3"/>
  <c r="Q1841" i="3"/>
  <c r="R1846" i="3"/>
  <c r="P1852" i="3"/>
  <c r="Q1857" i="3"/>
  <c r="R1862" i="3"/>
  <c r="P1868" i="3"/>
  <c r="Q1873" i="3"/>
  <c r="R1878" i="3"/>
  <c r="P1884" i="3"/>
  <c r="Q1889" i="3"/>
  <c r="R1894" i="3"/>
  <c r="P1900" i="3"/>
  <c r="Q1905" i="3"/>
  <c r="R1910" i="3"/>
  <c r="P1916" i="3"/>
  <c r="Q1921" i="3"/>
  <c r="R1926" i="3"/>
  <c r="P1932" i="3"/>
  <c r="Q1937" i="3"/>
  <c r="R1942" i="3"/>
  <c r="P1948" i="3"/>
  <c r="Q1953" i="3"/>
  <c r="R1958" i="3"/>
  <c r="P1964" i="3"/>
  <c r="Q1969" i="3"/>
  <c r="R1974" i="3"/>
  <c r="P1980" i="3"/>
  <c r="Q1985" i="3"/>
  <c r="R1990" i="3"/>
  <c r="P1996" i="3"/>
  <c r="Q2001" i="3"/>
  <c r="R2006" i="3"/>
  <c r="P2012" i="3"/>
  <c r="Q2017" i="3"/>
  <c r="R2022" i="3"/>
  <c r="P2028" i="3"/>
  <c r="Q2033" i="3"/>
  <c r="R2038" i="3"/>
  <c r="P2044" i="3"/>
  <c r="Q2049" i="3"/>
  <c r="R2054" i="3"/>
  <c r="P2060" i="3"/>
  <c r="Q2065" i="3"/>
  <c r="R2070" i="3"/>
  <c r="P2076" i="3"/>
  <c r="Q2081" i="3"/>
  <c r="R2086" i="3"/>
  <c r="P2092" i="3"/>
  <c r="Q2097" i="3"/>
  <c r="R2102" i="3"/>
  <c r="P2108" i="3"/>
  <c r="Q2113" i="3"/>
  <c r="R2118" i="3"/>
  <c r="P2124" i="3"/>
  <c r="Q2129" i="3"/>
  <c r="R2134" i="3"/>
  <c r="R1616" i="3"/>
  <c r="Q1659" i="3"/>
  <c r="Q1691" i="3"/>
  <c r="R1700" i="3"/>
  <c r="P1707" i="3"/>
  <c r="P1713" i="3"/>
  <c r="P1719" i="3"/>
  <c r="Q1724" i="3"/>
  <c r="R1729" i="3"/>
  <c r="P1735" i="3"/>
  <c r="Q1740" i="3"/>
  <c r="R1745" i="3"/>
  <c r="P1751" i="3"/>
  <c r="Q1756" i="3"/>
  <c r="R1761" i="3"/>
  <c r="P1767" i="3"/>
  <c r="Q1772" i="3"/>
  <c r="R1777" i="3"/>
  <c r="P1783" i="3"/>
  <c r="Q1788" i="3"/>
  <c r="R1793" i="3"/>
  <c r="P1799" i="3"/>
  <c r="Q1804" i="3"/>
  <c r="R1809" i="3"/>
  <c r="P1815" i="3"/>
  <c r="Q1820" i="3"/>
  <c r="R1825" i="3"/>
  <c r="P1831" i="3"/>
  <c r="Q1836" i="3"/>
  <c r="R1841" i="3"/>
  <c r="P1847" i="3"/>
  <c r="Q1852" i="3"/>
  <c r="R1857" i="3"/>
  <c r="P1863" i="3"/>
  <c r="Q1868" i="3"/>
  <c r="R1873" i="3"/>
  <c r="P1879" i="3"/>
  <c r="Q1884" i="3"/>
  <c r="R1889" i="3"/>
  <c r="P1895" i="3"/>
  <c r="Q1900" i="3"/>
  <c r="R1905" i="3"/>
  <c r="P1911" i="3"/>
  <c r="Q1916" i="3"/>
  <c r="R1921" i="3"/>
  <c r="P1927" i="3"/>
  <c r="Q1932" i="3"/>
  <c r="R1937" i="3"/>
  <c r="P1943" i="3"/>
  <c r="Q1948" i="3"/>
  <c r="R1953" i="3"/>
  <c r="P1959" i="3"/>
  <c r="Q1964" i="3"/>
  <c r="R1969" i="3"/>
  <c r="P1975" i="3"/>
  <c r="Q1980" i="3"/>
  <c r="R1985" i="3"/>
  <c r="P1991" i="3"/>
  <c r="Q1996" i="3"/>
  <c r="R2001" i="3"/>
  <c r="P2007" i="3"/>
  <c r="Q2012" i="3"/>
  <c r="R2017" i="3"/>
  <c r="P2023" i="3"/>
  <c r="Q2028" i="3"/>
  <c r="R2033" i="3"/>
  <c r="P2039" i="3"/>
  <c r="Q2044" i="3"/>
  <c r="R2049" i="3"/>
  <c r="P2055" i="3"/>
  <c r="Q2060" i="3"/>
  <c r="R2065" i="3"/>
  <c r="P2071" i="3"/>
  <c r="Q2076" i="3"/>
  <c r="R2081" i="3"/>
  <c r="P2087" i="3"/>
  <c r="Q2092" i="3"/>
  <c r="R2097" i="3"/>
  <c r="P2103" i="3"/>
  <c r="Q2108" i="3"/>
  <c r="R2113" i="3"/>
  <c r="P2119" i="3"/>
  <c r="Q2124" i="3"/>
  <c r="R2129" i="3"/>
  <c r="R1621" i="3"/>
  <c r="Q1664" i="3"/>
  <c r="R1691" i="3"/>
  <c r="P1701" i="3"/>
  <c r="Q1707" i="3"/>
  <c r="Q1713" i="3"/>
  <c r="Q1719" i="3"/>
  <c r="R1724" i="3"/>
  <c r="P1730" i="3"/>
  <c r="Q1735" i="3"/>
  <c r="R1740" i="3"/>
  <c r="P1746" i="3"/>
  <c r="Q1751" i="3"/>
  <c r="R1756" i="3"/>
  <c r="P1762" i="3"/>
  <c r="Q1767" i="3"/>
  <c r="R1772" i="3"/>
  <c r="P1778" i="3"/>
  <c r="Q1783" i="3"/>
  <c r="R1788" i="3"/>
  <c r="P1794" i="3"/>
  <c r="Q1799" i="3"/>
  <c r="R1804" i="3"/>
  <c r="P1810" i="3"/>
  <c r="Q1815" i="3"/>
  <c r="R1820" i="3"/>
  <c r="P1826" i="3"/>
  <c r="Q1831" i="3"/>
  <c r="R1836" i="3"/>
  <c r="P1842" i="3"/>
  <c r="Q1847" i="3"/>
  <c r="R1852" i="3"/>
  <c r="P1858" i="3"/>
  <c r="Q1863" i="3"/>
  <c r="R1868" i="3"/>
  <c r="P1874" i="3"/>
  <c r="Q1879" i="3"/>
  <c r="R1884" i="3"/>
  <c r="P1890" i="3"/>
  <c r="Q1895" i="3"/>
  <c r="R1900" i="3"/>
  <c r="P1906" i="3"/>
  <c r="Q1911" i="3"/>
  <c r="R1916" i="3"/>
  <c r="P1922" i="3"/>
  <c r="Q1927" i="3"/>
  <c r="R1932" i="3"/>
  <c r="P1938" i="3"/>
  <c r="Q1943" i="3"/>
  <c r="R1948" i="3"/>
  <c r="P1954" i="3"/>
  <c r="Q1959" i="3"/>
  <c r="R1964" i="3"/>
  <c r="P1970" i="3"/>
  <c r="Q1975" i="3"/>
  <c r="R1980" i="3"/>
  <c r="P1986" i="3"/>
  <c r="Q1991" i="3"/>
  <c r="R1996" i="3"/>
  <c r="P2002" i="3"/>
  <c r="Q2007" i="3"/>
  <c r="R2012" i="3"/>
  <c r="P2018" i="3"/>
  <c r="Q2023" i="3"/>
  <c r="R2028" i="3"/>
  <c r="P2034" i="3"/>
  <c r="Q2039" i="3"/>
  <c r="R2044" i="3"/>
  <c r="P2050" i="3"/>
  <c r="Q2055" i="3"/>
  <c r="R2060" i="3"/>
  <c r="P2066" i="3"/>
  <c r="Q2071" i="3"/>
  <c r="R2076" i="3"/>
  <c r="P2082" i="3"/>
  <c r="Q2087" i="3"/>
  <c r="R2092" i="3"/>
  <c r="P2098" i="3"/>
  <c r="Q2103" i="3"/>
  <c r="R2108" i="3"/>
  <c r="P2114" i="3"/>
  <c r="Q2119" i="3"/>
  <c r="R2124" i="3"/>
  <c r="P2130" i="3"/>
  <c r="P1622" i="3"/>
  <c r="R1664" i="3"/>
  <c r="P1693" i="3"/>
  <c r="Q1701" i="3"/>
  <c r="R1707" i="3"/>
  <c r="R1713" i="3"/>
  <c r="R1719" i="3"/>
  <c r="P1725" i="3"/>
  <c r="Q1730" i="3"/>
  <c r="R1735" i="3"/>
  <c r="P1741" i="3"/>
  <c r="Q1746" i="3"/>
  <c r="R1751" i="3"/>
  <c r="P1757" i="3"/>
  <c r="Q1762" i="3"/>
  <c r="R1767" i="3"/>
  <c r="P1773" i="3"/>
  <c r="Q1778" i="3"/>
  <c r="R1783" i="3"/>
  <c r="P1789" i="3"/>
  <c r="Q1794" i="3"/>
  <c r="R1799" i="3"/>
  <c r="P1805" i="3"/>
  <c r="Q1810" i="3"/>
  <c r="R1815" i="3"/>
  <c r="P1821" i="3"/>
  <c r="Q1826" i="3"/>
  <c r="R1831" i="3"/>
  <c r="P1837" i="3"/>
  <c r="Q1842" i="3"/>
  <c r="R1847" i="3"/>
  <c r="P1853" i="3"/>
  <c r="Q1858" i="3"/>
  <c r="R1863" i="3"/>
  <c r="P1869" i="3"/>
  <c r="Q1874" i="3"/>
  <c r="R1879" i="3"/>
  <c r="P1885" i="3"/>
  <c r="Q1890" i="3"/>
  <c r="R1895" i="3"/>
  <c r="P1901" i="3"/>
  <c r="Q1906" i="3"/>
  <c r="R1911" i="3"/>
  <c r="P1917" i="3"/>
  <c r="Q1922" i="3"/>
  <c r="R1927" i="3"/>
  <c r="P1933" i="3"/>
  <c r="Q1938" i="3"/>
  <c r="R1943" i="3"/>
  <c r="P1949" i="3"/>
  <c r="Q1954" i="3"/>
  <c r="R1959" i="3"/>
  <c r="P1965" i="3"/>
  <c r="Q1970" i="3"/>
  <c r="R1975" i="3"/>
  <c r="P1981" i="3"/>
  <c r="Q1986" i="3"/>
  <c r="R1991" i="3"/>
  <c r="P1997" i="3"/>
  <c r="Q2002" i="3"/>
  <c r="R2007" i="3"/>
  <c r="P2013" i="3"/>
  <c r="Q2018" i="3"/>
  <c r="R2023" i="3"/>
  <c r="P2029" i="3"/>
  <c r="Q2034" i="3"/>
  <c r="R2039" i="3"/>
  <c r="P2045" i="3"/>
  <c r="Q2050" i="3"/>
  <c r="R2055" i="3"/>
  <c r="P2061" i="3"/>
  <c r="Q2066" i="3"/>
  <c r="R2071" i="3"/>
  <c r="P2077" i="3"/>
  <c r="Q2082" i="3"/>
  <c r="R2087" i="3"/>
  <c r="P2093" i="3"/>
  <c r="Q2098" i="3"/>
  <c r="R2103" i="3"/>
  <c r="P2109" i="3"/>
  <c r="Q2114" i="3"/>
  <c r="R2119" i="3"/>
  <c r="P2125" i="3"/>
  <c r="Q2130" i="3"/>
  <c r="P1627" i="3"/>
  <c r="R1669" i="3"/>
  <c r="Q1694" i="3"/>
  <c r="R1701" i="3"/>
  <c r="P1708" i="3"/>
  <c r="P1714" i="3"/>
  <c r="P1720" i="3"/>
  <c r="Q1725" i="3"/>
  <c r="R1730" i="3"/>
  <c r="P1736" i="3"/>
  <c r="Q1741" i="3"/>
  <c r="R1746" i="3"/>
  <c r="P1752" i="3"/>
  <c r="Q1757" i="3"/>
  <c r="R1762" i="3"/>
  <c r="P1768" i="3"/>
  <c r="Q1773" i="3"/>
  <c r="R1778" i="3"/>
  <c r="P1784" i="3"/>
  <c r="Q1789" i="3"/>
  <c r="R1794" i="3"/>
  <c r="P1800" i="3"/>
  <c r="Q1805" i="3"/>
  <c r="R1810" i="3"/>
  <c r="P1816" i="3"/>
  <c r="Q1821" i="3"/>
  <c r="R1826" i="3"/>
  <c r="P1832" i="3"/>
  <c r="Q1837" i="3"/>
  <c r="R1842" i="3"/>
  <c r="P1848" i="3"/>
  <c r="Q1853" i="3"/>
  <c r="R1858" i="3"/>
  <c r="P1864" i="3"/>
  <c r="Q1869" i="3"/>
  <c r="R1874" i="3"/>
  <c r="P1880" i="3"/>
  <c r="Q1885" i="3"/>
  <c r="R1890" i="3"/>
  <c r="P1896" i="3"/>
  <c r="Q1901" i="3"/>
  <c r="R1906" i="3"/>
  <c r="P1912" i="3"/>
  <c r="Q1917" i="3"/>
  <c r="R1922" i="3"/>
  <c r="P1928" i="3"/>
  <c r="Q1933" i="3"/>
  <c r="R1938" i="3"/>
  <c r="P1944" i="3"/>
  <c r="Q1949" i="3"/>
  <c r="R1954" i="3"/>
  <c r="P1960" i="3"/>
  <c r="Q1965" i="3"/>
  <c r="R1970" i="3"/>
  <c r="P1976" i="3"/>
  <c r="Q1981" i="3"/>
  <c r="R1986" i="3"/>
  <c r="P1992" i="3"/>
  <c r="Q1997" i="3"/>
  <c r="R2002" i="3"/>
  <c r="P2008" i="3"/>
  <c r="Q2013" i="3"/>
  <c r="R2018" i="3"/>
  <c r="P2024" i="3"/>
  <c r="Q2029" i="3"/>
  <c r="R2034" i="3"/>
  <c r="P2040" i="3"/>
  <c r="Q2045" i="3"/>
  <c r="R2050" i="3"/>
  <c r="P2056" i="3"/>
  <c r="Q2061" i="3"/>
  <c r="R2066" i="3"/>
  <c r="P2072" i="3"/>
  <c r="Q2077" i="3"/>
  <c r="R2082" i="3"/>
  <c r="P2088" i="3"/>
  <c r="Q2093" i="3"/>
  <c r="R2098" i="3"/>
  <c r="P2104" i="3"/>
  <c r="Q2109" i="3"/>
  <c r="R2114" i="3"/>
  <c r="P2120" i="3"/>
  <c r="Q2125" i="3"/>
  <c r="R2130" i="3"/>
  <c r="Q1627" i="3"/>
  <c r="P1670" i="3"/>
  <c r="R1694" i="3"/>
  <c r="P1702" i="3"/>
  <c r="Q1708" i="3"/>
  <c r="Q1714" i="3"/>
  <c r="Q1720" i="3"/>
  <c r="R1725" i="3"/>
  <c r="P1731" i="3"/>
  <c r="Q1736" i="3"/>
  <c r="R1741" i="3"/>
  <c r="P1747" i="3"/>
  <c r="Q1752" i="3"/>
  <c r="R1757" i="3"/>
  <c r="P1763" i="3"/>
  <c r="Q1768" i="3"/>
  <c r="R1773" i="3"/>
  <c r="P1779" i="3"/>
  <c r="Q1784" i="3"/>
  <c r="R1789" i="3"/>
  <c r="P1795" i="3"/>
  <c r="Q1800" i="3"/>
  <c r="R1805" i="3"/>
  <c r="P1811" i="3"/>
  <c r="Q1816" i="3"/>
  <c r="R1821" i="3"/>
  <c r="P1827" i="3"/>
  <c r="Q1832" i="3"/>
  <c r="R1837" i="3"/>
  <c r="P1843" i="3"/>
  <c r="Q1848" i="3"/>
  <c r="R1853" i="3"/>
  <c r="P1859" i="3"/>
  <c r="Q1864" i="3"/>
  <c r="R1869" i="3"/>
  <c r="P1875" i="3"/>
  <c r="Q1880" i="3"/>
  <c r="R1885" i="3"/>
  <c r="P1891" i="3"/>
  <c r="Q1896" i="3"/>
  <c r="R1901" i="3"/>
  <c r="P1907" i="3"/>
  <c r="Q1912" i="3"/>
  <c r="R1917" i="3"/>
  <c r="P1923" i="3"/>
  <c r="Q1928" i="3"/>
  <c r="R1933" i="3"/>
  <c r="P1939" i="3"/>
  <c r="Q1944" i="3"/>
  <c r="R1949" i="3"/>
  <c r="P1955" i="3"/>
  <c r="Q1960" i="3"/>
  <c r="R1965" i="3"/>
  <c r="P1971" i="3"/>
  <c r="Q1976" i="3"/>
  <c r="R1981" i="3"/>
  <c r="P1987" i="3"/>
  <c r="Q1992" i="3"/>
  <c r="R1997" i="3"/>
  <c r="P2003" i="3"/>
  <c r="Q2008" i="3"/>
  <c r="R2013" i="3"/>
  <c r="P2019" i="3"/>
  <c r="Q2024" i="3"/>
  <c r="R2029" i="3"/>
  <c r="P2035" i="3"/>
  <c r="Q2040" i="3"/>
  <c r="R2045" i="3"/>
  <c r="P2051" i="3"/>
  <c r="Q2056" i="3"/>
  <c r="R2061" i="3"/>
  <c r="P2067" i="3"/>
  <c r="Q2072" i="3"/>
  <c r="R2077" i="3"/>
  <c r="P2083" i="3"/>
  <c r="Q2088" i="3"/>
  <c r="R2093" i="3"/>
  <c r="P2099" i="3"/>
  <c r="Q2104" i="3"/>
  <c r="R2109" i="3"/>
  <c r="P2115" i="3"/>
  <c r="Q2120" i="3"/>
  <c r="R2125" i="3"/>
  <c r="P2131" i="3"/>
  <c r="Q1632" i="3"/>
  <c r="P1675" i="3"/>
  <c r="Q1695" i="3"/>
  <c r="Q1702" i="3"/>
  <c r="R1708" i="3"/>
  <c r="Q1715" i="3"/>
  <c r="R1720" i="3"/>
  <c r="P1726" i="3"/>
  <c r="Q1731" i="3"/>
  <c r="R1736" i="3"/>
  <c r="P1742" i="3"/>
  <c r="Q1747" i="3"/>
  <c r="R1752" i="3"/>
  <c r="P1758" i="3"/>
  <c r="Q1763" i="3"/>
  <c r="R1768" i="3"/>
  <c r="P1774" i="3"/>
  <c r="Q1779" i="3"/>
  <c r="R1784" i="3"/>
  <c r="P1790" i="3"/>
  <c r="Q1795" i="3"/>
  <c r="R1800" i="3"/>
  <c r="P775" i="3"/>
  <c r="Q1811" i="3"/>
  <c r="R1816" i="3"/>
  <c r="P1822" i="3"/>
  <c r="Q1827" i="3"/>
  <c r="R1832" i="3"/>
  <c r="P1838" i="3"/>
  <c r="Q1843" i="3"/>
  <c r="R1848" i="3"/>
  <c r="P1854" i="3"/>
  <c r="Q1859" i="3"/>
  <c r="R1864" i="3"/>
  <c r="P1870" i="3"/>
  <c r="Q1875" i="3"/>
  <c r="R1880" i="3"/>
  <c r="P1886" i="3"/>
  <c r="Q1891" i="3"/>
  <c r="R1896" i="3"/>
  <c r="P1902" i="3"/>
  <c r="Q1907" i="3"/>
  <c r="R1912" i="3"/>
  <c r="P1918" i="3"/>
  <c r="Q1923" i="3"/>
  <c r="R1928" i="3"/>
  <c r="P1934" i="3"/>
  <c r="Q1939" i="3"/>
  <c r="R1944" i="3"/>
  <c r="P1950" i="3"/>
  <c r="Q1955" i="3"/>
  <c r="R1960" i="3"/>
  <c r="P1966" i="3"/>
  <c r="Q1971" i="3"/>
  <c r="R1976" i="3"/>
  <c r="P1982" i="3"/>
  <c r="Q1987" i="3"/>
  <c r="R1992" i="3"/>
  <c r="P1998" i="3"/>
  <c r="Q2003" i="3"/>
  <c r="R2008" i="3"/>
  <c r="P2014" i="3"/>
  <c r="Q2019" i="3"/>
  <c r="R2024" i="3"/>
  <c r="P2030" i="3"/>
  <c r="Q2035" i="3"/>
  <c r="R2040" i="3"/>
  <c r="P2046" i="3"/>
  <c r="Q2051" i="3"/>
  <c r="R2056" i="3"/>
  <c r="P2062" i="3"/>
  <c r="Q2067" i="3"/>
  <c r="R2072" i="3"/>
  <c r="P2078" i="3"/>
  <c r="Q2083" i="3"/>
  <c r="R2088" i="3"/>
  <c r="P2094" i="3"/>
  <c r="Q2099" i="3"/>
  <c r="R2104" i="3"/>
  <c r="P2110" i="3"/>
  <c r="Q2115" i="3"/>
  <c r="R2120" i="3"/>
  <c r="P2126" i="3"/>
  <c r="Q2131" i="3"/>
  <c r="R1632" i="3"/>
  <c r="Q1675" i="3"/>
  <c r="R1695" i="3"/>
  <c r="R1702" i="3"/>
  <c r="P1709" i="3"/>
  <c r="R1715" i="3"/>
  <c r="P1721" i="3"/>
  <c r="Q1726" i="3"/>
  <c r="R1731" i="3"/>
  <c r="P1737" i="3"/>
  <c r="Q1742" i="3"/>
  <c r="R1747" i="3"/>
  <c r="P1753" i="3"/>
  <c r="Q1758" i="3"/>
  <c r="R1763" i="3"/>
  <c r="P1769" i="3"/>
  <c r="Q1774" i="3"/>
  <c r="R1779" i="3"/>
  <c r="P1785" i="3"/>
  <c r="Q1790" i="3"/>
  <c r="R1795" i="3"/>
  <c r="P1801" i="3"/>
  <c r="Q775" i="3"/>
  <c r="R1811" i="3"/>
  <c r="P1817" i="3"/>
  <c r="Q1822" i="3"/>
  <c r="R1827" i="3"/>
  <c r="P1833" i="3"/>
  <c r="Q1838" i="3"/>
  <c r="R1843" i="3"/>
  <c r="P1849" i="3"/>
  <c r="Q1854" i="3"/>
  <c r="R1859" i="3"/>
  <c r="P1865" i="3"/>
  <c r="Q1870" i="3"/>
  <c r="R1875" i="3"/>
  <c r="P1881" i="3"/>
  <c r="Q1886" i="3"/>
  <c r="R1891" i="3"/>
  <c r="P1897" i="3"/>
  <c r="Q1902" i="3"/>
  <c r="R1907" i="3"/>
  <c r="P1913" i="3"/>
  <c r="Q1918" i="3"/>
  <c r="R1923" i="3"/>
  <c r="P1929" i="3"/>
  <c r="Q1934" i="3"/>
  <c r="R1939" i="3"/>
  <c r="P1945" i="3"/>
  <c r="Q1950" i="3"/>
  <c r="R1955" i="3"/>
  <c r="P1961" i="3"/>
  <c r="Q1966" i="3"/>
  <c r="R1971" i="3"/>
  <c r="P1977" i="3"/>
  <c r="Q1982" i="3"/>
  <c r="R1987" i="3"/>
  <c r="P1993" i="3"/>
  <c r="Q1998" i="3"/>
  <c r="R2003" i="3"/>
  <c r="P2009" i="3"/>
  <c r="Q2014" i="3"/>
  <c r="R2019" i="3"/>
  <c r="P2025" i="3"/>
  <c r="Q2030" i="3"/>
  <c r="R2035" i="3"/>
  <c r="P2041" i="3"/>
  <c r="Q2046" i="3"/>
  <c r="R2051" i="3"/>
  <c r="P2057" i="3"/>
  <c r="Q2062" i="3"/>
  <c r="R2067" i="3"/>
  <c r="P2073" i="3"/>
  <c r="Q2078" i="3"/>
  <c r="R2083" i="3"/>
  <c r="P2089" i="3"/>
  <c r="Q2094" i="3"/>
  <c r="R2099" i="3"/>
  <c r="P2105" i="3"/>
  <c r="Q2110" i="3"/>
  <c r="R2115" i="3"/>
  <c r="P2121" i="3"/>
  <c r="Q2126" i="3"/>
  <c r="R2131" i="3"/>
  <c r="R1637" i="3"/>
  <c r="Q1680" i="3"/>
  <c r="P1696" i="3"/>
  <c r="P1703" i="3"/>
  <c r="P1710" i="3"/>
  <c r="P1716" i="3"/>
  <c r="Q1721" i="3"/>
  <c r="R1726" i="3"/>
  <c r="P1732" i="3"/>
  <c r="Q1737" i="3"/>
  <c r="R1742" i="3"/>
  <c r="P1748" i="3"/>
  <c r="Q1753" i="3"/>
  <c r="R1758" i="3"/>
  <c r="P1764" i="3"/>
  <c r="Q1769" i="3"/>
  <c r="R1774" i="3"/>
  <c r="P1780" i="3"/>
  <c r="Q1785" i="3"/>
  <c r="R1790" i="3"/>
  <c r="P1796" i="3"/>
  <c r="Q1801" i="3"/>
  <c r="R775" i="3"/>
  <c r="P1812" i="3"/>
  <c r="Q1817" i="3"/>
  <c r="R1822" i="3"/>
  <c r="P1828" i="3"/>
  <c r="Q1833" i="3"/>
  <c r="R1838" i="3"/>
  <c r="P1844" i="3"/>
  <c r="Q1849" i="3"/>
  <c r="R1854" i="3"/>
  <c r="P1860" i="3"/>
  <c r="Q1865" i="3"/>
  <c r="R1870" i="3"/>
  <c r="P1876" i="3"/>
  <c r="Q1881" i="3"/>
  <c r="R1886" i="3"/>
  <c r="P1892" i="3"/>
  <c r="Q1897" i="3"/>
  <c r="R1902" i="3"/>
  <c r="P1908" i="3"/>
  <c r="Q1913" i="3"/>
  <c r="R1918" i="3"/>
  <c r="P1924" i="3"/>
  <c r="Q1929" i="3"/>
  <c r="R1934" i="3"/>
  <c r="P1940" i="3"/>
  <c r="Q1945" i="3"/>
  <c r="R1950" i="3"/>
  <c r="P1956" i="3"/>
  <c r="Q1961" i="3"/>
  <c r="R1966" i="3"/>
  <c r="P1972" i="3"/>
  <c r="Q1977" i="3"/>
  <c r="R1982" i="3"/>
  <c r="P1988" i="3"/>
  <c r="Q1993" i="3"/>
  <c r="R1998" i="3"/>
  <c r="P2004" i="3"/>
  <c r="Q2009" i="3"/>
  <c r="R2014" i="3"/>
  <c r="P2020" i="3"/>
  <c r="Q2025" i="3"/>
  <c r="R2030" i="3"/>
  <c r="P2036" i="3"/>
  <c r="Q2041" i="3"/>
  <c r="R2046" i="3"/>
  <c r="P2052" i="3"/>
  <c r="Q2057" i="3"/>
  <c r="R2062" i="3"/>
  <c r="P2068" i="3"/>
  <c r="Q2073" i="3"/>
  <c r="R2078" i="3"/>
  <c r="P2084" i="3"/>
  <c r="Q2089" i="3"/>
  <c r="R2094" i="3"/>
  <c r="P2100" i="3"/>
  <c r="Q2105" i="3"/>
  <c r="R2110" i="3"/>
  <c r="P2116" i="3"/>
  <c r="Q2121" i="3"/>
  <c r="R2126" i="3"/>
  <c r="P2132" i="3"/>
  <c r="P1638" i="3"/>
  <c r="R1680" i="3"/>
  <c r="Q1696" i="3"/>
  <c r="R1703" i="3"/>
  <c r="Q1710" i="3"/>
  <c r="Q1716" i="3"/>
  <c r="R1721" i="3"/>
  <c r="P1727" i="3"/>
  <c r="Q1732" i="3"/>
  <c r="R1737" i="3"/>
  <c r="P1743" i="3"/>
  <c r="Q1748" i="3"/>
  <c r="R1753" i="3"/>
  <c r="P1759" i="3"/>
  <c r="Q1764" i="3"/>
  <c r="R1769" i="3"/>
  <c r="P1775" i="3"/>
  <c r="Q1780" i="3"/>
  <c r="R1785" i="3"/>
  <c r="P1791" i="3"/>
  <c r="Q1796" i="3"/>
  <c r="R1801" i="3"/>
  <c r="P1807" i="3"/>
  <c r="Q1812" i="3"/>
  <c r="R1817" i="3"/>
  <c r="P1823" i="3"/>
  <c r="Q1828" i="3"/>
  <c r="R1833" i="3"/>
  <c r="P1839" i="3"/>
  <c r="Q1844" i="3"/>
  <c r="R1849" i="3"/>
  <c r="P1855" i="3"/>
  <c r="Q1860" i="3"/>
  <c r="R1865" i="3"/>
  <c r="P1871" i="3"/>
  <c r="Q1876" i="3"/>
  <c r="R1881" i="3"/>
  <c r="P1887" i="3"/>
  <c r="Q1892" i="3"/>
  <c r="R1897" i="3"/>
  <c r="P1903" i="3"/>
  <c r="Q1908" i="3"/>
  <c r="R1913" i="3"/>
  <c r="P1919" i="3"/>
  <c r="Q1924" i="3"/>
  <c r="R1929" i="3"/>
  <c r="P1935" i="3"/>
  <c r="Q1940" i="3"/>
  <c r="R1945" i="3"/>
  <c r="P1951" i="3"/>
  <c r="Q1956" i="3"/>
  <c r="R1961" i="3"/>
  <c r="P1967" i="3"/>
  <c r="Q1972" i="3"/>
  <c r="R1977" i="3"/>
  <c r="P1983" i="3"/>
  <c r="Q1988" i="3"/>
  <c r="R1993" i="3"/>
  <c r="P1999" i="3"/>
  <c r="Q2004" i="3"/>
  <c r="R2009" i="3"/>
  <c r="P2015" i="3"/>
  <c r="Q2020" i="3"/>
  <c r="R2025" i="3"/>
  <c r="P2031" i="3"/>
  <c r="Q2036" i="3"/>
  <c r="R2041" i="3"/>
  <c r="P2047" i="3"/>
  <c r="Q2052" i="3"/>
  <c r="R2057" i="3"/>
  <c r="P2063" i="3"/>
  <c r="Q2068" i="3"/>
  <c r="R2073" i="3"/>
  <c r="P2079" i="3"/>
  <c r="Q2084" i="3"/>
  <c r="R2089" i="3"/>
  <c r="P2095" i="3"/>
  <c r="Q2100" i="3"/>
  <c r="R2105" i="3"/>
  <c r="P2111" i="3"/>
  <c r="Q2116" i="3"/>
  <c r="R2121" i="3"/>
  <c r="P2127" i="3"/>
  <c r="Q2132" i="3"/>
  <c r="Q1132" i="3"/>
  <c r="R1143" i="3"/>
  <c r="Q1154" i="3"/>
  <c r="R1159" i="3"/>
  <c r="P1165" i="3"/>
  <c r="Q1171" i="3"/>
  <c r="R1178" i="3"/>
  <c r="P1187" i="3"/>
  <c r="Q1196" i="3"/>
  <c r="R1201" i="3"/>
  <c r="P1207" i="3"/>
  <c r="Q1214" i="3"/>
  <c r="R1221" i="3"/>
  <c r="Q1236" i="3"/>
  <c r="R1132" i="3"/>
  <c r="P1144" i="3"/>
  <c r="R1154" i="3"/>
  <c r="P1160" i="3"/>
  <c r="Q1165" i="3"/>
  <c r="R1171" i="3"/>
  <c r="P1179" i="3"/>
  <c r="Q1187" i="3"/>
  <c r="R1196" i="3"/>
  <c r="P1202" i="3"/>
  <c r="Q1207" i="3"/>
  <c r="R1214" i="3"/>
  <c r="P1223" i="3"/>
  <c r="R1236" i="3"/>
  <c r="P1133" i="3"/>
  <c r="Q1144" i="3"/>
  <c r="P1155" i="3"/>
  <c r="Q1160" i="3"/>
  <c r="R1165" i="3"/>
  <c r="P1172" i="3"/>
  <c r="Q1179" i="3"/>
  <c r="R1187" i="3"/>
  <c r="P1197" i="3"/>
  <c r="Q1202" i="3"/>
  <c r="R1207" i="3"/>
  <c r="P1216" i="3"/>
  <c r="Q1223" i="3"/>
  <c r="P1237" i="3"/>
  <c r="P1127" i="3"/>
  <c r="Q1133" i="3"/>
  <c r="R1144" i="3"/>
  <c r="P1150" i="3"/>
  <c r="Q1155" i="3"/>
  <c r="R1160" i="3"/>
  <c r="P1166" i="3"/>
  <c r="Q1172" i="3"/>
  <c r="R1179" i="3"/>
  <c r="P1188" i="3"/>
  <c r="Q1197" i="3"/>
  <c r="R1202" i="3"/>
  <c r="P1208" i="3"/>
  <c r="Q1216" i="3"/>
  <c r="R1223" i="3"/>
  <c r="P1230" i="3"/>
  <c r="Q1237" i="3"/>
  <c r="Q1127" i="3"/>
  <c r="R1133" i="3"/>
  <c r="P1145" i="3"/>
  <c r="Q1150" i="3"/>
  <c r="R1155" i="3"/>
  <c r="P1161" i="3"/>
  <c r="Q1166" i="3"/>
  <c r="R1172" i="3"/>
  <c r="P1180" i="3"/>
  <c r="Q1188" i="3"/>
  <c r="R1197" i="3"/>
  <c r="P1203" i="3"/>
  <c r="Q1208" i="3"/>
  <c r="R1216" i="3"/>
  <c r="P1224" i="3"/>
  <c r="Q1230" i="3"/>
  <c r="R1237" i="3"/>
  <c r="R1127" i="3"/>
  <c r="P1136" i="3"/>
  <c r="Q1145" i="3"/>
  <c r="R1150" i="3"/>
  <c r="P1156" i="3"/>
  <c r="Q1161" i="3"/>
  <c r="R1166" i="3"/>
  <c r="P1173" i="3"/>
  <c r="Q1180" i="3"/>
  <c r="R1188" i="3"/>
  <c r="P1198" i="3"/>
  <c r="Q1203" i="3"/>
  <c r="R1208" i="3"/>
  <c r="P1218" i="3"/>
  <c r="Q1224" i="3"/>
  <c r="R1230" i="3"/>
  <c r="P1238" i="3"/>
  <c r="P1129" i="3"/>
  <c r="Q1136" i="3"/>
  <c r="R1145" i="3"/>
  <c r="P1151" i="3"/>
  <c r="Q1156" i="3"/>
  <c r="R1161" i="3"/>
  <c r="P1167" i="3"/>
  <c r="Q1173" i="3"/>
  <c r="R1180" i="3"/>
  <c r="P1190" i="3"/>
  <c r="Q1198" i="3"/>
  <c r="R1203" i="3"/>
  <c r="P1209" i="3"/>
  <c r="Q1218" i="3"/>
  <c r="R1224" i="3"/>
  <c r="P1233" i="3"/>
  <c r="Q1238" i="3"/>
  <c r="Q1129" i="3"/>
  <c r="R1136" i="3"/>
  <c r="P1146" i="3"/>
  <c r="Q1151" i="3"/>
  <c r="R1156" i="3"/>
  <c r="P1162" i="3"/>
  <c r="Q1167" i="3"/>
  <c r="R1173" i="3"/>
  <c r="P1184" i="3"/>
  <c r="Q1190" i="3"/>
  <c r="R1198" i="3"/>
  <c r="P1204" i="3"/>
  <c r="Q1209" i="3"/>
  <c r="R1218" i="3"/>
  <c r="P1225" i="3"/>
  <c r="Q1233" i="3"/>
  <c r="R1238" i="3"/>
  <c r="R1129" i="3"/>
  <c r="P1139" i="3"/>
  <c r="Q1146" i="3"/>
  <c r="R1151" i="3"/>
  <c r="P1157" i="3"/>
  <c r="Q1162" i="3"/>
  <c r="R1167" i="3"/>
  <c r="P1176" i="3"/>
  <c r="Q1184" i="3"/>
  <c r="R1190" i="3"/>
  <c r="P1199" i="3"/>
  <c r="Q1204" i="3"/>
  <c r="R1209" i="3"/>
  <c r="P1219" i="3"/>
  <c r="Q1225" i="3"/>
  <c r="R1233" i="3"/>
  <c r="P1239" i="3"/>
  <c r="P1130" i="3"/>
  <c r="Q1139" i="3"/>
  <c r="R1146" i="3"/>
  <c r="P1152" i="3"/>
  <c r="Q1157" i="3"/>
  <c r="R1162" i="3"/>
  <c r="P1168" i="3"/>
  <c r="Q1176" i="3"/>
  <c r="R1184" i="3"/>
  <c r="P1193" i="3"/>
  <c r="Q1199" i="3"/>
  <c r="R1204" i="3"/>
  <c r="P1210" i="3"/>
  <c r="Q1219" i="3"/>
  <c r="R1225" i="3"/>
  <c r="P1234" i="3"/>
  <c r="Q1239" i="3"/>
  <c r="Q1130" i="3"/>
  <c r="R1139" i="3"/>
  <c r="Q1152" i="3"/>
  <c r="R1157" i="3"/>
  <c r="P1163" i="3"/>
  <c r="Q1168" i="3"/>
  <c r="R1176" i="3"/>
  <c r="P1185" i="3"/>
  <c r="Q1193" i="3"/>
  <c r="R1199" i="3"/>
  <c r="P1205" i="3"/>
  <c r="Q1210" i="3"/>
  <c r="R1219" i="3"/>
  <c r="P1226" i="3"/>
  <c r="Q1234" i="3"/>
  <c r="R1239" i="3"/>
  <c r="R1130" i="3"/>
  <c r="P1141" i="3"/>
  <c r="R1152" i="3"/>
  <c r="P1158" i="3"/>
  <c r="Q1163" i="3"/>
  <c r="R1168" i="3"/>
  <c r="P1177" i="3"/>
  <c r="Q1185" i="3"/>
  <c r="R1193" i="3"/>
  <c r="P1200" i="3"/>
  <c r="Q1205" i="3"/>
  <c r="R1210" i="3"/>
  <c r="P1220" i="3"/>
  <c r="Q1226" i="3"/>
  <c r="R1234" i="3"/>
  <c r="P1240" i="3"/>
  <c r="P1131" i="3"/>
  <c r="Q1141" i="3"/>
  <c r="P1153" i="3"/>
  <c r="Q1158" i="3"/>
  <c r="R1163" i="3"/>
  <c r="P1170" i="3"/>
  <c r="Q1177" i="3"/>
  <c r="R1185" i="3"/>
  <c r="P1194" i="3"/>
  <c r="Q1200" i="3"/>
  <c r="R1205" i="3"/>
  <c r="P1211" i="3"/>
  <c r="Q1220" i="3"/>
  <c r="R1226" i="3"/>
  <c r="Q1240" i="3"/>
  <c r="Q1131" i="3"/>
  <c r="R1141" i="3"/>
  <c r="Q1153" i="3"/>
  <c r="R1158" i="3"/>
  <c r="P1164" i="3"/>
  <c r="Q1170" i="3"/>
  <c r="R1177" i="3"/>
  <c r="P1186" i="3"/>
  <c r="Q1194" i="3"/>
  <c r="R1200" i="3"/>
  <c r="P1206" i="3"/>
  <c r="Q1211" i="3"/>
  <c r="R1220" i="3"/>
  <c r="P1228" i="3"/>
  <c r="R1240" i="3"/>
  <c r="R1131" i="3"/>
  <c r="P1143" i="3"/>
  <c r="R1153" i="3"/>
  <c r="P1159" i="3"/>
  <c r="Q1164" i="3"/>
  <c r="R1170" i="3"/>
  <c r="P1178" i="3"/>
  <c r="Q1186" i="3"/>
  <c r="R1194" i="3"/>
  <c r="P1201" i="3"/>
  <c r="Q1206" i="3"/>
  <c r="R1211" i="3"/>
  <c r="P1221" i="3"/>
  <c r="Q1228" i="3"/>
  <c r="P1132" i="3"/>
  <c r="Q1143" i="3"/>
  <c r="P1154" i="3"/>
  <c r="Q1159" i="3"/>
  <c r="R1164" i="3"/>
  <c r="P1171" i="3"/>
  <c r="Q1178" i="3"/>
  <c r="R1186" i="3"/>
  <c r="P1196" i="3"/>
  <c r="Q1201" i="3"/>
  <c r="R1206" i="3"/>
  <c r="P1214" i="3"/>
  <c r="Q1221" i="3"/>
  <c r="R1228" i="3"/>
  <c r="P1236" i="3"/>
  <c r="R1222" i="3"/>
  <c r="P1128" i="3"/>
  <c r="P1140" i="3"/>
  <c r="R1231" i="3"/>
  <c r="R1137" i="3"/>
  <c r="R1138" i="3"/>
  <c r="R1182" i="3"/>
  <c r="Q1189" i="3"/>
  <c r="P1137" i="3"/>
  <c r="R1169" i="3"/>
  <c r="Q1181" i="3"/>
  <c r="P1135" i="3"/>
  <c r="P1232" i="3"/>
  <c r="Q1142" i="3"/>
  <c r="P1175" i="3"/>
  <c r="P1192" i="3"/>
  <c r="Q1140" i="3"/>
  <c r="R1189" i="3"/>
  <c r="P1169" i="3"/>
  <c r="P1191" i="3"/>
  <c r="Q1213" i="3"/>
  <c r="P1183" i="3"/>
  <c r="P1195" i="3"/>
  <c r="Q1174" i="3"/>
  <c r="Q1212" i="3"/>
  <c r="Q1128" i="3"/>
  <c r="P1215" i="3"/>
  <c r="P1227" i="3"/>
  <c r="R1195" i="3"/>
  <c r="R1217" i="3"/>
  <c r="R1181" i="3"/>
  <c r="P1231" i="3"/>
  <c r="Q1232" i="3"/>
  <c r="P1217" i="3"/>
  <c r="P1138" i="3"/>
  <c r="Q1192" i="3"/>
  <c r="Q1135" i="3"/>
  <c r="P1142" i="3"/>
  <c r="Q1222" i="3"/>
  <c r="Q1175" i="3"/>
  <c r="R1213" i="3"/>
  <c r="R1140" i="3"/>
  <c r="P1174" i="3"/>
  <c r="R1227" i="3"/>
  <c r="Q1191" i="3"/>
  <c r="R1128" i="3"/>
  <c r="Q1183" i="3"/>
  <c r="Q1195" i="3"/>
  <c r="Q1137" i="3"/>
  <c r="R1212" i="3"/>
  <c r="P1134" i="3"/>
  <c r="Q1215" i="3"/>
  <c r="P1222" i="3"/>
  <c r="R1142" i="3"/>
  <c r="Q1138" i="3"/>
  <c r="P1182" i="3"/>
  <c r="Q1231" i="3"/>
  <c r="Q1227" i="3"/>
  <c r="Q1169" i="3"/>
  <c r="R1175" i="3"/>
  <c r="R1192" i="3"/>
  <c r="R1135" i="3"/>
  <c r="R1232" i="3"/>
  <c r="R1174" i="3"/>
  <c r="P1181" i="3"/>
  <c r="Q1134" i="3"/>
  <c r="R1183" i="3"/>
  <c r="P1212" i="3"/>
  <c r="R1191" i="3"/>
  <c r="Q1182" i="3"/>
  <c r="P1189" i="3"/>
  <c r="Q1217" i="3"/>
  <c r="P1213" i="3"/>
  <c r="R1134" i="3"/>
  <c r="R1215" i="3"/>
  <c r="G409" i="3"/>
  <c r="N502" i="2" s="1"/>
  <c r="G186" i="3"/>
  <c r="N635" i="2" s="1"/>
  <c r="G189" i="3"/>
  <c r="N630" i="2" s="1"/>
  <c r="G380" i="3"/>
  <c r="G1084" i="3"/>
  <c r="G1069" i="3"/>
  <c r="N1512" i="2" s="1"/>
  <c r="G1050" i="3"/>
  <c r="G1034" i="3"/>
  <c r="N1541" i="2" s="1"/>
  <c r="G1018" i="3"/>
  <c r="G1001" i="3"/>
  <c r="G986" i="3"/>
  <c r="G970" i="3"/>
  <c r="G935" i="3"/>
  <c r="G920" i="3"/>
  <c r="G904" i="3"/>
  <c r="G887" i="3"/>
  <c r="G871" i="3"/>
  <c r="G847" i="3"/>
  <c r="G830" i="3"/>
  <c r="G800" i="3"/>
  <c r="G781" i="3"/>
  <c r="G747" i="3"/>
  <c r="G706" i="3"/>
  <c r="G679" i="3"/>
  <c r="G641" i="3"/>
  <c r="G622" i="3"/>
  <c r="G603" i="3"/>
  <c r="G569" i="3"/>
  <c r="G522" i="3"/>
  <c r="G1099" i="3"/>
  <c r="G1074" i="3"/>
  <c r="G1061" i="3"/>
  <c r="G1042" i="3"/>
  <c r="N1533" i="2" s="1"/>
  <c r="G1026" i="3"/>
  <c r="N1574" i="2" s="1"/>
  <c r="G1009" i="3"/>
  <c r="N1625" i="2" s="1"/>
  <c r="G994" i="3"/>
  <c r="G978" i="3"/>
  <c r="G962" i="3"/>
  <c r="G944" i="3"/>
  <c r="G928" i="3"/>
  <c r="G912" i="3"/>
  <c r="G879" i="3"/>
  <c r="G862" i="3"/>
  <c r="G839" i="3"/>
  <c r="G817" i="3"/>
  <c r="N1797" i="2" s="1"/>
  <c r="G790" i="3"/>
  <c r="G773" i="3"/>
  <c r="G732" i="3"/>
  <c r="G698" i="3"/>
  <c r="G666" i="3"/>
  <c r="G631" i="3"/>
  <c r="G614" i="3"/>
  <c r="G590" i="3"/>
  <c r="G559" i="3"/>
  <c r="G923" i="3"/>
  <c r="G797" i="3"/>
  <c r="G901" i="3"/>
  <c r="G1093" i="3"/>
  <c r="G1057" i="3"/>
  <c r="G1038" i="3"/>
  <c r="N1537" i="2" s="1"/>
  <c r="G1022" i="3"/>
  <c r="G1006" i="3"/>
  <c r="G990" i="3"/>
  <c r="G974" i="3"/>
  <c r="G760" i="3"/>
  <c r="G825" i="3"/>
  <c r="N1791" i="2" s="1"/>
  <c r="G1015" i="3"/>
  <c r="N1619" i="2" s="1"/>
  <c r="G940" i="3"/>
  <c r="G907" i="3"/>
  <c r="G892" i="3"/>
  <c r="N1753" i="2" s="1"/>
  <c r="G876" i="3"/>
  <c r="G858" i="3"/>
  <c r="G833" i="3"/>
  <c r="G808" i="3"/>
  <c r="G786" i="3"/>
  <c r="G714" i="3"/>
  <c r="G684" i="3"/>
  <c r="G657" i="3"/>
  <c r="G627" i="3"/>
  <c r="G610" i="3"/>
  <c r="G575" i="3"/>
  <c r="G543" i="3"/>
  <c r="G574" i="3"/>
  <c r="G1072" i="3"/>
  <c r="G1060" i="3"/>
  <c r="G1040" i="3"/>
  <c r="N1535" i="2" s="1"/>
  <c r="G1024" i="3"/>
  <c r="N1597" i="2" s="1"/>
  <c r="G1013" i="3"/>
  <c r="N1621" i="2" s="1"/>
  <c r="G992" i="3"/>
  <c r="G976" i="3"/>
  <c r="G942" i="3"/>
  <c r="G926" i="3"/>
  <c r="G910" i="3"/>
  <c r="N1733" i="2" s="1"/>
  <c r="G894" i="3"/>
  <c r="G877" i="3"/>
  <c r="G860" i="3"/>
  <c r="G837" i="3"/>
  <c r="G810" i="3"/>
  <c r="N1798" i="2" s="1"/>
  <c r="G788" i="3"/>
  <c r="G762" i="3"/>
  <c r="G730" i="3"/>
  <c r="G687" i="3"/>
  <c r="G658" i="3"/>
  <c r="G629" i="3"/>
  <c r="G612" i="3"/>
  <c r="G577" i="3"/>
  <c r="G557" i="3"/>
  <c r="G883" i="3"/>
  <c r="G866" i="3"/>
  <c r="G843" i="3"/>
  <c r="G824" i="3"/>
  <c r="N1793" i="2" s="1"/>
  <c r="G796" i="3"/>
  <c r="G384" i="3"/>
  <c r="G1054" i="3"/>
  <c r="G1035" i="3"/>
  <c r="N1540" i="2" s="1"/>
  <c r="G971" i="3"/>
  <c r="G782" i="3"/>
  <c r="G756" i="3"/>
  <c r="G1096" i="3"/>
  <c r="G1058" i="3"/>
  <c r="G1039" i="3"/>
  <c r="G1023" i="3"/>
  <c r="N1598" i="2" s="1"/>
  <c r="G1007" i="3"/>
  <c r="G991" i="3"/>
  <c r="G975" i="3"/>
  <c r="G941" i="3"/>
  <c r="G925" i="3"/>
  <c r="G909" i="3"/>
  <c r="G893" i="3"/>
  <c r="N1752" i="2" s="1"/>
  <c r="G874" i="3"/>
  <c r="G859" i="3"/>
  <c r="G834" i="3"/>
  <c r="G809" i="3"/>
  <c r="G787" i="3"/>
  <c r="G761" i="3"/>
  <c r="G729" i="3"/>
  <c r="G686" i="3"/>
  <c r="G670" i="3"/>
  <c r="G628" i="3"/>
  <c r="G611" i="3"/>
  <c r="G576" i="3"/>
  <c r="G552" i="3"/>
  <c r="G1012" i="3"/>
  <c r="N1622" i="2" s="1"/>
  <c r="G882" i="3"/>
  <c r="G1021" i="3"/>
  <c r="G1011" i="3"/>
  <c r="N1623" i="2" s="1"/>
  <c r="G1089" i="3"/>
  <c r="N1458" i="2" s="1"/>
  <c r="G1071" i="3"/>
  <c r="G1055" i="3"/>
  <c r="G1036" i="3"/>
  <c r="N1539" i="2" s="1"/>
  <c r="G681" i="3"/>
  <c r="G1004" i="3"/>
  <c r="G988" i="3"/>
  <c r="N1675" i="2" s="1"/>
  <c r="G972" i="3"/>
  <c r="G607" i="3"/>
  <c r="G620" i="3"/>
  <c r="G1090" i="3"/>
  <c r="N1457" i="2" s="1"/>
  <c r="G1075" i="3"/>
  <c r="G1056" i="3"/>
  <c r="G1037" i="3"/>
  <c r="N1538" i="2" s="1"/>
  <c r="G1005" i="3"/>
  <c r="G989" i="3"/>
  <c r="G973" i="3"/>
  <c r="G939" i="3"/>
  <c r="G906" i="3"/>
  <c r="G891" i="3"/>
  <c r="G875" i="3"/>
  <c r="G856" i="3"/>
  <c r="G835" i="3"/>
  <c r="G807" i="3"/>
  <c r="G785" i="3"/>
  <c r="G759" i="3"/>
  <c r="G713" i="3"/>
  <c r="G682" i="3"/>
  <c r="G656" i="3"/>
  <c r="G626" i="3"/>
  <c r="G609" i="3"/>
  <c r="G525" i="3"/>
  <c r="G938" i="3"/>
  <c r="G922" i="3"/>
  <c r="G905" i="3"/>
  <c r="G889" i="3"/>
  <c r="G873" i="3"/>
  <c r="G849" i="3"/>
  <c r="G832" i="3"/>
  <c r="G802" i="3"/>
  <c r="G784" i="3"/>
  <c r="G758" i="3"/>
  <c r="G712" i="3"/>
  <c r="G1806" i="3"/>
  <c r="G655" i="3"/>
  <c r="G625" i="3"/>
  <c r="G608" i="3"/>
  <c r="G573" i="3"/>
  <c r="G523" i="3"/>
  <c r="G921" i="3"/>
  <c r="G872" i="3"/>
  <c r="G831" i="3"/>
  <c r="G707" i="3"/>
  <c r="G623" i="3"/>
  <c r="G572" i="3"/>
  <c r="G1103" i="3"/>
  <c r="G1088" i="3"/>
  <c r="N1459" i="2" s="1"/>
  <c r="G1003" i="3"/>
  <c r="N1647" i="2" s="1"/>
  <c r="G937" i="3"/>
  <c r="G888" i="3"/>
  <c r="G651" i="3"/>
  <c r="G1082" i="3"/>
  <c r="N1471" i="2" s="1"/>
  <c r="G1067" i="3"/>
  <c r="G1048" i="3"/>
  <c r="G1032" i="3"/>
  <c r="N1543" i="2" s="1"/>
  <c r="G1016" i="3"/>
  <c r="N1618" i="2" s="1"/>
  <c r="G999" i="3"/>
  <c r="G984" i="3"/>
  <c r="G965" i="3"/>
  <c r="G1070" i="3"/>
  <c r="N967" i="2" s="1"/>
  <c r="G1019" i="3"/>
  <c r="G987" i="3"/>
  <c r="G908" i="3"/>
  <c r="G848" i="3"/>
  <c r="G801" i="3"/>
  <c r="G680" i="3"/>
  <c r="G524" i="3"/>
  <c r="G936" i="3"/>
  <c r="G918" i="3"/>
  <c r="G902" i="3"/>
  <c r="G885" i="3"/>
  <c r="G869" i="3"/>
  <c r="G845" i="3"/>
  <c r="G828" i="3"/>
  <c r="G798" i="3"/>
  <c r="G779" i="3"/>
  <c r="G751" i="3"/>
  <c r="G704" i="3"/>
  <c r="G677" i="3"/>
  <c r="N1810" i="2" s="1"/>
  <c r="G639" i="3"/>
  <c r="G601" i="3"/>
  <c r="G565" i="3"/>
  <c r="G478" i="3"/>
  <c r="G1087" i="3"/>
  <c r="G1065" i="3"/>
  <c r="G1046" i="3"/>
  <c r="G1030" i="3"/>
  <c r="N1545" i="2" s="1"/>
  <c r="G1014" i="3"/>
  <c r="N1620" i="2" s="1"/>
  <c r="G1002" i="3"/>
  <c r="N1649" i="2" s="1"/>
  <c r="G982" i="3"/>
  <c r="G967" i="3"/>
  <c r="G1098" i="3"/>
  <c r="G1073" i="3"/>
  <c r="G1059" i="3"/>
  <c r="G1041" i="3"/>
  <c r="N1534" i="2" s="1"/>
  <c r="G1025" i="3"/>
  <c r="G1008" i="3"/>
  <c r="N1626" i="2" s="1"/>
  <c r="G993" i="3"/>
  <c r="G977" i="3"/>
  <c r="G961" i="3"/>
  <c r="G943" i="3"/>
  <c r="G927" i="3"/>
  <c r="G911" i="3"/>
  <c r="G895" i="3"/>
  <c r="G878" i="3"/>
  <c r="G861" i="3"/>
  <c r="G838" i="3"/>
  <c r="G811" i="3"/>
  <c r="N1796" i="2" s="1"/>
  <c r="G789" i="3"/>
  <c r="G763" i="3"/>
  <c r="G731" i="3"/>
  <c r="G696" i="3"/>
  <c r="G662" i="3"/>
  <c r="G630" i="3"/>
  <c r="G613" i="3"/>
  <c r="G578" i="3"/>
  <c r="G558" i="3"/>
  <c r="G1083" i="3"/>
  <c r="G1068" i="3"/>
  <c r="N1513" i="2" s="1"/>
  <c r="G1049" i="3"/>
  <c r="G1033" i="3"/>
  <c r="N1542" i="2" s="1"/>
  <c r="G1017" i="3"/>
  <c r="N1617" i="2" s="1"/>
  <c r="G1000" i="3"/>
  <c r="G985" i="3"/>
  <c r="G969" i="3"/>
  <c r="G934" i="3"/>
  <c r="G919" i="3"/>
  <c r="G903" i="3"/>
  <c r="G886" i="3"/>
  <c r="G870" i="3"/>
  <c r="G846" i="3"/>
  <c r="G829" i="3"/>
  <c r="G799" i="3"/>
  <c r="G780" i="3"/>
  <c r="G705" i="3"/>
  <c r="G678" i="3"/>
  <c r="G640" i="3"/>
  <c r="G621" i="3"/>
  <c r="G602" i="3"/>
  <c r="G566" i="3"/>
  <c r="G517" i="3"/>
  <c r="G1077" i="3"/>
  <c r="G1081" i="3"/>
  <c r="N1472" i="2" s="1"/>
  <c r="G1066" i="3"/>
  <c r="G1047" i="3"/>
  <c r="G1031" i="3"/>
  <c r="N1544" i="2" s="1"/>
  <c r="G998" i="3"/>
  <c r="G983" i="3"/>
  <c r="G968" i="3"/>
  <c r="G949" i="3"/>
  <c r="G933" i="3"/>
  <c r="G917" i="3"/>
  <c r="G884" i="3"/>
  <c r="G868" i="3"/>
  <c r="G844" i="3"/>
  <c r="G778" i="3"/>
  <c r="G743" i="3"/>
  <c r="N1801" i="2" s="1"/>
  <c r="G703" i="3"/>
  <c r="G676" i="3"/>
  <c r="N1811" i="2" s="1"/>
  <c r="G636" i="3"/>
  <c r="G619" i="3"/>
  <c r="G600" i="3"/>
  <c r="G564" i="3"/>
  <c r="G415" i="3"/>
  <c r="G948" i="3"/>
  <c r="G932" i="3"/>
  <c r="G916" i="3"/>
  <c r="G900" i="3"/>
  <c r="G777" i="3"/>
  <c r="G742" i="3"/>
  <c r="N1802" i="2" s="1"/>
  <c r="G702" i="3"/>
  <c r="G675" i="3"/>
  <c r="N1812" i="2" s="1"/>
  <c r="G635" i="3"/>
  <c r="G617" i="3"/>
  <c r="G599" i="3"/>
  <c r="G563" i="3"/>
  <c r="G1064" i="3"/>
  <c r="G1045" i="3"/>
  <c r="G1028" i="3"/>
  <c r="N1564" i="2" s="1"/>
  <c r="G997" i="3"/>
  <c r="G981" i="3"/>
  <c r="G966" i="3"/>
  <c r="G947" i="3"/>
  <c r="G931" i="3"/>
  <c r="G915" i="3"/>
  <c r="G865" i="3"/>
  <c r="G842" i="3"/>
  <c r="G823" i="3"/>
  <c r="N1792" i="2" s="1"/>
  <c r="G793" i="3"/>
  <c r="G776" i="3"/>
  <c r="G741" i="3"/>
  <c r="G701" i="3"/>
  <c r="G674" i="3"/>
  <c r="G634" i="3"/>
  <c r="G618" i="3"/>
  <c r="G598" i="3"/>
  <c r="G562" i="3"/>
  <c r="G379" i="3"/>
  <c r="G1102" i="3"/>
  <c r="N1401" i="2" s="1"/>
  <c r="G1079" i="3"/>
  <c r="N1473" i="2" s="1"/>
  <c r="G1063" i="3"/>
  <c r="G1044" i="3"/>
  <c r="G1027" i="3"/>
  <c r="G996" i="3"/>
  <c r="G980" i="3"/>
  <c r="G964" i="3"/>
  <c r="G946" i="3"/>
  <c r="G930" i="3"/>
  <c r="G914" i="3"/>
  <c r="G881" i="3"/>
  <c r="G864" i="3"/>
  <c r="G841" i="3"/>
  <c r="G822" i="3"/>
  <c r="N1795" i="2" s="1"/>
  <c r="G792" i="3"/>
  <c r="G1020" i="3"/>
  <c r="G745" i="3"/>
  <c r="G700" i="3"/>
  <c r="G673" i="3"/>
  <c r="G633" i="3"/>
  <c r="G616" i="3"/>
  <c r="G597" i="3"/>
  <c r="G561" i="3"/>
  <c r="G1101" i="3"/>
  <c r="G1062" i="3"/>
  <c r="G1043" i="3"/>
  <c r="N1532" i="2" s="1"/>
  <c r="G1029" i="3"/>
  <c r="N1563" i="2" s="1"/>
  <c r="G1010" i="3"/>
  <c r="N1624" i="2" s="1"/>
  <c r="G995" i="3"/>
  <c r="G979" i="3"/>
  <c r="G963" i="3"/>
  <c r="G945" i="3"/>
  <c r="G929" i="3"/>
  <c r="G913" i="3"/>
  <c r="G880" i="3"/>
  <c r="G863" i="3"/>
  <c r="G840" i="3"/>
  <c r="G821" i="3"/>
  <c r="N1794" i="2" s="1"/>
  <c r="G791" i="3"/>
  <c r="G774" i="3"/>
  <c r="G740" i="3"/>
  <c r="G699" i="3"/>
  <c r="G667" i="3"/>
  <c r="G632" i="3"/>
  <c r="G615" i="3"/>
  <c r="G596" i="3"/>
  <c r="G560" i="3"/>
  <c r="G746" i="3"/>
  <c r="G1076" i="3"/>
  <c r="G924" i="3"/>
  <c r="G957" i="3"/>
  <c r="N491" i="2" s="1"/>
  <c r="G899" i="3"/>
  <c r="N69" i="2" s="1"/>
  <c r="G959" i="3"/>
  <c r="N488" i="2" s="1"/>
  <c r="G950" i="3"/>
  <c r="N504" i="2" s="1"/>
  <c r="G954" i="3"/>
  <c r="N497" i="2" s="1"/>
  <c r="G896" i="3"/>
  <c r="N72" i="2" s="1"/>
  <c r="G1097" i="3"/>
  <c r="N31" i="2" s="1"/>
  <c r="G956" i="3"/>
  <c r="N494" i="2" s="1"/>
  <c r="G1078" i="3"/>
  <c r="N36" i="2" s="1"/>
  <c r="G958" i="3"/>
  <c r="N490" i="2" s="1"/>
  <c r="G898" i="3"/>
  <c r="N70" i="2" s="1"/>
  <c r="G960" i="3"/>
  <c r="N487" i="2" s="1"/>
  <c r="G953" i="3"/>
  <c r="N501" i="2" s="1"/>
  <c r="G1080" i="3"/>
  <c r="N455" i="2" s="1"/>
  <c r="G955" i="3"/>
  <c r="N495" i="2" s="1"/>
  <c r="G897" i="3"/>
  <c r="N71" i="2" s="1"/>
  <c r="P4" i="3"/>
  <c r="Q148" i="3"/>
  <c r="P138" i="3"/>
  <c r="R506" i="3"/>
  <c r="Q129" i="3"/>
  <c r="P173" i="3"/>
  <c r="R57" i="3"/>
  <c r="P86" i="3"/>
  <c r="Q95" i="3"/>
  <c r="R107" i="3"/>
  <c r="Q96" i="3"/>
  <c r="Q87" i="3"/>
  <c r="P505" i="3"/>
  <c r="R71" i="3"/>
  <c r="P148" i="3"/>
  <c r="R145" i="3"/>
  <c r="Q506" i="3"/>
  <c r="P129" i="3"/>
  <c r="P81" i="3"/>
  <c r="Q86" i="3"/>
  <c r="R95" i="3"/>
  <c r="P112" i="3"/>
  <c r="R140" i="3"/>
  <c r="Q145" i="3"/>
  <c r="P506" i="3"/>
  <c r="R128" i="3"/>
  <c r="Q81" i="3"/>
  <c r="R86" i="3"/>
  <c r="P87" i="3"/>
  <c r="Q71" i="3"/>
  <c r="Q144" i="3"/>
  <c r="Q82" i="3"/>
  <c r="R82" i="3"/>
  <c r="P96" i="3"/>
  <c r="Q112" i="3"/>
  <c r="R505" i="3"/>
  <c r="R169" i="3"/>
  <c r="R112" i="3"/>
  <c r="R96" i="3"/>
  <c r="Q154" i="3"/>
  <c r="Q113" i="3"/>
  <c r="P74" i="3"/>
  <c r="Q140" i="3"/>
  <c r="P145" i="3"/>
  <c r="Q128" i="3"/>
  <c r="R181" i="3"/>
  <c r="R81" i="3"/>
  <c r="P71" i="3"/>
  <c r="P82" i="3"/>
  <c r="P181" i="3"/>
  <c r="P78" i="3"/>
  <c r="Q98" i="3"/>
  <c r="R157" i="3"/>
  <c r="R154" i="3"/>
  <c r="P140" i="3"/>
  <c r="R144" i="3"/>
  <c r="Q505" i="3"/>
  <c r="P128" i="3"/>
  <c r="Q181" i="3"/>
  <c r="Q169" i="3"/>
  <c r="P113" i="3"/>
  <c r="R139" i="3"/>
  <c r="P169" i="3"/>
  <c r="P98" i="3"/>
  <c r="P89" i="3"/>
  <c r="Q157" i="3"/>
  <c r="R15" i="3"/>
  <c r="R176" i="3"/>
  <c r="R87" i="3"/>
  <c r="P157" i="3"/>
  <c r="Q15" i="3"/>
  <c r="P154" i="3"/>
  <c r="Q139" i="3"/>
  <c r="P144" i="3"/>
  <c r="R132" i="3"/>
  <c r="R180" i="3"/>
  <c r="Q176" i="3"/>
  <c r="Q78" i="3"/>
  <c r="R113" i="3"/>
  <c r="R156" i="3"/>
  <c r="P15" i="3"/>
  <c r="P139" i="3"/>
  <c r="R137" i="3"/>
  <c r="Q132" i="3"/>
  <c r="Q180" i="3"/>
  <c r="P176" i="3"/>
  <c r="R172" i="3"/>
  <c r="R78" i="3"/>
  <c r="P83" i="3"/>
  <c r="Q89" i="3"/>
  <c r="R98" i="3"/>
  <c r="Q74" i="3"/>
  <c r="R102" i="3"/>
  <c r="R90" i="3"/>
  <c r="Q171" i="3"/>
  <c r="P107" i="3"/>
  <c r="R129" i="3"/>
  <c r="Q156" i="3"/>
  <c r="R11" i="3"/>
  <c r="R147" i="3"/>
  <c r="Q137" i="3"/>
  <c r="P132" i="3"/>
  <c r="P180" i="3"/>
  <c r="R175" i="3"/>
  <c r="Q172" i="3"/>
  <c r="P79" i="3"/>
  <c r="Q83" i="3"/>
  <c r="R89" i="3"/>
  <c r="P102" i="3"/>
  <c r="R74" i="3"/>
  <c r="Q131" i="3"/>
  <c r="R79" i="3"/>
  <c r="R115" i="3"/>
  <c r="R116" i="3"/>
  <c r="R148" i="3"/>
  <c r="P156" i="3"/>
  <c r="Q11" i="3"/>
  <c r="Q147" i="3"/>
  <c r="P137" i="3"/>
  <c r="R131" i="3"/>
  <c r="R179" i="3"/>
  <c r="Q175" i="3"/>
  <c r="P172" i="3"/>
  <c r="R162" i="3"/>
  <c r="Q79" i="3"/>
  <c r="R83" i="3"/>
  <c r="P90" i="3"/>
  <c r="Q102" i="3"/>
  <c r="P115" i="3"/>
  <c r="P175" i="3"/>
  <c r="Q90" i="3"/>
  <c r="P80" i="3"/>
  <c r="R93" i="3"/>
  <c r="P171" i="3"/>
  <c r="P11" i="3"/>
  <c r="P147" i="3"/>
  <c r="R136" i="3"/>
  <c r="Q179" i="3"/>
  <c r="Q162" i="3"/>
  <c r="P84" i="3"/>
  <c r="Q115" i="3"/>
  <c r="Q84" i="3"/>
  <c r="R173" i="3"/>
  <c r="R56" i="3"/>
  <c r="Q57" i="3"/>
  <c r="R5" i="3"/>
  <c r="R146" i="3"/>
  <c r="Q136" i="3"/>
  <c r="P131" i="3"/>
  <c r="R126" i="3"/>
  <c r="P179" i="3"/>
  <c r="R174" i="3"/>
  <c r="P162" i="3"/>
  <c r="P103" i="3"/>
  <c r="P130" i="3"/>
  <c r="P135" i="3"/>
  <c r="P95" i="3"/>
  <c r="R19" i="3"/>
  <c r="Q5" i="3"/>
  <c r="R141" i="3"/>
  <c r="Q146" i="3"/>
  <c r="P136" i="3"/>
  <c r="R130" i="3"/>
  <c r="Q126" i="3"/>
  <c r="R178" i="3"/>
  <c r="Q174" i="3"/>
  <c r="R163" i="3"/>
  <c r="P56" i="3"/>
  <c r="Q80" i="3"/>
  <c r="R84" i="3"/>
  <c r="P93" i="3"/>
  <c r="Q103" i="3"/>
  <c r="P116" i="3"/>
  <c r="R171" i="3"/>
  <c r="Q163" i="3"/>
  <c r="R80" i="3"/>
  <c r="P85" i="3"/>
  <c r="R103" i="3"/>
  <c r="Q135" i="3"/>
  <c r="P57" i="3"/>
  <c r="Q107" i="3"/>
  <c r="R41" i="3"/>
  <c r="Q19" i="3"/>
  <c r="P5" i="3"/>
  <c r="Q141" i="3"/>
  <c r="P146" i="3"/>
  <c r="R135" i="3"/>
  <c r="Q130" i="3"/>
  <c r="P126" i="3"/>
  <c r="Q178" i="3"/>
  <c r="P174" i="3"/>
  <c r="Q56" i="3"/>
  <c r="Q93" i="3"/>
  <c r="Q116" i="3"/>
  <c r="P178" i="3"/>
  <c r="R85" i="3"/>
  <c r="Q41" i="3"/>
  <c r="P19" i="3"/>
  <c r="R4" i="3"/>
  <c r="P141" i="3"/>
  <c r="R138" i="3"/>
  <c r="P163" i="3"/>
  <c r="Q85" i="3"/>
  <c r="Q138" i="3"/>
  <c r="P41" i="3"/>
  <c r="Q4" i="3"/>
  <c r="Q173" i="3"/>
  <c r="Q32" i="3"/>
  <c r="R100" i="3"/>
  <c r="P265" i="3"/>
  <c r="Q304" i="3"/>
  <c r="R315" i="3"/>
  <c r="P337" i="3"/>
  <c r="Q352" i="3"/>
  <c r="R362" i="3"/>
  <c r="P385" i="3"/>
  <c r="Q391" i="3"/>
  <c r="R396" i="3"/>
  <c r="P402" i="3"/>
  <c r="Q407" i="3"/>
  <c r="R413" i="3"/>
  <c r="P420" i="3"/>
  <c r="Q426" i="3"/>
  <c r="R434" i="3"/>
  <c r="P442" i="3"/>
  <c r="Q448" i="3"/>
  <c r="R454" i="3"/>
  <c r="P185" i="3"/>
  <c r="Q190" i="3"/>
  <c r="R195" i="3"/>
  <c r="P201" i="3"/>
  <c r="Q206" i="3"/>
  <c r="R211" i="3"/>
  <c r="P217" i="3"/>
  <c r="Q222" i="3"/>
  <c r="R227" i="3"/>
  <c r="P247" i="3"/>
  <c r="Q255" i="3"/>
  <c r="R262" i="3"/>
  <c r="P274" i="3"/>
  <c r="Q285" i="3"/>
  <c r="R295" i="3"/>
  <c r="P302" i="3"/>
  <c r="Q311" i="3"/>
  <c r="R322" i="3"/>
  <c r="P334" i="3"/>
  <c r="Q346" i="3"/>
  <c r="R351" i="3"/>
  <c r="P368" i="3"/>
  <c r="Q376" i="3"/>
  <c r="R386" i="3"/>
  <c r="P436" i="3"/>
  <c r="Q460" i="3"/>
  <c r="R469" i="3"/>
  <c r="P477" i="3"/>
  <c r="Q483" i="3"/>
  <c r="R488" i="3"/>
  <c r="P494" i="3"/>
  <c r="Q584" i="3"/>
  <c r="R502" i="3"/>
  <c r="P586" i="3"/>
  <c r="Q514" i="3"/>
  <c r="P530" i="3"/>
  <c r="Q536" i="3"/>
  <c r="R541" i="3"/>
  <c r="P548" i="3"/>
  <c r="Q553" i="3"/>
  <c r="R567" i="3"/>
  <c r="P579" i="3"/>
  <c r="R637" i="3"/>
  <c r="P646" i="3"/>
  <c r="Q652" i="3"/>
  <c r="R661" i="3"/>
  <c r="P672" i="3"/>
  <c r="Q690" i="3"/>
  <c r="Q717" i="3"/>
  <c r="R722" i="3"/>
  <c r="R32" i="3"/>
  <c r="P111" i="3"/>
  <c r="Q265" i="3"/>
  <c r="R304" i="3"/>
  <c r="P319" i="3"/>
  <c r="Q337" i="3"/>
  <c r="R352" i="3"/>
  <c r="P363" i="3"/>
  <c r="Q385" i="3"/>
  <c r="R391" i="3"/>
  <c r="P397" i="3"/>
  <c r="Q402" i="3"/>
  <c r="R407" i="3"/>
  <c r="P414" i="3"/>
  <c r="Q420" i="3"/>
  <c r="R426" i="3"/>
  <c r="P435" i="3"/>
  <c r="Q442" i="3"/>
  <c r="R448" i="3"/>
  <c r="P455" i="3"/>
  <c r="Q185" i="3"/>
  <c r="R190" i="3"/>
  <c r="P196" i="3"/>
  <c r="Q201" i="3"/>
  <c r="R206" i="3"/>
  <c r="P212" i="3"/>
  <c r="Q217" i="3"/>
  <c r="R222" i="3"/>
  <c r="P228" i="3"/>
  <c r="Q247" i="3"/>
  <c r="R255" i="3"/>
  <c r="P264" i="3"/>
  <c r="Q274" i="3"/>
  <c r="R285" i="3"/>
  <c r="P297" i="3"/>
  <c r="Q302" i="3"/>
  <c r="R311" i="3"/>
  <c r="P326" i="3"/>
  <c r="Q334" i="3"/>
  <c r="R346" i="3"/>
  <c r="P353" i="3"/>
  <c r="Q368" i="3"/>
  <c r="R376" i="3"/>
  <c r="P409" i="3"/>
  <c r="Q436" i="3"/>
  <c r="R460" i="3"/>
  <c r="Q477" i="3"/>
  <c r="R483" i="3"/>
  <c r="P489" i="3"/>
  <c r="Q494" i="3"/>
  <c r="R584" i="3"/>
  <c r="P503" i="3"/>
  <c r="Q586" i="3"/>
  <c r="R514" i="3"/>
  <c r="Q530" i="3"/>
  <c r="R536" i="3"/>
  <c r="P542" i="3"/>
  <c r="Q548" i="3"/>
  <c r="R553" i="3"/>
  <c r="P568" i="3"/>
  <c r="Q579" i="3"/>
  <c r="P638" i="3"/>
  <c r="Q646" i="3"/>
  <c r="R652" i="3"/>
  <c r="P663" i="3"/>
  <c r="Q672" i="3"/>
  <c r="R690" i="3"/>
  <c r="P697" i="3"/>
  <c r="R717" i="3"/>
  <c r="P723" i="3"/>
  <c r="Q728" i="3"/>
  <c r="R737" i="3"/>
  <c r="P750" i="3"/>
  <c r="Q757" i="3"/>
  <c r="R768" i="3"/>
  <c r="P794" i="3"/>
  <c r="Q806" i="3"/>
  <c r="R816" i="3"/>
  <c r="P836" i="3"/>
  <c r="Q854" i="3"/>
  <c r="R951" i="3"/>
  <c r="P1086" i="3"/>
  <c r="Q1100" i="3"/>
  <c r="R1112" i="3"/>
  <c r="P8" i="3"/>
  <c r="P40" i="3"/>
  <c r="Q111" i="3"/>
  <c r="R265" i="3"/>
  <c r="P306" i="3"/>
  <c r="Q319" i="3"/>
  <c r="R337" i="3"/>
  <c r="P354" i="3"/>
  <c r="Q363" i="3"/>
  <c r="R385" i="3"/>
  <c r="P392" i="3"/>
  <c r="Q397" i="3"/>
  <c r="R402" i="3"/>
  <c r="P408" i="3"/>
  <c r="Q414" i="3"/>
  <c r="R420" i="3"/>
  <c r="P427" i="3"/>
  <c r="Q435" i="3"/>
  <c r="R442" i="3"/>
  <c r="P449" i="3"/>
  <c r="Q455" i="3"/>
  <c r="R185" i="3"/>
  <c r="Q196" i="3"/>
  <c r="R201" i="3"/>
  <c r="P207" i="3"/>
  <c r="Q212" i="3"/>
  <c r="R217" i="3"/>
  <c r="P223" i="3"/>
  <c r="Q228" i="3"/>
  <c r="R247" i="3"/>
  <c r="P256" i="3"/>
  <c r="Q264" i="3"/>
  <c r="R274" i="3"/>
  <c r="P287" i="3"/>
  <c r="Q297" i="3"/>
  <c r="R302" i="3"/>
  <c r="P316" i="3"/>
  <c r="Q326" i="3"/>
  <c r="R334" i="3"/>
  <c r="P347" i="3"/>
  <c r="Q353" i="3"/>
  <c r="R368" i="3"/>
  <c r="P377" i="3"/>
  <c r="Q409" i="3"/>
  <c r="R436" i="3"/>
  <c r="P461" i="3"/>
  <c r="R477" i="3"/>
  <c r="P484" i="3"/>
  <c r="Q489" i="3"/>
  <c r="R494" i="3"/>
  <c r="P585" i="3"/>
  <c r="Q503" i="3"/>
  <c r="R586" i="3"/>
  <c r="P515" i="3"/>
  <c r="R530" i="3"/>
  <c r="P537" i="3"/>
  <c r="Q542" i="3"/>
  <c r="R548" i="3"/>
  <c r="P554" i="3"/>
  <c r="Q568" i="3"/>
  <c r="R579" i="3"/>
  <c r="P588" i="3"/>
  <c r="Q638" i="3"/>
  <c r="R646" i="3"/>
  <c r="Q663" i="3"/>
  <c r="R672" i="3"/>
  <c r="P691" i="3"/>
  <c r="Q697" i="3"/>
  <c r="Q723" i="3"/>
  <c r="R728" i="3"/>
  <c r="Q40" i="3"/>
  <c r="R40" i="3"/>
  <c r="P52" i="3"/>
  <c r="P22" i="3"/>
  <c r="Q22" i="3"/>
  <c r="R22" i="3"/>
  <c r="P23" i="3"/>
  <c r="Q23" i="3"/>
  <c r="R23" i="3"/>
  <c r="P25" i="3"/>
  <c r="Q25" i="3"/>
  <c r="R25" i="3"/>
  <c r="P32" i="3"/>
  <c r="R111" i="3"/>
  <c r="P276" i="3"/>
  <c r="Q313" i="3"/>
  <c r="R325" i="3"/>
  <c r="P352" i="3"/>
  <c r="Q364" i="3"/>
  <c r="R388" i="3"/>
  <c r="P395" i="3"/>
  <c r="Q401" i="3"/>
  <c r="R408" i="3"/>
  <c r="P417" i="3"/>
  <c r="Q423" i="3"/>
  <c r="R433" i="3"/>
  <c r="P443" i="3"/>
  <c r="Q450" i="3"/>
  <c r="R458" i="3"/>
  <c r="P189" i="3"/>
  <c r="P195" i="3"/>
  <c r="Q202" i="3"/>
  <c r="R208" i="3"/>
  <c r="P215" i="3"/>
  <c r="Q221" i="3"/>
  <c r="R228" i="3"/>
  <c r="P250" i="3"/>
  <c r="Q258" i="3"/>
  <c r="R270" i="3"/>
  <c r="P285" i="3"/>
  <c r="Q298" i="3"/>
  <c r="R307" i="3"/>
  <c r="P320" i="3"/>
  <c r="Q332" i="3"/>
  <c r="R347" i="3"/>
  <c r="P360" i="3"/>
  <c r="Q373" i="3"/>
  <c r="R383" i="3"/>
  <c r="P440" i="3"/>
  <c r="Q462" i="3"/>
  <c r="Q481" i="3"/>
  <c r="R487" i="3"/>
  <c r="P495" i="3"/>
  <c r="Q499" i="3"/>
  <c r="R133" i="3"/>
  <c r="P513" i="3"/>
  <c r="P538" i="3"/>
  <c r="Q545" i="3"/>
  <c r="R550" i="3"/>
  <c r="P567" i="3"/>
  <c r="Q643" i="3"/>
  <c r="R649" i="3"/>
  <c r="R604" i="3"/>
  <c r="P683" i="3"/>
  <c r="Q692" i="3"/>
  <c r="Q709" i="3"/>
  <c r="R716" i="3"/>
  <c r="P727" i="3"/>
  <c r="P737" i="3"/>
  <c r="R749" i="3"/>
  <c r="R757" i="3"/>
  <c r="Q769" i="3"/>
  <c r="P795" i="3"/>
  <c r="R812" i="3"/>
  <c r="Q819" i="3"/>
  <c r="P851" i="3"/>
  <c r="R857" i="3"/>
  <c r="Q1052" i="3"/>
  <c r="P1094" i="3"/>
  <c r="R1110" i="3"/>
  <c r="Q2" i="3"/>
  <c r="P14" i="3"/>
  <c r="Q35" i="3"/>
  <c r="R233" i="3"/>
  <c r="P463" i="3"/>
  <c r="Q476" i="3"/>
  <c r="R6" i="3"/>
  <c r="P51" i="3"/>
  <c r="Q67" i="3"/>
  <c r="R88" i="3"/>
  <c r="P296" i="3"/>
  <c r="Q31" i="3"/>
  <c r="R92" i="3"/>
  <c r="P106" i="3"/>
  <c r="Q230" i="3"/>
  <c r="R240" i="3"/>
  <c r="P268" i="3"/>
  <c r="Q294" i="3"/>
  <c r="P238" i="3"/>
  <c r="Q276" i="3"/>
  <c r="R313" i="3"/>
  <c r="P336" i="3"/>
  <c r="Q354" i="3"/>
  <c r="R364" i="3"/>
  <c r="P389" i="3"/>
  <c r="Q395" i="3"/>
  <c r="R401" i="3"/>
  <c r="P410" i="3"/>
  <c r="Q417" i="3"/>
  <c r="R423" i="3"/>
  <c r="P434" i="3"/>
  <c r="Q443" i="3"/>
  <c r="R450" i="3"/>
  <c r="P183" i="3"/>
  <c r="Q189" i="3"/>
  <c r="Q195" i="3"/>
  <c r="R202" i="3"/>
  <c r="P209" i="3"/>
  <c r="Q215" i="3"/>
  <c r="R221" i="3"/>
  <c r="P235" i="3"/>
  <c r="Q250" i="3"/>
  <c r="R258" i="3"/>
  <c r="P272" i="3"/>
  <c r="Q287" i="3"/>
  <c r="R298" i="3"/>
  <c r="P308" i="3"/>
  <c r="Q320" i="3"/>
  <c r="R332" i="3"/>
  <c r="P348" i="3"/>
  <c r="Q360" i="3"/>
  <c r="R373" i="3"/>
  <c r="P386" i="3"/>
  <c r="Q440" i="3"/>
  <c r="R462" i="3"/>
  <c r="R481" i="3"/>
  <c r="P488" i="3"/>
  <c r="Q495" i="3"/>
  <c r="R499" i="3"/>
  <c r="P134" i="3"/>
  <c r="Q513" i="3"/>
  <c r="Q538" i="3"/>
  <c r="R545" i="3"/>
  <c r="P551" i="3"/>
  <c r="Q567" i="3"/>
  <c r="R643" i="3"/>
  <c r="P650" i="3"/>
  <c r="P661" i="3"/>
  <c r="Q683" i="3"/>
  <c r="R692" i="3"/>
  <c r="R709" i="3"/>
  <c r="P660" i="3"/>
  <c r="Q727" i="3"/>
  <c r="Q737" i="3"/>
  <c r="Q750" i="3"/>
  <c r="P764" i="3"/>
  <c r="R769" i="3"/>
  <c r="Q795" i="3"/>
  <c r="P813" i="3"/>
  <c r="R819" i="3"/>
  <c r="Q851" i="3"/>
  <c r="P867" i="3"/>
  <c r="R1052" i="3"/>
  <c r="Q1094" i="3"/>
  <c r="P1111" i="3"/>
  <c r="R2" i="3"/>
  <c r="Q14" i="3"/>
  <c r="R35" i="3"/>
  <c r="P261" i="3"/>
  <c r="Q463" i="3"/>
  <c r="R476" i="3"/>
  <c r="P37" i="3"/>
  <c r="Q51" i="3"/>
  <c r="R67" i="3"/>
  <c r="P101" i="3"/>
  <c r="Q296" i="3"/>
  <c r="Q238" i="3"/>
  <c r="R276" i="3"/>
  <c r="P314" i="3"/>
  <c r="Q336" i="3"/>
  <c r="R354" i="3"/>
  <c r="P365" i="3"/>
  <c r="Q389" i="3"/>
  <c r="R395" i="3"/>
  <c r="P403" i="3"/>
  <c r="Q410" i="3"/>
  <c r="R417" i="3"/>
  <c r="P424" i="3"/>
  <c r="Q434" i="3"/>
  <c r="R443" i="3"/>
  <c r="P451" i="3"/>
  <c r="Q183" i="3"/>
  <c r="R189" i="3"/>
  <c r="R196" i="3"/>
  <c r="P203" i="3"/>
  <c r="Q209" i="3"/>
  <c r="R215" i="3"/>
  <c r="P222" i="3"/>
  <c r="Q235" i="3"/>
  <c r="R250" i="3"/>
  <c r="P260" i="3"/>
  <c r="Q272" i="3"/>
  <c r="R287" i="3"/>
  <c r="P299" i="3"/>
  <c r="Q308" i="3"/>
  <c r="R320" i="3"/>
  <c r="P340" i="3"/>
  <c r="Q348" i="3"/>
  <c r="R360" i="3"/>
  <c r="P374" i="3"/>
  <c r="Q386" i="3"/>
  <c r="R440" i="3"/>
  <c r="P467" i="3"/>
  <c r="P482" i="3"/>
  <c r="Q488" i="3"/>
  <c r="R495" i="3"/>
  <c r="P500" i="3"/>
  <c r="Q134" i="3"/>
  <c r="R513" i="3"/>
  <c r="R538" i="3"/>
  <c r="P546" i="3"/>
  <c r="Q551" i="3"/>
  <c r="R568" i="3"/>
  <c r="P581" i="3"/>
  <c r="P644" i="3"/>
  <c r="Q650" i="3"/>
  <c r="Q661" i="3"/>
  <c r="R683" i="3"/>
  <c r="P693" i="3"/>
  <c r="P710" i="3"/>
  <c r="Q660" i="3"/>
  <c r="R727" i="3"/>
  <c r="P738" i="3"/>
  <c r="R750" i="3"/>
  <c r="Q764" i="3"/>
  <c r="P770" i="3"/>
  <c r="R795" i="3"/>
  <c r="Q813" i="3"/>
  <c r="P820" i="3"/>
  <c r="R851" i="3"/>
  <c r="Q867" i="3"/>
  <c r="P1053" i="3"/>
  <c r="R1094" i="3"/>
  <c r="Q1111" i="3"/>
  <c r="P7" i="3"/>
  <c r="R14" i="3"/>
  <c r="P36" i="3"/>
  <c r="Q261" i="3"/>
  <c r="R463" i="3"/>
  <c r="P507" i="3"/>
  <c r="Q37" i="3"/>
  <c r="R51" i="3"/>
  <c r="P70" i="3"/>
  <c r="Q101" i="3"/>
  <c r="R296" i="3"/>
  <c r="R238" i="3"/>
  <c r="P286" i="3"/>
  <c r="Q314" i="3"/>
  <c r="R336" i="3"/>
  <c r="P355" i="3"/>
  <c r="Q365" i="3"/>
  <c r="R389" i="3"/>
  <c r="P396" i="3"/>
  <c r="Q403" i="3"/>
  <c r="R410" i="3"/>
  <c r="P418" i="3"/>
  <c r="Q424" i="3"/>
  <c r="R435" i="3"/>
  <c r="P444" i="3"/>
  <c r="Q451" i="3"/>
  <c r="R183" i="3"/>
  <c r="P190" i="3"/>
  <c r="P197" i="3"/>
  <c r="Q203" i="3"/>
  <c r="R209" i="3"/>
  <c r="P216" i="3"/>
  <c r="Q223" i="3"/>
  <c r="R235" i="3"/>
  <c r="P252" i="3"/>
  <c r="Q260" i="3"/>
  <c r="R272" i="3"/>
  <c r="P288" i="3"/>
  <c r="Q299" i="3"/>
  <c r="R308" i="3"/>
  <c r="P322" i="3"/>
  <c r="Q340" i="3"/>
  <c r="R348" i="3"/>
  <c r="P361" i="3"/>
  <c r="Q374" i="3"/>
  <c r="R409" i="3"/>
  <c r="P447" i="3"/>
  <c r="Q467" i="3"/>
  <c r="Q482" i="3"/>
  <c r="R489" i="3"/>
  <c r="P496" i="3"/>
  <c r="Q500" i="3"/>
  <c r="R134" i="3"/>
  <c r="P514" i="3"/>
  <c r="P539" i="3"/>
  <c r="Q546" i="3"/>
  <c r="R551" i="3"/>
  <c r="P593" i="3"/>
  <c r="Q581" i="3"/>
  <c r="P591" i="3"/>
  <c r="Q644" i="3"/>
  <c r="R650" i="3"/>
  <c r="R663" i="3"/>
  <c r="P685" i="3"/>
  <c r="Q693" i="3"/>
  <c r="Q710" i="3"/>
  <c r="R660" i="3"/>
  <c r="P728" i="3"/>
  <c r="Q738" i="3"/>
  <c r="P752" i="3"/>
  <c r="R764" i="3"/>
  <c r="Q770" i="3"/>
  <c r="P803" i="3"/>
  <c r="R813" i="3"/>
  <c r="Q820" i="3"/>
  <c r="P852" i="3"/>
  <c r="R867" i="3"/>
  <c r="Q1053" i="3"/>
  <c r="P1095" i="3"/>
  <c r="R1111" i="3"/>
  <c r="Q7" i="3"/>
  <c r="P16" i="3"/>
  <c r="Q36" i="3"/>
  <c r="R261" i="3"/>
  <c r="P464" i="3"/>
  <c r="Q507" i="3"/>
  <c r="R37" i="3"/>
  <c r="P55" i="3"/>
  <c r="Q70" i="3"/>
  <c r="R101" i="3"/>
  <c r="P370" i="3"/>
  <c r="Q34" i="3"/>
  <c r="R94" i="3"/>
  <c r="P108" i="3"/>
  <c r="Q234" i="3"/>
  <c r="P248" i="3"/>
  <c r="Q286" i="3"/>
  <c r="R314" i="3"/>
  <c r="P338" i="3"/>
  <c r="Q355" i="3"/>
  <c r="R365" i="3"/>
  <c r="P390" i="3"/>
  <c r="Q396" i="3"/>
  <c r="R403" i="3"/>
  <c r="P411" i="3"/>
  <c r="Q418" i="3"/>
  <c r="R424" i="3"/>
  <c r="P437" i="3"/>
  <c r="Q444" i="3"/>
  <c r="R451" i="3"/>
  <c r="P184" i="3"/>
  <c r="Q197" i="3"/>
  <c r="R203" i="3"/>
  <c r="P210" i="3"/>
  <c r="Q216" i="3"/>
  <c r="R223" i="3"/>
  <c r="P241" i="3"/>
  <c r="Q252" i="3"/>
  <c r="R260" i="3"/>
  <c r="P277" i="3"/>
  <c r="Q288" i="3"/>
  <c r="R299" i="3"/>
  <c r="P309" i="3"/>
  <c r="Q322" i="3"/>
  <c r="R340" i="3"/>
  <c r="P349" i="3"/>
  <c r="Q361" i="3"/>
  <c r="R374" i="3"/>
  <c r="P425" i="3"/>
  <c r="Q447" i="3"/>
  <c r="R467" i="3"/>
  <c r="R482" i="3"/>
  <c r="P490" i="3"/>
  <c r="Q496" i="3"/>
  <c r="R500" i="3"/>
  <c r="P509" i="3"/>
  <c r="Q515" i="3"/>
  <c r="Q539" i="3"/>
  <c r="R546" i="3"/>
  <c r="P553" i="3"/>
  <c r="Q593" i="3"/>
  <c r="R581" i="3"/>
  <c r="Q591" i="3"/>
  <c r="R644" i="3"/>
  <c r="P652" i="3"/>
  <c r="P664" i="3"/>
  <c r="Q685" i="3"/>
  <c r="R693" i="3"/>
  <c r="R710" i="3"/>
  <c r="P688" i="3"/>
  <c r="P722" i="3"/>
  <c r="P733" i="3"/>
  <c r="R738" i="3"/>
  <c r="Q752" i="3"/>
  <c r="P765" i="3"/>
  <c r="R770" i="3"/>
  <c r="Q803" i="3"/>
  <c r="P814" i="3"/>
  <c r="R820" i="3"/>
  <c r="Q852" i="3"/>
  <c r="P890" i="3"/>
  <c r="R1053" i="3"/>
  <c r="Q1095" i="3"/>
  <c r="P1112" i="3"/>
  <c r="R7" i="3"/>
  <c r="Q16" i="3"/>
  <c r="R36" i="3"/>
  <c r="P266" i="3"/>
  <c r="Q464" i="3"/>
  <c r="R507" i="3"/>
  <c r="P42" i="3"/>
  <c r="Q248" i="3"/>
  <c r="R286" i="3"/>
  <c r="P315" i="3"/>
  <c r="Q338" i="3"/>
  <c r="R355" i="3"/>
  <c r="P366" i="3"/>
  <c r="Q390" i="3"/>
  <c r="R397" i="3"/>
  <c r="P404" i="3"/>
  <c r="Q411" i="3"/>
  <c r="R418" i="3"/>
  <c r="P426" i="3"/>
  <c r="Q437" i="3"/>
  <c r="R444" i="3"/>
  <c r="P452" i="3"/>
  <c r="Q184" i="3"/>
  <c r="R197" i="3"/>
  <c r="P204" i="3"/>
  <c r="Q210" i="3"/>
  <c r="R216" i="3"/>
  <c r="P224" i="3"/>
  <c r="Q241" i="3"/>
  <c r="R252" i="3"/>
  <c r="P262" i="3"/>
  <c r="Q277" i="3"/>
  <c r="R288" i="3"/>
  <c r="P300" i="3"/>
  <c r="Q309" i="3"/>
  <c r="R326" i="3"/>
  <c r="P342" i="3"/>
  <c r="Q349" i="3"/>
  <c r="R361" i="3"/>
  <c r="P376" i="3"/>
  <c r="Q425" i="3"/>
  <c r="R447" i="3"/>
  <c r="P468" i="3"/>
  <c r="P483" i="3"/>
  <c r="Q490" i="3"/>
  <c r="R496" i="3"/>
  <c r="P501" i="3"/>
  <c r="Q509" i="3"/>
  <c r="R515" i="3"/>
  <c r="R539" i="3"/>
  <c r="P547" i="3"/>
  <c r="Q554" i="3"/>
  <c r="R593" i="3"/>
  <c r="R591" i="3"/>
  <c r="Q664" i="3"/>
  <c r="R685" i="3"/>
  <c r="P694" i="3"/>
  <c r="P711" i="3"/>
  <c r="Q688" i="3"/>
  <c r="Q722" i="3"/>
  <c r="Q733" i="3"/>
  <c r="P739" i="3"/>
  <c r="R752" i="3"/>
  <c r="Q765" i="3"/>
  <c r="P771" i="3"/>
  <c r="R803" i="3"/>
  <c r="Q814" i="3"/>
  <c r="P826" i="3"/>
  <c r="R852" i="3"/>
  <c r="Q890" i="3"/>
  <c r="P1085" i="3"/>
  <c r="R1095" i="3"/>
  <c r="Q1112" i="3"/>
  <c r="Q52" i="3"/>
  <c r="R248" i="3"/>
  <c r="P291" i="3"/>
  <c r="Q315" i="3"/>
  <c r="R338" i="3"/>
  <c r="P357" i="3"/>
  <c r="Q366" i="3"/>
  <c r="R390" i="3"/>
  <c r="P398" i="3"/>
  <c r="Q404" i="3"/>
  <c r="R411" i="3"/>
  <c r="P419" i="3"/>
  <c r="Q427" i="3"/>
  <c r="R437" i="3"/>
  <c r="P445" i="3"/>
  <c r="Q452" i="3"/>
  <c r="R184" i="3"/>
  <c r="P198" i="3"/>
  <c r="Q204" i="3"/>
  <c r="R210" i="3"/>
  <c r="P218" i="3"/>
  <c r="Q224" i="3"/>
  <c r="R52" i="3"/>
  <c r="P253" i="3"/>
  <c r="Q291" i="3"/>
  <c r="R319" i="3"/>
  <c r="P339" i="3"/>
  <c r="Q357" i="3"/>
  <c r="R366" i="3"/>
  <c r="P391" i="3"/>
  <c r="Q398" i="3"/>
  <c r="R404" i="3"/>
  <c r="P412" i="3"/>
  <c r="Q419" i="3"/>
  <c r="R427" i="3"/>
  <c r="P438" i="3"/>
  <c r="Q445" i="3"/>
  <c r="R452" i="3"/>
  <c r="P186" i="3"/>
  <c r="P192" i="3"/>
  <c r="Q198" i="3"/>
  <c r="R204" i="3"/>
  <c r="P211" i="3"/>
  <c r="Q218" i="3"/>
  <c r="R224" i="3"/>
  <c r="P244" i="3"/>
  <c r="Q254" i="3"/>
  <c r="R264" i="3"/>
  <c r="P278" i="3"/>
  <c r="Q289" i="3"/>
  <c r="R300" i="3"/>
  <c r="P311" i="3"/>
  <c r="Q328" i="3"/>
  <c r="R342" i="3"/>
  <c r="P350" i="3"/>
  <c r="Q367" i="3"/>
  <c r="R377" i="3"/>
  <c r="P428" i="3"/>
  <c r="Q453" i="3"/>
  <c r="R468" i="3"/>
  <c r="R484" i="3"/>
  <c r="P491" i="3"/>
  <c r="Q497" i="3"/>
  <c r="R501" i="3"/>
  <c r="P510" i="3"/>
  <c r="Q516" i="3"/>
  <c r="Q540" i="3"/>
  <c r="R547" i="3"/>
  <c r="P555" i="3"/>
  <c r="Q570" i="3"/>
  <c r="Q624" i="3"/>
  <c r="P668" i="3"/>
  <c r="Q605" i="3"/>
  <c r="R694" i="3"/>
  <c r="R711" i="3"/>
  <c r="P717" i="3"/>
  <c r="P734" i="3"/>
  <c r="R739" i="3"/>
  <c r="Q753" i="3"/>
  <c r="P766" i="3"/>
  <c r="R771" i="3"/>
  <c r="Q804" i="3"/>
  <c r="P815" i="3"/>
  <c r="P64" i="3"/>
  <c r="Q253" i="3"/>
  <c r="R291" i="3"/>
  <c r="P321" i="3"/>
  <c r="Q339" i="3"/>
  <c r="R357" i="3"/>
  <c r="P381" i="3"/>
  <c r="Q392" i="3"/>
  <c r="R398" i="3"/>
  <c r="P405" i="3"/>
  <c r="Q412" i="3"/>
  <c r="R419" i="3"/>
  <c r="P430" i="3"/>
  <c r="Q438" i="3"/>
  <c r="R445" i="3"/>
  <c r="P454" i="3"/>
  <c r="Q186" i="3"/>
  <c r="Q192" i="3"/>
  <c r="R198" i="3"/>
  <c r="P205" i="3"/>
  <c r="Q211" i="3"/>
  <c r="R218" i="3"/>
  <c r="P225" i="3"/>
  <c r="Q244" i="3"/>
  <c r="R254" i="3"/>
  <c r="P267" i="3"/>
  <c r="Q278" i="3"/>
  <c r="R289" i="3"/>
  <c r="P301" i="3"/>
  <c r="Q316" i="3"/>
  <c r="R328" i="3"/>
  <c r="P343" i="3"/>
  <c r="Q350" i="3"/>
  <c r="R367" i="3"/>
  <c r="P378" i="3"/>
  <c r="Q428" i="3"/>
  <c r="R453" i="3"/>
  <c r="P469" i="3"/>
  <c r="P485" i="3"/>
  <c r="Q491" i="3"/>
  <c r="R497" i="3"/>
  <c r="P502" i="3"/>
  <c r="Q510" i="3"/>
  <c r="R516" i="3"/>
  <c r="R540" i="3"/>
  <c r="P549" i="3"/>
  <c r="Q555" i="3"/>
  <c r="R570" i="3"/>
  <c r="P583" i="3"/>
  <c r="R624" i="3"/>
  <c r="P647" i="3"/>
  <c r="P654" i="3"/>
  <c r="Q668" i="3"/>
  <c r="R605" i="3"/>
  <c r="Q734" i="3"/>
  <c r="P744" i="3"/>
  <c r="R753" i="3"/>
  <c r="Q766" i="3"/>
  <c r="P772" i="3"/>
  <c r="R804" i="3"/>
  <c r="Q815" i="3"/>
  <c r="P827" i="3"/>
  <c r="R853" i="3"/>
  <c r="Q64" i="3"/>
  <c r="R253" i="3"/>
  <c r="P304" i="3"/>
  <c r="Q321" i="3"/>
  <c r="R339" i="3"/>
  <c r="P358" i="3"/>
  <c r="Q381" i="3"/>
  <c r="R392" i="3"/>
  <c r="P399" i="3"/>
  <c r="Q405" i="3"/>
  <c r="R412" i="3"/>
  <c r="P421" i="3"/>
  <c r="Q430" i="3"/>
  <c r="R438" i="3"/>
  <c r="P446" i="3"/>
  <c r="Q454" i="3"/>
  <c r="R186" i="3"/>
  <c r="R192" i="3"/>
  <c r="P199" i="3"/>
  <c r="Q205" i="3"/>
  <c r="R212" i="3"/>
  <c r="P219" i="3"/>
  <c r="Q225" i="3"/>
  <c r="R244" i="3"/>
  <c r="P255" i="3"/>
  <c r="Q267" i="3"/>
  <c r="R278" i="3"/>
  <c r="P290" i="3"/>
  <c r="Q301" i="3"/>
  <c r="R316" i="3"/>
  <c r="P329" i="3"/>
  <c r="Q343" i="3"/>
  <c r="R350" i="3"/>
  <c r="P369" i="3"/>
  <c r="Q378" i="3"/>
  <c r="R428" i="3"/>
  <c r="P456" i="3"/>
  <c r="Q469" i="3"/>
  <c r="P479" i="3"/>
  <c r="Q485" i="3"/>
  <c r="R491" i="3"/>
  <c r="P498" i="3"/>
  <c r="Q502" i="3"/>
  <c r="R510" i="3"/>
  <c r="P518" i="3"/>
  <c r="P541" i="3"/>
  <c r="Q549" i="3"/>
  <c r="R555" i="3"/>
  <c r="P594" i="3"/>
  <c r="Q583" i="3"/>
  <c r="P637" i="3"/>
  <c r="Q647" i="3"/>
  <c r="Q654" i="3"/>
  <c r="R668" i="3"/>
  <c r="P689" i="3"/>
  <c r="R734" i="3"/>
  <c r="Q744" i="3"/>
  <c r="P754" i="3"/>
  <c r="R766" i="3"/>
  <c r="Q772" i="3"/>
  <c r="P805" i="3"/>
  <c r="R815" i="3"/>
  <c r="Q827" i="3"/>
  <c r="R64" i="3"/>
  <c r="P263" i="3"/>
  <c r="Q306" i="3"/>
  <c r="R321" i="3"/>
  <c r="P341" i="3"/>
  <c r="Q358" i="3"/>
  <c r="R381" i="3"/>
  <c r="P393" i="3"/>
  <c r="Q399" i="3"/>
  <c r="R405" i="3"/>
  <c r="P413" i="3"/>
  <c r="Q421" i="3"/>
  <c r="R430" i="3"/>
  <c r="P439" i="3"/>
  <c r="Q446" i="3"/>
  <c r="R455" i="3"/>
  <c r="P193" i="3"/>
  <c r="Q199" i="3"/>
  <c r="R205" i="3"/>
  <c r="P213" i="3"/>
  <c r="Q219" i="3"/>
  <c r="R225" i="3"/>
  <c r="P246" i="3"/>
  <c r="Q256" i="3"/>
  <c r="R267" i="3"/>
  <c r="P281" i="3"/>
  <c r="Q290" i="3"/>
  <c r="R301" i="3"/>
  <c r="P317" i="3"/>
  <c r="Q329" i="3"/>
  <c r="R343" i="3"/>
  <c r="P351" i="3"/>
  <c r="Q369" i="3"/>
  <c r="R378" i="3"/>
  <c r="P429" i="3"/>
  <c r="Q456" i="3"/>
  <c r="Q479" i="3"/>
  <c r="R485" i="3"/>
  <c r="P492" i="3"/>
  <c r="Q498" i="3"/>
  <c r="R503" i="3"/>
  <c r="P511" i="3"/>
  <c r="Q518" i="3"/>
  <c r="P535" i="3"/>
  <c r="Q541" i="3"/>
  <c r="R549" i="3"/>
  <c r="P592" i="3"/>
  <c r="Q594" i="3"/>
  <c r="R583" i="3"/>
  <c r="Q637" i="3"/>
  <c r="R647" i="3"/>
  <c r="R654" i="3"/>
  <c r="P669" i="3"/>
  <c r="Q689" i="3"/>
  <c r="P725" i="3"/>
  <c r="P735" i="3"/>
  <c r="R744" i="3"/>
  <c r="Q754" i="3"/>
  <c r="P767" i="3"/>
  <c r="R772" i="3"/>
  <c r="Q805" i="3"/>
  <c r="P816" i="3"/>
  <c r="P68" i="3"/>
  <c r="Q263" i="3"/>
  <c r="R306" i="3"/>
  <c r="P323" i="3"/>
  <c r="Q341" i="3"/>
  <c r="R358" i="3"/>
  <c r="P387" i="3"/>
  <c r="Q393" i="3"/>
  <c r="R399" i="3"/>
  <c r="P406" i="3"/>
  <c r="Q413" i="3"/>
  <c r="R421" i="3"/>
  <c r="P432" i="3"/>
  <c r="Q439" i="3"/>
  <c r="R446" i="3"/>
  <c r="P457" i="3"/>
  <c r="Q193" i="3"/>
  <c r="R199" i="3"/>
  <c r="P206" i="3"/>
  <c r="Q213" i="3"/>
  <c r="R219" i="3"/>
  <c r="P226" i="3"/>
  <c r="Q246" i="3"/>
  <c r="R256" i="3"/>
  <c r="P269" i="3"/>
  <c r="Q281" i="3"/>
  <c r="R290" i="3"/>
  <c r="P303" i="3"/>
  <c r="Q317" i="3"/>
  <c r="R329" i="3"/>
  <c r="P345" i="3"/>
  <c r="Q351" i="3"/>
  <c r="R369" i="3"/>
  <c r="P382" i="3"/>
  <c r="Q429" i="3"/>
  <c r="R456" i="3"/>
  <c r="R479" i="3"/>
  <c r="P486" i="3"/>
  <c r="Q492" i="3"/>
  <c r="R498" i="3"/>
  <c r="P504" i="3"/>
  <c r="Q511" i="3"/>
  <c r="R518" i="3"/>
  <c r="Q535" i="3"/>
  <c r="R542" i="3"/>
  <c r="P587" i="3"/>
  <c r="Q592" i="3"/>
  <c r="R594" i="3"/>
  <c r="R638" i="3"/>
  <c r="Q669" i="3"/>
  <c r="R689" i="3"/>
  <c r="R697" i="3"/>
  <c r="P715" i="3"/>
  <c r="Q725" i="3"/>
  <c r="Q735" i="3"/>
  <c r="P748" i="3"/>
  <c r="R754" i="3"/>
  <c r="Q767" i="3"/>
  <c r="P783" i="3"/>
  <c r="R805" i="3"/>
  <c r="Q68" i="3"/>
  <c r="R263" i="3"/>
  <c r="P310" i="3"/>
  <c r="Q323" i="3"/>
  <c r="R341" i="3"/>
  <c r="P362" i="3"/>
  <c r="Q387" i="3"/>
  <c r="R393" i="3"/>
  <c r="P400" i="3"/>
  <c r="Q406" i="3"/>
  <c r="R414" i="3"/>
  <c r="P422" i="3"/>
  <c r="Q432" i="3"/>
  <c r="R439" i="3"/>
  <c r="P448" i="3"/>
  <c r="Q457" i="3"/>
  <c r="R193" i="3"/>
  <c r="P200" i="3"/>
  <c r="Q207" i="3"/>
  <c r="R213" i="3"/>
  <c r="P220" i="3"/>
  <c r="Q226" i="3"/>
  <c r="R246" i="3"/>
  <c r="P257" i="3"/>
  <c r="Q269" i="3"/>
  <c r="R281" i="3"/>
  <c r="P295" i="3"/>
  <c r="Q303" i="3"/>
  <c r="R317" i="3"/>
  <c r="P330" i="3"/>
  <c r="Q345" i="3"/>
  <c r="R353" i="3"/>
  <c r="P371" i="3"/>
  <c r="Q382" i="3"/>
  <c r="R429" i="3"/>
  <c r="P460" i="3"/>
  <c r="P480" i="3"/>
  <c r="Q486" i="3"/>
  <c r="R492" i="3"/>
  <c r="P584" i="3"/>
  <c r="Q504" i="3"/>
  <c r="R511" i="3"/>
  <c r="P519" i="3"/>
  <c r="R535" i="3"/>
  <c r="P544" i="3"/>
  <c r="Q587" i="3"/>
  <c r="R592" i="3"/>
  <c r="P571" i="3"/>
  <c r="P642" i="3"/>
  <c r="R669" i="3"/>
  <c r="P690" i="3"/>
  <c r="P708" i="3"/>
  <c r="Q715" i="3"/>
  <c r="R68" i="3"/>
  <c r="P271" i="3"/>
  <c r="Q310" i="3"/>
  <c r="R323" i="3"/>
  <c r="P344" i="3"/>
  <c r="Q362" i="3"/>
  <c r="R387" i="3"/>
  <c r="P394" i="3"/>
  <c r="Q400" i="3"/>
  <c r="R406" i="3"/>
  <c r="P416" i="3"/>
  <c r="Q422" i="3"/>
  <c r="R432" i="3"/>
  <c r="P441" i="3"/>
  <c r="Q449" i="3"/>
  <c r="R457" i="3"/>
  <c r="P188" i="3"/>
  <c r="P194" i="3"/>
  <c r="Q200" i="3"/>
  <c r="R207" i="3"/>
  <c r="P214" i="3"/>
  <c r="Q220" i="3"/>
  <c r="R226" i="3"/>
  <c r="P249" i="3"/>
  <c r="Q257" i="3"/>
  <c r="R269" i="3"/>
  <c r="P283" i="3"/>
  <c r="Q295" i="3"/>
  <c r="R303" i="3"/>
  <c r="P318" i="3"/>
  <c r="Q330" i="3"/>
  <c r="R345" i="3"/>
  <c r="P359" i="3"/>
  <c r="Q371" i="3"/>
  <c r="R382" i="3"/>
  <c r="P431" i="3"/>
  <c r="Q461" i="3"/>
  <c r="Q480" i="3"/>
  <c r="R486" i="3"/>
  <c r="P493" i="3"/>
  <c r="Q585" i="3"/>
  <c r="R504" i="3"/>
  <c r="Q519" i="3"/>
  <c r="P536" i="3"/>
  <c r="Q544" i="3"/>
  <c r="R587" i="3"/>
  <c r="P556" i="3"/>
  <c r="Q571" i="3"/>
  <c r="Q642" i="3"/>
  <c r="P671" i="3"/>
  <c r="Q691" i="3"/>
  <c r="Q708" i="3"/>
  <c r="R715" i="3"/>
  <c r="P736" i="3"/>
  <c r="R748" i="3"/>
  <c r="Q755" i="3"/>
  <c r="P768" i="3"/>
  <c r="R783" i="3"/>
  <c r="R806" i="3"/>
  <c r="P100" i="3"/>
  <c r="Q271" i="3"/>
  <c r="R310" i="3"/>
  <c r="P325" i="3"/>
  <c r="Q344" i="3"/>
  <c r="R363" i="3"/>
  <c r="P388" i="3"/>
  <c r="Q394" i="3"/>
  <c r="R400" i="3"/>
  <c r="P407" i="3"/>
  <c r="Q416" i="3"/>
  <c r="R422" i="3"/>
  <c r="P433" i="3"/>
  <c r="Q441" i="3"/>
  <c r="R449" i="3"/>
  <c r="P458" i="3"/>
  <c r="Q188" i="3"/>
  <c r="Q194" i="3"/>
  <c r="R200" i="3"/>
  <c r="P208" i="3"/>
  <c r="Q214" i="3"/>
  <c r="R220" i="3"/>
  <c r="P227" i="3"/>
  <c r="Q249" i="3"/>
  <c r="R257" i="3"/>
  <c r="P270" i="3"/>
  <c r="Q283" i="3"/>
  <c r="R297" i="3"/>
  <c r="P307" i="3"/>
  <c r="Q318" i="3"/>
  <c r="R330" i="3"/>
  <c r="P346" i="3"/>
  <c r="Q359" i="3"/>
  <c r="R371" i="3"/>
  <c r="P383" i="3"/>
  <c r="Q431" i="3"/>
  <c r="R461" i="3"/>
  <c r="R480" i="3"/>
  <c r="P487" i="3"/>
  <c r="Q493" i="3"/>
  <c r="R585" i="3"/>
  <c r="P133" i="3"/>
  <c r="R519" i="3"/>
  <c r="Q537" i="3"/>
  <c r="R544" i="3"/>
  <c r="P550" i="3"/>
  <c r="Q556" i="3"/>
  <c r="R571" i="3"/>
  <c r="Q588" i="3"/>
  <c r="R642" i="3"/>
  <c r="P649" i="3"/>
  <c r="P604" i="3"/>
  <c r="Q671" i="3"/>
  <c r="R691" i="3"/>
  <c r="R708" i="3"/>
  <c r="P716" i="3"/>
  <c r="Q736" i="3"/>
  <c r="P749" i="3"/>
  <c r="R755" i="3"/>
  <c r="Q768" i="3"/>
  <c r="Q794" i="3"/>
  <c r="Q100" i="3"/>
  <c r="R271" i="3"/>
  <c r="P313" i="3"/>
  <c r="Q325" i="3"/>
  <c r="R344" i="3"/>
  <c r="P364" i="3"/>
  <c r="Q388" i="3"/>
  <c r="R394" i="3"/>
  <c r="P401" i="3"/>
  <c r="Q408" i="3"/>
  <c r="R416" i="3"/>
  <c r="P423" i="3"/>
  <c r="Q433" i="3"/>
  <c r="R441" i="3"/>
  <c r="P450" i="3"/>
  <c r="Q458" i="3"/>
  <c r="R188" i="3"/>
  <c r="R194" i="3"/>
  <c r="P202" i="3"/>
  <c r="Q208" i="3"/>
  <c r="R214" i="3"/>
  <c r="P221" i="3"/>
  <c r="Q227" i="3"/>
  <c r="R249" i="3"/>
  <c r="P258" i="3"/>
  <c r="Q270" i="3"/>
  <c r="R283" i="3"/>
  <c r="P298" i="3"/>
  <c r="Q307" i="3"/>
  <c r="R318" i="3"/>
  <c r="P332" i="3"/>
  <c r="Q347" i="3"/>
  <c r="R359" i="3"/>
  <c r="P373" i="3"/>
  <c r="Q383" i="3"/>
  <c r="R431" i="3"/>
  <c r="P462" i="3"/>
  <c r="P481" i="3"/>
  <c r="Q487" i="3"/>
  <c r="R493" i="3"/>
  <c r="P499" i="3"/>
  <c r="Q133" i="3"/>
  <c r="R537" i="3"/>
  <c r="P289" i="3"/>
  <c r="Q547" i="3"/>
  <c r="R688" i="3"/>
  <c r="P769" i="3"/>
  <c r="R827" i="3"/>
  <c r="P951" i="3"/>
  <c r="P1092" i="3"/>
  <c r="P1114" i="3"/>
  <c r="Q13" i="3"/>
  <c r="P43" i="3"/>
  <c r="P356" i="3"/>
  <c r="R508" i="3"/>
  <c r="R46" i="3"/>
  <c r="R70" i="3"/>
  <c r="Q232" i="3"/>
  <c r="P30" i="3"/>
  <c r="P92" i="3"/>
  <c r="Q106" i="3"/>
  <c r="R234" i="3"/>
  <c r="Q243" i="3"/>
  <c r="P280" i="3"/>
  <c r="R312" i="3"/>
  <c r="P372" i="3"/>
  <c r="Q415" i="3"/>
  <c r="R523" i="3"/>
  <c r="P559" i="3"/>
  <c r="Q564" i="3"/>
  <c r="R573" i="3"/>
  <c r="P590" i="3"/>
  <c r="Q600" i="3"/>
  <c r="R608" i="3"/>
  <c r="P614" i="3"/>
  <c r="Q619" i="3"/>
  <c r="R625" i="3"/>
  <c r="P631" i="3"/>
  <c r="Q636" i="3"/>
  <c r="R655" i="3"/>
  <c r="P666" i="3"/>
  <c r="Q676" i="3"/>
  <c r="R1806" i="3"/>
  <c r="P698" i="3"/>
  <c r="Q703" i="3"/>
  <c r="R712" i="3"/>
  <c r="P732" i="3"/>
  <c r="Q743" i="3"/>
  <c r="R758" i="3"/>
  <c r="P773" i="3"/>
  <c r="Q778" i="3"/>
  <c r="R784" i="3"/>
  <c r="P790" i="3"/>
  <c r="Q797" i="3"/>
  <c r="R802" i="3"/>
  <c r="P817" i="3"/>
  <c r="Q825" i="3"/>
  <c r="R832" i="3"/>
  <c r="P839" i="3"/>
  <c r="Q844" i="3"/>
  <c r="R849" i="3"/>
  <c r="P862" i="3"/>
  <c r="Q868" i="3"/>
  <c r="R873" i="3"/>
  <c r="P879" i="3"/>
  <c r="Q884" i="3"/>
  <c r="R889" i="3"/>
  <c r="P896" i="3"/>
  <c r="Q901" i="3"/>
  <c r="R905" i="3"/>
  <c r="P912" i="3"/>
  <c r="Q917" i="3"/>
  <c r="R922" i="3"/>
  <c r="P928" i="3"/>
  <c r="Q933" i="3"/>
  <c r="R938" i="3"/>
  <c r="P944" i="3"/>
  <c r="Q949" i="3"/>
  <c r="R956" i="3"/>
  <c r="P962" i="3"/>
  <c r="Q968" i="3"/>
  <c r="R972" i="3"/>
  <c r="P978" i="3"/>
  <c r="Q983" i="3"/>
  <c r="R988" i="3"/>
  <c r="P994" i="3"/>
  <c r="Q998" i="3"/>
  <c r="R1004" i="3"/>
  <c r="P1009" i="3"/>
  <c r="Q1015" i="3"/>
  <c r="R681" i="3"/>
  <c r="P1026" i="3"/>
  <c r="Q1031" i="3"/>
  <c r="Q300" i="3"/>
  <c r="Q550" i="3"/>
  <c r="Q604" i="3"/>
  <c r="R725" i="3"/>
  <c r="Q771" i="3"/>
  <c r="Q836" i="3"/>
  <c r="Q951" i="3"/>
  <c r="Q1092" i="3"/>
  <c r="Q1114" i="3"/>
  <c r="R13" i="3"/>
  <c r="Q43" i="3"/>
  <c r="Q356" i="3"/>
  <c r="P533" i="3"/>
  <c r="P47" i="3"/>
  <c r="P73" i="3"/>
  <c r="R232" i="3"/>
  <c r="Q30" i="3"/>
  <c r="Q92" i="3"/>
  <c r="R106" i="3"/>
  <c r="P236" i="3"/>
  <c r="R243" i="3"/>
  <c r="Q280" i="3"/>
  <c r="P324" i="3"/>
  <c r="Q372" i="3"/>
  <c r="R415" i="3"/>
  <c r="P525" i="3"/>
  <c r="Q559" i="3"/>
  <c r="R564" i="3"/>
  <c r="P574" i="3"/>
  <c r="Q590" i="3"/>
  <c r="R600" i="3"/>
  <c r="P609" i="3"/>
  <c r="Q614" i="3"/>
  <c r="R619" i="3"/>
  <c r="P626" i="3"/>
  <c r="Q631" i="3"/>
  <c r="R636" i="3"/>
  <c r="P656" i="3"/>
  <c r="Q666" i="3"/>
  <c r="R676" i="3"/>
  <c r="P682" i="3"/>
  <c r="Q698" i="3"/>
  <c r="R703" i="3"/>
  <c r="P713" i="3"/>
  <c r="Q732" i="3"/>
  <c r="R743" i="3"/>
  <c r="P759" i="3"/>
  <c r="Q773" i="3"/>
  <c r="R778" i="3"/>
  <c r="P785" i="3"/>
  <c r="Q790" i="3"/>
  <c r="R797" i="3"/>
  <c r="P807" i="3"/>
  <c r="Q817" i="3"/>
  <c r="R825" i="3"/>
  <c r="P835" i="3"/>
  <c r="Q839" i="3"/>
  <c r="R844" i="3"/>
  <c r="P856" i="3"/>
  <c r="Q862" i="3"/>
  <c r="R868" i="3"/>
  <c r="P875" i="3"/>
  <c r="Q879" i="3"/>
  <c r="R884" i="3"/>
  <c r="P891" i="3"/>
  <c r="Q896" i="3"/>
  <c r="R901" i="3"/>
  <c r="P906" i="3"/>
  <c r="Q912" i="3"/>
  <c r="R917" i="3"/>
  <c r="P923" i="3"/>
  <c r="Q928" i="3"/>
  <c r="R933" i="3"/>
  <c r="P939" i="3"/>
  <c r="Q944" i="3"/>
  <c r="R949" i="3"/>
  <c r="P957" i="3"/>
  <c r="Q962" i="3"/>
  <c r="R309" i="3"/>
  <c r="P516" i="3"/>
  <c r="R554" i="3"/>
  <c r="P624" i="3"/>
  <c r="R664" i="3"/>
  <c r="Q783" i="3"/>
  <c r="R836" i="3"/>
  <c r="P952" i="3"/>
  <c r="R1092" i="3"/>
  <c r="R1114" i="3"/>
  <c r="R16" i="3"/>
  <c r="R43" i="3"/>
  <c r="R356" i="3"/>
  <c r="Q533" i="3"/>
  <c r="Q47" i="3"/>
  <c r="Q73" i="3"/>
  <c r="P292" i="3"/>
  <c r="R30" i="3"/>
  <c r="P94" i="3"/>
  <c r="Q108" i="3"/>
  <c r="Q236" i="3"/>
  <c r="P245" i="3"/>
  <c r="R280" i="3"/>
  <c r="Q324" i="3"/>
  <c r="R372" i="3"/>
  <c r="P478" i="3"/>
  <c r="Q525" i="3"/>
  <c r="R559" i="3"/>
  <c r="P565" i="3"/>
  <c r="Q574" i="3"/>
  <c r="R590" i="3"/>
  <c r="P601" i="3"/>
  <c r="Q609" i="3"/>
  <c r="R614" i="3"/>
  <c r="P620" i="3"/>
  <c r="Q626" i="3"/>
  <c r="R631" i="3"/>
  <c r="P639" i="3"/>
  <c r="Q656" i="3"/>
  <c r="R666" i="3"/>
  <c r="P677" i="3"/>
  <c r="Q682" i="3"/>
  <c r="R698" i="3"/>
  <c r="P704" i="3"/>
  <c r="Q713" i="3"/>
  <c r="R732" i="3"/>
  <c r="P751" i="3"/>
  <c r="Q759" i="3"/>
  <c r="R773" i="3"/>
  <c r="P779" i="3"/>
  <c r="Q785" i="3"/>
  <c r="R790" i="3"/>
  <c r="P798" i="3"/>
  <c r="Q807" i="3"/>
  <c r="R817" i="3"/>
  <c r="P828" i="3"/>
  <c r="Q835" i="3"/>
  <c r="R839" i="3"/>
  <c r="P845" i="3"/>
  <c r="Q856" i="3"/>
  <c r="R862" i="3"/>
  <c r="P869" i="3"/>
  <c r="Q875" i="3"/>
  <c r="R879" i="3"/>
  <c r="P885" i="3"/>
  <c r="Q891" i="3"/>
  <c r="R896" i="3"/>
  <c r="P902" i="3"/>
  <c r="Q906" i="3"/>
  <c r="R912" i="3"/>
  <c r="P918" i="3"/>
  <c r="Q923" i="3"/>
  <c r="R928" i="3"/>
  <c r="P936" i="3"/>
  <c r="Q939" i="3"/>
  <c r="R944" i="3"/>
  <c r="P950" i="3"/>
  <c r="Q957" i="3"/>
  <c r="R962" i="3"/>
  <c r="P328" i="3"/>
  <c r="R556" i="3"/>
  <c r="P643" i="3"/>
  <c r="R671" i="3"/>
  <c r="R794" i="3"/>
  <c r="P850" i="3"/>
  <c r="Q952" i="3"/>
  <c r="P1100" i="3"/>
  <c r="P1115" i="3"/>
  <c r="P27" i="3"/>
  <c r="P63" i="3"/>
  <c r="R464" i="3"/>
  <c r="R533" i="3"/>
  <c r="R47" i="3"/>
  <c r="R73" i="3"/>
  <c r="Q292" i="3"/>
  <c r="P31" i="3"/>
  <c r="Q94" i="3"/>
  <c r="R108" i="3"/>
  <c r="R236" i="3"/>
  <c r="Q245" i="3"/>
  <c r="P282" i="3"/>
  <c r="R324" i="3"/>
  <c r="P375" i="3"/>
  <c r="Q478" i="3"/>
  <c r="R525" i="3"/>
  <c r="P560" i="3"/>
  <c r="Q565" i="3"/>
  <c r="R574" i="3"/>
  <c r="P596" i="3"/>
  <c r="Q601" i="3"/>
  <c r="R609" i="3"/>
  <c r="P615" i="3"/>
  <c r="Q620" i="3"/>
  <c r="R626" i="3"/>
  <c r="P632" i="3"/>
  <c r="Q639" i="3"/>
  <c r="R656" i="3"/>
  <c r="P667" i="3"/>
  <c r="Q677" i="3"/>
  <c r="R682" i="3"/>
  <c r="P699" i="3"/>
  <c r="Q704" i="3"/>
  <c r="R713" i="3"/>
  <c r="P740" i="3"/>
  <c r="Q751" i="3"/>
  <c r="R759" i="3"/>
  <c r="P774" i="3"/>
  <c r="Q779" i="3"/>
  <c r="R785" i="3"/>
  <c r="P791" i="3"/>
  <c r="Q798" i="3"/>
  <c r="R807" i="3"/>
  <c r="P821" i="3"/>
  <c r="Q828" i="3"/>
  <c r="R835" i="3"/>
  <c r="P840" i="3"/>
  <c r="Q845" i="3"/>
  <c r="R856" i="3"/>
  <c r="P863" i="3"/>
  <c r="Q869" i="3"/>
  <c r="R875" i="3"/>
  <c r="P880" i="3"/>
  <c r="Q885" i="3"/>
  <c r="R891" i="3"/>
  <c r="P897" i="3"/>
  <c r="Q902" i="3"/>
  <c r="R906" i="3"/>
  <c r="P913" i="3"/>
  <c r="Q918" i="3"/>
  <c r="R923" i="3"/>
  <c r="P929" i="3"/>
  <c r="Q936" i="3"/>
  <c r="R939" i="3"/>
  <c r="P945" i="3"/>
  <c r="Q950" i="3"/>
  <c r="R957" i="3"/>
  <c r="P963" i="3"/>
  <c r="Q965" i="3"/>
  <c r="R973" i="3"/>
  <c r="P979" i="3"/>
  <c r="Q984" i="3"/>
  <c r="R989" i="3"/>
  <c r="P995" i="3"/>
  <c r="Q999" i="3"/>
  <c r="Q342" i="3"/>
  <c r="P570" i="3"/>
  <c r="P605" i="3"/>
  <c r="P804" i="3"/>
  <c r="Q850" i="3"/>
  <c r="R952" i="3"/>
  <c r="R1100" i="3"/>
  <c r="Q1115" i="3"/>
  <c r="Q27" i="3"/>
  <c r="Q63" i="3"/>
  <c r="P465" i="3"/>
  <c r="P665" i="3"/>
  <c r="Q55" i="3"/>
  <c r="P75" i="3"/>
  <c r="R292" i="3"/>
  <c r="R31" i="3"/>
  <c r="P97" i="3"/>
  <c r="P109" i="3"/>
  <c r="P237" i="3"/>
  <c r="R245" i="3"/>
  <c r="Q282" i="3"/>
  <c r="P327" i="3"/>
  <c r="Q375" i="3"/>
  <c r="R478" i="3"/>
  <c r="P543" i="3"/>
  <c r="Q560" i="3"/>
  <c r="R565" i="3"/>
  <c r="P575" i="3"/>
  <c r="Q596" i="3"/>
  <c r="R601" i="3"/>
  <c r="P610" i="3"/>
  <c r="Q615" i="3"/>
  <c r="R620" i="3"/>
  <c r="P627" i="3"/>
  <c r="Q632" i="3"/>
  <c r="R639" i="3"/>
  <c r="P657" i="3"/>
  <c r="Q667" i="3"/>
  <c r="R677" i="3"/>
  <c r="P684" i="3"/>
  <c r="Q699" i="3"/>
  <c r="R704" i="3"/>
  <c r="P714" i="3"/>
  <c r="Q740" i="3"/>
  <c r="R751" i="3"/>
  <c r="P760" i="3"/>
  <c r="Q774" i="3"/>
  <c r="R779" i="3"/>
  <c r="P786" i="3"/>
  <c r="Q791" i="3"/>
  <c r="R798" i="3"/>
  <c r="P808" i="3"/>
  <c r="Q821" i="3"/>
  <c r="R828" i="3"/>
  <c r="P833" i="3"/>
  <c r="Q840" i="3"/>
  <c r="R845" i="3"/>
  <c r="P858" i="3"/>
  <c r="Q863" i="3"/>
  <c r="R869" i="3"/>
  <c r="P876" i="3"/>
  <c r="Q880" i="3"/>
  <c r="R885" i="3"/>
  <c r="P892" i="3"/>
  <c r="Q897" i="3"/>
  <c r="R902" i="3"/>
  <c r="P907" i="3"/>
  <c r="R349" i="3"/>
  <c r="P692" i="3"/>
  <c r="R733" i="3"/>
  <c r="P806" i="3"/>
  <c r="R850" i="3"/>
  <c r="P1051" i="3"/>
  <c r="P1108" i="3"/>
  <c r="R1115" i="3"/>
  <c r="R27" i="3"/>
  <c r="R63" i="3"/>
  <c r="Q465" i="3"/>
  <c r="Q665" i="3"/>
  <c r="R55" i="3"/>
  <c r="Q75" i="3"/>
  <c r="P293" i="3"/>
  <c r="P34" i="3"/>
  <c r="Q97" i="3"/>
  <c r="Q109" i="3"/>
  <c r="Q237" i="3"/>
  <c r="P251" i="3"/>
  <c r="R282" i="3"/>
  <c r="Q327" i="3"/>
  <c r="R375" i="3"/>
  <c r="P517" i="3"/>
  <c r="Q543" i="3"/>
  <c r="R560" i="3"/>
  <c r="P566" i="3"/>
  <c r="Q575" i="3"/>
  <c r="R596" i="3"/>
  <c r="P602" i="3"/>
  <c r="Q610" i="3"/>
  <c r="R615" i="3"/>
  <c r="P621" i="3"/>
  <c r="Q627" i="3"/>
  <c r="R632" i="3"/>
  <c r="P640" i="3"/>
  <c r="Q657" i="3"/>
  <c r="R667" i="3"/>
  <c r="P678" i="3"/>
  <c r="Q684" i="3"/>
  <c r="R699" i="3"/>
  <c r="P705" i="3"/>
  <c r="Q714" i="3"/>
  <c r="R740" i="3"/>
  <c r="P746" i="3"/>
  <c r="Q760" i="3"/>
  <c r="R774" i="3"/>
  <c r="P780" i="3"/>
  <c r="Q786" i="3"/>
  <c r="R791" i="3"/>
  <c r="P799" i="3"/>
  <c r="Q808" i="3"/>
  <c r="R821" i="3"/>
  <c r="P829" i="3"/>
  <c r="Q833" i="3"/>
  <c r="R840" i="3"/>
  <c r="P846" i="3"/>
  <c r="Q858" i="3"/>
  <c r="R863" i="3"/>
  <c r="P870" i="3"/>
  <c r="Q876" i="3"/>
  <c r="R880" i="3"/>
  <c r="P886" i="3"/>
  <c r="Q892" i="3"/>
  <c r="R897" i="3"/>
  <c r="P903" i="3"/>
  <c r="Q907" i="3"/>
  <c r="R913" i="3"/>
  <c r="P919" i="3"/>
  <c r="Q924" i="3"/>
  <c r="R929" i="3"/>
  <c r="P934" i="3"/>
  <c r="Q940" i="3"/>
  <c r="P367" i="3"/>
  <c r="Q694" i="3"/>
  <c r="R735" i="3"/>
  <c r="P812" i="3"/>
  <c r="P853" i="3"/>
  <c r="Q1051" i="3"/>
  <c r="Q1108" i="3"/>
  <c r="P2" i="3"/>
  <c r="P28" i="3"/>
  <c r="P233" i="3"/>
  <c r="R465" i="3"/>
  <c r="R665" i="3"/>
  <c r="P58" i="3"/>
  <c r="R75" i="3"/>
  <c r="Q293" i="3"/>
  <c r="R34" i="3"/>
  <c r="R97" i="3"/>
  <c r="R109" i="3"/>
  <c r="R237" i="3"/>
  <c r="Q251" i="3"/>
  <c r="P284" i="3"/>
  <c r="R327" i="3"/>
  <c r="P380" i="3"/>
  <c r="Q517" i="3"/>
  <c r="R543" i="3"/>
  <c r="P561" i="3"/>
  <c r="Q566" i="3"/>
  <c r="R575" i="3"/>
  <c r="P597" i="3"/>
  <c r="Q602" i="3"/>
  <c r="R610" i="3"/>
  <c r="P616" i="3"/>
  <c r="Q621" i="3"/>
  <c r="R627" i="3"/>
  <c r="P633" i="3"/>
  <c r="Q640" i="3"/>
  <c r="R657" i="3"/>
  <c r="P673" i="3"/>
  <c r="Q678" i="3"/>
  <c r="R684" i="3"/>
  <c r="P700" i="3"/>
  <c r="Q705" i="3"/>
  <c r="R714" i="3"/>
  <c r="P745" i="3"/>
  <c r="Q746" i="3"/>
  <c r="R760" i="3"/>
  <c r="P1020" i="3"/>
  <c r="Q780" i="3"/>
  <c r="R786" i="3"/>
  <c r="P792" i="3"/>
  <c r="Q799" i="3"/>
  <c r="R808" i="3"/>
  <c r="P822" i="3"/>
  <c r="Q829" i="3"/>
  <c r="R833" i="3"/>
  <c r="P841" i="3"/>
  <c r="Q846" i="3"/>
  <c r="R858" i="3"/>
  <c r="P864" i="3"/>
  <c r="Q870" i="3"/>
  <c r="R876" i="3"/>
  <c r="P881" i="3"/>
  <c r="Q886" i="3"/>
  <c r="R892" i="3"/>
  <c r="Q377" i="3"/>
  <c r="R736" i="3"/>
  <c r="Q812" i="3"/>
  <c r="Q853" i="3"/>
  <c r="R1051" i="3"/>
  <c r="R1108" i="3"/>
  <c r="Q8" i="3"/>
  <c r="Q28" i="3"/>
  <c r="Q233" i="3"/>
  <c r="P466" i="3"/>
  <c r="P6" i="3"/>
  <c r="Q58" i="3"/>
  <c r="P77" i="3"/>
  <c r="R293" i="3"/>
  <c r="P69" i="3"/>
  <c r="P99" i="3"/>
  <c r="P110" i="3"/>
  <c r="P239" i="3"/>
  <c r="R251" i="3"/>
  <c r="Q284" i="3"/>
  <c r="P331" i="3"/>
  <c r="Q380" i="3"/>
  <c r="R517" i="3"/>
  <c r="P552" i="3"/>
  <c r="Q561" i="3"/>
  <c r="R566" i="3"/>
  <c r="P576" i="3"/>
  <c r="Q597" i="3"/>
  <c r="R602" i="3"/>
  <c r="P611" i="3"/>
  <c r="Q616" i="3"/>
  <c r="R621" i="3"/>
  <c r="P628" i="3"/>
  <c r="Q633" i="3"/>
  <c r="R640" i="3"/>
  <c r="P670" i="3"/>
  <c r="Q673" i="3"/>
  <c r="R678" i="3"/>
  <c r="P686" i="3"/>
  <c r="Q700" i="3"/>
  <c r="R705" i="3"/>
  <c r="P729" i="3"/>
  <c r="Q745" i="3"/>
  <c r="R746" i="3"/>
  <c r="P761" i="3"/>
  <c r="Q1020" i="3"/>
  <c r="R780" i="3"/>
  <c r="P787" i="3"/>
  <c r="Q792" i="3"/>
  <c r="R799" i="3"/>
  <c r="P809" i="3"/>
  <c r="Q822" i="3"/>
  <c r="R829" i="3"/>
  <c r="P834" i="3"/>
  <c r="Q841" i="3"/>
  <c r="R846" i="3"/>
  <c r="P859" i="3"/>
  <c r="Q864" i="3"/>
  <c r="R870" i="3"/>
  <c r="P874" i="3"/>
  <c r="Q881" i="3"/>
  <c r="R886" i="3"/>
  <c r="P893" i="3"/>
  <c r="R425" i="3"/>
  <c r="Q739" i="3"/>
  <c r="R814" i="3"/>
  <c r="P854" i="3"/>
  <c r="P1052" i="3"/>
  <c r="P1109" i="3"/>
  <c r="R8" i="3"/>
  <c r="R28" i="3"/>
  <c r="Q266" i="3"/>
  <c r="Q466" i="3"/>
  <c r="Q6" i="3"/>
  <c r="R58" i="3"/>
  <c r="Q77" i="3"/>
  <c r="Q370" i="3"/>
  <c r="Q69" i="3"/>
  <c r="Q99" i="3"/>
  <c r="Q110" i="3"/>
  <c r="Q239" i="3"/>
  <c r="P259" i="3"/>
  <c r="R284" i="3"/>
  <c r="Q331" i="3"/>
  <c r="R380" i="3"/>
  <c r="P522" i="3"/>
  <c r="Q552" i="3"/>
  <c r="R561" i="3"/>
  <c r="P569" i="3"/>
  <c r="Q576" i="3"/>
  <c r="R597" i="3"/>
  <c r="P603" i="3"/>
  <c r="Q611" i="3"/>
  <c r="R616" i="3"/>
  <c r="P622" i="3"/>
  <c r="Q628" i="3"/>
  <c r="R633" i="3"/>
  <c r="P641" i="3"/>
  <c r="Q670" i="3"/>
  <c r="R673" i="3"/>
  <c r="P679" i="3"/>
  <c r="Q686" i="3"/>
  <c r="R700" i="3"/>
  <c r="P706" i="3"/>
  <c r="Q729" i="3"/>
  <c r="R745" i="3"/>
  <c r="P747" i="3"/>
  <c r="Q761" i="3"/>
  <c r="R1020" i="3"/>
  <c r="P781" i="3"/>
  <c r="Q787" i="3"/>
  <c r="R792" i="3"/>
  <c r="P800" i="3"/>
  <c r="Q809" i="3"/>
  <c r="R822" i="3"/>
  <c r="P830" i="3"/>
  <c r="Q834" i="3"/>
  <c r="R841" i="3"/>
  <c r="P847" i="3"/>
  <c r="Q859" i="3"/>
  <c r="R864" i="3"/>
  <c r="P871" i="3"/>
  <c r="Q874" i="3"/>
  <c r="R881" i="3"/>
  <c r="P887" i="3"/>
  <c r="Q893" i="3"/>
  <c r="P453" i="3"/>
  <c r="Q748" i="3"/>
  <c r="Q816" i="3"/>
  <c r="R854" i="3"/>
  <c r="Q1085" i="3"/>
  <c r="Q1109" i="3"/>
  <c r="P9" i="3"/>
  <c r="P29" i="3"/>
  <c r="R266" i="3"/>
  <c r="R466" i="3"/>
  <c r="Q42" i="3"/>
  <c r="P59" i="3"/>
  <c r="R77" i="3"/>
  <c r="R370" i="3"/>
  <c r="R69" i="3"/>
  <c r="R99" i="3"/>
  <c r="R110" i="3"/>
  <c r="R239" i="3"/>
  <c r="Q259" i="3"/>
  <c r="P294" i="3"/>
  <c r="R331" i="3"/>
  <c r="P379" i="3"/>
  <c r="Q522" i="3"/>
  <c r="R552" i="3"/>
  <c r="P562" i="3"/>
  <c r="Q569" i="3"/>
  <c r="R576" i="3"/>
  <c r="P598" i="3"/>
  <c r="Q603" i="3"/>
  <c r="R611" i="3"/>
  <c r="P618" i="3"/>
  <c r="Q622" i="3"/>
  <c r="R628" i="3"/>
  <c r="P634" i="3"/>
  <c r="Q641" i="3"/>
  <c r="R670" i="3"/>
  <c r="P674" i="3"/>
  <c r="Q679" i="3"/>
  <c r="R686" i="3"/>
  <c r="P701" i="3"/>
  <c r="Q706" i="3"/>
  <c r="R729" i="3"/>
  <c r="P741" i="3"/>
  <c r="Q747" i="3"/>
  <c r="R761" i="3"/>
  <c r="P776" i="3"/>
  <c r="Q781" i="3"/>
  <c r="R787" i="3"/>
  <c r="P793" i="3"/>
  <c r="Q800" i="3"/>
  <c r="R809" i="3"/>
  <c r="P823" i="3"/>
  <c r="Q830" i="3"/>
  <c r="R834" i="3"/>
  <c r="P842" i="3"/>
  <c r="Q847" i="3"/>
  <c r="R859" i="3"/>
  <c r="P865" i="3"/>
  <c r="Q871" i="3"/>
  <c r="R874" i="3"/>
  <c r="P882" i="3"/>
  <c r="Q887" i="3"/>
  <c r="R893" i="3"/>
  <c r="Q468" i="3"/>
  <c r="Q484" i="3"/>
  <c r="Q649" i="3"/>
  <c r="P709" i="3"/>
  <c r="Q749" i="3"/>
  <c r="P818" i="3"/>
  <c r="P855" i="3"/>
  <c r="R1085" i="3"/>
  <c r="R1109" i="3"/>
  <c r="Q9" i="3"/>
  <c r="Q29" i="3"/>
  <c r="P273" i="3"/>
  <c r="P472" i="3"/>
  <c r="R42" i="3"/>
  <c r="Q59" i="3"/>
  <c r="P88" i="3"/>
  <c r="P459" i="3"/>
  <c r="P76" i="3"/>
  <c r="P104" i="3"/>
  <c r="P229" i="3"/>
  <c r="P240" i="3"/>
  <c r="R259" i="3"/>
  <c r="R294" i="3"/>
  <c r="P333" i="3"/>
  <c r="Q379" i="3"/>
  <c r="R522" i="3"/>
  <c r="P557" i="3"/>
  <c r="Q562" i="3"/>
  <c r="R569" i="3"/>
  <c r="P577" i="3"/>
  <c r="Q598" i="3"/>
  <c r="R603" i="3"/>
  <c r="P612" i="3"/>
  <c r="Q618" i="3"/>
  <c r="R622" i="3"/>
  <c r="P629" i="3"/>
  <c r="Q634" i="3"/>
  <c r="R641" i="3"/>
  <c r="P658" i="3"/>
  <c r="Q674" i="3"/>
  <c r="R679" i="3"/>
  <c r="P687" i="3"/>
  <c r="Q701" i="3"/>
  <c r="R706" i="3"/>
  <c r="P730" i="3"/>
  <c r="Q741" i="3"/>
  <c r="R747" i="3"/>
  <c r="P762" i="3"/>
  <c r="Q776" i="3"/>
  <c r="R781" i="3"/>
  <c r="P788" i="3"/>
  <c r="Q793" i="3"/>
  <c r="R800" i="3"/>
  <c r="P810" i="3"/>
  <c r="Q823" i="3"/>
  <c r="R830" i="3"/>
  <c r="P837" i="3"/>
  <c r="Q842" i="3"/>
  <c r="R847" i="3"/>
  <c r="P860" i="3"/>
  <c r="Q865" i="3"/>
  <c r="R490" i="3"/>
  <c r="Q711" i="3"/>
  <c r="P753" i="3"/>
  <c r="Q818" i="3"/>
  <c r="Q855" i="3"/>
  <c r="Q1086" i="3"/>
  <c r="P1110" i="3"/>
  <c r="R9" i="3"/>
  <c r="R29" i="3"/>
  <c r="Q273" i="3"/>
  <c r="Q472" i="3"/>
  <c r="P45" i="3"/>
  <c r="R59" i="3"/>
  <c r="Q88" i="3"/>
  <c r="Q459" i="3"/>
  <c r="Q76" i="3"/>
  <c r="Q104" i="3"/>
  <c r="Q229" i="3"/>
  <c r="Q240" i="3"/>
  <c r="Q268" i="3"/>
  <c r="P305" i="3"/>
  <c r="Q333" i="3"/>
  <c r="R379" i="3"/>
  <c r="P524" i="3"/>
  <c r="Q557" i="3"/>
  <c r="R562" i="3"/>
  <c r="P572" i="3"/>
  <c r="Q577" i="3"/>
  <c r="R598" i="3"/>
  <c r="P607" i="3"/>
  <c r="Q612" i="3"/>
  <c r="R618" i="3"/>
  <c r="P623" i="3"/>
  <c r="Q629" i="3"/>
  <c r="R634" i="3"/>
  <c r="P651" i="3"/>
  <c r="Q658" i="3"/>
  <c r="R674" i="3"/>
  <c r="P680" i="3"/>
  <c r="Q687" i="3"/>
  <c r="R701" i="3"/>
  <c r="P707" i="3"/>
  <c r="Q730" i="3"/>
  <c r="R741" i="3"/>
  <c r="P756" i="3"/>
  <c r="Q762" i="3"/>
  <c r="R776" i="3"/>
  <c r="P782" i="3"/>
  <c r="Q788" i="3"/>
  <c r="R793" i="3"/>
  <c r="P801" i="3"/>
  <c r="Q810" i="3"/>
  <c r="R823" i="3"/>
  <c r="P831" i="3"/>
  <c r="Q837" i="3"/>
  <c r="R842" i="3"/>
  <c r="P848" i="3"/>
  <c r="Q860" i="3"/>
  <c r="R865" i="3"/>
  <c r="P872" i="3"/>
  <c r="R241" i="3"/>
  <c r="P497" i="3"/>
  <c r="P755" i="3"/>
  <c r="R818" i="3"/>
  <c r="R855" i="3"/>
  <c r="R1086" i="3"/>
  <c r="Q1110" i="3"/>
  <c r="P10" i="3"/>
  <c r="P35" i="3"/>
  <c r="R273" i="3"/>
  <c r="R472" i="3"/>
  <c r="Q45" i="3"/>
  <c r="P61" i="3"/>
  <c r="P231" i="3"/>
  <c r="R459" i="3"/>
  <c r="R76" i="3"/>
  <c r="R104" i="3"/>
  <c r="R229" i="3"/>
  <c r="P242" i="3"/>
  <c r="R268" i="3"/>
  <c r="Q305" i="3"/>
  <c r="R333" i="3"/>
  <c r="P384" i="3"/>
  <c r="Q524" i="3"/>
  <c r="R557" i="3"/>
  <c r="P563" i="3"/>
  <c r="Q572" i="3"/>
  <c r="R577" i="3"/>
  <c r="P599" i="3"/>
  <c r="Q607" i="3"/>
  <c r="R612" i="3"/>
  <c r="P617" i="3"/>
  <c r="Q623" i="3"/>
  <c r="R629" i="3"/>
  <c r="P635" i="3"/>
  <c r="Q651" i="3"/>
  <c r="R658" i="3"/>
  <c r="P675" i="3"/>
  <c r="Q680" i="3"/>
  <c r="R687" i="3"/>
  <c r="P702" i="3"/>
  <c r="Q707" i="3"/>
  <c r="R730" i="3"/>
  <c r="P742" i="3"/>
  <c r="Q756" i="3"/>
  <c r="R762" i="3"/>
  <c r="P777" i="3"/>
  <c r="Q782" i="3"/>
  <c r="R788" i="3"/>
  <c r="P796" i="3"/>
  <c r="Q801" i="3"/>
  <c r="R810" i="3"/>
  <c r="P824" i="3"/>
  <c r="P254" i="3"/>
  <c r="Q501" i="3"/>
  <c r="R723" i="3"/>
  <c r="P757" i="3"/>
  <c r="P819" i="3"/>
  <c r="P857" i="3"/>
  <c r="P1091" i="3"/>
  <c r="P1113" i="3"/>
  <c r="Q10" i="3"/>
  <c r="P39" i="3"/>
  <c r="P275" i="3"/>
  <c r="P476" i="3"/>
  <c r="R45" i="3"/>
  <c r="Q61" i="3"/>
  <c r="Q231" i="3"/>
  <c r="P12" i="3"/>
  <c r="P91" i="3"/>
  <c r="P105" i="3"/>
  <c r="P230" i="3"/>
  <c r="Q242" i="3"/>
  <c r="P279" i="3"/>
  <c r="R305" i="3"/>
  <c r="P335" i="3"/>
  <c r="Q384" i="3"/>
  <c r="R524" i="3"/>
  <c r="P558" i="3"/>
  <c r="Q563" i="3"/>
  <c r="R572" i="3"/>
  <c r="P578" i="3"/>
  <c r="Q599" i="3"/>
  <c r="R607" i="3"/>
  <c r="P613" i="3"/>
  <c r="Q617" i="3"/>
  <c r="R623" i="3"/>
  <c r="P630" i="3"/>
  <c r="Q635" i="3"/>
  <c r="R651" i="3"/>
  <c r="P662" i="3"/>
  <c r="Q675" i="3"/>
  <c r="R680" i="3"/>
  <c r="P696" i="3"/>
  <c r="Q702" i="3"/>
  <c r="R707" i="3"/>
  <c r="P731" i="3"/>
  <c r="Q742" i="3"/>
  <c r="R756" i="3"/>
  <c r="P763" i="3"/>
  <c r="Q777" i="3"/>
  <c r="R782" i="3"/>
  <c r="P789" i="3"/>
  <c r="Q796" i="3"/>
  <c r="R801" i="3"/>
  <c r="P811" i="3"/>
  <c r="Q824" i="3"/>
  <c r="R831" i="3"/>
  <c r="Q262" i="3"/>
  <c r="R509" i="3"/>
  <c r="P540" i="3"/>
  <c r="R588" i="3"/>
  <c r="R765" i="3"/>
  <c r="Q826" i="3"/>
  <c r="Q857" i="3"/>
  <c r="Q1091" i="3"/>
  <c r="Q1113" i="3"/>
  <c r="R10" i="3"/>
  <c r="Q39" i="3"/>
  <c r="Q275" i="3"/>
  <c r="P508" i="3"/>
  <c r="P46" i="3"/>
  <c r="R61" i="3"/>
  <c r="R231" i="3"/>
  <c r="Q12" i="3"/>
  <c r="Q91" i="3"/>
  <c r="Q105" i="3"/>
  <c r="R230" i="3"/>
  <c r="R242" i="3"/>
  <c r="Q279" i="3"/>
  <c r="P312" i="3"/>
  <c r="Q335" i="3"/>
  <c r="R384" i="3"/>
  <c r="P523" i="3"/>
  <c r="Q558" i="3"/>
  <c r="R563" i="3"/>
  <c r="P573" i="3"/>
  <c r="Q578" i="3"/>
  <c r="R599" i="3"/>
  <c r="P608" i="3"/>
  <c r="Q613" i="3"/>
  <c r="R617" i="3"/>
  <c r="P625" i="3"/>
  <c r="Q630" i="3"/>
  <c r="R635" i="3"/>
  <c r="P655" i="3"/>
  <c r="Q662" i="3"/>
  <c r="R675" i="3"/>
  <c r="P1806" i="3"/>
  <c r="Q696" i="3"/>
  <c r="R702" i="3"/>
  <c r="P712" i="3"/>
  <c r="Q731" i="3"/>
  <c r="R742" i="3"/>
  <c r="P758" i="3"/>
  <c r="Q763" i="3"/>
  <c r="R777" i="3"/>
  <c r="P784" i="3"/>
  <c r="Q789" i="3"/>
  <c r="R796" i="3"/>
  <c r="P802" i="3"/>
  <c r="Q811" i="3"/>
  <c r="R824" i="3"/>
  <c r="R277" i="3"/>
  <c r="P545" i="3"/>
  <c r="Q716" i="3"/>
  <c r="R767" i="3"/>
  <c r="R826" i="3"/>
  <c r="R890" i="3"/>
  <c r="R1091" i="3"/>
  <c r="R1113" i="3"/>
  <c r="P13" i="3"/>
  <c r="R39" i="3"/>
  <c r="R275" i="3"/>
  <c r="Q508" i="3"/>
  <c r="Q46" i="3"/>
  <c r="P67" i="3"/>
  <c r="P232" i="3"/>
  <c r="R12" i="3"/>
  <c r="R91" i="3"/>
  <c r="R105" i="3"/>
  <c r="P234" i="3"/>
  <c r="P243" i="3"/>
  <c r="R279" i="3"/>
  <c r="Q312" i="3"/>
  <c r="R335" i="3"/>
  <c r="P415" i="3"/>
  <c r="Q523" i="3"/>
  <c r="R558" i="3"/>
  <c r="P564" i="3"/>
  <c r="Q573" i="3"/>
  <c r="R578" i="3"/>
  <c r="P600" i="3"/>
  <c r="Q608" i="3"/>
  <c r="R613" i="3"/>
  <c r="P619" i="3"/>
  <c r="Q625" i="3"/>
  <c r="R630" i="3"/>
  <c r="P636" i="3"/>
  <c r="Q655" i="3"/>
  <c r="R662" i="3"/>
  <c r="P676" i="3"/>
  <c r="Q1806" i="3"/>
  <c r="R696" i="3"/>
  <c r="P703" i="3"/>
  <c r="Q712" i="3"/>
  <c r="R731" i="3"/>
  <c r="P743" i="3"/>
  <c r="Q758" i="3"/>
  <c r="R763" i="3"/>
  <c r="P778" i="3"/>
  <c r="Q784" i="3"/>
  <c r="R789" i="3"/>
  <c r="P797" i="3"/>
  <c r="Q802" i="3"/>
  <c r="R811" i="3"/>
  <c r="P825" i="3"/>
  <c r="Q832" i="3"/>
  <c r="Q843" i="3"/>
  <c r="Q872" i="3"/>
  <c r="R887" i="3"/>
  <c r="Q899" i="3"/>
  <c r="R907" i="3"/>
  <c r="R915" i="3"/>
  <c r="P924" i="3"/>
  <c r="Q931" i="3"/>
  <c r="Q938" i="3"/>
  <c r="R946" i="3"/>
  <c r="Q955" i="3"/>
  <c r="Q963" i="3"/>
  <c r="Q969" i="3"/>
  <c r="Q975" i="3"/>
  <c r="Q981" i="3"/>
  <c r="Q987" i="3"/>
  <c r="Q993" i="3"/>
  <c r="R998" i="3"/>
  <c r="R1005" i="3"/>
  <c r="Q1010" i="3"/>
  <c r="P1017" i="3"/>
  <c r="R1022" i="3"/>
  <c r="Q1027" i="3"/>
  <c r="P1034" i="3"/>
  <c r="Q1039" i="3"/>
  <c r="R1044" i="3"/>
  <c r="P1050" i="3"/>
  <c r="Q1058" i="3"/>
  <c r="R1063" i="3"/>
  <c r="P1069" i="3"/>
  <c r="Q1077" i="3"/>
  <c r="R1079" i="3"/>
  <c r="P1084" i="3"/>
  <c r="Q1096" i="3"/>
  <c r="R1102" i="3"/>
  <c r="R17" i="3"/>
  <c r="R843" i="3"/>
  <c r="R872" i="3"/>
  <c r="P888" i="3"/>
  <c r="R899" i="3"/>
  <c r="P909" i="3"/>
  <c r="P916" i="3"/>
  <c r="R924" i="3"/>
  <c r="R931" i="3"/>
  <c r="P940" i="3"/>
  <c r="P947" i="3"/>
  <c r="R955" i="3"/>
  <c r="R963" i="3"/>
  <c r="R969" i="3"/>
  <c r="R975" i="3"/>
  <c r="R981" i="3"/>
  <c r="R987" i="3"/>
  <c r="R993" i="3"/>
  <c r="P999" i="3"/>
  <c r="P1006" i="3"/>
  <c r="R1010" i="3"/>
  <c r="Q1017" i="3"/>
  <c r="P1023" i="3"/>
  <c r="R1027" i="3"/>
  <c r="Q1034" i="3"/>
  <c r="R1039" i="3"/>
  <c r="P1045" i="3"/>
  <c r="Q1050" i="3"/>
  <c r="R1058" i="3"/>
  <c r="P1064" i="3"/>
  <c r="Q1069" i="3"/>
  <c r="R1077" i="3"/>
  <c r="P1080" i="3"/>
  <c r="Q1084" i="3"/>
  <c r="R1096" i="3"/>
  <c r="P1103" i="3"/>
  <c r="Q17" i="3"/>
  <c r="P1087" i="3"/>
  <c r="P844" i="3"/>
  <c r="P873" i="3"/>
  <c r="Q888" i="3"/>
  <c r="P900" i="3"/>
  <c r="Q909" i="3"/>
  <c r="Q916" i="3"/>
  <c r="P925" i="3"/>
  <c r="P932" i="3"/>
  <c r="R940" i="3"/>
  <c r="Q947" i="3"/>
  <c r="P956" i="3"/>
  <c r="P964" i="3"/>
  <c r="P970" i="3"/>
  <c r="P976" i="3"/>
  <c r="P982" i="3"/>
  <c r="P988" i="3"/>
  <c r="Q994" i="3"/>
  <c r="R999" i="3"/>
  <c r="Q1006" i="3"/>
  <c r="P1011" i="3"/>
  <c r="R1017" i="3"/>
  <c r="Q1023" i="3"/>
  <c r="P1028" i="3"/>
  <c r="R1034" i="3"/>
  <c r="P1040" i="3"/>
  <c r="Q1045" i="3"/>
  <c r="R1050" i="3"/>
  <c r="P1060" i="3"/>
  <c r="Q1064" i="3"/>
  <c r="R1069" i="3"/>
  <c r="P1072" i="3"/>
  <c r="Q1080" i="3"/>
  <c r="R1084" i="3"/>
  <c r="P1097" i="3"/>
  <c r="Q1103" i="3"/>
  <c r="P17" i="3"/>
  <c r="Q1070" i="3"/>
  <c r="Q848" i="3"/>
  <c r="Q873" i="3"/>
  <c r="R888" i="3"/>
  <c r="Q900" i="3"/>
  <c r="R909" i="3"/>
  <c r="R916" i="3"/>
  <c r="Q925" i="3"/>
  <c r="Q932" i="3"/>
  <c r="P941" i="3"/>
  <c r="R947" i="3"/>
  <c r="Q956" i="3"/>
  <c r="Q964" i="3"/>
  <c r="Q970" i="3"/>
  <c r="Q976" i="3"/>
  <c r="Q982" i="3"/>
  <c r="Q988" i="3"/>
  <c r="R994" i="3"/>
  <c r="P1000" i="3"/>
  <c r="R1006" i="3"/>
  <c r="Q1011" i="3"/>
  <c r="P1018" i="3"/>
  <c r="R1023" i="3"/>
  <c r="Q1028" i="3"/>
  <c r="P1035" i="3"/>
  <c r="Q1040" i="3"/>
  <c r="R1045" i="3"/>
  <c r="P1054" i="3"/>
  <c r="Q1060" i="3"/>
  <c r="R1064" i="3"/>
  <c r="P1070" i="3"/>
  <c r="Q1072" i="3"/>
  <c r="R1080" i="3"/>
  <c r="P1088" i="3"/>
  <c r="Q1097" i="3"/>
  <c r="R1103" i="3"/>
  <c r="R1072" i="3"/>
  <c r="P1104" i="3"/>
  <c r="R848" i="3"/>
  <c r="P877" i="3"/>
  <c r="P889" i="3"/>
  <c r="R900" i="3"/>
  <c r="P910" i="3"/>
  <c r="P917" i="3"/>
  <c r="R925" i="3"/>
  <c r="R932" i="3"/>
  <c r="Q941" i="3"/>
  <c r="P948" i="3"/>
  <c r="P958" i="3"/>
  <c r="R964" i="3"/>
  <c r="R970" i="3"/>
  <c r="R976" i="3"/>
  <c r="R982" i="3"/>
  <c r="P989" i="3"/>
  <c r="Q995" i="3"/>
  <c r="Q1000" i="3"/>
  <c r="P1007" i="3"/>
  <c r="R1011" i="3"/>
  <c r="Q1018" i="3"/>
  <c r="P1024" i="3"/>
  <c r="R1028" i="3"/>
  <c r="Q1035" i="3"/>
  <c r="R1040" i="3"/>
  <c r="P1046" i="3"/>
  <c r="Q1054" i="3"/>
  <c r="R1060" i="3"/>
  <c r="P1065" i="3"/>
  <c r="Q1088" i="3"/>
  <c r="R1097" i="3"/>
  <c r="P849" i="3"/>
  <c r="Q877" i="3"/>
  <c r="Q889" i="3"/>
  <c r="P901" i="3"/>
  <c r="Q910" i="3"/>
  <c r="R918" i="3"/>
  <c r="P926" i="3"/>
  <c r="P933" i="3"/>
  <c r="R941" i="3"/>
  <c r="Q948" i="3"/>
  <c r="Q958" i="3"/>
  <c r="P966" i="3"/>
  <c r="P971" i="3"/>
  <c r="P977" i="3"/>
  <c r="P983" i="3"/>
  <c r="Q989" i="3"/>
  <c r="R995" i="3"/>
  <c r="R1000" i="3"/>
  <c r="Q1007" i="3"/>
  <c r="P1012" i="3"/>
  <c r="R1018" i="3"/>
  <c r="Q1024" i="3"/>
  <c r="P1030" i="3"/>
  <c r="R1035" i="3"/>
  <c r="P1041" i="3"/>
  <c r="Q1046" i="3"/>
  <c r="R1054" i="3"/>
  <c r="P1059" i="3"/>
  <c r="Q1065" i="3"/>
  <c r="R1070" i="3"/>
  <c r="P1073" i="3"/>
  <c r="Q1087" i="3"/>
  <c r="R1088" i="3"/>
  <c r="P1098" i="3"/>
  <c r="Q1104" i="3"/>
  <c r="Q849" i="3"/>
  <c r="R877" i="3"/>
  <c r="P894" i="3"/>
  <c r="Q903" i="3"/>
  <c r="R910" i="3"/>
  <c r="Q919" i="3"/>
  <c r="Q926" i="3"/>
  <c r="R936" i="3"/>
  <c r="P942" i="3"/>
  <c r="R948" i="3"/>
  <c r="R958" i="3"/>
  <c r="Q966" i="3"/>
  <c r="Q971" i="3"/>
  <c r="Q977" i="3"/>
  <c r="R983" i="3"/>
  <c r="P990" i="3"/>
  <c r="P996" i="3"/>
  <c r="P1001" i="3"/>
  <c r="R1007" i="3"/>
  <c r="Q1012" i="3"/>
  <c r="P1019" i="3"/>
  <c r="R1024" i="3"/>
  <c r="Q1030" i="3"/>
  <c r="P1036" i="3"/>
  <c r="Q1041" i="3"/>
  <c r="R1046" i="3"/>
  <c r="P1055" i="3"/>
  <c r="Q1059" i="3"/>
  <c r="R1065" i="3"/>
  <c r="P1071" i="3"/>
  <c r="Q1073" i="3"/>
  <c r="R1087" i="3"/>
  <c r="P1089" i="3"/>
  <c r="Q1098" i="3"/>
  <c r="R1104" i="3"/>
  <c r="R860" i="3"/>
  <c r="P878" i="3"/>
  <c r="Q894" i="3"/>
  <c r="R903" i="3"/>
  <c r="P911" i="3"/>
  <c r="R919" i="3"/>
  <c r="R926" i="3"/>
  <c r="Q934" i="3"/>
  <c r="Q942" i="3"/>
  <c r="P949" i="3"/>
  <c r="P959" i="3"/>
  <c r="R966" i="3"/>
  <c r="R971" i="3"/>
  <c r="R977" i="3"/>
  <c r="P984" i="3"/>
  <c r="Q990" i="3"/>
  <c r="Q996" i="3"/>
  <c r="Q1001" i="3"/>
  <c r="P1013" i="3"/>
  <c r="R1012" i="3"/>
  <c r="Q1019" i="3"/>
  <c r="P1025" i="3"/>
  <c r="R1030" i="3"/>
  <c r="Q1036" i="3"/>
  <c r="R1041" i="3"/>
  <c r="P1047" i="3"/>
  <c r="Q1055" i="3"/>
  <c r="R1059" i="3"/>
  <c r="P1066" i="3"/>
  <c r="Q1071" i="3"/>
  <c r="R1073" i="3"/>
  <c r="P1081" i="3"/>
  <c r="Q1089" i="3"/>
  <c r="R1098" i="3"/>
  <c r="P1105" i="3"/>
  <c r="P861" i="3"/>
  <c r="Q878" i="3"/>
  <c r="R894" i="3"/>
  <c r="P904" i="3"/>
  <c r="Q911" i="3"/>
  <c r="P920" i="3"/>
  <c r="P927" i="3"/>
  <c r="R934" i="3"/>
  <c r="R942" i="3"/>
  <c r="R950" i="3"/>
  <c r="Q959" i="3"/>
  <c r="P967" i="3"/>
  <c r="P972" i="3"/>
  <c r="Q978" i="3"/>
  <c r="R984" i="3"/>
  <c r="R990" i="3"/>
  <c r="R996" i="3"/>
  <c r="R1001" i="3"/>
  <c r="Q1013" i="3"/>
  <c r="P1014" i="3"/>
  <c r="R1019" i="3"/>
  <c r="Q1025" i="3"/>
  <c r="P1031" i="3"/>
  <c r="R1036" i="3"/>
  <c r="P1042" i="3"/>
  <c r="Q1047" i="3"/>
  <c r="R1055" i="3"/>
  <c r="P1061" i="3"/>
  <c r="Q1066" i="3"/>
  <c r="R1071" i="3"/>
  <c r="P1074" i="3"/>
  <c r="Q1081" i="3"/>
  <c r="R1089" i="3"/>
  <c r="P1099" i="3"/>
  <c r="Q1105" i="3"/>
  <c r="Q831" i="3"/>
  <c r="Q861" i="3"/>
  <c r="R878" i="3"/>
  <c r="P895" i="3"/>
  <c r="Q904" i="3"/>
  <c r="R911" i="3"/>
  <c r="Q920" i="3"/>
  <c r="Q927" i="3"/>
  <c r="P935" i="3"/>
  <c r="P943" i="3"/>
  <c r="P953" i="3"/>
  <c r="R959" i="3"/>
  <c r="Q967" i="3"/>
  <c r="Q972" i="3"/>
  <c r="R978" i="3"/>
  <c r="P985" i="3"/>
  <c r="P991" i="3"/>
  <c r="P997" i="3"/>
  <c r="P1003" i="3"/>
  <c r="R1013" i="3"/>
  <c r="Q1014" i="3"/>
  <c r="P681" i="3"/>
  <c r="R1025" i="3"/>
  <c r="R1031" i="3"/>
  <c r="P1037" i="3"/>
  <c r="Q1042" i="3"/>
  <c r="R1047" i="3"/>
  <c r="P1056" i="3"/>
  <c r="Q1061" i="3"/>
  <c r="R1066" i="3"/>
  <c r="P1075" i="3"/>
  <c r="Q1074" i="3"/>
  <c r="R1081" i="3"/>
  <c r="P1090" i="3"/>
  <c r="Q1099" i="3"/>
  <c r="R1105" i="3"/>
  <c r="P832" i="3"/>
  <c r="R861" i="3"/>
  <c r="Q882" i="3"/>
  <c r="Q895" i="3"/>
  <c r="R904" i="3"/>
  <c r="Q913" i="3"/>
  <c r="R920" i="3"/>
  <c r="R927" i="3"/>
  <c r="Q935" i="3"/>
  <c r="Q943" i="3"/>
  <c r="Q953" i="3"/>
  <c r="P960" i="3"/>
  <c r="R967" i="3"/>
  <c r="P973" i="3"/>
  <c r="Q979" i="3"/>
  <c r="Q985" i="3"/>
  <c r="Q991" i="3"/>
  <c r="Q997" i="3"/>
  <c r="Q1003" i="3"/>
  <c r="P1008" i="3"/>
  <c r="R1014" i="3"/>
  <c r="Q681" i="3"/>
  <c r="Q1026" i="3"/>
  <c r="P1032" i="3"/>
  <c r="Q1037" i="3"/>
  <c r="R1042" i="3"/>
  <c r="P1048" i="3"/>
  <c r="Q1056" i="3"/>
  <c r="R1061" i="3"/>
  <c r="P1067" i="3"/>
  <c r="Q1075" i="3"/>
  <c r="R1074" i="3"/>
  <c r="P1082" i="3"/>
  <c r="Q1090" i="3"/>
  <c r="R1099" i="3"/>
  <c r="P1106" i="3"/>
  <c r="R837" i="3"/>
  <c r="P866" i="3"/>
  <c r="R882" i="3"/>
  <c r="R895" i="3"/>
  <c r="P908" i="3"/>
  <c r="P914" i="3"/>
  <c r="P921" i="3"/>
  <c r="Q929" i="3"/>
  <c r="R935" i="3"/>
  <c r="R943" i="3"/>
  <c r="R953" i="3"/>
  <c r="Q960" i="3"/>
  <c r="P968" i="3"/>
  <c r="Q973" i="3"/>
  <c r="R979" i="3"/>
  <c r="R985" i="3"/>
  <c r="R991" i="3"/>
  <c r="R997" i="3"/>
  <c r="R1003" i="3"/>
  <c r="Q1008" i="3"/>
  <c r="P1015" i="3"/>
  <c r="P1021" i="3"/>
  <c r="R1026" i="3"/>
  <c r="Q1032" i="3"/>
  <c r="R1037" i="3"/>
  <c r="P1043" i="3"/>
  <c r="Q1048" i="3"/>
  <c r="R1056" i="3"/>
  <c r="P1062" i="3"/>
  <c r="Q1067" i="3"/>
  <c r="R1075" i="3"/>
  <c r="P1078" i="3"/>
  <c r="Q1082" i="3"/>
  <c r="R1090" i="3"/>
  <c r="P1101" i="3"/>
  <c r="Q1106" i="3"/>
  <c r="P838" i="3"/>
  <c r="Q866" i="3"/>
  <c r="P883" i="3"/>
  <c r="P898" i="3"/>
  <c r="Q908" i="3"/>
  <c r="Q914" i="3"/>
  <c r="Q921" i="3"/>
  <c r="P930" i="3"/>
  <c r="P937" i="3"/>
  <c r="Q945" i="3"/>
  <c r="P954" i="3"/>
  <c r="R960" i="3"/>
  <c r="R968" i="3"/>
  <c r="P974" i="3"/>
  <c r="P980" i="3"/>
  <c r="P986" i="3"/>
  <c r="P992" i="3"/>
  <c r="P1002" i="3"/>
  <c r="P1004" i="3"/>
  <c r="R1008" i="3"/>
  <c r="R1015" i="3"/>
  <c r="Q1021" i="3"/>
  <c r="P1029" i="3"/>
  <c r="R1032" i="3"/>
  <c r="P1038" i="3"/>
  <c r="Q1043" i="3"/>
  <c r="R1048" i="3"/>
  <c r="P1057" i="3"/>
  <c r="Q1062" i="3"/>
  <c r="R1067" i="3"/>
  <c r="P1076" i="3"/>
  <c r="Q1078" i="3"/>
  <c r="R1082" i="3"/>
  <c r="P1093" i="3"/>
  <c r="Q1101" i="3"/>
  <c r="R1106" i="3"/>
  <c r="Q838" i="3"/>
  <c r="R866" i="3"/>
  <c r="Q883" i="3"/>
  <c r="Q898" i="3"/>
  <c r="R908" i="3"/>
  <c r="R914" i="3"/>
  <c r="R921" i="3"/>
  <c r="Q930" i="3"/>
  <c r="Q937" i="3"/>
  <c r="R945" i="3"/>
  <c r="Q954" i="3"/>
  <c r="P961" i="3"/>
  <c r="P965" i="3"/>
  <c r="Q974" i="3"/>
  <c r="Q980" i="3"/>
  <c r="Q986" i="3"/>
  <c r="Q992" i="3"/>
  <c r="Q1002" i="3"/>
  <c r="Q1004" i="3"/>
  <c r="Q1009" i="3"/>
  <c r="P1016" i="3"/>
  <c r="R1021" i="3"/>
  <c r="Q1029" i="3"/>
  <c r="P1033" i="3"/>
  <c r="Q1038" i="3"/>
  <c r="R1043" i="3"/>
  <c r="P1049" i="3"/>
  <c r="Q1057" i="3"/>
  <c r="R1062" i="3"/>
  <c r="P1068" i="3"/>
  <c r="Q1076" i="3"/>
  <c r="R1078" i="3"/>
  <c r="P1083" i="3"/>
  <c r="Q1093" i="3"/>
  <c r="R1101" i="3"/>
  <c r="P1107" i="3"/>
  <c r="R838" i="3"/>
  <c r="P868" i="3"/>
  <c r="R883" i="3"/>
  <c r="R898" i="3"/>
  <c r="P905" i="3"/>
  <c r="P915" i="3"/>
  <c r="P922" i="3"/>
  <c r="R930" i="3"/>
  <c r="R937" i="3"/>
  <c r="P946" i="3"/>
  <c r="R954" i="3"/>
  <c r="Q961" i="3"/>
  <c r="R965" i="3"/>
  <c r="R974" i="3"/>
  <c r="R980" i="3"/>
  <c r="R986" i="3"/>
  <c r="R992" i="3"/>
  <c r="R1002" i="3"/>
  <c r="P1005" i="3"/>
  <c r="R1009" i="3"/>
  <c r="Q1016" i="3"/>
  <c r="P1022" i="3"/>
  <c r="R1029" i="3"/>
  <c r="Q1033" i="3"/>
  <c r="R1038" i="3"/>
  <c r="P1044" i="3"/>
  <c r="Q1049" i="3"/>
  <c r="R1057" i="3"/>
  <c r="P1063" i="3"/>
  <c r="Q1068" i="3"/>
  <c r="R1076" i="3"/>
  <c r="P1079" i="3"/>
  <c r="Q1083" i="3"/>
  <c r="R1093" i="3"/>
  <c r="P1102" i="3"/>
  <c r="Q1107" i="3"/>
  <c r="P843" i="3"/>
  <c r="R871" i="3"/>
  <c r="P884" i="3"/>
  <c r="P899" i="3"/>
  <c r="Q905" i="3"/>
  <c r="Q915" i="3"/>
  <c r="Q922" i="3"/>
  <c r="P931" i="3"/>
  <c r="P938" i="3"/>
  <c r="Q946" i="3"/>
  <c r="P955" i="3"/>
  <c r="R961" i="3"/>
  <c r="P969" i="3"/>
  <c r="P975" i="3"/>
  <c r="P981" i="3"/>
  <c r="P987" i="3"/>
  <c r="P993" i="3"/>
  <c r="P998" i="3"/>
  <c r="Q1005" i="3"/>
  <c r="P1010" i="3"/>
  <c r="R1016" i="3"/>
  <c r="Q1022" i="3"/>
  <c r="P1027" i="3"/>
  <c r="R1033" i="3"/>
  <c r="P1039" i="3"/>
  <c r="Q1044" i="3"/>
  <c r="R1049" i="3"/>
  <c r="P1058" i="3"/>
  <c r="Q1063" i="3"/>
  <c r="R1068" i="3"/>
  <c r="P1077" i="3"/>
  <c r="Q1079" i="3"/>
  <c r="R1083" i="3"/>
  <c r="P1096" i="3"/>
  <c r="Q1102" i="3"/>
  <c r="R1107" i="3"/>
</calcChain>
</file>

<file path=xl/sharedStrings.xml><?xml version="1.0" encoding="utf-8"?>
<sst xmlns="http://schemas.openxmlformats.org/spreadsheetml/2006/main" count="34930" uniqueCount="4079">
  <si>
    <t>account type</t>
    <phoneticPr fontId="2" type="noConversion"/>
  </si>
  <si>
    <t>address</t>
    <phoneticPr fontId="2" type="noConversion"/>
  </si>
  <si>
    <t>ownership</t>
    <phoneticPr fontId="2" type="noConversion"/>
  </si>
  <si>
    <t>exchange</t>
    <phoneticPr fontId="2" type="noConversion"/>
  </si>
  <si>
    <t>coin</t>
    <phoneticPr fontId="2" type="noConversion"/>
  </si>
  <si>
    <t>name</t>
    <phoneticPr fontId="2" type="noConversion"/>
  </si>
  <si>
    <t>FTX</t>
  </si>
  <si>
    <t>subname</t>
    <phoneticPr fontId="2" type="noConversion"/>
  </si>
  <si>
    <t>Peertec</t>
    <phoneticPr fontId="2" type="noConversion"/>
  </si>
  <si>
    <t>BTC</t>
  </si>
  <si>
    <t>XRP</t>
  </si>
  <si>
    <t>ETH</t>
  </si>
  <si>
    <t>USDC</t>
  </si>
  <si>
    <t>USDT</t>
  </si>
  <si>
    <t>LUNA</t>
  </si>
  <si>
    <t>UST</t>
  </si>
  <si>
    <t>337ne45ueXx2iAR1gNAqxnwsCGuLquCLnh</t>
  </si>
  <si>
    <t>rPFXvVo2fYXVPdV9gCHQouHsMgMhQ2aUwM</t>
  </si>
  <si>
    <t>0xaB4Bfe506a3Cb36ADDf97678293bD429B9951726</t>
  </si>
  <si>
    <t>0x8E59558B73A92572834169Dc0096df9E42168B57</t>
  </si>
  <si>
    <t>0x8f27fa136ff4da1796368380019029d81d12d06d</t>
  </si>
  <si>
    <t>terra1luagdjcr9c9yvp3ak4d7chjm5gldcmgln5rku5</t>
  </si>
  <si>
    <t>tag</t>
    <phoneticPr fontId="2" type="noConversion"/>
  </si>
  <si>
    <t>FTX</t>
    <phoneticPr fontId="2" type="noConversion"/>
  </si>
  <si>
    <t>BBRICK</t>
    <phoneticPr fontId="2" type="noConversion"/>
  </si>
  <si>
    <t>3H9GcbHrica8tDjBgkByHKNbwpcdTapLoK</t>
  </si>
  <si>
    <t>0xd16eEBDb4F8804b66AB4b2c536917154d9a47E82</t>
  </si>
  <si>
    <t>0xA341107b28740ee5a003BA3960448fD14174a026</t>
  </si>
  <si>
    <t>api id</t>
    <phoneticPr fontId="2" type="noConversion"/>
  </si>
  <si>
    <t>Wallet</t>
    <phoneticPr fontId="2" type="noConversion"/>
  </si>
  <si>
    <t>Metamask</t>
    <phoneticPr fontId="2" type="noConversion"/>
  </si>
  <si>
    <t>Bithumb_ETH</t>
    <phoneticPr fontId="2" type="noConversion"/>
  </si>
  <si>
    <t>35JMNYtbvEjth4TLgiPDbhswho65ydNhVF</t>
  </si>
  <si>
    <t>0xAe45aBf4685B0A0a81664094896CB1e378710168</t>
  </si>
  <si>
    <t>0x072f87370eFF242A1eD79907dD990846Ad934Bd8</t>
  </si>
  <si>
    <t>39wUrg2Sd1UG8Gey19faN4YQRPYEDpb48E</t>
  </si>
  <si>
    <t>0xBA7600fa3507c8f357C6206B645385D7e4723895</t>
  </si>
  <si>
    <t>0xAa149A5172c5f27a8a259001AD3d62B2166Ae851</t>
  </si>
  <si>
    <t>3PEG3HHki2gndo6KBcptAYK7QKhYY29BTs</t>
  </si>
  <si>
    <t>0x15C90634eD89723e96c852981174E55Ef2972C94</t>
  </si>
  <si>
    <t>0x8B94148A0F089a5BF478d0A3349bA6dB3fF7181d</t>
  </si>
  <si>
    <t>from</t>
    <phoneticPr fontId="2" type="noConversion"/>
  </si>
  <si>
    <t>quantity</t>
    <phoneticPr fontId="2" type="noConversion"/>
  </si>
  <si>
    <t>to</t>
    <phoneticPr fontId="2" type="noConversion"/>
  </si>
  <si>
    <t>to_account type</t>
    <phoneticPr fontId="2" type="noConversion"/>
  </si>
  <si>
    <t>to_name</t>
    <phoneticPr fontId="2" type="noConversion"/>
  </si>
  <si>
    <t>to_ownership</t>
    <phoneticPr fontId="2" type="noConversion"/>
  </si>
  <si>
    <t>txid</t>
    <phoneticPr fontId="2" type="noConversion"/>
  </si>
  <si>
    <t>network</t>
    <phoneticPr fontId="2" type="noConversion"/>
  </si>
  <si>
    <t>time</t>
    <phoneticPr fontId="2" type="noConversion"/>
  </si>
  <si>
    <t>XLM</t>
  </si>
  <si>
    <t>binance</t>
  </si>
  <si>
    <t>GAJWYT5AIFS6LRUIDXGII4THBSW6DI3WLTULCDK63QN43L7DTSNENUNS</t>
  </si>
  <si>
    <t>to_tag</t>
    <phoneticPr fontId="2" type="noConversion"/>
  </si>
  <si>
    <t>bc6bdca3b4b911ec</t>
  </si>
  <si>
    <t>exchange</t>
  </si>
  <si>
    <t>33cd8cbf9172d2ceca291d0d9522369887edf18768d8311357d587834a1e66de</t>
  </si>
  <si>
    <t>GDAC</t>
  </si>
  <si>
    <t>Peertec</t>
  </si>
  <si>
    <t>Bithumb</t>
  </si>
  <si>
    <t>3LLRS688CkBg71m4qvEffbHh9sMQZfH5or</t>
  </si>
  <si>
    <t>0x87b88FB60b6429DB66ADd58aB6C909A1C715E346</t>
  </si>
  <si>
    <t>0xCe17482d83FD53E2A921186Bd6ddd412610F7A1f</t>
  </si>
  <si>
    <t>BTSE</t>
  </si>
  <si>
    <t>39YqL8uJFKRQTG6xEiywkbUB7fRQF1R8zd</t>
  </si>
  <si>
    <t>0xD7A84c8417782401dc31b009fEb1976DeBd5728f</t>
  </si>
  <si>
    <t>0xbAafa054940dB14170b608903067149c9E744545</t>
  </si>
  <si>
    <t>Binance</t>
  </si>
  <si>
    <t>0x5d6fcf22aa4e4ff8da0abe329392e7c5306d22f3</t>
  </si>
  <si>
    <t>19SK9LWSXLdmwPxvjPgvUrdaPhaPS6LaNu</t>
  </si>
  <si>
    <t>ATOM</t>
  </si>
  <si>
    <t>cosmos15v50ymp6n5dn73erkqtmq0u8adpl8d3ujv2e74</t>
  </si>
  <si>
    <t>27efe86426eb21e9</t>
  </si>
  <si>
    <t>rEb8TK3gBgk5auZkwc6sHnwrGVJH8DuaLh</t>
  </si>
  <si>
    <t>terra1ncjg4a59x2pgvqy9qjyqprlj8lrwshm0wleht5</t>
  </si>
  <si>
    <t>KLAY</t>
  </si>
  <si>
    <t>TRX</t>
  </si>
  <si>
    <t>TKt8ayzQe4UgGrh3ezSBncjsdbMAgH7QWc</t>
  </si>
  <si>
    <t>16esxERx1HMYyX8kr5Zh9YZqepZk7gzuCn</t>
  </si>
  <si>
    <t>Gdac index</t>
  </si>
  <si>
    <t>cosmos1yglvxvza3j6hq0h3s8dwneawnwpgs0fwwa2up0</t>
  </si>
  <si>
    <t>BCH</t>
  </si>
  <si>
    <t>3H3Z5LX8KwwEvsP7srBEhJ6S8YcQfPh2JA</t>
  </si>
  <si>
    <t>38DHELMPRpYKZ2WBsbSSu2XpL1z6DCuxbA</t>
  </si>
  <si>
    <t>ETC</t>
  </si>
  <si>
    <t>0x12ab6a5ae97bc500f1690a0dabff7841e37b2c8c</t>
  </si>
  <si>
    <t>0x65f50dbae9d1d1f494df5c412a2b2841cf8e0a07</t>
  </si>
  <si>
    <t>0x4887d97dd218856af46308451876d31a2664a912</t>
  </si>
  <si>
    <t>LTC</t>
  </si>
  <si>
    <t>MKSbovBbDA97upGhe7mdd3AEKzRt7HCLvQ</t>
  </si>
  <si>
    <t>terra1ywzl73n563gpdeh7dnqx79j3v9hhlj2fayct8e</t>
  </si>
  <si>
    <t>8a4f91b4bfb711ec</t>
  </si>
  <si>
    <t>0x5b8527de9cb1b10f0eba3ae830a94375fb29586e</t>
  </si>
  <si>
    <t>rfD4oqVbGNEkrtkWS39Epo1t5DH42KMSwp</t>
  </si>
  <si>
    <t>0x9f4745DF0d6713B08323e0d39Ab4CeF6891C11E1</t>
  </si>
  <si>
    <t>거래소지갑</t>
    <phoneticPr fontId="2" type="noConversion"/>
  </si>
  <si>
    <t>Binance</t>
    <phoneticPr fontId="2" type="noConversion"/>
  </si>
  <si>
    <t>cosmos1j8pp7zvcu9z8vd882m284j29fn2dszh05cqvf9</t>
  </si>
  <si>
    <t>1MoyhGNqvJj5SmrSFWgqyY5jJ7JXMrVaib</t>
  </si>
  <si>
    <t>0x8dbe9c44a42050da44f075149c1ff49b18bcaf3f</t>
  </si>
  <si>
    <t>BNB</t>
  </si>
  <si>
    <t>bnb136ns6lfw4zs5hg4n85vdthaad7hq5m4gtkgf23</t>
  </si>
  <si>
    <t>GAHK7EEG2WWHVKDNT4CEQFZGKF2LGDSW2IVM4S5DP42RBW3K6BTODB4A</t>
  </si>
  <si>
    <t>MATIC</t>
  </si>
  <si>
    <t>NFT</t>
  </si>
  <si>
    <t>TFFAcKZDKZFs2W69jCbi4eguBdrqXEN6Ce</t>
  </si>
  <si>
    <t>SOLO</t>
  </si>
  <si>
    <t>Terra</t>
  </si>
  <si>
    <t>terra174evzq0tnd0uvzkkrvg08n9geqpcsvdrychcm8</t>
  </si>
  <si>
    <t>terra1j4u9e5n8xu9c9jykny8uqw6lde6843qczzwd0x</t>
  </si>
  <si>
    <t>Atom</t>
    <phoneticPr fontId="2" type="noConversion"/>
  </si>
  <si>
    <t>BBRICK</t>
  </si>
  <si>
    <t>cosmos152fyy23gpnxamgn4u6jqmjfnfq344cyen8xjjs</t>
  </si>
  <si>
    <t>cosmos152fyy23gpnxamgn4u6jqmjfnfq344cyen8xjjs</t>
    <phoneticPr fontId="2" type="noConversion"/>
  </si>
  <si>
    <t>Klaytn</t>
    <phoneticPr fontId="2" type="noConversion"/>
  </si>
  <si>
    <t>0x81251D5047F57Bb6158D39B72aE1bf92FaF26261</t>
  </si>
  <si>
    <t>Tron</t>
  </si>
  <si>
    <t>TKqUVHFV4ayYZR138m2BiVPktn9XZXLZ7W</t>
  </si>
  <si>
    <t>0x81251d5047f57bb6158d39b72ae1bf92faf26261</t>
  </si>
  <si>
    <t>3AnMpwX9ysJTBHN4pEvDcgLraH8xqemEHs</t>
  </si>
  <si>
    <t>0x8b4582eae65fd35d08f5ad0412a692657d71caf6</t>
  </si>
  <si>
    <t>Trade wallet</t>
    <phoneticPr fontId="2" type="noConversion"/>
  </si>
  <si>
    <t>32VmotV3Vg8N8oSZnP1utNcBRssBBi6xY9</t>
  </si>
  <si>
    <t>0x2dc0b25b2fda0a46f5a6fe6a0a5539c5d6470670</t>
  </si>
  <si>
    <t>3EhfechZwYmCtbuNEmKrSq2LCACP7KX28x</t>
  </si>
  <si>
    <t>USDT</t>
    <phoneticPr fontId="2" type="noConversion"/>
  </si>
  <si>
    <t>0x2dc0b25b2fda0a46f5a6fe6a0a5539c5d6470670</t>
    <phoneticPr fontId="2" type="noConversion"/>
  </si>
  <si>
    <t>WTF</t>
    <phoneticPr fontId="2" type="noConversion"/>
  </si>
  <si>
    <t>what the frog owner address</t>
  </si>
  <si>
    <t>What The Frog Contract</t>
  </si>
  <si>
    <t>0x8e9622d4abe01b6e5ddb8f1deef87f322dc07d4c</t>
  </si>
  <si>
    <t>0x1f79a61b2b33c3d0f36198594d0531856195dddd</t>
  </si>
  <si>
    <t>0x88693d5f8675ee335255b9da8808fed1c5d3a009</t>
  </si>
  <si>
    <t>0x86d2660297c82ac656715e00c979fb5ca65eecc5</t>
  </si>
  <si>
    <t>terra1p0vl4s4gp46vy6dm352s2fgtw6hccypph7zc3u</t>
  </si>
  <si>
    <t>terra1hhj92twle9x8rjkr3yffujexsy5ldexak5rglz</t>
  </si>
  <si>
    <t>terra18vnrzlzm2c4xfsx382pj2xndqtt00rvhu24sqe</t>
  </si>
  <si>
    <t>Huobi</t>
    <phoneticPr fontId="2" type="noConversion"/>
  </si>
  <si>
    <t>cosmos1ys7f78s0048kguracww80xt7tzmhwyy8mg43rn</t>
  </si>
  <si>
    <t>r9RVQaWvfYtU8B8SfY26smwZcZ7JPjFKJg</t>
  </si>
  <si>
    <t>0x2c4d5bde853a58a93a29ebb2e4a22f4c503a8144</t>
  </si>
  <si>
    <t>1AS8gXSxe1s24YDNJPRocLTXFrhEeGAr3k</t>
  </si>
  <si>
    <t>Bithumb</t>
    <phoneticPr fontId="2" type="noConversion"/>
  </si>
  <si>
    <t>0x8e890bA2E060060edCD0283d94375C2C25bb8938</t>
  </si>
  <si>
    <t>ETH</t>
    <phoneticPr fontId="2" type="noConversion"/>
  </si>
  <si>
    <t>Chai</t>
    <phoneticPr fontId="2" type="noConversion"/>
  </si>
  <si>
    <t>0xB0B3ffea3090e1430f48A74628517c3bC6243d61</t>
  </si>
  <si>
    <t>Aurora</t>
    <phoneticPr fontId="2" type="noConversion"/>
  </si>
  <si>
    <t>NEAR</t>
  </si>
  <si>
    <t>a73d035fb71c0055fc1da5402e0c25a24f4f666adc16026dae741d9441d64d29</t>
  </si>
  <si>
    <t>KLAY</t>
    <phoneticPr fontId="2" type="noConversion"/>
  </si>
  <si>
    <t>0x8cbe27133248054468d91be6ef5f611b2500541f</t>
  </si>
  <si>
    <t>OKEX</t>
    <phoneticPr fontId="2" type="noConversion"/>
  </si>
  <si>
    <t>TMcMtgM9VMkMNdehmyC3Ls8ZPWwgxgJ8pA</t>
  </si>
  <si>
    <t>0x4972a657d735e8ff5c2cfd2a7a5299100091f900?</t>
  </si>
  <si>
    <t>0x5006bc0d4fa0117e93d21aa663969fc6703a4319</t>
  </si>
  <si>
    <t>GBGII2C7M4TOEC2MVAZYG3TRFM3ATCCEWANSN4Q3AHEX3NRKXJCVZDEV</t>
    <phoneticPr fontId="2" type="noConversion"/>
  </si>
  <si>
    <t>Terra</t>
    <phoneticPr fontId="2" type="noConversion"/>
  </si>
  <si>
    <t>UST</t>
    <phoneticPr fontId="2" type="noConversion"/>
  </si>
  <si>
    <t>terra13yxhrk08qvdf5zdc9ss5mwsg5sf7zva9xrgwgc</t>
  </si>
  <si>
    <t>terra15s66unmdcpknuxxldd7fsr44skme966tdckq8c</t>
  </si>
  <si>
    <t>terra1g6llg3zed35nd3mh9zx6n64tfw3z67w2c48tn2</t>
  </si>
  <si>
    <t>terra1ejxmgrndtc74zzu8f75tydufw4aueyklydehdf</t>
  </si>
  <si>
    <t>0xa1479f4a617de626b5e59cc65cac63e2428e031c</t>
  </si>
  <si>
    <t>0x8adb020e1a1de402ee2e91805e771b70e79c4bcb</t>
  </si>
  <si>
    <t>0xbf378566e28d8ec9007831b1a5fca8858024bd99</t>
  </si>
  <si>
    <t>terra1s7gxam60m650w29s64ckqrw902c9nshgeu3zm8</t>
  </si>
  <si>
    <t>BUSD</t>
  </si>
  <si>
    <t>0x737aca2f9ef4384d0ff589f62b5e9569f93c2012</t>
  </si>
  <si>
    <t>0xa54316f6B75040B3e254b6e21508d23d4F5e0E3e</t>
  </si>
  <si>
    <t>Coinone</t>
    <phoneticPr fontId="2" type="noConversion"/>
  </si>
  <si>
    <t>Upbit</t>
    <phoneticPr fontId="2" type="noConversion"/>
  </si>
  <si>
    <t>0xc1154b1c15f83bcc225491cb951f99d47ff3f2bb</t>
  </si>
  <si>
    <t>0xd40c51ecfa10dd547d1738d6b9c49198c3f1dc87</t>
  </si>
  <si>
    <t>0xa1cff508f36e795321e50d0abf771ff38e04125e</t>
  </si>
  <si>
    <t>0x7af74e5a0aad6117455bcf11b5d334329d2d3a4d</t>
  </si>
  <si>
    <t>0xe486777ad619d0798f8dc4d846c014d78b9f8139</t>
  </si>
  <si>
    <t>XLM</t>
    <phoneticPr fontId="2" type="noConversion"/>
  </si>
  <si>
    <t>BBRICK</t>
    <phoneticPr fontId="2" type="noConversion"/>
  </si>
  <si>
    <t>BSC</t>
  </si>
  <si>
    <t>Internal transfer 106502665267</t>
  </si>
  <si>
    <t>Internal transfer 106485937900</t>
  </si>
  <si>
    <t>Internal transfer 106450526173</t>
  </si>
  <si>
    <t>Internal transfer 106450334657</t>
  </si>
  <si>
    <t>a4ce5db4b55eae3f9b8d2de9268cc04b4456a08a1f05e3b865bce0c7b2b48370</t>
  </si>
  <si>
    <t>084e55825c38c541fab9071289651256e7d947929b1b188a51356ccb7cf9df1a</t>
  </si>
  <si>
    <t>0x73205adb9f5fd59e882692bafd813543204347b1e00e1b8bee12e18408fb44d1</t>
  </si>
  <si>
    <t>Internal transfer 106386518725</t>
  </si>
  <si>
    <t>0x2d64a18f6926b26d5345de282750b1057b7ab979c4d1df8c754c702d75573e26</t>
  </si>
  <si>
    <t>E3870256B2380367A55367C32672C8619722A1EA395730F442C2E34B5D0853C1</t>
  </si>
  <si>
    <t>63494F2F405F9453AE0EADA4D0F2BA12F48D487DA72688FAD537F8D9C0401C1A</t>
  </si>
  <si>
    <t>TDAtEC9DJVnRGFZrqzBvc4CkMsAo4ogAij</t>
  </si>
  <si>
    <t>Internal transfer 105387310963</t>
  </si>
  <si>
    <t>Internal transfer 105168030332</t>
  </si>
  <si>
    <t>Internal transfer 104497275687</t>
  </si>
  <si>
    <t>4F7880BEBBB59B711903F55325D249845F4ADD7E33F2F6A615EC45317FF5C581</t>
  </si>
  <si>
    <t>Internal transfer 103887489077</t>
  </si>
  <si>
    <t>4BC0C4511EC7734E91EE33E81E5F268715C019CB58E73C52621FB1D9DC683937</t>
  </si>
  <si>
    <t>0x02f3b8209b508dd982fc8f4d3d8c4128a7911c066519af47a8ed78eeb90b4b21</t>
  </si>
  <si>
    <t>0x8F27fa136Ff4Da1796368380019029d81d12D06D</t>
  </si>
  <si>
    <t>0x093dfb87bb658394f0c36c7d424e083fe2d2f96a1b95e554cc1496ac848f1bb4</t>
  </si>
  <si>
    <t>0x9086c4e6f1a614d18be342149db388a146493deebcb7f803a5a778c191d83a82</t>
  </si>
  <si>
    <t>Internal transfer 103352829351</t>
  </si>
  <si>
    <t>TThoLiCjbCRqg97n2rUD7LWjMqRi2Ta7CX</t>
  </si>
  <si>
    <t>Internal transfer 102895283774</t>
  </si>
  <si>
    <t>TDXZWBJxdbmXzsoP3YrxrBUbaGpSM4r4WK</t>
  </si>
  <si>
    <t>Internal transfer 102842341164</t>
  </si>
  <si>
    <t>Internal transfer 102728813196</t>
  </si>
  <si>
    <t>Internal transfer 102722368534</t>
  </si>
  <si>
    <t>Internal transfer 102719498161</t>
  </si>
  <si>
    <t>Internal transfer 102612616104</t>
  </si>
  <si>
    <t>TEy6dHgwxn7ALhLNBXntzsJk1V7oztkmi5</t>
  </si>
  <si>
    <t>Internal transfer 102576461227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</si>
  <si>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</si>
  <si>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</si>
  <si>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</si>
  <si>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</si>
  <si>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Internal transfer 101616083468</t>
  </si>
  <si>
    <t>0xf3f5749f3ec7613e467d054da025a6089cee9620</t>
  </si>
  <si>
    <t>0x3173a27f1ee2abfc78b593c36582f2160b24c0b4ddfe99e14d517e30ce81b333</t>
  </si>
  <si>
    <t>1QJBQyNkBQM23Ug5S8rjQ6pBRNrDuHXKy</t>
  </si>
  <si>
    <t>c25c5185a5767c11f5dbdf16fde7d26f7006450c82eaa7376ef356fa35024572</t>
  </si>
  <si>
    <t>3301C3E85C454F5646842F20F3BBE1556E133BC7949F525FB012FB39142CC3B4</t>
  </si>
  <si>
    <t>0xd713611737c84667c5c641d48d4ac11043212af7d9f871a5db9ec93b2c1859ae</t>
  </si>
  <si>
    <t>0x471bbc7b99bc792bde5ce34b98ea89590f527742338d1e51f0d8b4e6e3740b95</t>
  </si>
  <si>
    <t>0xe2ce4a3069fea4a6344d462634605a5e08c4aa02bb851b302a297835d49e303a</t>
  </si>
  <si>
    <t>TC37WQY7eiBafxCnRs1F39dCkwboZy5D9Q</t>
  </si>
  <si>
    <t>7df44e645efaa7e18e59c8a2d7a7a072cd5714b6ddfc722bc346b1b20a6a5443</t>
  </si>
  <si>
    <t>b447ea84bdfca3a0231d05cbda0abef3b48970786d9c2395dd805d3a0eb6b81c</t>
  </si>
  <si>
    <t>0xa457038bced6fe43e68431b30779a99a99e65af1d83c2d88d663dadc9491dd85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</si>
  <si>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</si>
  <si>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</si>
  <si>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</si>
  <si>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0x138d631fb901e9d52e63374c38179ae980c07d2f7770b337385713135e10e5a3</t>
  </si>
  <si>
    <t>0xe5363f46ef9e7ba47573b6b02db7dea514e37eb7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</si>
  <si>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</si>
  <si>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</si>
  <si>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</si>
  <si>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</si>
  <si>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</si>
  <si>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cosmos1hjyde2kfgtl78twvhs53u5j2gcsxrt649nn8j5</t>
  </si>
  <si>
    <t>F3824D6652F38FE79B33CA853623341F841F63A6219C9B4289D7F771EEC6AE2D</t>
  </si>
  <si>
    <t>7DD45F704D76277AB49502B9AA3958B2F360C0DD6119D545E302743EC2FF36F2</t>
  </si>
  <si>
    <t>raQwCVAJVqjrVm1Nj5SFRcX8i22BhdC9WA</t>
  </si>
  <si>
    <t>D1C0632F919CBEB16D8F3B02CEC8390CEA0AD2EEAD0708B453E06B2B2E8F3000</t>
  </si>
  <si>
    <t>3BA720E67F35AC03047C0732C73E54C1CF05EB570EBEE0D3620BC7906FC15BCF</t>
  </si>
  <si>
    <t>198A93930B7F1806C3FB8DA5DE283D0E1214CD30FE35A48BC59F8AE4F7FEA96C</t>
  </si>
  <si>
    <t>585CA7BC335A5BBAAD3F4BD61F9CE4800644F0DD80FE6F0D699622202DADDB49</t>
  </si>
  <si>
    <t>E4A4786C4E6ABC87ABCFBBDDBFC7FE1FBE162084634994D3F4F7D7005BB710C2</t>
  </si>
  <si>
    <t>747C092D04012B70ED12A1256E35341D7FF1EE1F1EB11E80034870E4583B3896</t>
  </si>
  <si>
    <t>B4741F76CF1D18D50CCC072B8ACFFEB9BE5FF37ED488AEA7BDD23C44B255011F</t>
  </si>
  <si>
    <t>EC20C296BD5FBB13288ADD7C4288332A7E2ACDD0E4D336EF40234D148DE474C4</t>
  </si>
  <si>
    <t>81151AA069E7BEF68D39F8E319156DE941179DDC6C23EC15A2CC5CB3358252CC</t>
  </si>
  <si>
    <t>28828D95F8AC7C2D72C08C4581162C0468B847FCF2CAD2EAC38A4959683283EE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</si>
  <si>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</si>
  <si>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</si>
  <si>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</si>
  <si>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</si>
  <si>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99E38D4A7E16ECC6F9EABEE19ACFE38A93FFEB71D92573F6B517800F81F69FD5</t>
  </si>
  <si>
    <t>ACED25204E72F7C8BAAB3B22ED8DE09D41D5BD7192F8BE330F35A95B91E0D6B7</t>
  </si>
  <si>
    <t>055A8AA22CBA20C2A28DF7A81F622EE46CF2A37252B0838C3DB09573E719D1E8</t>
  </si>
  <si>
    <t>1812189BD0EA4EB7AB1E324230A222359594C29373142D1D2466F1A5BA94013B</t>
  </si>
  <si>
    <t>DA884BE216E70072A37793572C1637F694F1E5191873A25CC1F4450C2FC1B0A1</t>
  </si>
  <si>
    <t>71BB269BA7A718FC87B5C2F3920731F3F605A5BCA0436914014FEAAE7607D320</t>
  </si>
  <si>
    <t>30C88B1E89C1BE07BBB877A85BB326CC530A1075F54E01525A4DAA575A4A6B0A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</si>
  <si>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</si>
  <si>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</si>
  <si>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</si>
  <si>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9D7409A3842FA42929ACEAF9E6B5194E6E2973E865C50610AF8B4C79F3EA6950</t>
  </si>
  <si>
    <t>94461C75449AB704C14401693E85724D66B3B3CC8D2547A655FA3DC8660B82BD</t>
  </si>
  <si>
    <t>5FBF4736E586EB8A060F7630A82C51165A8D0B50CC69C6591EFEB2FF88F3E254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</si>
  <si>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</si>
  <si>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</si>
  <si>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</si>
  <si>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0xe3e6ab120c2d2a7acfa6ba8aab669f880ea2a17a</t>
  </si>
  <si>
    <t>Internal transfer 100330346714</t>
  </si>
  <si>
    <t>9B9AFF76041FCFD531DFCBAAD8A9EE23BAE831BF2BBF5A6412F8F2BAD06BAEC5</t>
  </si>
  <si>
    <t>0x701f48e698e06860664852c5da855ebb6e11d2b0d364143695dc14da3c1b4415</t>
  </si>
  <si>
    <t>0E69D628020FAE026D4B0CA1DBDF37E2B83342694B0B5FB4F52B0267690B2DD9</t>
  </si>
  <si>
    <t>Internal transfer 100249761459</t>
  </si>
  <si>
    <t>374LRSWxDhVMJGYVdvawesWpuHxR6toVaG</t>
  </si>
  <si>
    <t>8e8f46bdb306c15e4cda6a6053b6a664c3a79b53ca6fab218309b2891ebc7bc6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</si>
  <si>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</si>
  <si>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</si>
  <si>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</si>
  <si>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</si>
  <si>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</si>
  <si>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</si>
  <si>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e305236bdb3e60a9dc63e330ba074cd1fd9f831c6b432ad759db32327b044898</t>
  </si>
  <si>
    <t>Internal transfer 100205874398</t>
  </si>
  <si>
    <t>9569EAF57C6E20C3F890EC54AA66B2071ECE68754E829000372D5B76C99580A6</t>
  </si>
  <si>
    <t>3B0D6904527F73C97E18134EE210A0954822CE838E1258DFC35AD2C8055F2FC0</t>
  </si>
  <si>
    <t>BC51281A9A0A64D2B9B7FF7E93BEA8145DAF21237ECF411E30AA36FE36BFBBD2</t>
  </si>
  <si>
    <t>Internal transfer 100159906055</t>
  </si>
  <si>
    <t>D85DD88676EF51AAE95147EE7F1BB58CF958DE90C33A88A7F6330CE96C0CD565</t>
  </si>
  <si>
    <t>Internal transfer 100157472525</t>
  </si>
  <si>
    <t>0xe3115c061ee15fc7a14a3f70a917313c32611345</t>
  </si>
  <si>
    <t>0x204e7d7da0751d7426880c4833cf96909be00e832fcd33e4fee7c9a532da12c2</t>
  </si>
  <si>
    <t>19AD8872DE60E00601C012F170B65175FD96B7475F55361DB865AD5E4FEB7B59</t>
  </si>
  <si>
    <t>611616FD0668D148AF1422C769F1D0496628398705D758FFFAB3426EEDCC7DD4</t>
  </si>
  <si>
    <t>8519ACE989181B4E3D853D09DB84DA6CA1ED2BFC2794399410CEF33AE1235A7C</t>
  </si>
  <si>
    <t>F7F396EADA6137DD0DCACCFB7411128ED2243F12B5BBEA8ADAAEBBB8EBD8435A</t>
  </si>
  <si>
    <t>BNB</t>
    <phoneticPr fontId="2" type="noConversion"/>
  </si>
  <si>
    <t>BUSD</t>
    <phoneticPr fontId="2" type="noConversion"/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</si>
  <si>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</si>
  <si>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</si>
  <si>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</si>
  <si>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</si>
  <si>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</si>
  <si>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</si>
  <si>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0x2701cc35f6d7f4d066e9c1825184848e6d1b41b0fd1f2cd5936edd961f99a9de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</si>
  <si>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</si>
  <si>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</si>
  <si>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</si>
  <si>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0x29890020b2510d171d24e1f56404c82e524c4370cff083c8c7ee8212adcccfcc</t>
  </si>
  <si>
    <t>0x163e11d62b7efbadda115f2065dd318e39feecc7ac51cdd64bc7311adfa1efe2</t>
  </si>
  <si>
    <t>0xd9a9de16775d31c4167f8e12870346b7b17c41e32b81e121ef2a5516cdc0814a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</si>
  <si>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</si>
  <si>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</si>
  <si>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</si>
  <si>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0x98d4e7caca5acb35370d69207aaf8ec7e361fb84cb2dce7525e2495423976e7e</t>
  </si>
  <si>
    <t>0xab50f32da67257cd7f83ba2dde8ee0078c2dbb159f84c22b3dc8f5787b25116d</t>
  </si>
  <si>
    <t>0xcc5954612e5e3f85a0c2c67e85559a769f64177c3eb7bb5b31ce8ee119fc3d9e</t>
  </si>
  <si>
    <t>0x5c5b302681e3715ff13c526ce54cf9b2a139ccab05ee9219ef58e85b2e5d89f6</t>
  </si>
  <si>
    <t>0xf1501c14b88dda8dafb38c390e0fea4400e4bcb3b55deb284ef55798df763b45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</si>
  <si>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</si>
  <si>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</si>
  <si>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</si>
  <si>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</si>
  <si>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</si>
  <si>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</si>
  <si>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</si>
  <si>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</si>
  <si>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</si>
  <si>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</si>
  <si>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</si>
  <si>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</si>
  <si>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</si>
  <si>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</si>
  <si>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</si>
  <si>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0xf9bb17de374ae64b68756203b770aac3034a75e3fc718c11645876e498d96337</t>
  </si>
  <si>
    <t>0xe8ec261f18bb2888c291f9d6f48f8f982859cd3bb7d09c5573d640ff395f7373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</si>
  <si>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</si>
  <si>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</si>
  <si>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</si>
  <si>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0x3db60c09edd4208dd32be6e8957362c554eec91e95171846c5bf329965c8e9c3</t>
  </si>
  <si>
    <t>76EABA014323DA6B14348C91D4DE0B128AE1197526B00B5C7DAABBC1B6D9E151</t>
  </si>
  <si>
    <t>59B061E1F52E43D9BCDABBE24C70E4876CD50416B5C278DA5C3BCCE2EA146D10</t>
  </si>
  <si>
    <t>79776652057F187F16CBCE2F0F217B39C710864DC493F8721D6799BCDECD26B2</t>
  </si>
  <si>
    <t>0xE15c4C5e702E08428EB967f586dD58459b6C5Eef</t>
  </si>
  <si>
    <t>0xc57adcf0b8cecc7d45ea649e864b418aba0b44ba69b637ae896ede3432fd0755</t>
  </si>
  <si>
    <t>0E3177D14B0E48FF18797904160FCC44BA4CADAB1E2FC4F8C39733F60D572940</t>
  </si>
  <si>
    <t>0xbA85793220727e998fec66Dd8f6e68eCC8790696</t>
  </si>
  <si>
    <t>0x8c884c9925911394236fcac152972d37cd8f34aca44e3c656037d4016ffad62a</t>
  </si>
  <si>
    <t>0xeea10b0d53869bb3dd31f5bedd82be87706266e328fb1ddadd8acfbcb8bf32c0</t>
  </si>
  <si>
    <t>F81DE4905CA19FCDE181D843E9149E6466AE75DFCE2F076A893706D86B03D6B7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</si>
  <si>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</si>
  <si>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</si>
  <si>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</si>
  <si>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544B8B1DD7C088D4CE42E317A1E461E0413A1599C0581F210029769C230E3D44</t>
  </si>
  <si>
    <t>1C5A6FDBB36ED4931C8329F136CA128292E82140F3FF970AA5E9BDE82B9F1CC5</t>
  </si>
  <si>
    <t>0x8c2292e1a5538c6ad13462ae4f722830e5363ae4f2ae89d1f51ab681236997fb</t>
  </si>
  <si>
    <t>cf2de8dd1da56c9d2a553e5be385408a0cc7dadaf46472f595025bb75a35a0ee</t>
  </si>
  <si>
    <t>1ceec0db0132271a21a32a595a01d2884f2241af3d5282059b7d5b9f4172edca</t>
  </si>
  <si>
    <t>E418D44448E3112E69C74DAF887612C35F2D1A8B2451E04775BE9EBB12DC21C0</t>
  </si>
  <si>
    <t>BAD2F42F2A7C39B08C307BD3DA8577A168FCA8C2A1D627E27B9EF75506C3BCA2</t>
  </si>
  <si>
    <t>834EB70984EA8B7E978DDE5DFC872DF6671B6EBB5861A8CBD210E1ED5206DCB2</t>
  </si>
  <si>
    <t>1BmF8HJAeLoK2f2FXCqUc1bimvsA1bqE2z</t>
  </si>
  <si>
    <t>fb6b5223fe70ef3127b3ca15b1732333e49470d50a80a4e91fd6e9ec1dbdd7fc</t>
  </si>
  <si>
    <t>74EDF2FC42F42CB9A07E281924869AE966F2948F38340943C8116FB3BFB642E3</t>
  </si>
  <si>
    <t>658A04A70B443D1471FEA334A4111935FCD161F50763746F243FCBF851C86D1B</t>
  </si>
  <si>
    <t>974E850903BEF0F33AB54823CA9CD3636AF8EE93C18298A4B470527136494767</t>
  </si>
  <si>
    <t>F792A88081D9AE27F6A181EF1C39DC9E6CC76BC86B54CBA15529ACF710FEEB53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</si>
  <si>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</si>
  <si>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</si>
  <si>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</si>
  <si>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</si>
  <si>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0xd3e6e836ef59812766b7f5bb2d279a6433074076ec37c23f6fe0bcae5c2e6788</t>
  </si>
  <si>
    <t>9f8ef7dd70c3165ca297e3d9aee3b03c070297804e995aab2d94c1d7cce9a581</t>
  </si>
  <si>
    <t>DAI</t>
  </si>
  <si>
    <t>0xf0bd2b6e46384e5fe092602133b68dea482ea511f980b7986429c55b543fb2ae</t>
  </si>
  <si>
    <t>SUZXwKfyPi8U4nMJNvT6b7WgDkaKmHvfVT9uE3yZYjx</t>
  </si>
  <si>
    <t>33vnFhNkvKK92utJVVK7USis8WHDQ23ydMBtaUsDAtdiL5XtzRiaeVyPRGGyj9pEqgoDurM5gQppniiLaC46wQbu</t>
  </si>
  <si>
    <t>0xbe3a0240221ca895850fc097e7cdc4292c3237c5357051988095f73b63ec861d</t>
  </si>
  <si>
    <t>rwSdwXsQVCjYXUyempsGxk1Sgws6perYZL</t>
  </si>
  <si>
    <t>6FDB2D5496F7836868828BA12FC6A8D4BA4C92E330B52840E591E4F6FF0B3785</t>
  </si>
  <si>
    <t>2e38fa3e38e04b21edba9a15a00c1bcc18ba93ca3984463d0ce565ff056ff80f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</si>
  <si>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</si>
  <si>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</si>
  <si>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</si>
  <si>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3NWXMUQnhErDPJ1nPUPLus7NNckW23eFGv</t>
  </si>
  <si>
    <t>54eec4592b5d4e87260c6c4fdc389834ac225d93117a12bd641d7249e7bf3732</t>
  </si>
  <si>
    <t>0x6a01c4f2acd9587794df2df8a77e170624392cfcf78b4a9c5a43acbe8989f7e9</t>
  </si>
  <si>
    <t>17W2HmZctGR66xt54bqkauhJ96k6XqTjrT</t>
  </si>
  <si>
    <t>e43a3a879adbc2a9bbc2ba1ce580d102775d43c1a9782130e62d8efbf2f872f3</t>
  </si>
  <si>
    <t>E4C847EBCACF73F3A1156493CB42BCCC93FEB689F6ED27C44A21E5CF6BFE5B22</t>
  </si>
  <si>
    <t>F8FE0A2AACD7DFD34037A14143C84D9E4FBF98BE9E908987105A088A45FC34BA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</si>
  <si>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</si>
  <si>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</si>
  <si>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</si>
  <si>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</si>
  <si>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SOL</t>
  </si>
  <si>
    <t>99ja9E5xDNmBXz8oxCP29qX1dCzxcVyGEuYQZrKyiZBF</t>
  </si>
  <si>
    <t>26pvvV1Ywmay1UX49tx66vUFb55Hi9EVvMsmUGeeFezWyjDG4PsN8SvDg9WQoAfrWyhDRUbWJ5ZnhS19RWXBT35m</t>
  </si>
  <si>
    <t>0x2b2d7bbfcf98c23799909726e2ec5e428a7da253fb424eacbe055054f3678268</t>
  </si>
  <si>
    <t>0x710a7cc8cf95e6c64ae8a73e25691d7fc61dd17e</t>
  </si>
  <si>
    <t>0xae8ae8c86acfd2ae11fe74cd0ba822154221720a48467b0fa447051bd2924934</t>
  </si>
  <si>
    <t>0x544ec111d687cc1c5f0014b1aee8f3881754ef33de6db23bbef71218078550bc</t>
  </si>
  <si>
    <t>0x2c04d87780a4d0a6ebf182beed41624d52218b185e1453e460cd2317dea9ef8e</t>
  </si>
  <si>
    <t>93B07DBDF86B6BE31EE46D611013476FED57BA9D3AA7BB891F05D256850E00A5</t>
  </si>
  <si>
    <t>6xwXcyxYkEzUxQPc8kJYa5RorGN7kJXrWufSRALA35wu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</si>
  <si>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</si>
  <si>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</si>
  <si>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</si>
  <si>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WBTC</t>
  </si>
  <si>
    <t>0a44b5f12f655f5e7ed18c1e9321d087dfdbcf9489733b2c3ee783f1a5494591</t>
  </si>
  <si>
    <t>0x6d43fb624b527d00fa9736c527765d5a9d85e97c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</si>
  <si>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</si>
  <si>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</si>
  <si>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</si>
  <si>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</si>
  <si>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0xf07763d4d87beff25edb942b923de6fd7a53bef417aa69e7a9c3e372cefe689d</t>
  </si>
  <si>
    <t>0x13e81894b5da3481b17b3d45a6490c1f131e57efcc1c2833a7caa83e7d179a11</t>
  </si>
  <si>
    <t>USD</t>
  </si>
  <si>
    <t>ffbd88ac64c92f14cc781c3402e6eedc1812bc81a358d145ecf0280386d170e8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</si>
  <si>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</si>
  <si>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</si>
  <si>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</si>
  <si>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LVZwaQyGywGsQN8vx31WFTQX15zxLFxZDL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</si>
  <si>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</si>
  <si>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</si>
  <si>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</si>
  <si>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</si>
  <si>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</si>
  <si>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2b1fAQ3pQXi2QdSSx9MEhkMBVUTePyTb6Y63GK6PE9na7uLcJJR8m3BhQjkPjzn9zibHc1rgwRxpz9HmtQU2Fgcx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</si>
  <si>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</si>
  <si>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</si>
  <si>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</si>
  <si>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</si>
  <si>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DAI</t>
    <phoneticPr fontId="2" type="noConversion"/>
  </si>
  <si>
    <t>LTC</t>
    <phoneticPr fontId="2" type="noConversion"/>
  </si>
  <si>
    <t>SOL</t>
    <phoneticPr fontId="2" type="noConversion"/>
  </si>
  <si>
    <t>USD</t>
    <phoneticPr fontId="2" type="noConversion"/>
  </si>
  <si>
    <t>WBTC</t>
    <phoneticPr fontId="2" type="noConversion"/>
  </si>
  <si>
    <t>f7e928752abcae5672b8f6c959b2cfc43146e7742c55cb37bd6ea823fbdc5484</t>
  </si>
  <si>
    <t>eth</t>
  </si>
  <si>
    <t>0x4d7ce88a14789af1c447a73fa1be31d1be6c57f2b56c408b00a3fb3456167e51</t>
  </si>
  <si>
    <t>0x188760d6ba4f17a39ba7bcb88b058a537aa028068d43fca6cc548aa25b25cb86</t>
  </si>
  <si>
    <t>d3dcf69a7b6a8debeb285addaaac935e9983cf9e5854f676665fd37b5af2d0de</t>
  </si>
  <si>
    <t>6e67ef5765418fbde816fdc4874f934242fa135178fd780ea0873ad037db7e8a</t>
  </si>
  <si>
    <t>erc20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</si>
  <si>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</si>
  <si>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</si>
  <si>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</si>
  <si>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cosmos1wspfe58g5x8jucy5jwmct4rk38eg880n7wdu0k</t>
  </si>
  <si>
    <t>3C2B4A339B541AAD5B59895C72A9BF918FB5743AA80A78A293762A35F86FBE12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</si>
  <si>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</si>
  <si>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</si>
  <si>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</si>
  <si>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</si>
  <si>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</si>
  <si>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</si>
  <si>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</si>
  <si>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70e33f720551cef35b87cb6be4e450196e055b82c07748894e1288ddfce2e050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</si>
  <si>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</si>
  <si>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</si>
  <si>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</si>
  <si>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</si>
  <si>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</si>
  <si>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</si>
  <si>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04BDA193AA62D0B79047EAC70B80106EE78CB9EA4D755C04FC72B5ED924506EE</t>
  </si>
  <si>
    <t>D86B222DAE699B6BF1A4D0F26A40DA0338D4C2C6517F1F0F152E8E86FC94F435</t>
  </si>
  <si>
    <t>3505816922B66C8C45C5299CC4991A716ABDF06F938B9AE6E96C19F2326406DD</t>
  </si>
  <si>
    <t>E8F772A2D12CF9953021405F479F4D4071D1CA91E6CBC7C7EFC1C8276835A2FE</t>
  </si>
  <si>
    <t>C059D8835360401579ED39418C797F1CE4E2F4CBF75AE81E2096FD92C856A95F</t>
  </si>
  <si>
    <t>954F404C32DCE384DF49F7A107AB876B84A22EFAF0B4184C3728C1892BA9F39A</t>
  </si>
  <si>
    <t>587FC9B3F1ACCCC02B7DEC7E37B4F1524054952E38F287CF866F3B384808781C</t>
  </si>
  <si>
    <t>069067BE29C646D50F5D0413E6E99D520F7CC97DB03E4F65257B7B7AA7A98257</t>
  </si>
  <si>
    <t>9258440DB965522EF2E2F501BEA2B4CCCEBF430B8B6F6EB265F41419144DFBC8</t>
  </si>
  <si>
    <t>a48684466a185c6b1a5e2845513d83473c18ebd895a0e7ee7047503820529d3d</t>
  </si>
  <si>
    <t>BGXxgroCYeKyK5wEasZbNRovxpajxqx9fGouefqF8FVQ</t>
  </si>
  <si>
    <t>7D8E59458D57F6A40D24FE535FFD53B91D60A9ABA3FB206141A6DE3822C159C6</t>
  </si>
  <si>
    <t>704F100AC18FE43544DC707320C7BD4C49B951F8820180CF570288F0666D9A4C</t>
  </si>
  <si>
    <t>AEAB312A6575D4E2F47100BF3BEAC6BCF63E7800556B1F6EFD50BE27C2D7EC8A</t>
  </si>
  <si>
    <t>0x4fa2b79c40598ef190e4e6973fc52729762357a55710db38c8846eb2e86f4f51</t>
  </si>
  <si>
    <t>26FCD26E2AE2677D1C8F9FA560F0D10F06B538DB887329C67E45C76502AD0FB5</t>
  </si>
  <si>
    <t>0351D1EC083488F7A6AF4087A1579DD9CC883AD6BF7A39E3B65D1A9F8AF529D2</t>
  </si>
  <si>
    <t>None</t>
  </si>
  <si>
    <t>0x7ec7d2671b0554ef4703f29e29684b6fb5de89f3010cf65c3697d337adfa4921</t>
  </si>
  <si>
    <t>0x3e5535c3ba84aa9bf73ffb61776c585a74a59c5a9e6df15c93f61f608fe83dfc</t>
  </si>
  <si>
    <t>0x84db2929971df5572aa5fc0ea3ae0c14474ad3a470e6ed4726cea50ba03551c7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</si>
  <si>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</si>
  <si>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</si>
  <si>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</si>
  <si>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</si>
  <si>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</si>
  <si>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</si>
  <si>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0xa63e7cb2ffcc84f250ccbe56ab69e6a779f30435682c90954588600df38b503b</t>
  </si>
  <si>
    <t>0x588599ec66a01bf521cebb156890578ab1b347d7b0779e62bf6d02a9ec7aff00</t>
  </si>
  <si>
    <t>0xcd985111232b2080a1a05c76c2d60f109359678dc05552d7cb02de0a991733a9</t>
  </si>
  <si>
    <t>D4F677286D7B812ACBD7EFADDC61681F1CF9648CA831EEB4928789991BF25164</t>
  </si>
  <si>
    <t>0x94335ab9d97d6056df1f3a2bbc7047fb8cad47f6f5ae4f12a55dff2ef79c9db6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</si>
  <si>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</si>
  <si>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</si>
  <si>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</si>
  <si>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</si>
  <si>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</si>
  <si>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</si>
  <si>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</si>
  <si>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0xc85c0ba98eef1accf7b309a8fbbf23b285cade449c18a5b3f5599012d504fd66</t>
  </si>
  <si>
    <t>2AAB0A0A6D1999D49ADC58A5195034188BDDE5289F9347C5ECDC7EE272C33657</t>
  </si>
  <si>
    <t>0xbbc1b095044675ff8c803354b41f82ca625226c71520202b0e7756e7bcdbf27c</t>
  </si>
  <si>
    <t>0xe44d593c3f8af7d8559730356ffd35e643b9e8224107eab1e92b0463bebd90b2</t>
  </si>
  <si>
    <t>0xe157810c2933586655b06eb8101a9d5d5137c385fa1c829a322b71b3044d186e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</si>
  <si>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</si>
  <si>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</si>
  <si>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</si>
  <si>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0x541d44feebea62c6b6adfbf4231b69cfc57ba16a651b3380d7b644790a4ffff9</t>
  </si>
  <si>
    <t>0x1536b4125c6e34643a73374af929ddda2f6a98266e58aff0ecf2311360fd5c7e</t>
  </si>
  <si>
    <t>0xb7819a23102f75392aac77564058e4e87940fbe71d67fa422662ad6a3033bc96</t>
  </si>
  <si>
    <t>MATIC</t>
    <phoneticPr fontId="2" type="noConversion"/>
  </si>
  <si>
    <t>NEAR</t>
    <phoneticPr fontId="2" type="noConversion"/>
  </si>
  <si>
    <t>TRX</t>
    <phoneticPr fontId="2" type="noConversion"/>
  </si>
  <si>
    <t>2aecd02c884fcccafdb00e8cb96cc79a85f03751377cbadbeee41bab90116c4f</t>
  </si>
  <si>
    <t>Internal transfer 106561603995</t>
  </si>
  <si>
    <t>8D6B947C30CBA2E9756E217D8FA8F51E9588E758D9E7B654A88B5FEDDC789F3D</t>
  </si>
  <si>
    <t>8e94574d292f63e82bc390dfe925eaa23a967a2eab028f5013cce5be99497ef2</t>
  </si>
  <si>
    <t>2701dd628bae8b6d15c73fce5061a6d2eba6343e521420a13e87acbd9dc894ed</t>
  </si>
  <si>
    <t>5E04019A261D0EE0C987D175FBF66AA502368752C525B17BDC3471755DF80C6A</t>
  </si>
  <si>
    <t>FCB169447A1AB867DF7B4037B933712C74EA1801DA2DC20ECAB8A3D7322B9677</t>
  </si>
  <si>
    <t>FBA64372A02B89D79635A30ED10691E51B70806508C03EE2A380C19FA2C368A3</t>
  </si>
  <si>
    <t>XRP</t>
    <phoneticPr fontId="2" type="noConversion"/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</si>
  <si>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</si>
  <si>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</si>
  <si>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</si>
  <si>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8EA245015E46B6F751C0411C1B3AB6A77F7E3F35325A99C929333D041533DADC</t>
  </si>
  <si>
    <t>4E74D03628C0EB809E4D9B8AEBB958BECE89C60532EBD99C2E3C97F485FE4B8E</t>
  </si>
  <si>
    <t>23EED29AA4B6DACB66F3E4AEB58F995A0DD7D03EA3D71215BF19C47A11BE7F16</t>
  </si>
  <si>
    <t>A536DEB94CE6C3758554DEA249C6B26782CD0AEA7FEB41CA9439A1CB4204DD09</t>
  </si>
  <si>
    <t>25AC94A22A277D40B14C1205C6228B4D4D92B07B25C6725D29BA1055D16F80F7</t>
  </si>
  <si>
    <t>5651359435F05F2095224B0B9E8C701BC0A136690BACD77943C17210403E55E3</t>
  </si>
  <si>
    <t>683031260259ABDFEAF5245BDF3AB76F478007F591B0DD670780200ADBF4A71A</t>
  </si>
  <si>
    <t>EBA2A2EEEFDD297379293C35541CF1688466F1B844435F2F935BD4B111DCE032</t>
  </si>
  <si>
    <t>2C4227C10CD08FB6AC2D64AFA40DB317307F8BC60046D31A0C545B902D240030</t>
  </si>
  <si>
    <t>B6CB88D90B9F7216B150CE1C8671FB5226B99C6F555247DB6E5B5E0311ADDD65</t>
  </si>
  <si>
    <t>7B05A41E856459CAB698F0401F3251821C7C53DC789764AEB1C7EFE11F9114D2</t>
  </si>
  <si>
    <t>Luna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</si>
  <si>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</si>
  <si>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</si>
  <si>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</si>
  <si>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</si>
  <si>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F596C6CB51C7171A9E55366B7F8B966131AF51F0F8E2B1A7AFC7425B94644974</t>
  </si>
  <si>
    <t>0359E417460E3C28511E244E36EBA1AC295396722387619A618F790BEC850A31</t>
  </si>
  <si>
    <t>48F1A265FBB74026F34265F7221A44CD70929490863D1EC9C0275DCD74AB00E5</t>
  </si>
  <si>
    <t>6059FBB0EC87F3C95D350DB1EB6ED320F0FC22EB235BC7E4A2014BCDD78A83B7</t>
  </si>
  <si>
    <t>terra1rkr3dwa5xn74n7j9sxzutdmrlw03325m8486wa</t>
  </si>
  <si>
    <t>69F1A78A6C69F469107BD07CC40E4C36C0F1EACD93D60C27D4FF9124DE2378C5</t>
  </si>
  <si>
    <t>80961A1D6B99F0F96A6FDFC2CDB6E13CCFD662E21B33F0C8553BDB13B610F6D5</t>
  </si>
  <si>
    <t>02F4FBAA69C963155D91A4FC162BCD1B06985A67F566720C3E4710D63AF29A33</t>
  </si>
  <si>
    <t>959C86F3CCD2AEFF280C0AADD5CAB7A4201D09D30D9618B66C81DF24B26FD4D7</t>
  </si>
  <si>
    <t>Wallet</t>
  </si>
  <si>
    <t>6D166E8B5EC60C73BDF1D6A10A603205CFDC8FDD1E23C5B5520498ACDFEC962C</t>
  </si>
  <si>
    <t>BFBB17729562505EF538A8D72DFE6B5DC638AB69A7C8A49EE068B7FFF79E2305</t>
  </si>
  <si>
    <t>103FBA20CD9E73C04B81E20423EE98979E4AF5D422F3D966D376B0A71BAC1163</t>
  </si>
  <si>
    <t>5EC77766E61A5C53C96A9ED4B04C2151B37FBC3AFB5AB22366396C7DE0F56E9E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</si>
  <si>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</si>
  <si>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</si>
  <si>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</si>
  <si>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3F01086689465D1865D182D29BDEFED54CA569386EF58373EAFCEE2B606A33FD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</si>
  <si>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</si>
  <si>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</si>
  <si>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</si>
  <si>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EFB149D5AEE560554B5043D0713EE422651CDEBDC23F81C5957D6B150C499102</t>
  </si>
  <si>
    <t>C0FFF8E47075541D0A3A7C9F118A4FA0031FA1B8A6046676A5086B1D8E41B4FC</t>
  </si>
  <si>
    <t>41DB61BA88CD78D6925D410533861A5084A41E5D8848B6397AD2ED38326A9B4B</t>
  </si>
  <si>
    <t>38B5544EF97307D1FAE4BF4695DB99FD53AF0F227515E53CBB0360D311A64BED</t>
  </si>
  <si>
    <t>0DF983D784007106A549CB2DDDE0D6D2589AB4C25E6FEEA0F82A99923B25E936</t>
  </si>
  <si>
    <t>CC86DADB86EDD5C07E945C498A60C7FA5C1E51F3214035B60989AF0069CB46AB</t>
  </si>
  <si>
    <t>0A861A4F659F353FDC3A98C62BB6477913FB5D9F157D74A009E37B26117B9E54</t>
  </si>
  <si>
    <t>822C0AE3E4194FF03452C9B4CE68DD6F95004186E438F8F64B55E0BE3D541E98</t>
  </si>
  <si>
    <t>9F1ECE8DB5307E1CF6435CBFC856CCF0E605BC4B68C52E3F5FBBB6DC7B4DAE73</t>
  </si>
  <si>
    <t>31F56D52D4AED773E4E56D8B8990705BAA34CB75049F02B72D5DB300AF6644F8</t>
  </si>
  <si>
    <t>AA912DE7DEDE6F061CC2147A959742BD5D5DEE6BF83136146DD6E286A8BAF1B8</t>
  </si>
  <si>
    <t>EC25379D41A97E9AA495F1674D48DC425D1EDE89C7B297529C47C972CEC71752</t>
  </si>
  <si>
    <t>43BC648EC91D391294C5FEC0F31B9E084AF495F4651187A8611D137114D619D9</t>
  </si>
  <si>
    <t>5CE1D66B79515D9F6BB0E61A40F7A88CC7B004CB91F95B4B3F50650542E4452E</t>
  </si>
  <si>
    <t>from_tag</t>
    <phoneticPr fontId="2" type="noConversion"/>
  </si>
  <si>
    <t>from_account type</t>
    <phoneticPr fontId="2" type="noConversion"/>
  </si>
  <si>
    <t>from_name</t>
    <phoneticPr fontId="2" type="noConversion"/>
  </si>
  <si>
    <t>from_ownership</t>
    <phoneticPr fontId="2" type="noConversion"/>
  </si>
  <si>
    <t>bfebebe692a7cc1a2c19d06d0203bd5ed50687301869363e04d669a5148c4048</t>
  </si>
  <si>
    <t>0xa1809e5dbeeaf4156656907224445ed390bd108f37f7d64bb16f5595785e1c52</t>
  </si>
  <si>
    <t>cea2bc6abc66226815a38b8a02d0549145b658798715145ccdf81cc3a6d8dbfe</t>
  </si>
  <si>
    <t>f579fd1ee830af1204bf4b42a9afa4bb8d1295b0bbde33967e31e317ce893f07</t>
  </si>
  <si>
    <t>B28F59279A037B38555F73AA2270F8A566A1602716C6877A33AEBC2D57999669</t>
  </si>
  <si>
    <t>0x55a5fc7ba4dbeeb0c48f1dc67f079a1c988ba1389ceb25bb91dc64578ecedf2b</t>
  </si>
  <si>
    <t>D17F6023F3FBBA7136521D54ED6FD2176608755870D0B9617358D20E2BADCD02</t>
  </si>
  <si>
    <t>2df224d997462d6a818465228d9692abd1148cf60434c187ea786a1e86098242</t>
  </si>
  <si>
    <t>46fa1c3f3f3d8b23615980448c19910704032eef4fb761e70e428541ac217abc</t>
  </si>
  <si>
    <t>3FA8F4396A00C5F2A7D2D355663C833F1EC08A10CDF0A51DE6E0DF9B7ACA2BA9</t>
  </si>
  <si>
    <t>bfbb17729562505ef538a8d72dfe6b5dc638ab69a7c8a49ee068b7fff79e2305</t>
  </si>
  <si>
    <t>0x9f062f2fbe27b87f8a88446fb2092e15570f3453b6c07d15229063510067a90a</t>
  </si>
  <si>
    <t>103fba20cd9e73c04b81e20423ee98979e4af5d422f3d966d376b0a71bac1163</t>
  </si>
  <si>
    <t>0xf4fd870a00575162ebd1167054414a5a26db332027f10287950ef050b01712e6</t>
  </si>
  <si>
    <t>ca38089256771e0254b2d62a149970e7352c63041fd1fed64c5e51af34193ce5</t>
  </si>
  <si>
    <t>2eca4d0be9615a61c5c53efb24a6fc2d06d9f9d1e6cbd222ee36a252c80a1e20</t>
  </si>
  <si>
    <t>bc25f41b436cd189db488a5b40127fb89ec78c22516dfd2081a33295e174e3c9</t>
  </si>
  <si>
    <t>359d51b934231eb3f7a184895803596fd3ffa5871e9d5e03713e4d8ab09c20f7</t>
  </si>
  <si>
    <t>7ab020587bdb0083fab55d4812addf47b110286b58b080927c8fc7b7de6cec1a</t>
  </si>
  <si>
    <t>952D61F3373A50166DEB305C68BD3F50135A6980AA169958C625828CA51894CE</t>
  </si>
  <si>
    <t>8a7082882bc7cfe4890ed19c00fdac9152a5d9444774c775b926ed2a650a5e70</t>
  </si>
  <si>
    <t>956955ca84bed58157123a8379448ab132ecd399ab9ab8354248c84f2c170212</t>
  </si>
  <si>
    <t>907d9a25bd28fdba16bed8ba67c3e4db9b88583a29ced5808efdca93622dcd53</t>
  </si>
  <si>
    <t>0x6e904b2ec7ccbca6e10e0391501309dc105fec77287fee48c8da027167d0c9e8</t>
  </si>
  <si>
    <t>0x8515addedb09d38dddc50085fb4b122cb842cf5f6e0df3f8edbff7e8a1308ad1</t>
  </si>
  <si>
    <t>593CAF64C0D280A02B3D5553F759B4E1F66DBC65256AEAE56D8F6F4BAA231EFB</t>
  </si>
  <si>
    <t>ace6590e4d2810854e5b294ed9c39daea257b333388addc5f7fab4afef3c4ab7</t>
  </si>
  <si>
    <t>e6953af085a5bfa2d4b074bf707a428b8042d63d2b947288606c5b7f4be55e74</t>
  </si>
  <si>
    <t>0x1f8e2aca37f7ed81518451c33cebbb2b9983f67feed04ff88da27f0a9d833212</t>
  </si>
  <si>
    <t>0x1f3f5acecb20a86396e9dd40fe1119122eb1ffcf38842b949cc4ec302ae5c8fb</t>
  </si>
  <si>
    <t>d6944158a69641efa617c23a52103ad17aa58994e0f8e3b33369f93d01640d64</t>
  </si>
  <si>
    <t>97818CBAB84B32F4CF1DC6CE1D99C6886386661244CBF41664C4B2FB12D98737</t>
  </si>
  <si>
    <t>f729aced6fcdf242e9db465a636abf4d270b7705e72b6d2074e1f02918c0c080</t>
  </si>
  <si>
    <t>A42248AB9C5944E3034FC1165ACFAEE29478CE29C54ACEA0E3534A2CB70C928A</t>
  </si>
  <si>
    <t>870bee87a3d988c12272ea35facc516ee07bc1a3f3983d08a4be3b7bad673dcc</t>
  </si>
  <si>
    <t>HhfJNwnacw9RaJG27DnuwmYZ4coC7kgTHxistHxn7jaS</t>
  </si>
  <si>
    <t>3f01086689465d1865d182d29bdefed54ca569386ef58373eafcee2b606a33fd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</si>
  <si>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</si>
  <si>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</si>
  <si>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</si>
  <si>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d2b4d1e5e543c8fed7f908a230ae31b5968d8e836f5b154c80cb5194721a04cf</t>
  </si>
  <si>
    <t>92ACF8B6AA9F0CFFD0D4B650A819ADC6716979DABAB77C20821BDD2F8F8994DD</t>
  </si>
  <si>
    <t>efb149d5aee560554b5043d0713ee422651cdebdc23f81c5957d6b150c499102</t>
  </si>
  <si>
    <t>0xdba0d1d9280bb4afbd409515450c277163ac8fa476d687e2ad217833c91ce981</t>
  </si>
  <si>
    <t>9F77CB181B2C10FA7333A44A790DB4B0EFB206E5B69FBCE4B046604ADC930042</t>
  </si>
  <si>
    <t>bf0388b9340d325b925e3558771b85662048094f12aa75011804cd18ad2d032e</t>
  </si>
  <si>
    <t>41db61ba88cd78d6925d410533861a5084a41e5d8848b6397ad2ed38326a9b4b</t>
  </si>
  <si>
    <t>198DB777E664133BE31044D0BE8FA9923F5FAFFEA2CEC6CE85C10B88F1B23800</t>
  </si>
  <si>
    <t>38b5544ef97307d1fae4bf4695db99fd53af0f227515e53cbb0360d311a64bed</t>
  </si>
  <si>
    <t>0df983d784007106a549cb2ddde0d6d2589ab4c25e6feea0f82a99923b25e936</t>
  </si>
  <si>
    <t>5C416355751BDCAB805CC135D12AEF5D126C223B5F518C9BC245E40250158AAC</t>
  </si>
  <si>
    <t>0x3f956fa3d4caf8852a4102afb0e3a9ffd41fb9fe733d940a04ac85e728fa7554</t>
  </si>
  <si>
    <t>cc86dadb86edd5c07e945c498a60c7fa5c1e51f3214035b60989af0069cb46ab</t>
  </si>
  <si>
    <t>145fc73f8e4741f64df65459072d28d04900e9758e79ebbb2694eef005b57e32</t>
  </si>
  <si>
    <t>75e153c697ef6a567277bda4befb77735fbe198ae031ddfdd416cf3d76c99a7f</t>
  </si>
  <si>
    <t>0xf0f94a00d6534316dfd64a52ecb96b0dacf39f2b1873333fdf0ce8d496f9e6ee</t>
  </si>
  <si>
    <t>FB45B6EE1D140869E35AD4683F2C390E7A9315F7AFAFD53836852A8A46C0094C</t>
  </si>
  <si>
    <t>8898e779adfefa1fe7234bc50ad246e72ed9eaec7162e69f3fc3c95498d0fbaa</t>
  </si>
  <si>
    <t>7aa10b254b0db74f084a332eb3d48e4d02a64d5e344a71d307ff6941322240f1</t>
  </si>
  <si>
    <t>b3734f8de23d6cdcc53487aeb1a96017d4a11665c63405da01cfe8c1362b8644</t>
  </si>
  <si>
    <t>0x9324441b4e04d5b9b33bc64b32613cdd6867dfb281db7f1bb192418f34aef3e3</t>
  </si>
  <si>
    <t>F3E866056E8E34C354A253B3B178FE0CDEE999046160ECBF63E8C30FB3CEE74E</t>
  </si>
  <si>
    <t>c975be203b16361eb8a40dcc9cefa2a58c07996518cd235563cfc8c6adb9b491</t>
  </si>
  <si>
    <t>103c10154682adbc6fc5392aece4fb8a26c47649f0762201eff4f6af63660af8</t>
  </si>
  <si>
    <t>4AD667C71E9D357C626FCF17C9FEBF648CA9383958CFED261E47D17E7150F240</t>
  </si>
  <si>
    <t>242fdb9abb26f4431c1ee92ade14733ea1aa9f25ced9d3e7473ec607be159044</t>
  </si>
  <si>
    <t>0x36cb2890ff283534b5634092e2e1064f151e15376c499aa2bc9093f3dc0c0561</t>
  </si>
  <si>
    <t>f135a38c2080b79ff8f213a577d5f1cbb891f6fa306bc885a45e6f9c14098ae6</t>
  </si>
  <si>
    <t>EC551B1E50150B14B5F8F6B443D0E85AD61C6F4DC75F044E1F911FDAC90F5DAF</t>
  </si>
  <si>
    <t>35fe9bc1e6779bfe03638e67c726522d7534d1dff460337e4f76414695d46d61</t>
  </si>
  <si>
    <t>0x0e6265fcb13e618ea59d0bce2fbf6a14fed178d3fcb7ec89fc21ae6086a0396c</t>
  </si>
  <si>
    <t>478d034735a9c3869feb4fd66f025ba5551ee44eb82c61ecb7e5a0749dd2f2f2</t>
  </si>
  <si>
    <t>03621A54AD6025C65ACE0C12A50B0219964E9F29A36279BB6A2ABC5229E8D0B9</t>
  </si>
  <si>
    <t>0a861a4f659f353fdc3a98c62bb6477913fb5d9f157d74a009e37b26117b9e54</t>
  </si>
  <si>
    <t>764c9e987ed463b30d3cd1b44010ae6cd43cfb37a6c52b6d13e14fc7318e0e32</t>
  </si>
  <si>
    <t>34bea155f0b29eb2eb2df734354a0f4338e9dc89ce0867fcddceec5929ebbc5b</t>
  </si>
  <si>
    <t>2100b147b39b0adefba6677a8425ec215a750f4607b868a828a7ab1a04200a6a</t>
  </si>
  <si>
    <t>5a6e33db1d66924bbdfadeeed1a59a38539e7f8688cdf546bdb21dbefc77eef1</t>
  </si>
  <si>
    <t>13D9A52C418FF72BCDB34EEAEEDA38FF952CFC6C92127C0C557B9A82219DC25F</t>
  </si>
  <si>
    <t>0xafe0eb054b1ee763424ed5492b5688fc77383914a83987a5e54f2b43391a5e37</t>
  </si>
  <si>
    <t>0xa86de602406e3bc3e47dd331136e7bf7ef062eb313be38bc0da6c2bab31cca6b</t>
  </si>
  <si>
    <t>4aa32c0855b479f58eb49bee5e1df63e1ef70909fd7fc2f070707005d4d7f560</t>
  </si>
  <si>
    <t>0x22c44b65003e9654f31db78c075cd3f761fdebc7af9c46396bb1e5a72970ba0c</t>
  </si>
  <si>
    <t>0x021f689df0a13fb116957f68abf45905aa35df852dbff2f3db0678b367c3d57a</t>
  </si>
  <si>
    <t>a5437953daeb9b45a0d188fc3944e66f6a70326aef8f267cfc7a4aef012cb0f6</t>
  </si>
  <si>
    <t>00BCA9E390DBBF247F027E33FFF60FA96B956880AD339EA865A9C88A40B263C4</t>
  </si>
  <si>
    <t>5984810f0a0ca314bc985c4b245e63b6392a7b04473da0824af81d975894dd75</t>
  </si>
  <si>
    <t>4a349644b3be2c63ac674d7e1ac34c3a43b556f6253829023f777d895cf28032</t>
  </si>
  <si>
    <t>1ac1e190b4dbf0d2c1f6ead4e5351c29c9f738327d95ab08237353e4ca232187</t>
  </si>
  <si>
    <t>42760b2815080aa166af301e85633e3d1a47c78435e63e73236ad80e50dad1fc</t>
  </si>
  <si>
    <t>0x1af458ba70b8b63774878593ba695b932fefeb8025ea165c4b2b63ddc11670da</t>
  </si>
  <si>
    <t>0xfcce12b6f9875292aa5fdef24c06af1270f7113dd3262ee75913b381fca7c51c</t>
  </si>
  <si>
    <t>b40a63af6c5325b86c24c5abf1efe32a553287461da6b28a3d106b224eee1d9d</t>
  </si>
  <si>
    <t>67CED185609D87E3EE3C14DF1351EAA5469B4ED42CE3AAEE9176F74DE0EB5B31</t>
  </si>
  <si>
    <t>822c0ae3e4194ff03452c9b4ce68dd6f95004186e438f8f64b55e0be3d541e98</t>
  </si>
  <si>
    <t>40a2e5b59133ec25ab67b3a2d885406a811a43c48d8ec729358c54978ff40805</t>
  </si>
  <si>
    <t>89d35793f56feae00320754fa11eac63b276cd7e880f1f0e3f5519e4b319a57a</t>
  </si>
  <si>
    <t>5ff444ef2826308ef6260e6c48fa5f0e1847c17a4188d5cff537bcb5c145cf8b</t>
  </si>
  <si>
    <t>0x9758b4dcbe3e937f4ad6fdf050ff2c7ad1d35b0b09f1f72cffa49e0ec7626378</t>
  </si>
  <si>
    <t>3dbdd0fe3978fb70160dcdae91983b98fed4e31db9ca00b0b34b869179e6114f</t>
  </si>
  <si>
    <t>E07ECEC869B7A3FBC9FB32175E43F0DA044805DEBE1454F557792DAC23FC5A1B</t>
  </si>
  <si>
    <t>35e5a70b86d6a86ad01461ae3985ccf8e692532e26ff32705236550a64d6330d</t>
  </si>
  <si>
    <t>0x9a6c36ec9fc6bbabbd68eb6850ca82dba33b37e60af71bdcdd6b42976eecd633</t>
  </si>
  <si>
    <t>28ADCA6E5C307F937293C1692D9E132DDE6CD07B308738D2D6165225F3B73C90</t>
  </si>
  <si>
    <t>7a885f7d2665855defa87a2699170eec17a4bc4d211d799a824d8305bd34068e</t>
  </si>
  <si>
    <t>831cb9058ef1c1342306b5ac4e9c53d0b6f411ed0157c9e2867808854193fef3</t>
  </si>
  <si>
    <t>0xd3250ea01d9c105e9f7b5c379701b7f8989b62b6b325d3e6ff6def0df0ae1082</t>
  </si>
  <si>
    <t>0x60c1c26e0cfdfc7b808e21797b0b6fd50fdfd17e7dc632703d8170e8bc63506a</t>
  </si>
  <si>
    <t>1d797a16fe3bcb0a5065617fd7f0ad565e277c868960001934c4efa0b6ae0bf1</t>
  </si>
  <si>
    <t>92280E96FEC99ACB09D984B3D6E6317050BE9CB7CF17D21341EDB06E9EFDDEEA</t>
  </si>
  <si>
    <t>a3ba9daf5dc33441251a1b631f0669d3d60d0a076e67d90167df798c2869c3e6</t>
  </si>
  <si>
    <t>0xa238a5339af78e6d866bcc25464841d80fdec5f942c19f96b666b8794aedcb51</t>
  </si>
  <si>
    <t>4763d0bb2da018afeed88ba52f5296ad014599877528e4abfbd561e2db27c02b</t>
  </si>
  <si>
    <t>2965581B92C8FA2D38B53FF6ABA105F7DC0C71DE74F20A91090A97309C93B877</t>
  </si>
  <si>
    <t>0x668e582d055fc5bb613d7fa6c7da5ec5c1715255bd89f2fba7331f61a769d635</t>
  </si>
  <si>
    <t>2jh6iPCZ24mMmxoN6asqdmqNxSzcXmLyd5QQkLVaJ5UCVEwHr1FB69oXBgsfUB3FXdbBF3rSwWJUDxqb2fAdtZ45</t>
  </si>
  <si>
    <t>0x25c27b5a9abcce4161e06da0490725237c8a56c4f7a22a03840181b0ba3741b9</t>
  </si>
  <si>
    <t>900562ac4cd80481696f0c35effca729c3ca4731b1cad7ab736ac9650dd92f1c</t>
  </si>
  <si>
    <t>B31EE184076BAC85AD1FF983E2D86C6EEA4E30944598410A652D667B964990E9</t>
  </si>
  <si>
    <t>b9e39240f5c3002ef3e24ed4095f47b4eab6d8bd992789bcfe6145a18a7d73cd</t>
  </si>
  <si>
    <t>0x3d0c1d79b7b41227e55bfff85844fead34d8477f03e93a80f731e5b75debe7f8</t>
  </si>
  <si>
    <t>b8c136b7919161012475dcb70f410cd0391b3ed216a163b89f44473a388db2d8</t>
  </si>
  <si>
    <t>08829606975EDE3ABA2DE3D93A11235A8F9F39F83B2523DB9E3CBBB9209EDF46</t>
  </si>
  <si>
    <t>0xa6f017d9985eb134b34b6df98f5f8b9910579899f7054ab30e8d84721997fc10</t>
  </si>
  <si>
    <t>0xecc0724811498d430ca66bd2b78d86155653b0b6d2f21600c13d105f1349c31b</t>
  </si>
  <si>
    <t>f69c7010b7b0259fb5aab3f47fe804dda3c59b02a72b578d92909a5038e3c8dc</t>
  </si>
  <si>
    <t>6004E5CEF2F2976C6D80C851A34F83D5865ACE546E27C33C00F5EDD48908EF62</t>
  </si>
  <si>
    <t>DFEF9CCE3D738BA96A474963F8AF1D58C0777B010C857646B633716034BD2460</t>
  </si>
  <si>
    <t>0x63fddaf7742cc69b62898f352da02ee612582a905b44d4a343a2133944efeb9c</t>
  </si>
  <si>
    <t>5UZb56MGf3gqftu7b3CF3PAGKntE4R35dbxzYn3rwohPqryhw2EUybH3nUun7zbov3Eqexe62X5uZE2W9WjKBzfu</t>
  </si>
  <si>
    <t>4gsYhQkVKLvoDcyE2d7NQXRsNnXi96BoF35WgvY6wue7z5P2ZobozCDji74waboupZpuFPCsNVHGc7qE4oXLYQgj</t>
  </si>
  <si>
    <t>E23043C2169D50413ADA2200726D280AB948601BF16271567AFB7D4AD1C0165E</t>
  </si>
  <si>
    <t>4d539db3c1b71a3ce88290817296c9a96f6eee463f1a6dead61f5e0fc2b346bc</t>
  </si>
  <si>
    <t>0x3e015751d3350658ef4177b59140b54ed496bae1a4d9c6004630873503cac90a</t>
  </si>
  <si>
    <t>3ad3ca46bc3bf0b1a600efbbe6b0b8dd83a3178efe7b9973a095d54594a67e7d</t>
  </si>
  <si>
    <t>0xb418efeeffced3d70341170309f575fb08cbbcc96a71ad15a5e51b540c262d1f</t>
  </si>
  <si>
    <t>0x0de576d1a0953e7bcb9b5c9b84a09a091df5f04d3bddd20d3ff3f70d392dfcd0</t>
  </si>
  <si>
    <t>74b49e7bd78ba34afd19225707ba3e2583527cfb13f4e08612d3ceab4210a606</t>
  </si>
  <si>
    <t>7B7C7EBE9D642D80D26424C7AA11B0F54817C072DC043F06B3C9B5DB83DE6D0A</t>
  </si>
  <si>
    <t>b3a81fadeeb4342237cbed1b8062993ae4e01fce573727efca04db653e8caf6c</t>
  </si>
  <si>
    <t>adb87e3901f69488d95939b2965709e26056545f72c9d4f14b91c656353a4df0</t>
  </si>
  <si>
    <t>1FFDF632003364D04243D00ABA77344970D11D1E1FB84C7AC1BA77A7301A91B8</t>
  </si>
  <si>
    <t>0xd4fe2b56841aaeea0e721cae4d2b2459ccbedaa2853fc6f0de6c3b94f1c3009c</t>
  </si>
  <si>
    <t>aa912de7dede6f061cc2147a959742bd5d5dee6bf83136146dd6e286a8baf1b8</t>
  </si>
  <si>
    <t>4d800cbe660273c188160888a88452e4f1dc208b8edd7750e78d51e5202f3525</t>
  </si>
  <si>
    <t>0xce46bba4773404f174f858eac63cb103c74154b5cf7eba480acc2a42fc78a7cd</t>
  </si>
  <si>
    <t>45761178D708F106F9E6E7688B8E286EFD233D35EE2D99FBFBA22735A73F332C</t>
  </si>
  <si>
    <t>ec25379d41a97e9aa495f1674d48dc425d1ede89c7b297529c47c972cec71752</t>
  </si>
  <si>
    <t>E03A246D2DD6F7309D3E956436F84AE43778CA0DD36D0EEEA33CB04DFF71643B</t>
  </si>
  <si>
    <t>2f96a7430b8e444620a8e61ad8337d2c6254822a5e0044c21223b92a0a707950</t>
  </si>
  <si>
    <t>e65cad415b2685d245fee4125c27e2bd3b2b68d5f86f0b17787ca11b20ea95ef</t>
  </si>
  <si>
    <t>fca81b26ac37a16cec63b3cd1b6628a1f9521f69303d13a9527085800111d200</t>
  </si>
  <si>
    <t>d16845433471fe46b04e40250a51e83bde96d9a1c659f4c366b38be6b5295c89</t>
  </si>
  <si>
    <t>0x7d2ea38ed6315df3b098e384c1699d8b4b5eeb212417b2a7bff44c0c8bd739a4</t>
  </si>
  <si>
    <t>4a10907fb9798cb5b8abd9822bcf91392030de7dada1487a4367e9d8fb9d38a4</t>
  </si>
  <si>
    <t>1CFE1880CB479D2F530073F663E650C6FFF5046D431EA425EDABB9DC21505E1B</t>
  </si>
  <si>
    <t>d94974565964b76818997e84eb0ac76c0d2c5c07fd03e9bd9fdaca63ecdef61c</t>
  </si>
  <si>
    <t>ef7b41e7324b78a4983df939bd8b7bf39c99ce9b4b189ab0ef1686b145246396</t>
  </si>
  <si>
    <t>0x93a64a162006ddf27b7c5c033280c3c02b96509ba190d1ef034c2bac9da83968</t>
  </si>
  <si>
    <t>0x4055b58107e2147511bdc2acb4e2cf53aa4e821dca23da0b4cbd26c88e3b1f71</t>
  </si>
  <si>
    <t>882ea72b71836bff2b9ad1b122fb988c40298d4f8a73cb54bfe930b05151bc7f</t>
  </si>
  <si>
    <t>D3B49BB049F758DFB2B1C4E6F2C16934AFE5842EC2387672C78D0F5E0519023B</t>
  </si>
  <si>
    <t>0x6c84f117bef14f16599ed288d3742dcd9a2daf51b4f1849910b8e9f9890124f6</t>
  </si>
  <si>
    <t>5D7AF485144575A7D07B05E9BDA8EBC3205062BD806AB018783D41E6D9682EDD</t>
  </si>
  <si>
    <t>0x7bedee7a2cee3e775840f86fb0de6831a5a09232e8f3aee5506242c851433902</t>
  </si>
  <si>
    <t>756efc83541cb6ac9efcba05c3a9359fc501944ff0217101a3c9cac87dfdb5b4</t>
  </si>
  <si>
    <t>BF56EC775CCCE83631564A5F8FA0F7C25705AC78CD30BD0D8CE080D3D72DE955</t>
  </si>
  <si>
    <t>58f0fcd459dde56bb1ba6f7e2779c25f9caa09bd298dc7ba9d2d9530036a463a</t>
  </si>
  <si>
    <t>4b21651a91673e91516c5fe11f1b30e42bf08cff5e90c375f32a2ca5d236ea72</t>
  </si>
  <si>
    <t>B0160FB056D03304E0D52D593EF13FCBAE83CE911E34464E82027ED409CFF39B</t>
  </si>
  <si>
    <t>0x8ad36625ac2abd6d4b84bcb53100573d7ef890ea4e7b802241f68b86e5412f6e</t>
  </si>
  <si>
    <t>d491328b5e00a96e869ef90f3b43c6b5a38b83b1c17f2a5900ca20ffa58264e3</t>
  </si>
  <si>
    <t>0xddb1db1b72b12fdd3496f2288bf4d4a86004795685ee2ef7c0631cfef63e9aa2</t>
  </si>
  <si>
    <t>0x8b0f108afba4e62b74a0b4d9d00edc7d15cfee47241c69d77c07db8f37569cab</t>
  </si>
  <si>
    <t>D0FD155FA5198B2B45C7663916CEE2D6776689C8FC41B3ECBFDDDD5549470522</t>
  </si>
  <si>
    <t>4bd9ae4c3d108062299d32d8476d0ef6b8dfb5da0543793978e9e1f1866acec7</t>
  </si>
  <si>
    <t>2A745541BB0FF9CF1E1101B2B0BAC9C66716CC5EC110ECA7FD3CEF328D3FFCF0</t>
  </si>
  <si>
    <t>0x370fa00a006ad830900fd6de509d15ad6f3f15f17edb9ce0b990055fd8da914a</t>
  </si>
  <si>
    <t>7a9959c123ca09e635b58e365b1f752f6947a4c9bea6f0327fcccc5e5033f7f3</t>
  </si>
  <si>
    <t>0x0ee7dba572e29af19bf09eda5e9f3f70bb30ce7fce32e07fc80ff7234278ba2e</t>
  </si>
  <si>
    <t>5E7333EEB6D224A13B702D6BBE34DDF78CF84D0A2D99A196864C90CF3AE2376A</t>
  </si>
  <si>
    <t>534e834d062e701bbeaabe7c10b6de429bfa441bdf1526ef7f9bad28586d76ac</t>
  </si>
  <si>
    <t>A83D7CB40015D7843905749578EF6E02A9E5636839030B9ADE1055AF831EF827</t>
  </si>
  <si>
    <t>0xba3de6937d0f3ba6c5c407a67463fe1f2f6c9c09d4453afc80cde3935b51e708</t>
  </si>
  <si>
    <t>0x2d8b742fabd7ef213add06a5c855f958c8010fdb597bd7a56cffadd77ea1577f</t>
  </si>
  <si>
    <t>856229a6b16c818b56b0d21c20c7e94038554d3e93e0b9b99b9a40fe711f410c</t>
  </si>
  <si>
    <t>1EC62DB6072F65A31F83743137119CE60E3347895F65940D8FE3D4B85277C7C7</t>
  </si>
  <si>
    <t>9d94102d5b61e75cfb9249365902e54bf59ade48e6dfc282f95f5e98b0c05f43</t>
  </si>
  <si>
    <t>0xe664d2b67e8a39229e9ea3fbb06e5baf6566dd1d73f522f5e53f8225acb9453b</t>
  </si>
  <si>
    <t>b7d67a8ca7b35fba1f9b485dbf8e52ad447e8163270d6e7752c77dd14bf2296c</t>
  </si>
  <si>
    <t>3504f815151ca87dffa66bf50b7fbf925214fa3cd6d720fbca2439e2dd8b7553</t>
  </si>
  <si>
    <t>0xf6025c4308c72cfa41023c6013f48e02fce04a61449d39070d09dfefc87c5f0b</t>
  </si>
  <si>
    <t>824F1AE8EB09C55A127FEEBD044D7A5D7DB373C1EF45DF59D86B725BA7836103</t>
  </si>
  <si>
    <t>0x81785fe51fecb42976624de2e287202f402f818a03b9ae6363fdbbe51d5b2fcd</t>
  </si>
  <si>
    <t>5578E32EC5D86307A12CCFF2232B14A6BD19C68D8F4FC2FF00D70E8B66EF26E1</t>
  </si>
  <si>
    <t>3cd09f4b03e9ae31a5a472db0c2f4327d25643f05b851a904b07542d2e8a36a8</t>
  </si>
  <si>
    <t>18067E09A42B7CDFF7B6FE9F687FDE7034C1D102652FE880CBAEF886ACEE1E2A</t>
  </si>
  <si>
    <t>39502e6827a6ddef2f7c435dda0b95b389f1a45010f5cd01023bfbf9656ffb4f</t>
  </si>
  <si>
    <t>e7637a7044b33ca62f52b7f8cf26eaa6de93dd8e27da0493ea7fcff373d56373</t>
  </si>
  <si>
    <t>0x985659a28c70ef3e2fb5c4518a4e24994d31c74fe545e8b6c39a7230bc79cc9d</t>
  </si>
  <si>
    <t>298524A97C9697D5A86F15B5D78E3B7B718E43F686EF28B2C6B1484A11926520</t>
  </si>
  <si>
    <t>4b9bd0bfa3ef90de3902b5cc43b6a9f30aba88033e59f818a5f937a7790c56bc</t>
  </si>
  <si>
    <t>64DA66FDF8B5048749DDFB0C2F42891A7EB405EBA5F7C473A25E972BE371FC36</t>
  </si>
  <si>
    <t>0x2c6f3ab2a84d51268d689f297613606759df1723f6f311ab86df044a7a1e4ded</t>
  </si>
  <si>
    <t>08d589a31e5eb3a97d2e36b818ec8a25bd769b8ba6c7cdf75ec44967c85259c8</t>
  </si>
  <si>
    <t>0x3d9e3fb597f4bd69a65c4f2e2a779ffd42e257167b32a8091fee56404aae03df</t>
  </si>
  <si>
    <t>0xc9c8b175728c3c2c6b8c98eed9cedafbaad3e16389ba739e84b9821eb2d9640b</t>
  </si>
  <si>
    <t>a6c87af24a48be3ffd8e8229fe0fdda12a39c545021d1d9584fa92a614361eef</t>
  </si>
  <si>
    <t>6028355F54A2FEC1E849CB8F57267F05E69D510433CD12C782C24CFEB4D28A03</t>
  </si>
  <si>
    <t>0xd2fa3b3ee22acf6692c4dcacaf6f000a285debbd6920e8ce62dc1d6d4b51be77</t>
  </si>
  <si>
    <t>5148AA66656D65819CF3EA2D0E3D25DC417AFB8FEEFB10EFE7F9E084463C9174</t>
  </si>
  <si>
    <t>0xd523ea26f66dd60529fd11c964ce67de664c819251f0b4e8c7f172033e360ec1</t>
  </si>
  <si>
    <t>0x7094396fb0b0fc06a1269fd28984776efa1fcdb2f598134fefa17ba11aa40228</t>
  </si>
  <si>
    <t>0x1c8c8e3c466573e7fa5a04c42af8b8db42b7d8a883320c7b3767650b320de870</t>
  </si>
  <si>
    <t>1d12efcea59d7fffd0bc76930fbf2b29e983415c1506077d0bea18a17004dbe0</t>
  </si>
  <si>
    <t>0x0a7c00a4a7fcbc28fc33cb0c83efda5204903a2671ccb5db2e14bbdbb45598cd</t>
  </si>
  <si>
    <t>BCH</t>
    <phoneticPr fontId="2" type="noConversion"/>
  </si>
  <si>
    <t>BNB</t>
    <phoneticPr fontId="2" type="noConversion"/>
  </si>
  <si>
    <t>BUSD</t>
    <phoneticPr fontId="2" type="noConversion"/>
  </si>
  <si>
    <t>1C182AA7F455DF74ABF477AF7B0B383EC2AFE14CE42666B02E3F3E16C02481EC</t>
  </si>
  <si>
    <t>BE1611E0D1382A99197DA987D2FE6574DEB4EF1A80B771ECC7AAA240D024F2A8</t>
  </si>
  <si>
    <t>8841872D260E5CD289D7CF46F07AC68EC77F6D26131318164B9870A1D9366A8A</t>
  </si>
  <si>
    <t>A6146ADE0363D17E0B230814CD6D39F23F46F4DDBDBF240034B221464D723AFD</t>
  </si>
  <si>
    <t>82EC2BE1D3DC3A719B4DE5197BD43E7DDC62F8CFF6429BCE90C1D4C0BF9B8FB0</t>
  </si>
  <si>
    <t>802A3AF78116BF469CA28F4D7A997AA963F98183F270192222794F6EEB000155</t>
  </si>
  <si>
    <t>D9D3D5ED5D9DC86DCD81F992A92D0E85499AA1B3EB81214BC70179B5AD4A93B5</t>
  </si>
  <si>
    <t>C0C65E919958176092C158A22E3F751658E47A3081F2644094686CE1106CA66F</t>
  </si>
  <si>
    <t>14A2074D74037308ABEBBEE8125B6849BF5C29820552E0785519407EEE4866D0</t>
  </si>
  <si>
    <t>9ACE6718652A36435710DC7E1CD529C2E1609FC5FF8EE906245BE52AA365F6C0</t>
  </si>
  <si>
    <t>9D0C443751BA58848D8EA03AFCFB11E45F8F7578E1DC2CDF34A981856EF65970</t>
  </si>
  <si>
    <t>1BD2F2D06FF14DC23F1130F6E4A045A9E6F95731CB274B2FF86FE84BC085A04B</t>
  </si>
  <si>
    <t>CE37F70E2E4711B5B8099F23F4A9F340B9EB4E791524A0AB78ED912ED44A5ACD</t>
  </si>
  <si>
    <t>4D20BD51347EC5AC40E0BEB7FE8688472CC3DD29681F3B48F4CC06F042AE5DCF</t>
  </si>
  <si>
    <t>65F430C1384AEBBA242D4E726E8D302BD225700F5EF53B7FC4FA5D13D64E9E80</t>
  </si>
  <si>
    <t>DCDE8BE830202F480A2F3210C7846C148E653D64BC4EF64309383DDB4333B554</t>
  </si>
  <si>
    <t>8ED178DBA7555F8583B630DCDB34E956E42B7A255982B1E94F20C902C4C06FD2</t>
  </si>
  <si>
    <t>323BF8C869F07B65F5856B8F16E81476E9706F114BF88F7E482BAA56C98725ED</t>
  </si>
  <si>
    <t>F90E593629167EDC456BBED0E0E73A78C2B6D5831AFF4A55F97FBE6DD98C55B4</t>
  </si>
  <si>
    <t>D7037B78C2199F08722602D56F5527649E5F2776EC8A35CC3E579A69B260A44A</t>
  </si>
  <si>
    <t>CB5B35EAAA54BA526D1B0C5EECDBBEB8400055F0884EF5FCBB2ED2D14F4E1A91</t>
  </si>
  <si>
    <t>66D0084E9DEA6AE62C88526F4F879173EE013E36058DDA10A6F747A64894DC27</t>
  </si>
  <si>
    <t>D7FB74EA704726AA86F32262BC655BA94483D7137B484887956D6DD779524A31</t>
  </si>
  <si>
    <t>7F0C7A1D76AFEA224FDFD13893911870418DA6C17DEC2ED3C36B60AF3E37C386</t>
  </si>
  <si>
    <t>C3CCC777E1682CFBAE5C5AA385DA9D24A10D71744D642D1DCD97A1AE3CC59F15</t>
  </si>
  <si>
    <t>BB2ABF133D5D1B0E9CEFDACEA58BCCD8D492C029233DAD99331D6FE8CB49BFDF</t>
  </si>
  <si>
    <t>90F64DCBAFEBBB0A1B1F502D461EB21CA8CA7E823B2E0D922033E070FD5D0846</t>
  </si>
  <si>
    <t>04ED688FE378CA5D0F97B286C56803EBE0F0BEC5741F74FFBF6FEF74D5532074</t>
  </si>
  <si>
    <t>6698C9C5289565FBFEAF575A48C7C5D404F57DBC54F4C8446EB13BCC8907FF2F</t>
  </si>
  <si>
    <t>3BDFE668359449DA85686A5E1FC2DEEF7F89C8C228C14FFC940F6F9D157B9232</t>
  </si>
  <si>
    <t>A6B4926CFD118BF6AEC6C9060EACB0E344840EF1A7465E25D7DA95B821483963</t>
  </si>
  <si>
    <t>43DD2F0BB04D75F88D6CE15C297E38E38DE7021735A3A2C35E2EA3F33E400030</t>
  </si>
  <si>
    <t>D90FA15A6D26DC90979B6337C9CFB365A44357FFC8882985A5A8CD55E5BCC95D</t>
  </si>
  <si>
    <t>DAD019215E7B347E08D942EAB3EB4480BB5512FDE1933BAAD054B4939D0E72DF</t>
  </si>
  <si>
    <t>4500F49590BD3F477AB05E3FA6BB74211B0E8CE4F5259A3970612DB9C049B282</t>
  </si>
  <si>
    <t>C6F0664EC97A403640B76D14080F270ADE91E67BBAA633DE50366D74D49D517A</t>
  </si>
  <si>
    <t>91EF3C69AC2F1968E937FE419B09700D8421971D2A1C0356648F56A88589C649</t>
  </si>
  <si>
    <t>A6E0AB70D52C7DF84236604AF253ECFDF45A847BFD0239B7797922341D5FE6C1</t>
  </si>
  <si>
    <t>FDA498987BD0AA196EE9E49533F4C2F071F7F86BEF926FC47D66151A08C9E255</t>
  </si>
  <si>
    <t>78FB0C6192C56EE42697096A62B03C711132D69624F451DF0DC85740FBEF6E04</t>
  </si>
  <si>
    <t>4F0B74313994A8B6795E55DA088A357F7B3271546CDBBECF4CE59EE6D8D99B03</t>
  </si>
  <si>
    <t>DAEC953CE5DA733672A61410F74A59FD4BFADC19B3BE7BF437EF73BFBBA28B5D</t>
  </si>
  <si>
    <t>F00483D3C4768553E007AD0C07F4A3630755681CE22280F8DC6984426401C605</t>
  </si>
  <si>
    <t>3F66D979284B6B498C763162780932DEB5F56F33F2E61E35EA0A4B8C071E7D61</t>
  </si>
  <si>
    <t>AB4C54490670B1A5BC1C928D4719AAF5D0CCA7E9DBE7DA95EF32EC1505F6E349</t>
  </si>
  <si>
    <t>657B66D15F9FBE294565E7A1B9D8893E8CB276284530423A21DFD4AAC18BABCA</t>
  </si>
  <si>
    <t>9790B42B7A5217DD21D88868A69215E2C3C17E28326D28218C42B2D7B26D94F9</t>
  </si>
  <si>
    <t>35A121273CA223DB68B0F4FE17B1D5F24C2F8E2726AD679E8C405072437CFF2E</t>
  </si>
  <si>
    <t>B1CA82D9B8741FBBE0C9274A99FBDC8B2A8363C2AEA508C6AB43C7175DD6CA66</t>
  </si>
  <si>
    <t>Huobi</t>
  </si>
  <si>
    <t>637d7d46d77fb54bd69a8ba6da94ef3b1c68466c0b29793fb8d50975ee7d92ef</t>
  </si>
  <si>
    <t>0xC8864df74a02b69992C4e680b50b9d77E13Ee41F</t>
  </si>
  <si>
    <t>d6cb948670859a7b6377a48b4cd24717b4fc17c37dffcc09f421e37e5ddea3d4</t>
  </si>
  <si>
    <t>8d8bc1bf53fe6e294a84ddc3852758235f5308bfab2f47b22be3b87665028159</t>
  </si>
  <si>
    <t>0c51cbac382d8f36c9d5c2d793cd5156fc081433fca1cef8aa0c15b1d14986fd</t>
  </si>
  <si>
    <t>CF329FDA5921480CDB766FDB9F7AC2459BC941DCD8FA712F632871937B103BB1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</si>
  <si>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</si>
  <si>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</si>
  <si>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</si>
  <si>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TRON</t>
  </si>
  <si>
    <t>TMcvPro1vsDis5VX8d4pNTroyugXoAK8mf</t>
  </si>
  <si>
    <t>b06e4b72c9acc05fb36e5042e0f9b47d6fe08aa7c900358e7a3601c03d46977f</t>
  </si>
  <si>
    <t>BTC</t>
    <phoneticPr fontId="2" type="noConversion"/>
  </si>
  <si>
    <t>OKEX</t>
  </si>
  <si>
    <t>0x9043f464896edf19cef338d64e2f5d0af94a55fbf566ca80765f1c69fe98c273</t>
  </si>
  <si>
    <t>0xc5f98c42f8308ac3324f7d4eb171ebff0ed285b318fa4b7617786361b310bdef</t>
  </si>
  <si>
    <t>0x1e0054080657f2419c0e536e3ddcf39455f8ed89e6f32590ba5b442dcbb9a38b</t>
  </si>
  <si>
    <t>37068716_3_2_0_7728369_0_WALLET</t>
  </si>
  <si>
    <t>203bf2f6111ba4551119b028f797b88faecef8c7193091dfe6f7b832b863f6ef</t>
  </si>
  <si>
    <t>0xa6864449f204fce6626af03fe9c534b9bb7ef139acc8446e47368ac52023fbf3</t>
  </si>
  <si>
    <t>67c40cb16b39de7c20989a1fa16eb3a53d0610b91662a2543997c9b0782967e4</t>
  </si>
  <si>
    <t>0x4b83bc22b9b6966fb7f9d8f26b7f6364e0464d60e02019c23a93c2d6462ec741</t>
  </si>
  <si>
    <t>24ee9b6048f0e6b58eeab49c3f76e9431049fa9647beada8ca9e8a1516b9dd42</t>
  </si>
  <si>
    <t>0x32d34ce399a94d905162fe1067fad7b255fad90fe21ba77a7ee8953016ca0b93</t>
  </si>
  <si>
    <t>0x187f1f6319977ade3c0f4b95df5f7aead5f40ac11e47d7da2cad29b339275376</t>
  </si>
  <si>
    <t>b91c69776bb0e186263e4e2f11f95880fd32d303d0fb7979138eee5bb1ebd5ce</t>
  </si>
  <si>
    <t>0x4ab6ad2bc72fde6b0b9f26b8150bcdfc71dfd40acc97820a2c0aadd4403d118c</t>
  </si>
  <si>
    <t>24292b9e5df31c25134247708dfb5e972a2e9e16f58aad1af79c19b070d3bad3</t>
  </si>
  <si>
    <t>0xfad9037697a992bd43a5b1375147d397cd680c122b779a118b8876a4ae8a2a89</t>
  </si>
  <si>
    <t>0xd3e2c74041fb31413bb1a0d275b5fde4e0b1fdd22938c737c683e6929466bd40</t>
  </si>
  <si>
    <t>0x3a55626b8acbbd26ac7428087ac0a0091d0d1115b1e392030c4bb7608530f409</t>
  </si>
  <si>
    <t>0x50c1fa51ec79a196efc3c5aa1e33ad8dbb911116c569de2c884d19fe70ce8114</t>
  </si>
  <si>
    <t>afec6cbab3ecf893e0ab247bbe2fefa781ef2c4ce99c2722b3d49a0eb856d0b6</t>
  </si>
  <si>
    <t>10b565e648de6e697baa8e8713d809e0f527bcb0ef6b92ebeaed3bf5171fe4ce</t>
  </si>
  <si>
    <t>0xce8b032c77eff7fec53ce958a7ac0b5ddbb1be6dbfb028f112de5edb5b9bda8c</t>
  </si>
  <si>
    <t>0xa29aa9d1ef63a71fee35e0111e5dce2e99c7f71e7b58f74f5c3f007a13fe7e4a</t>
  </si>
  <si>
    <t>ab904c8ad9256bbb1c60934546b1df83e2c617142ab1da35c1cb388799448c65</t>
  </si>
  <si>
    <t>0xad1d49e06e939085d1c2ae8dac4a544e88955fed28b86fa74eb9b8acd0d2d967</t>
  </si>
  <si>
    <t>0x52d14a88802baf7dc1763282d186802d12227954ed4f833b0f825b3d44203fda</t>
  </si>
  <si>
    <t>0x28a05324dbbc0f6d0fd495a6b8ff7b44428cea743de1ccc0926cdb7d51546829</t>
  </si>
  <si>
    <t>0x320dfd134c7d4d21461932f7ea4e92f5ea9a74cadc5ef5107cd127b51d23b503</t>
  </si>
  <si>
    <t>0xf58dbe5a7f457d2f325c14041ba655a11ab490b8df6601d3792debb7864f0527</t>
  </si>
  <si>
    <t>a16a4d39a15e9080326560fd8d5bc0072384080ffdedeb81d4d44cb177cebbe5</t>
  </si>
  <si>
    <t>0x058089e42fe72be0d80e6e86900ab883ac9a2b7127998d57a64cff8ef2fd937c</t>
  </si>
  <si>
    <t>0x57703c6380e7825ebee8b8bd9c10b1dd9c1092c9e4022d5e6e5a3aa4018d65dd</t>
  </si>
  <si>
    <t>0xe254746004209b7771a7037749a0f95265eb5c796c9166068fd788bf3865e81f</t>
  </si>
  <si>
    <t>0x1e056cffa1e6c4b0b359f3fd591a385ec979b078201b208a8adf8307d53ad1e2</t>
  </si>
  <si>
    <t>0x23bb78408691fcaa27438c652af8d0469a2ce774ee227c3e8c3b3a5dadb18635</t>
  </si>
  <si>
    <t>0x589a8a06304a2042616551f5d16ed6af6d7a8c3d84ffef9494394bf9510022e6</t>
  </si>
  <si>
    <t>0xf61463a82ffacf34a266e3b4ba353a73f2e01e1445b9a7eb2ec261cdc4ecf8b3</t>
  </si>
  <si>
    <t>0x26c32dd178252e4169d90243a07f39bab3e2f25bd3be3372229f96dff305fa16</t>
  </si>
  <si>
    <t>0x4232b941987c1192bbf15d7ec7764215f37d24df9fa82b0f4d324569d8d2180e</t>
  </si>
  <si>
    <t>0xe91d46191ea14a93cdea0eb030c7cfc4ce14484a896b8aeb1b4c8d93c7399636</t>
  </si>
  <si>
    <t>76720076c8fadf18992ef18edaeb13b64343309ee762cdfb551c8d9ccc616073</t>
  </si>
  <si>
    <t>0x0b241193b767490dafcc2565c0e3bdfb5608339fbe9207ef23bed136c1fe9fa6</t>
  </si>
  <si>
    <t>a8cf91d78839d42d9485826e2b5001f5086a50c89e897a80f87eac8f40e25d6b</t>
  </si>
  <si>
    <t>0x71399eab1386386369c642520f3e89cb47c3af8cdc24b56dc2e7d0c091570b08</t>
  </si>
  <si>
    <t>0xf9268b6fd65661090e207f880f55beca9e152bdce43c9e5ea80ec1c28185570b</t>
  </si>
  <si>
    <t>0x8af7a71d22e9a10cc8714762106167e67c4a159b3d3950afcf7d40d3b701b240</t>
  </si>
  <si>
    <t>0x0501bbc6cc2a6151a02ed16ed71f98597df7f63ebe2ab801c27fb469a1831edb</t>
  </si>
  <si>
    <t>0x84cd52ecd117648c3c3f39aec62fe7b8a7ffb0ba4aeca05b993b66ba4e16c6a2</t>
  </si>
  <si>
    <t>0x616eff126ce7cdeb4fce8cca81e2668fbc6d63948fbaca839797a74786e3899e</t>
  </si>
  <si>
    <t>0x6a685666a848cd04e240a06ea1777d5e080ebb5842dee373b93bf3b474c12a73</t>
  </si>
  <si>
    <t>0x24002ac340feb36276a502abea542d98a9609ebafe0e24950159e0ac6cc8c14c</t>
  </si>
  <si>
    <t>0x1af0c1f70aa0aab493c51111d00bb42f22e876932807c34f73162d02ea4d4281</t>
  </si>
  <si>
    <t>0x3a52ff0b68ef3e5e0b32ebf4649cc2d9424ae155b8071ccd09427d126a1e140f</t>
  </si>
  <si>
    <t>0x1149ea5ef99a22a9d4d04c65e21daf9e25d35dbaf2098171774817032b1914b7</t>
  </si>
  <si>
    <t>876184d5147cd304819d17a51fc18e33db0657f5599f741955b471e6c429eac0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</si>
  <si>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</si>
  <si>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</si>
  <si>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</si>
  <si>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0x9c74819393878868dbf3dba60c53cd0a71503794a1aee32351fb53dcda36cd83</t>
  </si>
  <si>
    <t>0x0f8d490ced03d45b1af1c8e9ed50d6055fcce21c1d69cf9ee277c803724768cf</t>
  </si>
  <si>
    <t>0x1e9d10740e1212ed20d440c747ba13ebd3f795af6ba0675851fc4ffccf3a0ebb</t>
  </si>
  <si>
    <t>0x30c3f78155632ed089328a26a4b580f44c8bd71391661f01de25384fbddcae46</t>
  </si>
  <si>
    <t>0x85024fdad574e89c7978b046b65dc287c100ef18323c506cb039396ac94bb806</t>
  </si>
  <si>
    <t>0x9d98696a2b30180b1500a3d69b14891833a6cb3cc438982d1f2aa6a1a8823dda</t>
  </si>
  <si>
    <t>0x61dd99b14b4d276a75627617aec49350580e8b59e401576498f34db90c65d85a</t>
  </si>
  <si>
    <t>0x263ff0ac45192bcb0e314198a242d317e2b42cfa5df127a6835472f84321ec64</t>
  </si>
  <si>
    <t>0x01925cfdbf7d0e8e27b1097d96469616321e788fee4e171c9da2dea6ab0aac8b</t>
  </si>
  <si>
    <t>0x2702bab0b840d1de0b11a4d51cbea438bf1c7a177a0cdff10b440e8736f6c6dc</t>
  </si>
  <si>
    <t>0x769d294f1121cd0d05f74bcd2541862c95efcaada0048ab6b41cb8edebb2a9be</t>
  </si>
  <si>
    <t>0x6d22907577ecbe1ea4f74f063d19ea4cccf6645d59911c8df2bbad01b73390c9</t>
  </si>
  <si>
    <t>01249404e4fac2a4e7bd2529fecb47928ee1305eb0c1c78ce4b7d8f592d148e1</t>
  </si>
  <si>
    <t>CHPerJsF4WPyPq3Q1ovPgvEuYPr2Pp15mm3f5FTtQw9j</t>
  </si>
  <si>
    <t>Solana</t>
  </si>
  <si>
    <t>DqF4jpup3cLNkMhVxCxNqKnxxqFuVNf4zfeAnvpqdbfr</t>
  </si>
  <si>
    <t>0xd07c155886d7487a97c8067583fc31f0815d7718f704d85ce55363b53459b1a3</t>
  </si>
  <si>
    <t>0xb75e62112887049f9bcede630ea0dc0b15e4ebdd4494a08642bffee8c1cb4400</t>
  </si>
  <si>
    <t>0xcefb7a79aa4c2e99883d70634e1b495f9d213c9398e76d79e3e091fc406185f5</t>
  </si>
  <si>
    <t>0x9d9b1bb1a7a9085148a4babb8d6f802045862d616ddb8e6544086ecaa7b159d4</t>
  </si>
  <si>
    <t>0x0f9270e15676d5f761f5ff0f13e6973f59e2f6c0321cfc9fc66f281a49d7847d</t>
  </si>
  <si>
    <t>0x6c73d60d885bca429b75f58cdc7a6d8d3f23379d89a0603c8af01d262298caf3</t>
  </si>
  <si>
    <t>0xd908e615b53fb1d1231d5040d056171d788f255dbd664064e40c22d0605c0f9f</t>
  </si>
  <si>
    <t>0xdf3ea1b117822d7cf82c4b9bbfa1b9236fafc4a16b89751e6a8b77a53fef454b</t>
  </si>
  <si>
    <t>0xc0193dd667c3505ecccc88aa2223b1e33570a9fb17f8b95131888db190e2883c</t>
  </si>
  <si>
    <t>0x00500729038a8bab4114f7b4616b4b37585ad796125f7cc435bfeac24e5143ed</t>
  </si>
  <si>
    <t>0x9b9dc97284b8bc91931ca83cfcc5bb7c505cb1d8d5e95b11fabae24844099db7</t>
  </si>
  <si>
    <t>0x62f0253b584eb1d480ff45bd63d33f1ef3509ecad226575f175f73ea90558351</t>
  </si>
  <si>
    <t>0xe25f83fbb1ec62601422edb9724236a6846b916fd3fc9b3c9e1d9707e5906b1f</t>
  </si>
  <si>
    <t>0x01e1ece2570793b67afa651da62ca9e1f1aee31f297eb032ea8655e87b2f75db</t>
  </si>
  <si>
    <t>1E8y6ZUwHudwfKHtw7hDRxrBmcQRJtFsZF</t>
  </si>
  <si>
    <t>2789265d6c8b462281126a67e50b818c38e3972f3752888edeb81443d07272b1</t>
  </si>
  <si>
    <t>0x816f42a5e376f2578dff0011e86644578102ec88</t>
  </si>
  <si>
    <t>93a8b5c681e39071c3828f05305fecb35d66c92eb13f46a9a2e7e8e1d5aa9067</t>
  </si>
  <si>
    <t>7fab282b630fe1b0ab97ae2f0e925320023f1dfecf037cd740e402d5518fd6c1</t>
  </si>
  <si>
    <t>1e5efb202eeb732cd3df3efbb4c1f3470899aec39eddc42e8ed11ef65a7eeedb</t>
  </si>
  <si>
    <t>73dab7a26788502487b7117c0866d25ab89db5bb5aae89eb22c8356e291666c9</t>
  </si>
  <si>
    <t>terra12jf6ydrdldvf9r2zxscrkfjl5dvn0zfe9r8ccg</t>
  </si>
  <si>
    <t>69D203398FA86C500E487DFA0C4A9D9424E6F4A204284EB9CFC521C993991A6E</t>
  </si>
  <si>
    <t>2c07a6b689beb0eeef71e3c93957dc31e82dd9126fb0a703cc307ca669a6b287</t>
  </si>
  <si>
    <t>573157e9c05e41fe73e595b42bf99908a87df162637b500132ba829d7d5725f5</t>
  </si>
  <si>
    <t>02b77402185d0c59de3dce1877e4ea070ffbad16dbac08a2f7764d6a1badeb52</t>
  </si>
  <si>
    <t>1b1277f01c4a3429e6333f6624d26c0424b50778c60274198fb588b1cf24e94f</t>
  </si>
  <si>
    <t>BBFC1C4C60A4520505D683C1257107BC063955A8D08BB9A3C2D22F95977CD63F</t>
  </si>
  <si>
    <t>5fbf887df9a06b48c43791b241bebefb83f8a0bb4e38c8f4dd6cbd2a54a98208</t>
  </si>
  <si>
    <t>7195697CFD31E3D5382550768799A90788D639FE38506F0FF7976C050943B387</t>
  </si>
  <si>
    <t>12dL8BPF8HEmAs1PaHkzfbzpCbATjsyxPH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</si>
  <si>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</si>
  <si>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</si>
  <si>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</si>
  <si>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</si>
  <si>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5e0b5c699f91730269fe713cdf67869cdd59799ebc43cccad5403fa4a1dc3485</t>
  </si>
  <si>
    <t>1c8a84c1cac94978c430a276867693909f07b43309cebe1eb5a06d56cb8b51d4</t>
  </si>
  <si>
    <t>cosmos1erzjr93gcqgvcs7azqaglrjqy5ntzn3da5p340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</si>
  <si>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</si>
  <si>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</si>
  <si>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</si>
  <si>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</si>
  <si>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c4a23d30ddfa06d085cc545f0512132f34528974a86219ca22619e18f5362a56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</si>
  <si>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</si>
  <si>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</si>
  <si>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</si>
  <si>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</si>
  <si>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GCXDR4QZ4OTVX6433DPTXELCSEWQ4E5BIPVRRJMUR6M3NT4JCVIDALZO</t>
  </si>
  <si>
    <t>HwfuDGoyMi5XC2Nvr7f1io</t>
  </si>
  <si>
    <t>5790a983507a4c5c80a2aa57c2b7a09d68bcb0e824532ffc4430beabf3616931</t>
  </si>
  <si>
    <t>18dce10767f84291afed95147a5b3b575d276364e1fdf650de52dbcbd7639ff6</t>
  </si>
  <si>
    <t>323AefCjff4nh7hqBeYMoUsQWBdLVwLMHC</t>
  </si>
  <si>
    <t>1ab1a4f1757d45d39a99dfb924201bbd3a22234222655d143a4c35fe49c9fe3c</t>
  </si>
  <si>
    <t>cdf71b5fdc1073c1043554245cef21b3e0211d542de8dbf6efd09a3f24188d8d</t>
  </si>
  <si>
    <t>0be47f9dcc9bd39892b286d2ba7b45939a9b17cfecb9fe93ce42533ae51bda9e</t>
  </si>
  <si>
    <t>2b1353bde1316982989d6d818653ec33dea6ad9e2cb3586ec76bcc530fce9546</t>
  </si>
  <si>
    <t>BCC</t>
  </si>
  <si>
    <t>74d1e61c722a2a47e4a6a3e2fc4811e57447cf200396ca8a72024d3cb8579a05</t>
  </si>
  <si>
    <t>2be83c753807c49b16ad5690b5ac8e4d37a167f685073c0b0687463ff63c1754</t>
  </si>
  <si>
    <t>HRC</t>
  </si>
  <si>
    <t>f8db2bcfa4cbd21f60b8f844e9c8d73e6f83e4afa7719a5ddaad3dcb21ea4f33</t>
  </si>
  <si>
    <t>HT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</si>
  <si>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</si>
  <si>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</si>
  <si>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</si>
  <si>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c57b8c30030749e88ffa1a14d9cddb37011efd40845c6818ca38ff54468446f7</t>
  </si>
  <si>
    <t>HUSD</t>
  </si>
  <si>
    <t>b6ede9ac369df9fc8269764d09d462318d8351681ed0f03c7d46fa978bdd1a1e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</si>
  <si>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</si>
  <si>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</si>
  <si>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</si>
  <si>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</si>
  <si>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</si>
  <si>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</si>
  <si>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</si>
  <si>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</si>
  <si>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</si>
  <si>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</si>
  <si>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8706bcaf85b83294799d803c0e14cadad048957d94f60d00d0e65627eb64c9a4</t>
  </si>
  <si>
    <t>59467b34aea78b81723207428dcd2c838ef9846f8d58ee98c069dde3c7dc5044</t>
  </si>
  <si>
    <t>TTm1tFVoH3NaHzUkAvxsgqKDd2PqoDmqYk</t>
  </si>
  <si>
    <t>f6944dc913086784fd667d34d9aaf7fc153510ba0a6e0cec5fe445a24fda27bd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</si>
  <si>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</si>
  <si>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</si>
  <si>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</si>
  <si>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</si>
  <si>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</si>
  <si>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</si>
  <si>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</si>
  <si>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</si>
  <si>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</si>
  <si>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</si>
  <si>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</si>
  <si>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</si>
  <si>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</si>
  <si>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</si>
  <si>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</si>
  <si>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</si>
  <si>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</si>
  <si>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</si>
  <si>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</si>
  <si>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</si>
  <si>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</si>
  <si>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cf12f256bda8ba2cd903a5680978de8c51b0222842786701002551c4b790951b</t>
  </si>
  <si>
    <t>5692ee2fd0dcbc16658ba1343a300937550fc38bad8e95b76b9cd6c13faa48a5</t>
  </si>
  <si>
    <t>812721bf638eab5261c43ef040dd8820a6384e26c5097757beb3f5c92546564f</t>
  </si>
  <si>
    <t>MDX</t>
  </si>
  <si>
    <t>77c0e85000dacb699db2686dd9b322e02eb618c77b87fb13578890a18ed5f844</t>
  </si>
  <si>
    <t>46d0bd94b9b515da5510a4e7b8c4f3c173277f33413d3d1dfcdb68bdebf5d28d</t>
  </si>
  <si>
    <t>b854eb39020a7edf5d7cf51f7d28014939bc226d2a3d72e19bdc12accb1f0ced</t>
  </si>
  <si>
    <t>eb03784812e9204ff16906e1524474d6ca460c12ab709077bda44d47a24ecfc4</t>
  </si>
  <si>
    <t>7ac5b1a55e194d9845ba8629493d67db89313c0e36417f7d8f13c7d5c71bf22b</t>
  </si>
  <si>
    <t>2cdf670d55e862fd81756e870905316ea1e655d207b9b18bc06df366ab9e32e2</t>
  </si>
  <si>
    <t>e427d767d56a0115218b9cd20f2bd74b0a54210400aee1580aee62daa9bf5f82</t>
  </si>
  <si>
    <t>f4e38155822fb2d3f86ab0f15cd66ca16b3f2e74ad7f82443be56f41867f1f10</t>
  </si>
  <si>
    <t>c697ede4333fc672ba761fc8522fe17603a1e868f77a1f5233b7bab831f785d2</t>
  </si>
  <si>
    <t>a3566840b97e69bb0c4dcbe685c17de928872bdc7ff9b536e41a6c299d78243c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</si>
  <si>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</si>
  <si>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</si>
  <si>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</si>
  <si>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b40022a3ebc040744dbf010597b9c6916538fdfd001fa1b494aafd64a93f0c6f</t>
  </si>
  <si>
    <t>3b81bea1101b718d6803a7ea0faa1b5e0be7b3d302198557e8897a16d87b3e99</t>
  </si>
  <si>
    <t>4635eb7487f36643d18e05a2d8c0fa132aaeb28705ed2f2c54dd5ce13ea7f3b1</t>
  </si>
  <si>
    <t>aa70286b6e14dcce3001a18ee9736558bd66f6f6914ddbbc76c040c3b0c15d05</t>
  </si>
  <si>
    <t>f93defaeb1bf0a856b1c1aea83a499c77f4607697f4c25368f9a8d22faaef91e</t>
  </si>
  <si>
    <t>4e8ec88e6a1b7e8bb7673bd851d57082fede914aeb4d4d7b1b267e68828eae19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</si>
  <si>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</si>
  <si>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</si>
  <si>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</si>
  <si>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</si>
  <si>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</si>
  <si>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</si>
  <si>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</si>
  <si>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</si>
  <si>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</si>
  <si>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</si>
  <si>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</si>
  <si>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</si>
  <si>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476282dae77b706ba7ca71bcc3187038d8844e393903b4f393331aaadb972520</t>
  </si>
  <si>
    <t>79cb6f8de6c1437aa30fe2044252f7e4505562dfa6c1b6917f68ab92dfd9a534</t>
  </si>
  <si>
    <t>0x3268948f5f551e5934bde6fb201a32afb1d2fca7</t>
  </si>
  <si>
    <t>5fadbe1c17de10f85f14f40187d99aea1c1ff51d116c6b7e23ebb70dd5a69a2b</t>
  </si>
  <si>
    <t>1e8711441476cb4f6713cee19b551944cad10595894e5b2f6402e2136cca905e</t>
  </si>
  <si>
    <t>ee6c686e88a098b73d09168d0128d89b937abda0f243135db800dd4b1d0b5952</t>
  </si>
  <si>
    <t>daa38dc505e81910a12708bb0b06aa53593e35a1d31e5bec9a834ae97da6b486</t>
  </si>
  <si>
    <t>105711647</t>
  </si>
  <si>
    <t>4836B0393327D481D4752ECB5AC1D72AD0C4F7E138BA12DB265ED963CA2E990B</t>
  </si>
  <si>
    <t>F58243F621674BCD56A7C5B6E5566EC0343C81B0199920632B9CB27F4750ED7D</t>
  </si>
  <si>
    <t>68a3477f6b7440f8d985ca01843756f51eb0f60915e96e03ee278af8357fc84d</t>
  </si>
  <si>
    <t>14457bbb3b715946541870653f03d79bb9a16c979cfcfa3b30a0a403ae8ded73</t>
  </si>
  <si>
    <t>020adcfdab23abdfafab08c55917399041b681d518fc31f2c83e1ed5a9cf97c7</t>
  </si>
  <si>
    <t>436435ef4f13fcacca5320fefdc32705810d5f0b83e775d0e5395f4d114ea90c</t>
  </si>
  <si>
    <t>72b93e83356123ed47a3913651ccef4e640ea926a984169d0fca72b03bcf17c0</t>
  </si>
  <si>
    <t>d4e0d497a7adad19cbae3c5867fbe3bb1db8992779bf0e974bffc3575d5b159a</t>
  </si>
  <si>
    <t>49e8a45c8bec4d8c1f879fbe43c0f4d2b121972545e48c3a4184110d846364cb</t>
  </si>
  <si>
    <t>1ARfTd6VZVYkVFMa6HWgeiepfawiMC1eYa</t>
  </si>
  <si>
    <t>cbf7554ada8b51de58e675f0148ae44942ee8ccf13a61d6e9c3c5ac0eadce5bd</t>
  </si>
  <si>
    <t>be0f352f19ec6c91408ec3eef94c935d23849b129f6d448d24c79cc659565005</t>
  </si>
  <si>
    <t>4f723abdf13767b0e89e5955cfc8fc7838af8e43e29b810c045147fdb765271f</t>
  </si>
  <si>
    <t>3c662aafa21385bf4a255a1a215ab53cd1e211bfec9fdd04c6cd003a49c68e50</t>
  </si>
  <si>
    <t>9edd33482207850dfec6cfcf7a590997fe0c65215fc8b365e4f78fdd3bd9bb51</t>
  </si>
  <si>
    <t>ae7f14ab606960d89f9f2c7e1ff3fe981b44e6a226df4720fbb69cfe08aa4f9d</t>
  </si>
  <si>
    <t>0x31020bd87e9571519df37a39ad41c80482d0b21f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</si>
  <si>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</si>
  <si>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</si>
  <si>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</si>
  <si>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</si>
  <si>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</si>
  <si>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</si>
  <si>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</si>
  <si>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ce2f22f6993bbf7990bdaaad05694813af444396a99bf730f124a1dd4cb2095f</t>
  </si>
  <si>
    <t>LINK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</si>
  <si>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</si>
  <si>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</si>
  <si>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</si>
  <si>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</si>
  <si>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</si>
  <si>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</si>
  <si>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</si>
  <si>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</si>
  <si>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</si>
  <si>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</si>
  <si>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</si>
  <si>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</si>
  <si>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</si>
  <si>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</si>
  <si>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</si>
  <si>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</si>
  <si>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</si>
  <si>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</si>
  <si>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</si>
  <si>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1BiJQ8iYk1DqxvX8u6HgQYw59s2bt5aiAx</t>
  </si>
  <si>
    <t>b424b5190f9b362a39e20ffff1ec4bd7f91063f59c0f4d6523f92c59f9ef18ad</t>
  </si>
  <si>
    <t>EOS</t>
  </si>
  <si>
    <t>binancecleos</t>
  </si>
  <si>
    <t>106375124</t>
  </si>
  <si>
    <t>ece8362b16be2ba3520c362f34ae982ac872f42ea716298d3fdda0db387d8a95</t>
  </si>
  <si>
    <t>91e8685fce8f14411a4af71c4b10013495e184e047f15c7b666436399db33337</t>
  </si>
  <si>
    <t>187df700d0f0365c4101e9382e9c0ea878c7c649a20c4737a30da2e352116501</t>
  </si>
  <si>
    <t>09abee28220441675bf0e31ba415c7bd61eb5bb4fea89c9c4620003175969762</t>
  </si>
  <si>
    <t>688991f0a393e5b8c9fc3b75fda71b7d95cc75ef76a365c7d8d1be822813674c</t>
  </si>
  <si>
    <t>04dbd3e3f04a21631d3432f8a559c24e3ee01a92730e09fe3454214ba1594723</t>
  </si>
  <si>
    <t>a039203a186241d365f741fe2782f209b6e03f62fe78fd86868d01a1030fbc6d</t>
  </si>
  <si>
    <t>7fd98e8c7b2b4d6f038546de9e43f92f9a66cdf004bfc88b931be32760bcf818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</si>
  <si>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</si>
  <si>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</si>
  <si>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</si>
  <si>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</si>
  <si>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</si>
  <si>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d654813a3a5847ba16b34b9e2714fb6a459f9dc5d282887aea42110bd020100c</t>
  </si>
  <si>
    <t>21f4a3fea3ac449c577b9b3e746b61254a57a0f5464b21dc4cda33bcc29d416c</t>
  </si>
  <si>
    <t>b2ec4084a1a1679e67a87c1074882b9392aa9b1f7f469fd9c1592e46ff6077cc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</si>
  <si>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</si>
  <si>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</si>
  <si>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</si>
  <si>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</si>
  <si>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</si>
  <si>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</si>
  <si>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</si>
  <si>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</si>
  <si>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</si>
  <si>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</si>
  <si>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</si>
  <si>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</si>
  <si>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</si>
  <si>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DOGE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</si>
  <si>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</si>
  <si>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</si>
  <si>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</si>
  <si>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8ab59c8010785ac215abdc2f65f27a6ce10181b3f720a02379bcc9ad905ece28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</si>
  <si>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</si>
  <si>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</si>
  <si>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</si>
  <si>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0x23d0d94c0bdbad3a115164868f5255be2e4212e8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</si>
  <si>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</si>
  <si>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</si>
  <si>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</si>
  <si>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</si>
  <si>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</si>
  <si>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</si>
  <si>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</si>
  <si>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</si>
  <si>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</si>
  <si>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</si>
  <si>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</si>
  <si>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</si>
  <si>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0b784caf246b9de72b6074c4a4a5ffdc6011104e22619b85338173e8b1002038</t>
  </si>
  <si>
    <t>36cQbNxedpy2NAesxfnfzMdX4T2ZPsFfkf</t>
  </si>
  <si>
    <t>0xb9076f04b02d14803a2ddb62c78d25032055f30b</t>
  </si>
  <si>
    <t>76e1bf449175ea72ef6195dc6023d24afa0f302a5a0171324840c59d05be94e9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</si>
  <si>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</si>
  <si>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</si>
  <si>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</si>
  <si>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</si>
  <si>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gopaxdeposit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</si>
  <si>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</si>
  <si>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</si>
  <si>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</si>
  <si>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</si>
  <si>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</si>
  <si>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</si>
  <si>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</si>
  <si>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</si>
  <si>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</si>
  <si>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</si>
  <si>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</si>
  <si>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e39b4ba3e1e303b4f5732428068e9671d08dd89d136d25ef4f47baf283c3921e</t>
  </si>
  <si>
    <t>5ac8567890d3add76e909004c9463927c9c05c3453d9bab443d207e555b09de7</t>
  </si>
  <si>
    <t>5e894302c06602e7a94447173edc6fa6dcaed94d3a82df19abab61bd943a8718</t>
  </si>
  <si>
    <t>7d33a246dddf11c8004537e44729d64677f5b4dbbef1ab27f71227f2f087d1d3</t>
  </si>
  <si>
    <t>70cb0d2b0d33cbce24f35b9b6d6948f11dfc1b188ab50e9d92a5d2217711f4d1</t>
  </si>
  <si>
    <t>TPswAmhB78Rziw3FCiLT15M8th6uWnL5XY</t>
  </si>
  <si>
    <t>f9a5573d18a81bf501f09a373c2bb2d186ad68bf7f1d681363c567aa230eb8bc</t>
  </si>
  <si>
    <t>782a02548634a3f0eb1499b90091460eec28bd69956f99e492ba742f57da8193</t>
  </si>
  <si>
    <t>272a9837d4ed51207e3591df9fcf2e1a8af26edf54bafd57d249f621c9e18ec7</t>
  </si>
  <si>
    <t>5fc9114e812f2673ab192ab5d1e60850a2983d73fbb96ab765602ed6c7b5e0c5</t>
  </si>
  <si>
    <t>7Z3G8ercRMrxcePaAWpAZk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</si>
  <si>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</si>
  <si>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</si>
  <si>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</si>
  <si>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</si>
  <si>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</si>
  <si>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557db27796a962652a9a7e2f9ef457b0537b0b046a02d98e0d487f8a3b091413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</si>
  <si>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</si>
  <si>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</si>
  <si>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</si>
  <si>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81d64b90067aaabb9dfbfcc4bf2e23b67af3574679e65711caaefec30f659ae4</t>
  </si>
  <si>
    <t>869226a9a6907b49e46da1cdf722f96e4bc5c8cae880b1f6896523b4cf4721eb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</si>
  <si>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</si>
  <si>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</si>
  <si>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</si>
  <si>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</si>
  <si>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</si>
  <si>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</si>
  <si>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</si>
  <si>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</si>
  <si>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</si>
  <si>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</si>
  <si>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</si>
  <si>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</si>
  <si>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</si>
  <si>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</si>
  <si>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</si>
  <si>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</si>
  <si>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</si>
  <si>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</si>
  <si>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</si>
  <si>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</si>
  <si>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</si>
  <si>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</si>
  <si>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</si>
  <si>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</si>
  <si>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</si>
  <si>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</si>
  <si>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</si>
  <si>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</si>
  <si>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</si>
  <si>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</si>
  <si>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</si>
  <si>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</si>
  <si>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</si>
  <si>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</si>
  <si>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</si>
  <si>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</si>
  <si>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</si>
  <si>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</si>
  <si>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</si>
  <si>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e664b7a78ac3edb795798befd79eaa3250a037131a6a8db8e0b387853575c330</t>
  </si>
  <si>
    <t>45ccd436c8951f2f1e3be676d601fef3e5cc00263d951622fce228e6c57833b7</t>
  </si>
  <si>
    <t>e16a72fadea37b7c08ae8692ef8f528a04d9bfadd0e9cc96c4e8416468c2e3da</t>
  </si>
  <si>
    <t>31552e01855f6c102899932e1a26c2dbf565100c7c1ebefb99a245e663a07114</t>
  </si>
  <si>
    <t>166d1c49bb1ad85797794972e6afdb350156260f987f56d4b4571496de21ec66</t>
  </si>
  <si>
    <t>141c40aba258cd71427fef66e38882468d522d65dc2eab1b47148cd4952c67df</t>
  </si>
  <si>
    <t>6789c84132c020333dc135180b559565fefc104e71a5fedeca66cc3003b6d571</t>
  </si>
  <si>
    <t>fa7f68878757d156618fa7b12342249731b0abdfa05109784d70b4519a67ad65</t>
  </si>
  <si>
    <t>37447db37ffd599d393bdeed46028c46cb2f207b3216ceab95b3e7eea20c5eb1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</si>
  <si>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</si>
  <si>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</si>
  <si>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</si>
  <si>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</si>
  <si>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</si>
  <si>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</si>
  <si>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</si>
  <si>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7e94f6ee8e38aab1815919a5f83657453ac3e4274eaae5c808f3e1fed1cde0b0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</si>
  <si>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</si>
  <si>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</si>
  <si>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</si>
  <si>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</si>
  <si>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</si>
  <si>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</si>
  <si>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</si>
  <si>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</si>
  <si>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</si>
  <si>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</si>
  <si>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</si>
  <si>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</si>
  <si>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</si>
  <si>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</si>
  <si>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</si>
  <si>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</si>
  <si>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</si>
  <si>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</si>
  <si>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</si>
  <si>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a51c5bccd7227376baf96ee178e5be4bfa655fb5b42c149e398038d4db280dca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</si>
  <si>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</si>
  <si>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</si>
  <si>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</si>
  <si>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</si>
  <si>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</si>
  <si>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</si>
  <si>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</si>
  <si>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</si>
  <si>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</si>
  <si>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9600c30e004d69792898e83033c5e30ed45116b13d74b5e01f62945b57e8a23e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</si>
  <si>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</si>
  <si>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</si>
  <si>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</si>
  <si>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</si>
  <si>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</si>
  <si>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3715DFED93D75E260B78AA837A6E71D4A17B81E30CF2850A1EA9F6D7C9DB3186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</si>
  <si>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</si>
  <si>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</si>
  <si>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</si>
  <si>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</si>
  <si>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ac69553138f9372f425224b8d6a5ad87dc82d978cd3bdc0fa894a2ecf4dd34a1</t>
  </si>
  <si>
    <t>708aacb729ac6e0ef41765934c29611aa1219d1778b310d8f55965748af92e86</t>
  </si>
  <si>
    <t>3a3e69e098d5889da8cf2a06f27c48c769e59489c1b5236b8838971dd48b5d37</t>
  </si>
  <si>
    <t>a22d3a7cdff761a2f0a28b2aa3dc3e01851c5a41c4dcd4994f1cea3906240356</t>
  </si>
  <si>
    <t>fe9c9e6177dcc842e75f87f2e20bbfa717d92a8549232673b2793771d597d57b</t>
  </si>
  <si>
    <t>51b66c44e54ab00a33cdf6373a99eec3922c8c6959e2ec3a30295cd812461144</t>
  </si>
  <si>
    <t>d92e52db41e91743a7d16b37541ec613c30020704c3fd270e3542002747f6b32</t>
  </si>
  <si>
    <t>25ec879cc7621cd1579d430c30086fe3fb4b8d646cf9e7f219b525348ad122d8</t>
  </si>
  <si>
    <t>d71ee590e718962640a4c785fca1501e3e603f66ac1e7823ca8980b853c57b42</t>
  </si>
  <si>
    <t>b05cb9b5d4c551b2189b4de32c2a8ad91640c0ff6262586f83abb8b27d5ec163</t>
  </si>
  <si>
    <t>1c68c4df2f6cf7f7776d8d6528ccc9bf5b247b11b4a5b06a8a32e1df9096b315</t>
  </si>
  <si>
    <t>15bd035a1bc325649610c67033b6da3206a595faae933a76abf7c17684e22b65</t>
  </si>
  <si>
    <t>3E9P9rJuMQo8XXbpkWdjaoH5ZvqQVX7Hd7</t>
  </si>
  <si>
    <t>c6c41846e3ada82761cfcd8eb3f85270533da2c1b6b62fd2fb9a24d8f977a4fd</t>
  </si>
  <si>
    <t>c6d581b48d48a359c4350f8a549a105779fae05f68fde035c84724167efc66b0</t>
  </si>
  <si>
    <t>204d1f83f76d62a629e030fd40e7d648b7d8bcc90c2f322cb76eb6b8186d11ec</t>
  </si>
  <si>
    <t>8b6401aa7b1de3eeb96c97fd5a335f18caaa537e5882c0f21c1a7b5b8d13607f</t>
  </si>
  <si>
    <t>88b6985cab2b1549062bccba04046cbbbc42f13b218ed0f0e6ef94c75cd3b8ad</t>
  </si>
  <si>
    <t>be6e8dcb46d8bbb4b3f975cd46a961cec1a4dc9c4a00f3cc8c8adc2d720b03ac</t>
  </si>
  <si>
    <t>101230448</t>
  </si>
  <si>
    <t>4CF8FEBE0A3DA9841D6634BD0CA140E9D1C007BC21E469A7AE8B5F7E766BDA8E</t>
  </si>
  <si>
    <t>1b06a0476dca82c66f1371a081983be7bed7d27b8000f7080f392bec4322412e</t>
  </si>
  <si>
    <t>c5f927fc0728b91d8dc43c19fd047b399d120407a37a73918cdfbc301071f8c4</t>
  </si>
  <si>
    <t>788d277a027bd6303a36a01e947b734fd7395396e0b136c63b3b5376fc6dfb7e</t>
  </si>
  <si>
    <t>4BACB6236F07FF42644FD6B8EB43ADA8C33F8A0D3B0FA6ACBCFA6BF5EE8C5FBC</t>
  </si>
  <si>
    <t>18E5E1FBF55E58897B6C7FF5EAE059A5B0C7FB8BD9570C9E5C193226E1B66C42</t>
  </si>
  <si>
    <t>F078769116AF78EC6272680B43DF3D93A3EDAAB9B09CBCF453BCEAC619705A7F</t>
  </si>
  <si>
    <t>51A50D1E809EFAEF35C9E9A383533B484FE3560EB0E86ECB4391E72952E95CAA</t>
  </si>
  <si>
    <t>E9962B4ACA3E7E1DD77849D5DBC14C51EF574A789551A1473219927AFDC2933B</t>
  </si>
  <si>
    <t>6C48962191F8E6CADF62958148490BA7D6CB99136012056DEA050CCC254F5FE8</t>
  </si>
  <si>
    <t>40933288E43E2EA77AA1FF38D27D0FB9AE745FED182EAF94B0CE7F9F8FD1B583</t>
  </si>
  <si>
    <t>8088C4E24AF90FCE19218D3DC8A80BAE0E66D36D3908D8F108B65D0F2E920306</t>
  </si>
  <si>
    <t>66662C8C00E58F9E44B71459A450948635D1992CAB961565871EBBA3EAA33A72</t>
  </si>
  <si>
    <t>6507</t>
  </si>
  <si>
    <t>11D960B43DEDE1FD575E473D56027FCB288D8E2A522A8A0EE52D3FC60923D151</t>
  </si>
  <si>
    <t>D4DDD09A7A036B0A683E54D3522F79C9AD9C2F51BEF99C2C306824AEE159BC2B</t>
  </si>
  <si>
    <t>57ED2D9CD561D4895ECDCF26A5C0F5276CF8F675B7F4B5F3337D8C5E9A447266</t>
  </si>
  <si>
    <t>D851621AAC93F831B54CC24162C6BE63170B87BCB2E3866F8C4BC1CB046AA923</t>
  </si>
  <si>
    <t>B46A3E48058226B8AC532368E5B5646DE5596A14A70B1389BC0D29EEDD0AA347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</si>
  <si>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</si>
  <si>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</si>
  <si>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</si>
  <si>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</si>
  <si>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</si>
  <si>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</si>
  <si>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</si>
  <si>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</si>
  <si>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</si>
  <si>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</si>
  <si>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</si>
  <si>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</si>
  <si>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d42a4213cb69357011e38cf76b5f5b4681d904b27aa71a5518f542ad527ea2b8</t>
  </si>
  <si>
    <t>e150356f3406b032b3b66ade6dd8f0c708942466cdffcba3044643f27bcad64c</t>
  </si>
  <si>
    <t>3CUu68AxWV537EifVRVDbU3fq7k1B5pG2a</t>
  </si>
  <si>
    <t>505d270ff300b98a1a6fc9608dab67931e92df9bba9997221621814ebe7cf176</t>
  </si>
  <si>
    <t>ec8aec754eadaf849007c585e78fdc8392d7829464e5aede1e20e3b1ed61c1ea</t>
  </si>
  <si>
    <t>rE13RnnGA8V9Cg2TgzSx7V4KxWtJ39e7FP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</si>
  <si>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</si>
  <si>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</si>
  <si>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</si>
  <si>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</si>
  <si>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</si>
  <si>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</si>
  <si>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15E88B352DC2CB8DEDBDF9AFE72F2E916C5742BDD0D9D9334B4D9A5B824E798C</t>
  </si>
  <si>
    <t>aaf27a626630682eb5ce1cec8af0bef08654ef99c86bc925313dc27ffe3d33a9</t>
  </si>
  <si>
    <t>e6a9fbf71f99fd00cfd6d08a4eb80a37f5461fadd25ec5af165c22b4ed2865dc</t>
  </si>
  <si>
    <t>082c25c2a6387a1166b93c3c4d1fb17e7fc9f77baec31da02cdbb4c333a60bc6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</si>
  <si>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</si>
  <si>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</si>
  <si>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</si>
  <si>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</si>
  <si>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</si>
  <si>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</si>
  <si>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SOLANA</t>
  </si>
  <si>
    <t>HFaX33KAtC9knovpb1xsMXfV971D8L4Qhf66XzozYGww</t>
  </si>
  <si>
    <t>5LSxtofmdBzu4PDm8iLjk1e581ELvLuEsubLkbB6QS76nD2FrfC5deNbsbBHmMFap2iYaCJgbNFNKNLsNtCHU65M</t>
  </si>
  <si>
    <t>5RUEGeCdnMBhaGgNhhntKz82Ft9urwwFY6djUgcKAEPx9isUJgXXSRNcgb8pUknee1TxhP9KjvStiHFX7MtoVFz4</t>
  </si>
  <si>
    <t>Ge2iS3fXCNM3LwzECBAoHba6JgubMwB9R7NGmvSu6MuG</t>
  </si>
  <si>
    <t>3R72kWvDNBAbhyjd9jNJ7cgp7dkgLhPbPURHL74fEp9fL69csTW3iNZahJkNeTFr8DPJLyFwPMCgue7o7DZmHJdu</t>
  </si>
  <si>
    <t>2zfowN1AbrR83bEhbpTknHncpvsBTiz8rdUCCtqySjD5BZzdgBBoHyfDZVZ7PQn1DM9CLbGatWX1X4J38CVhY4Lr</t>
  </si>
  <si>
    <t>4RF3fmvftyZBsT6LpPnY15CMFUiPMuCzntJmvjDUa7wGBPii3MPuFGZcmDehSnN9gFVrSTQFuBL75hVEJBr19UBS</t>
  </si>
  <si>
    <t>0xE42a2f0638C013522b52d7B7Ab07533D0EC6D062</t>
  </si>
  <si>
    <t>9b46b1d9ccf7dee658740505d0b487c1c4ba7fb3ff96590c6ab48f548e41a6eb</t>
  </si>
  <si>
    <t>a7e1ecf3cc37b9f1a59796df81b83c4db52e3caec460583038d02cf864f440ea</t>
  </si>
  <si>
    <t>da212fb2fe0c042715fc1f5996c19a16c58268ad212b0f709b826e51e8c2f93f</t>
  </si>
  <si>
    <t>17953657dcf24b6d4409de2defcf90e98a74f8518a59ec7c56f221b232023601</t>
  </si>
  <si>
    <t>8729c3f869eeb8de84574c9cc64790e071155ce586143d70260274a2eeac6d0f</t>
  </si>
  <si>
    <t>3bae321b638cf0c81e4a4e798ed97008f746e1ca89420ef548a012d44dd14416</t>
  </si>
  <si>
    <t>3efb71fb80a2fe8bfec1ddce8eb821a027ee964bc23786b921f97fc52b071333</t>
  </si>
  <si>
    <t>af3a9795b83dd46101b341f7c10046fec83b22e3e84cf39d2d64c7ae6356c572</t>
  </si>
  <si>
    <t>c5bf3d207c6d5f31760dcf12de54d28fd2a0d624c102b7b73c83b61bfaff2857</t>
  </si>
  <si>
    <t>2B8C6B92924225EB364BF5062B78D32568044957079778698743D07157CCCDD3</t>
  </si>
  <si>
    <t>FCDB2B2BE663ABD1AD7773A24AD18B884D185B3DD028FD956195EFE4360D4618</t>
  </si>
  <si>
    <t>7197A9EFE9A48F6171C16DEA6C64A551AD168AE87F0B8E47A887A20A7379D087</t>
  </si>
  <si>
    <t>8949564F16469A960D03B202E8513ED15DBEC5640E894A0E173BF3A1AFAE28F2</t>
  </si>
  <si>
    <t>79B4D9805F7D66B0CBA7246F5C80E1D044665CC3A35E92E7628D9DC987EAC526</t>
  </si>
  <si>
    <t>95DB88EC6FE0D32B3DA3C64883CCF25EA6F90242002192ED0B7E335595848CA8</t>
  </si>
  <si>
    <t>EE3F7BEC5CA47847FAB2743EEECCED4B9434CAFDBCFE89E78C5A399FA19AC89D</t>
  </si>
  <si>
    <t>6bbf25cdc5e65cdea1185b79ac422f1fe39f30c278cd75e7d6ad41f067ecea9e</t>
  </si>
  <si>
    <t>2d9351cbf77a2466cdeafe5585021e7fab6dfa7e77336b80c8a1d51356558677</t>
  </si>
  <si>
    <t>1b830c7376dc01d80d65f3587c283e2cb66575770373ac781fe6b638021ee088</t>
  </si>
  <si>
    <t>3A6579410923E5F75EB86D0C27C1306C515DA34DB525D518F44CDA7A11636A41</t>
  </si>
  <si>
    <t>3f6de66a31c35eb3972a5bd327f0f86b31b46d50eee83ff1f0733c12f41f0d72</t>
  </si>
  <si>
    <t>eb09e5202c74f7ec656b511794316383cd64260822de0832c5676e2bf2f9d7a7</t>
  </si>
  <si>
    <t>B525ABF63B7D96E9199B132A4929BB8DC45892C9A502A58BC50DF5CCF12E76CF</t>
  </si>
  <si>
    <t>62F4F01BB1D0E5786DE84FF790241B7E48FA992DAAA252E902408A211EF65BF2</t>
  </si>
  <si>
    <t>effab2b84fac1e6fb8bee2c9c8050a9ffe722b5a6c0b8c7a8ae336a21d222b1a</t>
  </si>
  <si>
    <t>9410e02c48de0627f5e706a29f8989c7dac3a827439a7a0a12da1b35f8f31031</t>
  </si>
  <si>
    <t>4557A53CAF0B472B6F378017A57048E763237321F35DC4AC1ED6B676E3E5EF37</t>
  </si>
  <si>
    <t>84DB6BA6C70E0F341D3069D987A647B7B50C91C5DEDD5899CCE5A3141629887F</t>
  </si>
  <si>
    <t>04B5FB51927C48F01C73166CE33F621E330B66FAA1E2EFACCEED5992CA4E6A34</t>
  </si>
  <si>
    <t>CA8C50528F68B00F3E41E9804C45971C1A3651DD742F733DA6671D7A03E1FF70</t>
  </si>
  <si>
    <t>4f0b56da06acc5996b1c78bac8bf09e630d1dee68b99096825f606898be638b9</t>
  </si>
  <si>
    <t>bb17dd7a060107bd1c68b2fc7e9b7a94b68be3d9ff6d3a6ca574bf3a17276cce</t>
  </si>
  <si>
    <t>c3181cae3b6aa5dd0caa371de9ece3596a0347bb6a170ef31f2ea2cc03d7c994</t>
  </si>
  <si>
    <t>8494e4a612f661eed0bef3814c430638133a22956d366b000c67f24faace04ca</t>
  </si>
  <si>
    <t>d7e202faddeb5cd5d747a6cafde42ea650fd81c2daabb48269b508207e006888</t>
  </si>
  <si>
    <t>7e7380d57e04b9f456b5e1870fcf452977c89fc90de9c7390dd896a2e017fb97</t>
  </si>
  <si>
    <t>7be7d55234765afabaf7f9cf0f21842a8f128a65770d877677ed4c7b001fbf50</t>
  </si>
  <si>
    <t>643204631ab446a580d7746e4d47369136b89fd151efdfcdf2b34c4b746dc145</t>
  </si>
  <si>
    <t>912866e23e38ffaa797c161f4d201f82e73217503d90937ae316b1f63c021c71</t>
  </si>
  <si>
    <t>92069100f7220ea65f7a84890d4f8013378413d11cccf92887c088679416d0db</t>
  </si>
  <si>
    <t>2c6179c846f653d3f69fd5741391cc3d79cc28e0a130ffdd30b8992a73fbef93</t>
  </si>
  <si>
    <t>d692802c733452bf6ffc06500f603ff207f9717106b7977bbaab79b198d3cf1f</t>
  </si>
  <si>
    <t>d3bdf2640c0d390fe6ab5322acf8c05a1c7b8a4fb211d7f6d3dfb9f2c12f9dd1</t>
  </si>
  <si>
    <t>c935c7cfd522bc4d588ebb73cb52c038636faa0e398ebe0bd9f746d72cb689f0</t>
  </si>
  <si>
    <t>40e0a4949259fc4c1d522a7f25a30e4e9c1a9e0874acb0b6e42e92b3624bcc69</t>
  </si>
  <si>
    <t>659d4296d4b3a6a6c4cf525b216e900416cb43d0991d0ec9f71418fd05d427eb</t>
  </si>
  <si>
    <t>4ee6205125543e155504291eae18146eb1b68155457ce7e42479dcb07e1718ef</t>
  </si>
  <si>
    <t>5b1d2961ac91a1cdb71828f5c01b0e2324e1e9692d51d6285f90e32e510bd153</t>
  </si>
  <si>
    <t>f208e135a2621809e003adf00e164b590f1fa0e17f14b5c1e99622c6c35eb8dd</t>
  </si>
  <si>
    <t>780036edf96d5224df74c33ca4080aaffc394bb103fddfd80a0afa5c068f3ad8</t>
  </si>
  <si>
    <t>33a26730ac90c0bd40c9c53e4314d8fcebee8ed2002bbf939c939741fb5f3219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</si>
  <si>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</si>
  <si>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</si>
  <si>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</si>
  <si>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</si>
  <si>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</si>
  <si>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</si>
  <si>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5be49bfb913e18abe1fe88225c04ed5280f2de62b1c71def132aceab5fe96728</t>
  </si>
  <si>
    <t>a8c9ebbe4516d6712f41246da32e22f6d526e2f0c3f82f03cf0cc26aa7781905</t>
  </si>
  <si>
    <t>c727cf0656bf1f0e1beb8ff31066c2fd19d1491f784a243973baf122d4675414</t>
  </si>
  <si>
    <t>8896ed23bdcb2815f8152d3044a5aa025e9cc9923f512b1463d57846194d6f6d</t>
  </si>
  <si>
    <t>d04a8242e23565176929b3f6982d79460173dbd2aa2d21e10093b776d16fe279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</si>
  <si>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</si>
  <si>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</si>
  <si>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</si>
  <si>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</si>
  <si>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</si>
  <si>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e755206e5c883950f978f6629e307eb75d6cf96b03c20ea0431a70e5304a7ee9</t>
  </si>
  <si>
    <t>cdce7c5405bf53aa9f64f08796eca05642d16425dcc5aa641dfcb6a2a6eaf662</t>
  </si>
  <si>
    <t>53a44dfa565d8ceda0f99180cec14cd250b8874880e4543bdde6601dc774fce8</t>
  </si>
  <si>
    <t>65920aa94404be93bc5d8aa55fff723758a0d92ced4d9a39a8f106fa2d8fe07c</t>
  </si>
  <si>
    <t>91aad686dc0bb12a62832b4cfdca8d7ffae28289a4f163d7743e6daade66b7fd</t>
  </si>
  <si>
    <t>bfa546e1855993290a72dd07df5b4e33bc73a8adc76d98cff984ef5b46d3fef9</t>
  </si>
  <si>
    <t>c17fecf26e2246f90b2bb7d793cee3c5a8c942670f4f499ed23454c52eeb6ae3</t>
  </si>
  <si>
    <t>526dcd148061895a68ca96e45802b8ec691afe6293fbdabf94910b2732d74967</t>
  </si>
  <si>
    <t>ee9fe3cf61cff59999fcde3503c83e4f629a2ca4dd930f85711819318e6ffd3d</t>
  </si>
  <si>
    <t>02f9abf780e668268f2929d85d11f21abfafac0ee23bba44dc79e0918ee6666a</t>
  </si>
  <si>
    <t>edf19bb6c114c9c4b061cfa354b0c674b91438fbfb5e4eac0fca1b5e346e6457</t>
  </si>
  <si>
    <t>21f9c4a62eebdaa00ce9fb75f104dcd562aeba6e5e32a770fd80a8bc15101f74</t>
  </si>
  <si>
    <t>e20d3923dd193a97f969fcce153bacaf489966f56ac20daf5e6602bfc1d43cd3</t>
  </si>
  <si>
    <t>16e86e503288efebdced658b033939b6dd3ccc8d933259aeb367f261d6aef088</t>
  </si>
  <si>
    <t>7a7e314e7c48f30e89ade70969702fb94f0e0735387e872b6cc20fca6f9a6429</t>
  </si>
  <si>
    <t>bd888f93534fd8a21048c51a8f3b3420f97193eaec27523ec5751cc073f41b3d</t>
  </si>
  <si>
    <t>614361b8ff5ad05079b0451db17ff7e29ddf3495d6f06df8f0930d0f9586dba9</t>
  </si>
  <si>
    <t>4E763445B1C0E2FAFF68BCBD44D972AF6E8FA3981E45768BF05ED0C706DAF173</t>
  </si>
  <si>
    <t>c6fa9954389e5f5f1de42454a953a82a603b4b4a712b1008d4b1f311b3b73a89</t>
  </si>
  <si>
    <t>6e56e5b8efd0a7246facabec7514e10359e46a91bb05272d8d4b06a2c51c17f4</t>
  </si>
  <si>
    <t>2C1C238B8B0023347C1539E15FE2FA525FA976BA3D017D3470833BFDB7D4D639</t>
  </si>
  <si>
    <t>C1B56E9CCBDC8B1936C9774132357184BC69AC72709CBFF53FF879F8E01AE609</t>
  </si>
  <si>
    <t>3ff3f4bf55d0348e5f9f05b2a0023168962c7003fcd33ebd70ef5406f0f8e03c</t>
  </si>
  <si>
    <t>c12ef6cc6c93b8596cb387c39f892f7cf9ca3f6914813fa6d5c3e62f9168943b</t>
  </si>
  <si>
    <t>473f786e4d8c1868a049857bb3e9724d12d1ba7ed29078f9cef7dd36ca5f8766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</si>
  <si>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</si>
  <si>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</si>
  <si>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</si>
  <si>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</si>
  <si>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af00a8b5f26a181525950c50200267855f9140784e9a339edc8917ad350a8202</t>
  </si>
  <si>
    <t>1041fee2bc5a9747e0c081e2ff91089a2d4b53115d315add81e4bf46967ec71c</t>
  </si>
  <si>
    <t>5b532db0baa0b26402efd8fe00c55a103ae15d4496b96f4c2a162eaefe179b34</t>
  </si>
  <si>
    <t>89bc845a9fe8006f4b0d079404e3c0753afbb15881c574e4cc5c9ffda0f08ff6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</si>
  <si>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</si>
  <si>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</si>
  <si>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</si>
  <si>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78201bed6a6ee1356e1c2e4a96058198cd2cd43caa86789dff777bb9b43d9643</t>
  </si>
  <si>
    <t>EOS1</t>
  </si>
  <si>
    <t>ff1e6263a76f76df4ed5125c7a346ee34a6b841e10d4980a2137ba4bcec12b39</t>
  </si>
  <si>
    <t>21fe9fe97ce34d780965c6d6d697f3a1d71d637877699d55c036f599c202ffc1</t>
  </si>
  <si>
    <t>30cdeb301673d68fb376c4913dd780d9f7c5a50499010b4814c01f8b398e574a</t>
  </si>
  <si>
    <t>79a5818332b20ac60bb5b0eb7734c3f4e03d4bcefa7ccfa4c55802a91a9197b3</t>
  </si>
  <si>
    <t>301b7e13b0acc3ca4d9224b1bd737205596163e0294431c9237504dfa7bcf909</t>
  </si>
  <si>
    <t>398fdf03ed950878fdbe62608bd47dcb7ed35fdd8a8df0ad47156b4a4ff7e5f3</t>
  </si>
  <si>
    <t>aac7d70793622b353cbe750afe9ec0a33baa2a672127062c5c32870c8725d84f</t>
  </si>
  <si>
    <t>18df5d0bd0db0026012ccd55de3b0c3231a77e33b56d4e9173ebae080dd86356</t>
  </si>
  <si>
    <t>fc3efc83cc8992e36daf7174d8d934c91bc515dce9b27c57efbfb46ebcf0ca76</t>
  </si>
  <si>
    <t>90b3b3945ed4701c3be611f18196e4043c6ed0a4c2ad2edd00888553776a1856</t>
  </si>
  <si>
    <t>fd73ab955531375cd25bfba85546a6e1f912e45bd69de6fe1c9291bd9642318d</t>
  </si>
  <si>
    <t>f876ab0e4ecf15db62727479ac213c392ce4c7075cbcaaa3926fdd95585660b3</t>
  </si>
  <si>
    <t>1bd1837d1f6b552f374402edb7f8588ad2f42ab0ac0e2073a5be192f48ae1b08</t>
  </si>
  <si>
    <t>09e68b40e61ab9b83eb70f8cdd75003975f925975d6cf54976154c00417adc17</t>
  </si>
  <si>
    <t>5cda80d8670e804999a590b6815415d4c1d13a0bcbcf978fd0a8c3475376894d</t>
  </si>
  <si>
    <t>3f0a1ce0c774ba896b15e2a2fa67cbd5b12b3a0c0b8568ccc005279a48ff5b5d</t>
  </si>
  <si>
    <t>3fac9ef1ee4c12aab41054f517975e06f292e8d0e4eacb68eb3a991fb5f8864a</t>
  </si>
  <si>
    <t>bdf5451fd34bc66cdf83fa603e753d8c66f4782b3c4ad3a31ad2036c430d32e3</t>
  </si>
  <si>
    <t>ed16b3bf5d77456b2c32ad1b6778de82edd033fe81f11f23bb5ccc6476c36e85</t>
  </si>
  <si>
    <t>5e46f8083ce25df64924fe70434298cf79a10f643f94dc9d5276166e87cf1c95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</si>
  <si>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</si>
  <si>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</si>
  <si>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</si>
  <si>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</si>
  <si>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57a2aebb2bbfbd6948b4937e25ffde48a5fb40b9276f56299d6ea0cb2e63840c</t>
  </si>
  <si>
    <t>39d316bc42687735a476c83cd5355059b8b006c4f652245bc86f084796cfda53</t>
  </si>
  <si>
    <t>04fc4f1def8ac3dfb4b79939c08a6a1e697c8e3e67bf5fa66c63cbe7cc01362a</t>
  </si>
  <si>
    <t>db4c1e82e0afd45bd6c72b223dac6ebcd699f5af6e7d7c3d30b3084e715f0e48</t>
  </si>
  <si>
    <t>75575522baf78d7775d70c29015f33d5b6e4ff26b1ef4cdcd285ed827c18d58b</t>
  </si>
  <si>
    <t>afac8e08af3031078c06434734b7c1054c54b85876334a195f523f970d97bcee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</si>
  <si>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</si>
  <si>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</si>
  <si>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</si>
  <si>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cc0e654ab72c9556e9c9fa431e718cef38b22e90b5dcaf1aa3da327184ac6e0e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</si>
  <si>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</si>
  <si>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</si>
  <si>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</si>
  <si>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80b168f9bc30a7037fddc5bc03739fbcce025e59249f7a039078b2bc50c6a109</t>
  </si>
  <si>
    <t>4DF489FA623B6E93BA9261FFF208C6FEF992D4A12E02BF5DC8F6227F36FAB8AA</t>
  </si>
  <si>
    <t>C579E1C123C8859FDDD9DC2DBF46DD54DCD6BF8F1A1A85FC5CE5F00FF58B379C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</si>
  <si>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</si>
  <si>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</si>
  <si>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</si>
  <si>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3e63782cf7ca625ba38f5583043c9377d2be659c180d1ff947889cc8d13775be</t>
  </si>
  <si>
    <t>fe044b6d95b31866071446a2751d4dc23a915bc1a69251f4b305563fc20bd230</t>
  </si>
  <si>
    <t>5824e0a4be83b905b1c72a4589720497468c57430dbd95c3ff56ee2f3b5071e7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</si>
  <si>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</si>
  <si>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</si>
  <si>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</si>
  <si>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</si>
  <si>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</si>
  <si>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</si>
  <si>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</si>
  <si>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</si>
  <si>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af57472a9647cf3fd735ae5c377d6cbc1bb5c8136dabf28aa355c245c9a9ae46</t>
  </si>
  <si>
    <t>cd4f5a1fddc1ba7b00b2cee96dde644e688bd98883f63e79cd81ce73b580505c</t>
  </si>
  <si>
    <t>HT2</t>
  </si>
  <si>
    <t>e409398bd8dbe2bc833052c5dc01609b607c9f461ecad6b4ae0c2f0005f99b34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</si>
  <si>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</si>
  <si>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</si>
  <si>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</si>
  <si>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de2d824daead90613c6b43ceb3c8c51da06d67f7ca2ae46b5eabec6d68587408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</si>
  <si>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</si>
  <si>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</si>
  <si>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</si>
  <si>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</si>
  <si>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</si>
  <si>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fe6cf0ee7d613209cb79154d1b37c8e1d5ece5b8bbbcbf2162e4ad9200133b00</t>
  </si>
  <si>
    <t>06a1689f317104c579a31febc7f772ceb3e4d465eedf89905788717ea3c80205</t>
  </si>
  <si>
    <t>60a4edb63ef174b19e457de2f11da02df9655f1003bfc42a36229ea50251d965</t>
  </si>
  <si>
    <t>e5898d094418c7cb085e7dfe28b012a6dda3e9c52e2a5a62d473256f492051bb</t>
  </si>
  <si>
    <t>921cf19ba199944402ebde905e85c01327097b8aa5ac970d0fd38eeecf03c20d</t>
  </si>
  <si>
    <t>7d176ce7938fe9aae8003b120ea02f3509c045c9ef3004531b7b3abe1e401abf</t>
  </si>
  <si>
    <t>bd3a710b0453b591ae4f3be8f9c9803313930bcea5c49216638f10edd23ee999</t>
  </si>
  <si>
    <t>47be75fc96783ed3620c8258ae3d4ee2e4d1355f5a984bdabba473a4dc756be6</t>
  </si>
  <si>
    <t>53de751ef91fcc893c1aadae0726b44f1de57e8cf8f75430f92882e8fbea53a5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</si>
  <si>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</si>
  <si>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</si>
  <si>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</si>
  <si>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</si>
  <si>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68d55b271099008fc3bc7082ad6f808dd5b4cc0896deb6132f6d6b9ca74bc649</t>
  </si>
  <si>
    <t>cb7134e4ffe3eba39e4ff8a3ab0c80f020e3ec2e6f795d6dd55e05235d4ec864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</si>
  <si>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</si>
  <si>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</si>
  <si>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</si>
  <si>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3a8e88ae6239ce206397d7440929faf641426b1892eee4274434a8377d569522</t>
  </si>
  <si>
    <t>8fd86a0de5e47fc9d104c59bc1ceb2279a29da6721515027ddd8214732106a5d</t>
  </si>
  <si>
    <t>cad97a446dfe77fa10cd0b05d1990eb3099b9bb94817f6dd3fb6323490a91140</t>
  </si>
  <si>
    <t>1da9faa24096c9f99df1ff9e32e419a440bb8163cecbb43b04113b85dafbd2a6</t>
  </si>
  <si>
    <t>1c35bb9d909c81155637bfce883035e7fc34a719846cbb3178c12f9265756ee9</t>
  </si>
  <si>
    <t>273F3580E1B76EBB58C01B6A8D7F936AE5E4D885B129C2FBDDA99CC75AAE4197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</si>
  <si>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</si>
  <si>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</si>
  <si>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</si>
  <si>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</si>
  <si>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</si>
  <si>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</si>
  <si>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</si>
  <si>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</si>
  <si>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8cae50cc98f25eee70d3e93911e818b2099713750d454c2911279ba2f28df9f3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</si>
  <si>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</si>
  <si>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</si>
  <si>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</si>
  <si>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b90c1e358284d14bafedb950a95b56097284cd41bb90fe8cbef86ec5ddf02e4b</t>
  </si>
  <si>
    <t>6ee6236a25f0858058916fbf4fdb1ba4dc5072b1a320684dc8b25e70a44e7c3a</t>
  </si>
  <si>
    <t>e03682a127c37c9ec5c51a6b24db2a0a8731d64a4f4df05aecc546f778d849aa</t>
  </si>
  <si>
    <t>f552837e736a7c2aede194382fd3281d260fdc5875aaa52e9b80b23a94bf9193</t>
  </si>
  <si>
    <t>48cf37f71fffb9988528516954b70de0c40062c9263d36cccead9d2843b9c835</t>
  </si>
  <si>
    <t>4dff810af86a988a2b7f82cc8cc5dd4d726fc1baa356889b02caf76798ab2018</t>
  </si>
  <si>
    <t>57c11800290052c2f63da997d520a7e11ed51460b007e720ef62fe74e01f6282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</si>
  <si>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</si>
  <si>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</si>
  <si>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</si>
  <si>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a5791407c60e967adc8a64a3b3da379dcb96d6047afcfb3fe0bfb062897037b2</t>
  </si>
  <si>
    <t>d9f90ce998bac457709f5cd0399bed5dfd154e21eaa6ba7240617d42ced8d3f2</t>
  </si>
  <si>
    <t>O3</t>
  </si>
  <si>
    <t>9d3f69fd45a34fbeefb08f9469a7026ab2f1f474a425ca4fb178776a1ca0ed01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</si>
  <si>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</si>
  <si>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</si>
  <si>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</si>
  <si>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</si>
  <si>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</si>
  <si>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</si>
  <si>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</si>
  <si>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</si>
  <si>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</si>
  <si>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</si>
  <si>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5a896ae59636ccc27d553bcebc66e72508702a6adc8c5a9e0f5f064e2bf3d979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</si>
  <si>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</si>
  <si>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</si>
  <si>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</si>
  <si>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H5mzUdcNSmmmi1xf6ZFMNRH4NYXBWB9XUwU93EFBLpaj9NddR7dJwja9KSQwTzJsf7PnkkhX5GkDWUGcMDYZXyp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</si>
  <si>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</si>
  <si>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</si>
  <si>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</si>
  <si>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</si>
  <si>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</si>
  <si>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</si>
  <si>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</si>
  <si>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</si>
  <si>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0ac091bf1976e97657e2b962f6e39d958317d3be6d193eb422f54851accbcd42</t>
  </si>
  <si>
    <t>26c796426a04a8b0db8bc35d92919bd0a107a2e6b78bea7aafcf209c165c8f14</t>
  </si>
  <si>
    <t>a87d2e7d9cc6abbe95cfff93e25dc032fee8978f63704e73cba64dc62cfb4ad4</t>
  </si>
  <si>
    <t>0cab048443eb9be97636a0a630cfd4c9a5484fe0c5a833a01ed06b7ee2bd572d</t>
  </si>
  <si>
    <t>c63a8fbfacecd3aab91f2293a00b0db847b9865da666ed21441395e072d7b8a4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</si>
  <si>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</si>
  <si>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</si>
  <si>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</si>
  <si>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</si>
  <si>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CEL</t>
  </si>
  <si>
    <t>3590d8486ec3ec4d9fbdbb41f746b36cd354692120198fbf26d1fce2cd902bab</t>
  </si>
  <si>
    <t>6d166e8b5ec60c73bdf1d6a10a603205cfdc8fdd1e23c5b5520498acdfec962c</t>
    <phoneticPr fontId="2" type="noConversion"/>
  </si>
  <si>
    <r>
      <rPr>
        <sz val="11"/>
        <color theme="1"/>
        <rFont val="맑은 고딕"/>
        <family val="2"/>
        <charset val="129"/>
      </rPr>
      <t>용범</t>
    </r>
    <phoneticPr fontId="2" type="noConversion"/>
  </si>
  <si>
    <r>
      <rPr>
        <sz val="11"/>
        <color theme="1"/>
        <rFont val="맑은 고딕"/>
        <family val="2"/>
        <charset val="129"/>
      </rPr>
      <t>용범</t>
    </r>
  </si>
  <si>
    <r>
      <rPr>
        <sz val="11"/>
        <color theme="1"/>
        <rFont val="맑은 고딕"/>
        <family val="2"/>
        <charset val="129"/>
      </rPr>
      <t>비브릭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테라</t>
    </r>
  </si>
  <si>
    <r>
      <rPr>
        <sz val="11"/>
        <color theme="1"/>
        <rFont val="맑은 고딕"/>
        <family val="2"/>
        <charset val="129"/>
      </rPr>
      <t>지닥용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테라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</si>
  <si>
    <t>POLIS</t>
  </si>
  <si>
    <t>ATLAS</t>
  </si>
  <si>
    <t>ERC20</t>
  </si>
  <si>
    <t>TERRA</t>
  </si>
  <si>
    <t/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</si>
  <si>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</si>
  <si>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</si>
  <si>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</si>
  <si>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93af87030e52ad4d3e71f4a8288562274d785d5cd9847fbd931222cadd8712cb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</si>
  <si>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</si>
  <si>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</si>
  <si>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</si>
  <si>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</si>
  <si>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</si>
  <si>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</si>
  <si>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</si>
  <si>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</si>
  <si>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</si>
  <si>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</si>
  <si>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</si>
  <si>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</si>
  <si>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</si>
  <si>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</si>
  <si>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</si>
  <si>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</si>
  <si>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</si>
  <si>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</si>
  <si>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</si>
  <si>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</si>
  <si>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</si>
  <si>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</si>
  <si>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</si>
  <si>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</si>
  <si>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</si>
  <si>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</si>
  <si>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</si>
  <si>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</si>
  <si>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</si>
  <si>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</si>
  <si>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</si>
  <si>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</si>
  <si>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</si>
  <si>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</si>
  <si>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</si>
  <si>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0x48af4e1673f51601c1e5b8bedb2ca33ac59b98f5d6e624a25e339e7daa7635ff</t>
  </si>
  <si>
    <t>0xde0e13887675295a96790cce8900f578b407081793c3564e6b5f414d616edaaf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</si>
  <si>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</si>
  <si>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</si>
  <si>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</si>
  <si>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0x339874060183433956bbea71a77daea34129eaaa05d7548f240fc7274b674e0c</t>
  </si>
  <si>
    <t>0x53f5112026ac7a85df17b74549c2f8152f639891aa20e808fad37a564a5051a2</t>
  </si>
  <si>
    <t>0x566e80dc45f31ccae706298708df2fcffecfd5dd8d9e77f803bb9f649bdd59dc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</si>
  <si>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</si>
  <si>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</si>
  <si>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</si>
  <si>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</si>
  <si>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</si>
  <si>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0x39c18bd7cf3527b922aceb3389874d3a6c34a735cf388d75c1eb6c21c38277f0</t>
  </si>
  <si>
    <t>0x5ee9cf5c675eec35dd8c8aee53ec851ca51eb5a9b621057df5ba9f5cef668dab</t>
  </si>
  <si>
    <t>0x8ef50acbfd592f65cb6d2a67b014f5ff3595322b25e2ed32d3c31e72312d5fbe</t>
  </si>
  <si>
    <t>0x4af85a2c09138d653481114cff7abf26d9e1b1ac748402ccbe219a184fa61086</t>
  </si>
  <si>
    <t>0x02c99534371d7163560bdd842a4d99aee0ca50d1388a31ec18f1a678005132ee</t>
  </si>
  <si>
    <t>0x7594cc390f61dbc86a48da0a6000afc97daa82563a3905103aacef226b7910f9</t>
  </si>
  <si>
    <t>0x496dc81eb5bdac1b7e0ac48d69ce3ae29727321e4e37f452c9e44e6bdce18168</t>
  </si>
  <si>
    <t>0x0fc05b0e52d57d624f5d44821439152b815233b58cb9d69cea6c573f835ea5fc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</si>
  <si>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</si>
  <si>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</si>
  <si>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</si>
  <si>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0x3f44804deee8a2e898189476c60a67b3dcd2fdca0dda8a858027700fc6f2902d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</si>
  <si>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</si>
  <si>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</si>
  <si>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</si>
  <si>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</si>
  <si>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</si>
  <si>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0xa8d2041d9acac8cd4fc7d1a0a122daf7fe5d8024febb9707c0b01938b39086e8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</si>
  <si>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</si>
  <si>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</si>
  <si>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</si>
  <si>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</si>
  <si>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0xa8adf0875ca216c9a1b4528f2edf88a718e841aa6a5e0761b6ea94ab6726aeb9</t>
  </si>
  <si>
    <t>0x41edbf7fb370af52c56d3ca1e6881739cdf09d4c43bd65abd5a064667b10ad75</t>
  </si>
  <si>
    <t>2GV85k87UG7Q3CF88D82FBo8nQTQp5SM5iUGxuEHpgQ4qXNQH6s41xfTNjSmu5Wb2FS539qLMTFTWazci7pd9Ru4</t>
  </si>
  <si>
    <t>0xf3111dd5f81c166bf3a70ccd60d2babf68a4a978cb11e7e085b0db0cc3445e90</t>
  </si>
  <si>
    <t>e88fe8e3eb6edc16805b000eae568b33b8126f1caad7a84f8bf2435ec738dbbd</t>
  </si>
  <si>
    <t>2e4428d5b174c68da8903f9c9a8794f479b5ab2e44a27086746f0093c7b42c58</t>
  </si>
  <si>
    <t>0x0f4f92ef02c96768d86315f5bb272bf9094792ca210a9792fe84998754dc05b0</t>
  </si>
  <si>
    <t>0x4801a60a1fd9d532636b65aa9e14111c196c2dbe7fbf41c2e5005f95efed3176</t>
  </si>
  <si>
    <t>0x3dee5712001e359d970baa93b793b8f312bfefd445f29416834dead4e44a4e23</t>
  </si>
  <si>
    <t>0xb67439f174026ca02370fdae9df79f40fffc30200ba0c5a2befb5f351959c131</t>
  </si>
  <si>
    <t>0xa4ea9da20cbffc666cb49c4b8bcacc3f2b8bf14359842ee8be4f39e44ac17c48</t>
  </si>
  <si>
    <t>AD9FF1120DDA5F834121F6B4895140F20703CB5C06D53E2F9A3303B5BE8C3877</t>
  </si>
  <si>
    <t>92f2de228a0f6a306c441971ea716d8b2d17e093cda0d12f769a120a6f72d0bc</t>
  </si>
  <si>
    <t>0xd57ee606f78906251f692a50814b095d5eb2e3ff923bd1bfbb886ef03af0a685</t>
  </si>
  <si>
    <t>0xfa2ff419074ef70e868e669dddb18e9c6ce26d81fe809a013b6485db3926bbb9</t>
  </si>
  <si>
    <t>0xf8edb2a1bcc2f02c25712d306f586ed51738b812aaa01881c05c4e48aba5c80f</t>
  </si>
  <si>
    <t>0x6f7ffa74a4d648ed7537fb37ce0c8eb35a7a07ecec663f4054f317f41252529b</t>
  </si>
  <si>
    <t>3f4c3f2073f8e8375f6c2399528a3850309cdbb4d56d1fdd3893a2394cdeb510</t>
  </si>
  <si>
    <t>3hffvgFMfAbMApE9rrr4as4KYJhX4HZV8TRuop5MLATcDTeora7rfrEVHGRAqhxqa7aJPqn5qo2ouFCaPDRCkhcL</t>
  </si>
  <si>
    <t>6975bde5eee7c91aa4c55358d75f31264c0c55dc616e0ca160c1e858aae0a657</t>
  </si>
  <si>
    <t>0x97a92f537f90b7e013169dd2077a91559f5adda0f6e45cd8b475d8dc7d97163f</t>
  </si>
  <si>
    <t>8c98574c5fb5068b88809ef5b10d5e7eadce503f692615584323f427f7e96d29</t>
  </si>
  <si>
    <t>7b866297246a16c5085d3db0d6088b091be989607c9b604d4788a9040adbcb6a</t>
  </si>
  <si>
    <t>0x3a8e88ae6239ce206397d7440929faf641426b1892eee4274434a8377d569522</t>
  </si>
  <si>
    <t>0x8071bb1872363271bcbb8cc9381758032220bf7c2b5821df5bb4def26499d0a6</t>
  </si>
  <si>
    <t>0x856600c588a2003c90c6dbada9bd8b99c1f1d057b15c361cbaa1edc88bd83245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</si>
  <si>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</si>
  <si>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</si>
  <si>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</si>
  <si>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</si>
  <si>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10b38a1ff29e77213a8e53d437cf3a05ee5a4edeeaf45f143c52f9617063f1d7</t>
  </si>
  <si>
    <t>47e42407b42eda81040ef1acd1403e1df8ae62e5ec54c84f2f90504f2b858da8</t>
  </si>
  <si>
    <t>A771B3703760AE501846EBCAF44289878F0EED5FAEC18C84557F08D0E18DE53C</t>
  </si>
  <si>
    <t>0x7d176ce7938fe9aae8003b120ea02f3509c045c9ef3004531b7b3abe1e401abf</t>
  </si>
  <si>
    <t>0x1402e2c59ac270f1b4dd55b835c8749f8cc5d8557d8fb247240b3a74946db101</t>
  </si>
  <si>
    <t>ed2ca4e1690e8793b12b18b92fda7707e5c01aca74639adfa08259837883b902</t>
  </si>
  <si>
    <t>fa980cd971eaa7e424ae2b3f08efb86c471e6e88b686d39825e07ef7705d3385</t>
  </si>
  <si>
    <t>0x60a4edb63ef174b19e457de2f11da02df9655f1003bfc42a36229ea50251d965</t>
  </si>
  <si>
    <t>0x41e3c5e873bd6aa94aa2b3a7aba6d6bba8fc0aaaabd43354cf5d9cfaa2f219b1</t>
  </si>
  <si>
    <t>0x831bbfbeddad1421906cf69972f1409d56bdc5b0cdc06ee6b35bdf97e132844c</t>
  </si>
  <si>
    <t>896D4301432FB1447A5E05826250C40B70E96ACD19B5BA0CE7A0B2F98D9DC8EB</t>
  </si>
  <si>
    <t>62259c8894f69aa075ccfeaad8db67e3cf9abaf40fd4302af56acf9d71bb072c</t>
  </si>
  <si>
    <t>a84ebe3daf9df8ea0aada46d6b7562f73ff7ff60fd523ba812149f532688823e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</si>
  <si>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</si>
  <si>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</si>
  <si>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</si>
  <si>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0x6f8f1ec4246042938be7b8612ed5124528d7ea12b9aee235be35e5c3b3d7398d</t>
  </si>
  <si>
    <t>0x2db740e0c2e2006850b68321fd6565e1b281367666c1030d324881f508342a60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</si>
  <si>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</si>
  <si>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</si>
  <si>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</si>
  <si>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</si>
  <si>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933b4d52c3ed70effa2e1ce6388a3ee39fbcb594207f753327f91137da171ecf</t>
  </si>
  <si>
    <t>0xbc243387c747fbf8cf01f047a3e31ce793a91654140a445b8efc9eeec22ae01e</t>
  </si>
  <si>
    <t>8387D9C140E48804E6562478FE32EE0509236E5CD5943D1B02595B62547F6E6A</t>
  </si>
  <si>
    <t>0xfe044b6d95b31866071446a2751d4dc23a915bc1a69251f4b305563fc20bd230</t>
  </si>
  <si>
    <t>0x2afa3eef4806b75c506b89fd5b239bc0f598d7f129eb195bf9725d3ccde4e79d</t>
  </si>
  <si>
    <t>0xe73f359da4a8e86550b361e9b108f224d1f31f139ae681de8fdc8198e18aed7b</t>
  </si>
  <si>
    <t>73af0c38d76ef1b28a68ac32a3295c34cb2a98e6ae4e0d4d2764bc6154e86dea</t>
  </si>
  <si>
    <t>52c2f07b845cb198623be9ccf5ff1c7a03a2c70ba9ce9d67aad08c0495342c97</t>
  </si>
  <si>
    <t>rLcxBUrZESqHnruY4fX7GQthRjDCDSAWia</t>
  </si>
  <si>
    <t>0xfE2f468654e157566F52fEB8e556a8DCc36b8C2e</t>
  </si>
  <si>
    <t>FM6F4L3sxf3gzMD3LyBB8Xg9S8o1gS8VACQGWWRHFPeL</t>
  </si>
  <si>
    <t>0xdb245cf0aec8bf5d4b3002d00f3e701e80ba380a</t>
  </si>
  <si>
    <t>31inpwXSV7dP7i3rcDhF5swYrF95gb7p8K</t>
  </si>
  <si>
    <t>38xzneiUQJ8SnAFPkmYSpiqtpivFYd25Wf</t>
  </si>
  <si>
    <t>18EQ4dGbjza5BRZZc7nYCpFWyKHitygMC1</t>
  </si>
  <si>
    <t>1MdatewJkKfSptYBaJvgEBFYCEbiCkELVt</t>
  </si>
  <si>
    <t>3GSSnT6N5kyMGwqVcwFawzKbe1BSHzBNSu</t>
  </si>
  <si>
    <t>rp2diYfVtpbgEMyaoWnuaWgFCAkqCAEg28</t>
  </si>
  <si>
    <t>비브릭용_Terra_wallet</t>
    <phoneticPr fontId="2" type="noConversion"/>
  </si>
  <si>
    <r>
      <rPr>
        <sz val="11"/>
        <color theme="1"/>
        <rFont val="맑은 고딕"/>
        <family val="2"/>
        <charset val="129"/>
      </rPr>
      <t>지닥용</t>
    </r>
    <r>
      <rPr>
        <sz val="11"/>
        <color theme="1"/>
        <rFont val="Arial"/>
        <family val="2"/>
      </rPr>
      <t>_metamask_wallet</t>
    </r>
    <phoneticPr fontId="2" type="noConversion"/>
  </si>
  <si>
    <r>
      <rPr>
        <sz val="11"/>
        <color theme="1"/>
        <rFont val="맑은 고딕"/>
        <family val="2"/>
        <charset val="129"/>
      </rPr>
      <t>차이</t>
    </r>
    <phoneticPr fontId="2" type="noConversion"/>
  </si>
  <si>
    <r>
      <rPr>
        <sz val="11"/>
        <color theme="1"/>
        <rFont val="맑은 고딕"/>
        <family val="2"/>
        <charset val="129"/>
      </rPr>
      <t>비둘기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추정</t>
    </r>
  </si>
  <si>
    <r>
      <t>Trade wallet_</t>
    </r>
    <r>
      <rPr>
        <sz val="11"/>
        <color theme="1"/>
        <rFont val="맑은 고딕"/>
        <family val="2"/>
        <charset val="129"/>
      </rPr>
      <t>글로벌</t>
    </r>
    <phoneticPr fontId="2" type="noConversion"/>
  </si>
  <si>
    <r>
      <t xml:space="preserve">wtfrog </t>
    </r>
    <r>
      <rPr>
        <sz val="11"/>
        <color theme="1"/>
        <rFont val="맑은 고딕"/>
        <family val="2"/>
        <charset val="129"/>
      </rPr>
      <t>발행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</si>
  <si>
    <r>
      <rPr>
        <sz val="11"/>
        <color theme="1"/>
        <rFont val="맑은 고딕"/>
        <family val="2"/>
        <charset val="129"/>
      </rPr>
      <t>거래소지갑</t>
    </r>
    <phoneticPr fontId="2" type="noConversion"/>
  </si>
  <si>
    <r>
      <rPr>
        <sz val="11"/>
        <color theme="1"/>
        <rFont val="맑은 고딕"/>
        <family val="2"/>
        <charset val="129"/>
      </rPr>
      <t>차이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법인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phoneticPr fontId="2" type="noConversion"/>
  </si>
  <si>
    <r>
      <rPr>
        <sz val="11"/>
        <color theme="1"/>
        <rFont val="맑은 고딕"/>
        <family val="2"/>
        <charset val="129"/>
      </rPr>
      <t>태호</t>
    </r>
    <phoneticPr fontId="2" type="noConversion"/>
  </si>
  <si>
    <r>
      <rPr>
        <sz val="11"/>
        <color theme="1"/>
        <rFont val="맑은 고딕"/>
        <family val="2"/>
        <charset val="129"/>
      </rPr>
      <t>태호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관리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r>
      <rPr>
        <sz val="11"/>
        <color theme="1"/>
        <rFont val="Arial"/>
        <family val="2"/>
      </rPr>
      <t xml:space="preserve">?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</t>
    </r>
    <phoneticPr fontId="2" type="noConversion"/>
  </si>
  <si>
    <r>
      <rPr>
        <sz val="11"/>
        <color theme="1"/>
        <rFont val="맑은 고딕"/>
        <family val="2"/>
        <charset val="129"/>
      </rPr>
      <t>미확인</t>
    </r>
    <phoneticPr fontId="2" type="noConversion"/>
  </si>
  <si>
    <r>
      <t xml:space="preserve">anchor qunat UST </t>
    </r>
    <r>
      <rPr>
        <sz val="11"/>
        <color theme="1"/>
        <rFont val="맑은 고딕"/>
        <family val="2"/>
        <charset val="129"/>
      </rPr>
      <t>출금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r>
      <rPr>
        <sz val="11"/>
        <color theme="1"/>
        <rFont val="Arial"/>
        <family val="2"/>
      </rPr>
      <t>1</t>
    </r>
    <phoneticPr fontId="2" type="noConversion"/>
  </si>
  <si>
    <r>
      <t xml:space="preserve">anchor qunat UST </t>
    </r>
    <r>
      <rPr>
        <sz val="11"/>
        <color theme="1"/>
        <rFont val="맑은 고딕"/>
        <family val="2"/>
        <charset val="129"/>
      </rPr>
      <t>출금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개인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추측</t>
    </r>
    <r>
      <rPr>
        <sz val="11"/>
        <color theme="1"/>
        <rFont val="Arial"/>
        <family val="2"/>
      </rPr>
      <t>1)</t>
    </r>
    <phoneticPr fontId="2" type="noConversion"/>
  </si>
  <si>
    <r>
      <t xml:space="preserve">anchor qunat UST </t>
    </r>
    <r>
      <rPr>
        <sz val="11"/>
        <color theme="1"/>
        <rFont val="맑은 고딕"/>
        <family val="2"/>
        <charset val="129"/>
      </rPr>
      <t>출금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r>
      <rPr>
        <sz val="11"/>
        <color theme="1"/>
        <rFont val="Arial"/>
        <family val="2"/>
      </rPr>
      <t>2</t>
    </r>
    <phoneticPr fontId="2" type="noConversion"/>
  </si>
  <si>
    <r>
      <t xml:space="preserve">anchor qunat UST </t>
    </r>
    <r>
      <rPr>
        <sz val="11"/>
        <color theme="1"/>
        <rFont val="맑은 고딕"/>
        <family val="2"/>
        <charset val="129"/>
      </rPr>
      <t>출금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개인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추측</t>
    </r>
    <r>
      <rPr>
        <sz val="11"/>
        <color theme="1"/>
        <rFont val="Arial"/>
        <family val="2"/>
      </rPr>
      <t>2)</t>
    </r>
    <phoneticPr fontId="2" type="noConversion"/>
  </si>
  <si>
    <r>
      <t xml:space="preserve">anchor qunat UST </t>
    </r>
    <r>
      <rPr>
        <sz val="11"/>
        <color theme="1"/>
        <rFont val="맑은 고딕"/>
        <family val="2"/>
        <charset val="129"/>
      </rPr>
      <t>출금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바이낸스</t>
    </r>
    <r>
      <rPr>
        <sz val="11"/>
        <color theme="1"/>
        <rFont val="Arial"/>
        <family val="2"/>
      </rPr>
      <t xml:space="preserve"> UST)</t>
    </r>
    <phoneticPr fontId="2" type="noConversion"/>
  </si>
  <si>
    <r>
      <t xml:space="preserve">anchor qunat UST </t>
    </r>
    <r>
      <rPr>
        <sz val="11"/>
        <color theme="1"/>
        <rFont val="맑은 고딕"/>
        <family val="2"/>
        <charset val="129"/>
      </rPr>
      <t>출금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개인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추측</t>
    </r>
    <r>
      <rPr>
        <sz val="11"/>
        <color theme="1"/>
        <rFont val="Arial"/>
        <family val="2"/>
      </rPr>
      <t>3)</t>
    </r>
    <phoneticPr fontId="2" type="noConversion"/>
  </si>
  <si>
    <r>
      <rPr>
        <sz val="11"/>
        <color theme="1"/>
        <rFont val="맑은 고딕"/>
        <family val="2"/>
        <charset val="129"/>
      </rPr>
      <t>거래소지갑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추정</t>
    </r>
    <r>
      <rPr>
        <sz val="11"/>
        <color theme="1"/>
        <rFont val="Arial"/>
        <family val="2"/>
      </rPr>
      <t>)</t>
    </r>
    <phoneticPr fontId="2" type="noConversion"/>
  </si>
  <si>
    <r>
      <rPr>
        <sz val="11"/>
        <color theme="1"/>
        <rFont val="맑은 고딕"/>
        <family val="2"/>
        <charset val="129"/>
      </rPr>
      <t>출처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불분명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개인지갑</t>
    </r>
    <r>
      <rPr>
        <sz val="11"/>
        <color theme="1"/>
        <rFont val="Arial"/>
        <family val="2"/>
      </rPr>
      <t>1</t>
    </r>
    <phoneticPr fontId="2" type="noConversion"/>
  </si>
  <si>
    <r>
      <rPr>
        <sz val="11"/>
        <color theme="1"/>
        <rFont val="맑은 고딕"/>
        <family val="2"/>
        <charset val="129"/>
      </rPr>
      <t>출처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불분명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개인지갑</t>
    </r>
    <r>
      <rPr>
        <sz val="11"/>
        <color theme="1"/>
        <rFont val="Arial"/>
        <family val="2"/>
      </rPr>
      <t>2</t>
    </r>
    <phoneticPr fontId="2" type="noConversion"/>
  </si>
  <si>
    <r>
      <rPr>
        <sz val="11"/>
        <color theme="1"/>
        <rFont val="맑은 고딕"/>
        <family val="2"/>
        <charset val="129"/>
      </rPr>
      <t>권용진</t>
    </r>
    <phoneticPr fontId="2" type="noConversion"/>
  </si>
  <si>
    <r>
      <rPr>
        <sz val="11"/>
        <color theme="1"/>
        <rFont val="맑은 고딕"/>
        <family val="2"/>
        <charset val="129"/>
      </rPr>
      <t>권이사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테라지갑</t>
    </r>
  </si>
  <si>
    <r>
      <rPr>
        <sz val="11"/>
        <color theme="1"/>
        <rFont val="Arial Unicode MS"/>
        <family val="2"/>
        <charset val="129"/>
      </rPr>
      <t>거래소지갑</t>
    </r>
    <phoneticPr fontId="2" type="noConversion"/>
  </si>
  <si>
    <r>
      <rPr>
        <sz val="11"/>
        <color theme="1"/>
        <rFont val="맑은 고딕"/>
        <family val="2"/>
        <charset val="129"/>
      </rPr>
      <t>지닥용</t>
    </r>
    <r>
      <rPr>
        <sz val="11"/>
        <color theme="1"/>
        <rFont val="Arial"/>
        <family val="2"/>
      </rPr>
      <t>_Terra_wallet</t>
    </r>
    <phoneticPr fontId="2" type="noConversion"/>
  </si>
  <si>
    <r>
      <rPr>
        <sz val="11"/>
        <color theme="1"/>
        <rFont val="맑은 고딕"/>
        <family val="2"/>
        <charset val="129"/>
      </rPr>
      <t>비둘기지갑</t>
    </r>
    <phoneticPr fontId="2" type="noConversion"/>
  </si>
  <si>
    <r>
      <rPr>
        <sz val="11"/>
        <color theme="1"/>
        <rFont val="맑은 고딕"/>
        <family val="3"/>
        <charset val="129"/>
      </rPr>
      <t>차이</t>
    </r>
    <r>
      <rPr>
        <sz val="11"/>
        <color theme="1"/>
        <rFont val="Arial"/>
        <family val="2"/>
      </rPr>
      <t xml:space="preserve"> OTC </t>
    </r>
    <r>
      <rPr>
        <sz val="11"/>
        <color theme="1"/>
        <rFont val="맑은 고딕"/>
        <family val="3"/>
        <charset val="129"/>
      </rPr>
      <t>거래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지갑</t>
    </r>
    <r>
      <rPr>
        <sz val="11"/>
        <color theme="1"/>
        <rFont val="Arial"/>
        <family val="2"/>
      </rPr>
      <t>_BSC</t>
    </r>
    <phoneticPr fontId="2" type="noConversion"/>
  </si>
  <si>
    <r>
      <rPr>
        <sz val="11"/>
        <color theme="1"/>
        <rFont val="맑은 고딕"/>
        <family val="3"/>
        <charset val="129"/>
      </rPr>
      <t>바이낸스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메인에서</t>
    </r>
    <r>
      <rPr>
        <sz val="11"/>
        <color theme="1"/>
        <rFont val="Arial"/>
        <family val="2"/>
      </rPr>
      <t xml:space="preserve"> BUSD </t>
    </r>
    <r>
      <rPr>
        <sz val="11"/>
        <color theme="1"/>
        <rFont val="맑은 고딕"/>
        <family val="3"/>
        <charset val="129"/>
      </rPr>
      <t>여기로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이동</t>
    </r>
    <phoneticPr fontId="2" type="noConversion"/>
  </si>
  <si>
    <r>
      <rPr>
        <sz val="11"/>
        <color theme="1"/>
        <rFont val="맑은 고딕"/>
        <family val="3"/>
        <charset val="129"/>
      </rPr>
      <t>바이낸스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메인에서</t>
    </r>
    <r>
      <rPr>
        <sz val="11"/>
        <color theme="1"/>
        <rFont val="Arial"/>
        <family val="2"/>
      </rPr>
      <t xml:space="preserve"> ETH </t>
    </r>
    <r>
      <rPr>
        <sz val="11"/>
        <color theme="1"/>
        <rFont val="맑은 고딕"/>
        <family val="3"/>
        <charset val="129"/>
      </rPr>
      <t>여기로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이동</t>
    </r>
    <phoneticPr fontId="2" type="noConversion"/>
  </si>
  <si>
    <r>
      <rPr>
        <sz val="11"/>
        <color theme="1"/>
        <rFont val="Arial"/>
        <family val="3"/>
        <charset val="129"/>
      </rPr>
      <t>태호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3"/>
        <charset val="129"/>
      </rPr>
      <t>개인지갑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3"/>
        <charset val="129"/>
      </rPr>
      <t>추정</t>
    </r>
    <r>
      <rPr>
        <sz val="11"/>
        <color theme="1"/>
        <rFont val="Arial"/>
        <family val="2"/>
      </rPr>
      <t>(WTF)</t>
    </r>
    <phoneticPr fontId="2" type="noConversion"/>
  </si>
  <si>
    <r>
      <rPr>
        <sz val="11"/>
        <color theme="1"/>
        <rFont val="Malgun Gothic"/>
        <family val="2"/>
        <charset val="129"/>
      </rPr>
      <t>비브릭용</t>
    </r>
    <r>
      <rPr>
        <sz val="11"/>
        <color theme="1"/>
        <rFont val="Arial"/>
        <family val="2"/>
      </rPr>
      <t>_Terra_wallet</t>
    </r>
    <phoneticPr fontId="2" type="noConversion"/>
  </si>
  <si>
    <t>idx</t>
    <phoneticPr fontId="2" type="noConversion"/>
  </si>
  <si>
    <t>개인_FTX_주소</t>
    <phoneticPr fontId="2" type="noConversion"/>
  </si>
  <si>
    <t>Main</t>
    <phoneticPr fontId="2" type="noConversion"/>
  </si>
  <si>
    <t>Main_Peertec</t>
    <phoneticPr fontId="2" type="noConversion"/>
  </si>
  <si>
    <t>Main_Bbrick</t>
    <phoneticPr fontId="2" type="noConversion"/>
  </si>
  <si>
    <r>
      <rPr>
        <sz val="11"/>
        <color theme="1"/>
        <rFont val="맑은 고딕"/>
        <family val="2"/>
        <charset val="129"/>
      </rPr>
      <t>지닥용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메타마스크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지갑</t>
    </r>
    <phoneticPr fontId="2" type="noConversion"/>
  </si>
  <si>
    <t>Sub</t>
    <phoneticPr fontId="2" type="noConversion"/>
  </si>
  <si>
    <t>Gdac_index</t>
    <phoneticPr fontId="2" type="noConversion"/>
  </si>
  <si>
    <r>
      <rPr>
        <sz val="11"/>
        <color theme="1"/>
        <rFont val="맑은 고딕"/>
        <family val="2"/>
        <charset val="129"/>
      </rPr>
      <t>비브릭용_</t>
    </r>
    <r>
      <rPr>
        <sz val="11"/>
        <color theme="1"/>
        <rFont val="Arial"/>
        <family val="2"/>
      </rPr>
      <t>Terra_Wallet</t>
    </r>
    <phoneticPr fontId="2" type="noConversion"/>
  </si>
  <si>
    <r>
      <rPr>
        <sz val="11"/>
        <color theme="1"/>
        <rFont val="맑은 고딕"/>
        <family val="2"/>
        <charset val="129"/>
      </rPr>
      <t>지닥용_</t>
    </r>
    <r>
      <rPr>
        <sz val="11"/>
        <color theme="1"/>
        <rFont val="Arial"/>
        <family val="2"/>
      </rPr>
      <t>Terra_Wallet</t>
    </r>
    <phoneticPr fontId="2" type="noConversion"/>
  </si>
  <si>
    <t>SRM</t>
  </si>
  <si>
    <t>SRM_LOCKED</t>
  </si>
  <si>
    <t>FTT</t>
  </si>
  <si>
    <t>0x1786cfa2f1d77e4de1e078631ae8ea05e640b57430ead8beabd66cd379017cd2</t>
  </si>
  <si>
    <t>0x808d8b69f2a3b5dc8c227896ddbba9d841b1902de50bca7275c9c3f4e70fedcb</t>
  </si>
  <si>
    <t>0x2e61e93a912a9f6fa49745a8a148f8b4f8710e528f429fb66c9f9a60034b973c</t>
  </si>
  <si>
    <t>0x405d2d75e25b1d393225448f42897954e8988fb96e9d092a102276a296d4b696</t>
  </si>
  <si>
    <t>0xcc483e56d1c60474282cec6cf5fd2f6aab1aeb87fce0cc024bed65c8f3750a53</t>
  </si>
  <si>
    <t>2NP2JTVeMiEx9HhUmLjWLXSMDitVh6bomTuPKudgTMGC79wRtyegg4uwRLN75y8APPaYnMXnGA74ExAYWoQW1hre</t>
  </si>
  <si>
    <t>4Ze7gU9aPi7XSu43FP5TAtT9qw6mVfTNsyx4C6GRg57oMCxU56fFWiGrToa6rEsMR4493Wz7GmrK4t24kNwjqhfo</t>
  </si>
  <si>
    <t>0x5be5e4e00cf7a3e8e07dfc8bed75830fb6239ef58d62d198b8da42b51415bf68</t>
  </si>
  <si>
    <t>9ee4a91787ba0c103581f5234f8bd0e156cf338dc776f0f01314576cdb532cd3</t>
  </si>
  <si>
    <t>0x05359249673ceefb7be2d232052dd0cad33ff063a89c102b68d1225df08284f0</t>
  </si>
  <si>
    <t>2b8fcbc760187578956af32f1844b859f6d9340c2a69676c128288996b064041</t>
  </si>
  <si>
    <t>2ef42a7b45347c916e1ec9040296d26915b840c80808558196f2e0c21cfa9a4f</t>
  </si>
  <si>
    <t>0xb227896da9b32324a0f35798225d4198b14b41c41c3af60496c05efdb3ed703c</t>
  </si>
  <si>
    <t>c838dae90c27012c8ff5d0038d31cbaf80b71ad4cb001db9c56eb376eec1ef85</t>
  </si>
  <si>
    <t>6586b66e1453f4cdba4509d3ff650e35555a3852da143c0a298bac6637dd7962</t>
  </si>
  <si>
    <t>bf2cc4b5ccef40334c254be6bcc28e7ea729543984abf301b2af909d75204942</t>
  </si>
  <si>
    <t>bdc3b49893f7cb683e3fbd335ac4b69fa0b834ef1e6f45667504bf5aae1f566a</t>
  </si>
  <si>
    <t>8S4r8QcWmCPtLmjDBu7T4HpVi8oqncfmYWKJPkJAKm5huNRxHNMGDsZFthcTUV93BxNMNJy3qEwCAcJi8vjfJWg</t>
  </si>
  <si>
    <t>0x442bc6d43d2f3c27eea663a7d3a12e6569b3bea16762871cad8df9df83297879</t>
  </si>
  <si>
    <t>fb1faaa12adf0e1452d1c64bf7f91aba1e2e504aba85e1f807c496357bb5be2b</t>
  </si>
  <si>
    <t>78cf259ca16a47b42fd7113926ec5a024e8b0cdae5ec028ed928910353eba12b</t>
  </si>
  <si>
    <t>67C522C7AD786FFA1882ADDC76920DF00A39F7F7A8ECD4BF32242BD2D0CC939C</t>
  </si>
  <si>
    <t>7C67BE38EEFED8B32DF2CDDC264E5D7834ADAE5A42808A7EE0BE4CA5C62CE8EC</t>
  </si>
  <si>
    <t>PRrp3HQt7STMqiPT9CZobqSq9gf7Njh8tYT4Bx611tE</t>
  </si>
  <si>
    <t>0x13760b31fab58322ee11613d41e4d4e358dd964f</t>
  </si>
  <si>
    <t>6JJFfXZtTNBVZAViJfVfWriVBQzGV9YfiBCi3DJrqZmp</t>
  </si>
  <si>
    <t>18DBiiJHmyUnYEuZ8XcH96a9RSgzvxR2TZ</t>
  </si>
  <si>
    <t>TJrPnAJbrzjfqKtGgQ24Yg7p4kaWg73wAT</t>
  </si>
  <si>
    <t>TRUMP_TOKEN</t>
  </si>
  <si>
    <t>b4198e30f515922967c0a9df9f6b0b14567440424987a3755d674a771dd98cd9</t>
  </si>
  <si>
    <t>KP5Gtd4xFrbTZjBicdcA7XJKSJmJK3Sn6UuaSqEGrG9owYofemYFMKURxyF4TQ4N1Rj2GaCZ5x7Kmxerd3uTyvL</t>
  </si>
  <si>
    <t>0x9821f31820059106963ee5176058b34cc215dcf5626ee55e071459daa163edb4</t>
  </si>
  <si>
    <t>55PepaBZVkNKhxr7J5v6asCQyZx4H3HDhwxnbG13uGb6aL7tHYjCS96dooa7hQvmBAgQqBXrmbiZS48HJsi9a9H7</t>
  </si>
  <si>
    <t>0x02d0147820b62d8b8c6c88bd1d26148b213c4668b6555067860319a45f89f3e6</t>
  </si>
  <si>
    <t>b510d9ab76f2346381e33d15cf47fb333afd59f6e14d79bf1f253dfaebd24366</t>
  </si>
  <si>
    <t>0xa1cb6e9698097b30e8144569ada2cbf251c56002e1282d27b4938844b631da0c</t>
  </si>
  <si>
    <t>c1817dc723aa57ecdda5d5072830efc40a18e4d88c0594184b74807b0db5437e</t>
  </si>
  <si>
    <t>0x3da0e1b16114ba3f83c73baeadb4da1c1bf4099ef81e605c294ea99c2fc167b3</t>
  </si>
  <si>
    <t>0x7037e3b4293cef8d678a5b0df375a959a6e1d5282746bba8007005d00b9bcf30</t>
  </si>
  <si>
    <t>0xc5f927fc0728b91d8dc43c19fd047b399d120407a37a73918cdfbc301071f8c4</t>
  </si>
  <si>
    <t>92bc4e3ced963c5f2a6588e77c29cdff391e798932228fa5773bd431edd63454</t>
  </si>
  <si>
    <t>0xd683eb20c005a99d185bfda482a7d354801cb25869aa89b8e9adf3137abadc5c</t>
  </si>
  <si>
    <t>0x5270ef74553c98907e839ae5b97a73f65a021f91fef42caa650183ba3685ccde</t>
  </si>
  <si>
    <t>0x51ece379997710d5457e5c666b5a1289a0d81e6997fb9e75584bdb8f2d5b9818</t>
  </si>
  <si>
    <t>0x45d2c038f3d67841ef40bcbc8e0ed62f9e00f57a92c8074da667ef74252fec50</t>
  </si>
  <si>
    <t>5hp7exbKvZ5cdjufi6W6XMYhK5ozowJYdcHZ8jiokAqYF6GenBHvu4V3zvoGdE5UuXnaGoBKXk8pLNNuvwFZcJFy</t>
  </si>
  <si>
    <t>Eh8jcCQSMKfWx6Xw8FePpRwMLxf4useJcnxjuiRXR8VLsPC5fbFyZxApxWm47ksqRJWSBeVyqDqXkVsM4ZBggEV</t>
  </si>
  <si>
    <t>bc569e6a409cbdbbd602775654f2ab613a020ce5d02c0ccc069a6977165b4fb6</t>
  </si>
  <si>
    <t>a51fadca0cb50e6545470c0cd3cca8b6cc0788b4dfc7764d9afb8ec658c18a38</t>
  </si>
  <si>
    <t>0x1c4245c133f949c2d4c368d53c131b24324c4d3b6538fb3cb5b7630c2cde0488</t>
  </si>
  <si>
    <t>3c3989da5443e75af2208a85ce814f5a4508c348b9521eab5808a5edbbc9fbdf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</si>
  <si>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</si>
  <si>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</si>
  <si>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</si>
  <si>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7e6d2e6ed45c08721706dad8badf1e08c708a5e50f094862e3a4e550b9562497</t>
  </si>
  <si>
    <t>76837738229516e036193677e9ba5767b23ca00a5c57c9dc91957ccbfc44d28c</t>
  </si>
  <si>
    <t>e011c7c8edd88701fd7e842f181d29277e2cb88cdf8a31ac9d8021ee0c7c24bd</t>
  </si>
  <si>
    <t>5b1cca3953c1f5c679f159b83d80110b5c2313d1b555f442f8b67da638582f98</t>
  </si>
  <si>
    <t>c493091a8850169de6bb7410156621a00d3ac63a29edaeb094c99fcde9e204db</t>
  </si>
  <si>
    <t>5e66ecdbec7d67bfb6ed52332e5091a7017ac47b2131a3372196816efacd6833</t>
  </si>
  <si>
    <t>c6ea117ebf1c2872544e554a215a5946d5b3b968316f9e1fc8a30744afeafef1</t>
  </si>
  <si>
    <t>8bf2a631dfa0b954b81cc62bbbfa2121bc605a94637daf9989e4f73f6a57b6b8</t>
  </si>
  <si>
    <t>666e874456195e187831782e4d1050518287388d847699da92b17827ad9c20ac</t>
  </si>
  <si>
    <t>db1f10ef53e4ed1dc90867ef012a70363692e09c102dd1494867f81db33ed674</t>
  </si>
  <si>
    <t>2dfe085260d1f7bedb747a23a0a8e80a6e3d8af7fbd0d2332d1867945c2a9080</t>
  </si>
  <si>
    <t>796d884df1cda087b6474f28617b61a6dcc1c2b580a354e1315d6b9c0bbaae4e</t>
  </si>
  <si>
    <t>ae4ee4510f6ad8eb70263b08fb4a7c1e9e19eadc07b04ba1c633276103630f40</t>
  </si>
  <si>
    <t>6f81842abbc2582b06d8c0332dd0f8809a3c31f3503a2eaa4bdfc0121339c71a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</si>
  <si>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</si>
  <si>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</si>
  <si>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</si>
  <si>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cd830e7ab5798b7747089e7f56291af9f14282287886b572a07bd532fd973de3</t>
  </si>
  <si>
    <t>970a43496c2c66c5be69592aa573b43f4893ff67cd2cc48fb9e5d19907571504</t>
  </si>
  <si>
    <t>b4b695616a0cdb3e7070e7d3a71f2568d0c879994caa34b585870d0f84ca68a7</t>
  </si>
  <si>
    <t>0x1a47f7cc2c604cddacc15e20411651470ba3341aee7f5465ae0e9db40b98ae18</t>
  </si>
  <si>
    <t>53cbc9055568ab4fff2ea1a62ab49404bd3e00989ca54a5b63a63bdde467d019</t>
  </si>
  <si>
    <t>ff54406800cf144a9b49e85841b5b5af487e0b9213c3f352d610c8bbca40865e</t>
  </si>
  <si>
    <t>bbcc0115664e5bcef89a8c33b86c5c358079983511202154f09ccf8a2bb37751</t>
  </si>
  <si>
    <t>5wvePtHTvuyhbRdxE5FLkdxsHCynvApdrYACDzMAR5VXUotNEb69ZuXTswx7r2GKybbuCkVoUA8HdNydF5qdN6kM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</si>
  <si>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</si>
  <si>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</si>
  <si>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</si>
  <si>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</si>
  <si>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2xi4EQLyanZwbnKx9hGM9SHp5F3fAd6ZUJhjSFkDB6vbjPdAUVR11v83PwVZYM9keBscuiEpTLo25RG5ZKmFNfM1</t>
  </si>
  <si>
    <t>a7d48dd453b774f8a4b933eb743eea1278fbe523755ba4d4ae78826e6504967e</t>
  </si>
  <si>
    <t>b291a14323c3e90d613df0bb343981700b239c7595d10775820c348db9564c66</t>
  </si>
  <si>
    <t>92f5048b664f17fde4c583f9b8d48736d773d84dbec82c891089f785ff3f0851</t>
  </si>
  <si>
    <t>13fb0cb74720f54b373e7e503c09a55be1c6102b97f96a97c64e340d0ce3dc51</t>
  </si>
  <si>
    <t>Bithumb_ETH</t>
  </si>
  <si>
    <t>0x31020bd87E9571519dF37a39ad41c80482D0B21f</t>
  </si>
  <si>
    <t>3NtPisdK2FJN945jnd1X5dAyywreXuzXiD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</si>
  <si>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</si>
  <si>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</si>
  <si>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</si>
  <si>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</si>
  <si>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</si>
  <si>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0xa9c4562b451cca3db69d9b8890059a44ac19029e46a6e78fbf1197314066f6de</t>
  </si>
  <si>
    <t>0x5e691f9f8668d1d41180752463af0bedadafeea4686e4988165a8b57eba6c88f</t>
  </si>
  <si>
    <t>0x7bcfd9928cf3faed8c46bd1f85ff059e43024e31577abe59cc5d951eb6b65233</t>
  </si>
  <si>
    <t>0xa9463e073e6368ad40d7a0339f2062fc117f27035663d37d1f36dfa12a0af9f5</t>
  </si>
  <si>
    <t>0x39316649f7841aef6f8f00b6e570d320f00a599d967addc99374b9b92aa87e52</t>
  </si>
  <si>
    <t>0xfa81b121c8e4e91bf2afae73b2b93a5b820f12c15a1f3dfebdd4efdc64d80659</t>
  </si>
  <si>
    <t>0xce7c4c4f8393d7157800a3ba720933086cba747d08ee992db9240a30c323501b</t>
  </si>
  <si>
    <t>0xf61498e4a7600384fd017b519588c243f469d88e10393685b06174e5dfac79d6</t>
  </si>
  <si>
    <t>yzdBVWXm6hFYhpiGJuLNTgMNwxs77P54c5VgW7VKZybvnkhdSMRMyqJCQtSyMLvMpftcgGdfzSASAMfVTitKTnK</t>
  </si>
  <si>
    <t>0xf651f934dbf53f7c0840cda4988839ca531bb4ec3b112fb5ab83766ad3cb3adc</t>
  </si>
  <si>
    <t>0xb5573167955fccf497c00e337f805a668f0b95717dfaedf28936ba441e9819d9</t>
  </si>
  <si>
    <t>0xd540711e69f58e6665e48a2610bd1dff7a9a93f6b9e3820fbee0b56fb52d1234</t>
  </si>
  <si>
    <t>0xcfbfffece6c968e29ecdf338af34eae39a20bcd964fa70a3cedcd285ce75d97d</t>
  </si>
  <si>
    <t>0x4984db387ca0cd377c4a2bd152e0a88188a8498171b85b7f696591aeed204951</t>
  </si>
  <si>
    <t>0x771da09364ff0eed539028dc39b686e2300cdea54838cd6ba0f0d3ae47341632</t>
  </si>
  <si>
    <t>742996bed78db14481c18941d600b7422141d3c0549dcbe5f665ed1eb8c5f3d2</t>
  </si>
  <si>
    <t>BTSE</t>
    <phoneticPr fontId="2" type="noConversion"/>
  </si>
  <si>
    <t>1PGtrAWYP76oAfYMz19cE9EyhpfejVichV</t>
  </si>
  <si>
    <t>0x678938cb0fd14d1d1db716011a6490ae1801842793db5c515226e9be538652cd</t>
  </si>
  <si>
    <t>0x97352722e62785716ecb93af3b2f5734bad20241cc7478a940544ea6fa0ce010</t>
  </si>
  <si>
    <t>0xeb2ed09521fa37e99485f2488bebb8d33c30bf1b780141680378ca6fc56f9c26</t>
  </si>
  <si>
    <t>0x9d4a55758a5e08d32d9183ef3efd73796158b2381758b07590c9e60745d2cdb0</t>
  </si>
  <si>
    <t>3ptXchY1pEJAFuAQmo7uc4CkHd36Zf1xbnUM4E2FX6QNsSmFn1rwAWgtiQESRvsvnPgnnoy12KXtj9W63b7uZMz</t>
  </si>
  <si>
    <t>190e7af6d685856c5ab6fcdd01488cedf300d32f20ea79fe10fa4bbc416cd84c</t>
  </si>
  <si>
    <t>0xef8f39a47a93dd5a4a9f2fa2221145602c6d8c146e1d3cd888e64933de29791e</t>
  </si>
  <si>
    <t>0x12a3a85136b65600fbee14c70883b5f8f145559d09ff1e39d01e982b42818ebf</t>
  </si>
  <si>
    <t>0xd82136432629a7cab8dfd3647efd2fae09a801a7fb7138d767231700c08cf095</t>
  </si>
  <si>
    <t>8ea245015e46b6f751c0411c1b3ab6a77f7e3f35325a99c929333d041533dadc</t>
  </si>
  <si>
    <t>23eed29aa4b6dacb66f3e4aeb58f995a0dd7d03ea3d71215bf19c47a11be7f16</t>
  </si>
  <si>
    <t>a536deb94ce6c3758554dea249c6b26782cd0aea7feb41ca9439a1cb4204dd09</t>
  </si>
  <si>
    <t>2PtZ1qrXAGpC3B44UUqnXxdihUFz29SpUxFj8BkZndhLBYkkFRfweEKen1dkXKdtPeMgKsHa1SeNXwPYyN5srbCs</t>
  </si>
  <si>
    <t>2RApysmpGcrnno2dfT58HV4XDrqLipFmNLVc2z1cf7r5jht5Lr7xprkir45rMgAC4BC4tSDzAQi5rPAafmwYL6tV</t>
  </si>
  <si>
    <t>25ac94a22a277d40b14c1205c6228b4d4d92b07b25c6725d29ba1055d16f80f7</t>
  </si>
  <si>
    <t>0xf8c3e667085bc732ed5b566420eddee11e4a71c5544622b5dc0d3df768b8fbea</t>
  </si>
  <si>
    <t>0x331257a2fd668157d350057241862b8fd21ed65cab325a3d11a7e370693ad8af</t>
  </si>
  <si>
    <t>0x3a37c0a9a55e93a003ca4cf69a27734bb0f8438fc71f4d1bb417d4b75c250852</t>
  </si>
  <si>
    <t>0x9c81f0f7ccfc68b77367c8eb351f41618cbbdba002f9fcb2acd8003e8adb1fab</t>
  </si>
  <si>
    <t>9c30ccd5b7affb072fa28054dee700752cececcd2c693491bbfe79626e2db093</t>
  </si>
  <si>
    <t>09450903fc128f722e81cc9a9d98214a84049da81fe12866a249ed4b5533d75e</t>
  </si>
  <si>
    <t>1d101dc535893b375e604f5830145ea43541695ad8a9887a84e29a3a51990c40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</si>
  <si>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</si>
  <si>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</si>
  <si>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</si>
  <si>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0x6278e161f9e572e7791ae4bb44b137ac5da19dd2418cf6c8b28a2c511d717618</t>
  </si>
  <si>
    <t>0xfff9e83ef5aeefb0ab87fda5707492c55e404dbfe081ec4c649e67567a18692a</t>
  </si>
  <si>
    <t>2c4227c10cd08fb6ac2d64afa40db317307f8bc60046d31a0c545b902d240030</t>
  </si>
  <si>
    <t>b6cb88d90b9f7216b150ce1c8671fb5226b99c6f555247db6e5b5e0311addd65</t>
  </si>
  <si>
    <t>9360a682abf6f7ceb0f8c3f35b75bace1be186e63a23097912b85a06b31e56e9</t>
  </si>
  <si>
    <t>0x53d627576dca14fdc10957db8b3edb6adf14d06fa05e207f08921b76de91340c</t>
  </si>
  <si>
    <t>0x21bf21e144355d80206640b332c341d8ea14f267dd5f16e1326a68415a8e88af</t>
  </si>
  <si>
    <t>42a32604c837703ad65c78ae13e861c6d638acb95897b49c535c1cfab1766e0e</t>
  </si>
  <si>
    <t>0xd1bf48d2786d8fbe866f5e6ef4e7dd991cfb42de2a44207a64ba6b50c7aba591</t>
  </si>
  <si>
    <t>0x2981fd945c84efb0a314f4b72958c43b970e264ca682b54060ab58750ec4c686</t>
  </si>
  <si>
    <t>0x76830a0420e14f3c4744cdbd1b854d6c5a2b8231ee41642d7c7ad3afd0584270</t>
  </si>
  <si>
    <t>0x123a37f10d42305263006663eacc1bccdfa2ad2989620f287b663f6af59fbb2a</t>
  </si>
  <si>
    <t>0x4e299034a1a28fdbab3e8caa5970b106e605b7beeaa36a81276ff91a758e5c17</t>
  </si>
  <si>
    <t>0x384dd2d72828bc9d37c18124bf94d73870774c382b7631e0d032ca510b41d143</t>
  </si>
  <si>
    <t>0xb77dde1e07c3df7ad20a87009ffc2b0d73edfc6b21deadef26079f138ec13d72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</si>
  <si>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</si>
  <si>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</si>
  <si>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</si>
  <si>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0xe0f7046cf53e909aa01aea14986b41acdf5d51dfab83419793c20741eb75bbe9</t>
  </si>
  <si>
    <t>0x6aa071f99b9f1d91d72de8c1c57d706184441990b6e9fbb67cdf52a24685f489</t>
  </si>
  <si>
    <t>0x156d89d9eb6db1f5c15fc1c8cf29f70cc05325a3e84dd03f38e49a755aa92cba</t>
  </si>
  <si>
    <t>0xe683319538153462f292ccfb33bb793d63afdddac87b27a69c010a64f4051244</t>
  </si>
  <si>
    <t>845934eb3e4161399406ebc7bb5648700fdc69b48b9ef6405d7080e399e506a0</t>
  </si>
  <si>
    <t>0x754783512e68938ce0ecd4eec14493bf383feb3a44465e156d9abe05aae36d33</t>
  </si>
  <si>
    <t>5GdW6tmfN69SmhD1CCkZoXU1kq5fGvpdXJfPKzpwxBAvE6H6XnWyrnVsQ4RDe6WSjvytsqbZTvZd37SKAk1m7W19</t>
  </si>
  <si>
    <t>0x3e52741268ddb0107fe1bc7376319546c2338a4d1368f6c1525daf728a3fb7d2</t>
  </si>
  <si>
    <t>39WUPhhkgB4UrvosFvEakHXNBzXgLpuNgDJus8WHLmmRYtzpPpEHeYG3BL3TmaTk71nCJCNXhWY8pLDkNBPobDBe</t>
  </si>
  <si>
    <t>0x86fba147775b10c368df36a933d0eee822753617c46946fea9ca15ed7331d640</t>
  </si>
  <si>
    <t>0x7cb0bed1dca1285365c409ec75c6630cb2315fdec6c73cfcf2c27c0e30504642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</si>
  <si>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</si>
  <si>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</si>
  <si>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</si>
  <si>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</si>
  <si>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0xe7506ee139493b6a94bffd36e17a3ba48d46b9d080a4502011ccae02b56d061e</t>
  </si>
  <si>
    <t>0xd17f554274233ee01b076215a8553f7a9466b0c5c222bfb3e8d74d8118c5e0fe</t>
  </si>
  <si>
    <t>0xbdc1169cf45c8a9f6996cc2f541de37fb539fd77aa13c0068c870b7b08e31d80</t>
  </si>
  <si>
    <t>0x38062555d3acee4ffdf77f307afbb6fe82e55b8e8c14437ca3b61338d88f09cb</t>
  </si>
  <si>
    <t>0x70b0148840a5217482ccdd0b5741535134e733a6f1121a1242bed9567cf44511</t>
  </si>
  <si>
    <t>a6e8c8a6dd07b6b09d47ceed7fab7163d7599ac1a875145ec743d43f94168d33</t>
  </si>
  <si>
    <t>0xcff254897dccfa2f768e81769e14380e48cda54fe6b6ad38625b403f842d8799</t>
  </si>
  <si>
    <t>0xea917c3c6035d0103c271d482513e39aab39c6b02f8b444bbdf9b3f0811524f9</t>
  </si>
  <si>
    <t>cb238661357e98e96342f50bb02ddc2985de5e300855e84a78366df23b24293e</t>
  </si>
  <si>
    <t>22bunpJSdFQQUABMb9b1L5w4CF5k98PDYcnrrxSkSzX87Siu7LXSsZfRo8kTpWL5k9n9R7TGScAC46FgX7gTjQ4D</t>
  </si>
  <si>
    <t>6f08a95788e16a7fdd5374e9fb590c04ef96089971b9589c9b7b57e8491c29c5</t>
  </si>
  <si>
    <t>0x2c1589256caa88919fbd89c46283021d7e1f3ed2ad759d10896ca76d5fc0a1d2</t>
  </si>
  <si>
    <t>473203a89fa0b5204765f4f5e76159eb28e1afc53bc3420a6b82e251bd8bc913</t>
  </si>
  <si>
    <t>0FAE2EA835A1E268B3F2F8FE8DD1D037E77BB9C654148A97D7BD73877E9D5B6D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</si>
  <si>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</si>
  <si>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</si>
  <si>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</si>
  <si>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</si>
  <si>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</si>
  <si>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</si>
  <si>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</si>
  <si>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0x2cdbde77993dd061f520f03d0be7d8bdb93e269d8a6afe4cf15c0e1399f9a8aa</t>
  </si>
  <si>
    <t>0xe0080ff46e504949d08838ff6b4657bb2969696f48e48ca04fbacbd9ac50597c</t>
  </si>
  <si>
    <t>BB2D2A0B2FB600842F90D21247182B4454B40F760050E5F0FAC29A6AFC3285D3</t>
  </si>
  <si>
    <t>9FFEBA3AFF791C1A574115217F8B81257DD0EE5C4ACE4E07CE185DA2A0059E47</t>
  </si>
  <si>
    <t>3ttSeK8WB4Jn2URuChSFoieJWCjm5sbE8QCDqYLGvinDpK6XM1BCbTW3gLXW5xaoVg2nKgKhoz7pN8gb8HjakNep</t>
  </si>
  <si>
    <t>0xc20ae6078d5afbcdd9e4c41008196253a2266e4eb33531ffcad16019eff238d7</t>
  </si>
  <si>
    <t>0x18000afb2b2378a748cdb91ce967d1a4633cab8c506d9c2c55c853a7ae0023ea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</si>
  <si>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</si>
  <si>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</si>
  <si>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</si>
  <si>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</si>
  <si>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0xb2422b4c199cac2eb0e461ae22b25445e51331b2e1cdaed22eba2ff616b60d86</t>
  </si>
  <si>
    <t>809A4E555F3201D0772EC01A3969D139AE85F286CCDB3720F3D1D5371CCB1C23</t>
  </si>
  <si>
    <t>0x33530bbed19391eb8453bc873e718377897a2e03b1596705f5b9c8768954b630</t>
  </si>
  <si>
    <t>0xb09befe11beee3f8c25c0439e26180a9f33bc4708f9a313dbcfcaaa4ee92d10a</t>
  </si>
  <si>
    <t>F23D53AF10006B91E333E278C1F24B99826F949840B53D49E64D2BF8EEA548C3</t>
  </si>
  <si>
    <t>4989EE5846035189E0E239B53E8AB186CCE29597A5C4CA9832D1A7FCDFF6283C</t>
  </si>
  <si>
    <t>dd238fc5629a30f2dc84deda2e5af64b79d753d89cb6dadbcbc1f02037e63331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</si>
  <si>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</si>
  <si>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</si>
  <si>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</si>
  <si>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</si>
  <si>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0xe96f8f78e0b3bdae2614ab0294c489883c05e46f2bb37bcd599873df6dbe05e9</t>
  </si>
  <si>
    <t>0x79d6ab8e49f69774830a07e8239a4333f4341f6e5508fd83ee26a141f0a96aab</t>
  </si>
  <si>
    <t>4070def73876e918f0a2b4a655ed4d4c011076f70c41dad9975ff20fc8732376</t>
  </si>
  <si>
    <t>0x79b2741320297b8d3432faeed93ba670464284e171d9af95db1918162f68c3c4</t>
  </si>
  <si>
    <t>0x621570c2680bd3c0abbbcf7e8462c5cd16c816b31d03f663068e4d90a73cd39a</t>
  </si>
  <si>
    <t>7e15dfabfbfd9ffd3b24516716ccc6981be0db24ce59cd0684d879db227b90ac</t>
  </si>
  <si>
    <t>e34cc9b52b523f82fd3489fb3154ee95cf50d7d439ee3d3a34a753fa26380a4a</t>
  </si>
  <si>
    <t>2c3dc3591ca25a4bf6fabeec1715d2cc8ce2df332705419ee92e06f8bce4cfbd</t>
  </si>
  <si>
    <t>0xed1fe812d2796cc9accc6754f667708f0cd0f50a831fa8fa80a4436a26d6ed38</t>
  </si>
  <si>
    <t>0x7b2804ed0d8baea93dde8e35ad672f1a7efa95e556dd8910f890110d4520e24c</t>
  </si>
  <si>
    <t>0xa088502c414cba552c22ef06c80d1be0bd455c474141f61a657268968a690717</t>
  </si>
  <si>
    <t>0xca901c2b87fffea7cceb8701e6352a0b500d6738700e9ee0076128ad667fbce4</t>
  </si>
  <si>
    <t>0xf2f1e89f40e73e228cea3db35b841552f9494f46333387fb72501370a5532a93</t>
  </si>
  <si>
    <t>0x71ebc28929e3f55b839f7a3a40eed3aaa891bacedccd143e57e1e8b2a1fb4ffd</t>
  </si>
  <si>
    <t>0xdd1194b1aa66f21200313ac0fbc08bfab4344825491ea0b8e327e3edd79aaf9d</t>
  </si>
  <si>
    <t>0xf2fa7849093bc059c5b015bf23d6aa75b68c1cc7cc57a95d939c86694ce41640</t>
  </si>
  <si>
    <t>0xa3479d004c339ab1bc8a5873b5657e7aecd6af461f3b01bea3a572073b290689</t>
  </si>
  <si>
    <t>0x06cdc7f80a59fd0c115ef047f62f9034767037fe81077b8f1096f57fb2bca25d</t>
  </si>
  <si>
    <t>679f2d4e5cdb7b87aba3cae4c151c5744e5d3ba6ac73e31e53d488e0aeebc401</t>
  </si>
  <si>
    <t>4337cf5cf77ee6781451a10712e65a47e2ec022e9a857f84cf19b44690808a16</t>
  </si>
  <si>
    <t>0x0c8b31814f79fa82482b630bbea814cfbd3c8d3cb433c9388cd801940db056d6</t>
  </si>
  <si>
    <t>4pBsTQEK7ztD9DAvCN9D2uqEvZ8Z7NGZ9S37ZrGsMWu8dWxViukUHQbUd2yD8CtivyGmP7Lo6bnuoNWZSR1BYoMA</t>
  </si>
  <si>
    <t>0xf297140fa67e0b80058e83e51a75718089d1ab36b62cccb9e03c90a8e461bff5</t>
  </si>
  <si>
    <t>0xfed3e6d09cf42919a567cd08a79c441caa9ab31cf7d8274250b66629411e9bd9</t>
  </si>
  <si>
    <t>0xfa62ac736d4a206909ed9853d9a041128097fc21de2716476181db10a766cf42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</si>
  <si>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</si>
  <si>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</si>
  <si>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</si>
  <si>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0x1ab89a3319b2aaede66c0f4fb6b32e90817e731a221bb642cf5680d28b7d2daf</t>
  </si>
  <si>
    <t>4Sjoua4ZpphAXDbJEpraYwAtUz29tLMtheN8c4qNhAmR1uqkhZKfPRZUgYnoMXcXsEDk8EzXSfjsXLiH8t8Zgh8N</t>
  </si>
  <si>
    <t>2YFTUceCYUb3Ldp8RjyWRCwNrGicdd4FCBwXgUq2AqQjZ79bEiCbzX3z4hJL46CKzzc1kthSvsEicCAeCT4FWm82</t>
  </si>
  <si>
    <t>0xd66b03325932308d84917451218d7766b5415272fa9812138c77b8dc51ec19ca</t>
  </si>
  <si>
    <t>0x56fb2d41242b5e007b0fddf341029c780b24004e8b7db008b11686429a48f734</t>
  </si>
  <si>
    <t>0x244796f8b6815c2edf60795d703c45955305d1bd551d99432e030d1c29d09257</t>
  </si>
  <si>
    <t>0x93a76bd27b0d3c4dfbbbf4b308cfa7e574722860d1d6959e0680e02244e8d3f2</t>
  </si>
  <si>
    <t>0xe16f4716537d0a6db4c41d85b3bc6491d530526dea06c39fd562c3619b16f4e0</t>
  </si>
  <si>
    <t>B-Brick</t>
    <phoneticPr fontId="2" type="noConversion"/>
  </si>
  <si>
    <t>COSMOS</t>
  </si>
  <si>
    <t>POLYGON</t>
  </si>
  <si>
    <t>EtH</t>
    <phoneticPr fontId="2" type="noConversion"/>
  </si>
  <si>
    <t>열 레이블</t>
  </si>
  <si>
    <t>총합계</t>
  </si>
  <si>
    <t>행 레이블</t>
  </si>
  <si>
    <t>합계 : quantity</t>
  </si>
  <si>
    <t>Deposit_Ownership</t>
    <phoneticPr fontId="2" type="noConversion"/>
  </si>
  <si>
    <t>Deposit_coin</t>
    <phoneticPr fontId="2" type="noConversion"/>
  </si>
  <si>
    <t>ownership</t>
  </si>
  <si>
    <t>account type</t>
  </si>
  <si>
    <t>Withdrawal_coin</t>
    <phoneticPr fontId="2" type="noConversion"/>
  </si>
  <si>
    <t>Withdrawal_ownership</t>
    <phoneticPr fontId="2" type="noConversion"/>
  </si>
  <si>
    <t>Date</t>
  </si>
  <si>
    <t>Date</t>
    <phoneticPr fontId="2" type="noConversion"/>
  </si>
  <si>
    <t>입금</t>
    <phoneticPr fontId="2" type="noConversion"/>
  </si>
  <si>
    <t>출금</t>
    <phoneticPr fontId="2" type="noConversion"/>
  </si>
  <si>
    <t>cosmos1kvyevlmp0gfd7f9qdnkq98tc59p2mg2smppwn7</t>
    <phoneticPr fontId="2" type="noConversion"/>
  </si>
  <si>
    <t>bitcoincash:qrl59ue7seauw2lsj370zu70gq04zwsh5unkfg6scm</t>
    <phoneticPr fontId="2" type="noConversion"/>
  </si>
  <si>
    <t>DqF4jpup3cLNkMhVxCxNqKnxxqFuVNf4zfeAnvpqdbfr</t>
    <phoneticPr fontId="2" type="noConversion"/>
  </si>
  <si>
    <t>Ge2iS3fXCNM3LwzECBAoHba6JgubMwB9R7NGmvSu6MuG</t>
    <phoneticPr fontId="2" type="noConversion"/>
  </si>
  <si>
    <t>TQ4oJx8GtPV34vBwxErGKj2n6rmhPycYni</t>
  </si>
  <si>
    <t>4WALSVwxUyuXkxFqSwcweEgh2ddYjYoaFw3yUw3GMDPK</t>
    <phoneticPr fontId="2" type="noConversion"/>
  </si>
  <si>
    <t>TBZzSoqvzAdEqTQ2CwDuEWZbmooG35qfLf</t>
  </si>
  <si>
    <t>6PkerbDFPRdw4L2xp9odkCab8cLx6vwCZrgkWfDZzNoD</t>
  </si>
  <si>
    <t>E7vHSrWmYuhftiCQjYorn92TwqJns26TRgVdK9BcNRX1</t>
  </si>
  <si>
    <t>Prefix</t>
    <phoneticPr fontId="2" type="noConversion"/>
  </si>
  <si>
    <t>3Fc7BKnTDEXL55hD8HQVh5JrAyCuxA7WQT</t>
  </si>
  <si>
    <t>YbbuP2v6baNgpZ3oLxgRMxQHpWL7YbWCj83xoskFdNC</t>
  </si>
  <si>
    <t>terra1x5tka4f96uqlfxr04etcf8m4l22xwpz4pq233x</t>
  </si>
  <si>
    <t>GDP34WXZRCSHVUDQLGKJKOBMS5LOQPHCIADZU5POEF3IICZ7XNQJ65Y6</t>
  </si>
  <si>
    <t>LLKmtDVpRb12tAJkWSBi2Lq2TCSnVtTtwt</t>
  </si>
  <si>
    <t>G2IZGBY5MIVF4MTIODFVCCIQC6DP3YSSRTRRLX6MDXYUMJB2VH757AWVHQ</t>
  </si>
  <si>
    <t>2CBmXVjs9FczdJ4oiCmAs5PVBHAuNY6tZZAvxV2KiPZs</t>
  </si>
  <si>
    <t>cosmos1jjwh9rqudukx8r8duw226uc90g73spmze6mt3g</t>
  </si>
  <si>
    <t>r9L7s2eGfDD5yhFmgP1XtxwEzeTicCyTaf</t>
  </si>
  <si>
    <t>116377c5d885dd607c9f70dc188a8374b081e88f17ae7e453b08ae4ba6b07602</t>
  </si>
  <si>
    <t>terra1mh73kglndkgja2qa45uak7kp3adj5x2f6m0384</t>
  </si>
  <si>
    <t>0x4972a657d735e8ff5c2cfd2a7a5299100091f900</t>
  </si>
  <si>
    <t>0xaa7ebaf0dc5ce275a91afc40d7eecd6aaa8c6ed4</t>
  </si>
  <si>
    <t>rUzWJkXyEtT8ekSSxkBYPqCvHpngcy6Fks</t>
  </si>
  <si>
    <t>GBGII2C7M4TOEC2MVAZYG3TRFM3ATCCEWANSN4Q3AHEX3NRKXJCVZDEV</t>
  </si>
  <si>
    <t>cosmos1ntcnydu8c2qfagwvw6qvqw0hlltm94vx2zevng</t>
  </si>
  <si>
    <t>3QXHbkJM3z3JVjJ8WyJDu5i9L5QNwV2dv9</t>
  </si>
  <si>
    <t>rUbWTsxV89LcXEQawi1kmjnE7hgmSrSh2G</t>
  </si>
  <si>
    <t>32eZSYXVVfdDmxZwB4gJb16TVTXumuC9ZA</t>
  </si>
  <si>
    <t>3MLU3L8B51Drb1vPfTfiTJvDAsACMom5Eh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</si>
  <si>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</si>
  <si>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</si>
  <si>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</si>
  <si>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</si>
  <si>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</si>
  <si>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J2JHsTvHu119wAsC6qUrs4iHbWDmbmvdj4cYY5VEVBnQ</t>
  </si>
  <si>
    <t>6nVtGDCzyQz7Q9n2oJvHtVc55HJMAaacB4rcEczTN9Wg</t>
  </si>
  <si>
    <t>용범</t>
    <phoneticPr fontId="2" type="noConversion"/>
  </si>
  <si>
    <t>3K8fcnsv9AyFoFCSKwihNoi7bNNWehQvKy</t>
  </si>
  <si>
    <t>TTdgw1X8gHWyirC7R4rc1v2yguAwFWSVkZ</t>
  </si>
  <si>
    <t>0x14d2ad8c75da4721e81f92574665c4378fea367f</t>
  </si>
  <si>
    <t>CKKMT7ExTvBFiPPqGvnVtgeW5EyRrfA7EFWppx5to6Ky</t>
  </si>
  <si>
    <t>terra19aad063av45zm6krmgkwzfhd4y748lc22mv4c8</t>
  </si>
  <si>
    <t>3HruK1gtDUmeX5FepjAQFn1STNJp4hTBTF</t>
  </si>
  <si>
    <t>e75edd7438849083bcac6829e4d9c40a9b88cc5a5c517be1a8243908bdd906ef</t>
  </si>
  <si>
    <t>34XVYc1PFpmhyc813NxXz98RpsDAZ7Mmfq</t>
  </si>
  <si>
    <t>3BNMaLSBZNpZ8P7DJAVchRMVsfzupBZ55C</t>
  </si>
  <si>
    <t>cosmos1sfkdu2kttp7qvjryeta00z6uzzpe7skmxu0rzk</t>
  </si>
  <si>
    <t>36NqyzALuuMWr8R69Fuo8gWNCDQQFYuYjQ</t>
  </si>
  <si>
    <t>Coinbase</t>
    <phoneticPr fontId="2" type="noConversion"/>
  </si>
  <si>
    <t>Bbrick추정</t>
    <phoneticPr fontId="2" type="noConversion"/>
  </si>
  <si>
    <t>38nWLuwQdLpFFuQgjWVE1rsvw5bf2wdg1L</t>
  </si>
  <si>
    <t>0x6f160f2dcb9ca9c7726db116f862dd8293e2b52f</t>
  </si>
  <si>
    <t>quant@bbrick.io 계정</t>
    <phoneticPr fontId="2" type="noConversion"/>
  </si>
  <si>
    <t>exchange@bbrick.io</t>
    <phoneticPr fontId="2" type="noConversion"/>
  </si>
  <si>
    <t>레이너_전략_사용</t>
    <phoneticPr fontId="2" type="noConversion"/>
  </si>
  <si>
    <t>태호</t>
    <phoneticPr fontId="2" type="noConversion"/>
  </si>
  <si>
    <t>태호_개인</t>
    <phoneticPr fontId="2" type="noConversion"/>
  </si>
  <si>
    <t>Main_Peertec</t>
  </si>
  <si>
    <t>용범</t>
  </si>
  <si>
    <t>USDC</t>
    <phoneticPr fontId="2" type="noConversion"/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</si>
  <si>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</si>
  <si>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</si>
  <si>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</si>
  <si>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</si>
  <si>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0x5933c6e75e103d14cc36cb6588011184506f13174dfbf214b2ed28d1e752c68f</t>
  </si>
  <si>
    <t>TRC20USDT</t>
  </si>
  <si>
    <t>2d19c1d14b5cd33e388fa902fcb39e6bce19efeef252f9289a28a629ae3ef026</t>
  </si>
  <si>
    <t>6d3373731045aa1f825ea1dd24fc72c3a87859435d74fcdfdea50dc3d9f1ed7a</t>
  </si>
  <si>
    <t>a77d478591626ff99f1210649f1142830cf08290f5b3d6dedbbf6dacc1d56e38</t>
  </si>
  <si>
    <t>1d6d6ca5a1bb32ef35cc3aabf0d486db1ca82c62d2f53125bfe9841424a56ec1</t>
  </si>
  <si>
    <t>USDTERC20</t>
  </si>
  <si>
    <t>f881bcedbd3f966193c67dafc9090384101aa37273403995b379aeaae5bd441f</t>
  </si>
  <si>
    <t>e3062ce3c5449586a60ddb397c9a0707e25e3d5006ee9575a9538596fba9b41e</t>
  </si>
  <si>
    <t>bbrickquant@gmail.com</t>
    <phoneticPr fontId="2" type="noConversion"/>
  </si>
  <si>
    <t>0x710a7cc8cf95e6c64ae8a73e25691d7fc61dd17e</t>
    <phoneticPr fontId="2" type="noConversion"/>
  </si>
  <si>
    <t>Deribit</t>
    <phoneticPr fontId="2" type="noConversion"/>
  </si>
  <si>
    <t>KRW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</si>
  <si>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</si>
  <si>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</si>
  <si>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</si>
  <si>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</si>
  <si>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</si>
  <si>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</si>
  <si>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</si>
  <si>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</si>
  <si>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</si>
  <si>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</si>
  <si>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</si>
  <si>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0xd649f43a8e3ad75db411c31563795586f0319be18a9dc8fd800b6679fb273228</t>
  </si>
  <si>
    <t>4260d34720acb4dcc1518b876a6add0072785533271b8d38bce817941b53634c</t>
  </si>
  <si>
    <t>A9726E4E581DE6F786AC770E6A3B48FC2CA272E2C13AD8191473DD8935D59980</t>
  </si>
  <si>
    <t>0xb0ed9ea95021094f15471e4bfcffcea728a83276cc8fd43fe0e6f40f548752af</t>
  </si>
  <si>
    <t>0x5f64daa95d3f63476f909083aaf24ace010a52093dad53a5f9352ad08120ea2f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</si>
  <si>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</si>
  <si>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</si>
  <si>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</si>
  <si>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</si>
  <si>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</si>
  <si>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</si>
  <si>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0xd4b3fa366d6edc023bd66a6adaf4e7486be15b3fa743470ed774e01126cffedc</t>
  </si>
  <si>
    <t>f9b91af77d1d1e30c1f738e05a34dd6855bec2868ca3fa1f655abe42d73dd984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</si>
  <si>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</si>
  <si>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</si>
  <si>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</si>
  <si>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</si>
  <si>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</si>
  <si>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</si>
  <si>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BKW-2022-03-13-afaa4e0068ddcdf8c75f855f43</t>
  </si>
  <si>
    <t>BKW-2022-03-13-392068b7885e11ea24f156b3e8</t>
  </si>
  <si>
    <t>BKW-2022-03-13-0f688dbe58c93d800fcabe20fe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</si>
  <si>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</si>
  <si>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</si>
  <si>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</si>
  <si>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</si>
  <si>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</si>
  <si>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</si>
  <si>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</si>
  <si>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</si>
  <si>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</si>
  <si>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</si>
  <si>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</si>
  <si>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</si>
  <si>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</si>
  <si>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</si>
  <si>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</si>
  <si>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</si>
  <si>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</si>
  <si>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</si>
  <si>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</si>
  <si>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</si>
  <si>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</si>
  <si>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</si>
  <si>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</si>
  <si>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</si>
  <si>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</si>
  <si>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</si>
  <si>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</si>
  <si>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</si>
  <si>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</si>
  <si>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</si>
  <si>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</si>
  <si>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</si>
  <si>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</si>
  <si>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</si>
  <si>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</si>
  <si>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</si>
  <si>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</si>
  <si>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</si>
  <si>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0xdecac1c97b8079eb6b35fec7df29a2eccfdb5dcd4c93aee5fe81b0e11d1e7a74</t>
  </si>
  <si>
    <t>02B6D308D5623DD7F23D15E4CC3423E731DED9B1100CCAAD19A8109C7D562764</t>
  </si>
  <si>
    <t>a78fc6ed43f2fa93ab09dc9660685753523f27879ea2b24858c8247ce9bdc9e1</t>
  </si>
  <si>
    <t>0x0a371c21ad1dff232adfa1a61639ed8b50a6d9debb512fd96cf2cfdf23b1333c</t>
  </si>
  <si>
    <t>0x93419ab2d1ae8cf7b852998811e1e185d63ebcf20f5111e00c4d3ecbe53ffc17</t>
  </si>
  <si>
    <t>0x8ebb3280aa62697f8cbe81cf249f04aa60c38d8fdb87bdb93463633b50f5f4a1</t>
  </si>
  <si>
    <t>0x920339666444eb5d130d1226948cc95baf617918b5d48e9213f4430e93735398</t>
  </si>
  <si>
    <t>0x5ed06dce216c01cfcd667d0b9302f6b66fc1dba0b2ebd153fe7775cac5790f77</t>
  </si>
  <si>
    <t>0x2195a8fe1a1533794031d871214bf796f06043a9ddda8ae09f9c2018fed3556e</t>
  </si>
  <si>
    <t>0x28ca453e3983d967b487031c50fd988b21bcdd3af54642f93ee446057c8583c1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</si>
  <si>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</si>
  <si>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</si>
  <si>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</si>
  <si>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0x5647151d5215c65b1a3f17bba58978d442ab7aebf082bd409604419f6719d41e</t>
  </si>
  <si>
    <t>0x427acdcad6740cb070728b7eb8cc6c768bbfecd0f1041a1c02a614f37521900e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</si>
  <si>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</si>
  <si>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</si>
  <si>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</si>
  <si>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</si>
  <si>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</si>
  <si>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</si>
  <si>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</si>
  <si>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</si>
  <si>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</si>
  <si>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</si>
  <si>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</si>
  <si>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</si>
  <si>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</si>
  <si>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</si>
  <si>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</si>
  <si>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</si>
  <si>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</si>
  <si>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</si>
  <si>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3ab0dd904a5a3d1dc916a5ef0edd4f809384032b9429e0dda91a8fa87c5493a9</t>
  </si>
  <si>
    <t>dc0cb75799c596db8fc8b6ac2598022901ad07fe579c0fcdbed6f97a0051d9ce</t>
  </si>
  <si>
    <t>0xb120011685ef0a8dc0415fb485b3c43cfe81341ceb448e76016ffa2e3c10d77a</t>
  </si>
  <si>
    <t>BKW-2022-02-21-8371738008b94e3176d0dcefc0</t>
  </si>
  <si>
    <t>0x77a50300f3fd5740ffa055ccd96734ac3afd2651f5aed1e61d2960a2e7c60c33</t>
  </si>
  <si>
    <t>bc6e91513bac7ef8d6eaae94631df22cbc269eeb25c4ce8b74b109f5acf71c8f</t>
  </si>
  <si>
    <t>9e4c37d0f9fd4a1bd9968088112ec9caa10af3f106230df9cd5ef69a8360e91a</t>
  </si>
  <si>
    <t>0x265da86e52ea6d4d6015d587da7243462d4492e51d88cfbcc0c57875a8ce6713</t>
  </si>
  <si>
    <t>0x38bfdf095b9b76b7f2856f506b464e63d5c3338ca1205edd11f12e9445d55186</t>
  </si>
  <si>
    <t>BKW-2022-02-04-776599c45ff8d16db10cbe98f1</t>
  </si>
  <si>
    <t>3d14f3175848f99d84cd9201423334a7f75e7f79d51a522883d0ec3d3273c4e6</t>
  </si>
  <si>
    <t>0xd675901da5780499a2bf28d8e5fd16998711e6946c38fecf2dd468ed956ca6bf</t>
  </si>
  <si>
    <t>648367ce1b0694a05481f7ca044b6f3f1146382e39469c43e745fd1eff3c07ee</t>
  </si>
  <si>
    <t>0x017ee7f17745ae283ed44ba1a1eed3079dc192bc138c3a522e43cc5cc1d9b32e</t>
  </si>
  <si>
    <t>0x4e55180d106ee8a1b686e493889257ac869d329692c2f3bd46fb22a518bfbb6c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</si>
  <si>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</si>
  <si>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</si>
  <si>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</si>
  <si>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</si>
  <si>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</si>
  <si>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</si>
  <si>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</si>
  <si>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</si>
  <si>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</si>
  <si>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</si>
  <si>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</si>
  <si>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</si>
  <si>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</si>
  <si>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</si>
  <si>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</si>
  <si>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</si>
  <si>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</si>
  <si>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</si>
  <si>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</si>
  <si>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</si>
  <si>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</si>
  <si>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27efe86426eb21e9</t>
    <phoneticPr fontId="2" type="noConversion"/>
  </si>
  <si>
    <t>KRW</t>
    <phoneticPr fontId="2" type="noConversion"/>
  </si>
  <si>
    <t>원화출금</t>
    <phoneticPr fontId="2" type="noConversion"/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</si>
  <si>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</si>
  <si>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</si>
  <si>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</si>
  <si>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</si>
  <si>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</si>
  <si>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</si>
  <si>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</si>
  <si>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</si>
  <si>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</si>
  <si>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</si>
  <si>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</si>
  <si>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</si>
  <si>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</si>
  <si>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</si>
  <si>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</si>
  <si>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</si>
  <si>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</si>
  <si>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5a738e35610c4e712fd56e1164a6b46c332f2e52380aac9edc450a648d9a8ca4</t>
  </si>
  <si>
    <t>995303789466fceb2d48aaae3364358d137e4f01628f6dc0659fec3bd14d2feb</t>
  </si>
  <si>
    <t>9b9aff76041fcfd531dfcbaad8a9ee23bae831bf2bbf5a6412f8f2bad06baec5</t>
  </si>
  <si>
    <t>8519ace989181b4e3d853d09db84da6ca1ed2bfc2794399410cef33ae1235a7c</t>
  </si>
  <si>
    <t>0206D8C57330D8D953DF6CF8CA37BFEDE6B28F35C31CEC1BE1BD5F8A2A6C7261</t>
  </si>
  <si>
    <t>DCD82A47BF58AF95A24A8DBA0FB9B6AC37999F7D53874F1B818377059B10EB66</t>
  </si>
  <si>
    <t>268ecf851fc2b6fb566705dddd992267124db6409e0388eec299fcde8b745e5c</t>
  </si>
  <si>
    <t>276789b1cd391860a1083a92f7ec8fb6841b17c91ed165ac21d943b7d87464a8</t>
  </si>
  <si>
    <t>ABF52618A08760B5767C1A03242DB0F58EA8E5F389E864D21056028D6BBCDF94</t>
  </si>
  <si>
    <t>bfc7cc6e060922ec0c8c8da81ce366c1179772f1160726f38c88fd6b1f6b2772</t>
  </si>
  <si>
    <t>455b14c9f5f1975dbf7db83f9757f0604486f5d611037eb64c3dbdd99aaaed29</t>
  </si>
  <si>
    <t>0849D4069592222F5B1843B2EC366958865770E6E3AEB4C0513B70F83D6900E3</t>
  </si>
  <si>
    <t>D1BBF642BF8AEB87E981F88F1FF4C7C5C06B58C0CED9D8377C1CE8A9219CC347</t>
  </si>
  <si>
    <t>ABBE390D8ED493E52E375845BAC38C76441DFE1E1A39349117E346927FBE7892</t>
  </si>
  <si>
    <t>A524F240728A8257C1D56F0306F40C15DB7145345D49E0D8E88F9A2486873199</t>
  </si>
  <si>
    <t>26D291ABA70B3266D1406E880D2BD2C00D3BB8C3D77449006A28C05A8B6F16EB</t>
  </si>
  <si>
    <t>B5CBB600C07C8F63CAF8104A1C81AA8F562845721F0872D1C3778A051DBA2B6F</t>
  </si>
  <si>
    <t>F9A8324AD808F4AF2D7DB2697C2BC789C412F8CD5DCB320090E360DA1492BF07</t>
  </si>
  <si>
    <t>d112e1ce0d2a523271c5cf4470de7973e9b7fe015da4ebd04b307abbaebaf37a</t>
  </si>
  <si>
    <t>28BC4D345B20FA8D3D6FA88B91E3FE03E215DA60FA5FCCF40F4CE8836C3AC380</t>
  </si>
  <si>
    <t>CE5F66393F4992EB1F5DAEB7234104B531513F579BB6A66182488D1B2BE39A70</t>
  </si>
  <si>
    <t>92b7e53e3d04a3bb330cda240e71d0ed398bddef9e3bae1f78bd582959c7c904</t>
  </si>
  <si>
    <t>f7b17222f1943d6098f2866193511f91057275d5f266d3ae553a73fc390b4054</t>
  </si>
  <si>
    <t>3CD4033013A0B661F5907EAA42363B2EECC3A379802C1CB931B1B41D6B72D8A0</t>
  </si>
  <si>
    <t>938e0e7e489031fec56ed25a8bfd75904f7140c5781dfbf11bffede022ba7fb5</t>
  </si>
  <si>
    <t>08404AE0FF4FA12FBC8C71224564843A6A251275BB71CF68E9D0D4F83561B45A</t>
  </si>
  <si>
    <t>DF7B6FF3111D0027EFB7AEB19751E20E2FB9760B192A328CEB126A327493B56B</t>
  </si>
  <si>
    <t>F60EC6CBBE508F7B8F8A2C4EE70D268114E5522A81B99329DE68443D94CDE296</t>
  </si>
  <si>
    <t>F9854278A86E91779378F51D85AB596A14148B927296F1FEEA3911167D33A749</t>
  </si>
  <si>
    <t>BDE46EEB485B2669A38864F2898FCD2800FE8664C01ED894EB3CFEC2D8291803</t>
  </si>
  <si>
    <t>FF9AAB708B7B80A97CBB13DE026DC7EAAB253E5982C930BDF82A21D717FC7E3D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</si>
  <si>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</si>
  <si>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</si>
  <si>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</si>
  <si>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</si>
  <si>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</si>
  <si>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</si>
  <si>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</si>
  <si>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</si>
  <si>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</si>
  <si>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3BDF4694FC1DEC0039CC9573A635420056FCA42ADEA1B141AB7490E4CC7923B3</t>
  </si>
  <si>
    <t>4BE044D3F3BDE93C9E6F1448A5AB0AAF80BD8A3C2C44B5A6C22664D4070D4947</t>
  </si>
  <si>
    <t>E136D1E429AA6C001D248A24EE272243F72C4CBDE67DEE21C193074B2B362789</t>
  </si>
  <si>
    <t>2208FD15C5B14E6A191EC6E62C9BFAFEA641422D923B529E970D3BC1FDF01DDA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</si>
  <si>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</si>
  <si>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</si>
  <si>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</si>
  <si>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</si>
  <si>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</si>
  <si>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17751967A8719FE1A12F305CF99F357C1462FB7F6CD6AAE06C4107A12E8AF334</t>
  </si>
  <si>
    <t>274A782513B7A714261E4D83477BA207F6B85A6D0ED7123CAC216153DDF85550</t>
  </si>
  <si>
    <t>E8CFF582FA574B9C9F0F5148C99996ED99972A206BDE555EC75EBDC1E3736C1B</t>
  </si>
  <si>
    <t>0xf629930e66e99d59054617b157ed0fca53a555008cd6fdfacb00a1e2a519c0b5</t>
  </si>
  <si>
    <t>02928D041CDEE18B6C7101D57DC19745F754D3ED246F1BC0BFB830159BFE2694</t>
  </si>
  <si>
    <t>1FCF324D5746D3B35B3CC8EB28D6D1D4C4FFCCD8A65EDB03907DCA1B70835846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</si>
  <si>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</si>
  <si>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</si>
  <si>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</si>
  <si>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4CAB8B29F2651048ED87E9BCB525EC273719807910065CCA8B188C367429DB20</t>
  </si>
  <si>
    <t>9F17C340C723A08AC0239170E8BC295F1D6C06E7C56E6ADA1CDEE8A543169779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</si>
  <si>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</si>
  <si>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</si>
  <si>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</si>
  <si>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</si>
  <si>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</si>
  <si>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</si>
  <si>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</si>
  <si>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</si>
  <si>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</si>
  <si>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642D0E8503489CFDDFA869E4E251E1C6FB17C92A34F606771A97BB7E8B74C8EA</t>
  </si>
  <si>
    <t>297c5a879d26ce55f14c5eec23e8eb7f956470b10edcf4dbfc3770f0bcd6ce39</t>
  </si>
  <si>
    <t>66ebd0a7917a4f70ad07c39866ffce7a133641337b88f3b3e1c952b35bc91298</t>
  </si>
  <si>
    <t>9FBDC1CFAB1E72BE302A97182832D29ADF9B55467B9929C2A9817D46EE3CA6D8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</si>
  <si>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</si>
  <si>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</si>
  <si>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</si>
  <si>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</si>
  <si>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</si>
  <si>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</si>
  <si>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</si>
  <si>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6281D619461E9AB8295BC5E0EAA4F4BF04656DA71E24D0E30FE0C5ABF0A2E2A6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</si>
  <si>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</si>
  <si>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</si>
  <si>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</si>
  <si>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A21023B0238F5F472FD25C41F106B2D890BF25E14E1A602D3ED41389BAA8E7AE</t>
  </si>
  <si>
    <t>1ad65e623820be8d73621a7d2e381e9981d735e9f81326bc1403280cdd9254e6</t>
  </si>
  <si>
    <t>317EA1D682F77D1B6363CFC7173CBDE686A0E00EB60604D72E9A433DEE20DC5C</t>
  </si>
  <si>
    <t>dcf8ddffec18e5835e765ee9094585f3f8e70d99f7db33624637f4e6153e1dc4</t>
  </si>
  <si>
    <t>3E1AB43FAA2A6FDEE68D233E2215254A5D424D8624603E45C885AA1B1B4A247B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</si>
  <si>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</si>
  <si>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</si>
  <si>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</si>
  <si>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15FFE01B915599066C67446339201D7A973F2B879F94E91E941DBA320CAAC1FA</t>
  </si>
  <si>
    <t>0x6125736e388fa28222b8f6f39fcc936d45e2acb850cece45f12f0c6e1844192f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</si>
  <si>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</si>
  <si>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</si>
  <si>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</si>
  <si>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DA5F02238BC889D952CFF97138BE207F961AEA9C538FDCAB1FFF444906083008</t>
  </si>
  <si>
    <t>e071694d592928b6b87d32ddeaa49e42d2531a697c0f6ec24715f0c2c5134ed0</t>
  </si>
  <si>
    <t>0BA6F6AF1B3D35EA1381FC5B13D409D5C2F9181F58CBD05D3F78B19878FBFD2B</t>
  </si>
  <si>
    <t>1A63D10A51A361E0572DDBA5900F6931D7063EFC871AC6F3DDD52129F85CCAD6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</si>
  <si>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</si>
  <si>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</si>
  <si>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</si>
  <si>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</si>
  <si>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22D6960205AEE4C72F869AE7AFC03E013D92782DD99525A4A78FFD4F64753DF5</t>
  </si>
  <si>
    <t>14FC87652A63CA596A9B7D94DC9A416EBC02BC106958F3A1D45C1286CC725A46</t>
  </si>
  <si>
    <t>C8D78A7861308DC8F7F1DF03B71E5FBAACAC9D0C2F4B2D6FB585D2D145DEEED9</t>
  </si>
  <si>
    <t>7DFFCC8C93357DFD9C132078A1C25C5DCE9A635BAF789FDA4672FEE69D38538D</t>
  </si>
  <si>
    <t>ceedc14b33d15064644279983fc332422d290737c68f4290a56755dddefa5bf9</t>
  </si>
  <si>
    <t>D3B8F543281590A4AE4911A1FE0333CE9BEAFCA21E9923A41F9E7579075F10F9</t>
  </si>
  <si>
    <t>7470060AD19ECE6E7008E1846D61A8352F1DE2F81439BBF8FFB495C6F187C2E7</t>
  </si>
  <si>
    <t>95CD55920C58097FF9ECF1A401E1A4C199CA05B0FD9B7A6B95609F9C2F2D48E8</t>
  </si>
  <si>
    <t>a17b796cf366e9e0b6c7d09d5b1b89bf0bf0dcd525043574711f0964fbffe10c</t>
  </si>
  <si>
    <t>92F1283200191FBCF28F4F1218AAD0106C5FEAA8D174BC2E3395C5B6948368A5</t>
  </si>
  <si>
    <t>5C7E81382F5D0AD39800890066688DAD77DE62C0D924C4439F95CD44D6B73D54</t>
  </si>
  <si>
    <t>f50bad4a1ce2bc519a5a8e34221faea0e45330680ccd8bddb3d9ebe0863c4dcd</t>
  </si>
  <si>
    <t>021ad110fa2e3bd8ffd41b8be549781d56cdf3de8814dcd4533e7d9561fb4a1b</t>
  </si>
  <si>
    <t>0x5b5b80bd973f084d3171c703def870c6ead207c1539c473b58a8c34d747a1be0</t>
  </si>
  <si>
    <t>30c43084202778c703b4ebdd5671b5771b841dd44495c538255b970cc8c1fac9</t>
  </si>
  <si>
    <t>2E5783C50ED75DFF6095F9A06BB619F707DD7AA550EF9862AD787F59E19735C5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</si>
  <si>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</si>
  <si>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</si>
  <si>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</si>
  <si>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</si>
  <si>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</si>
  <si>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</si>
  <si>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</si>
  <si>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</si>
  <si>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</si>
  <si>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</si>
  <si>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724c8633fd38a28db34bc4a4361cfb4ab4c17896e7eb93f854345cec12b04a89</t>
  </si>
  <si>
    <t>5BDBF7105A3FB14E36A4FCBDCDAE829A8F894C29545BCAF9C7C66BF37DB5D8EC</t>
  </si>
  <si>
    <t>7C3C075CE3E40879CB341BB41B824FB7E162F656476DDB368DCCF1980B0D241D</t>
  </si>
  <si>
    <t>1ECFEF73CAFF72CCAE0F5DBC2119BFEEC2737C0EC8236D58D9B88E89918BD387</t>
  </si>
  <si>
    <t>CCD2CDF7E66696A01DAD5EDBF3A289228A879BDBEC4C5788B50A389233463A12</t>
  </si>
  <si>
    <t>5A8FAA87EEB03DD367706E9461004619F3B1639114C143AC4EF4180AACD25084</t>
  </si>
  <si>
    <t>6DC4B63A7EFCB64FDB47E1653C826E78B6A7528659C0AF99ADB9CFB3B4F505B4</t>
  </si>
  <si>
    <t>2213CB3D792A797D0DC645054637A5D59D6112C3157038E151B9C50B7988A757</t>
  </si>
  <si>
    <t>0FD7EBD8CA59816F09554367F8F13CA00F69ADBABE598018FAE5CAD958D35D04</t>
  </si>
  <si>
    <t>0BB41E30068CFCF143EC0C455CBF31F123B14E2D73C99D921713CA2FB0B3A1B2</t>
  </si>
  <si>
    <t>F15003845F0F9933353CEB67D554CF58E842BD44D523DB2A829C001AA9E8EFBA</t>
  </si>
  <si>
    <t>89418AB98CD65902F0ED3BB06436AD81476337E929E73B4CC719B0904F4397F4</t>
  </si>
  <si>
    <t>450CBDC5585ECD7374129889A8DE0AAC687A0F014C51994E9C54C270F003D433</t>
  </si>
  <si>
    <t>DAEA6A4C0182E7B2A36DA6132123DA2258A30323205AA42C311BE41E4F618335</t>
  </si>
  <si>
    <t>6c4431b016095091d8368be633f15d7d2762a23de8ecc74d86c87817399dc109</t>
  </si>
  <si>
    <t>0x864cff0cd3adc78f72461486db249c08e96c88d7c5336b124f4ee91b4348a8ab</t>
  </si>
  <si>
    <t>2EAE8952F9F92DAB84B66CA981169F11CF1974CE2559253B8DCE9261D5047B4B</t>
  </si>
  <si>
    <t>55c53cfddeda3726c268ecd9db0b2326045e5c8ebeb4d81f8db29f8dca43e38f</t>
  </si>
  <si>
    <t>2428c87aca92946f8c074a96037882867df3e93a79892cb29c11dc6984111020</t>
  </si>
  <si>
    <t>F9F3E9768D3BCCC5924A5FA99F0403083B91799186AA14CD49C573D5D091ED13</t>
  </si>
  <si>
    <t>b5bcca3caf2b7b5b3a934123f7b3e4414ea345007517f4f80a41381f386f6292</t>
  </si>
  <si>
    <t>0x61cb9dc62398a7d7bbd0d91fe1e5f1f157b566adcd8c41fc8434aba3a4688679</t>
  </si>
  <si>
    <t>2691a63d46885869e153ded2b5c9b711da4f65ca7a52472d6a125957d22a66bc</t>
  </si>
  <si>
    <t>9B58CC364ACAFF3EFC213FF14775E5616AB204B000ADA98CBAC77AB110309B72</t>
  </si>
  <si>
    <t>A9C93811B5037D88AAAF73E8F32E2A9B4CA1D74F893400124292FD9C78213AD6</t>
  </si>
  <si>
    <t>0xea9833c7e02e992bd138ed9ec0325f7fd3fe44dfb6989ae00a01b0e61379aa3b</t>
  </si>
  <si>
    <t>733a7c63e1220c68976440c1bb3db298a7b5d1d6746696567b56ba08dd3c0b94</t>
  </si>
  <si>
    <t>b66749ab57b807f4b060633fe1af421b34288d4c3c50f341dfd19d7007dc4667</t>
  </si>
  <si>
    <t>A86AECAF067A7D30633D403ED6AB6692AF1464214D00B402EB7599AB863DF388</t>
  </si>
  <si>
    <t>02ba280a80bd1a637005d7a48816bcb74846d51eb7bec5eb7eff2037c521041b</t>
  </si>
  <si>
    <t>C9CA4173F6FC07DD774FD9E4AE5CCBB5FF79E33EDE6094BAACA1CCCD80ACEF80</t>
  </si>
  <si>
    <t>B260962C31A373A23C2743C99780C12C88DD5BFA1D7E0D298B08E4C544E42C6B</t>
  </si>
  <si>
    <t>3E47B29BA09A3ECE998DE45B671E6003E546DFA92C69BA3F4BACF646697EB9DA</t>
  </si>
  <si>
    <t>82bc8c6ed94647d5ac3de7621fdde1f8cd012ac541864666db4fbddfe1141889</t>
  </si>
  <si>
    <t>bc1749653a799b1b7f16aea9d0fac8c87da1ae22fe1485998b55a5ee5c32bf32</t>
  </si>
  <si>
    <t>771e8986bd4322c1d3c8062e8811a207d639542281feadfcdb16de45eb41354c</t>
  </si>
  <si>
    <t>70fcef36103ce4bf3cdbd318c713f5d4bb57c244c5464aee98e4ffa2b40fb91a</t>
  </si>
  <si>
    <t>cf7c19607cca8256741e9fcc474301e74ff374db4193bd34d62e7d7e112144bc</t>
  </si>
  <si>
    <t>0xb84fca3bf8072c40f4dcb25b7286210046403959783e59e591d54bed4455345b</t>
  </si>
  <si>
    <t>9b837f4e745310c5effc2c5f8744346941af5530dcb6c57eca447c142a9cd858</t>
  </si>
  <si>
    <t>0x10f41a1545e0d1e27022630233773c1299e63e02b81d35bc8d7dbd0bb375e3b1</t>
  </si>
  <si>
    <t>f4a64da50b87668302c4dee7a07f2b9d512e09e101e576727ab28c95c8a31392</t>
  </si>
  <si>
    <t>0xefc004b4da8c59541a0437a37497572db038d9a0a1b66af022d6a962c53941ea</t>
  </si>
  <si>
    <t>0x74afbd50ca54803dd9d4a6397500f2801b79a405b3f77566a5e3fe9635da642d</t>
  </si>
  <si>
    <t>d8671df202c7146fc1c5e32af76d5db4d389df447142e68b65e5ab0aeff669f0</t>
  </si>
  <si>
    <t>5671db5f3bf9ca4c7866e44fc306369e7a42696f9015794d89128d856e055c2e</t>
  </si>
  <si>
    <t>0xfef279c1da579362f7d00d9e0a3124ab87d8dcac931afa6ec5c75f3d70ebf9e9</t>
  </si>
  <si>
    <t>2548909e223e1c7f73140e18ea1fb0a4dc9b3788d7592272dfee4325cc077c1b</t>
  </si>
  <si>
    <t>23e799f45f6f133e10260b5bcac2d91dc8b64c875624a26141fa4ff1f7cf327b</t>
  </si>
  <si>
    <t>0x9d89c3a7713855af0abdbec5e94549fe8ca3bf11483e35ffbfec0f74e61e4bc7</t>
  </si>
  <si>
    <t>0xf6497b1f991b2203418097444f598da4c1b118b4bd8cb81e73e45fc2e25171a9</t>
  </si>
  <si>
    <t>0xb803c885f58d68fe70c6bde37a67d787629f78fc9e7a963d6c1a02bb5e7a38db</t>
  </si>
  <si>
    <t>a7e5ad1b8780b1dbc09671a4c77d3ada4757906ea2195b7e0b0409fa62c776d5</t>
  </si>
  <si>
    <t>ARBITRUM</t>
  </si>
  <si>
    <t>ADA</t>
  </si>
  <si>
    <t>CAKE</t>
  </si>
  <si>
    <t>XVS</t>
  </si>
  <si>
    <t>2b309d8e5508224d50169d52b4840909a8c41492d9017500790843d22829b062</t>
  </si>
  <si>
    <t>161c7dad47cd74755ef80972986e8fabc7c9e9e51b43b4056a3b918d72e2e203</t>
  </si>
  <si>
    <t>e9f3be6c295b2448d156442d3c5cc6a8b80913cf5d399dfa2e3d27b1db5dc899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</si>
  <si>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</si>
  <si>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</si>
  <si>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</si>
  <si>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</si>
  <si>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</si>
  <si>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</si>
  <si>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</si>
  <si>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</si>
  <si>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</si>
  <si>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</si>
  <si>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Internal transfer 102852135360</t>
  </si>
  <si>
    <t>Internal transfer 102343098723</t>
  </si>
  <si>
    <t>0x993214799e09a0424fed26b7e7efbf948c937f85feef97a6422a3a938932f3cc</t>
  </si>
  <si>
    <t>0xeab01c3657029cb99532701669d148e2f88b2b3e77bd816b70b3ee18d14670c7</t>
  </si>
  <si>
    <t>0x1b933be71243c53581e036ba7a88d602a3f1ad1c45127275e1596d95eff80557</t>
  </si>
  <si>
    <t>0xc5439a69f1505d6b5550617f6a78f26ff9ff0e47b7006154eb84c993df8aad67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</si>
  <si>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</si>
  <si>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</si>
  <si>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</si>
  <si>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</si>
  <si>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</si>
  <si>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</si>
  <si>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</si>
  <si>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4264cef3eb00313b827b9588698b32c0ad4b50f0a64573b60fe451e8c72aaf06</t>
  </si>
  <si>
    <t>4260D34720ACB4DCC1518B876A6ADD0072785533271B8D38BCE817941B53634C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</si>
  <si>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</si>
  <si>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</si>
  <si>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</si>
  <si>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</si>
  <si>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</si>
  <si>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</si>
  <si>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</si>
  <si>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0xf2069efe8f3985d7822ac0f497d416b69da3f235686c93846f1cb73b6428025a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</si>
  <si>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</si>
  <si>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</si>
  <si>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</si>
  <si>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</si>
  <si>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</si>
  <si>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0x6e4e4ab7184532204274e703a58ca0d0311bc62b5df85d49658f21a4e8b1d6ab</t>
  </si>
  <si>
    <t>7E03615C0434369BFB6B88C2C33BAD6EF45D42E8CDFC414A4CFD1C7102F37834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</si>
  <si>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</si>
  <si>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</si>
  <si>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</si>
  <si>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</si>
  <si>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</si>
  <si>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</si>
  <si>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</si>
  <si>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</si>
  <si>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</si>
  <si>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</si>
  <si>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</si>
  <si>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</si>
  <si>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</si>
  <si>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</si>
  <si>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</si>
  <si>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</si>
  <si>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</si>
  <si>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</si>
  <si>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</si>
  <si>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</si>
  <si>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d4ec5950b86833907def9474caebe5fd3060c358f0aab445782eb08afe94dc0b</t>
  </si>
  <si>
    <t>DC0CB75799C596DB8FC8B6AC2598022901AD07FE579C0FCDBED6F97A0051D9CE</t>
  </si>
  <si>
    <t>0x8cc62516d3b2a9993e770e558e896965ce53bb0631638876948468f2961fa302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</si>
  <si>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</si>
  <si>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</si>
  <si>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</si>
  <si>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</si>
  <si>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</si>
  <si>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</si>
  <si>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</si>
  <si>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0x994a85a74df4b6980f34e3916670220ddb4547b063c9b3d07ae38b83f77beccc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</si>
  <si>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</si>
  <si>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</si>
  <si>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</si>
  <si>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</si>
  <si>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</si>
  <si>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</si>
  <si>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0x7d7e7d6f44e2f9b1e6bd58168567a67c9e96084cc3aba3888fc8815bdac66cab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</si>
  <si>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</si>
  <si>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</si>
  <si>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</si>
  <si>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</si>
  <si>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0xab6771e14e56e25fa91eced7bbf7511cac9bfd278c9317829da4a58054e39a42</t>
  </si>
  <si>
    <t>0x080ace498bd30ede3ea99f769ec50f86f3125d84e578fc28801f70c60b3841db</t>
  </si>
  <si>
    <t>0xc671e88973e4d9b4ada61cc02f0a8b8145d236d5eb5a96c4655ee77044876eea</t>
  </si>
  <si>
    <t>0x2573f8f0459d0a9df5498ff891acc3627ec2f416817a4cbe37ce1c8579e7d4e4</t>
  </si>
  <si>
    <t>0xb3735dd15d8035fc0ceb90b1c4a6f8d9f9ab4658063f14d32bc102ad5c72f630</t>
  </si>
  <si>
    <t>0x8338875815f98776a26b63fe7e401b6aa7714982e913e01b94afca076ca356af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</si>
  <si>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</si>
  <si>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</si>
  <si>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</si>
  <si>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</si>
  <si>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</si>
  <si>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</si>
  <si>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</si>
  <si>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0x19b95eb8597277bc6f8ba60ae17cccad269ec584de731a5517ed5c1a5a98aa7d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</si>
  <si>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</si>
  <si>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</si>
  <si>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</si>
  <si>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</si>
  <si>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</si>
  <si>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</si>
  <si>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</si>
  <si>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</si>
  <si>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</si>
  <si>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</si>
  <si>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Internal transfer 94003145032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</si>
  <si>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</si>
  <si>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</si>
  <si>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</si>
  <si>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</si>
  <si>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</si>
  <si>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</si>
  <si>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</si>
  <si>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</si>
  <si>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</si>
  <si>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</si>
  <si>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</si>
  <si>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</si>
  <si>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0x66f7bedd16bc0edac8370f10a60a821ec1ab86569e475950ee5ef3dd5e872b6f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</si>
  <si>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</si>
  <si>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</si>
  <si>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</si>
  <si>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</si>
  <si>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</si>
  <si>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</si>
  <si>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</si>
  <si>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</si>
  <si>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</si>
  <si>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</si>
  <si>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</si>
  <si>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</si>
  <si>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</si>
  <si>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</si>
  <si>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</si>
  <si>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</si>
  <si>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</si>
  <si>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</si>
  <si>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</si>
  <si>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</si>
  <si>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</si>
  <si>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</si>
  <si>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</si>
  <si>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</si>
  <si>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</si>
  <si>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</si>
  <si>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</si>
  <si>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</si>
  <si>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</si>
  <si>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</si>
  <si>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</si>
  <si>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</si>
  <si>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</si>
  <si>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</si>
  <si>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</si>
  <si>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</si>
  <si>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</si>
  <si>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</si>
  <si>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</si>
  <si>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</si>
  <si>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</si>
  <si>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</si>
  <si>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</si>
  <si>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0x800ad66023550bffb49f393f627de4762650b06dfef72f70f1ec1b156eb942cf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</si>
  <si>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</si>
  <si>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</si>
  <si>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</si>
  <si>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</si>
  <si>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</si>
  <si>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</si>
  <si>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</si>
  <si>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</si>
  <si>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</si>
  <si>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</si>
  <si>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</si>
  <si>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</si>
  <si>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</si>
  <si>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</si>
  <si>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</si>
  <si>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</si>
  <si>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</si>
  <si>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</si>
  <si>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</si>
  <si>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</si>
  <si>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</si>
  <si>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0x729f216df9c6f904d158fca867d76c6e909eb06d24267a2018fafb71b6986ac1</t>
  </si>
  <si>
    <t>0x0d93498452630c5804e4e51b6ee34e54195dfbdf3c89aa7ff413c63ea9a90af1</t>
  </si>
  <si>
    <t>0x08904c24a5eb65fd3d12082883db85307109174dc4b5c1e8afeaf87dcfda067a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</si>
  <si>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</si>
  <si>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</si>
  <si>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</si>
  <si>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</si>
  <si>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</si>
  <si>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</si>
  <si>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</si>
  <si>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0x6e65b97cf98ce179ca85186b9b136cc426894c2b24a49131cbba14063de2edc0</t>
  </si>
  <si>
    <t>0x7c0312b9c8ade9e0a785f3295d1c638f011f560cc59309c865780e20d03819c9</t>
  </si>
  <si>
    <t>0xa22493ee00f2b77da6d5cdb94f156b35dbb1f2452afa3323454358b422b05fcb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</si>
  <si>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</si>
  <si>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</si>
  <si>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</si>
  <si>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</si>
  <si>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</si>
  <si>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</si>
  <si>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</si>
  <si>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</si>
  <si>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</si>
  <si>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</si>
  <si>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</si>
  <si>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</si>
  <si>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0x86e62d076347436ddb07cf9041fdd1708c5261101fd54fcbc4f29d38ef483d3b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</si>
  <si>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</si>
  <si>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</si>
  <si>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</si>
  <si>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</si>
  <si>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</si>
  <si>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</si>
  <si>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</si>
  <si>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</si>
  <si>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</si>
  <si>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</si>
  <si>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</si>
  <si>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</si>
  <si>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</si>
  <si>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</si>
  <si>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0x29f9e0af56b355c93e8d6e88d26c2a9797ba400012515272065bf4c36a597053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</si>
  <si>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</si>
  <si>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</si>
  <si>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</si>
  <si>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</si>
  <si>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</si>
  <si>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</si>
  <si>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0xbb8be865b19fc0798adf1f6ede0548136d891e8491bd296c80fcb38cae38f7ad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</si>
  <si>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</si>
  <si>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</si>
  <si>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</si>
  <si>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</si>
  <si>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</si>
  <si>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</si>
  <si>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</si>
  <si>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0x67cf43cfa6457496b5157d5857f5918986d7b3a12480bf6a4e1d44f7001c75dd</t>
  </si>
  <si>
    <t>0x17f04434896d6c5b95f1f96909dc9bc54a764d86319efcc8a019293faf56996b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</si>
  <si>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</si>
  <si>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</si>
  <si>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</si>
  <si>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</si>
  <si>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</si>
  <si>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</si>
  <si>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</si>
  <si>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617C772B70071A276CF3B68C47A3710F015871007488181EEE36450CB33199C3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</si>
  <si>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</si>
  <si>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</si>
  <si>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</si>
  <si>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0x27be3046c635c9fe2c8753be2a1dba902912498760f01b2ee10576743db7bcf2</t>
  </si>
  <si>
    <t>0x882f8dd0b353b467d3dd16a35ddd1136d8d1096b4e3c917cb1a61f7f5ade56a2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</si>
  <si>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</si>
  <si>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</si>
  <si>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</si>
  <si>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</si>
  <si>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0xadc079e12ca594f51b2248acaad278cbb57fbbfa11ce8c87d32bcb0ebc47187b</t>
  </si>
  <si>
    <t>4b755a6a6d710462917c9af7e423398e6956f4f7d91c01a3cf30b7b863b8ea95</t>
  </si>
  <si>
    <t>294ef7835c72a3b35a068ef4fddf53cba36d3348d70ac21131c072d96526cae1</t>
  </si>
  <si>
    <t>0x4a8a62dfdb503e1d451f24318a25a23106e966d457925c7491980c897280a8c8</t>
  </si>
  <si>
    <t>0xf57a4336d1b8a4fc244d1e346f0a850ba72ab629a9705f215407df23430d0094</t>
  </si>
  <si>
    <t>a5fa83eaeff26eec6225643950c50e31c3b2bebbd8223b4380e9495810f9af21</t>
  </si>
  <si>
    <t>0xb5e803db60bb1ba19245f17314380ee81b390c893040134267e9e2bda39fbec3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</si>
  <si>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</si>
  <si>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</si>
  <si>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</si>
  <si>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</si>
  <si>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</si>
  <si>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</si>
  <si>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</si>
  <si>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</si>
  <si>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</si>
  <si>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</si>
  <si>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</si>
  <si>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</si>
  <si>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</si>
  <si>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</si>
  <si>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</si>
  <si>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</si>
  <si>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</si>
  <si>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</si>
  <si>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0xe9e3f1ec8af556682410df2ecdda5b765ae58e54b4aef221dd0562a230fddc22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</si>
  <si>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</si>
  <si>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</si>
  <si>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</si>
  <si>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</si>
  <si>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</si>
  <si>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</si>
  <si>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</si>
  <si>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</si>
  <si>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</si>
  <si>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</si>
  <si>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</si>
  <si>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</si>
  <si>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</si>
  <si>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</si>
  <si>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</si>
  <si>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</si>
  <si>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</si>
  <si>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</si>
  <si>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</si>
  <si>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22ce3945b3f94bf7904d9a8e4ac53837ecc14ce6dbaaac81122d5304d529dc72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</si>
  <si>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</si>
  <si>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</si>
  <si>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</si>
  <si>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</si>
  <si>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</si>
  <si>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</si>
  <si>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</si>
  <si>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</si>
  <si>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</si>
  <si>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</si>
  <si>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</si>
  <si>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</si>
  <si>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</si>
  <si>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</si>
  <si>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</si>
  <si>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</si>
  <si>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</si>
  <si>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0xa798f061cb0e8b41155743a78f093e32bdd55403fb4ce65bd06ffc86ecbc5835</t>
  </si>
  <si>
    <t>0x160e1afd9dadb226759db19236d16a9fc98289abcdc5599c338a85b4fe4c352d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</si>
  <si>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</si>
  <si>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</si>
  <si>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</si>
  <si>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</si>
  <si>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</si>
  <si>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</si>
  <si>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</si>
  <si>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</si>
  <si>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</si>
  <si>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1feeeb564c6dcdb53802bb10db8a4f389bebf5d115cd5646e7f0f6ba8c1b8f00</t>
  </si>
  <si>
    <t>707BE76892DD37AAC050898159CDA040A9198FC0C721087E6B0C901D9291A008</t>
  </si>
  <si>
    <t>0xc802f3a83158ee829ab0dbc192f796f5a4954ac37402e5bef3918ea4dc020602</t>
  </si>
  <si>
    <t>0x67408e2ad0c0ef02e64dfb72d6f5d77bf3222128ab0a6deae4d3d3547971044e</t>
  </si>
  <si>
    <t>0xf48492ed8f6b5ce86a7e2efc24b9849f1bd3db5e12671d9cda30eb3f521aad76</t>
  </si>
  <si>
    <t>0x960b564f070f1e6dc582165c073850de7c54687f72f05984cb5a2e29e2fe9a65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</si>
  <si>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</si>
  <si>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</si>
  <si>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</si>
  <si>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0xf8ef44d266be007dbd2f4f13804bdbd517cb2b980230b67a302f624f251d807b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</si>
  <si>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</si>
  <si>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</si>
  <si>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</si>
  <si>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</si>
  <si>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</si>
  <si>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</si>
  <si>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</si>
  <si>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</si>
  <si>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</si>
  <si>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</si>
  <si>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</si>
  <si>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</si>
  <si>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</si>
  <si>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</si>
  <si>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</si>
  <si>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</si>
  <si>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</si>
  <si>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</si>
  <si>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</si>
  <si>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</si>
  <si>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</si>
  <si>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</si>
  <si>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</si>
  <si>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</si>
  <si>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</si>
  <si>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</si>
  <si>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</si>
  <si>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</si>
  <si>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</si>
  <si>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</si>
  <si>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DAE441F4AA3DA6DAFF3EA5F4197ED48571E95C9A4562AFD5DA5A47A486651306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</si>
  <si>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</si>
  <si>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</si>
  <si>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</si>
  <si>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</si>
  <si>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</si>
  <si>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</si>
  <si>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</si>
  <si>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</si>
  <si>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</si>
  <si>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</si>
  <si>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</si>
  <si>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</si>
  <si>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</si>
  <si>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</si>
  <si>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</si>
  <si>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</si>
  <si>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0x7fc1be7f3fc61be0e6fa302834022ea110a1ef0b5360aa53634c7a9c0f8e9b92</t>
  </si>
  <si>
    <t>46340B5EC17C27206508B771D62E864AAA96BA08675E7243F494896C16F0FE3A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</si>
  <si>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</si>
  <si>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</si>
  <si>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</si>
  <si>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</si>
  <si>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</si>
  <si>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</si>
  <si>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</si>
  <si>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</si>
  <si>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</si>
  <si>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</si>
  <si>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eccafcd164a16b51aa185e8bdda822f31deb435ff4b4e58f14a3bd59a3fefad3</t>
  </si>
  <si>
    <t>04113CFBEC7B847669FFC96B81AA94736FEA759822ECBED94EB744D67BCDA861</t>
  </si>
  <si>
    <t>AB22EF409027CF9F52E19A13477753A2E0F71521E36C10958BFEA523DD803CB2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</si>
  <si>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</si>
  <si>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</si>
  <si>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</si>
  <si>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</si>
  <si>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</si>
  <si>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</si>
  <si>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</si>
  <si>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</si>
  <si>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</si>
  <si>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</si>
  <si>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</si>
  <si>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</si>
  <si>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</si>
  <si>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</si>
  <si>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</si>
  <si>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</si>
  <si>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</si>
  <si>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</si>
  <si>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</si>
  <si>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</si>
  <si>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</si>
  <si>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</si>
  <si>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0x036cb127f21aeb785db9057ef27a1395e3cd1cf61bd66056f092af3a0f92d8da</t>
  </si>
  <si>
    <t>0x198dc359bf0689e111f5c62b2561a828ffcc668d1286df7575f989daaa0660ff</t>
  </si>
  <si>
    <t>0x18b2e3ac35e5bfbacaeccd0ed4f4391d4aed067ea4f365e32edb661e2661dfc8</t>
  </si>
  <si>
    <t>cd0a1f5588d737593d927b1f16e8d57df0a9ec4990392e743e1e8da7ace5e340</t>
  </si>
  <si>
    <t>0x650631d825d3383c021965be787631e0e35e6e576375074918a1cdc3aa6cd68b</t>
  </si>
  <si>
    <t>0xa44128f8368a5c15b0c396b691179b69cca097c6434266c6638b1a05627cc04f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</si>
  <si>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</si>
  <si>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</si>
  <si>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</si>
  <si>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0x25eefdcf0f0e42c580a270cdf863e3381a7816030d2f4a07b46395d7d128e4c3</t>
  </si>
  <si>
    <t>062d54848523b642b1420fe387fe21bcdf30d73c501249aeb6fb97190642a4c3</t>
  </si>
  <si>
    <t>0x626b471f6d804f550b8c6027a87e74a3ee90d5261fdf810bdf675c5273eaec3d</t>
  </si>
  <si>
    <t>6e63b02589b5bd938d3036593814c6268c8fa7a37bd0e31ca046d137632ec98e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</si>
  <si>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</si>
  <si>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</si>
  <si>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</si>
  <si>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</si>
  <si>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</si>
  <si>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</si>
  <si>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</si>
  <si>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</si>
  <si>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638f8d51cedbcd91f5707e1b5152df6cd7c4050386d31b8deef9c050cb8c2e4f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</si>
  <si>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</si>
  <si>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</si>
  <si>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</si>
  <si>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1712f916bdb275490fa32d55f8b8a9b4a67630a95dc1113f7d3d6679a0f63d94</t>
  </si>
  <si>
    <t>db07218f1e00e9a6940a0f72cba312b52bbfb357fb6655144c43063b1ebc0d8f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</si>
  <si>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</si>
  <si>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</si>
  <si>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</si>
  <si>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</si>
  <si>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3dcde5785485257bdcd18a43e35df984151eca5b9979a617db2123be3d5fe4df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</si>
  <si>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</si>
  <si>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</si>
  <si>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</si>
  <si>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</si>
  <si>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</si>
  <si>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</si>
  <si>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</si>
  <si>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</si>
  <si>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</si>
  <si>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</si>
  <si>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</si>
  <si>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</si>
  <si>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</si>
  <si>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</si>
  <si>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</si>
  <si>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7307669d6e58c69dba7a0037bf111becf929b139fabee9707f275c18cf1c60f6</t>
  </si>
  <si>
    <t>d08f8e878451917d6a4d4276d21b25eb875e4ddc2a7dec7d80dfd0830ec5cfa6</t>
  </si>
  <si>
    <t>1512ce30616e8f8bf13d76778dfc428ff520c6ad0aa0a48edd0a60ace079365c</t>
  </si>
  <si>
    <t>850593bd7a1e66c86b67740a34947097903c5c0044e10d4abb978dcd44391340</t>
  </si>
  <si>
    <t>0xebe73720761ec1cc14cf3d1d384a1f5b02efb6f431cd66965328094f8afe46bb</t>
  </si>
  <si>
    <t>e5a805f423b096a3e9c85d534176851f0fce5e5e6fb7f4d500b0ed93af569cff</t>
  </si>
  <si>
    <t>6c35eab7b7d2fb5b70ae88714802230ba3d008f75e10d8ef434e49478a826fd4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</si>
  <si>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</si>
  <si>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</si>
  <si>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</si>
  <si>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</si>
  <si>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</si>
  <si>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</si>
  <si>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</si>
  <si>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b85bfefaf0debc60020328d284e70920399f1e4583fa4cb739bcfd6c5c24c364</t>
  </si>
  <si>
    <t>bf9ca1306e279818ddee6775c0ab65d49f09371e47bce1a354da33c4feb41eed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</si>
  <si>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</si>
  <si>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</si>
  <si>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</si>
  <si>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</si>
  <si>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</si>
  <si>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</si>
  <si>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</si>
  <si>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</si>
  <si>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</si>
  <si>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959f942c8b338e8dd49344ff4eb0f4449c51bb2531681d508c9276f89a7d5501</t>
  </si>
  <si>
    <t>c439894e448e29149e9c75d3f4e87d4a2efd8b9e66c60d532b5cf29a04496210</t>
  </si>
  <si>
    <t>d53d3ef9d65a19a30875861e5e446f1ce54e87c4b67c848b12468cff8083b621</t>
  </si>
  <si>
    <t>423a8772040a2c4416e1bd5c079f7c4eb341938524583256b46afa7390aa3274</t>
  </si>
  <si>
    <t>67255ca0cb4b035d2b5fe00b7eef459f3302cf7a2bb6172c09325d36ca1f376c</t>
  </si>
  <si>
    <t>e4dc9a5895868995f60fdee04034f3dd8cac8a7cb9820821393fa743a1387a12</t>
  </si>
  <si>
    <t>c1d37779a7f810bf2c11f34fc4682f7c6c323fafb047e16f580e1767523e9ac4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</si>
  <si>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</si>
  <si>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</si>
  <si>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</si>
  <si>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</si>
  <si>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</si>
  <si>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</si>
  <si>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5c295c18974f717292304bfb7fb98b120f9f39146a53830cdb1db33c3b04fb5a</t>
  </si>
  <si>
    <t>2a66a1db04dcebdc77012e19544ea26ebca47dcf9cc27220ee4b209ba73914e3</t>
  </si>
  <si>
    <t>0x462ad9a2b419f0c517983c31ef00dc8422d5d1f9db6204bf3260c1677260bb4c</t>
  </si>
  <si>
    <t>cac937b6c77299714c7d6df6c16e8155dc491ade16af5bf00dfcf0aa280cc7dd</t>
  </si>
  <si>
    <t>2f98ca84dbfa92dfb79d27ac2612e89f98aed2ddf3a2a224692eb57d9bfb5ea1</t>
  </si>
  <si>
    <t>c6664a52f5f6ea72525b7683d810162fb48be30cf54f24ed1756c3425631bc36</t>
  </si>
  <si>
    <t>191e8dc8d328c5902232aeab7bc332af4f038252fa217e595ac2e53fb226de84</t>
  </si>
  <si>
    <t>e3ba8c3dae1d9d0f2a80c32a8cd5ee0e21085d8d1da0af2dc0bde86d10aebec7</t>
  </si>
  <si>
    <t>3d46e8c8f764f504b18b906cb134b81e095ec31d76b22fff2126d12fbb456760</t>
  </si>
  <si>
    <t>eada644e8ab604bb8e93c34282fd910f09b4e393497825ca4e4566f96aca9c30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</si>
  <si>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</si>
  <si>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</si>
  <si>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</si>
  <si>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</si>
  <si>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</si>
  <si>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</si>
  <si>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2d8606ccdb35207f16645eede0193da256ca55deb1d511bbe253b25d59bf9e35</t>
  </si>
  <si>
    <t>6ec348cf9d3a4b8c6c7f0a17634dc15e2e1542836c85ccb823c35de78b811899</t>
  </si>
  <si>
    <t>3b6a8ef97c1f6ff5f8ce83bd18949a609544baad3b9a7d4b3ed8f9746e2d4fad</t>
  </si>
  <si>
    <t>83a249b2e017c5426cd87ceff9ead567d2cd68684fcb9f391749cbc79436f10b</t>
  </si>
  <si>
    <t>6598d20b2e856bf51c0b0a8d57d20cf1ecd5436554f0f8e5cffc378d8ca6852e</t>
  </si>
  <si>
    <t>f88ec5ba37deb20bbda93ba615f72c194bb7c0f6cbb508d03dd1e1d4c02fe47f</t>
  </si>
  <si>
    <t>5da7dfec9363c56ece8c387358a85ad34795e27a7597a968b46a95bb328ca357</t>
  </si>
  <si>
    <t>ab6ce299e3212391bc78f3a7dac64d5290296196870bbe9a1fbf6e4131989a9e</t>
  </si>
  <si>
    <t>2f4354343c915e755e7bb632e5ed0f58108a952895eedb7c8bfecbd8d23fc4b6</t>
  </si>
  <si>
    <t>0x7cbb250d1b987667e11bde4d1e62d244b5da9c18e22bda7f8f969e812bfb26a9</t>
  </si>
  <si>
    <t>ba2c16b0bb21d9693dfed5e11dfb6c9df3c0fafc4f1ab4c5720db8e54ad5654f</t>
  </si>
  <si>
    <t>3a8446ff01f96d9f402473749d316d6840228e4af5b8e45e420b9390cf8905aa</t>
  </si>
  <si>
    <t>0x4b5d24c62fc0d4b51c82cef1468b0347b2942e3a6796e7bd58fc19682a40b24f</t>
  </si>
  <si>
    <t>82a7378c57e10684482eac29d321b74f9a46b95b77e6f0f77a2aaefb451f0606</t>
  </si>
  <si>
    <t>98a63a4895b2a1c722d431261c6c2b3507ddfea481b8e47b5fc4696b5784ca3f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</si>
  <si>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</si>
  <si>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</si>
  <si>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</si>
  <si>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</si>
  <si>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</si>
  <si>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</si>
  <si>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</si>
  <si>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</si>
  <si>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</si>
  <si>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</si>
  <si>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</si>
  <si>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</si>
  <si>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</si>
  <si>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</si>
  <si>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</si>
  <si>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BADGER</t>
  </si>
  <si>
    <t>RENBTC</t>
  </si>
  <si>
    <t>NU</t>
  </si>
  <si>
    <t>RDN</t>
  </si>
  <si>
    <t>12w8E7nCTgUXLeuKVjRqYQSLYxTk9QBXy8</t>
  </si>
  <si>
    <t>0xf1c5f08eb00c75ca0495aaca3ea7d0013cb903fc</t>
  </si>
  <si>
    <t>MW7UZbHfU3EjDxfMgYCct2AAUZ89KJsTqu</t>
  </si>
  <si>
    <t>0xbf378566e28d8EC9007831b1A5fcA8858024Bd99</t>
  </si>
  <si>
    <t>LQTkfNNuG4AhANfiLYmZrSDcPGj2sCwTSN</t>
  </si>
  <si>
    <t>13k3AA9hmdrGFxX3zgCD26xTEDV5ipx986</t>
  </si>
  <si>
    <t>0xb24cf91e4b6495e4e7b58448d87ab380c4263530</t>
  </si>
  <si>
    <t>GABTBEAUBS62RAYIICKPLAWZQPY73GVKZUICP25FWNGZCH2XJBQZYVZ6</t>
  </si>
  <si>
    <t>0x394949e41e9f23fb15a757e545fc5a870872155a</t>
  </si>
  <si>
    <t>0x53eD8c2644092008E0C80E7d3F6512d9c88A4601</t>
  </si>
  <si>
    <t>MLSuYFgAJ4QfBxmiDV3eG1njcNkmJv6Y6s</t>
  </si>
  <si>
    <t>0x74f129189dc6073dbbf8cf26e95b3eadbe4baf77</t>
  </si>
  <si>
    <t>qpr5mexgcnq5uq72rrf44r406l5ekz3h3vqtwtjnzc</t>
  </si>
  <si>
    <t>scna1rs3j2wh</t>
  </si>
  <si>
    <t>RPfRrQYw</t>
  </si>
  <si>
    <t>15Y3QDzY1E4ocyuM2vJALTHbvRzSC49m1C</t>
  </si>
  <si>
    <t>0xBe06955cF4E4CE29D7eB681d00cD4DAe8F922c88</t>
  </si>
  <si>
    <t>0x1390df6aC7c31BF939020391756e81a5C32b4d15</t>
  </si>
  <si>
    <t>xq3bcloi5tox</t>
  </si>
  <si>
    <t>2ZYmJ8TkX</t>
  </si>
  <si>
    <t>0x8f3C96dFc2AbF6808629B13A0aAa2EdaF5a6bF64</t>
  </si>
  <si>
    <t>0x704f822B4DEb33Da864EAa6b6f1DfF211117170f</t>
  </si>
  <si>
    <t>0x854f1740292e7ad667c0a5e49cd517a8849b020b</t>
  </si>
  <si>
    <t>8fd63596477f11ec</t>
  </si>
  <si>
    <t>3JkbiEYnmPzVFC3BNE8qhTPVzcrAicGUtc</t>
  </si>
  <si>
    <t>3AbDBhSsogRSN7wN6szwMNJnP1UGTRoHZm</t>
  </si>
  <si>
    <t>0xb786c9964d88bb4404be4214f7fd92c877e3918a</t>
  </si>
  <si>
    <t>0xdd87337dc201cc986d940e40367e9296696a2155</t>
  </si>
  <si>
    <t>0x62e25acaa1ada68e149d852727ac7ab3ae307072</t>
  </si>
  <si>
    <t>TKaYzqKo9cdiYwNXXf3rv5XcjWzDrnTvb4</t>
  </si>
  <si>
    <t>0x5735fbac26bb21ca3c5228022cc382136038087c</t>
  </si>
  <si>
    <t>TH3aXQBt9vQ2vC18qnmeaYH2JTUUbq6mtq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</si>
  <si>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</si>
  <si>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</si>
  <si>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</si>
  <si>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</si>
  <si>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Internal transfer 99976721502</t>
  </si>
  <si>
    <t>Internal transfer 99972941751</t>
  </si>
  <si>
    <t>Internal transfer 99968422436</t>
  </si>
  <si>
    <t>D112E1CE0D2A523271C5CF4470DE7973E9B7FE015DA4EBD04B307ABBAEBAF37A</t>
  </si>
  <si>
    <t>Internal transfer 99923470370</t>
  </si>
  <si>
    <t>Internal transfer 99917959811</t>
  </si>
  <si>
    <t>92B7E53E3D04A3BB330CDA240E71D0ED398BDDEF9E3BAE1F78BD582959C7C904</t>
  </si>
  <si>
    <t>F7B17222F1943D6098F2866193511F91057275D5F266D3AE553A73FC390B4054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</si>
  <si>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</si>
  <si>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</si>
  <si>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</si>
  <si>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</si>
  <si>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</si>
  <si>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</si>
  <si>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</si>
  <si>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</si>
  <si>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938E0E7E489031FEC56ED25A8BFD75904F7140C5781DFBF11BFFEDE022BA7FB5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</si>
  <si>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</si>
  <si>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</si>
  <si>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</si>
  <si>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</si>
  <si>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</si>
  <si>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</si>
  <si>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</si>
  <si>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</si>
  <si>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</si>
  <si>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</si>
  <si>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Internal transfer 99677748946</t>
  </si>
  <si>
    <t>9A162BC068F606A6303D2B9B7CB39103057B12FF5C85A925B9AB2250F5E27F0F</t>
  </si>
  <si>
    <t>23507CE83B2E3E73F7F26D54D994A540357055C61DEACF0AE18448E1483CBC1B</t>
  </si>
  <si>
    <t>Internal transfer 99666936982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</si>
  <si>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</si>
  <si>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</si>
  <si>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</si>
  <si>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</si>
  <si>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</si>
  <si>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</si>
  <si>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</si>
  <si>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</si>
  <si>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</si>
  <si>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86E260524B929F924BB8C0411240AF81D4A0CFAD57A6F671F8E0A782735E7770</t>
  </si>
  <si>
    <t>Internal transfer 99578364904</t>
  </si>
  <si>
    <t>Internal transfer 99567478370</t>
  </si>
  <si>
    <t>Internal transfer 99561612874</t>
  </si>
  <si>
    <t>Internal transfer 99558700931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</si>
  <si>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</si>
  <si>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</si>
  <si>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</si>
  <si>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</si>
  <si>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</si>
  <si>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Internal transfer 99424527952</t>
  </si>
  <si>
    <t>Internal transfer 99423325345</t>
  </si>
  <si>
    <t>818A9F450A8E861166987366A5548EA5187C799207B1627B86CE0B0BD37B91F5</t>
  </si>
  <si>
    <t>Internal transfer 99393726554</t>
  </si>
  <si>
    <t>21AD1607D843B213A20F93F677C598B1FC943561B18688E8CE24BF942CF5CB82</t>
  </si>
  <si>
    <t>B6838C94A70282DCD61FDA4BBEF767C69F84BCA7CEEE3604D6737A80B12C14D3</t>
  </si>
  <si>
    <t>Internal transfer 99391369495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</si>
  <si>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</si>
  <si>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</si>
  <si>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</si>
  <si>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</si>
  <si>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</si>
  <si>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</si>
  <si>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</si>
  <si>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</si>
  <si>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</si>
  <si>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</si>
  <si>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</si>
  <si>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</si>
  <si>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</si>
  <si>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</si>
  <si>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</si>
  <si>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</si>
  <si>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</si>
  <si>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</si>
  <si>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</si>
  <si>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</si>
  <si>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</si>
  <si>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</si>
  <si>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</si>
  <si>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</si>
  <si>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</si>
  <si>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</si>
  <si>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</si>
  <si>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</si>
  <si>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</si>
  <si>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</si>
  <si>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Internal transfer 99210548096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</si>
  <si>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</si>
  <si>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</si>
  <si>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</si>
  <si>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</si>
  <si>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</si>
  <si>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</si>
  <si>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</si>
  <si>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</si>
  <si>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</si>
  <si>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</si>
  <si>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CEEDC14B33D15064644279983FC332422D290737C68F4290A56755DDDEFA5BF9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</si>
  <si>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</si>
  <si>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</si>
  <si>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</si>
  <si>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</si>
  <si>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</si>
  <si>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</si>
  <si>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</si>
  <si>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F50BAD4A1CE2BC519A5A8E34221FAEA0E45330680CCD8BDDB3D9EBE0863C4DCD</t>
  </si>
  <si>
    <t>Internal transfer 98991092050</t>
  </si>
  <si>
    <t>Internal transfer 98990818310</t>
  </si>
  <si>
    <t>Internal transfer 98874850216</t>
  </si>
  <si>
    <t>Internal transfer 98874840255</t>
  </si>
  <si>
    <t>Internal transfer 98874830063</t>
  </si>
  <si>
    <t>Internal transfer 98874821292</t>
  </si>
  <si>
    <t>Internal transfer 98874810108</t>
  </si>
  <si>
    <t>Internal transfer 98874798797</t>
  </si>
  <si>
    <t>Internal transfer 98874788228</t>
  </si>
  <si>
    <t>Internal transfer 98874776543</t>
  </si>
  <si>
    <t>Internal transfer 98874762296</t>
  </si>
  <si>
    <t>Internal transfer 98874748428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</si>
  <si>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</si>
  <si>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</si>
  <si>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</si>
  <si>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</si>
  <si>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</si>
  <si>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</si>
  <si>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</si>
  <si>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</si>
  <si>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</si>
  <si>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</si>
  <si>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</si>
  <si>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</si>
  <si>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</si>
  <si>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</si>
  <si>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</si>
  <si>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</si>
  <si>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</si>
  <si>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</si>
  <si>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</si>
  <si>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</si>
  <si>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</si>
  <si>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</si>
  <si>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</si>
  <si>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</si>
  <si>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</si>
  <si>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</si>
  <si>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</si>
  <si>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</si>
  <si>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</si>
  <si>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</si>
  <si>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</si>
  <si>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0x1a4727a8668c62a826d425b65267fb344ad8f77421280f7a62f4bf031126fc37</t>
  </si>
  <si>
    <t>36192acbcbdb3971d1aebf4b5e2fdd894be29870e72f86a81ee624790b17741a</t>
  </si>
  <si>
    <t>Internal transfer 98546505606</t>
  </si>
  <si>
    <t>6C4431B016095091D8368BE633F15D7D2762A23DE8ECC74D86C87817399DC109</t>
  </si>
  <si>
    <t>55C53CFDDEDA3726C268ECD9DB0B2326045E5C8EBEB4D81F8DB29F8DCA43E38F</t>
  </si>
  <si>
    <t>Internal transfer 98464972290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</si>
  <si>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</si>
  <si>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</si>
  <si>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</si>
  <si>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</si>
  <si>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</si>
  <si>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</si>
  <si>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</si>
  <si>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Internal transfer 98422417877</t>
  </si>
  <si>
    <t>0x2fc0c474ea7b64bbd9a9f1c8e420c2329563bbfd4529718b61265373ccba39af</t>
  </si>
  <si>
    <t>0x8f416a99b56c994d0181c7dd549d7368c08b6b75d3f39af0c0012e560093ac9f</t>
  </si>
  <si>
    <t>6b0b126810f412618dafcacd14b1442b8ee3889c9ef78dfb29958787a03b1999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</si>
  <si>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</si>
  <si>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</si>
  <si>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</si>
  <si>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</si>
  <si>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</si>
  <si>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0x1c002f30a0265358a1823c1043aaed7b50e19cf73b2cf995b8e06f330e5173a7</t>
  </si>
  <si>
    <t>Internal transfer 98102026301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</si>
  <si>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</si>
  <si>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</si>
  <si>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</si>
  <si>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</si>
  <si>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</si>
  <si>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</si>
  <si>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Internal transfer 97782812716</t>
  </si>
  <si>
    <t>70FCEF36103CE4BF3CDBD318C713F5D4BB57C244C5464AEE98E4FFA2B40FB91A</t>
  </si>
  <si>
    <t>CF7C19607CCA8256741E9FCC474301E74FF374DB4193BD34D62E7D7E112144BC</t>
  </si>
  <si>
    <t>Internal transfer 97718657686</t>
  </si>
  <si>
    <t>Internal transfer 97711796892</t>
  </si>
  <si>
    <t>221942bb2e8e7b568e158fa13ad37750997a6cb5cbe0f1519265221d48edf0f0</t>
  </si>
  <si>
    <t>Internal transfer 97694593402</t>
  </si>
  <si>
    <t>0xf5e3d8becfbd47a169d94171f7863e8e0848a19bb20ad27360b2890d5297e867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</si>
  <si>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</si>
  <si>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</si>
  <si>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</si>
  <si>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</si>
  <si>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</si>
  <si>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</si>
  <si>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</si>
  <si>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</si>
  <si>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Internal transfer 97216327386</t>
  </si>
  <si>
    <t>0x56e9778f0ae889dc82a584e663832cdec5bea019d623b7781832b3acc6e3d42e</t>
  </si>
  <si>
    <t>b5daaa48f11f96097357698be1521686156ab5f27d16ab445b7f6a9f82d557df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</si>
  <si>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</si>
  <si>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</si>
  <si>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</si>
  <si>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</si>
  <si>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</si>
  <si>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</si>
  <si>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</si>
  <si>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</si>
  <si>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Internal transfer 95776094067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</si>
  <si>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</si>
  <si>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</si>
  <si>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</si>
  <si>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</si>
  <si>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Internal transfer 95204780036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</si>
  <si>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</si>
  <si>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</si>
  <si>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</si>
  <si>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</si>
  <si>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</si>
  <si>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</si>
  <si>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</si>
  <si>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Internal transfer 94945418294</t>
  </si>
  <si>
    <t>Internal transfer 94939772067</t>
  </si>
  <si>
    <t>Internal transfer 94939702262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</si>
  <si>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</si>
  <si>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</si>
  <si>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</si>
  <si>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Internal transfer 94865856032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</si>
  <si>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</si>
  <si>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</si>
  <si>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</si>
  <si>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</si>
  <si>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</si>
  <si>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</si>
  <si>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</si>
  <si>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</si>
  <si>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0x260179f130fa8de88c86c02910dfe19574bbb66761472dfc0391158f3696bfc6</t>
  </si>
  <si>
    <t>0x17bdc232e4ddbdd43aa0e9f812cb10f4e17ce9d92ab7b6354ed781f6c1a18ee7</t>
  </si>
  <si>
    <t>0xe04611ee6ef1c6051cbfa7fdef9dc1ed23254c7821e32eb1ca654ad296273132</t>
  </si>
  <si>
    <t>0xb935c5e40b6544715054e269f1e068821252a0604a23d8e6e37174567b62b53e</t>
  </si>
  <si>
    <t>Internal transfer 94106767860</t>
  </si>
  <si>
    <t>Internal transfer 94105787492</t>
  </si>
  <si>
    <t>Internal transfer 94097646231</t>
  </si>
  <si>
    <t>Internal transfer 94097423295</t>
  </si>
  <si>
    <t>Internal transfer 94004415615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</si>
  <si>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</si>
  <si>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</si>
  <si>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</si>
  <si>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</si>
  <si>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</si>
  <si>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</si>
  <si>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</si>
  <si>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</si>
  <si>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Internal transfer 93598959826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</si>
  <si>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</si>
  <si>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</si>
  <si>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</si>
  <si>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</si>
  <si>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</si>
  <si>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</si>
  <si>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</si>
  <si>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</si>
  <si>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</si>
  <si>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</si>
  <si>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</si>
  <si>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</si>
  <si>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</si>
  <si>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</si>
  <si>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</si>
  <si>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</si>
  <si>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</si>
  <si>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</si>
  <si>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</si>
  <si>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</si>
  <si>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</si>
  <si>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</si>
  <si>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</si>
  <si>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</si>
  <si>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</si>
  <si>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</si>
  <si>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</si>
  <si>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</si>
  <si>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</si>
  <si>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</si>
  <si>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</si>
  <si>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</si>
  <si>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</si>
  <si>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</si>
  <si>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</si>
  <si>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</si>
  <si>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</si>
  <si>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</si>
  <si>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</si>
  <si>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</si>
  <si>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</si>
  <si>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</si>
  <si>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</si>
  <si>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</si>
  <si>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</si>
  <si>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</si>
  <si>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</si>
  <si>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</si>
  <si>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</si>
  <si>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</si>
  <si>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</si>
  <si>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</si>
  <si>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</si>
  <si>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</si>
  <si>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</si>
  <si>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</si>
  <si>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</si>
  <si>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</si>
  <si>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</si>
  <si>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</si>
  <si>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</si>
  <si>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</si>
  <si>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</si>
  <si>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</si>
  <si>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</si>
  <si>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</si>
  <si>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</si>
  <si>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</si>
  <si>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</si>
  <si>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</si>
  <si>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</si>
  <si>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</si>
  <si>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</si>
  <si>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</si>
  <si>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</si>
  <si>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</si>
  <si>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</si>
  <si>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</si>
  <si>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13a1c19bbda9877d86f232886dbbba7143423955dd9e41174b2a943d2cd05161</t>
  </si>
  <si>
    <t>45bf1887f65b21370c832e60565b07c37deed90fb2a416dabb45bab2b6031d33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</si>
  <si>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</si>
  <si>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</si>
  <si>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</si>
  <si>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</si>
  <si>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</si>
  <si>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</si>
  <si>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</si>
  <si>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</si>
  <si>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</si>
  <si>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</si>
  <si>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</si>
  <si>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</si>
  <si>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</si>
  <si>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</si>
  <si>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</si>
  <si>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</si>
  <si>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</si>
  <si>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</si>
  <si>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</si>
  <si>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</si>
  <si>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</si>
  <si>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</si>
  <si>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</si>
  <si>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</si>
  <si>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</si>
  <si>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</si>
  <si>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</si>
  <si>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</si>
  <si>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</si>
  <si>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</si>
  <si>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</si>
  <si>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</si>
  <si>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</si>
  <si>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</si>
  <si>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</si>
  <si>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</si>
  <si>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0x3c587d6901f40d433065c0c14f2e5882af22571fa0126d89fb3551dd58a7f1c1</t>
  </si>
  <si>
    <t>0x73a4df2a2f977c34f6d6057655d3617d7737cda19a7f6a47707facc0a9d153e9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</si>
  <si>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</si>
  <si>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</si>
  <si>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</si>
  <si>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</si>
  <si>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</si>
  <si>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</si>
  <si>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</si>
  <si>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</si>
  <si>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</si>
  <si>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</si>
  <si>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</si>
  <si>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</si>
  <si>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</si>
  <si>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</si>
  <si>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</si>
  <si>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</si>
  <si>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</si>
  <si>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</si>
  <si>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</si>
  <si>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</si>
  <si>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</si>
  <si>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</si>
  <si>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</si>
  <si>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</si>
  <si>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</si>
  <si>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</si>
  <si>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</si>
  <si>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</si>
  <si>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</si>
  <si>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</si>
  <si>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</si>
  <si>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</si>
  <si>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</si>
  <si>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</si>
  <si>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</si>
  <si>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</si>
  <si>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</si>
  <si>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</si>
  <si>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</si>
  <si>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</si>
  <si>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</si>
  <si>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</si>
  <si>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</si>
  <si>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</si>
  <si>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</si>
  <si>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</si>
  <si>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</si>
  <si>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</si>
  <si>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</si>
  <si>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</si>
  <si>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</si>
  <si>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</si>
  <si>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</si>
  <si>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</si>
  <si>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ca79c98ff5977dc5c92fadb140779a3f4db5bd11e393ff759c456ea2f0c271d3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</si>
  <si>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</si>
  <si>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</si>
  <si>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</si>
  <si>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</si>
  <si>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</si>
  <si>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</si>
  <si>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</si>
  <si>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</si>
  <si>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</si>
  <si>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</si>
  <si>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</si>
  <si>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</si>
  <si>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</si>
  <si>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</si>
  <si>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</si>
  <si>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</si>
  <si>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</si>
  <si>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</si>
  <si>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</si>
  <si>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</si>
  <si>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</si>
  <si>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</si>
  <si>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</si>
  <si>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</si>
  <si>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</si>
  <si>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</si>
  <si>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</si>
  <si>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</si>
  <si>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</si>
  <si>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</si>
  <si>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</si>
  <si>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</si>
  <si>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</si>
  <si>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</si>
  <si>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</si>
  <si>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</si>
  <si>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</si>
  <si>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</si>
  <si>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</si>
  <si>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</si>
  <si>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</si>
  <si>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</si>
  <si>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</si>
  <si>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</si>
  <si>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</si>
  <si>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</si>
  <si>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</si>
  <si>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</si>
  <si>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</si>
  <si>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</si>
  <si>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</si>
  <si>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</si>
  <si>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</si>
  <si>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</si>
  <si>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</si>
  <si>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</si>
  <si>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</si>
  <si>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</si>
  <si>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</si>
  <si>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</si>
  <si>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</si>
  <si>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</si>
  <si>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</si>
  <si>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</si>
  <si>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</si>
  <si>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</si>
  <si>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</si>
  <si>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</si>
  <si>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</si>
  <si>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</si>
  <si>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</si>
  <si>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</si>
  <si>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</si>
  <si>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</si>
  <si>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</si>
  <si>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</si>
  <si>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</si>
  <si>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</si>
  <si>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</si>
  <si>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</si>
  <si>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</si>
  <si>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</si>
  <si>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</si>
  <si>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</si>
  <si>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</si>
  <si>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</si>
  <si>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</si>
  <si>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</si>
  <si>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</si>
  <si>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</si>
  <si>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</si>
  <si>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</si>
  <si>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</si>
  <si>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</si>
  <si>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</si>
  <si>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</si>
  <si>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</si>
  <si>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</si>
  <si>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</si>
  <si>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</si>
  <si>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</si>
  <si>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</si>
  <si>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</si>
  <si>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</si>
  <si>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</si>
  <si>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</si>
  <si>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</si>
  <si>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</si>
  <si>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</si>
  <si>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</si>
  <si>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</si>
  <si>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</si>
  <si>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</si>
  <si>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</si>
  <si>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</si>
  <si>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</si>
  <si>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</si>
  <si>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</si>
  <si>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</si>
  <si>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</si>
  <si>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</si>
  <si>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</si>
  <si>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</si>
  <si>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</si>
  <si>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</si>
  <si>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</si>
  <si>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</si>
  <si>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</si>
  <si>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</si>
  <si>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</si>
  <si>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</si>
  <si>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</si>
  <si>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</si>
  <si>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</si>
  <si>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</si>
  <si>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</si>
  <si>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</si>
  <si>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</si>
  <si>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</si>
  <si>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</si>
  <si>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</si>
  <si>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</si>
  <si>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</si>
  <si>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</si>
  <si>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</si>
  <si>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</si>
  <si>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</si>
  <si>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</si>
  <si>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</si>
  <si>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</si>
  <si>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</si>
  <si>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</si>
  <si>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</si>
  <si>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</si>
  <si>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</si>
  <si>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</si>
  <si>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</si>
  <si>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</si>
  <si>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</si>
  <si>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</si>
  <si>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</si>
  <si>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</si>
  <si>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</si>
  <si>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</si>
  <si>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</si>
  <si>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</si>
  <si>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</si>
  <si>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</si>
  <si>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</si>
  <si>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</si>
  <si>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</si>
  <si>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</si>
  <si>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</si>
  <si>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</si>
  <si>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</si>
  <si>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</si>
  <si>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</si>
  <si>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</si>
  <si>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</si>
  <si>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</si>
  <si>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</si>
  <si>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</si>
  <si>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</si>
  <si>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</si>
  <si>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</si>
  <si>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</si>
  <si>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</si>
  <si>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</si>
  <si>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</si>
  <si>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</si>
  <si>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</si>
  <si>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</si>
  <si>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</si>
  <si>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</si>
  <si>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</si>
  <si>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</si>
  <si>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</si>
  <si>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</si>
  <si>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</si>
  <si>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</si>
  <si>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</si>
  <si>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</si>
  <si>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</si>
  <si>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</si>
  <si>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</si>
  <si>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</si>
  <si>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</si>
  <si>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</si>
  <si>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</si>
  <si>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</si>
  <si>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</si>
  <si>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</si>
  <si>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</si>
  <si>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</si>
  <si>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</si>
  <si>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</si>
  <si>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</si>
  <si>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</si>
  <si>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</si>
  <si>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</si>
  <si>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</si>
  <si>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</si>
  <si>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</si>
  <si>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</si>
  <si>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</si>
  <si>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</si>
  <si>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</si>
  <si>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</si>
  <si>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</si>
  <si>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</si>
  <si>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</si>
  <si>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</si>
  <si>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</si>
  <si>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</si>
  <si>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</si>
  <si>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</si>
  <si>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</si>
  <si>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</si>
  <si>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</si>
  <si>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</si>
  <si>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</si>
  <si>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</si>
  <si>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</si>
  <si>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</si>
  <si>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</si>
  <si>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</si>
  <si>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</si>
  <si>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</si>
  <si>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</si>
  <si>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</si>
  <si>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</si>
  <si>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</si>
  <si>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</si>
  <si>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</si>
  <si>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</si>
  <si>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</si>
  <si>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</si>
  <si>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</si>
  <si>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</si>
  <si>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</si>
  <si>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</si>
  <si>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</si>
  <si>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</si>
  <si>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</si>
  <si>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</si>
  <si>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</si>
  <si>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</si>
  <si>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</si>
  <si>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</si>
  <si>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</si>
  <si>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</si>
  <si>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</si>
  <si>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</si>
  <si>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</si>
  <si>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</si>
  <si>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</si>
  <si>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</si>
  <si>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</si>
  <si>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</si>
  <si>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</si>
  <si>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</si>
  <si>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</si>
  <si>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</si>
  <si>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</si>
  <si>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</si>
  <si>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</si>
  <si>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</si>
  <si>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</si>
  <si>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</si>
  <si>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</si>
  <si>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</si>
  <si>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</si>
  <si>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</si>
  <si>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</si>
  <si>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</si>
  <si>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</si>
  <si>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</si>
  <si>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</si>
  <si>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</si>
  <si>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</si>
  <si>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</si>
  <si>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</si>
  <si>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</si>
  <si>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</si>
  <si>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</si>
  <si>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</si>
  <si>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</si>
  <si>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</si>
  <si>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</si>
  <si>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입금 최초시간</t>
    <phoneticPr fontId="2" type="noConversion"/>
  </si>
  <si>
    <t>출금 최초시간</t>
    <phoneticPr fontId="2" type="noConversion"/>
  </si>
  <si>
    <t>ATOM1</t>
  </si>
  <si>
    <t>BEP20USDT</t>
  </si>
  <si>
    <t>TRC20USDC</t>
  </si>
  <si>
    <t>a8bca38a0a1ec73cb1d6f8449c28f95ac26977bc794347c3d5945334e109c56b</t>
  </si>
  <si>
    <t>1b916633da9684a88b7221a78d79d72b724f4fb70f4e9659a6b2d8aba09f083f</t>
  </si>
  <si>
    <t>8cf716247d21cea2a51a50addb18131d7a9f44caaed75dcc8bf1fc87a39a541e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</si>
  <si>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</si>
  <si>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</si>
  <si>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</si>
  <si>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</si>
  <si>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</si>
  <si>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</si>
  <si>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8f2c59350779489deceddf43027a154eef15c0373a9cc03d4c94f7526c95b9b5</t>
  </si>
  <si>
    <t>720734b2a711b255416a843fec9a97a966034d7eb7868b589775ea3679934d29</t>
  </si>
  <si>
    <t>C34FA409AE0C01B4F1A98AE2DC9B8E85A241C77D6FFAAD3859F59A84E6BB6F2F</t>
  </si>
  <si>
    <t>90f3ab9b083e1b99d3770ff7ffc34da8e29b3bca1e55f77e51ff83a7b0762638</t>
  </si>
  <si>
    <t>TKA9EiwhzJ3tB2ghTuaXDEMuuiWdX99a7u</t>
  </si>
  <si>
    <t>0xa0326837d98f3d80c79992b18959501798792dfd</t>
  </si>
  <si>
    <t>9a75dade0a80ae38a9a770a6662ad530d23b319f75d286dbb2b52e4f330dff95</t>
  </si>
  <si>
    <t>Internal transfer 105726136971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</si>
  <si>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</si>
  <si>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</si>
  <si>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</si>
  <si>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</si>
  <si>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</si>
  <si>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</si>
  <si>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</si>
  <si>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</si>
  <si>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</si>
  <si>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</si>
  <si>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</si>
  <si>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</si>
  <si>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</si>
  <si>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</si>
  <si>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</si>
  <si>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0xc1154b1C15f83bCc225491Cb951f99d47fF3F2bB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</si>
  <si>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</si>
  <si>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</si>
  <si>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</si>
  <si>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0x8e6f591c78b023060b0e4ff47b0ee5f17cec04b860217cbb5ddb88957997916d</t>
  </si>
  <si>
    <t>0x899eda442bc8711633b8859e738531288736304e360fed830040b138ea203d90</t>
  </si>
  <si>
    <t>0x8cbe27133248054468d91be6ef5f611b2500541f</t>
    <phoneticPr fontId="2" type="noConversion"/>
  </si>
  <si>
    <t>bnb1c8vavzej4sl00p6v3wtj6xsc0q3eta0zff9qh2</t>
  </si>
  <si>
    <t>0x7af74e5a0aad6117455bcf11b5d334329d2d3a4d</t>
    <phoneticPr fontId="2" type="noConversion"/>
  </si>
  <si>
    <t>0xb41f3c6547dbb832c0a860a16d741d379a896428</t>
    <phoneticPr fontId="2" type="noConversion"/>
  </si>
  <si>
    <t>태호_개인_계정_지갑</t>
    <phoneticPr fontId="2" type="noConversion"/>
  </si>
  <si>
    <t>bnb1c8vavzej4sl00p6v3wtj6xsc0q3eta0zff9qh2</t>
    <phoneticPr fontId="2" type="noConversion"/>
  </si>
  <si>
    <t>ETC</t>
    <phoneticPr fontId="2" type="noConversion"/>
  </si>
  <si>
    <t>(모두)</t>
  </si>
  <si>
    <t>Deposit_coin</t>
  </si>
  <si>
    <r>
      <rPr>
        <sz val="11"/>
        <color theme="1"/>
        <rFont val="돋움"/>
        <family val="2"/>
        <charset val="129"/>
      </rPr>
      <t>태호</t>
    </r>
    <r>
      <rPr>
        <sz val="11"/>
        <color theme="1"/>
        <rFont val="Arial"/>
        <family val="2"/>
      </rPr>
      <t>_</t>
    </r>
    <r>
      <rPr>
        <sz val="11"/>
        <color theme="1"/>
        <rFont val="돋움"/>
        <family val="2"/>
        <charset val="129"/>
      </rPr>
      <t>개인지갑</t>
    </r>
    <r>
      <rPr>
        <sz val="11"/>
        <color theme="1"/>
        <rFont val="Arial"/>
        <family val="2"/>
      </rPr>
      <t>(WTF)</t>
    </r>
    <phoneticPr fontId="2" type="noConversion"/>
  </si>
  <si>
    <t>Kaikas</t>
    <phoneticPr fontId="2" type="noConversion"/>
  </si>
  <si>
    <t>Celsius</t>
    <phoneticPr fontId="2" type="noConversion"/>
  </si>
  <si>
    <t>셀시우스_ETH_지갑</t>
    <phoneticPr fontId="2" type="noConversion"/>
  </si>
  <si>
    <t>0x41318419cfa25396b47a94896ffa2c77c6434040</t>
  </si>
  <si>
    <t>DG3UKJh98x9w2P9sN9A8ShuGQwhJHdtiwCWS7xEGzvc7</t>
    <phoneticPr fontId="2" type="noConversion"/>
  </si>
  <si>
    <t>6F0A508925111EF60DD81ED3B5E03D305EB314A9CCC9882FF3B0D4720174ADD0</t>
    <phoneticPr fontId="2" type="noConversion"/>
  </si>
  <si>
    <t>0x81251D5047F57Bb6158D39B72aE1bf92FaF26261</t>
    <phoneticPr fontId="2" type="noConversion"/>
  </si>
  <si>
    <t>0x31020bd87e9571519df37a39ad41c80482d0b21f</t>
    <phoneticPr fontId="2" type="noConversion"/>
  </si>
  <si>
    <r>
      <t>John_M(</t>
    </r>
    <r>
      <rPr>
        <b/>
        <sz val="11"/>
        <color theme="1"/>
        <rFont val="Arial"/>
        <family val="2"/>
      </rPr>
      <t>epckwon@gmail.com)</t>
    </r>
    <phoneticPr fontId="2" type="noConversion"/>
  </si>
  <si>
    <t>0xe3e6ab120c2d2a7acfa6ba8aab669f880ea2a17a</t>
    <phoneticPr fontId="2" type="noConversion"/>
  </si>
  <si>
    <t>cosmos15v50ymp6n5dn73erkqtmq0u8adpl8d3ujv2e74</t>
    <phoneticPr fontId="2" type="noConversion"/>
  </si>
  <si>
    <t>0x8f3C96dFc2AbF6808629B13A0aAa2EdaF5a6bF64</t>
    <phoneticPr fontId="2" type="noConversion"/>
  </si>
  <si>
    <t>Main</t>
  </si>
  <si>
    <t>2022-03-18</t>
  </si>
  <si>
    <t>(다중 항목)</t>
  </si>
  <si>
    <t>Peertec 요약</t>
  </si>
  <si>
    <t>Coinone</t>
  </si>
  <si>
    <t>미확인</t>
  </si>
  <si>
    <t>Gopax</t>
    <phoneticPr fontId="2" type="noConversion"/>
  </si>
  <si>
    <t>terra1dvghtnsqr6eusxxhqcmuhwmpw26rze8kgap823</t>
  </si>
  <si>
    <t>0x0a5e9a5656898f1c3dfbd8b23c57886420d20da1</t>
  </si>
  <si>
    <t>미확인</t>
    <phoneticPr fontId="2" type="noConversion"/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</si>
  <si>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주소록(고고파이)</t>
    </r>
    <phoneticPr fontId="2" type="noConversion"/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</si>
  <si>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주소록(피어테크 상환)</t>
    </r>
    <phoneticPr fontId="2" type="noConversion"/>
  </si>
  <si>
    <t>0xb06dd04d1db063cac79890db0be46348f622b841</t>
  </si>
  <si>
    <t>3BMEX393j8T9SSiLuuNA2rxAWKNZcp5SZd</t>
  </si>
  <si>
    <t>1JpXGq9YeJTace3ybRQKQ29hPsHrxaBCPA</t>
  </si>
  <si>
    <t>12Qh5F7fwYNajcbguhws4HniYN8RZb844Y</t>
  </si>
  <si>
    <t>1QF27kjtPDQ8dsqK9ejYm4E5PWRzNv32S6</t>
  </si>
  <si>
    <t>1352tA8pmGiPMMJmkAgxbveu9Bbsk9ScXd</t>
  </si>
  <si>
    <t>3BEUxp2wB2AF7wkxqKdgYfycSSoLwC8323</t>
  </si>
  <si>
    <t>1ABV5TFQM65EgWK9h18EeNefKkmGk3h2z8</t>
  </si>
  <si>
    <t>3EQuxr7kBoXhzNoggJMMAGH75oQW9FAZbz</t>
  </si>
  <si>
    <t>1NpSTBRDoAVfH31C4Ejvy1Jx3X1aEjdFYr</t>
  </si>
  <si>
    <t>14wgt9KhVo6VvvT6mA5UsNMLp8B8gcDGgE</t>
  </si>
  <si>
    <t>37zT3RXiGvtWVUnDwjPya8G1dwQRkCyYpv</t>
  </si>
  <si>
    <t>2pzAcCz2j72Ypx2uiYwSB5VUtFSBLYPTvqKijm6eHRtC</t>
  </si>
  <si>
    <t>GDEZDZYWGBCIXWEMEZBTUE4B5H6N4WBYKVY6GQBKCFIL5HOUUNUOI6S3</t>
  </si>
  <si>
    <t>GBMIBRJZVAX2U7BOEZGRIC2AALQNVJWLIGLQBSO3TWZRQOEQRRSALH6P</t>
  </si>
  <si>
    <t>12qmwDwfBDAVnxSPgp3X8Fb13RctAbHGYg</t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</si>
  <si>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</t>
    </r>
    <r>
      <rPr>
        <sz val="11"/>
        <color theme="1"/>
        <rFont val="Arial"/>
        <family val="2"/>
      </rPr>
      <t>(Bitmex)</t>
    </r>
    <phoneticPr fontId="2" type="noConversion"/>
  </si>
  <si>
    <t>고팍스_주소록(BTSE_BLUEFIN)</t>
    <phoneticPr fontId="2" type="noConversion"/>
  </si>
  <si>
    <t>고팍스_주소록(JYE)</t>
    <phoneticPr fontId="2" type="noConversion"/>
  </si>
  <si>
    <r>
      <t xml:space="preserve">고팍스_주소록(peer </t>
    </r>
    <r>
      <rPr>
        <sz val="11"/>
        <color theme="1"/>
        <rFont val="Malgun Gothic"/>
        <family val="2"/>
        <charset val="129"/>
      </rPr>
      <t>빗썸)</t>
    </r>
    <phoneticPr fontId="2" type="noConversion"/>
  </si>
  <si>
    <t>고팍스_주소록(Pjh)</t>
    <phoneticPr fontId="2" type="noConversion"/>
  </si>
  <si>
    <t>고팍스_주소록(SJS)</t>
    <phoneticPr fontId="2" type="noConversion"/>
  </si>
  <si>
    <t>고팍스_주소록(WD)</t>
    <phoneticPr fontId="2" type="noConversion"/>
  </si>
  <si>
    <t>고팍스_주소록(고고파이)</t>
    <phoneticPr fontId="2" type="noConversion"/>
  </si>
  <si>
    <t>고팍스_주소록(업비트_비브릭)</t>
    <phoneticPr fontId="2" type="noConversion"/>
  </si>
  <si>
    <t>고팍스_주소록(예치)</t>
    <phoneticPr fontId="2" type="noConversion"/>
  </si>
  <si>
    <t>고팍스_주소록(오상록)</t>
    <phoneticPr fontId="2" type="noConversion"/>
  </si>
  <si>
    <t>고팍스_주소록(오케이엑스)</t>
    <phoneticPr fontId="2" type="noConversion"/>
  </si>
  <si>
    <r>
      <rPr>
        <sz val="11"/>
        <color theme="1"/>
        <rFont val="Malgun Gothic"/>
        <family val="2"/>
        <charset val="129"/>
      </rPr>
      <t>고팍스_주소록(코인원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비브릭)</t>
    </r>
    <phoneticPr fontId="2" type="noConversion"/>
  </si>
  <si>
    <r>
      <rPr>
        <sz val="11"/>
        <color theme="1"/>
        <rFont val="Malgun Gothic"/>
        <family val="2"/>
        <charset val="129"/>
      </rPr>
      <t>고팍스_주소록(코인원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피어)</t>
    </r>
    <phoneticPr fontId="2" type="noConversion"/>
  </si>
  <si>
    <t>고팍스_주소록(클레이튼)</t>
    <phoneticPr fontId="2" type="noConversion"/>
  </si>
  <si>
    <t>고팍스_주소록(프로비트)</t>
    <phoneticPr fontId="2" type="noConversion"/>
  </si>
  <si>
    <t>고팍스_주소록(하이블록스)</t>
    <phoneticPr fontId="2" type="noConversion"/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</si>
  <si>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</t>
    </r>
    <r>
      <rPr>
        <sz val="11"/>
        <color theme="1"/>
        <rFont val="Arial"/>
        <family val="2"/>
      </rPr>
      <t>(SOL_</t>
    </r>
    <r>
      <rPr>
        <sz val="11"/>
        <color theme="1"/>
        <rFont val="Malgun Gothic"/>
        <family val="2"/>
        <charset val="129"/>
      </rPr>
      <t>고팍스_정산)</t>
    </r>
    <phoneticPr fontId="2" type="noConversion"/>
  </si>
  <si>
    <r>
      <t>고팍스_주소록(SOL_</t>
    </r>
    <r>
      <rPr>
        <sz val="11"/>
        <color theme="1"/>
        <rFont val="Malgun Gothic"/>
        <family val="2"/>
        <charset val="129"/>
      </rPr>
      <t>고팍스_정산)</t>
    </r>
    <phoneticPr fontId="2" type="noConversion"/>
  </si>
  <si>
    <t>고팍스_주소록(팬텀)</t>
    <phoneticPr fontId="2" type="noConversion"/>
  </si>
  <si>
    <t>고팍스_주소록(Celsius_Collateral)</t>
    <phoneticPr fontId="2" type="noConversion"/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</si>
  <si>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</t>
    </r>
    <r>
      <rPr>
        <sz val="11"/>
        <color theme="1"/>
        <rFont val="Arial"/>
        <family val="2"/>
      </rPr>
      <t>(coinone)</t>
    </r>
    <phoneticPr fontId="2" type="noConversion"/>
  </si>
  <si>
    <t>고팍스_주소록(셀시우스)</t>
    <phoneticPr fontId="2" type="noConversion"/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</si>
  <si>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</t>
    </r>
    <r>
      <rPr>
        <sz val="11"/>
        <color theme="1"/>
        <rFont val="Arial"/>
        <family val="2"/>
      </rPr>
      <t xml:space="preserve">(Celsius </t>
    </r>
    <r>
      <rPr>
        <sz val="11"/>
        <color theme="1"/>
        <rFont val="Malgun Gothic"/>
        <family val="2"/>
        <charset val="129"/>
      </rPr>
      <t>정산</t>
    </r>
    <r>
      <rPr>
        <sz val="11"/>
        <color theme="1"/>
        <rFont val="Arial"/>
        <family val="2"/>
      </rPr>
      <t>)</t>
    </r>
    <phoneticPr fontId="2" type="noConversion"/>
  </si>
  <si>
    <t xml:space="preserve">고팍스_주소록(Binance) </t>
  </si>
  <si>
    <t>고팍스_주소록(비시드)</t>
  </si>
  <si>
    <t>고팍스_주소록(후오비)</t>
  </si>
  <si>
    <t>구계정_yongjin@bbrick.io</t>
    <phoneticPr fontId="2" type="noConversion"/>
  </si>
  <si>
    <t>HIBS</t>
  </si>
  <si>
    <t>0x248a8a371a804ea2bc4a9d2d1ed151e8270530ee</t>
  </si>
  <si>
    <t>rDxfhNRgCDNDckm45zT5ayhKDC4Ljm7UoP</t>
  </si>
  <si>
    <t>FSN_Asia</t>
    <phoneticPr fontId="2" type="noConversion"/>
  </si>
  <si>
    <t>0x0A048D1FE70f1acf1f08DC200115A8f8f4385d3f</t>
    <phoneticPr fontId="2" type="noConversion"/>
  </si>
  <si>
    <t>FSN</t>
    <phoneticPr fontId="2" type="noConversion"/>
  </si>
  <si>
    <t>고팍스_주소록(셀시우스_이자)</t>
    <phoneticPr fontId="2" type="noConversion"/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</si>
  <si>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</t>
    </r>
    <r>
      <rPr>
        <sz val="11"/>
        <color theme="1"/>
        <rFont val="Arial"/>
        <family val="2"/>
      </rPr>
      <t>(</t>
    </r>
    <r>
      <rPr>
        <sz val="11"/>
        <color theme="1"/>
        <rFont val="Malgun Gothic"/>
        <family val="2"/>
        <charset val="129"/>
      </rPr>
      <t>고팍스_상환</t>
    </r>
    <r>
      <rPr>
        <sz val="11"/>
        <color theme="1"/>
        <rFont val="Arial"/>
        <family val="2"/>
      </rPr>
      <t>)</t>
    </r>
    <phoneticPr fontId="2" type="noConversion"/>
  </si>
  <si>
    <t>미확인 요약</t>
  </si>
  <si>
    <t>Bitmex</t>
    <phoneticPr fontId="2" type="noConversion"/>
  </si>
  <si>
    <t>JYE</t>
    <phoneticPr fontId="2" type="noConversion"/>
  </si>
  <si>
    <t>PJH</t>
    <phoneticPr fontId="2" type="noConversion"/>
  </si>
  <si>
    <t>SJS</t>
    <phoneticPr fontId="2" type="noConversion"/>
  </si>
  <si>
    <t>WD</t>
    <phoneticPr fontId="2" type="noConversion"/>
  </si>
  <si>
    <t>오상록</t>
    <phoneticPr fontId="2" type="noConversion"/>
  </si>
  <si>
    <t>Probit</t>
    <phoneticPr fontId="2" type="noConversion"/>
  </si>
  <si>
    <t>Hiblocks</t>
    <phoneticPr fontId="2" type="noConversion"/>
  </si>
  <si>
    <t>Phantom</t>
    <phoneticPr fontId="2" type="noConversion"/>
  </si>
  <si>
    <t>Bseed</t>
    <phoneticPr fontId="2" type="noConversion"/>
  </si>
  <si>
    <t>2021-11-23</t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</si>
  <si>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</t>
    </r>
    <r>
      <rPr>
        <sz val="11"/>
        <color theme="1"/>
        <rFont val="Arial"/>
        <family val="2"/>
      </rPr>
      <t>(FTX)</t>
    </r>
    <phoneticPr fontId="2" type="noConversion"/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</si>
  <si>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</t>
    </r>
    <r>
      <rPr>
        <sz val="11"/>
        <color theme="1"/>
        <rFont val="Arial"/>
        <family val="2"/>
      </rPr>
      <t>(고고파이, 고파이)</t>
    </r>
    <phoneticPr fontId="2" type="noConversion"/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</si>
  <si>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</t>
    </r>
    <r>
      <rPr>
        <sz val="11"/>
        <color theme="1"/>
        <rFont val="Arial"/>
        <family val="2"/>
      </rPr>
      <t>(binance)</t>
    </r>
    <phoneticPr fontId="2" type="noConversion"/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</si>
  <si>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</t>
    </r>
    <r>
      <rPr>
        <sz val="11"/>
        <color theme="1"/>
        <rFont val="Arial"/>
        <family val="2"/>
      </rPr>
      <t>(후오비)</t>
    </r>
    <phoneticPr fontId="2" type="noConversion"/>
  </si>
  <si>
    <r>
      <rPr>
        <sz val="11"/>
        <color theme="1"/>
        <rFont val="Malgun Gothic"/>
        <family val="2"/>
        <charset val="129"/>
      </rPr>
      <t>고팍스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주소록</t>
    </r>
    <r>
      <rPr>
        <sz val="11"/>
        <color theme="1"/>
        <rFont val="Arial"/>
        <family val="2"/>
      </rPr>
      <t>(고팍스_정산)</t>
    </r>
    <phoneticPr fontId="2" type="noConversion"/>
  </si>
  <si>
    <t>고팍스_주소록(Binance)</t>
    <phoneticPr fontId="2" type="noConversion"/>
  </si>
  <si>
    <t>ad28157006a19e664c6f586eef765d3f47da80da21b6eb5ef0fb5936155f7f64</t>
    <phoneticPr fontId="2" type="noConversion"/>
  </si>
  <si>
    <t>7df44e645efaa7e18e59c8a2d7a7a072cd5714b6ddfc722bc346b1b20a6a5443</t>
    <phoneticPr fontId="2" type="noConversion"/>
  </si>
  <si>
    <t>비둘기지갑</t>
    <phoneticPr fontId="2" type="noConversion"/>
  </si>
  <si>
    <t>거래소지갑(추정)</t>
    <phoneticPr fontId="2" type="noConversion"/>
  </si>
  <si>
    <t>terra1s7gxam60m650w29s64ckqrw902c9nshgeu3zm8</t>
    <phoneticPr fontId="2" type="noConversion"/>
  </si>
  <si>
    <t>rwSdwXsQVCjYXUyempsGxk1Sgws6perYZL</t>
    <phoneticPr fontId="2" type="noConversion"/>
  </si>
  <si>
    <t>Internal transfer 101616083468</t>
    <phoneticPr fontId="2" type="noConversion"/>
  </si>
  <si>
    <t>rEb8TK3gBgk5auZkwc6sHnwrGVJH8DuaLh</t>
    <phoneticPr fontId="2" type="noConversion"/>
  </si>
  <si>
    <t>고팍스_상환주소</t>
    <phoneticPr fontId="2" type="noConversion"/>
  </si>
  <si>
    <t>0x44b68b196148e426402b3e9ab3be974176ad32c0</t>
  </si>
  <si>
    <t>0x97122ddca38c29b7653d52b07998d06a7128fa0b</t>
  </si>
  <si>
    <t>0xc168062c9c958e01914c7e3885537541dbb9ed08</t>
  </si>
  <si>
    <t>0xafadc4302f07e9460eb4c31ec741c0f3e308ff3a</t>
  </si>
  <si>
    <t>0xa3479d004c339ab1bc8a5873b5657e7aecd6af461f3b01bea3a572073b290689 (Binance: Hot Wallet 6)</t>
    <phoneticPr fontId="2" type="noConversion"/>
  </si>
  <si>
    <t>0x980e9dfeaa8ea715e97827bb770fac8b97090ef1</t>
  </si>
  <si>
    <t>0xb0b3ffea3090e1430f48a74628517c3bc6243d61</t>
  </si>
  <si>
    <t>0xdc5432c573a1d4874d305a5cd7e62aed2b0bc522</t>
  </si>
  <si>
    <t>0x02074984dab902181b4263f52f6b5437f011b606</t>
  </si>
  <si>
    <t>0xe93381fb4c4f14bda253907b18fad305d799241a</t>
  </si>
  <si>
    <t>0x564286362092d8e7936f0549571a803b203aaced (Binance 3)</t>
  </si>
  <si>
    <t>0xa7efae728d2936e78bda97dc267687568dd593f3 (OKEx 3)</t>
  </si>
  <si>
    <t>0x29046c6bc1a1b2430c50cb686c44c0080ee51d47</t>
  </si>
  <si>
    <t>HECO</t>
    <phoneticPr fontId="2" type="noConversion"/>
  </si>
  <si>
    <t>BSC</t>
    <phoneticPr fontId="2" type="noConversion"/>
  </si>
  <si>
    <t xml:space="preserve">0xe2fc31f816a9b94326492132018c3aecc4a93ae1 (Binance: Hot Wallet 7) </t>
  </si>
  <si>
    <t>0x167a9333bf582556f35bd4d16a7e80e191aa6476 (Coinone)</t>
  </si>
  <si>
    <t>0xa7efae728d2936e78bda97dc267687568dd593f3</t>
  </si>
  <si>
    <t>0x9f4745df0d6713b08323e0d39ab4cef6891c11e1</t>
  </si>
  <si>
    <t xml:space="preserve">0xdccf3b77da55107280bd850ea519df3705d1a75a (Binance: Hot Wallet 9) </t>
  </si>
  <si>
    <t>0xcac725bef4f114f728cbcfd744a731c2a463c3fc (Huobi 34)</t>
  </si>
  <si>
    <t>0xe93381fb4c4f14bda253907b18fad305d799241a (Huobi 10)</t>
  </si>
  <si>
    <t>0x3f5ce5fbfe3e9af3971dd833d26ba9b5c936f0be (Binance)</t>
  </si>
  <si>
    <t>0x3f5ce5fbfe3e9af3971dd833d26ba9b5c936f0be (Binance)</t>
    <phoneticPr fontId="2" type="noConversion"/>
  </si>
  <si>
    <t>0x28c6c06298d514db089934071355e5743bf21d60 (Binance 14)</t>
  </si>
  <si>
    <t>0xe3031c1bfaa7825813c562cbdcc69d96fcad2087 (Gopax: WBTC Merchant Deposit Address)</t>
  </si>
  <si>
    <t>0xc098b2a3aa256d2140208c3de6543aaef5cd3a94 (FTX Exchange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</si>
</sst>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\ hh:mm:ss"/>
    <numFmt numFmtId="177" formatCode="#,##0.00_ "/>
    <numFmt numFmtId="178" formatCode="yyyy\-mm\-dd"/>
    <numFmt numFmtId="179" formatCode="#,##0.0000_);[Red]\(#,##0.0000\)"/>
  </numFmts>
  <fonts count="23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1"/>
      <color theme="1"/>
      <name val="돋움"/>
      <family val="2"/>
      <charset val="129"/>
    </font>
    <font>
      <sz val="13"/>
      <color rgb="FF000000"/>
      <name val="Roboto"/>
      <charset val="1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22" fontId="4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 applyFill="1">
      <alignment vertical="center"/>
    </xf>
    <xf numFmtId="0" fontId="4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4" fillId="3" borderId="0" xfId="0" applyFont="1" applyFill="1" applyAlignment="1"/>
    <xf numFmtId="177" fontId="4" fillId="3" borderId="0" xfId="0" applyNumberFormat="1" applyFont="1" applyFill="1">
      <alignment vertical="center"/>
    </xf>
    <xf numFmtId="177" fontId="6" fillId="3" borderId="0" xfId="0" applyNumberFormat="1" applyFont="1" applyFill="1">
      <alignment vertical="center"/>
    </xf>
    <xf numFmtId="177" fontId="0" fillId="0" borderId="0" xfId="0" applyNumberFormat="1" applyFont="1">
      <alignment vertical="center"/>
    </xf>
    <xf numFmtId="176" fontId="4" fillId="3" borderId="0" xfId="0" applyNumberFormat="1" applyFont="1" applyFill="1">
      <alignment vertical="center"/>
    </xf>
    <xf numFmtId="176" fontId="4" fillId="0" borderId="0" xfId="0" applyNumberFormat="1" applyFont="1">
      <alignment vertical="center"/>
    </xf>
    <xf numFmtId="0" fontId="8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Fill="1">
      <alignment vertical="center"/>
    </xf>
    <xf numFmtId="0" fontId="12" fillId="0" borderId="0" xfId="0" applyFont="1">
      <alignment vertical="center"/>
    </xf>
    <xf numFmtId="176" fontId="0" fillId="0" borderId="0" xfId="0" applyNumberFormat="1" applyFont="1" applyAlignment="1">
      <alignment horizontal="right" vertical="center"/>
    </xf>
    <xf numFmtId="0" fontId="3" fillId="3" borderId="0" xfId="0" applyFont="1" applyFill="1">
      <alignment vertical="center"/>
    </xf>
    <xf numFmtId="0" fontId="0" fillId="3" borderId="0" xfId="0" applyFill="1">
      <alignment vertical="center"/>
    </xf>
    <xf numFmtId="40" fontId="4" fillId="3" borderId="0" xfId="0" applyNumberFormat="1" applyFont="1" applyFill="1">
      <alignment vertical="center"/>
    </xf>
    <xf numFmtId="0" fontId="1" fillId="0" borderId="0" xfId="0" applyFont="1">
      <alignment vertical="center"/>
    </xf>
    <xf numFmtId="40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right" vertical="center"/>
    </xf>
    <xf numFmtId="0" fontId="6" fillId="0" borderId="0" xfId="0" applyFont="1">
      <alignment vertical="center"/>
    </xf>
    <xf numFmtId="177" fontId="4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0" xfId="0" applyNumberFormat="1" applyFont="1">
      <alignment vertical="center"/>
    </xf>
    <xf numFmtId="0" fontId="14" fillId="7" borderId="0" xfId="0" applyFont="1" applyFill="1">
      <alignment vertical="center"/>
    </xf>
    <xf numFmtId="0" fontId="13" fillId="7" borderId="0" xfId="0" applyFont="1" applyFill="1">
      <alignment vertical="center"/>
    </xf>
    <xf numFmtId="0" fontId="14" fillId="8" borderId="0" xfId="0" applyFont="1" applyFill="1">
      <alignment vertical="center"/>
    </xf>
    <xf numFmtId="0" fontId="13" fillId="8" borderId="0" xfId="0" applyFont="1" applyFill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7" fillId="0" borderId="0" xfId="0" applyFont="1">
      <alignment vertical="center"/>
    </xf>
    <xf numFmtId="0" fontId="15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176" fontId="15" fillId="11" borderId="0" xfId="0" applyNumberFormat="1" applyFont="1" applyFill="1" applyAlignment="1">
      <alignment horizontal="right" vertical="center"/>
    </xf>
    <xf numFmtId="176" fontId="4" fillId="12" borderId="0" xfId="0" applyNumberFormat="1" applyFont="1" applyFill="1">
      <alignment vertical="center"/>
    </xf>
    <xf numFmtId="0" fontId="0" fillId="3" borderId="0" xfId="0" applyFont="1" applyFill="1">
      <alignment vertical="center"/>
    </xf>
    <xf numFmtId="0" fontId="18" fillId="13" borderId="0" xfId="0" applyFont="1" applyFill="1" applyAlignment="1">
      <alignment horizontal="center" vertical="center"/>
    </xf>
    <xf numFmtId="178" fontId="19" fillId="0" borderId="0" xfId="0" applyNumberFormat="1" applyFont="1">
      <alignment vertical="center"/>
    </xf>
    <xf numFmtId="178" fontId="19" fillId="0" borderId="0" xfId="0" applyNumberFormat="1" applyFont="1" applyAlignment="1">
      <alignment horizontal="right" vertical="center"/>
    </xf>
    <xf numFmtId="178" fontId="8" fillId="0" borderId="0" xfId="0" applyNumberFormat="1" applyFont="1" applyFill="1">
      <alignment vertical="center"/>
    </xf>
    <xf numFmtId="0" fontId="20" fillId="0" borderId="0" xfId="0" applyFont="1">
      <alignment vertical="center"/>
    </xf>
    <xf numFmtId="0" fontId="5" fillId="0" borderId="0" xfId="0" applyFo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22" fillId="0" borderId="0" xfId="0" applyFont="1">
      <alignment vertical="center"/>
    </xf>
  </cellXfs>
  <cellStyles count="1">
    <cellStyle name="표준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9" formatCode="#,##0.0000_);[Red]\(#,##0.0000\)"/>
    </dxf>
    <dxf>
      <numFmt numFmtId="180" formatCode="#,##0.0000_ "/>
    </dxf>
    <dxf>
      <numFmt numFmtId="179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colors>
    <mruColors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49A5F5A1-EAC8-6D4E-ABD4-984C258FF81A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176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15" createdVersion="8" refreshedVersion="8" minRefreshableVersion="3" recordCount="2156" xr:uid="{F1ADA98A-55CA-A14A-B20F-4C603B149917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176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3">
  <r>
    <x v="0"/>
    <x v="0"/>
    <x v="0"/>
    <x v="0"/>
    <n v="8"/>
    <s v="USDC"/>
    <s v="0xAa149A5172c5f27a8a259001AD3d62B2166Ae851"/>
    <m/>
    <s v="FTX"/>
    <s v="BBRICK"/>
    <x v="0"/>
    <s v="ERC20"/>
    <n v="20637800"/>
    <s v=""/>
    <s v=""/>
    <s v=""/>
    <s v=""/>
    <s v=""/>
    <s v="0xca901c2b87fffea7cceb8701e6352a0b500d6738700e9ee0076128ad667fbce4"/>
    <x v="0"/>
    <x v="0"/>
  </r>
  <r>
    <x v="0"/>
    <x v="0"/>
    <x v="0"/>
    <x v="0"/>
    <n v="8"/>
    <s v="USDC"/>
    <s v="0xAa149A5172c5f27a8a259001AD3d62B2166Ae851"/>
    <m/>
    <s v="FTX"/>
    <s v="BBRICK"/>
    <x v="0"/>
    <s v="ERC20"/>
    <n v="8491319"/>
    <s v=""/>
    <s v=""/>
    <s v=""/>
    <s v=""/>
    <s v=""/>
    <s v="0xf2f1e89f40e73e228cea3db35b841552f9494f46333387fb72501370a5532a93"/>
    <x v="1"/>
    <x v="1"/>
  </r>
  <r>
    <x v="0"/>
    <x v="0"/>
    <x v="0"/>
    <x v="0"/>
    <n v="8"/>
    <s v="USDC"/>
    <s v="0xAa149A5172c5f27a8a259001AD3d62B2166Ae851"/>
    <m/>
    <s v="FTX"/>
    <s v="BBRICK"/>
    <x v="0"/>
    <s v="ERC20"/>
    <n v="10"/>
    <s v=""/>
    <s v=""/>
    <s v=""/>
    <s v=""/>
    <s v=""/>
    <s v="0x71ebc28929e3f55b839f7a3a40eed3aaa891bacedccd143e57e1e8b2a1fb4ffd"/>
    <x v="2"/>
    <x v="1"/>
  </r>
  <r>
    <x v="0"/>
    <x v="1"/>
    <x v="1"/>
    <x v="1"/>
    <m/>
    <s v="ETH"/>
    <s v="0xdb245cf0aec8bf5d4b3002d00f3e701e80ba380a"/>
    <m/>
    <s v="Huobi"/>
    <s v="Peertec"/>
    <x v="1"/>
    <s v="ETH"/>
    <n v="249.99"/>
    <s v=""/>
    <s v=""/>
    <s v=""/>
    <s v=""/>
    <s v=""/>
    <s v="af3a9795b83dd46101b341f7c10046fec83b22e3e84cf39d2d64c7ae6356c572"/>
    <x v="3"/>
    <x v="2"/>
  </r>
  <r>
    <x v="0"/>
    <x v="0"/>
    <x v="0"/>
    <x v="0"/>
    <n v="8"/>
    <s v="ETH"/>
    <s v="0xBA7600fa3507c8f357C6206B645385D7e4723895"/>
    <m/>
    <s v="FTX"/>
    <s v="BBRICK"/>
    <x v="1"/>
    <s v="ETH"/>
    <n v="2390.1162599999998"/>
    <s v=""/>
    <s v=""/>
    <s v=""/>
    <s v=""/>
    <s v=""/>
    <s v="0xdd1194b1aa66f21200313ac0fbc08bfab4344825491ea0b8e327e3edd79aaf9d"/>
    <x v="4"/>
    <x v="3"/>
  </r>
  <r>
    <x v="0"/>
    <x v="0"/>
    <x v="0"/>
    <x v="0"/>
    <n v="8"/>
    <s v="ETH"/>
    <s v="0xBA7600fa3507c8f357C6206B645385D7e4723895"/>
    <m/>
    <s v="FTX"/>
    <s v="BBRICK"/>
    <x v="1"/>
    <s v="ETH"/>
    <n v="4200"/>
    <s v=""/>
    <s v=""/>
    <s v=""/>
    <s v=""/>
    <s v=""/>
    <s v="0xf2fa7849093bc059c5b015bf23d6aa75b68c1cc7cc57a95d939c86694ce41640"/>
    <x v="5"/>
    <x v="3"/>
  </r>
  <r>
    <x v="0"/>
    <x v="0"/>
    <x v="0"/>
    <x v="0"/>
    <n v="8"/>
    <s v="USD"/>
    <e v="#N/A"/>
    <m/>
    <s v="FTX"/>
    <s v="BBRICK"/>
    <x v="2"/>
    <s v=""/>
    <n v="1110350.18"/>
    <s v=""/>
    <s v=""/>
    <s v=""/>
    <s v=""/>
    <s v=""/>
    <m/>
    <x v="6"/>
    <x v="4"/>
  </r>
  <r>
    <x v="0"/>
    <x v="0"/>
    <x v="0"/>
    <x v="0"/>
    <n v="8"/>
    <s v="USD"/>
    <e v="#N/A"/>
    <m/>
    <s v="FTX"/>
    <s v="BBRICK"/>
    <x v="2"/>
    <s v=""/>
    <n v="110350.18399999999"/>
    <s v=""/>
    <s v=""/>
    <s v=""/>
    <s v=""/>
    <s v=""/>
    <m/>
    <x v="7"/>
    <x v="4"/>
  </r>
  <r>
    <x v="0"/>
    <x v="0"/>
    <x v="0"/>
    <x v="0"/>
    <n v="8"/>
    <s v="SOL"/>
    <s v="4WALSVwxUyuXkxFqSwcweEgh2ddYjYoaFw3yUw3GMDPK"/>
    <m/>
    <s v="FTX"/>
    <s v="BBRICK"/>
    <x v="3"/>
    <s v=""/>
    <n v="1497.57861"/>
    <s v=""/>
    <s v=""/>
    <s v=""/>
    <s v=""/>
    <s v=""/>
    <m/>
    <x v="8"/>
    <x v="4"/>
  </r>
  <r>
    <x v="0"/>
    <x v="0"/>
    <x v="0"/>
    <x v="0"/>
    <n v="8"/>
    <s v="USD"/>
    <e v="#N/A"/>
    <m/>
    <s v="FTX"/>
    <s v="BBRICK"/>
    <x v="2"/>
    <s v=""/>
    <n v="1497.57861"/>
    <s v=""/>
    <s v=""/>
    <s v=""/>
    <s v=""/>
    <s v=""/>
    <m/>
    <x v="9"/>
    <x v="4"/>
  </r>
  <r>
    <x v="0"/>
    <x v="0"/>
    <x v="0"/>
    <x v="0"/>
    <n v="8"/>
    <s v="SOL"/>
    <s v="4WALSVwxUyuXkxFqSwcweEgh2ddYjYoaFw3yUw3GMDPK"/>
    <m/>
    <s v="FTX"/>
    <s v="BBRICK"/>
    <x v="3"/>
    <s v=""/>
    <n v="1497.57861"/>
    <s v=""/>
    <s v=""/>
    <s v=""/>
    <s v=""/>
    <s v=""/>
    <m/>
    <x v="10"/>
    <x v="5"/>
  </r>
  <r>
    <x v="0"/>
    <x v="0"/>
    <x v="0"/>
    <x v="0"/>
    <n v="8"/>
    <s v="USD"/>
    <e v="#N/A"/>
    <m/>
    <s v="FTX"/>
    <s v="BBRICK"/>
    <x v="2"/>
    <s v=""/>
    <n v="1512134"/>
    <s v=""/>
    <s v=""/>
    <s v=""/>
    <s v=""/>
    <s v=""/>
    <m/>
    <x v="11"/>
    <x v="5"/>
  </r>
  <r>
    <x v="0"/>
    <x v="0"/>
    <x v="0"/>
    <x v="0"/>
    <n v="8"/>
    <s v="BUSD"/>
    <e v="#N/A"/>
    <m/>
    <s v="FTX"/>
    <s v="BBRICK"/>
    <x v="4"/>
    <s v="BSC"/>
    <n v="1463218"/>
    <s v=""/>
    <s v=""/>
    <s v="exchange"/>
    <s v="Binance"/>
    <s v="BBRICK"/>
    <s v="0xa3479d004c339ab1bc8a5873b5657e7aecd6af461f3b01bea3a572073b290689"/>
    <x v="12"/>
    <x v="6"/>
  </r>
  <r>
    <x v="0"/>
    <x v="2"/>
    <x v="1"/>
    <x v="1"/>
    <m/>
    <s v="KLAY"/>
    <s v="0x5006bc0d4fa0117e93d21aa663969fc6703a4319"/>
    <m/>
    <s v="OKEX"/>
    <s v="Peertec"/>
    <x v="5"/>
    <s v="KLAY"/>
    <n v="7901.1187754700004"/>
    <s v=""/>
    <s v=""/>
    <s v=""/>
    <s v=""/>
    <s v=""/>
    <s v="0x1149ea5ef99a22a9d4d04c65e21daf9e25d35dbaf2098171774817032b1914b7"/>
    <x v="13"/>
    <x v="7"/>
  </r>
  <r>
    <x v="0"/>
    <x v="0"/>
    <x v="0"/>
    <x v="0"/>
    <n v="8"/>
    <s v="SOL"/>
    <s v="4WALSVwxUyuXkxFqSwcweEgh2ddYjYoaFw3yUw3GMDPK"/>
    <m/>
    <s v="FTX"/>
    <s v="BBRICK"/>
    <x v="3"/>
    <s v=""/>
    <n v="1497.57861"/>
    <s v=""/>
    <s v=""/>
    <s v=""/>
    <s v=""/>
    <s v=""/>
    <m/>
    <x v="14"/>
    <x v="6"/>
  </r>
  <r>
    <x v="0"/>
    <x v="0"/>
    <x v="0"/>
    <x v="0"/>
    <n v="8"/>
    <s v="BTC"/>
    <s v="39wUrg2Sd1UG8Gey19faN4YQRPYEDpb48E"/>
    <m/>
    <s v="FTX"/>
    <s v="BBRICK"/>
    <x v="6"/>
    <s v=""/>
    <n v="7.3130319200000002"/>
    <s v=""/>
    <s v=""/>
    <s v=""/>
    <s v=""/>
    <s v=""/>
    <m/>
    <x v="15"/>
    <x v="8"/>
  </r>
  <r>
    <x v="0"/>
    <x v="2"/>
    <x v="1"/>
    <x v="1"/>
    <m/>
    <s v="USDT"/>
    <s v="0x5006bc0d4fa0117e93d21aa663969fc6703a4319"/>
    <m/>
    <s v="OKEX"/>
    <s v="Peertec"/>
    <x v="7"/>
    <s v="TRON"/>
    <n v="100"/>
    <s v="0xA341107b28740ee5a003BA3960448fD14174a026"/>
    <s v=""/>
    <s v="exchange"/>
    <s v="FTX"/>
    <s v="BBRICK"/>
    <s v="2e38fa3e38e04b21edba9a15a00c1bcc18ba93ca3984463d0ce565ff056ff80f"/>
    <x v="16"/>
    <x v="9"/>
  </r>
  <r>
    <x v="1"/>
    <x v="3"/>
    <x v="0"/>
    <x v="2"/>
    <m/>
    <m/>
    <s v="terra174evzq0tnd0uvzkkrvg08n9geqpcsvdrychcm8"/>
    <m/>
    <s v="Terra"/>
    <s v="BBRICK"/>
    <x v="8"/>
    <s v="TERRA"/>
    <n v="9.98"/>
    <s v="terra1ncjg4a59x2pgvqy9qjyqprlj8lrwshm0wleht5"/>
    <s v="102585224"/>
    <s v="exchange"/>
    <s v="Binance"/>
    <s v="BBRICK"/>
    <s v="B1CA82D9B8741FBBE0C9274A99FBDC8B2A8363C2AEA508C6AB43C7175DD6CA66"/>
    <x v="17"/>
    <x v="10"/>
  </r>
  <r>
    <x v="0"/>
    <x v="2"/>
    <x v="1"/>
    <x v="1"/>
    <m/>
    <s v="KLAY"/>
    <s v="0x5006bc0d4fa0117e93d21aa663969fc6703a4319"/>
    <m/>
    <s v="OKEX"/>
    <s v="Peertec"/>
    <x v="5"/>
    <s v="KLAY"/>
    <n v="40.431743339999997"/>
    <s v=""/>
    <s v=""/>
    <s v=""/>
    <s v=""/>
    <s v=""/>
    <s v="0x3a52ff0b68ef3e5e0b32ebf4649cc2d9424ae155b8071ccd09427d126a1e140f"/>
    <x v="18"/>
    <x v="11"/>
  </r>
  <r>
    <x v="0"/>
    <x v="0"/>
    <x v="0"/>
    <x v="0"/>
    <n v="8"/>
    <s v="USD"/>
    <e v="#N/A"/>
    <m/>
    <s v="FTX"/>
    <s v="BBRICK"/>
    <x v="2"/>
    <s v=""/>
    <n v="200000"/>
    <s v=""/>
    <s v=""/>
    <s v=""/>
    <s v=""/>
    <s v=""/>
    <m/>
    <x v="19"/>
    <x v="12"/>
  </r>
  <r>
    <x v="0"/>
    <x v="0"/>
    <x v="0"/>
    <x v="0"/>
    <n v="8"/>
    <s v="USD"/>
    <e v="#N/A"/>
    <m/>
    <s v="FTX"/>
    <s v="BBRICK"/>
    <x v="2"/>
    <s v=""/>
    <n v="10000"/>
    <s v=""/>
    <s v=""/>
    <s v=""/>
    <s v=""/>
    <s v=""/>
    <m/>
    <x v="20"/>
    <x v="13"/>
  </r>
  <r>
    <x v="0"/>
    <x v="2"/>
    <x v="1"/>
    <x v="1"/>
    <m/>
    <s v="ETC"/>
    <s v="0x4972a657d735e8ff5c2cfd2a7a5299100091f900?"/>
    <m/>
    <s v="OKEX"/>
    <s v="Peertec"/>
    <x v="9"/>
    <s v="ETC"/>
    <n v="55.838991210000003"/>
    <s v=""/>
    <s v=""/>
    <s v=""/>
    <s v=""/>
    <s v=""/>
    <s v="0x1af0c1f70aa0aab493c51111d00bb42f22e876932807c34f73162d02ea4d4281"/>
    <x v="21"/>
    <x v="14"/>
  </r>
  <r>
    <x v="0"/>
    <x v="0"/>
    <x v="0"/>
    <x v="3"/>
    <n v="7"/>
    <s v="BNB"/>
    <e v="#N/A"/>
    <m/>
    <s v="FTX"/>
    <s v="BBRICK"/>
    <x v="10"/>
    <s v=""/>
    <n v="100"/>
    <s v=""/>
    <s v=""/>
    <s v=""/>
    <s v=""/>
    <s v=""/>
    <m/>
    <x v="22"/>
    <x v="15"/>
  </r>
  <r>
    <x v="0"/>
    <x v="2"/>
    <x v="1"/>
    <x v="1"/>
    <m/>
    <s v="KLAY"/>
    <s v="0x5006bc0d4fa0117e93d21aa663969fc6703a4319"/>
    <m/>
    <s v="OKEX"/>
    <s v="Peertec"/>
    <x v="5"/>
    <s v="KLAY"/>
    <n v="3336.2991898599998"/>
    <s v=""/>
    <s v=""/>
    <s v=""/>
    <s v=""/>
    <s v=""/>
    <s v="0x24002ac340feb36276a502abea542d98a9609ebafe0e24950159e0ac6cc8c14c"/>
    <x v="23"/>
    <x v="16"/>
  </r>
  <r>
    <x v="0"/>
    <x v="1"/>
    <x v="1"/>
    <x v="1"/>
    <m/>
    <s v="BTC"/>
    <s v="1MdatewJkKfSptYBaJvgEBFYCEbiCkELVt"/>
    <m/>
    <s v="Huobi"/>
    <s v="Peertec"/>
    <x v="6"/>
    <s v="BTC"/>
    <n v="9.9990000000000006"/>
    <s v=""/>
    <s v=""/>
    <s v=""/>
    <s v=""/>
    <s v=""/>
    <s v="c5bf3d207c6d5f31760dcf12de54d28fd2a0d624c102b7b73c83b61bfaff2857"/>
    <x v="24"/>
    <x v="2"/>
  </r>
  <r>
    <x v="0"/>
    <x v="0"/>
    <x v="0"/>
    <x v="3"/>
    <n v="7"/>
    <s v="USDT"/>
    <s v="0xCe17482d83FD53E2A921186Bd6ddd412610F7A1f"/>
    <m/>
    <s v="FTX"/>
    <s v="BBRICK"/>
    <x v="7"/>
    <s v=""/>
    <n v="50000"/>
    <s v=""/>
    <s v=""/>
    <s v=""/>
    <s v=""/>
    <s v=""/>
    <m/>
    <x v="25"/>
    <x v="15"/>
  </r>
  <r>
    <x v="0"/>
    <x v="2"/>
    <x v="1"/>
    <x v="1"/>
    <m/>
    <s v="KLAY"/>
    <s v="0x5006bc0d4fa0117e93d21aa663969fc6703a4319"/>
    <m/>
    <s v="OKEX"/>
    <s v="Peertec"/>
    <x v="5"/>
    <s v="KLAY"/>
    <n v="368.88561062000002"/>
    <s v=""/>
    <s v=""/>
    <s v=""/>
    <s v=""/>
    <s v=""/>
    <s v="0x6a685666a848cd04e240a06ea1777d5e080ebb5842dee373b93bf3b474c12a73"/>
    <x v="26"/>
    <x v="17"/>
  </r>
  <r>
    <x v="1"/>
    <x v="3"/>
    <x v="0"/>
    <x v="2"/>
    <m/>
    <m/>
    <s v="terra174evzq0tnd0uvzkkrvg08n9geqpcsvdrychcm8"/>
    <m/>
    <s v="Terra"/>
    <s v="BBRICK"/>
    <x v="11"/>
    <s v="TERRA"/>
    <n v="41.79"/>
    <s v=""/>
    <s v=""/>
    <s v=""/>
    <s v=""/>
    <s v=""/>
    <s v="35A121273CA223DB68B0F4FE17B1D5F24C2F8E2726AD679E8C405072437CFF2E"/>
    <x v="27"/>
    <x v="18"/>
  </r>
  <r>
    <x v="0"/>
    <x v="0"/>
    <x v="0"/>
    <x v="3"/>
    <n v="7"/>
    <s v="ETH"/>
    <s v="0x87b88FB60b6429DB66ADd58aB6C909A1C715E346"/>
    <m/>
    <s v="FTX"/>
    <s v="BBRICK"/>
    <x v="1"/>
    <s v=""/>
    <n v="10"/>
    <s v=""/>
    <s v=""/>
    <s v=""/>
    <s v=""/>
    <s v=""/>
    <m/>
    <x v="28"/>
    <x v="15"/>
  </r>
  <r>
    <x v="0"/>
    <x v="0"/>
    <x v="0"/>
    <x v="3"/>
    <n v="7"/>
    <s v="BTC"/>
    <s v="3LLRS688CkBg71m4qvEffbHh9sMQZfH5or"/>
    <m/>
    <s v="FTX"/>
    <s v="BBRICK"/>
    <x v="6"/>
    <s v="BTC"/>
    <n v="86.706938370000003"/>
    <s v="1MdatewJkKfSptYBaJvgEBFYCEbiCkELVt"/>
    <s v=""/>
    <s v="exchange"/>
    <s v="Huobi"/>
    <s v="Peertec"/>
    <s v="637d7d46d77fb54bd69a8ba6da94ef3b1c68466c0b29793fb8d50975ee7d92ef"/>
    <x v="29"/>
    <x v="19"/>
  </r>
  <r>
    <x v="0"/>
    <x v="0"/>
    <x v="0"/>
    <x v="3"/>
    <n v="7"/>
    <s v="BTC"/>
    <s v="3LLRS688CkBg71m4qvEffbHh9sMQZfH5or"/>
    <m/>
    <s v="FTX"/>
    <s v="BBRICK"/>
    <x v="6"/>
    <s v="BTC"/>
    <n v="287.12601130000002"/>
    <s v=""/>
    <s v=""/>
    <s v=""/>
    <s v=""/>
    <s v=""/>
    <s v="b4198e30f515922967c0a9df9f6b0b14567440424987a3755d674a771dd98cd9"/>
    <x v="30"/>
    <x v="20"/>
  </r>
  <r>
    <x v="0"/>
    <x v="0"/>
    <x v="0"/>
    <x v="3"/>
    <n v="7"/>
    <s v="SOL"/>
    <s v="HFaX33KAtC9knovpb1xsMXfV971D8L4Qhf66XzozYGww"/>
    <m/>
    <s v="FTX"/>
    <s v="BBRICK"/>
    <x v="3"/>
    <s v="SOL"/>
    <n v="1392.35"/>
    <s v="SUZXwKfyPi8U4nMJNvT6b7WgDkaKmHvfVT9uE3yZYjx"/>
    <s v=""/>
    <s v="exchange"/>
    <s v="Binance"/>
    <s v="BBRICK"/>
    <s v="KP5Gtd4xFrbTZjBicdcA7XJKSJmJK3Sn6UuaSqEGrG9owYofemYFMKURxyF4TQ4N1Rj2GaCZ5x7Kmxerd3uTyvL"/>
    <x v="31"/>
    <x v="6"/>
  </r>
  <r>
    <x v="0"/>
    <x v="0"/>
    <x v="0"/>
    <x v="3"/>
    <n v="7"/>
    <s v="ETH"/>
    <s v="0x87b88FB60b6429DB66ADd58aB6C909A1C715E346"/>
    <m/>
    <s v="FTX"/>
    <s v="BBRICK"/>
    <x v="1"/>
    <s v="ETH"/>
    <n v="4452.9274830000004"/>
    <s v=""/>
    <s v=""/>
    <s v=""/>
    <s v=""/>
    <s v=""/>
    <s v="0x9821f31820059106963ee5176058b34cc215dcf5626ee55e071459daa163edb4"/>
    <x v="32"/>
    <x v="21"/>
  </r>
  <r>
    <x v="0"/>
    <x v="0"/>
    <x v="0"/>
    <x v="3"/>
    <n v="7"/>
    <s v="SOL"/>
    <s v="HFaX33KAtC9knovpb1xsMXfV971D8L4Qhf66XzozYGww"/>
    <m/>
    <s v="FTX"/>
    <s v="BBRICK"/>
    <x v="3"/>
    <s v="SOL"/>
    <n v="99.95"/>
    <s v=""/>
    <s v=""/>
    <s v=""/>
    <s v=""/>
    <s v=""/>
    <s v="55PepaBZVkNKhxr7J5v6asCQyZx4H3HDhwxnbG13uGb6aL7tHYjCS96dooa7hQvmBAgQqBXrmbiZS48HJsi9a9H7"/>
    <x v="33"/>
    <x v="22"/>
  </r>
  <r>
    <x v="0"/>
    <x v="0"/>
    <x v="0"/>
    <x v="3"/>
    <n v="7"/>
    <s v="USDC"/>
    <s v="0xCe17482d83FD53E2A921186Bd6ddd412610F7A1f"/>
    <m/>
    <s v="FTX"/>
    <s v="BBRICK"/>
    <x v="0"/>
    <s v="SOL"/>
    <n v="1000080.176"/>
    <s v="TJrPnAJbrzjfqKtGgQ24Yg7p4kaWg73wAT"/>
    <s v=""/>
    <s v="exchange"/>
    <s v="Huobi"/>
    <s v="Peertec"/>
    <s v="5LSxtofmdBzu4PDm8iLjk1e581ELvLuEsubLkbB6QS76nD2FrfC5deNbsbBHmMFap2iYaCJgbNFNKNLsNtCHU65M"/>
    <x v="34"/>
    <x v="23"/>
  </r>
  <r>
    <x v="0"/>
    <x v="0"/>
    <x v="0"/>
    <x v="3"/>
    <n v="7"/>
    <s v="USDC"/>
    <s v="0xCe17482d83FD53E2A921186Bd6ddd412610F7A1f"/>
    <m/>
    <s v="FTX"/>
    <s v="BBRICK"/>
    <x v="0"/>
    <s v="ERC20"/>
    <n v="65705.851739999998"/>
    <s v=""/>
    <s v=""/>
    <s v=""/>
    <s v=""/>
    <s v=""/>
    <s v="0x02d0147820b62d8b8c6c88bd1d26148b213c4668b6555067860319a45f89f3e6"/>
    <x v="35"/>
    <x v="24"/>
  </r>
  <r>
    <x v="0"/>
    <x v="0"/>
    <x v="0"/>
    <x v="3"/>
    <n v="7"/>
    <s v="BTC"/>
    <s v="3LLRS688CkBg71m4qvEffbHh9sMQZfH5or"/>
    <m/>
    <s v="FTX"/>
    <s v="BBRICK"/>
    <x v="6"/>
    <s v="BTC"/>
    <n v="99.999499999999998"/>
    <s v="19SK9LWSXLdmwPxvjPgvUrdaPhaPS6LaNu"/>
    <s v=""/>
    <s v="exchange"/>
    <s v="Binance"/>
    <s v="BBRICK"/>
    <s v="b510d9ab76f2346381e33d15cf47fb333afd59f6e14d79bf1f253dfaebd24366"/>
    <x v="36"/>
    <x v="24"/>
  </r>
  <r>
    <x v="0"/>
    <x v="0"/>
    <x v="0"/>
    <x v="3"/>
    <n v="7"/>
    <s v="BUSD"/>
    <e v="#N/A"/>
    <m/>
    <s v="FTX"/>
    <s v="BBRICK"/>
    <x v="4"/>
    <s v="ERC20"/>
    <n v="3000000.61"/>
    <s v=""/>
    <s v=""/>
    <s v=""/>
    <s v=""/>
    <s v=""/>
    <s v="0xa1cb6e9698097b30e8144569ada2cbf251c56002e1282d27b4938844b631da0c"/>
    <x v="37"/>
    <x v="25"/>
  </r>
  <r>
    <x v="0"/>
    <x v="0"/>
    <x v="0"/>
    <x v="3"/>
    <n v="7"/>
    <s v="USD"/>
    <e v="#N/A"/>
    <m/>
    <s v="FTX"/>
    <s v="BBRICK"/>
    <x v="2"/>
    <s v=""/>
    <n v="42665.645989999997"/>
    <s v=""/>
    <s v=""/>
    <s v=""/>
    <s v=""/>
    <s v=""/>
    <m/>
    <x v="38"/>
    <x v="25"/>
  </r>
  <r>
    <x v="0"/>
    <x v="0"/>
    <x v="0"/>
    <x v="3"/>
    <n v="7"/>
    <s v="USD"/>
    <e v="#N/A"/>
    <m/>
    <s v="FTX"/>
    <s v="BBRICK"/>
    <x v="2"/>
    <s v=""/>
    <n v="35423.95622"/>
    <s v=""/>
    <s v=""/>
    <s v=""/>
    <s v=""/>
    <s v=""/>
    <m/>
    <x v="39"/>
    <x v="25"/>
  </r>
  <r>
    <x v="0"/>
    <x v="0"/>
    <x v="0"/>
    <x v="3"/>
    <n v="7"/>
    <s v="BTC"/>
    <s v="3LLRS688CkBg71m4qvEffbHh9sMQZfH5or"/>
    <m/>
    <s v="FTX"/>
    <s v="BBRICK"/>
    <x v="6"/>
    <s v="BTC"/>
    <n v="3.9996"/>
    <s v=""/>
    <s v=""/>
    <s v=""/>
    <s v=""/>
    <s v=""/>
    <s v="c1817dc723aa57ecdda5d5072830efc40a18e4d88c0594184b74807b0db5437e"/>
    <x v="40"/>
    <x v="26"/>
  </r>
  <r>
    <x v="0"/>
    <x v="0"/>
    <x v="0"/>
    <x v="3"/>
    <n v="7"/>
    <s v="USDC"/>
    <s v="0xCe17482d83FD53E2A921186Bd6ddd412610F7A1f"/>
    <m/>
    <s v="FTX"/>
    <s v="BBRICK"/>
    <x v="0"/>
    <s v="ERC20"/>
    <n v="249985"/>
    <s v=""/>
    <s v=""/>
    <s v=""/>
    <s v=""/>
    <s v=""/>
    <s v="0x3da0e1b16114ba3f83c73baeadb4da1c1bf4099ef81e605c294ea99c2fc167b3"/>
    <x v="41"/>
    <x v="27"/>
  </r>
  <r>
    <x v="0"/>
    <x v="0"/>
    <x v="0"/>
    <x v="3"/>
    <n v="7"/>
    <s v="USDC"/>
    <s v="0xCe17482d83FD53E2A921186Bd6ddd412610F7A1f"/>
    <m/>
    <s v="FTX"/>
    <s v="BBRICK"/>
    <x v="0"/>
    <s v="ERC20"/>
    <n v="149985"/>
    <s v=""/>
    <s v=""/>
    <s v=""/>
    <s v=""/>
    <s v=""/>
    <s v="0x7037e3b4293cef8d678a5b0df375a959a6e1d5282746bba8007005d00b9bcf30"/>
    <x v="42"/>
    <x v="28"/>
  </r>
  <r>
    <x v="0"/>
    <x v="0"/>
    <x v="0"/>
    <x v="3"/>
    <n v="7"/>
    <s v="HUSD"/>
    <e v="#N/A"/>
    <m/>
    <s v="FTX"/>
    <s v="BBRICK"/>
    <x v="12"/>
    <s v="ERC20"/>
    <n v="48245.940049999997"/>
    <s v=""/>
    <s v=""/>
    <s v=""/>
    <s v=""/>
    <s v=""/>
    <s v="0xc5f927fc0728b91d8dc43c19fd047b399d120407a37a73918cdfbc301071f8c4"/>
    <x v="43"/>
    <x v="28"/>
  </r>
  <r>
    <x v="0"/>
    <x v="0"/>
    <x v="0"/>
    <x v="3"/>
    <n v="7"/>
    <s v="USD"/>
    <e v="#N/A"/>
    <m/>
    <s v="FTX"/>
    <s v="BBRICK"/>
    <x v="2"/>
    <s v=""/>
    <n v="100000"/>
    <s v=""/>
    <s v=""/>
    <s v=""/>
    <s v=""/>
    <s v=""/>
    <m/>
    <x v="44"/>
    <x v="28"/>
  </r>
  <r>
    <x v="0"/>
    <x v="0"/>
    <x v="0"/>
    <x v="3"/>
    <n v="7"/>
    <s v="BTC"/>
    <s v="3LLRS688CkBg71m4qvEffbHh9sMQZfH5or"/>
    <m/>
    <s v="FTX"/>
    <s v="BBRICK"/>
    <x v="6"/>
    <s v="BTC"/>
    <n v="2.9996"/>
    <s v=""/>
    <s v=""/>
    <s v=""/>
    <s v=""/>
    <s v=""/>
    <s v="92bc4e3ced963c5f2a6588e77c29cdff391e798932228fa5773bd431edd63454"/>
    <x v="45"/>
    <x v="29"/>
  </r>
  <r>
    <x v="0"/>
    <x v="0"/>
    <x v="0"/>
    <x v="3"/>
    <n v="7"/>
    <s v="USDC"/>
    <s v="0xCe17482d83FD53E2A921186Bd6ddd412610F7A1f"/>
    <m/>
    <s v="FTX"/>
    <s v="BBRICK"/>
    <x v="0"/>
    <s v="ERC20"/>
    <n v="199985"/>
    <s v=""/>
    <s v=""/>
    <s v=""/>
    <s v=""/>
    <s v=""/>
    <s v="0xd683eb20c005a99d185bfda482a7d354801cb25869aa89b8e9adf3137abadc5c"/>
    <x v="46"/>
    <x v="30"/>
  </r>
  <r>
    <x v="0"/>
    <x v="0"/>
    <x v="0"/>
    <x v="3"/>
    <n v="7"/>
    <s v="USD"/>
    <e v="#N/A"/>
    <m/>
    <s v="FTX"/>
    <s v="BBRICK"/>
    <x v="2"/>
    <s v=""/>
    <n v="200000"/>
    <s v=""/>
    <s v=""/>
    <s v=""/>
    <s v=""/>
    <s v=""/>
    <m/>
    <x v="47"/>
    <x v="31"/>
  </r>
  <r>
    <x v="0"/>
    <x v="2"/>
    <x v="1"/>
    <x v="1"/>
    <m/>
    <s v="KLAY"/>
    <s v="0x5006bc0d4fa0117e93d21aa663969fc6703a4319"/>
    <m/>
    <s v="OKEX"/>
    <s v="Peertec"/>
    <x v="5"/>
    <s v="KLAY"/>
    <n v="23331.299600499999"/>
    <s v=""/>
    <s v=""/>
    <s v=""/>
    <s v=""/>
    <s v=""/>
    <s v="0x616eff126ce7cdeb4fce8cca81e2668fbc6d63948fbaca839797a74786e3899e"/>
    <x v="48"/>
    <x v="32"/>
  </r>
  <r>
    <x v="0"/>
    <x v="0"/>
    <x v="0"/>
    <x v="3"/>
    <n v="7"/>
    <s v="USDC"/>
    <s v="0xCe17482d83FD53E2A921186Bd6ddd412610F7A1f"/>
    <m/>
    <s v="FTX"/>
    <s v="BBRICK"/>
    <x v="0"/>
    <s v="ERC20"/>
    <n v="99985"/>
    <s v=""/>
    <s v=""/>
    <s v=""/>
    <s v=""/>
    <s v=""/>
    <s v="0x5270ef74553c98907e839ae5b97a73f65a021f91fef42caa650183ba3685ccde"/>
    <x v="49"/>
    <x v="33"/>
  </r>
  <r>
    <x v="0"/>
    <x v="2"/>
    <x v="1"/>
    <x v="1"/>
    <m/>
    <s v="KLAY"/>
    <s v="0x5006bc0d4fa0117e93d21aa663969fc6703a4319"/>
    <m/>
    <s v="OKEX"/>
    <s v="Peertec"/>
    <x v="5"/>
    <s v="KLAY"/>
    <n v="932.05704125"/>
    <s v=""/>
    <s v=""/>
    <s v=""/>
    <s v=""/>
    <s v=""/>
    <s v="0x84cd52ecd117648c3c3f39aec62fe7b8a7ffb0ba4aeca05b993b66ba4e16c6a2"/>
    <x v="50"/>
    <x v="34"/>
  </r>
  <r>
    <x v="0"/>
    <x v="0"/>
    <x v="0"/>
    <x v="3"/>
    <n v="7"/>
    <s v="USDC"/>
    <s v="0xCe17482d83FD53E2A921186Bd6ddd412610F7A1f"/>
    <m/>
    <s v="FTX"/>
    <s v="BBRICK"/>
    <x v="0"/>
    <s v="ERC20"/>
    <n v="99985"/>
    <s v=""/>
    <s v=""/>
    <s v=""/>
    <s v=""/>
    <s v=""/>
    <s v="0x51ece379997710d5457e5c666b5a1289a0d81e6997fb9e75584bdb8f2d5b9818"/>
    <x v="51"/>
    <x v="35"/>
  </r>
  <r>
    <x v="0"/>
    <x v="0"/>
    <x v="0"/>
    <x v="3"/>
    <n v="7"/>
    <s v="USDC"/>
    <s v="0xCe17482d83FD53E2A921186Bd6ddd412610F7A1f"/>
    <m/>
    <s v="FTX"/>
    <s v="BBRICK"/>
    <x v="0"/>
    <s v="ERC20"/>
    <n v="99985"/>
    <s v=""/>
    <s v=""/>
    <s v=""/>
    <s v=""/>
    <s v=""/>
    <s v="0x45d2c038f3d67841ef40bcbc8e0ed62f9e00f57a92c8074da667ef74252fec50"/>
    <x v="52"/>
    <x v="36"/>
  </r>
  <r>
    <x v="0"/>
    <x v="0"/>
    <x v="0"/>
    <x v="3"/>
    <n v="7"/>
    <s v="USD"/>
    <e v="#N/A"/>
    <m/>
    <s v="FTX"/>
    <s v="BBRICK"/>
    <x v="2"/>
    <s v=""/>
    <n v="100000"/>
    <s v=""/>
    <s v=""/>
    <s v=""/>
    <s v=""/>
    <s v=""/>
    <m/>
    <x v="53"/>
    <x v="37"/>
  </r>
  <r>
    <x v="0"/>
    <x v="0"/>
    <x v="0"/>
    <x v="3"/>
    <n v="7"/>
    <s v="SOL"/>
    <s v="HFaX33KAtC9knovpb1xsMXfV971D8L4Qhf66XzozYGww"/>
    <m/>
    <s v="FTX"/>
    <s v="BBRICK"/>
    <x v="3"/>
    <s v="SOL"/>
    <n v="200"/>
    <s v=""/>
    <s v=""/>
    <s v=""/>
    <s v=""/>
    <s v=""/>
    <s v="5hp7exbKvZ5cdjufi6W6XMYhK5ozowJYdcHZ8jiokAqYF6GenBHvu4V3zvoGdE5UuXnaGoBKXk8pLNNuvwFZcJFy"/>
    <x v="54"/>
    <x v="38"/>
  </r>
  <r>
    <x v="0"/>
    <x v="0"/>
    <x v="0"/>
    <x v="3"/>
    <n v="7"/>
    <s v="SOL"/>
    <s v="HFaX33KAtC9knovpb1xsMXfV971D8L4Qhf66XzozYGww"/>
    <m/>
    <s v="FTX"/>
    <s v="BBRICK"/>
    <x v="3"/>
    <s v="SOL"/>
    <n v="5.2784617999999996"/>
    <s v=""/>
    <s v=""/>
    <s v=""/>
    <s v=""/>
    <s v=""/>
    <s v="Eh8jcCQSMKfWx6Xw8FePpRwMLxf4useJcnxjuiRXR8VLsPC5fbFyZxApxWm47ksqRJWSBeVyqDqXkVsM4ZBggEV"/>
    <x v="55"/>
    <x v="39"/>
  </r>
  <r>
    <x v="0"/>
    <x v="1"/>
    <x v="1"/>
    <x v="1"/>
    <m/>
    <s v="ATOM"/>
    <s v="cosmos1jjwh9rqudukx8r8duw226uc90g73spmze6mt3g"/>
    <m/>
    <s v="Huobi"/>
    <s v="Peertec"/>
    <x v="13"/>
    <s v="ATOM"/>
    <n v="10"/>
    <s v=""/>
    <s v=""/>
    <s v=""/>
    <s v=""/>
    <s v=""/>
    <s v="2B8C6B92924225EB364BF5062B78D32568044957079778698743D07157CCCDD3"/>
    <x v="56"/>
    <x v="40"/>
  </r>
  <r>
    <x v="0"/>
    <x v="0"/>
    <x v="0"/>
    <x v="3"/>
    <n v="7"/>
    <s v="USDT"/>
    <s v="0xCe17482d83FD53E2A921186Bd6ddd412610F7A1f"/>
    <m/>
    <s v="FTX"/>
    <s v="BBRICK"/>
    <x v="7"/>
    <s v="TRX"/>
    <n v="149999"/>
    <s v=""/>
    <s v=""/>
    <s v="exchange"/>
    <s v="Binance"/>
    <s v="BBRICK"/>
    <s v="bc569e6a409cbdbbd602775654f2ab613a020ce5d02c0ccc069a6977165b4fb6"/>
    <x v="57"/>
    <x v="41"/>
  </r>
  <r>
    <x v="0"/>
    <x v="0"/>
    <x v="0"/>
    <x v="3"/>
    <n v="7"/>
    <s v="BTC"/>
    <s v="3LLRS688CkBg71m4qvEffbHh9sMQZfH5or"/>
    <m/>
    <s v="FTX"/>
    <s v="BBRICK"/>
    <x v="6"/>
    <s v="BTC"/>
    <n v="4.9995000000000003"/>
    <s v="19SK9LWSXLdmwPxvjPgvUrdaPhaPS6LaNu"/>
    <s v=""/>
    <s v="exchange"/>
    <s v="Binance"/>
    <s v="BBRICK"/>
    <s v="a51fadca0cb50e6545470c0cd3cca8b6cc0788b4dfc7764d9afb8ec658c18a38"/>
    <x v="58"/>
    <x v="41"/>
  </r>
  <r>
    <x v="0"/>
    <x v="0"/>
    <x v="0"/>
    <x v="3"/>
    <n v="7"/>
    <s v="USDT"/>
    <s v="0xCe17482d83FD53E2A921186Bd6ddd412610F7A1f"/>
    <m/>
    <s v="FTX"/>
    <s v="BBRICK"/>
    <x v="7"/>
    <s v="ERC20"/>
    <n v="725797.91709999996"/>
    <s v=""/>
    <s v=""/>
    <s v=""/>
    <s v=""/>
    <s v=""/>
    <s v="0x1c4245c133f949c2d4c368d53c131b24324c4d3b6538fb3cb5b7630c2cde0488"/>
    <x v="59"/>
    <x v="41"/>
  </r>
  <r>
    <x v="0"/>
    <x v="0"/>
    <x v="0"/>
    <x v="3"/>
    <n v="7"/>
    <s v="BTC"/>
    <s v="3LLRS688CkBg71m4qvEffbHh9sMQZfH5or"/>
    <m/>
    <s v="FTX"/>
    <s v="BBRICK"/>
    <x v="6"/>
    <s v=""/>
    <n v="7.3129999999999997"/>
    <s v=""/>
    <s v=""/>
    <s v=""/>
    <s v=""/>
    <s v=""/>
    <m/>
    <x v="60"/>
    <x v="42"/>
  </r>
  <r>
    <x v="0"/>
    <x v="0"/>
    <x v="0"/>
    <x v="3"/>
    <n v="7"/>
    <s v="USD"/>
    <e v="#N/A"/>
    <m/>
    <s v="FTX"/>
    <s v="BBRICK"/>
    <x v="2"/>
    <s v=""/>
    <n v="921546.0699"/>
    <s v=""/>
    <s v=""/>
    <s v=""/>
    <s v=""/>
    <s v=""/>
    <m/>
    <x v="61"/>
    <x v="43"/>
  </r>
  <r>
    <x v="0"/>
    <x v="0"/>
    <x v="0"/>
    <x v="3"/>
    <n v="7"/>
    <s v="ETH"/>
    <s v="0x87b88FB60b6429DB66ADd58aB6C909A1C715E346"/>
    <m/>
    <s v="FTX"/>
    <s v="BBRICK"/>
    <x v="1"/>
    <s v=""/>
    <n v="320.71978610000002"/>
    <s v=""/>
    <s v=""/>
    <s v=""/>
    <s v=""/>
    <s v=""/>
    <m/>
    <x v="62"/>
    <x v="43"/>
  </r>
  <r>
    <x v="0"/>
    <x v="0"/>
    <x v="0"/>
    <x v="3"/>
    <n v="7"/>
    <s v="USD"/>
    <e v="#N/A"/>
    <m/>
    <s v="FTX"/>
    <s v="BBRICK"/>
    <x v="2"/>
    <s v=""/>
    <n v="1000000"/>
    <s v=""/>
    <s v=""/>
    <s v=""/>
    <s v=""/>
    <s v=""/>
    <m/>
    <x v="63"/>
    <x v="43"/>
  </r>
  <r>
    <x v="1"/>
    <x v="3"/>
    <x v="0"/>
    <x v="2"/>
    <m/>
    <m/>
    <s v="terra174evzq0tnd0uvzkkrvg08n9geqpcsvdrychcm8"/>
    <m/>
    <s v="Terra"/>
    <s v="BBRICK"/>
    <x v="8"/>
    <s v="TERRA"/>
    <n v="79990.27"/>
    <s v="terra1ncjg4a59x2pgvqy9qjyqprlj8lrwshm0wleht5"/>
    <s v="102585224"/>
    <s v="exchange"/>
    <s v="Binance"/>
    <s v="BBRICK"/>
    <s v="9790B42B7A5217DD21D88868A69215E2C3C17E28326D28218C42B2D7B26D94F9"/>
    <x v="64"/>
    <x v="18"/>
  </r>
  <r>
    <x v="0"/>
    <x v="0"/>
    <x v="0"/>
    <x v="3"/>
    <n v="7"/>
    <s v="ETH"/>
    <s v="0x87b88FB60b6429DB66ADd58aB6C909A1C715E346"/>
    <m/>
    <s v="FTX"/>
    <s v="BBRICK"/>
    <x v="1"/>
    <s v=""/>
    <n v="149.99132890000001"/>
    <s v=""/>
    <s v=""/>
    <s v=""/>
    <s v=""/>
    <s v=""/>
    <m/>
    <x v="65"/>
    <x v="43"/>
  </r>
  <r>
    <x v="0"/>
    <x v="0"/>
    <x v="0"/>
    <x v="3"/>
    <n v="7"/>
    <s v="TRX"/>
    <e v="#N/A"/>
    <m/>
    <s v="FTX"/>
    <s v="BBRICK"/>
    <x v="14"/>
    <s v="TRX"/>
    <n v="9.9999999999999995E-7"/>
    <s v=""/>
    <s v=""/>
    <s v=""/>
    <s v=""/>
    <s v=""/>
    <s v="3c3989da5443e75af2208a85ce814f5a4508c348b9521eab5808a5edbbc9fbdf"/>
    <x v="66"/>
    <x v="44"/>
  </r>
  <r>
    <x v="0"/>
    <x v="0"/>
    <x v="0"/>
    <x v="3"/>
    <n v="7"/>
    <s v="USDT"/>
    <s v="0xCe17482d83FD53E2A921186Bd6ddd412610F7A1f"/>
    <m/>
    <s v="FTX"/>
    <s v="BBRICK"/>
    <x v="7"/>
    <s v="TRX"/>
    <n v="686645.64839999995"/>
    <s v="0xdb245cf0aec8bf5d4b3002d00f3e701e80ba380a"/>
    <s v=""/>
    <s v="exchange"/>
    <s v="Huobi"/>
    <s v="Peertec"/>
    <s v="5fc9114e812f2673ab192ab5d1e60850a2983d73fbb96ab765602ed6c7b5e0c5"/>
    <x v="67"/>
    <x v="45"/>
  </r>
  <r>
    <x v="0"/>
    <x v="0"/>
    <x v="0"/>
    <x v="3"/>
    <n v="7"/>
    <s v="USDT"/>
    <s v="0xCe17482d83FD53E2A921186Bd6ddd412610F7A1f"/>
    <m/>
    <s v="FTX"/>
    <s v="BBRICK"/>
    <x v="7"/>
    <s v="TRX"/>
    <n v="999999"/>
    <s v="0xdb245cf0aec8bf5d4b3002d00f3e701e80ba380a"/>
    <s v=""/>
    <s v="exchange"/>
    <s v="Huobi"/>
    <s v="Peertec"/>
    <s v="272a9837d4ed51207e3591df9fcf2e1a8af26edf54bafd57d249f621c9e18ec7"/>
    <x v="68"/>
    <x v="45"/>
  </r>
  <r>
    <x v="0"/>
    <x v="0"/>
    <x v="0"/>
    <x v="3"/>
    <n v="7"/>
    <s v="USDT"/>
    <s v="0xCe17482d83FD53E2A921186Bd6ddd412610F7A1f"/>
    <m/>
    <s v="FTX"/>
    <s v="BBRICK"/>
    <x v="7"/>
    <s v="TRX"/>
    <n v="999999"/>
    <s v="0xdb245cf0aec8bf5d4b3002d00f3e701e80ba380a"/>
    <s v=""/>
    <s v="exchange"/>
    <s v="Huobi"/>
    <s v="Peertec"/>
    <s v="782a02548634a3f0eb1499b90091460eec28bd69956f99e492ba742f57da8193"/>
    <x v="69"/>
    <x v="45"/>
  </r>
  <r>
    <x v="0"/>
    <x v="0"/>
    <x v="0"/>
    <x v="3"/>
    <n v="7"/>
    <s v="USDT"/>
    <s v="0xCe17482d83FD53E2A921186Bd6ddd412610F7A1f"/>
    <m/>
    <s v="FTX"/>
    <s v="BBRICK"/>
    <x v="7"/>
    <s v="TRX"/>
    <n v="999999"/>
    <s v="0xdb245cf0aec8bf5d4b3002d00f3e701e80ba380a"/>
    <s v=""/>
    <s v="exchange"/>
    <s v="Huobi"/>
    <s v="Peertec"/>
    <s v="f9a5573d18a81bf501f09a373c2bb2d186ad68bf7f1d681363c567aa230eb8bc"/>
    <x v="70"/>
    <x v="45"/>
  </r>
  <r>
    <x v="0"/>
    <x v="0"/>
    <x v="0"/>
    <x v="3"/>
    <n v="7"/>
    <s v="USDT"/>
    <s v="0xCe17482d83FD53E2A921186Bd6ddd412610F7A1f"/>
    <m/>
    <s v="FTX"/>
    <s v="BBRICK"/>
    <x v="7"/>
    <s v=""/>
    <n v="5564.544801"/>
    <s v=""/>
    <s v=""/>
    <s v=""/>
    <s v=""/>
    <s v=""/>
    <m/>
    <x v="71"/>
    <x v="46"/>
  </r>
  <r>
    <x v="0"/>
    <x v="2"/>
    <x v="1"/>
    <x v="1"/>
    <m/>
    <s v="KLAY"/>
    <s v="0x5006bc0d4fa0117e93d21aa663969fc6703a4319"/>
    <m/>
    <s v="OKEX"/>
    <s v="Peertec"/>
    <x v="5"/>
    <s v="KLAY"/>
    <n v="1384.0913733899999"/>
    <s v=""/>
    <s v=""/>
    <s v=""/>
    <s v=""/>
    <s v=""/>
    <s v="0x0501bbc6cc2a6151a02ed16ed71f98597df7f63ebe2ab801c27fb469a1831edb"/>
    <x v="72"/>
    <x v="47"/>
  </r>
  <r>
    <x v="0"/>
    <x v="0"/>
    <x v="0"/>
    <x v="3"/>
    <n v="7"/>
    <s v="BTC"/>
    <s v="3LLRS688CkBg71m4qvEffbHh9sMQZfH5or"/>
    <m/>
    <s v="FTX"/>
    <s v="BBRICK"/>
    <x v="6"/>
    <s v="BTC"/>
    <n v="30"/>
    <s v=""/>
    <s v=""/>
    <s v=""/>
    <s v=""/>
    <s v=""/>
    <s v="723f086da53f3f1a94b7ea7c8479bdbf5a1390a38d55aa946fb3fbb194577d7f"/>
    <x v="73"/>
    <x v="46"/>
  </r>
  <r>
    <x v="0"/>
    <x v="0"/>
    <x v="0"/>
    <x v="3"/>
    <n v="7"/>
    <s v="BTC"/>
    <s v="3LLRS688CkBg71m4qvEffbHh9sMQZfH5or"/>
    <m/>
    <s v="FTX"/>
    <s v="BBRICK"/>
    <x v="6"/>
    <s v="BTC"/>
    <n v="24.86"/>
    <s v=""/>
    <s v=""/>
    <s v=""/>
    <s v=""/>
    <s v=""/>
    <s v="1eed82b9ca8c945bc9ce3938ffaca5481471626ebf417d82ca89be7407715e5c"/>
    <x v="74"/>
    <x v="46"/>
  </r>
  <r>
    <x v="0"/>
    <x v="0"/>
    <x v="0"/>
    <x v="3"/>
    <n v="7"/>
    <s v="BTC"/>
    <s v="3LLRS688CkBg71m4qvEffbHh9sMQZfH5or"/>
    <m/>
    <s v="FTX"/>
    <s v="BBRICK"/>
    <x v="6"/>
    <s v="BTC"/>
    <n v="14.7"/>
    <s v=""/>
    <s v=""/>
    <s v=""/>
    <s v=""/>
    <s v=""/>
    <s v="05a36a0959b4bd514a314dbbdbef47f2758a625051660ab768ed4be37e97c455"/>
    <x v="75"/>
    <x v="46"/>
  </r>
  <r>
    <x v="0"/>
    <x v="0"/>
    <x v="0"/>
    <x v="3"/>
    <n v="7"/>
    <s v="BTC"/>
    <s v="3LLRS688CkBg71m4qvEffbHh9sMQZfH5or"/>
    <m/>
    <s v="FTX"/>
    <s v="BBRICK"/>
    <x v="6"/>
    <s v=""/>
    <n v="2.7115741500000001"/>
    <s v=""/>
    <s v=""/>
    <s v=""/>
    <s v=""/>
    <s v=""/>
    <m/>
    <x v="76"/>
    <x v="48"/>
  </r>
  <r>
    <x v="1"/>
    <x v="3"/>
    <x v="0"/>
    <x v="4"/>
    <m/>
    <m/>
    <s v="terra1j4u9e5n8xu9c9jykny8uqw6lde6843qczzwd0x"/>
    <m/>
    <s v="Terra"/>
    <s v="BBRICK"/>
    <x v="8"/>
    <s v="TERRA"/>
    <n v="1"/>
    <s v="terra174evzq0tnd0uvzkkrvg08n9geqpcsvdrychcm8"/>
    <s v=""/>
    <s v="Wallet"/>
    <s v="Terra"/>
    <s v="BBRICK"/>
    <s v="0359E417460E3C28511E244E36EBA1AC295396722387619A618F790BEC850A31"/>
    <x v="77"/>
    <x v="49"/>
  </r>
  <r>
    <x v="1"/>
    <x v="3"/>
    <x v="0"/>
    <x v="4"/>
    <m/>
    <m/>
    <s v="terra1j4u9e5n8xu9c9jykny8uqw6lde6843qczzwd0x"/>
    <m/>
    <s v="Terra"/>
    <s v="BBRICK"/>
    <x v="11"/>
    <s v="TERRA"/>
    <n v="3"/>
    <s v="terra174evzq0tnd0uvzkkrvg08n9geqpcsvdrychcm8"/>
    <s v=""/>
    <s v="Wallet"/>
    <s v="Terra"/>
    <s v="BBRICK"/>
    <s v="F596C6CB51C7171A9E55366B7F8B966131AF51F0F8E2B1A7AFC7425B94644974"/>
    <x v="78"/>
    <x v="49"/>
  </r>
  <r>
    <x v="0"/>
    <x v="0"/>
    <x v="0"/>
    <x v="3"/>
    <n v="7"/>
    <s v="BTC"/>
    <s v="3LLRS688CkBg71m4qvEffbHh9sMQZfH5or"/>
    <m/>
    <s v="FTX"/>
    <s v="BBRICK"/>
    <x v="6"/>
    <s v="BTC"/>
    <n v="25"/>
    <s v=""/>
    <s v=""/>
    <s v=""/>
    <s v=""/>
    <s v=""/>
    <s v="7e6d2e6ed45c08721706dad8badf1e08c708a5e50f094862e3a4e550b9562497"/>
    <x v="79"/>
    <x v="50"/>
  </r>
  <r>
    <x v="0"/>
    <x v="0"/>
    <x v="0"/>
    <x v="3"/>
    <n v="7"/>
    <s v="BTC"/>
    <s v="3LLRS688CkBg71m4qvEffbHh9sMQZfH5or"/>
    <m/>
    <s v="FTX"/>
    <s v="BBRICK"/>
    <x v="6"/>
    <s v="BTC"/>
    <n v="17"/>
    <s v=""/>
    <s v=""/>
    <s v=""/>
    <s v=""/>
    <s v=""/>
    <s v="76837738229516e036193677e9ba5767b23ca00a5c57c9dc91957ccbfc44d28c"/>
    <x v="80"/>
    <x v="51"/>
  </r>
  <r>
    <x v="0"/>
    <x v="2"/>
    <x v="1"/>
    <x v="1"/>
    <m/>
    <s v="USDC"/>
    <s v="TMcMtgM9VMkMNdehmyC3Ls8ZPWwgxgJ8pA"/>
    <m/>
    <s v="OKEX"/>
    <s v="Peertec"/>
    <x v="0"/>
    <s v="POLYGON"/>
    <n v="5606.7860879999998"/>
    <s v=""/>
    <s v=""/>
    <s v=""/>
    <s v=""/>
    <s v=""/>
    <s v="0x8af7a71d22e9a10cc8714762106167e67c4a159b3d3950afcf7d40d3b701b240"/>
    <x v="81"/>
    <x v="52"/>
  </r>
  <r>
    <x v="0"/>
    <x v="0"/>
    <x v="0"/>
    <x v="3"/>
    <n v="7"/>
    <s v="BTC"/>
    <s v="3LLRS688CkBg71m4qvEffbHh9sMQZfH5or"/>
    <m/>
    <s v="FTX"/>
    <s v="BBRICK"/>
    <x v="6"/>
    <s v=""/>
    <n v="10"/>
    <s v=""/>
    <s v=""/>
    <s v=""/>
    <s v=""/>
    <s v=""/>
    <m/>
    <x v="82"/>
    <x v="53"/>
  </r>
  <r>
    <x v="1"/>
    <x v="3"/>
    <x v="0"/>
    <x v="4"/>
    <m/>
    <m/>
    <s v="terra1j4u9e5n8xu9c9jykny8uqw6lde6843qczzwd0x"/>
    <m/>
    <s v="Terra"/>
    <s v="BBRICK"/>
    <x v="11"/>
    <s v="TERRA"/>
    <n v="736.49"/>
    <s v=""/>
    <s v=""/>
    <s v=""/>
    <s v=""/>
    <s v=""/>
    <s v="04ED688FE378CA5D0F97B286C56803EBE0F0BEC5741F74FFBF6FEF74D5532074"/>
    <x v="83"/>
    <x v="1"/>
  </r>
  <r>
    <x v="1"/>
    <x v="3"/>
    <x v="0"/>
    <x v="2"/>
    <m/>
    <m/>
    <s v="terra174evzq0tnd0uvzkkrvg08n9geqpcsvdrychcm8"/>
    <m/>
    <s v="Terra"/>
    <s v="BBRICK"/>
    <x v="11"/>
    <s v="TERRA"/>
    <n v="402.9"/>
    <s v=""/>
    <s v=""/>
    <s v=""/>
    <s v=""/>
    <s v=""/>
    <s v="657B66D15F9FBE294565E7A1B9D8893E8CB276284530423A21DFD4AAC18BABCA"/>
    <x v="84"/>
    <x v="54"/>
  </r>
  <r>
    <x v="0"/>
    <x v="0"/>
    <x v="0"/>
    <x v="3"/>
    <n v="7"/>
    <s v="BTC"/>
    <s v="3LLRS688CkBg71m4qvEffbHh9sMQZfH5or"/>
    <m/>
    <s v="FTX"/>
    <s v="BBRICK"/>
    <x v="6"/>
    <s v="BTC"/>
    <n v="1.0479000000000001"/>
    <s v=""/>
    <s v=""/>
    <s v=""/>
    <s v=""/>
    <s v=""/>
    <s v="e011c7c8edd88701fd7e842f181d29277e2cb88cdf8a31ac9d8021ee0c7c24bd"/>
    <x v="85"/>
    <x v="55"/>
  </r>
  <r>
    <x v="1"/>
    <x v="3"/>
    <x v="0"/>
    <x v="4"/>
    <m/>
    <m/>
    <s v="terra1j4u9e5n8xu9c9jykny8uqw6lde6843qczzwd0x"/>
    <m/>
    <s v="Terra"/>
    <s v="BBRICK"/>
    <x v="11"/>
    <s v="TERRA"/>
    <n v="547808.18000000005"/>
    <s v=""/>
    <s v=""/>
    <s v=""/>
    <s v=""/>
    <s v=""/>
    <s v="90F64DCBAFEBBB0A1B1F502D461EB21CA8CA7E823B2E0D922033E070FD5D0846"/>
    <x v="86"/>
    <x v="56"/>
  </r>
  <r>
    <x v="1"/>
    <x v="3"/>
    <x v="0"/>
    <x v="4"/>
    <m/>
    <m/>
    <s v="terra1j4u9e5n8xu9c9jykny8uqw6lde6843qczzwd0x"/>
    <m/>
    <s v="Terra"/>
    <s v="BBRICK"/>
    <x v="11"/>
    <s v="TERRA"/>
    <n v="328744.46000000002"/>
    <s v=""/>
    <s v=""/>
    <s v=""/>
    <s v=""/>
    <s v=""/>
    <s v="BB2ABF133D5D1B0E9CEFDACEA58BCCD8D492C029233DAD99331D6FE8CB49BFDF"/>
    <x v="87"/>
    <x v="56"/>
  </r>
  <r>
    <x v="1"/>
    <x v="3"/>
    <x v="0"/>
    <x v="4"/>
    <m/>
    <m/>
    <s v="terra1j4u9e5n8xu9c9jykny8uqw6lde6843qczzwd0x"/>
    <m/>
    <s v="Terra"/>
    <s v="BBRICK"/>
    <x v="11"/>
    <s v="TERRA"/>
    <n v="23698.799999999999"/>
    <s v="terra1ncjg4a59x2pgvqy9qjyqprlj8lrwshm0wleht5"/>
    <s v="102585224"/>
    <s v="exchange"/>
    <s v="Binance"/>
    <s v="BBRICK"/>
    <s v="BC51281A9A0A64D2B9B7FF7E93BEA8145DAF21237ECF411E30AA36FE36BFBBD2"/>
    <x v="88"/>
    <x v="56"/>
  </r>
  <r>
    <x v="1"/>
    <x v="3"/>
    <x v="0"/>
    <x v="4"/>
    <m/>
    <m/>
    <s v="terra1j4u9e5n8xu9c9jykny8uqw6lde6843qczzwd0x"/>
    <m/>
    <s v="Terra"/>
    <s v="BBRICK"/>
    <x v="11"/>
    <s v="TERRA"/>
    <n v="933.8"/>
    <s v="terra1ncjg4a59x2pgvqy9qjyqprlj8lrwshm0wleht5"/>
    <s v="102585224"/>
    <s v="exchange"/>
    <s v="Binance"/>
    <s v="BBRICK"/>
    <s v="3B0D6904527F73C97E18134EE210A0954822CE838E1258DFC35AD2C8055F2FC0"/>
    <x v="89"/>
    <x v="56"/>
  </r>
  <r>
    <x v="0"/>
    <x v="0"/>
    <x v="0"/>
    <x v="3"/>
    <n v="7"/>
    <s v="BTC"/>
    <s v="3LLRS688CkBg71m4qvEffbHh9sMQZfH5or"/>
    <m/>
    <s v="FTX"/>
    <s v="BBRICK"/>
    <x v="6"/>
    <s v="BTC"/>
    <n v="5"/>
    <s v=""/>
    <s v=""/>
    <s v=""/>
    <s v=""/>
    <s v=""/>
    <s v="5b1cca3953c1f5c679f159b83d80110b5c2313d1b555f442f8b67da638582f98"/>
    <x v="90"/>
    <x v="57"/>
  </r>
  <r>
    <x v="0"/>
    <x v="0"/>
    <x v="0"/>
    <x v="3"/>
    <n v="7"/>
    <s v="BTC"/>
    <s v="3LLRS688CkBg71m4qvEffbHh9sMQZfH5or"/>
    <m/>
    <s v="FTX"/>
    <s v="BBRICK"/>
    <x v="6"/>
    <s v="BTC"/>
    <n v="3"/>
    <s v=""/>
    <s v=""/>
    <s v=""/>
    <s v=""/>
    <s v=""/>
    <s v="c493091a8850169de6bb7410156621a00d3ac63a29edaeb094c99fcde9e204db"/>
    <x v="91"/>
    <x v="57"/>
  </r>
  <r>
    <x v="1"/>
    <x v="3"/>
    <x v="0"/>
    <x v="4"/>
    <m/>
    <m/>
    <s v="terra1j4u9e5n8xu9c9jykny8uqw6lde6843qczzwd0x"/>
    <m/>
    <s v="Terra"/>
    <s v="BBRICK"/>
    <x v="8"/>
    <s v="TERRA"/>
    <n v="13.36"/>
    <s v=""/>
    <s v=""/>
    <s v=""/>
    <s v=""/>
    <s v=""/>
    <s v="C3CCC777E1682CFBAE5C5AA385DA9D24A10D71744D642D1DCD97A1AE3CC59F15"/>
    <x v="92"/>
    <x v="58"/>
  </r>
  <r>
    <x v="0"/>
    <x v="0"/>
    <x v="0"/>
    <x v="3"/>
    <n v="7"/>
    <s v="BTC"/>
    <s v="3LLRS688CkBg71m4qvEffbHh9sMQZfH5or"/>
    <m/>
    <s v="FTX"/>
    <s v="BBRICK"/>
    <x v="6"/>
    <s v="BTC"/>
    <n v="2"/>
    <s v=""/>
    <s v=""/>
    <s v=""/>
    <s v=""/>
    <s v=""/>
    <s v="5e66ecdbec7d67bfb6ed52332e5091a7017ac47b2131a3372196816efacd6833"/>
    <x v="93"/>
    <x v="57"/>
  </r>
  <r>
    <x v="0"/>
    <x v="0"/>
    <x v="0"/>
    <x v="3"/>
    <n v="7"/>
    <s v="BTC"/>
    <s v="3LLRS688CkBg71m4qvEffbHh9sMQZfH5or"/>
    <m/>
    <s v="FTX"/>
    <s v="BBRICK"/>
    <x v="6"/>
    <s v=""/>
    <n v="8"/>
    <s v=""/>
    <s v=""/>
    <s v=""/>
    <s v=""/>
    <s v=""/>
    <m/>
    <x v="94"/>
    <x v="57"/>
  </r>
  <r>
    <x v="0"/>
    <x v="0"/>
    <x v="0"/>
    <x v="3"/>
    <n v="7"/>
    <s v="BTC"/>
    <s v="3LLRS688CkBg71m4qvEffbHh9sMQZfH5or"/>
    <m/>
    <s v="FTX"/>
    <s v="BBRICK"/>
    <x v="6"/>
    <s v="BTC"/>
    <n v="5.4700000000000001E-6"/>
    <s v=""/>
    <s v=""/>
    <s v=""/>
    <s v=""/>
    <s v=""/>
    <s v="c6ea117ebf1c2872544e554a215a5946d5b3b968316f9e1fc8a30744afeafef1"/>
    <x v="95"/>
    <x v="59"/>
  </r>
  <r>
    <x v="0"/>
    <x v="0"/>
    <x v="0"/>
    <x v="3"/>
    <n v="7"/>
    <s v="BTC"/>
    <s v="3LLRS688CkBg71m4qvEffbHh9sMQZfH5or"/>
    <m/>
    <s v="FTX"/>
    <s v="BBRICK"/>
    <x v="6"/>
    <s v="BTC"/>
    <n v="11.77995052"/>
    <s v=""/>
    <s v=""/>
    <s v=""/>
    <s v=""/>
    <s v=""/>
    <s v="8bf2a631dfa0b954b81cc62bbbfa2121bc605a94637daf9989e4f73f6a57b6b8"/>
    <x v="96"/>
    <x v="60"/>
  </r>
  <r>
    <x v="0"/>
    <x v="0"/>
    <x v="0"/>
    <x v="3"/>
    <n v="7"/>
    <s v="BTC"/>
    <s v="3LLRS688CkBg71m4qvEffbHh9sMQZfH5or"/>
    <m/>
    <s v="FTX"/>
    <s v="BBRICK"/>
    <x v="6"/>
    <s v="BTC"/>
    <n v="4.4000000000000004"/>
    <s v=""/>
    <s v=""/>
    <s v=""/>
    <s v=""/>
    <s v=""/>
    <s v="666e874456195e187831782e4d1050518287388d847699da92b17827ad9c20ac"/>
    <x v="97"/>
    <x v="61"/>
  </r>
  <r>
    <x v="0"/>
    <x v="1"/>
    <x v="1"/>
    <x v="1"/>
    <m/>
    <s v="ATOM"/>
    <s v="cosmos1jjwh9rqudukx8r8duw226uc90g73spmze6mt3g"/>
    <m/>
    <s v="Huobi"/>
    <s v="Peertec"/>
    <x v="13"/>
    <s v="ATOM"/>
    <n v="15000"/>
    <s v=""/>
    <s v=""/>
    <s v=""/>
    <s v=""/>
    <s v=""/>
    <s v="FCDB2B2BE663ABD1AD7773A24AD18B884D185B3DD028FD956195EFE4360D4618"/>
    <x v="98"/>
    <x v="62"/>
  </r>
  <r>
    <x v="0"/>
    <x v="2"/>
    <x v="1"/>
    <x v="1"/>
    <m/>
    <s v="KLAY"/>
    <s v="0x5006bc0d4fa0117e93d21aa663969fc6703a4319"/>
    <m/>
    <s v="OKEX"/>
    <s v="Peertec"/>
    <x v="5"/>
    <s v="KLAY"/>
    <n v="1051.9146356399999"/>
    <s v=""/>
    <s v=""/>
    <s v=""/>
    <s v=""/>
    <s v=""/>
    <s v="0xf9268b6fd65661090e207f880f55beca9e152bdce43c9e5ea80ec1c28185570b"/>
    <x v="99"/>
    <x v="63"/>
  </r>
  <r>
    <x v="0"/>
    <x v="1"/>
    <x v="1"/>
    <x v="1"/>
    <m/>
    <s v="ATOM"/>
    <s v="cosmos1jjwh9rqudukx8r8duw226uc90g73spmze6mt3g"/>
    <m/>
    <s v="Huobi"/>
    <s v="Peertec"/>
    <x v="13"/>
    <s v="ATOM"/>
    <n v="15000"/>
    <s v=""/>
    <s v=""/>
    <s v=""/>
    <s v=""/>
    <s v=""/>
    <s v="7197A9EFE9A48F6171C16DEA6C64A551AD168AE87F0B8E47A887A20A7379D087"/>
    <x v="100"/>
    <x v="62"/>
  </r>
  <r>
    <x v="0"/>
    <x v="0"/>
    <x v="0"/>
    <x v="3"/>
    <n v="7"/>
    <s v="BTC"/>
    <s v="3LLRS688CkBg71m4qvEffbHh9sMQZfH5or"/>
    <m/>
    <s v="FTX"/>
    <s v="BBRICK"/>
    <x v="6"/>
    <s v="BTC"/>
    <n v="15"/>
    <s v=""/>
    <s v=""/>
    <s v=""/>
    <s v=""/>
    <s v=""/>
    <s v="db1f10ef53e4ed1dc90867ef012a70363692e09c102dd1494867f81db33ed674"/>
    <x v="101"/>
    <x v="64"/>
  </r>
  <r>
    <x v="0"/>
    <x v="0"/>
    <x v="0"/>
    <x v="3"/>
    <n v="7"/>
    <s v="BTC"/>
    <s v="3LLRS688CkBg71m4qvEffbHh9sMQZfH5or"/>
    <m/>
    <s v="FTX"/>
    <s v="BBRICK"/>
    <x v="6"/>
    <s v="BTC"/>
    <n v="25"/>
    <s v=""/>
    <s v=""/>
    <s v=""/>
    <s v=""/>
    <s v=""/>
    <s v="2dfe085260d1f7bedb747a23a0a8e80a6e3d8af7fbd0d2332d1867945c2a9080"/>
    <x v="102"/>
    <x v="65"/>
  </r>
  <r>
    <x v="0"/>
    <x v="0"/>
    <x v="0"/>
    <x v="3"/>
    <n v="7"/>
    <s v="BTC"/>
    <s v="3LLRS688CkBg71m4qvEffbHh9sMQZfH5or"/>
    <m/>
    <s v="FTX"/>
    <s v="BBRICK"/>
    <x v="6"/>
    <s v="BTC"/>
    <n v="6"/>
    <s v=""/>
    <s v=""/>
    <s v=""/>
    <s v=""/>
    <s v=""/>
    <s v="796d884df1cda087b6474f28617b61a6dcc1c2b580a354e1315d6b9c0bbaae4e"/>
    <x v="103"/>
    <x v="65"/>
  </r>
  <r>
    <x v="0"/>
    <x v="2"/>
    <x v="1"/>
    <x v="1"/>
    <m/>
    <s v="KLAY"/>
    <s v="0x5006bc0d4fa0117e93d21aa663969fc6703a4319"/>
    <m/>
    <s v="OKEX"/>
    <s v="Peertec"/>
    <x v="5"/>
    <s v="KLAY"/>
    <n v="85640.023205630001"/>
    <s v=""/>
    <s v=""/>
    <s v=""/>
    <s v=""/>
    <s v=""/>
    <s v="0x71399eab1386386369c642520f3e89cb47c3af8cdc24b56dc2e7d0c091570b08"/>
    <x v="104"/>
    <x v="66"/>
  </r>
  <r>
    <x v="0"/>
    <x v="2"/>
    <x v="1"/>
    <x v="1"/>
    <m/>
    <s v="XLM"/>
    <s v="GBGII2C7M4TOEC2MVAZYG3TRFM3ATCCEWANSN4Q3AHEX3NRKXJCVZDEV"/>
    <m/>
    <s v="OKEX"/>
    <s v="Peertec"/>
    <x v="15"/>
    <s v="XLM"/>
    <n v="180"/>
    <s v=""/>
    <s v=""/>
    <s v=""/>
    <s v=""/>
    <s v=""/>
    <s v="a8cf91d78839d42d9485826e2b5001f5086a50c89e897a80f87eac8f40e25d6b"/>
    <x v="105"/>
    <x v="66"/>
  </r>
  <r>
    <x v="0"/>
    <x v="0"/>
    <x v="0"/>
    <x v="3"/>
    <n v="7"/>
    <s v="BTC"/>
    <s v="3LLRS688CkBg71m4qvEffbHh9sMQZfH5or"/>
    <m/>
    <s v="FTX"/>
    <s v="BBRICK"/>
    <x v="6"/>
    <s v="BTC"/>
    <n v="10"/>
    <s v=""/>
    <s v=""/>
    <s v=""/>
    <s v=""/>
    <s v=""/>
    <s v="ae4ee4510f6ad8eb70263b08fb4a7c1e9e19eadc07b04ba1c633276103630f40"/>
    <x v="106"/>
    <x v="67"/>
  </r>
  <r>
    <x v="0"/>
    <x v="1"/>
    <x v="1"/>
    <x v="1"/>
    <m/>
    <s v="LUNA"/>
    <s v="terra1x5tka4f96uqlfxr04etcf8m4l22xwpz4pq233x"/>
    <m/>
    <s v="Huobi"/>
    <s v="Peertec"/>
    <x v="8"/>
    <s v="LUNA"/>
    <n v="30000"/>
    <s v=""/>
    <s v=""/>
    <s v=""/>
    <s v=""/>
    <s v=""/>
    <s v="8949564F16469A960D03B202E8513ED15DBEC5640E894A0E173BF3A1AFAE28F2"/>
    <x v="107"/>
    <x v="62"/>
  </r>
  <r>
    <x v="0"/>
    <x v="0"/>
    <x v="0"/>
    <x v="3"/>
    <n v="7"/>
    <s v="BTC"/>
    <s v="3LLRS688CkBg71m4qvEffbHh9sMQZfH5or"/>
    <m/>
    <s v="FTX"/>
    <s v="BBRICK"/>
    <x v="6"/>
    <s v="BTC"/>
    <n v="1"/>
    <s v=""/>
    <s v=""/>
    <s v=""/>
    <s v=""/>
    <s v=""/>
    <s v="6f81842abbc2582b06d8c0332dd0f8809a3c31f3503a2eaa4bdfc0121339c71a"/>
    <x v="108"/>
    <x v="68"/>
  </r>
  <r>
    <x v="0"/>
    <x v="0"/>
    <x v="0"/>
    <x v="3"/>
    <n v="7"/>
    <s v="BTC"/>
    <s v="3LLRS688CkBg71m4qvEffbHh9sMQZfH5or"/>
    <m/>
    <s v="FTX"/>
    <s v="BBRICK"/>
    <x v="6"/>
    <s v="BTC"/>
    <n v="2"/>
    <s v=""/>
    <s v=""/>
    <s v=""/>
    <s v=""/>
    <s v=""/>
    <s v="bdb448fcbf9d4cfdddae5b6ecc34e2a04c812201e7653cde2ecc09f4b23464a1"/>
    <x v="109"/>
    <x v="68"/>
  </r>
  <r>
    <x v="0"/>
    <x v="0"/>
    <x v="0"/>
    <x v="3"/>
    <n v="7"/>
    <s v="BTC"/>
    <s v="3LLRS688CkBg71m4qvEffbHh9sMQZfH5or"/>
    <m/>
    <s v="FTX"/>
    <s v="BBRICK"/>
    <x v="6"/>
    <s v="BTC"/>
    <n v="1"/>
    <s v=""/>
    <s v=""/>
    <s v=""/>
    <s v=""/>
    <s v=""/>
    <s v="ef223658bd9c64f922b6c93dba8fb7ebcdf9ae1f129f3716193d15275f3faff3"/>
    <x v="110"/>
    <x v="68"/>
  </r>
  <r>
    <x v="0"/>
    <x v="0"/>
    <x v="0"/>
    <x v="3"/>
    <n v="7"/>
    <s v="BTC"/>
    <s v="3LLRS688CkBg71m4qvEffbHh9sMQZfH5or"/>
    <m/>
    <s v="FTX"/>
    <s v="BBRICK"/>
    <x v="6"/>
    <s v="BTC"/>
    <n v="6.62"/>
    <s v=""/>
    <s v=""/>
    <s v=""/>
    <s v=""/>
    <s v=""/>
    <s v="53ae73dc4a2d9cf90ee5507dad37f46eab457b7370610df32a7b3dbb64590db9"/>
    <x v="111"/>
    <x v="69"/>
  </r>
  <r>
    <x v="1"/>
    <x v="3"/>
    <x v="0"/>
    <x v="4"/>
    <m/>
    <m/>
    <s v="terra1j4u9e5n8xu9c9jykny8uqw6lde6843qczzwd0x"/>
    <m/>
    <s v="Terra"/>
    <s v="BBRICK"/>
    <x v="11"/>
    <s v="TERRA"/>
    <n v="298817.84000000003"/>
    <s v=""/>
    <s v=""/>
    <s v=""/>
    <s v=""/>
    <s v=""/>
    <s v="C3CCC777E1682CFBAE5C5AA385DA9D24A10D71744D642D1DCD97A1AE3CC59F15"/>
    <x v="112"/>
    <x v="58"/>
  </r>
  <r>
    <x v="0"/>
    <x v="2"/>
    <x v="1"/>
    <x v="1"/>
    <m/>
    <s v="KLAY"/>
    <s v="0x5006bc0d4fa0117e93d21aa663969fc6703a4319"/>
    <m/>
    <s v="OKEX"/>
    <s v="Peertec"/>
    <x v="5"/>
    <s v="KLAY"/>
    <n v="83977.829790789998"/>
    <s v=""/>
    <s v=""/>
    <s v=""/>
    <s v=""/>
    <s v=""/>
    <s v="0x0b241193b767490dafcc2565c0e3bdfb5608339fbe9207ef23bed136c1fe9fa6"/>
    <x v="113"/>
    <x v="70"/>
  </r>
  <r>
    <x v="0"/>
    <x v="2"/>
    <x v="1"/>
    <x v="1"/>
    <m/>
    <s v="XLM"/>
    <s v="GBGII2C7M4TOEC2MVAZYG3TRFM3ATCCEWANSN4Q3AHEX3NRKXJCVZDEV"/>
    <m/>
    <s v="OKEX"/>
    <s v="Peertec"/>
    <x v="15"/>
    <s v="XLM"/>
    <n v="48839.917679999999"/>
    <s v=""/>
    <s v=""/>
    <s v=""/>
    <s v=""/>
    <s v=""/>
    <s v="76720076c8fadf18992ef18edaeb13b64343309ee762cdfb551c8d9ccc616073"/>
    <x v="114"/>
    <x v="70"/>
  </r>
  <r>
    <x v="0"/>
    <x v="0"/>
    <x v="0"/>
    <x v="3"/>
    <n v="7"/>
    <s v="USD"/>
    <e v="#N/A"/>
    <m/>
    <s v="FTX"/>
    <s v="BBRICK"/>
    <x v="2"/>
    <s v=""/>
    <n v="200000"/>
    <s v=""/>
    <s v=""/>
    <s v=""/>
    <s v=""/>
    <s v=""/>
    <m/>
    <x v="115"/>
    <x v="71"/>
  </r>
  <r>
    <x v="0"/>
    <x v="0"/>
    <x v="0"/>
    <x v="3"/>
    <n v="7"/>
    <s v="SRM_LOCKED"/>
    <e v="#N/A"/>
    <m/>
    <s v="FTX"/>
    <s v="BBRICK"/>
    <x v="16"/>
    <s v=""/>
    <n v="63"/>
    <s v=""/>
    <s v=""/>
    <s v=""/>
    <s v=""/>
    <s v=""/>
    <m/>
    <x v="116"/>
    <x v="72"/>
  </r>
  <r>
    <x v="1"/>
    <x v="3"/>
    <x v="0"/>
    <x v="2"/>
    <m/>
    <m/>
    <s v="terra174evzq0tnd0uvzkkrvg08n9geqpcsvdrychcm8"/>
    <m/>
    <s v="Terra"/>
    <s v="BBRICK"/>
    <x v="11"/>
    <s v="TERRA"/>
    <n v="100"/>
    <s v=""/>
    <s v=""/>
    <s v=""/>
    <s v=""/>
    <s v=""/>
    <s v="AB4C54490670B1A5BC1C928D4719AAF5D0CCA7E9DBE7DA95EF32EC1505F6E349"/>
    <x v="117"/>
    <x v="41"/>
  </r>
  <r>
    <x v="0"/>
    <x v="0"/>
    <x v="0"/>
    <x v="3"/>
    <n v="7"/>
    <s v="BTC"/>
    <s v="3LLRS688CkBg71m4qvEffbHh9sMQZfH5or"/>
    <m/>
    <s v="FTX"/>
    <s v="BBRICK"/>
    <x v="6"/>
    <s v="BTC"/>
    <n v="3"/>
    <s v=""/>
    <s v=""/>
    <s v=""/>
    <s v=""/>
    <s v=""/>
    <s v="cd830e7ab5798b7747089e7f56291af9f14282287886b572a07bd532fd973de3"/>
    <x v="118"/>
    <x v="73"/>
  </r>
  <r>
    <x v="0"/>
    <x v="0"/>
    <x v="0"/>
    <x v="3"/>
    <n v="7"/>
    <s v="SRM_LOCKED"/>
    <e v="#N/A"/>
    <m/>
    <s v="FTX"/>
    <s v="BBRICK"/>
    <x v="16"/>
    <s v=""/>
    <n v="63"/>
    <s v=""/>
    <s v=""/>
    <s v=""/>
    <s v=""/>
    <s v=""/>
    <m/>
    <x v="119"/>
    <x v="74"/>
  </r>
  <r>
    <x v="1"/>
    <x v="3"/>
    <x v="0"/>
    <x v="2"/>
    <m/>
    <m/>
    <s v="terra174evzq0tnd0uvzkkrvg08n9geqpcsvdrychcm8"/>
    <m/>
    <s v="Terra"/>
    <s v="BBRICK"/>
    <x v="11"/>
    <s v="TERRA"/>
    <n v="20000"/>
    <s v=""/>
    <s v=""/>
    <s v=""/>
    <s v=""/>
    <s v=""/>
    <s v="3F66D979284B6B498C763162780932DEB5F56F33F2E61E35EA0A4B8C071E7D61"/>
    <x v="120"/>
    <x v="30"/>
  </r>
  <r>
    <x v="0"/>
    <x v="0"/>
    <x v="0"/>
    <x v="3"/>
    <n v="7"/>
    <s v="BTC"/>
    <s v="3LLRS688CkBg71m4qvEffbHh9sMQZfH5or"/>
    <m/>
    <s v="FTX"/>
    <s v="BBRICK"/>
    <x v="6"/>
    <s v="BTC"/>
    <n v="2"/>
    <s v=""/>
    <s v=""/>
    <s v=""/>
    <s v=""/>
    <s v=""/>
    <s v="970a43496c2c66c5be69592aa573b43f4893ff67cd2cc48fb9e5d19907571504"/>
    <x v="121"/>
    <x v="75"/>
  </r>
  <r>
    <x v="0"/>
    <x v="0"/>
    <x v="0"/>
    <x v="3"/>
    <n v="7"/>
    <s v="FTT"/>
    <e v="#N/A"/>
    <m/>
    <s v="FTX"/>
    <s v="BBRICK"/>
    <x v="17"/>
    <s v=""/>
    <n v="10530.48409"/>
    <s v=""/>
    <s v=""/>
    <s v=""/>
    <s v=""/>
    <s v=""/>
    <m/>
    <x v="122"/>
    <x v="75"/>
  </r>
  <r>
    <x v="0"/>
    <x v="1"/>
    <x v="1"/>
    <x v="1"/>
    <m/>
    <s v="ATOM"/>
    <s v="cosmos1jjwh9rqudukx8r8duw226uc90g73spmze6mt3g"/>
    <m/>
    <s v="Huobi"/>
    <s v="Peertec"/>
    <x v="13"/>
    <s v="ATOM"/>
    <n v="15000"/>
    <s v=""/>
    <s v=""/>
    <s v=""/>
    <s v=""/>
    <s v=""/>
    <s v="79B4D9805F7D66B0CBA7246F5C80E1D044665CC3A35E92E7628D9DC987EAC526"/>
    <x v="123"/>
    <x v="62"/>
  </r>
  <r>
    <x v="0"/>
    <x v="0"/>
    <x v="0"/>
    <x v="3"/>
    <n v="7"/>
    <s v="USD"/>
    <e v="#N/A"/>
    <m/>
    <s v="FTX"/>
    <s v="BBRICK"/>
    <x v="2"/>
    <s v=""/>
    <n v="15000"/>
    <s v=""/>
    <s v=""/>
    <s v=""/>
    <s v=""/>
    <s v=""/>
    <m/>
    <x v="124"/>
    <x v="75"/>
  </r>
  <r>
    <x v="0"/>
    <x v="2"/>
    <x v="1"/>
    <x v="1"/>
    <m/>
    <s v="ETC"/>
    <s v="0x4972a657d735e8ff5c2cfd2a7a5299100091f900?"/>
    <m/>
    <s v="OKEX"/>
    <s v="Peertec"/>
    <x v="9"/>
    <s v="ETC"/>
    <n v="259.95965230000002"/>
    <s v=""/>
    <s v=""/>
    <s v=""/>
    <s v=""/>
    <s v=""/>
    <s v="0xe91d46191ea14a93cdea0eb030c7cfc4ce14484a896b8aeb1b4c8d93c7399636"/>
    <x v="125"/>
    <x v="70"/>
  </r>
  <r>
    <x v="0"/>
    <x v="0"/>
    <x v="0"/>
    <x v="3"/>
    <n v="7"/>
    <s v="USD"/>
    <e v="#N/A"/>
    <m/>
    <s v="FTX"/>
    <s v="BBRICK"/>
    <x v="2"/>
    <s v=""/>
    <n v="214064.30710000001"/>
    <s v=""/>
    <s v=""/>
    <s v=""/>
    <s v=""/>
    <s v=""/>
    <m/>
    <x v="126"/>
    <x v="76"/>
  </r>
  <r>
    <x v="0"/>
    <x v="0"/>
    <x v="0"/>
    <x v="3"/>
    <n v="7"/>
    <s v="USD"/>
    <e v="#N/A"/>
    <m/>
    <s v="FTX"/>
    <s v="BBRICK"/>
    <x v="2"/>
    <s v=""/>
    <n v="10000"/>
    <s v=""/>
    <s v=""/>
    <s v=""/>
    <s v=""/>
    <s v=""/>
    <m/>
    <x v="127"/>
    <x v="77"/>
  </r>
  <r>
    <x v="0"/>
    <x v="1"/>
    <x v="1"/>
    <x v="1"/>
    <m/>
    <s v="LUNA"/>
    <s v="terra1x5tka4f96uqlfxr04etcf8m4l22xwpz4pq233x"/>
    <m/>
    <s v="Huobi"/>
    <s v="Peertec"/>
    <x v="8"/>
    <s v="LUNA"/>
    <n v="40000"/>
    <s v=""/>
    <s v=""/>
    <s v=""/>
    <s v=""/>
    <s v=""/>
    <s v="95DB88EC6FE0D32B3DA3C64883CCF25EA6F90242002192ED0B7E335595848CA8"/>
    <x v="128"/>
    <x v="78"/>
  </r>
  <r>
    <x v="0"/>
    <x v="0"/>
    <x v="0"/>
    <x v="3"/>
    <n v="7"/>
    <s v="USD"/>
    <e v="#N/A"/>
    <m/>
    <s v="FTX"/>
    <s v="BBRICK"/>
    <x v="2"/>
    <s v=""/>
    <n v="150000"/>
    <s v=""/>
    <s v=""/>
    <s v=""/>
    <s v=""/>
    <s v=""/>
    <m/>
    <x v="129"/>
    <x v="79"/>
  </r>
  <r>
    <x v="0"/>
    <x v="0"/>
    <x v="0"/>
    <x v="3"/>
    <n v="7"/>
    <s v="USD"/>
    <e v="#N/A"/>
    <m/>
    <s v="FTX"/>
    <s v="BBRICK"/>
    <x v="2"/>
    <s v=""/>
    <n v="50000"/>
    <s v=""/>
    <s v=""/>
    <s v=""/>
    <s v=""/>
    <s v=""/>
    <m/>
    <x v="130"/>
    <x v="80"/>
  </r>
  <r>
    <x v="0"/>
    <x v="1"/>
    <x v="1"/>
    <x v="1"/>
    <m/>
    <s v="LUNA"/>
    <s v="terra1x5tka4f96uqlfxr04etcf8m4l22xwpz4pq233x"/>
    <m/>
    <s v="Huobi"/>
    <s v="Peertec"/>
    <x v="8"/>
    <s v="LUNA"/>
    <n v="50000"/>
    <s v=""/>
    <s v=""/>
    <s v=""/>
    <s v=""/>
    <s v=""/>
    <s v="EE3F7BEC5CA47847FAB2743EEECCED4B9434CAFDBCFE89E78C5A399FA19AC89D"/>
    <x v="131"/>
    <x v="81"/>
  </r>
  <r>
    <x v="0"/>
    <x v="0"/>
    <x v="0"/>
    <x v="3"/>
    <n v="7"/>
    <s v="USD"/>
    <e v="#N/A"/>
    <m/>
    <s v="FTX"/>
    <s v="BBRICK"/>
    <x v="2"/>
    <s v=""/>
    <n v="50000"/>
    <s v=""/>
    <s v=""/>
    <s v=""/>
    <s v=""/>
    <s v=""/>
    <m/>
    <x v="132"/>
    <x v="80"/>
  </r>
  <r>
    <x v="0"/>
    <x v="2"/>
    <x v="1"/>
    <x v="1"/>
    <m/>
    <s v="KLAY"/>
    <s v="0x5006bc0d4fa0117e93d21aa663969fc6703a4319"/>
    <m/>
    <s v="OKEX"/>
    <s v="Peertec"/>
    <x v="5"/>
    <s v="KLAY"/>
    <n v="257.58015309000001"/>
    <s v=""/>
    <s v=""/>
    <s v=""/>
    <s v=""/>
    <s v=""/>
    <s v="0x4232b941987c1192bbf15d7ec7764215f37d24df9fa82b0f4d324569d8d2180e"/>
    <x v="133"/>
    <x v="82"/>
  </r>
  <r>
    <x v="0"/>
    <x v="2"/>
    <x v="1"/>
    <x v="1"/>
    <m/>
    <s v="KLAY"/>
    <s v="0x5006bc0d4fa0117e93d21aa663969fc6703a4319"/>
    <m/>
    <s v="OKEX"/>
    <s v="Peertec"/>
    <x v="5"/>
    <s v="KLAY"/>
    <n v="36.467720530000001"/>
    <s v=""/>
    <s v=""/>
    <s v=""/>
    <s v=""/>
    <s v=""/>
    <s v="0x26c32dd178252e4169d90243a07f39bab3e2f25bd3be3372229f96dff305fa16"/>
    <x v="134"/>
    <x v="83"/>
  </r>
  <r>
    <x v="0"/>
    <x v="2"/>
    <x v="1"/>
    <x v="1"/>
    <m/>
    <s v="KLAY"/>
    <s v="0x5006bc0d4fa0117e93d21aa663969fc6703a4319"/>
    <m/>
    <s v="OKEX"/>
    <s v="Peertec"/>
    <x v="5"/>
    <s v="KLAY"/>
    <n v="588.89521826999999"/>
    <s v=""/>
    <s v=""/>
    <s v=""/>
    <s v=""/>
    <s v=""/>
    <s v="0xf61463a82ffacf34a266e3b4ba353a73f2e01e1445b9a7eb2ec261cdc4ecf8b3"/>
    <x v="135"/>
    <x v="84"/>
  </r>
  <r>
    <x v="0"/>
    <x v="2"/>
    <x v="1"/>
    <x v="1"/>
    <m/>
    <s v="ETC"/>
    <s v="0x4972a657d735e8ff5c2cfd2a7a5299100091f900?"/>
    <m/>
    <s v="OKEX"/>
    <s v="Peertec"/>
    <x v="9"/>
    <s v="ETC"/>
    <n v="27.730225130000001"/>
    <s v=""/>
    <s v=""/>
    <s v=""/>
    <s v=""/>
    <s v=""/>
    <s v="0x589a8a06304a2042616551f5d16ed6af6d7a8c3d84ffef9494394bf9510022e6"/>
    <x v="136"/>
    <x v="84"/>
  </r>
  <r>
    <x v="0"/>
    <x v="0"/>
    <x v="0"/>
    <x v="3"/>
    <n v="7"/>
    <s v="USD"/>
    <e v="#N/A"/>
    <m/>
    <s v="FTX"/>
    <s v="BBRICK"/>
    <x v="2"/>
    <s v=""/>
    <n v="50000"/>
    <s v=""/>
    <s v=""/>
    <s v=""/>
    <s v=""/>
    <s v=""/>
    <m/>
    <x v="137"/>
    <x v="80"/>
  </r>
  <r>
    <x v="0"/>
    <x v="2"/>
    <x v="1"/>
    <x v="1"/>
    <m/>
    <s v="ETC"/>
    <s v="0x4972a657d735e8ff5c2cfd2a7a5299100091f900?"/>
    <m/>
    <s v="OKEX"/>
    <s v="Peertec"/>
    <x v="9"/>
    <s v="ETC"/>
    <n v="429.92929888999998"/>
    <s v=""/>
    <s v=""/>
    <s v=""/>
    <s v=""/>
    <s v=""/>
    <s v="0x23bb78408691fcaa27438c652af8d0469a2ce774ee227c3e8c3b3a5dadb18635"/>
    <x v="138"/>
    <x v="85"/>
  </r>
  <r>
    <x v="0"/>
    <x v="0"/>
    <x v="0"/>
    <x v="3"/>
    <n v="7"/>
    <s v="USD"/>
    <e v="#N/A"/>
    <m/>
    <s v="FTX"/>
    <s v="BBRICK"/>
    <x v="2"/>
    <s v=""/>
    <n v="50000"/>
    <s v=""/>
    <s v=""/>
    <s v=""/>
    <s v=""/>
    <s v=""/>
    <m/>
    <x v="139"/>
    <x v="80"/>
  </r>
  <r>
    <x v="0"/>
    <x v="0"/>
    <x v="0"/>
    <x v="3"/>
    <n v="7"/>
    <s v="USD"/>
    <e v="#N/A"/>
    <m/>
    <s v="FTX"/>
    <s v="BBRICK"/>
    <x v="2"/>
    <s v=""/>
    <n v="50000"/>
    <s v=""/>
    <s v=""/>
    <s v=""/>
    <s v=""/>
    <s v=""/>
    <m/>
    <x v="140"/>
    <x v="80"/>
  </r>
  <r>
    <x v="0"/>
    <x v="0"/>
    <x v="0"/>
    <x v="3"/>
    <n v="7"/>
    <s v="BTC"/>
    <s v="3LLRS688CkBg71m4qvEffbHh9sMQZfH5or"/>
    <m/>
    <s v="FTX"/>
    <s v="BBRICK"/>
    <x v="6"/>
    <s v=""/>
    <n v="3"/>
    <s v=""/>
    <s v=""/>
    <s v=""/>
    <s v=""/>
    <s v=""/>
    <m/>
    <x v="141"/>
    <x v="86"/>
  </r>
  <r>
    <x v="0"/>
    <x v="0"/>
    <x v="0"/>
    <x v="3"/>
    <n v="7"/>
    <s v="TRUMP_TOKEN"/>
    <e v="#N/A"/>
    <m/>
    <s v="FTX"/>
    <s v="BBRICK"/>
    <x v="18"/>
    <s v=""/>
    <n v="22856.1"/>
    <s v=""/>
    <s v=""/>
    <s v=""/>
    <s v=""/>
    <s v=""/>
    <m/>
    <x v="142"/>
    <x v="87"/>
  </r>
  <r>
    <x v="0"/>
    <x v="2"/>
    <x v="1"/>
    <x v="1"/>
    <m/>
    <s v="ETC"/>
    <s v="0x4972a657d735e8ff5c2cfd2a7a5299100091f900?"/>
    <m/>
    <s v="OKEX"/>
    <s v="Peertec"/>
    <x v="9"/>
    <s v="ETC"/>
    <n v="19.16666171"/>
    <s v=""/>
    <s v=""/>
    <s v=""/>
    <s v=""/>
    <s v=""/>
    <s v="0x1e056cffa1e6c4b0b359f3fd591a385ec979b078201b208a8adf8307d53ad1e2"/>
    <x v="143"/>
    <x v="88"/>
  </r>
  <r>
    <x v="0"/>
    <x v="0"/>
    <x v="0"/>
    <x v="3"/>
    <n v="7"/>
    <s v="USD"/>
    <e v="#N/A"/>
    <m/>
    <s v="FTX"/>
    <s v="BBRICK"/>
    <x v="2"/>
    <s v=""/>
    <n v="7000"/>
    <s v=""/>
    <s v=""/>
    <s v=""/>
    <s v=""/>
    <s v=""/>
    <m/>
    <x v="144"/>
    <x v="89"/>
  </r>
  <r>
    <x v="0"/>
    <x v="1"/>
    <x v="1"/>
    <x v="1"/>
    <m/>
    <s v="BTC"/>
    <s v="1MdatewJkKfSptYBaJvgEBFYCEbiCkELVt"/>
    <m/>
    <s v="Huobi"/>
    <s v="Peertec"/>
    <x v="6"/>
    <s v="BTC"/>
    <n v="3.5"/>
    <s v=""/>
    <s v=""/>
    <s v=""/>
    <s v=""/>
    <s v=""/>
    <s v="6bbf25cdc5e65cdea1185b79ac422f1fe39f30c278cd75e7d6ad41f067ecea9e"/>
    <x v="145"/>
    <x v="90"/>
  </r>
  <r>
    <x v="0"/>
    <x v="0"/>
    <x v="0"/>
    <x v="3"/>
    <n v="7"/>
    <s v="BTC"/>
    <s v="3LLRS688CkBg71m4qvEffbHh9sMQZfH5or"/>
    <m/>
    <s v="FTX"/>
    <s v="BBRICK"/>
    <x v="6"/>
    <s v="BTC"/>
    <n v="3"/>
    <s v=""/>
    <s v=""/>
    <s v=""/>
    <s v=""/>
    <s v=""/>
    <s v="b4b695616a0cdb3e7070e7d3a71f2568d0c879994caa34b585870d0f84ca68a7"/>
    <x v="146"/>
    <x v="91"/>
  </r>
  <r>
    <x v="0"/>
    <x v="0"/>
    <x v="0"/>
    <x v="3"/>
    <n v="7"/>
    <s v="USD"/>
    <e v="#N/A"/>
    <m/>
    <s v="FTX"/>
    <s v="BBRICK"/>
    <x v="2"/>
    <s v=""/>
    <n v="10000"/>
    <s v=""/>
    <s v=""/>
    <s v=""/>
    <s v=""/>
    <s v=""/>
    <m/>
    <x v="147"/>
    <x v="92"/>
  </r>
  <r>
    <x v="0"/>
    <x v="1"/>
    <x v="1"/>
    <x v="1"/>
    <m/>
    <s v="ETH"/>
    <s v="0xdb245cf0aec8bf5d4b3002d00f3e701e80ba380a"/>
    <m/>
    <s v="Huobi"/>
    <s v="Peertec"/>
    <x v="1"/>
    <s v="ETH"/>
    <n v="150"/>
    <s v=""/>
    <s v=""/>
    <s v=""/>
    <s v=""/>
    <s v=""/>
    <s v="1b830c7376dc01d80d65f3587c283e2cb66575770373ac781fe6b638021ee088"/>
    <x v="148"/>
    <x v="93"/>
  </r>
  <r>
    <x v="0"/>
    <x v="0"/>
    <x v="0"/>
    <x v="3"/>
    <n v="7"/>
    <s v="USDT"/>
    <s v="0xCe17482d83FD53E2A921186Bd6ddd412610F7A1f"/>
    <m/>
    <s v="FTX"/>
    <s v="BBRICK"/>
    <x v="7"/>
    <s v="ERC20"/>
    <n v="425000"/>
    <s v=""/>
    <s v=""/>
    <s v=""/>
    <s v=""/>
    <s v=""/>
    <s v="0x1a47f7cc2c604cddacc15e20411651470ba3341aee7f5465ae0e9db40b98ae18"/>
    <x v="149"/>
    <x v="94"/>
  </r>
  <r>
    <x v="0"/>
    <x v="0"/>
    <x v="0"/>
    <x v="3"/>
    <n v="7"/>
    <s v="BTC"/>
    <s v="3LLRS688CkBg71m4qvEffbHh9sMQZfH5or"/>
    <m/>
    <s v="FTX"/>
    <s v="BBRICK"/>
    <x v="6"/>
    <s v="BTC"/>
    <n v="9.9949999999999992"/>
    <s v=""/>
    <s v=""/>
    <s v=""/>
    <s v=""/>
    <s v=""/>
    <s v="53cbc9055568ab4fff2ea1a62ab49404bd3e00989ca54a5b63a63bdde467d019"/>
    <x v="150"/>
    <x v="95"/>
  </r>
  <r>
    <x v="0"/>
    <x v="0"/>
    <x v="0"/>
    <x v="3"/>
    <n v="7"/>
    <s v="BTC"/>
    <s v="3LLRS688CkBg71m4qvEffbHh9sMQZfH5or"/>
    <m/>
    <s v="FTX"/>
    <s v="BBRICK"/>
    <x v="6"/>
    <s v="BTC"/>
    <n v="31.725752289999999"/>
    <s v=""/>
    <s v=""/>
    <s v=""/>
    <s v=""/>
    <s v=""/>
    <s v="ff54406800cf144a9b49e85841b5b5af487e0b9213c3f352d610c8bbca40865e"/>
    <x v="151"/>
    <x v="96"/>
  </r>
  <r>
    <x v="0"/>
    <x v="2"/>
    <x v="1"/>
    <x v="1"/>
    <m/>
    <s v="ETC"/>
    <s v="0x4972a657d735e8ff5c2cfd2a7a5299100091f900?"/>
    <m/>
    <s v="OKEX"/>
    <s v="Peertec"/>
    <x v="9"/>
    <s v="ETC"/>
    <n v="50.407396589999998"/>
    <s v=""/>
    <s v=""/>
    <s v=""/>
    <s v=""/>
    <s v=""/>
    <s v="0xe254746004209b7771a7037749a0f95265eb5c796c9166068fd788bf3865e81f"/>
    <x v="152"/>
    <x v="97"/>
  </r>
  <r>
    <x v="0"/>
    <x v="1"/>
    <x v="1"/>
    <x v="1"/>
    <m/>
    <s v="BTC"/>
    <s v="1MdatewJkKfSptYBaJvgEBFYCEbiCkELVt"/>
    <m/>
    <s v="Huobi"/>
    <s v="Peertec"/>
    <x v="6"/>
    <s v="BTC"/>
    <n v="2.4"/>
    <s v=""/>
    <s v=""/>
    <s v=""/>
    <s v=""/>
    <s v=""/>
    <s v="2d9351cbf77a2466cdeafe5585021e7fab6dfa7e77336b80c8a1d51356558677"/>
    <x v="153"/>
    <x v="93"/>
  </r>
  <r>
    <x v="0"/>
    <x v="1"/>
    <x v="1"/>
    <x v="1"/>
    <m/>
    <s v="LUNA"/>
    <s v="terra1x5tka4f96uqlfxr04etcf8m4l22xwpz4pq233x"/>
    <m/>
    <s v="Huobi"/>
    <s v="Peertec"/>
    <x v="8"/>
    <s v="LUNA"/>
    <n v="30000"/>
    <s v=""/>
    <s v=""/>
    <s v=""/>
    <s v=""/>
    <s v=""/>
    <s v="3A6579410923E5F75EB86D0C27C1306C515DA34DB525D518F44CDA7A11636A41"/>
    <x v="154"/>
    <x v="98"/>
  </r>
  <r>
    <x v="0"/>
    <x v="0"/>
    <x v="0"/>
    <x v="5"/>
    <n v="1"/>
    <s v="USD"/>
    <e v="#N/A"/>
    <m/>
    <s v="FTX"/>
    <s v="BBRICK"/>
    <x v="2"/>
    <s v=""/>
    <n v="10000"/>
    <s v=""/>
    <s v=""/>
    <s v=""/>
    <s v=""/>
    <s v=""/>
    <m/>
    <x v="155"/>
    <x v="99"/>
  </r>
  <r>
    <x v="1"/>
    <x v="3"/>
    <x v="0"/>
    <x v="4"/>
    <m/>
    <m/>
    <s v="terra1j4u9e5n8xu9c9jykny8uqw6lde6843qczzwd0x"/>
    <m/>
    <s v="Terra"/>
    <s v="BBRICK"/>
    <x v="11"/>
    <s v="TERRA"/>
    <n v="9963.2900000000009"/>
    <s v=""/>
    <s v=""/>
    <s v=""/>
    <s v=""/>
    <s v=""/>
    <s v="7F0C7A1D76AFEA224FDFD13893911870418DA6C17DEC2ED3C36B60AF3E37C386"/>
    <x v="156"/>
    <x v="58"/>
  </r>
  <r>
    <x v="1"/>
    <x v="3"/>
    <x v="0"/>
    <x v="4"/>
    <m/>
    <m/>
    <s v="terra1j4u9e5n8xu9c9jykny8uqw6lde6843qczzwd0x"/>
    <m/>
    <s v="Terra"/>
    <s v="BBRICK"/>
    <x v="11"/>
    <s v="TERRA"/>
    <n v="547813.22"/>
    <s v=""/>
    <s v=""/>
    <s v=""/>
    <s v=""/>
    <s v=""/>
    <s v="D7FB74EA704726AA86F32262BC655BA94483D7137B484887956D6DD779524A31"/>
    <x v="157"/>
    <x v="100"/>
  </r>
  <r>
    <x v="0"/>
    <x v="0"/>
    <x v="0"/>
    <x v="5"/>
    <n v="1"/>
    <s v="USD"/>
    <e v="#N/A"/>
    <m/>
    <s v="FTX"/>
    <s v="BBRICK"/>
    <x v="2"/>
    <s v=""/>
    <n v="10000"/>
    <s v=""/>
    <s v=""/>
    <s v=""/>
    <s v=""/>
    <s v=""/>
    <m/>
    <x v="158"/>
    <x v="101"/>
  </r>
  <r>
    <x v="0"/>
    <x v="0"/>
    <x v="0"/>
    <x v="5"/>
    <n v="1"/>
    <s v="USD"/>
    <e v="#N/A"/>
    <m/>
    <s v="FTX"/>
    <s v="BBRICK"/>
    <x v="2"/>
    <s v=""/>
    <n v="50000"/>
    <s v=""/>
    <s v=""/>
    <s v=""/>
    <s v=""/>
    <s v=""/>
    <m/>
    <x v="159"/>
    <x v="102"/>
  </r>
  <r>
    <x v="0"/>
    <x v="2"/>
    <x v="1"/>
    <x v="1"/>
    <m/>
    <s v="KLAY"/>
    <s v="0x5006bc0d4fa0117e93d21aa663969fc6703a4319"/>
    <m/>
    <s v="OKEX"/>
    <s v="Peertec"/>
    <x v="5"/>
    <s v="KLAY"/>
    <n v="15210.610044900001"/>
    <s v=""/>
    <s v=""/>
    <s v=""/>
    <s v=""/>
    <s v=""/>
    <s v="0x57703c6380e7825ebee8b8bd9c10b1dd9c1092c9e4022d5e6e5a3aa4018d65dd"/>
    <x v="160"/>
    <x v="97"/>
  </r>
  <r>
    <x v="0"/>
    <x v="0"/>
    <x v="0"/>
    <x v="6"/>
    <m/>
    <s v="ETH"/>
    <s v="0xD7A84c8417782401dc31b009fEb1976DeBd5728f"/>
    <m/>
    <s v="FTX"/>
    <s v="BBRICK"/>
    <x v="1"/>
    <m/>
    <n v="103"/>
    <s v=""/>
    <s v=""/>
    <s v=""/>
    <s v=""/>
    <s v=""/>
    <m/>
    <x v="161"/>
    <x v="103"/>
  </r>
  <r>
    <x v="0"/>
    <x v="0"/>
    <x v="0"/>
    <x v="6"/>
    <m/>
    <s v="BTC"/>
    <s v="39YqL8uJFKRQTG6xEiywkbUB7fRQF1R8zd"/>
    <m/>
    <s v="FTX"/>
    <s v="BBRICK"/>
    <x v="6"/>
    <s v="BTC"/>
    <n v="166.68"/>
    <s v=""/>
    <s v=""/>
    <s v=""/>
    <s v=""/>
    <s v=""/>
    <s v="679f2d4e5cdb7b87aba3cae4c151c5744e5d3ba6ac73e31e53d488e0aeebc401"/>
    <x v="162"/>
    <x v="104"/>
  </r>
  <r>
    <x v="0"/>
    <x v="2"/>
    <x v="1"/>
    <x v="1"/>
    <m/>
    <s v="ETC"/>
    <s v="0x4972a657d735e8ff5c2cfd2a7a5299100091f900?"/>
    <m/>
    <s v="OKEX"/>
    <s v="Peertec"/>
    <x v="9"/>
    <s v="ETC"/>
    <n v="41.904776519999999"/>
    <s v=""/>
    <s v=""/>
    <s v=""/>
    <s v=""/>
    <s v=""/>
    <s v="0x058089e42fe72be0d80e6e86900ab883ac9a2b7127998d57a64cff8ef2fd937c"/>
    <x v="163"/>
    <x v="105"/>
  </r>
  <r>
    <x v="0"/>
    <x v="0"/>
    <x v="0"/>
    <x v="6"/>
    <m/>
    <s v="ETH"/>
    <s v="0xD7A84c8417782401dc31b009fEb1976DeBd5728f"/>
    <m/>
    <s v="FTX"/>
    <s v="BBRICK"/>
    <x v="1"/>
    <m/>
    <n v="103"/>
    <s v=""/>
    <s v=""/>
    <s v=""/>
    <s v=""/>
    <s v=""/>
    <m/>
    <x v="164"/>
    <x v="106"/>
  </r>
  <r>
    <x v="0"/>
    <x v="0"/>
    <x v="0"/>
    <x v="6"/>
    <m/>
    <s v="BTC"/>
    <s v="39YqL8uJFKRQTG6xEiywkbUB7fRQF1R8zd"/>
    <m/>
    <s v="FTX"/>
    <s v="BBRICK"/>
    <x v="6"/>
    <m/>
    <n v="41"/>
    <s v=""/>
    <s v=""/>
    <s v=""/>
    <s v=""/>
    <s v=""/>
    <m/>
    <x v="165"/>
    <x v="106"/>
  </r>
  <r>
    <x v="0"/>
    <x v="0"/>
    <x v="0"/>
    <x v="6"/>
    <m/>
    <s v="BTC"/>
    <s v="39YqL8uJFKRQTG6xEiywkbUB7fRQF1R8zd"/>
    <m/>
    <s v="FTX"/>
    <s v="BBRICK"/>
    <x v="6"/>
    <m/>
    <n v="41"/>
    <s v=""/>
    <s v=""/>
    <s v=""/>
    <s v=""/>
    <s v=""/>
    <m/>
    <x v="166"/>
    <x v="107"/>
  </r>
  <r>
    <x v="0"/>
    <x v="2"/>
    <x v="1"/>
    <x v="1"/>
    <m/>
    <s v="XLM"/>
    <s v="GBGII2C7M4TOEC2MVAZYG3TRFM3ATCCEWANSN4Q3AHEX3NRKXJCVZDEV"/>
    <m/>
    <s v="OKEX"/>
    <s v="Peertec"/>
    <x v="15"/>
    <s v="XLM"/>
    <n v="9968.3396816000004"/>
    <s v=""/>
    <s v=""/>
    <s v=""/>
    <s v=""/>
    <s v=""/>
    <s v="a16a4d39a15e9080326560fd8d5bc0072384080ffdedeb81d4d44cb177cebbe5"/>
    <x v="167"/>
    <x v="105"/>
  </r>
  <r>
    <x v="0"/>
    <x v="0"/>
    <x v="0"/>
    <x v="6"/>
    <m/>
    <s v="ETH"/>
    <s v="0xD7A84c8417782401dc31b009fEb1976DeBd5728f"/>
    <m/>
    <s v="FTX"/>
    <s v="BBRICK"/>
    <x v="1"/>
    <s v="ETH"/>
    <n v="1892.74"/>
    <s v=""/>
    <s v=""/>
    <s v=""/>
    <s v=""/>
    <s v=""/>
    <s v="0x06cdc7f80a59fd0c115ef047f62f9034767037fe81077b8f1096f57fb2bca25d"/>
    <x v="168"/>
    <x v="108"/>
  </r>
  <r>
    <x v="0"/>
    <x v="0"/>
    <x v="0"/>
    <x v="6"/>
    <m/>
    <s v="ETH"/>
    <s v="0xD7A84c8417782401dc31b009fEb1976DeBd5728f"/>
    <m/>
    <s v="FTX"/>
    <s v="BBRICK"/>
    <x v="1"/>
    <s v="ETH"/>
    <n v="3929.5"/>
    <s v=""/>
    <s v=""/>
    <s v=""/>
    <s v=""/>
    <s v=""/>
    <s v="0x0c8b31814f79fa82482b630bbea814cfbd3c8d3cb433c9388cd801940db056d6"/>
    <x v="169"/>
    <x v="104"/>
  </r>
  <r>
    <x v="0"/>
    <x v="2"/>
    <x v="1"/>
    <x v="1"/>
    <m/>
    <s v="KLAY"/>
    <s v="0x5006bc0d4fa0117e93d21aa663969fc6703a4319"/>
    <m/>
    <s v="OKEX"/>
    <s v="Peertec"/>
    <x v="5"/>
    <s v="KLAY"/>
    <n v="68314.640362139995"/>
    <s v=""/>
    <s v=""/>
    <s v=""/>
    <s v=""/>
    <s v=""/>
    <s v="0xf58dbe5a7f457d2f325c14041ba655a11ab490b8df6601d3792debb7864f0527"/>
    <x v="170"/>
    <x v="109"/>
  </r>
  <r>
    <x v="0"/>
    <x v="0"/>
    <x v="0"/>
    <x v="6"/>
    <m/>
    <s v="USDT"/>
    <s v="0xbAafa054940dB14170b608903067149c9E744545"/>
    <m/>
    <s v="FTX"/>
    <s v="BBRICK"/>
    <x v="7"/>
    <s v="SOL"/>
    <n v="2004999"/>
    <s v=""/>
    <s v=""/>
    <s v="exchange"/>
    <s v="Binance"/>
    <s v="BBRICK"/>
    <s v="4pBsTQEK7ztD9DAvCN9D2uqEvZ8Z7NGZ9S37ZrGsMWu8dWxViukUHQbUd2yD8CtivyGmP7Lo6bnuoNWZSR1BYoMA"/>
    <x v="171"/>
    <x v="110"/>
  </r>
  <r>
    <x v="0"/>
    <x v="0"/>
    <x v="0"/>
    <x v="6"/>
    <m/>
    <s v="ETH"/>
    <s v="0xD7A84c8417782401dc31b009fEb1976DeBd5728f"/>
    <m/>
    <s v="FTX"/>
    <s v="BBRICK"/>
    <x v="1"/>
    <s v="ETH"/>
    <n v="691"/>
    <s v=""/>
    <s v=""/>
    <s v=""/>
    <s v=""/>
    <s v=""/>
    <s v="0xf297140fa67e0b80058e83e51a75718089d1ab36b62cccb9e03c90a8e461bff5"/>
    <x v="172"/>
    <x v="111"/>
  </r>
  <r>
    <x v="0"/>
    <x v="0"/>
    <x v="0"/>
    <x v="6"/>
    <m/>
    <s v="ETH"/>
    <s v="0xD7A84c8417782401dc31b009fEb1976DeBd5728f"/>
    <m/>
    <s v="FTX"/>
    <s v="BBRICK"/>
    <x v="1"/>
    <s v="ETH"/>
    <n v="221.23699999999999"/>
    <s v="0x5d6fcf22aa4e4ff8da0abe329392e7c5306d22f3"/>
    <s v=""/>
    <s v="exchange"/>
    <s v="Binance"/>
    <s v="BBRICK"/>
    <s v="0xfed3e6d09cf42919a567cd08a79c441caa9ab31cf7d8274250b66629411e9bd9"/>
    <x v="173"/>
    <x v="112"/>
  </r>
  <r>
    <x v="0"/>
    <x v="2"/>
    <x v="1"/>
    <x v="1"/>
    <m/>
    <s v="ETC"/>
    <s v="0x4972a657d735e8ff5c2cfd2a7a5299100091f900?"/>
    <m/>
    <s v="OKEX"/>
    <s v="Peertec"/>
    <x v="9"/>
    <s v="ETC"/>
    <n v="62.69514341"/>
    <s v=""/>
    <s v=""/>
    <s v=""/>
    <s v=""/>
    <s v=""/>
    <s v="0x320dfd134c7d4d21461932f7ea4e92f5ea9a74cadc5ef5107cd127b51d23b503"/>
    <x v="174"/>
    <x v="109"/>
  </r>
  <r>
    <x v="0"/>
    <x v="1"/>
    <x v="1"/>
    <x v="1"/>
    <m/>
    <s v="BTC"/>
    <s v="1MdatewJkKfSptYBaJvgEBFYCEbiCkELVt"/>
    <m/>
    <s v="Huobi"/>
    <s v="Peertec"/>
    <x v="6"/>
    <s v="BTC"/>
    <n v="3"/>
    <s v=""/>
    <s v=""/>
    <s v=""/>
    <s v=""/>
    <s v=""/>
    <s v="3f6de66a31c35eb3972a5bd327f0f86b31b46d50eee83ff1f0733c12f41f0d72"/>
    <x v="175"/>
    <x v="98"/>
  </r>
  <r>
    <x v="0"/>
    <x v="0"/>
    <x v="0"/>
    <x v="6"/>
    <m/>
    <s v="ETH"/>
    <s v="0xD7A84c8417782401dc31b009fEb1976DeBd5728f"/>
    <m/>
    <s v="FTX"/>
    <s v="BBRICK"/>
    <x v="1"/>
    <s v="ETH"/>
    <n v="893.72699999999998"/>
    <s v=""/>
    <s v=""/>
    <s v=""/>
    <s v=""/>
    <s v=""/>
    <s v="0xfa62ac736d4a206909ed9853d9a041128097fc21de2716476181db10a766cf42"/>
    <x v="176"/>
    <x v="113"/>
  </r>
  <r>
    <x v="0"/>
    <x v="2"/>
    <x v="1"/>
    <x v="1"/>
    <m/>
    <s v="KLAY"/>
    <s v="0x5006bc0d4fa0117e93d21aa663969fc6703a4319"/>
    <m/>
    <s v="OKEX"/>
    <s v="Peertec"/>
    <x v="5"/>
    <s v="KLAY"/>
    <n v="68.825706929999996"/>
    <s v=""/>
    <s v=""/>
    <s v=""/>
    <s v=""/>
    <s v=""/>
    <s v="0x28a05324dbbc0f6d0fd495a6b8ff7b44428cea743de1ccc0926cdb7d51546829"/>
    <x v="177"/>
    <x v="114"/>
  </r>
  <r>
    <x v="0"/>
    <x v="2"/>
    <x v="1"/>
    <x v="1"/>
    <m/>
    <s v="KLAY"/>
    <s v="0x5006bc0d4fa0117e93d21aa663969fc6703a4319"/>
    <m/>
    <s v="OKEX"/>
    <s v="Peertec"/>
    <x v="5"/>
    <s v="KLAY"/>
    <n v="2867.8268686599999"/>
    <s v=""/>
    <s v=""/>
    <s v=""/>
    <s v=""/>
    <s v=""/>
    <s v="0x52d14a88802baf7dc1763282d186802d12227954ed4f833b0f825b3d44203fda"/>
    <x v="178"/>
    <x v="115"/>
  </r>
  <r>
    <x v="0"/>
    <x v="2"/>
    <x v="1"/>
    <x v="1"/>
    <m/>
    <s v="ETC"/>
    <s v="0x4972a657d735e8ff5c2cfd2a7a5299100091f900?"/>
    <m/>
    <s v="OKEX"/>
    <s v="Peertec"/>
    <x v="9"/>
    <s v="ETC"/>
    <n v="106.09816137999999"/>
    <s v=""/>
    <s v=""/>
    <s v=""/>
    <s v=""/>
    <s v=""/>
    <s v="0xad1d49e06e939085d1c2ae8dac4a544e88955fed28b86fa74eb9b8acd0d2d967"/>
    <x v="179"/>
    <x v="115"/>
  </r>
  <r>
    <x v="0"/>
    <x v="0"/>
    <x v="0"/>
    <x v="6"/>
    <m/>
    <s v="ETH"/>
    <s v="0xD7A84c8417782401dc31b009fEb1976DeBd5728f"/>
    <m/>
    <s v="FTX"/>
    <s v="BBRICK"/>
    <x v="1"/>
    <s v="ETH"/>
    <n v="1500"/>
    <s v=""/>
    <s v=""/>
    <s v=""/>
    <s v=""/>
    <s v=""/>
    <s v="0xb8f1515e3f01d3e71feb5f3e92b65094787527b9bb24447c51626ab98ebdd4d6"/>
    <x v="180"/>
    <x v="113"/>
  </r>
  <r>
    <x v="0"/>
    <x v="0"/>
    <x v="0"/>
    <x v="6"/>
    <m/>
    <s v="ETH"/>
    <s v="0xD7A84c8417782401dc31b009fEb1976DeBd5728f"/>
    <m/>
    <s v="FTX"/>
    <s v="BBRICK"/>
    <x v="1"/>
    <s v="ETH"/>
    <n v="3016.24"/>
    <s v=""/>
    <s v=""/>
    <s v=""/>
    <s v=""/>
    <s v=""/>
    <s v="0xe6de4f1d2b85bceabf74c277387611521bade1b096e6a9c3afda8299650b591f"/>
    <x v="181"/>
    <x v="113"/>
  </r>
  <r>
    <x v="0"/>
    <x v="0"/>
    <x v="0"/>
    <x v="6"/>
    <m/>
    <s v="ETH"/>
    <s v="0xD7A84c8417782401dc31b009fEb1976DeBd5728f"/>
    <m/>
    <s v="FTX"/>
    <s v="BBRICK"/>
    <x v="1"/>
    <s v="ETH"/>
    <n v="6983.86"/>
    <s v=""/>
    <s v=""/>
    <s v=""/>
    <s v=""/>
    <s v=""/>
    <s v="0x282177daff2a91f858633da710873979a1f93809095c3fd71fde2997145b7168"/>
    <x v="182"/>
    <x v="116"/>
  </r>
  <r>
    <x v="0"/>
    <x v="0"/>
    <x v="0"/>
    <x v="6"/>
    <m/>
    <s v="ETH"/>
    <s v="0xD7A84c8417782401dc31b009fEb1976DeBd5728f"/>
    <m/>
    <s v="FTX"/>
    <s v="BBRICK"/>
    <x v="1"/>
    <s v="ETH"/>
    <n v="1"/>
    <s v=""/>
    <s v=""/>
    <s v=""/>
    <s v=""/>
    <s v=""/>
    <s v="0x1ab89a3319b2aaede66c0f4fb6b32e90817e731a221bb642cf5680d28b7d2daf"/>
    <x v="183"/>
    <x v="116"/>
  </r>
  <r>
    <x v="0"/>
    <x v="0"/>
    <x v="0"/>
    <x v="6"/>
    <m/>
    <s v="USDT"/>
    <s v="0xbAafa054940dB14170b608903067149c9E744545"/>
    <m/>
    <s v="FTX"/>
    <s v="BBRICK"/>
    <x v="7"/>
    <s v="SOL"/>
    <n v="2550469"/>
    <s v=""/>
    <s v=""/>
    <s v="exchange"/>
    <s v="Binance"/>
    <s v="BBRICK"/>
    <s v="4Sjoua4ZpphAXDbJEpraYwAtUz29tLMtheN8c4qNhAmR1uqkhZKfPRZUgYnoMXcXsEDk8EzXSfjsXLiH8t8Zgh8N"/>
    <x v="184"/>
    <x v="117"/>
  </r>
  <r>
    <x v="0"/>
    <x v="0"/>
    <x v="0"/>
    <x v="6"/>
    <m/>
    <s v="USDC"/>
    <s v="0xbAafa054940dB14170b608903067149c9E744545"/>
    <m/>
    <s v="FTX"/>
    <s v="BBRICK"/>
    <x v="0"/>
    <s v="SOL"/>
    <n v="1999999"/>
    <s v=""/>
    <s v=""/>
    <s v="exchange"/>
    <s v="Binance"/>
    <s v="BBRICK"/>
    <s v="2YFTUceCYUb3Ldp8RjyWRCwNrGicdd4FCBwXgUq2AqQjZ79bEiCbzX3z4hJL46CKzzc1kthSvsEicCAeCT4FWm82"/>
    <x v="185"/>
    <x v="28"/>
  </r>
  <r>
    <x v="0"/>
    <x v="0"/>
    <x v="0"/>
    <x v="6"/>
    <m/>
    <s v="USDC"/>
    <s v="0xbAafa054940dB14170b608903067149c9E744545"/>
    <m/>
    <s v="FTX"/>
    <s v="BBRICK"/>
    <x v="0"/>
    <s v="BSC"/>
    <n v="1"/>
    <s v=""/>
    <s v=""/>
    <s v=""/>
    <s v=""/>
    <s v=""/>
    <s v="0xd66b03325932308d84917451218d7766b5415272fa9812138c77b8dc51ec19ca"/>
    <x v="186"/>
    <x v="28"/>
  </r>
  <r>
    <x v="0"/>
    <x v="2"/>
    <x v="1"/>
    <x v="1"/>
    <m/>
    <s v="XLM"/>
    <s v="GBGII2C7M4TOEC2MVAZYG3TRFM3ATCCEWANSN4Q3AHEX3NRKXJCVZDEV"/>
    <m/>
    <s v="OKEX"/>
    <s v="Peertec"/>
    <x v="15"/>
    <s v="XLM"/>
    <n v="19419.941136699999"/>
    <s v=""/>
    <s v=""/>
    <s v=""/>
    <s v=""/>
    <s v=""/>
    <s v="ab904c8ad9256bbb1c60934546b1df83e2c617142ab1da35c1cb388799448c65"/>
    <x v="187"/>
    <x v="115"/>
  </r>
  <r>
    <x v="0"/>
    <x v="2"/>
    <x v="1"/>
    <x v="1"/>
    <m/>
    <s v="KLAY"/>
    <s v="0x5006bc0d4fa0117e93d21aa663969fc6703a4319"/>
    <m/>
    <s v="OKEX"/>
    <s v="Peertec"/>
    <x v="5"/>
    <s v="KLAY"/>
    <n v="2167.0649563299999"/>
    <s v=""/>
    <s v=""/>
    <s v=""/>
    <s v=""/>
    <s v=""/>
    <s v="0xa29aa9d1ef63a71fee35e0111e5dce2e99c7f71e7b58f74f5c3f007a13fe7e4a"/>
    <x v="188"/>
    <x v="107"/>
  </r>
  <r>
    <x v="0"/>
    <x v="0"/>
    <x v="0"/>
    <x v="6"/>
    <m/>
    <s v="USDC"/>
    <s v="0xbAafa054940dB14170b608903067149c9E744545"/>
    <m/>
    <s v="FTX"/>
    <s v="BBRICK"/>
    <x v="0"/>
    <s v="BSC"/>
    <n v="2000034"/>
    <s v=""/>
    <s v=""/>
    <s v=""/>
    <s v=""/>
    <s v=""/>
    <s v="0x56fb2d41242b5e007b0fddf341029c780b24004e8b7db008b11686429a48f734"/>
    <x v="189"/>
    <x v="28"/>
  </r>
  <r>
    <x v="0"/>
    <x v="0"/>
    <x v="0"/>
    <x v="6"/>
    <m/>
    <s v="BUSD"/>
    <e v="#N/A"/>
    <m/>
    <s v="FTX"/>
    <s v="BBRICK"/>
    <x v="4"/>
    <s v="BSC"/>
    <n v="3258711"/>
    <s v=""/>
    <s v=""/>
    <s v=""/>
    <s v=""/>
    <s v=""/>
    <s v="0x244796f8b6815c2edf60795d703c45955305d1bd551d99432e030d1c29d09257"/>
    <x v="190"/>
    <x v="118"/>
  </r>
  <r>
    <x v="1"/>
    <x v="3"/>
    <x v="0"/>
    <x v="2"/>
    <m/>
    <m/>
    <s v="terra174evzq0tnd0uvzkkrvg08n9geqpcsvdrychcm8"/>
    <m/>
    <s v="Terra"/>
    <s v="BBRICK"/>
    <x v="11"/>
    <s v="TERRA"/>
    <n v="1063251.6399999999"/>
    <s v=""/>
    <s v=""/>
    <s v=""/>
    <s v=""/>
    <s v=""/>
    <s v="F00483D3C4768553E007AD0C07F4A3630755681CE22280F8DC6984426401C605"/>
    <x v="191"/>
    <x v="23"/>
  </r>
  <r>
    <x v="1"/>
    <x v="3"/>
    <x v="0"/>
    <x v="2"/>
    <m/>
    <m/>
    <s v="terra174evzq0tnd0uvzkkrvg08n9geqpcsvdrychcm8"/>
    <m/>
    <s v="Terra"/>
    <s v="BBRICK"/>
    <x v="11"/>
    <s v="TERRA"/>
    <n v="7974283.4299999997"/>
    <s v=""/>
    <s v=""/>
    <s v=""/>
    <s v=""/>
    <s v=""/>
    <s v="DAEC953CE5DA733672A61410F74A59FD4BFADC19B3BE7BF437EF73BFBBA28B5D"/>
    <x v="192"/>
    <x v="6"/>
  </r>
  <r>
    <x v="0"/>
    <x v="0"/>
    <x v="0"/>
    <x v="6"/>
    <m/>
    <s v="USDC"/>
    <s v="0xbAafa054940dB14170b608903067149c9E744545"/>
    <m/>
    <s v="FTX"/>
    <s v="BBRICK"/>
    <x v="0"/>
    <s v="ERC20"/>
    <n v="3006368"/>
    <s v=""/>
    <s v=""/>
    <s v=""/>
    <s v=""/>
    <s v=""/>
    <s v="0x93a76bd27b0d3c4dfbbbf4b308cfa7e574722860d1d6959e0680e02244e8d3f2"/>
    <x v="193"/>
    <x v="119"/>
  </r>
  <r>
    <x v="0"/>
    <x v="0"/>
    <x v="0"/>
    <x v="6"/>
    <m/>
    <s v="BUSD"/>
    <e v="#N/A"/>
    <m/>
    <s v="FTX"/>
    <s v="BBRICK"/>
    <x v="4"/>
    <s v="BSC"/>
    <n v="5011376"/>
    <s v=""/>
    <s v=""/>
    <s v=""/>
    <s v=""/>
    <s v=""/>
    <s v="0xe16f4716537d0a6db4c41d85b3bc6491d530526dea06c39fd562c3619b16f4e0"/>
    <x v="194"/>
    <x v="120"/>
  </r>
  <r>
    <x v="0"/>
    <x v="0"/>
    <x v="0"/>
    <x v="6"/>
    <m/>
    <s v="POLIS"/>
    <e v="#N/A"/>
    <m/>
    <s v="FTX"/>
    <s v="BBRICK"/>
    <x v="19"/>
    <m/>
    <n v="147380"/>
    <s v=""/>
    <s v=""/>
    <s v=""/>
    <s v=""/>
    <s v=""/>
    <m/>
    <x v="195"/>
    <x v="30"/>
  </r>
  <r>
    <x v="0"/>
    <x v="0"/>
    <x v="0"/>
    <x v="6"/>
    <m/>
    <s v="BTC"/>
    <s v="39YqL8uJFKRQTG6xEiywkbUB7fRQF1R8zd"/>
    <m/>
    <s v="FTX"/>
    <s v="BBRICK"/>
    <x v="6"/>
    <m/>
    <n v="10.538489999999999"/>
    <s v=""/>
    <s v=""/>
    <s v=""/>
    <s v=""/>
    <s v=""/>
    <m/>
    <x v="196"/>
    <x v="121"/>
  </r>
  <r>
    <x v="0"/>
    <x v="2"/>
    <x v="1"/>
    <x v="1"/>
    <m/>
    <s v="KLAY"/>
    <s v="0x5006bc0d4fa0117e93d21aa663969fc6703a4319"/>
    <m/>
    <s v="OKEX"/>
    <s v="Peertec"/>
    <x v="5"/>
    <s v="KLAY"/>
    <n v="27275.423119999999"/>
    <s v=""/>
    <s v=""/>
    <s v=""/>
    <s v=""/>
    <s v=""/>
    <s v="0xce8b032c77eff7fec53ce958a7ac0b5ddbb1be6dbfb028f112de5edb5b9bda8c"/>
    <x v="197"/>
    <x v="107"/>
  </r>
  <r>
    <x v="0"/>
    <x v="0"/>
    <x v="0"/>
    <x v="6"/>
    <m/>
    <s v="BTC"/>
    <s v="39YqL8uJFKRQTG6xEiywkbUB7fRQF1R8zd"/>
    <m/>
    <s v="FTX"/>
    <s v="BBRICK"/>
    <x v="6"/>
    <m/>
    <n v="9.7863000000000007"/>
    <s v=""/>
    <s v=""/>
    <s v=""/>
    <s v=""/>
    <s v=""/>
    <m/>
    <x v="198"/>
    <x v="122"/>
  </r>
  <r>
    <x v="1"/>
    <x v="3"/>
    <x v="0"/>
    <x v="4"/>
    <m/>
    <m/>
    <s v="terra1j4u9e5n8xu9c9jykny8uqw6lde6843qczzwd0x"/>
    <m/>
    <s v="Terra"/>
    <s v="BBRICK"/>
    <x v="11"/>
    <s v="TERRA"/>
    <n v="3007.3"/>
    <s v=""/>
    <s v=""/>
    <s v=""/>
    <s v=""/>
    <s v=""/>
    <s v="66D0084E9DEA6AE62C88526F4F879173EE013E36058DDA10A6F747A64894DC27"/>
    <x v="199"/>
    <x v="100"/>
  </r>
  <r>
    <x v="0"/>
    <x v="0"/>
    <x v="0"/>
    <x v="6"/>
    <m/>
    <s v="BTC"/>
    <s v="39YqL8uJFKRQTG6xEiywkbUB7fRQF1R8zd"/>
    <m/>
    <s v="FTX"/>
    <s v="BBRICK"/>
    <x v="6"/>
    <s v="BTC"/>
    <n v="0.1"/>
    <s v=""/>
    <s v=""/>
    <s v=""/>
    <s v=""/>
    <s v=""/>
    <s v="4337cf5cf77ee6781451a10712e65a47e2ec022e9a857f84cf19b44690808a16"/>
    <x v="200"/>
    <x v="104"/>
  </r>
  <r>
    <x v="0"/>
    <x v="0"/>
    <x v="0"/>
    <x v="6"/>
    <m/>
    <s v="FTT"/>
    <e v="#N/A"/>
    <m/>
    <s v="FTX"/>
    <s v="BBRICK"/>
    <x v="17"/>
    <m/>
    <n v="11220"/>
    <s v=""/>
    <s v=""/>
    <s v=""/>
    <s v=""/>
    <s v=""/>
    <m/>
    <x v="201"/>
    <x v="102"/>
  </r>
  <r>
    <x v="0"/>
    <x v="0"/>
    <x v="0"/>
    <x v="6"/>
    <m/>
    <s v="SRM_LOCKED"/>
    <e v="#N/A"/>
    <m/>
    <s v="FTX"/>
    <s v="BBRICK"/>
    <x v="16"/>
    <m/>
    <n v="18"/>
    <s v=""/>
    <s v=""/>
    <s v=""/>
    <s v=""/>
    <s v=""/>
    <m/>
    <x v="202"/>
    <x v="102"/>
  </r>
  <r>
    <x v="0"/>
    <x v="0"/>
    <x v="0"/>
    <x v="6"/>
    <m/>
    <s v="USDT"/>
    <s v="0xbAafa054940dB14170b608903067149c9E744545"/>
    <m/>
    <s v="FTX"/>
    <s v="BBRICK"/>
    <x v="7"/>
    <m/>
    <n v="1971.6189999999999"/>
    <s v=""/>
    <s v=""/>
    <s v=""/>
    <s v=""/>
    <s v=""/>
    <m/>
    <x v="203"/>
    <x v="123"/>
  </r>
  <r>
    <x v="0"/>
    <x v="2"/>
    <x v="1"/>
    <x v="1"/>
    <m/>
    <s v="XLM"/>
    <s v="GBGII2C7M4TOEC2MVAZYG3TRFM3ATCCEWANSN4Q3AHEX3NRKXJCVZDEV"/>
    <m/>
    <s v="OKEX"/>
    <s v="Peertec"/>
    <x v="15"/>
    <s v="XLM"/>
    <n v="22003.044651200002"/>
    <s v=""/>
    <s v=""/>
    <s v=""/>
    <s v=""/>
    <s v=""/>
    <s v="10b565e648de6e697baa8e8713d809e0f527bcb0ef6b92ebeaed3bf5171fe4ce"/>
    <x v="204"/>
    <x v="107"/>
  </r>
  <r>
    <x v="0"/>
    <x v="1"/>
    <x v="1"/>
    <x v="1"/>
    <m/>
    <s v="BTC"/>
    <s v="1MdatewJkKfSptYBaJvgEBFYCEbiCkELVt"/>
    <m/>
    <s v="Huobi"/>
    <s v="Peertec"/>
    <x v="6"/>
    <s v="BTC"/>
    <n v="2.5"/>
    <s v=""/>
    <s v=""/>
    <s v=""/>
    <s v=""/>
    <s v=""/>
    <s v="eb09e5202c74f7ec656b511794316383cd64260822de0832c5676e2bf2f9d7a7"/>
    <x v="205"/>
    <x v="124"/>
  </r>
  <r>
    <x v="0"/>
    <x v="0"/>
    <x v="0"/>
    <x v="6"/>
    <m/>
    <s v="SRM_LOCKED"/>
    <e v="#N/A"/>
    <m/>
    <s v="FTX"/>
    <s v="BBRICK"/>
    <x v="16"/>
    <m/>
    <n v="18"/>
    <s v=""/>
    <s v=""/>
    <s v=""/>
    <s v=""/>
    <s v=""/>
    <m/>
    <x v="206"/>
    <x v="125"/>
  </r>
  <r>
    <x v="1"/>
    <x v="3"/>
    <x v="0"/>
    <x v="2"/>
    <m/>
    <m/>
    <s v="terra174evzq0tnd0uvzkkrvg08n9geqpcsvdrychcm8"/>
    <m/>
    <s v="Terra"/>
    <s v="BBRICK"/>
    <x v="11"/>
    <s v="TERRA"/>
    <n v="674"/>
    <s v=""/>
    <s v=""/>
    <s v=""/>
    <s v=""/>
    <s v=""/>
    <s v="DAEC953CE5DA733672A61410F74A59FD4BFADC19B3BE7BF437EF73BFBBA28B5D"/>
    <x v="192"/>
    <x v="6"/>
  </r>
  <r>
    <x v="0"/>
    <x v="0"/>
    <x v="0"/>
    <x v="6"/>
    <m/>
    <s v="SRM_LOCKED"/>
    <e v="#N/A"/>
    <m/>
    <s v="FTX"/>
    <s v="BBRICK"/>
    <x v="16"/>
    <m/>
    <n v="18"/>
    <s v=""/>
    <s v=""/>
    <s v=""/>
    <s v=""/>
    <s v=""/>
    <m/>
    <x v="207"/>
    <x v="126"/>
  </r>
  <r>
    <x v="0"/>
    <x v="0"/>
    <x v="0"/>
    <x v="6"/>
    <m/>
    <s v="SRM"/>
    <e v="#N/A"/>
    <m/>
    <s v="FTX"/>
    <s v="BBRICK"/>
    <x v="20"/>
    <m/>
    <n v="12"/>
    <s v=""/>
    <s v=""/>
    <s v=""/>
    <s v=""/>
    <s v=""/>
    <m/>
    <x v="208"/>
    <x v="126"/>
  </r>
  <r>
    <x v="0"/>
    <x v="0"/>
    <x v="0"/>
    <x v="6"/>
    <m/>
    <s v="SRM"/>
    <e v="#N/A"/>
    <m/>
    <s v="FTX"/>
    <s v="BBRICK"/>
    <x v="20"/>
    <m/>
    <n v="12"/>
    <s v=""/>
    <s v=""/>
    <s v=""/>
    <s v=""/>
    <s v=""/>
    <m/>
    <x v="209"/>
    <x v="127"/>
  </r>
  <r>
    <x v="0"/>
    <x v="0"/>
    <x v="0"/>
    <x v="6"/>
    <m/>
    <s v="FTT"/>
    <e v="#N/A"/>
    <m/>
    <s v="FTX"/>
    <s v="BBRICK"/>
    <x v="17"/>
    <m/>
    <n v="3498.95"/>
    <s v=""/>
    <s v=""/>
    <s v=""/>
    <s v=""/>
    <s v=""/>
    <m/>
    <x v="210"/>
    <x v="122"/>
  </r>
  <r>
    <x v="1"/>
    <x v="3"/>
    <x v="0"/>
    <x v="4"/>
    <m/>
    <m/>
    <s v="terra1j4u9e5n8xu9c9jykny8uqw6lde6843qczzwd0x"/>
    <m/>
    <s v="Terra"/>
    <s v="BBRICK"/>
    <x v="11"/>
    <s v="TERRA"/>
    <n v="470852.6"/>
    <s v=""/>
    <s v=""/>
    <s v=""/>
    <s v=""/>
    <s v=""/>
    <s v="CB5B35EAAA54BA526D1B0C5EECDBBEB8400055F0884EF5FCBB2ED2D14F4E1A91"/>
    <x v="211"/>
    <x v="128"/>
  </r>
  <r>
    <x v="0"/>
    <x v="0"/>
    <x v="0"/>
    <x v="6"/>
    <m/>
    <s v="USD"/>
    <e v="#N/A"/>
    <m/>
    <s v="FTX"/>
    <s v="BBRICK"/>
    <x v="2"/>
    <m/>
    <n v="222.34790000000001"/>
    <s v=""/>
    <s v=""/>
    <s v=""/>
    <s v=""/>
    <s v=""/>
    <m/>
    <x v="212"/>
    <x v="122"/>
  </r>
  <r>
    <x v="1"/>
    <x v="3"/>
    <x v="0"/>
    <x v="4"/>
    <m/>
    <m/>
    <s v="terra1j4u9e5n8xu9c9jykny8uqw6lde6843qczzwd0x"/>
    <m/>
    <s v="Terra"/>
    <s v="BBRICK"/>
    <x v="11"/>
    <s v="TERRA"/>
    <n v="220.52"/>
    <s v=""/>
    <s v=""/>
    <s v=""/>
    <s v=""/>
    <s v=""/>
    <s v="D7037B78C2199F08722602D56F5527649E5F2776EC8A35CC3E579A69B260A44A"/>
    <x v="213"/>
    <x v="129"/>
  </r>
  <r>
    <x v="0"/>
    <x v="0"/>
    <x v="0"/>
    <x v="7"/>
    <m/>
    <s v="USDT"/>
    <s v="0x8e890bA2E060060edCD0283d94375C2C25bb8938"/>
    <m/>
    <s v="FTX"/>
    <s v="BBRICK"/>
    <x v="7"/>
    <s v="BSC"/>
    <n v="41000"/>
    <s v=""/>
    <s v=""/>
    <s v=""/>
    <s v=""/>
    <s v=""/>
    <s v="0xed1fe812d2796cc9accc6754f667708f0cd0f50a831fa8fa80a4436a26d6ed38"/>
    <x v="214"/>
    <x v="130"/>
  </r>
  <r>
    <x v="0"/>
    <x v="0"/>
    <x v="0"/>
    <x v="7"/>
    <m/>
    <s v="ETH"/>
    <s v="0xa54316f6B75040B3e254b6e21508d23d4F5e0E3e"/>
    <m/>
    <s v="FTX"/>
    <s v="BBRICK"/>
    <x v="1"/>
    <s v="ETH"/>
    <n v="2"/>
    <s v="0x5d6fcf22aa4e4ff8da0abe329392e7c5306d22f3"/>
    <s v=""/>
    <s v="exchange"/>
    <s v="Binance"/>
    <s v="BBRICK"/>
    <s v="0x2d64a18f6926b26d5345de282750b1057b7ab979c4d1df8c754c702d75573e26"/>
    <x v="215"/>
    <x v="131"/>
  </r>
  <r>
    <x v="0"/>
    <x v="2"/>
    <x v="1"/>
    <x v="1"/>
    <m/>
    <s v="XLM"/>
    <s v="GBGII2C7M4TOEC2MVAZYG3TRFM3ATCCEWANSN4Q3AHEX3NRKXJCVZDEV"/>
    <m/>
    <s v="OKEX"/>
    <s v="Peertec"/>
    <x v="15"/>
    <s v="XLM"/>
    <n v="4335.8784269999996"/>
    <s v=""/>
    <s v=""/>
    <s v=""/>
    <s v=""/>
    <s v=""/>
    <s v="afec6cbab3ecf893e0ab247bbe2fefa781ef2c4ce99c2722b3d49a0eb856d0b6"/>
    <x v="216"/>
    <x v="107"/>
  </r>
  <r>
    <x v="0"/>
    <x v="2"/>
    <x v="1"/>
    <x v="1"/>
    <m/>
    <s v="USDT"/>
    <s v="0x5006bc0d4fa0117e93d21aa663969fc6703a4319"/>
    <m/>
    <s v="OKEX"/>
    <s v="Peertec"/>
    <x v="7"/>
    <s v="TRON"/>
    <n v="6712.0360520000004"/>
    <s v="0x8f27fa136ff4da1796368380019029d81d12d06d"/>
    <s v=""/>
    <s v="exchange"/>
    <s v="FTX"/>
    <s v="Peertec"/>
    <s v="a48684466a185c6b1a5e2845513d83473c18ebd895a0e7ee7047503820529d3d"/>
    <x v="217"/>
    <x v="107"/>
  </r>
  <r>
    <x v="1"/>
    <x v="3"/>
    <x v="0"/>
    <x v="2"/>
    <m/>
    <m/>
    <s v="terra174evzq0tnd0uvzkkrvg08n9geqpcsvdrychcm8"/>
    <m/>
    <s v="Terra"/>
    <s v="BBRICK"/>
    <x v="11"/>
    <s v="TERRA"/>
    <n v="9974795.2200000007"/>
    <s v=""/>
    <s v=""/>
    <s v=""/>
    <s v=""/>
    <s v=""/>
    <s v="4F0B74313994A8B6795E55DA088A357F7B3271546CDBBECF4CE59EE6D8D99B03"/>
    <x v="218"/>
    <x v="132"/>
  </r>
  <r>
    <x v="1"/>
    <x v="3"/>
    <x v="0"/>
    <x v="2"/>
    <m/>
    <m/>
    <s v="terra174evzq0tnd0uvzkkrvg08n9geqpcsvdrychcm8"/>
    <m/>
    <s v="Terra"/>
    <s v="BBRICK"/>
    <x v="11"/>
    <s v="TERRA"/>
    <n v="9977952.7200000007"/>
    <s v=""/>
    <s v=""/>
    <s v=""/>
    <s v=""/>
    <s v=""/>
    <s v="78FB0C6192C56EE42697096A62B03C711132D69624F451DF0DC85740FBEF6E04"/>
    <x v="219"/>
    <x v="133"/>
  </r>
  <r>
    <x v="1"/>
    <x v="3"/>
    <x v="0"/>
    <x v="2"/>
    <m/>
    <m/>
    <s v="terra174evzq0tnd0uvzkkrvg08n9geqpcsvdrychcm8"/>
    <m/>
    <s v="Terra"/>
    <s v="BBRICK"/>
    <x v="11"/>
    <s v="TERRA"/>
    <n v="3990464.77"/>
    <s v=""/>
    <s v=""/>
    <s v=""/>
    <s v=""/>
    <s v=""/>
    <s v="FDA498987BD0AA196EE9E49533F4C2F071F7F86BEF926FC47D66151A08C9E255"/>
    <x v="220"/>
    <x v="20"/>
  </r>
  <r>
    <x v="0"/>
    <x v="0"/>
    <x v="0"/>
    <x v="7"/>
    <m/>
    <s v="USDT"/>
    <s v="0x8e890bA2E060060edCD0283d94375C2C25bb8938"/>
    <m/>
    <s v="FTX"/>
    <s v="BBRICK"/>
    <x v="7"/>
    <s v="BSC"/>
    <n v="74590"/>
    <s v=""/>
    <s v=""/>
    <s v=""/>
    <s v=""/>
    <s v=""/>
    <s v="0x7b2804ed0d8baea93dde8e35ad672f1a7efa95e556dd8910f890110d4520e24c"/>
    <x v="221"/>
    <x v="131"/>
  </r>
  <r>
    <x v="1"/>
    <x v="3"/>
    <x v="0"/>
    <x v="2"/>
    <m/>
    <m/>
    <s v="terra174evzq0tnd0uvzkkrvg08n9geqpcsvdrychcm8"/>
    <m/>
    <s v="Terra"/>
    <s v="BBRICK"/>
    <x v="11"/>
    <s v="TERRA"/>
    <n v="12435887.07"/>
    <s v=""/>
    <s v=""/>
    <s v=""/>
    <s v=""/>
    <s v=""/>
    <s v="A6E0AB70D52C7DF84236604AF253ECFDF45A847BFD0239B7797922341D5FE6C1"/>
    <x v="222"/>
    <x v="134"/>
  </r>
  <r>
    <x v="0"/>
    <x v="0"/>
    <x v="0"/>
    <x v="7"/>
    <m/>
    <s v="USDT"/>
    <s v="0x8e890bA2E060060edCD0283d94375C2C25bb8938"/>
    <m/>
    <s v="FTX"/>
    <s v="BBRICK"/>
    <x v="7"/>
    <s v="BSC"/>
    <n v="10"/>
    <s v=""/>
    <s v=""/>
    <s v=""/>
    <s v=""/>
    <s v=""/>
    <s v="0xa088502c414cba552c22ef06c80d1be0bd455c474141f61a657268968a690717"/>
    <x v="223"/>
    <x v="131"/>
  </r>
  <r>
    <x v="0"/>
    <x v="0"/>
    <x v="0"/>
    <x v="8"/>
    <n v="10000"/>
    <s v="ETH"/>
    <s v="0x15C90634eD89723e96c852981174E55Ef2972C94"/>
    <m/>
    <s v="FTX"/>
    <s v="BBRICK"/>
    <x v="1"/>
    <s v="ETH"/>
    <n v="199.99700000000001"/>
    <s v=""/>
    <s v=""/>
    <s v=""/>
    <s v=""/>
    <s v=""/>
    <s v="0x79b2741320297b8d3432faeed93ba670464284e171d9af95db1918162f68c3c4"/>
    <x v="224"/>
    <x v="135"/>
  </r>
  <r>
    <x v="0"/>
    <x v="0"/>
    <x v="0"/>
    <x v="8"/>
    <n v="10000"/>
    <s v="BTC"/>
    <s v="3PEG3HHki2gndo6KBcptAYK7QKhYY29BTs"/>
    <m/>
    <s v="FTX"/>
    <s v="BBRICK"/>
    <x v="6"/>
    <s v=""/>
    <n v="41"/>
    <s v=""/>
    <s v=""/>
    <s v=""/>
    <s v=""/>
    <s v=""/>
    <m/>
    <x v="225"/>
    <x v="136"/>
  </r>
  <r>
    <x v="0"/>
    <x v="0"/>
    <x v="0"/>
    <x v="8"/>
    <n v="10000"/>
    <s v="WBTC"/>
    <e v="#N/A"/>
    <m/>
    <s v="FTX"/>
    <s v="BBRICK"/>
    <x v="21"/>
    <s v=""/>
    <n v="308.03081100000003"/>
    <s v=""/>
    <s v=""/>
    <s v=""/>
    <s v=""/>
    <s v=""/>
    <m/>
    <x v="226"/>
    <x v="137"/>
  </r>
  <r>
    <x v="0"/>
    <x v="0"/>
    <x v="0"/>
    <x v="8"/>
    <n v="10000"/>
    <s v="BTC"/>
    <s v="3PEG3HHki2gndo6KBcptAYK7QKhYY29BTs"/>
    <m/>
    <s v="FTX"/>
    <s v="BBRICK"/>
    <x v="6"/>
    <s v=""/>
    <n v="10"/>
    <s v=""/>
    <s v=""/>
    <s v=""/>
    <s v=""/>
    <s v=""/>
    <m/>
    <x v="227"/>
    <x v="93"/>
  </r>
  <r>
    <x v="0"/>
    <x v="0"/>
    <x v="0"/>
    <x v="8"/>
    <n v="10000"/>
    <s v="BTC"/>
    <s v="3PEG3HHki2gndo6KBcptAYK7QKhYY29BTs"/>
    <m/>
    <s v="FTX"/>
    <s v="BBRICK"/>
    <x v="6"/>
    <s v=""/>
    <n v="10"/>
    <s v=""/>
    <s v=""/>
    <s v=""/>
    <s v=""/>
    <s v=""/>
    <m/>
    <x v="228"/>
    <x v="138"/>
  </r>
  <r>
    <x v="0"/>
    <x v="0"/>
    <x v="0"/>
    <x v="8"/>
    <n v="10000"/>
    <s v="BTC"/>
    <s v="3PEG3HHki2gndo6KBcptAYK7QKhYY29BTs"/>
    <m/>
    <s v="FTX"/>
    <s v="BBRICK"/>
    <x v="6"/>
    <s v=""/>
    <n v="10"/>
    <s v=""/>
    <s v=""/>
    <s v=""/>
    <s v=""/>
    <s v=""/>
    <m/>
    <x v="229"/>
    <x v="139"/>
  </r>
  <r>
    <x v="0"/>
    <x v="0"/>
    <x v="0"/>
    <x v="8"/>
    <n v="10000"/>
    <s v="BTC"/>
    <s v="3PEG3HHki2gndo6KBcptAYK7QKhYY29BTs"/>
    <m/>
    <s v="FTX"/>
    <s v="BBRICK"/>
    <x v="6"/>
    <s v=""/>
    <n v="10"/>
    <s v=""/>
    <s v=""/>
    <s v=""/>
    <s v=""/>
    <s v=""/>
    <m/>
    <x v="230"/>
    <x v="140"/>
  </r>
  <r>
    <x v="0"/>
    <x v="2"/>
    <x v="1"/>
    <x v="1"/>
    <m/>
    <s v="ETC"/>
    <s v="0x4972a657d735e8ff5c2cfd2a7a5299100091f900?"/>
    <m/>
    <s v="OKEX"/>
    <s v="Peertec"/>
    <x v="9"/>
    <s v="ETC"/>
    <n v="134.22728727000001"/>
    <s v=""/>
    <s v=""/>
    <s v=""/>
    <s v=""/>
    <s v=""/>
    <s v="0x50c1fa51ec79a196efc3c5aa1e33ad8dbb911116c569de2c884d19fe70ce8114"/>
    <x v="231"/>
    <x v="107"/>
  </r>
  <r>
    <x v="0"/>
    <x v="0"/>
    <x v="0"/>
    <x v="8"/>
    <n v="10000"/>
    <s v="BTC"/>
    <s v="3PEG3HHki2gndo6KBcptAYK7QKhYY29BTs"/>
    <m/>
    <s v="FTX"/>
    <s v="BBRICK"/>
    <x v="6"/>
    <s v=""/>
    <n v="10"/>
    <s v=""/>
    <s v=""/>
    <s v=""/>
    <s v=""/>
    <s v=""/>
    <m/>
    <x v="232"/>
    <x v="141"/>
  </r>
  <r>
    <x v="0"/>
    <x v="2"/>
    <x v="1"/>
    <x v="1"/>
    <m/>
    <s v="ETC"/>
    <s v="0x4972a657d735e8ff5c2cfd2a7a5299100091f900?"/>
    <m/>
    <s v="OKEX"/>
    <s v="Peertec"/>
    <x v="9"/>
    <s v="ETC"/>
    <n v="92.937901769999996"/>
    <s v=""/>
    <s v=""/>
    <s v=""/>
    <s v=""/>
    <s v=""/>
    <s v="0x3a55626b8acbbd26ac7428087ac0a0091d0d1115b1e392030c4bb7608530f409"/>
    <x v="233"/>
    <x v="107"/>
  </r>
  <r>
    <x v="0"/>
    <x v="0"/>
    <x v="0"/>
    <x v="8"/>
    <n v="10000"/>
    <s v="BTC"/>
    <s v="3PEG3HHki2gndo6KBcptAYK7QKhYY29BTs"/>
    <m/>
    <s v="FTX"/>
    <s v="BBRICK"/>
    <x v="6"/>
    <s v=""/>
    <n v="5"/>
    <s v=""/>
    <s v=""/>
    <s v=""/>
    <s v=""/>
    <s v=""/>
    <m/>
    <x v="234"/>
    <x v="90"/>
  </r>
  <r>
    <x v="1"/>
    <x v="3"/>
    <x v="0"/>
    <x v="4"/>
    <m/>
    <m/>
    <s v="terra1j4u9e5n8xu9c9jykny8uqw6lde6843qczzwd0x"/>
    <m/>
    <s v="Terra"/>
    <s v="BBRICK"/>
    <x v="11"/>
    <s v="TERRA"/>
    <n v="5616.64"/>
    <s v=""/>
    <s v=""/>
    <s v=""/>
    <s v=""/>
    <s v=""/>
    <s v="D7037B78C2199F08722602D56F5527649E5F2776EC8A35CC3E579A69B260A44A"/>
    <x v="235"/>
    <x v="129"/>
  </r>
  <r>
    <x v="0"/>
    <x v="0"/>
    <x v="0"/>
    <x v="8"/>
    <n v="10000"/>
    <s v="ETH"/>
    <s v="0x15C90634eD89723e96c852981174E55Ef2972C94"/>
    <m/>
    <s v="FTX"/>
    <s v="BBRICK"/>
    <x v="1"/>
    <s v="ETH"/>
    <n v="361.2165"/>
    <s v=""/>
    <s v=""/>
    <s v=""/>
    <s v=""/>
    <s v=""/>
    <s v="0x621570c2680bd3c0abbbcf7e8462c5cd16c816b31d03f663068e4d90a73cd39a"/>
    <x v="236"/>
    <x v="142"/>
  </r>
  <r>
    <x v="0"/>
    <x v="0"/>
    <x v="0"/>
    <x v="8"/>
    <n v="10000"/>
    <s v="USDT"/>
    <s v="0x8B94148A0F089a5BF478d0A3349bA6dB3fF7181d"/>
    <m/>
    <s v="FTX"/>
    <s v="BBRICK"/>
    <x v="7"/>
    <s v="TRX"/>
    <n v="666224.33700000006"/>
    <s v=""/>
    <s v=""/>
    <s v="exchange"/>
    <s v="Binance"/>
    <s v="BBRICK"/>
    <s v="7e15dfabfbfd9ffd3b24516716ccc6981be0db24ce59cd0684d879db227b90ac"/>
    <x v="237"/>
    <x v="143"/>
  </r>
  <r>
    <x v="1"/>
    <x v="3"/>
    <x v="0"/>
    <x v="4"/>
    <m/>
    <m/>
    <s v="terra1j4u9e5n8xu9c9jykny8uqw6lde6843qczzwd0x"/>
    <m/>
    <s v="Terra"/>
    <s v="BBRICK"/>
    <x v="8"/>
    <s v="TERRA"/>
    <n v="46.31"/>
    <s v=""/>
    <s v=""/>
    <s v=""/>
    <s v=""/>
    <s v=""/>
    <s v="F90E593629167EDC456BBED0E0E73A78C2B6D5831AFF4A55F97FBE6DD98C55B4"/>
    <x v="238"/>
    <x v="144"/>
  </r>
  <r>
    <x v="1"/>
    <x v="3"/>
    <x v="0"/>
    <x v="4"/>
    <m/>
    <m/>
    <s v="terra1j4u9e5n8xu9c9jykny8uqw6lde6843qczzwd0x"/>
    <m/>
    <s v="Terra"/>
    <s v="BBRICK"/>
    <x v="11"/>
    <s v="TERRA"/>
    <n v="3440.25"/>
    <s v=""/>
    <s v=""/>
    <s v=""/>
    <s v=""/>
    <s v=""/>
    <s v="F90E593629167EDC456BBED0E0E73A78C2B6D5831AFF4A55F97FBE6DD98C55B4"/>
    <x v="239"/>
    <x v="144"/>
  </r>
  <r>
    <x v="0"/>
    <x v="2"/>
    <x v="1"/>
    <x v="1"/>
    <m/>
    <s v="KLAY"/>
    <s v="0x5006bc0d4fa0117e93d21aa663969fc6703a4319"/>
    <m/>
    <s v="OKEX"/>
    <s v="Peertec"/>
    <x v="5"/>
    <s v="KLAY"/>
    <n v="8452.0728951399997"/>
    <s v=""/>
    <s v=""/>
    <s v=""/>
    <s v=""/>
    <s v=""/>
    <s v="0xd3e2c74041fb31413bb1a0d275b5fde4e0b1fdd22938c737c683e6929466bd40"/>
    <x v="240"/>
    <x v="136"/>
  </r>
  <r>
    <x v="0"/>
    <x v="2"/>
    <x v="1"/>
    <x v="1"/>
    <m/>
    <s v="ETC"/>
    <s v="0x4972a657d735e8ff5c2cfd2a7a5299100091f900?"/>
    <m/>
    <s v="OKEX"/>
    <s v="Peertec"/>
    <x v="9"/>
    <s v="ETC"/>
    <n v="21.001194689999998"/>
    <s v=""/>
    <s v=""/>
    <s v=""/>
    <s v=""/>
    <s v=""/>
    <s v="0xfad9037697a992bd43a5b1375147d397cd680c122b779a118b8876a4ae8a2a89"/>
    <x v="241"/>
    <x v="145"/>
  </r>
  <r>
    <x v="0"/>
    <x v="0"/>
    <x v="0"/>
    <x v="8"/>
    <n v="10000"/>
    <s v="TRX"/>
    <e v="#N/A"/>
    <m/>
    <s v="FTX"/>
    <s v="BBRICK"/>
    <x v="14"/>
    <s v="TRX"/>
    <n v="9.9999999999999995E-7"/>
    <s v=""/>
    <s v=""/>
    <s v=""/>
    <s v=""/>
    <s v=""/>
    <s v="e34cc9b52b523f82fd3489fb3154ee95cf50d7d439ee3d3a34a753fa26380a4a"/>
    <x v="242"/>
    <x v="143"/>
  </r>
  <r>
    <x v="0"/>
    <x v="0"/>
    <x v="0"/>
    <x v="8"/>
    <n v="10000"/>
    <s v="USDT"/>
    <s v="0x8B94148A0F089a5BF478d0A3349bA6dB3fF7181d"/>
    <m/>
    <s v="FTX"/>
    <s v="BBRICK"/>
    <x v="7"/>
    <s v="TRX"/>
    <n v="1499999"/>
    <s v=""/>
    <s v=""/>
    <s v="exchange"/>
    <s v="Binance"/>
    <s v="BBRICK"/>
    <s v="2c3dc3591ca25a4bf6fabeec1715d2cc8ce2df332705419ee92e06f8bce4cfbd"/>
    <x v="243"/>
    <x v="143"/>
  </r>
  <r>
    <x v="0"/>
    <x v="2"/>
    <x v="1"/>
    <x v="1"/>
    <m/>
    <s v="XLM"/>
    <s v="GBGII2C7M4TOEC2MVAZYG3TRFM3ATCCEWANSN4Q3AHEX3NRKXJCVZDEV"/>
    <m/>
    <s v="OKEX"/>
    <s v="Peertec"/>
    <x v="15"/>
    <s v="XLM"/>
    <n v="133593.12292940001"/>
    <s v=""/>
    <s v=""/>
    <s v=""/>
    <s v=""/>
    <s v=""/>
    <s v="24292b9e5df31c25134247708dfb5e972a2e9e16f58aad1af79c19b070d3bad3"/>
    <x v="244"/>
    <x v="145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245"/>
    <x v="146"/>
  </r>
  <r>
    <x v="0"/>
    <x v="1"/>
    <x v="1"/>
    <x v="1"/>
    <m/>
    <s v="LUNA"/>
    <s v="terra1x5tka4f96uqlfxr04etcf8m4l22xwpz4pq233x"/>
    <m/>
    <s v="Huobi"/>
    <s v="Peertec"/>
    <x v="8"/>
    <s v="LUNA"/>
    <n v="25000"/>
    <s v=""/>
    <s v=""/>
    <s v=""/>
    <s v=""/>
    <s v=""/>
    <s v="B525ABF63B7D96E9199B132A4929BB8DC45892C9A502A58BC50DF5CCF12E76CF"/>
    <x v="246"/>
    <x v="147"/>
  </r>
  <r>
    <x v="0"/>
    <x v="0"/>
    <x v="0"/>
    <x v="9"/>
    <n v="10025"/>
    <s v="ETH"/>
    <s v="0xd16eEBDb4F8804b66AB4b2c536917154d9a47E82"/>
    <m/>
    <s v="FTX"/>
    <s v="BBRICK"/>
    <x v="1"/>
    <s v="ETH"/>
    <n v="259.32799999999997"/>
    <s v=""/>
    <s v=""/>
    <s v=""/>
    <s v=""/>
    <s v=""/>
    <s v="0xd82136432629a7cab8dfd3647efd2fae09a801a7fb7138d767231700c08cf095"/>
    <x v="247"/>
    <x v="135"/>
  </r>
  <r>
    <x v="0"/>
    <x v="0"/>
    <x v="0"/>
    <x v="9"/>
    <n v="10025"/>
    <s v="UST"/>
    <e v="#N/A"/>
    <m/>
    <s v="FTX"/>
    <s v="BBRICK"/>
    <x v="11"/>
    <s v="TERRA"/>
    <n v="8000000"/>
    <s v="terra174evzq0tnd0uvzkkrvg08n9geqpcsvdrychcm8"/>
    <s v=""/>
    <s v="Wallet"/>
    <s v="Terra"/>
    <s v="BBRICK"/>
    <s v="8ea245015e46b6f751c0411c1b3ab6a77f7e3f35325a99c929333d041533dadc"/>
    <x v="248"/>
    <x v="135"/>
  </r>
  <r>
    <x v="0"/>
    <x v="2"/>
    <x v="1"/>
    <x v="1"/>
    <m/>
    <s v="KLAY"/>
    <s v="0x5006bc0d4fa0117e93d21aa663969fc6703a4319"/>
    <m/>
    <s v="OKEX"/>
    <s v="Peertec"/>
    <x v="5"/>
    <s v="KLAY"/>
    <n v="1180.73207723"/>
    <s v=""/>
    <s v=""/>
    <s v=""/>
    <s v=""/>
    <s v=""/>
    <s v="0x4ab6ad2bc72fde6b0b9f26b8150bcdfc71dfd40acc97820a2c0aadd4403d118c"/>
    <x v="249"/>
    <x v="148"/>
  </r>
  <r>
    <x v="0"/>
    <x v="0"/>
    <x v="0"/>
    <x v="9"/>
    <n v="10025"/>
    <s v="UST"/>
    <e v="#N/A"/>
    <m/>
    <s v="FTX"/>
    <s v="BBRICK"/>
    <x v="11"/>
    <s v="TERRA"/>
    <n v="5000000"/>
    <s v="terra174evzq0tnd0uvzkkrvg08n9geqpcsvdrychcm8"/>
    <s v=""/>
    <s v="Wallet"/>
    <s v="Terra"/>
    <s v="BBRICK"/>
    <s v="23eed29aa4b6dacb66f3e4aeb58f995a0dd7d03ea3d71215bf19c47a11be7f16"/>
    <x v="250"/>
    <x v="149"/>
  </r>
  <r>
    <x v="0"/>
    <x v="0"/>
    <x v="0"/>
    <x v="9"/>
    <n v="10025"/>
    <s v="UST"/>
    <e v="#N/A"/>
    <m/>
    <s v="FTX"/>
    <s v="BBRICK"/>
    <x v="11"/>
    <s v="TERRA"/>
    <n v="5000000"/>
    <s v="terra174evzq0tnd0uvzkkrvg08n9geqpcsvdrychcm8"/>
    <s v=""/>
    <s v="Wallet"/>
    <s v="Terra"/>
    <s v="BBRICK"/>
    <s v="a536deb94ce6c3758554dea249c6b26782cd0aea7feb41ca9439a1cb4204dd09"/>
    <x v="251"/>
    <x v="149"/>
  </r>
  <r>
    <x v="0"/>
    <x v="0"/>
    <x v="0"/>
    <x v="9"/>
    <n v="10025"/>
    <s v="USDC"/>
    <s v="0xA341107b28740ee5a003BA3960448fD14174a026"/>
    <m/>
    <s v="FTX"/>
    <s v="BBRICK"/>
    <x v="0"/>
    <s v="SOL"/>
    <n v="3300000"/>
    <s v=""/>
    <s v=""/>
    <s v=""/>
    <s v=""/>
    <s v=""/>
    <s v="2PtZ1qrXAGpC3B44UUqnXxdihUFz29SpUxFj8BkZndhLBYkkFRfweEKen1dkXKdtPeMgKsHa1SeNXwPYyN5srbCs"/>
    <x v="252"/>
    <x v="150"/>
  </r>
  <r>
    <x v="0"/>
    <x v="0"/>
    <x v="0"/>
    <x v="9"/>
    <n v="10025"/>
    <s v="USDC"/>
    <s v="0xA341107b28740ee5a003BA3960448fD14174a026"/>
    <m/>
    <s v="FTX"/>
    <s v="BBRICK"/>
    <x v="0"/>
    <s v="SOL"/>
    <n v="3500000"/>
    <s v=""/>
    <s v=""/>
    <s v=""/>
    <s v=""/>
    <s v=""/>
    <s v="2RApysmpGcrnno2dfT58HV4XDrqLipFmNLVc2z1cf7r5jht5Lr7xprkir45rMgAC4BC4tSDzAQi5rPAafmwYL6tV"/>
    <x v="253"/>
    <x v="150"/>
  </r>
  <r>
    <x v="0"/>
    <x v="2"/>
    <x v="1"/>
    <x v="1"/>
    <m/>
    <s v="XLM"/>
    <s v="GBGII2C7M4TOEC2MVAZYG3TRFM3ATCCEWANSN4Q3AHEX3NRKXJCVZDEV"/>
    <m/>
    <s v="OKEX"/>
    <s v="Peertec"/>
    <x v="15"/>
    <s v="XLM"/>
    <n v="5324.7309999999998"/>
    <s v=""/>
    <s v=""/>
    <s v=""/>
    <s v=""/>
    <s v=""/>
    <s v="b91c69776bb0e186263e4e2f11f95880fd32d303d0fb7979138eee5bb1ebd5ce"/>
    <x v="254"/>
    <x v="148"/>
  </r>
  <r>
    <x v="1"/>
    <x v="3"/>
    <x v="0"/>
    <x v="4"/>
    <m/>
    <m/>
    <s v="terra1j4u9e5n8xu9c9jykny8uqw6lde6843qczzwd0x"/>
    <m/>
    <s v="Terra"/>
    <s v="BBRICK"/>
    <x v="11"/>
    <s v="TERRA"/>
    <n v="149517.97"/>
    <s v=""/>
    <s v=""/>
    <s v=""/>
    <s v=""/>
    <s v=""/>
    <s v="323BF8C869F07B65F5856B8F16E81476E9706F114BF88F7E482BAA56C98725ED"/>
    <x v="255"/>
    <x v="151"/>
  </r>
  <r>
    <x v="0"/>
    <x v="0"/>
    <x v="0"/>
    <x v="9"/>
    <n v="10025"/>
    <s v="UST"/>
    <e v="#N/A"/>
    <m/>
    <s v="FTX"/>
    <s v="BBRICK"/>
    <x v="11"/>
    <s v="TERRA"/>
    <n v="2000000"/>
    <s v="terra174evzq0tnd0uvzkkrvg08n9geqpcsvdrychcm8"/>
    <s v=""/>
    <s v="Wallet"/>
    <s v="Terra"/>
    <s v="BBRICK"/>
    <s v="25ac94a22a277d40b14c1205c6228b4d4d92b07b25c6725d29ba1055d16f80f7"/>
    <x v="256"/>
    <x v="152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257"/>
    <x v="153"/>
  </r>
  <r>
    <x v="0"/>
    <x v="1"/>
    <x v="1"/>
    <x v="1"/>
    <m/>
    <s v="LUNA"/>
    <s v="terra1x5tka4f96uqlfxr04etcf8m4l22xwpz4pq233x"/>
    <m/>
    <s v="Huobi"/>
    <s v="Peertec"/>
    <x v="8"/>
    <s v="LUNA"/>
    <n v="20000"/>
    <s v=""/>
    <s v=""/>
    <s v=""/>
    <s v=""/>
    <s v=""/>
    <s v="62F4F01BB1D0E5786DE84FF790241B7E48FA992DAAA252E902408A211EF65BF2"/>
    <x v="258"/>
    <x v="154"/>
  </r>
  <r>
    <x v="1"/>
    <x v="3"/>
    <x v="0"/>
    <x v="4"/>
    <m/>
    <m/>
    <s v="terra1j4u9e5n8xu9c9jykny8uqw6lde6843qczzwd0x"/>
    <m/>
    <s v="Terra"/>
    <s v="BBRICK"/>
    <x v="11"/>
    <s v="TERRA"/>
    <n v="1755.62"/>
    <s v=""/>
    <s v=""/>
    <s v=""/>
    <s v=""/>
    <s v=""/>
    <s v="8ED178DBA7555F8583B630DCDB34E956E42B7A255982B1E94F20C902C4C06FD2"/>
    <x v="259"/>
    <x v="151"/>
  </r>
  <r>
    <x v="1"/>
    <x v="3"/>
    <x v="0"/>
    <x v="4"/>
    <m/>
    <m/>
    <s v="terra1j4u9e5n8xu9c9jykny8uqw6lde6843qczzwd0x"/>
    <m/>
    <s v="Terra"/>
    <s v="BBRICK"/>
    <x v="11"/>
    <s v="TERRA"/>
    <n v="149920.45000000001"/>
    <s v=""/>
    <s v=""/>
    <s v=""/>
    <s v=""/>
    <s v=""/>
    <s v="DCDE8BE830202F480A2F3210C7846C148E653D64BC4EF64309383DDB4333B554"/>
    <x v="260"/>
    <x v="155"/>
  </r>
  <r>
    <x v="0"/>
    <x v="0"/>
    <x v="0"/>
    <x v="9"/>
    <n v="10025"/>
    <s v="ETH"/>
    <s v="0xd16eEBDb4F8804b66AB4b2c536917154d9a47E82"/>
    <m/>
    <s v="FTX"/>
    <s v="BBRICK"/>
    <x v="1"/>
    <m/>
    <n v="103"/>
    <s v=""/>
    <s v=""/>
    <s v=""/>
    <s v=""/>
    <s v=""/>
    <m/>
    <x v="261"/>
    <x v="103"/>
  </r>
  <r>
    <x v="0"/>
    <x v="0"/>
    <x v="0"/>
    <x v="9"/>
    <n v="10025"/>
    <s v="ETH"/>
    <s v="0xd16eEBDb4F8804b66AB4b2c536917154d9a47E82"/>
    <m/>
    <s v="FTX"/>
    <s v="BBRICK"/>
    <x v="1"/>
    <s v="ETH"/>
    <n v="133.6"/>
    <s v=""/>
    <s v=""/>
    <s v=""/>
    <s v=""/>
    <s v=""/>
    <s v="0xf8c3e667085bc732ed5b566420eddee11e4a71c5544622b5dc0d3df768b8fbea"/>
    <x v="262"/>
    <x v="103"/>
  </r>
  <r>
    <x v="1"/>
    <x v="3"/>
    <x v="0"/>
    <x v="2"/>
    <m/>
    <m/>
    <s v="terra174evzq0tnd0uvzkkrvg08n9geqpcsvdrychcm8"/>
    <m/>
    <s v="Terra"/>
    <s v="BBRICK"/>
    <x v="11"/>
    <s v="TERRA"/>
    <n v="8451877.75"/>
    <s v=""/>
    <s v=""/>
    <s v=""/>
    <s v=""/>
    <s v=""/>
    <s v="91EF3C69AC2F1968E937FE419B09700D8421971D2A1C0356648F56A88589C649"/>
    <x v="263"/>
    <x v="1"/>
  </r>
  <r>
    <x v="0"/>
    <x v="1"/>
    <x v="1"/>
    <x v="1"/>
    <m/>
    <s v="ETH"/>
    <s v="0xdb245cf0aec8bf5d4b3002d00f3e701e80ba380a"/>
    <m/>
    <s v="Huobi"/>
    <s v="Peertec"/>
    <x v="1"/>
    <s v="ETH"/>
    <n v="180"/>
    <s v=""/>
    <s v=""/>
    <s v=""/>
    <s v=""/>
    <s v=""/>
    <s v="effab2b84fac1e6fb8bee2c9c8050a9ffe722b5a6c0b8c7a8ae336a21d222b1a"/>
    <x v="264"/>
    <x v="156"/>
  </r>
  <r>
    <x v="0"/>
    <x v="0"/>
    <x v="0"/>
    <x v="9"/>
    <n v="10025"/>
    <s v="HUSD"/>
    <e v="#N/A"/>
    <m/>
    <s v="FTX"/>
    <s v="BBRICK"/>
    <x v="12"/>
    <s v="ERC20"/>
    <n v="1298852"/>
    <s v=""/>
    <s v=""/>
    <s v=""/>
    <s v=""/>
    <s v=""/>
    <s v="0x331257a2fd668157d350057241862b8fd21ed65cab325a3d11a7e370693ad8af"/>
    <x v="265"/>
    <x v="157"/>
  </r>
  <r>
    <x v="0"/>
    <x v="0"/>
    <x v="0"/>
    <x v="9"/>
    <n v="10025"/>
    <s v="BTC"/>
    <s v="3H9GcbHrica8tDjBgkByHKNbwpcdTapLoK"/>
    <m/>
    <s v="FTX"/>
    <s v="BBRICK"/>
    <x v="6"/>
    <m/>
    <n v="41"/>
    <s v=""/>
    <s v=""/>
    <s v=""/>
    <s v=""/>
    <s v=""/>
    <m/>
    <x v="266"/>
    <x v="136"/>
  </r>
  <r>
    <x v="0"/>
    <x v="2"/>
    <x v="1"/>
    <x v="1"/>
    <m/>
    <s v="ETC"/>
    <s v="0x4972a657d735e8ff5c2cfd2a7a5299100091f900?"/>
    <m/>
    <s v="OKEX"/>
    <s v="Peertec"/>
    <x v="9"/>
    <s v="ETC"/>
    <n v="26.666499999999999"/>
    <s v=""/>
    <s v=""/>
    <s v=""/>
    <s v=""/>
    <s v=""/>
    <s v="0x187f1f6319977ade3c0f4b95df5f7aead5f40ac11e47d7da2cad29b339275376"/>
    <x v="267"/>
    <x v="148"/>
  </r>
  <r>
    <x v="0"/>
    <x v="0"/>
    <x v="0"/>
    <x v="9"/>
    <n v="10025"/>
    <s v="BTC"/>
    <s v="3H9GcbHrica8tDjBgkByHKNbwpcdTapLoK"/>
    <m/>
    <s v="FTX"/>
    <s v="BBRICK"/>
    <x v="6"/>
    <m/>
    <n v="9.8780999999999999"/>
    <s v=""/>
    <s v=""/>
    <s v=""/>
    <s v=""/>
    <s v=""/>
    <m/>
    <x v="268"/>
    <x v="107"/>
  </r>
  <r>
    <x v="0"/>
    <x v="0"/>
    <x v="0"/>
    <x v="9"/>
    <n v="10025"/>
    <s v="USDT"/>
    <s v="0xA341107b28740ee5a003BA3960448fD14174a026"/>
    <m/>
    <s v="FTX"/>
    <s v="BBRICK"/>
    <x v="7"/>
    <s v="ERC20"/>
    <n v="253065.8"/>
    <s v=""/>
    <s v=""/>
    <s v=""/>
    <s v=""/>
    <s v=""/>
    <s v="0x3a37c0a9a55e93a003ca4cf69a27734bb0f8438fc71f4d1bb417d4b75c250852"/>
    <x v="269"/>
    <x v="107"/>
  </r>
  <r>
    <x v="1"/>
    <x v="3"/>
    <x v="0"/>
    <x v="2"/>
    <m/>
    <m/>
    <s v="terra174evzq0tnd0uvzkkrvg08n9geqpcsvdrychcm8"/>
    <m/>
    <s v="Terra"/>
    <s v="BBRICK"/>
    <x v="11"/>
    <s v="TERRA"/>
    <n v="4971968.04"/>
    <s v=""/>
    <s v=""/>
    <s v=""/>
    <s v=""/>
    <s v=""/>
    <s v="C6F0664EC97A403640B76D14080F270ADE91E67BBAA633DE50366D74D49D517A"/>
    <x v="270"/>
    <x v="0"/>
  </r>
  <r>
    <x v="0"/>
    <x v="0"/>
    <x v="0"/>
    <x v="9"/>
    <n v="10025"/>
    <s v="USDT"/>
    <s v="0xA341107b28740ee5a003BA3960448fD14174a026"/>
    <m/>
    <s v="FTX"/>
    <s v="BBRICK"/>
    <x v="7"/>
    <s v="ERC20"/>
    <n v="536478.1"/>
    <s v=""/>
    <s v=""/>
    <s v=""/>
    <s v=""/>
    <s v=""/>
    <s v="0x9c81f0f7ccfc68b77367c8eb351f41618cbbdba002f9fcb2acd8003e8adb1fab"/>
    <x v="271"/>
    <x v="107"/>
  </r>
  <r>
    <x v="0"/>
    <x v="0"/>
    <x v="0"/>
    <x v="9"/>
    <n v="10025"/>
    <s v="BTC"/>
    <s v="3H9GcbHrica8tDjBgkByHKNbwpcdTapLoK"/>
    <m/>
    <s v="FTX"/>
    <s v="BBRICK"/>
    <x v="6"/>
    <s v="BTC"/>
    <n v="0.33673799999999998"/>
    <s v=""/>
    <s v=""/>
    <s v=""/>
    <s v=""/>
    <s v=""/>
    <s v="9c30ccd5b7affb072fa28054dee700752cececcd2c693491bbfe79626e2db093"/>
    <x v="272"/>
    <x v="107"/>
  </r>
  <r>
    <x v="0"/>
    <x v="1"/>
    <x v="1"/>
    <x v="1"/>
    <m/>
    <s v="BTC"/>
    <s v="1MdatewJkKfSptYBaJvgEBFYCEbiCkELVt"/>
    <m/>
    <s v="Huobi"/>
    <s v="Peertec"/>
    <x v="6"/>
    <s v="BTC"/>
    <n v="20.000004489999998"/>
    <s v=""/>
    <s v=""/>
    <s v=""/>
    <s v=""/>
    <s v=""/>
    <s v="9410e02c48de0627f5e706a29f8989c7dac3a827439a7a0a12da1b35f8f31031"/>
    <x v="273"/>
    <x v="158"/>
  </r>
  <r>
    <x v="1"/>
    <x v="3"/>
    <x v="0"/>
    <x v="4"/>
    <m/>
    <m/>
    <s v="terra1j4u9e5n8xu9c9jykny8uqw6lde6843qczzwd0x"/>
    <m/>
    <s v="Terra"/>
    <s v="BBRICK"/>
    <x v="11"/>
    <s v="TERRA"/>
    <n v="119888.86"/>
    <s v=""/>
    <s v=""/>
    <s v=""/>
    <s v=""/>
    <s v=""/>
    <s v="65F430C1384AEBBA242D4E726E8D302BD225700F5EF53B7FC4FA5D13D64E9E80"/>
    <x v="274"/>
    <x v="9"/>
  </r>
  <r>
    <x v="1"/>
    <x v="3"/>
    <x v="0"/>
    <x v="4"/>
    <m/>
    <m/>
    <s v="terra1j4u9e5n8xu9c9jykny8uqw6lde6843qczzwd0x"/>
    <m/>
    <s v="Terra"/>
    <s v="BBRICK"/>
    <x v="11"/>
    <s v="TERRA"/>
    <n v="109984.68"/>
    <s v=""/>
    <s v=""/>
    <s v=""/>
    <s v=""/>
    <s v=""/>
    <s v="4D20BD51347EC5AC40E0BEB7FE8688472CC3DD29681F3B48F4CC06F042AE5DCF"/>
    <x v="275"/>
    <x v="11"/>
  </r>
  <r>
    <x v="1"/>
    <x v="3"/>
    <x v="0"/>
    <x v="4"/>
    <m/>
    <m/>
    <s v="terra1j4u9e5n8xu9c9jykny8uqw6lde6843qczzwd0x"/>
    <m/>
    <s v="Terra"/>
    <s v="BBRICK"/>
    <x v="11"/>
    <s v="TERRA"/>
    <n v="2779.34"/>
    <s v=""/>
    <s v=""/>
    <s v=""/>
    <s v=""/>
    <s v=""/>
    <s v="CE37F70E2E4711B5B8099F23F4A9F340B9EB4E791524A0AB78ED912ED44A5ACD"/>
    <x v="276"/>
    <x v="16"/>
  </r>
  <r>
    <x v="0"/>
    <x v="1"/>
    <x v="1"/>
    <x v="1"/>
    <m/>
    <s v="LUNA"/>
    <s v="terra1x5tka4f96uqlfxr04etcf8m4l22xwpz4pq233x"/>
    <m/>
    <s v="Huobi"/>
    <s v="Peertec"/>
    <x v="8"/>
    <s v="LUNA"/>
    <n v="10000"/>
    <s v=""/>
    <s v=""/>
    <s v=""/>
    <s v=""/>
    <s v=""/>
    <s v="4557A53CAF0B472B6F378017A57048E763237321F35DC4AC1ED6B676E3E5EF37"/>
    <x v="277"/>
    <x v="159"/>
  </r>
  <r>
    <x v="0"/>
    <x v="0"/>
    <x v="0"/>
    <x v="9"/>
    <n v="10025"/>
    <s v="BTC"/>
    <s v="3H9GcbHrica8tDjBgkByHKNbwpcdTapLoK"/>
    <m/>
    <s v="FTX"/>
    <s v="BBRICK"/>
    <x v="6"/>
    <s v="BTC"/>
    <n v="19.778310000000001"/>
    <s v=""/>
    <s v=""/>
    <s v=""/>
    <s v=""/>
    <s v=""/>
    <s v="09450903fc128f722e81cc9a9d98214a84049da81fe12866a249ed4b5533d75e"/>
    <x v="278"/>
    <x v="115"/>
  </r>
  <r>
    <x v="0"/>
    <x v="0"/>
    <x v="0"/>
    <x v="9"/>
    <n v="10025"/>
    <s v="BTC"/>
    <s v="3H9GcbHrica8tDjBgkByHKNbwpcdTapLoK"/>
    <m/>
    <s v="FTX"/>
    <s v="BBRICK"/>
    <x v="6"/>
    <m/>
    <n v="19.720210000000002"/>
    <s v=""/>
    <s v=""/>
    <s v=""/>
    <s v=""/>
    <s v=""/>
    <m/>
    <x v="279"/>
    <x v="115"/>
  </r>
  <r>
    <x v="0"/>
    <x v="0"/>
    <x v="0"/>
    <x v="9"/>
    <n v="10025"/>
    <s v="BTC"/>
    <s v="3H9GcbHrica8tDjBgkByHKNbwpcdTapLoK"/>
    <m/>
    <s v="FTX"/>
    <s v="BBRICK"/>
    <x v="6"/>
    <s v="BTC"/>
    <n v="9.8574999999999999"/>
    <s v=""/>
    <s v=""/>
    <s v=""/>
    <s v=""/>
    <s v=""/>
    <s v="1d101dc535893b375e604f5830145ea43541695ad8a9887a84e29a3a51990c40"/>
    <x v="280"/>
    <x v="115"/>
  </r>
  <r>
    <x v="0"/>
    <x v="2"/>
    <x v="1"/>
    <x v="1"/>
    <m/>
    <s v="KLAY"/>
    <s v="0x5006bc0d4fa0117e93d21aa663969fc6703a4319"/>
    <m/>
    <s v="OKEX"/>
    <s v="Peertec"/>
    <x v="5"/>
    <s v="KLAY"/>
    <n v="34.097883930000002"/>
    <s v=""/>
    <s v=""/>
    <s v=""/>
    <s v=""/>
    <s v=""/>
    <s v="0x32d34ce399a94d905162fe1067fad7b255fad90fe21ba77a7ee8953016ca0b93"/>
    <x v="281"/>
    <x v="153"/>
  </r>
  <r>
    <x v="1"/>
    <x v="3"/>
    <x v="0"/>
    <x v="4"/>
    <m/>
    <m/>
    <s v="terra1j4u9e5n8xu9c9jykny8uqw6lde6843qczzwd0x"/>
    <m/>
    <s v="Terra"/>
    <s v="BBRICK"/>
    <x v="11"/>
    <s v="TERRA"/>
    <n v="149969.43"/>
    <s v=""/>
    <s v=""/>
    <s v=""/>
    <s v=""/>
    <s v=""/>
    <s v="1BD2F2D06FF14DC23F1130F6E4A045A9E6F95731CB274B2FF86FE84BC085A04B"/>
    <x v="282"/>
    <x v="34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283"/>
    <x v="115"/>
  </r>
  <r>
    <x v="1"/>
    <x v="3"/>
    <x v="0"/>
    <x v="4"/>
    <m/>
    <m/>
    <s v="terra1j4u9e5n8xu9c9jykny8uqw6lde6843qczzwd0x"/>
    <m/>
    <s v="Terra"/>
    <s v="BBRICK"/>
    <x v="11"/>
    <s v="TERRA"/>
    <n v="1000048.52"/>
    <s v=""/>
    <s v=""/>
    <s v=""/>
    <s v=""/>
    <s v=""/>
    <s v="9D0C443751BA58848D8EA03AFCFB11E45F8F7578E1DC2CDF34A981856EF65970"/>
    <x v="284"/>
    <x v="47"/>
  </r>
  <r>
    <x v="1"/>
    <x v="3"/>
    <x v="0"/>
    <x v="4"/>
    <m/>
    <m/>
    <s v="terra1j4u9e5n8xu9c9jykny8uqw6lde6843qczzwd0x"/>
    <m/>
    <s v="Terra"/>
    <s v="BBRICK"/>
    <x v="11"/>
    <s v="TERRA"/>
    <n v="1799535.24"/>
    <s v=""/>
    <s v=""/>
    <s v=""/>
    <s v=""/>
    <s v=""/>
    <s v="9ACE6718652A36435710DC7E1CD529C2E1609FC5FF8EE906245BE52AA365F6C0"/>
    <x v="285"/>
    <x v="47"/>
  </r>
  <r>
    <x v="0"/>
    <x v="0"/>
    <x v="0"/>
    <x v="9"/>
    <n v="10025"/>
    <s v="ETH"/>
    <s v="0xd16eEBDb4F8804b66AB4b2c536917154d9a47E82"/>
    <m/>
    <s v="FTX"/>
    <s v="BBRICK"/>
    <x v="1"/>
    <s v="ETH"/>
    <n v="509.71469999999999"/>
    <s v=""/>
    <s v=""/>
    <s v=""/>
    <s v=""/>
    <s v=""/>
    <s v="0xf9e929b2ec4afdb85c15b0834d07e0be698c232530f238ca0103b204a0d45485"/>
    <x v="286"/>
    <x v="84"/>
  </r>
  <r>
    <x v="0"/>
    <x v="0"/>
    <x v="0"/>
    <x v="9"/>
    <n v="10025"/>
    <s v="USDC"/>
    <s v="0xA341107b28740ee5a003BA3960448fD14174a026"/>
    <m/>
    <s v="FTX"/>
    <s v="BBRICK"/>
    <x v="0"/>
    <s v="ERC20"/>
    <n v="7735533"/>
    <s v=""/>
    <s v=""/>
    <s v=""/>
    <s v=""/>
    <s v=""/>
    <s v="0xdc3a9d588ad5291e2fcae62d3b262066495f9c28a17ae350c8dfd68e4dd690ef"/>
    <x v="287"/>
    <x v="84"/>
  </r>
  <r>
    <x v="0"/>
    <x v="0"/>
    <x v="0"/>
    <x v="9"/>
    <n v="10025"/>
    <s v="USDC"/>
    <s v="0xA341107b28740ee5a003BA3960448fD14174a026"/>
    <m/>
    <s v="FTX"/>
    <s v="BBRICK"/>
    <x v="0"/>
    <s v="ERC20"/>
    <n v="10"/>
    <s v=""/>
    <s v=""/>
    <s v=""/>
    <s v=""/>
    <s v=""/>
    <s v="0x32ceefc7d6bfea44b957daff15d3e4ea5acfeac9bb7c9454511eea41c7c96543"/>
    <x v="288"/>
    <x v="84"/>
  </r>
  <r>
    <x v="0"/>
    <x v="2"/>
    <x v="1"/>
    <x v="1"/>
    <m/>
    <s v="XLM"/>
    <s v="GBGII2C7M4TOEC2MVAZYG3TRFM3ATCCEWANSN4Q3AHEX3NRKXJCVZDEV"/>
    <m/>
    <s v="OKEX"/>
    <s v="Peertec"/>
    <x v="15"/>
    <s v="XLM"/>
    <n v="246260.95708250001"/>
    <s v=""/>
    <s v=""/>
    <s v=""/>
    <s v=""/>
    <s v=""/>
    <s v="24ee9b6048f0e6b58eeab49c3f76e9431049fa9647beada8ca9e8a1516b9dd42"/>
    <x v="289"/>
    <x v="160"/>
  </r>
  <r>
    <x v="0"/>
    <x v="1"/>
    <x v="1"/>
    <x v="1"/>
    <m/>
    <s v="LUNA"/>
    <s v="terra1x5tka4f96uqlfxr04etcf8m4l22xwpz4pq233x"/>
    <m/>
    <s v="Huobi"/>
    <s v="Peertec"/>
    <x v="8"/>
    <s v="LUNA"/>
    <n v="8000"/>
    <s v=""/>
    <s v=""/>
    <s v=""/>
    <s v=""/>
    <s v=""/>
    <s v="84DB6BA6C70E0F341D3069D987A647B7B50C91C5DEDD5899CCE5A3141629887F"/>
    <x v="290"/>
    <x v="159"/>
  </r>
  <r>
    <x v="0"/>
    <x v="0"/>
    <x v="0"/>
    <x v="9"/>
    <n v="10025"/>
    <s v="ETH"/>
    <s v="0xd16eEBDb4F8804b66AB4b2c536917154d9a47E82"/>
    <m/>
    <s v="FTX"/>
    <s v="BBRICK"/>
    <x v="1"/>
    <s v="ETH"/>
    <n v="6320"/>
    <s v=""/>
    <s v=""/>
    <s v=""/>
    <s v=""/>
    <s v=""/>
    <s v="0x6278e161f9e572e7791ae4bb44b137ac5da19dd2418cf6c8b28a2c511d717618"/>
    <x v="291"/>
    <x v="84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292"/>
    <x v="84"/>
  </r>
  <r>
    <x v="1"/>
    <x v="3"/>
    <x v="0"/>
    <x v="2"/>
    <m/>
    <m/>
    <s v="terra174evzq0tnd0uvzkkrvg08n9geqpcsvdrychcm8"/>
    <m/>
    <s v="Terra"/>
    <s v="BBRICK"/>
    <x v="11"/>
    <s v="TERRA"/>
    <n v="4972270.42"/>
    <s v=""/>
    <s v=""/>
    <s v=""/>
    <s v=""/>
    <s v=""/>
    <s v="4500F49590BD3F477AB05E3FA6BB74211B0E8CE4F5259A3970612DB9C049B282"/>
    <x v="293"/>
    <x v="161"/>
  </r>
  <r>
    <x v="0"/>
    <x v="0"/>
    <x v="0"/>
    <x v="9"/>
    <n v="10025"/>
    <s v="BUSD"/>
    <e v="#N/A"/>
    <m/>
    <s v="FTX"/>
    <s v="BBRICK"/>
    <x v="4"/>
    <s v="ERC20"/>
    <n v="3007915"/>
    <s v=""/>
    <s v=""/>
    <s v="exchange"/>
    <s v="Binance"/>
    <s v="BBRICK"/>
    <s v="0x02f3b8209b508dd982fc8f4d3d8c4128a7911c066519af47a8ed78eeb90b4b21"/>
    <x v="294"/>
    <x v="83"/>
  </r>
  <r>
    <x v="0"/>
    <x v="1"/>
    <x v="1"/>
    <x v="1"/>
    <m/>
    <s v="LUNA"/>
    <s v="terra1x5tka4f96uqlfxr04etcf8m4l22xwpz4pq233x"/>
    <m/>
    <s v="Huobi"/>
    <s v="Peertec"/>
    <x v="8"/>
    <s v="LUNA"/>
    <n v="8000"/>
    <s v=""/>
    <s v=""/>
    <s v=""/>
    <s v=""/>
    <s v=""/>
    <s v="04B5FB51927C48F01C73166CE33F621E330B66FAA1E2EFACCEED5992CA4E6A34"/>
    <x v="295"/>
    <x v="159"/>
  </r>
  <r>
    <x v="1"/>
    <x v="3"/>
    <x v="0"/>
    <x v="2"/>
    <m/>
    <m/>
    <s v="terra174evzq0tnd0uvzkkrvg08n9geqpcsvdrychcm8"/>
    <m/>
    <s v="Terra"/>
    <s v="BBRICK"/>
    <x v="11"/>
    <s v="TERRA"/>
    <n v="4973084.25"/>
    <s v=""/>
    <s v=""/>
    <s v=""/>
    <s v=""/>
    <s v=""/>
    <s v="DAD019215E7B347E08D942EAB3EB4480BB5512FDE1933BAAD054B4939D0E72DF"/>
    <x v="296"/>
    <x v="161"/>
  </r>
  <r>
    <x v="0"/>
    <x v="0"/>
    <x v="0"/>
    <x v="9"/>
    <n v="10025"/>
    <s v="USDC"/>
    <s v="0xA341107b28740ee5a003BA3960448fD14174a026"/>
    <m/>
    <s v="FTX"/>
    <s v="BBRICK"/>
    <x v="0"/>
    <s v="ERC20"/>
    <n v="10014607"/>
    <s v=""/>
    <s v=""/>
    <s v=""/>
    <s v=""/>
    <s v=""/>
    <s v="0xfff9e83ef5aeefb0ab87fda5707492c55e404dbfe081ec4c649e67567a18692a"/>
    <x v="297"/>
    <x v="83"/>
  </r>
  <r>
    <x v="0"/>
    <x v="0"/>
    <x v="0"/>
    <x v="9"/>
    <n v="10025"/>
    <s v="UST"/>
    <e v="#N/A"/>
    <m/>
    <s v="FTX"/>
    <s v="BBRICK"/>
    <x v="11"/>
    <s v="TERRA"/>
    <n v="23196100"/>
    <s v="terra174evzq0tnd0uvzkkrvg08n9geqpcsvdrychcm8"/>
    <s v=""/>
    <s v="Wallet"/>
    <s v="Terra"/>
    <s v="BBRICK"/>
    <s v="2c4227c10cd08fb6ac2d64afa40db317307f8bc60046d31a0c545b902d240030"/>
    <x v="298"/>
    <x v="83"/>
  </r>
  <r>
    <x v="0"/>
    <x v="0"/>
    <x v="0"/>
    <x v="9"/>
    <n v="10025"/>
    <s v="ETH"/>
    <s v="0xd16eEBDb4F8804b66AB4b2c536917154d9a47E82"/>
    <m/>
    <s v="FTX"/>
    <s v="BBRICK"/>
    <x v="1"/>
    <m/>
    <n v="103"/>
    <s v=""/>
    <s v=""/>
    <s v=""/>
    <s v=""/>
    <s v=""/>
    <m/>
    <x v="299"/>
    <x v="83"/>
  </r>
  <r>
    <x v="1"/>
    <x v="3"/>
    <x v="0"/>
    <x v="2"/>
    <m/>
    <m/>
    <s v="terra174evzq0tnd0uvzkkrvg08n9geqpcsvdrychcm8"/>
    <m/>
    <s v="Terra"/>
    <s v="BBRICK"/>
    <x v="11"/>
    <s v="TERRA"/>
    <n v="5607001.4199999999"/>
    <s v=""/>
    <s v=""/>
    <s v=""/>
    <s v=""/>
    <s v=""/>
    <s v="D90FA15A6D26DC90979B6337C9CFB365A44357FFC8882985A5A8CD55E5BCC95D"/>
    <x v="300"/>
    <x v="161"/>
  </r>
  <r>
    <x v="0"/>
    <x v="2"/>
    <x v="1"/>
    <x v="1"/>
    <m/>
    <s v="KLAY"/>
    <s v="0x5006bc0d4fa0117e93d21aa663969fc6703a4319"/>
    <m/>
    <s v="OKEX"/>
    <s v="Peertec"/>
    <x v="5"/>
    <s v="KLAY"/>
    <n v="209.02826995000001"/>
    <s v=""/>
    <s v=""/>
    <s v=""/>
    <s v=""/>
    <s v=""/>
    <s v="0x4b83bc22b9b6966fb7f9d8f26b7f6364e0464d60e02019c23a93c2d6462ec741"/>
    <x v="301"/>
    <x v="150"/>
  </r>
  <r>
    <x v="1"/>
    <x v="3"/>
    <x v="0"/>
    <x v="4"/>
    <m/>
    <m/>
    <s v="terra1j4u9e5n8xu9c9jykny8uqw6lde6843qczzwd0x"/>
    <m/>
    <s v="Terra"/>
    <s v="BBRICK"/>
    <x v="11"/>
    <s v="TERRA"/>
    <n v="129942.78"/>
    <s v=""/>
    <s v=""/>
    <s v=""/>
    <s v=""/>
    <s v=""/>
    <s v="14A2074D74037308ABEBBEE8125B6849BF5C29820552E0785519407EEE4866D0"/>
    <x v="302"/>
    <x v="52"/>
  </r>
  <r>
    <x v="0"/>
    <x v="0"/>
    <x v="0"/>
    <x v="9"/>
    <n v="10025"/>
    <s v="UST"/>
    <e v="#N/A"/>
    <m/>
    <s v="FTX"/>
    <s v="BBRICK"/>
    <x v="11"/>
    <s v="TERRA"/>
    <n v="20000000"/>
    <s v="terra174evzq0tnd0uvzkkrvg08n9geqpcsvdrychcm8"/>
    <s v=""/>
    <s v="Wallet"/>
    <s v="Terra"/>
    <s v="BBRICK"/>
    <s v="b6cb88d90b9f7216b150ce1c8671fb5226b99c6f555247db6e5b5e0311addd65"/>
    <x v="303"/>
    <x v="83"/>
  </r>
  <r>
    <x v="0"/>
    <x v="0"/>
    <x v="0"/>
    <x v="9"/>
    <n v="10025"/>
    <s v="BTC"/>
    <s v="3H9GcbHrica8tDjBgkByHKNbwpcdTapLoK"/>
    <m/>
    <s v="FTX"/>
    <s v="BBRICK"/>
    <x v="6"/>
    <s v="BTC"/>
    <n v="78.108609999999999"/>
    <s v=""/>
    <s v=""/>
    <s v=""/>
    <s v=""/>
    <s v=""/>
    <s v="9360a682abf6f7ceb0f8c3f35b75bace1be186e63a23097912b85a06b31e56e9"/>
    <x v="304"/>
    <x v="66"/>
  </r>
  <r>
    <x v="0"/>
    <x v="1"/>
    <x v="1"/>
    <x v="1"/>
    <m/>
    <s v="LUNA"/>
    <s v="terra1x5tka4f96uqlfxr04etcf8m4l22xwpz4pq233x"/>
    <m/>
    <s v="Huobi"/>
    <s v="Peertec"/>
    <x v="8"/>
    <s v="LUNA"/>
    <n v="7000"/>
    <s v=""/>
    <s v=""/>
    <s v=""/>
    <s v=""/>
    <s v=""/>
    <s v="CA8C50528F68B00F3E41E9804C45971C1A3651DD742F733DA6671D7A03E1FF70"/>
    <x v="305"/>
    <x v="159"/>
  </r>
  <r>
    <x v="0"/>
    <x v="0"/>
    <x v="0"/>
    <x v="9"/>
    <n v="10025"/>
    <s v="BTC"/>
    <s v="3H9GcbHrica8tDjBgkByHKNbwpcdTapLoK"/>
    <m/>
    <s v="FTX"/>
    <s v="BBRICK"/>
    <x v="6"/>
    <m/>
    <n v="41"/>
    <s v=""/>
    <s v=""/>
    <s v=""/>
    <s v=""/>
    <s v=""/>
    <m/>
    <x v="306"/>
    <x v="162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07"/>
    <x v="63"/>
  </r>
  <r>
    <x v="0"/>
    <x v="1"/>
    <x v="1"/>
    <x v="1"/>
    <m/>
    <s v="ETH"/>
    <s v="0xdb245cf0aec8bf5d4b3002d00f3e701e80ba380a"/>
    <m/>
    <s v="Huobi"/>
    <s v="Peertec"/>
    <x v="1"/>
    <s v="ETH"/>
    <n v="40"/>
    <s v=""/>
    <s v=""/>
    <s v=""/>
    <s v=""/>
    <s v=""/>
    <s v="4f0b56da06acc5996b1c78bac8bf09e630d1dee68b99096825f606898be638b9"/>
    <x v="308"/>
    <x v="163"/>
  </r>
  <r>
    <x v="0"/>
    <x v="2"/>
    <x v="1"/>
    <x v="1"/>
    <m/>
    <s v="XLM"/>
    <s v="GBGII2C7M4TOEC2MVAZYG3TRFM3ATCCEWANSN4Q3AHEX3NRKXJCVZDEV"/>
    <m/>
    <s v="OKEX"/>
    <s v="Peertec"/>
    <x v="15"/>
    <s v="XLM"/>
    <n v="240.93204420000001"/>
    <s v=""/>
    <s v=""/>
    <s v=""/>
    <s v=""/>
    <s v=""/>
    <s v="67c40cb16b39de7c20989a1fa16eb3a53d0610b91662a2543997c9b0782967e4"/>
    <x v="309"/>
    <x v="150"/>
  </r>
  <r>
    <x v="1"/>
    <x v="3"/>
    <x v="0"/>
    <x v="2"/>
    <m/>
    <m/>
    <s v="terra174evzq0tnd0uvzkkrvg08n9geqpcsvdrychcm8"/>
    <m/>
    <s v="Terra"/>
    <s v="BBRICK"/>
    <x v="8"/>
    <s v="TERRA"/>
    <n v="1"/>
    <s v="terra1j4u9e5n8xu9c9jykny8uqw6lde6843qczzwd0x"/>
    <s v=""/>
    <s v="Wallet"/>
    <s v="Terra"/>
    <s v="BBRICK"/>
    <s v="43BC648EC91D391294C5FEC0F31B9E084AF495F4651187A8611D137114D619D9"/>
    <x v="310"/>
    <x v="11"/>
  </r>
  <r>
    <x v="0"/>
    <x v="0"/>
    <x v="0"/>
    <x v="9"/>
    <n v="10025"/>
    <s v="ETH"/>
    <s v="0xd16eEBDb4F8804b66AB4b2c536917154d9a47E82"/>
    <m/>
    <s v="FTX"/>
    <s v="BBRICK"/>
    <x v="1"/>
    <s v="ETH"/>
    <n v="500.51499999999999"/>
    <s v=""/>
    <s v=""/>
    <s v=""/>
    <s v=""/>
    <s v=""/>
    <s v="0x53d627576dca14fdc10957db8b3edb6adf14d06fa05e207f08921b76de91340c"/>
    <x v="311"/>
    <x v="164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12"/>
    <x v="165"/>
  </r>
  <r>
    <x v="0"/>
    <x v="0"/>
    <x v="0"/>
    <x v="9"/>
    <n v="10025"/>
    <s v="ETH"/>
    <s v="0xd16eEBDb4F8804b66AB4b2c536917154d9a47E82"/>
    <m/>
    <s v="FTX"/>
    <s v="BBRICK"/>
    <x v="1"/>
    <s v="ETH"/>
    <n v="340.7"/>
    <s v=""/>
    <s v=""/>
    <s v=""/>
    <s v=""/>
    <s v=""/>
    <s v="0x21bf21e144355d80206640b332c341d8ea14f267dd5f16e1326a68415a8e88af"/>
    <x v="313"/>
    <x v="32"/>
  </r>
  <r>
    <x v="0"/>
    <x v="2"/>
    <x v="1"/>
    <x v="1"/>
    <m/>
    <s v="KLAY"/>
    <s v="0x5006bc0d4fa0117e93d21aa663969fc6703a4319"/>
    <m/>
    <s v="OKEX"/>
    <s v="Peertec"/>
    <x v="5"/>
    <s v="KLAY"/>
    <n v="556.67320787999995"/>
    <s v=""/>
    <s v=""/>
    <s v=""/>
    <s v=""/>
    <s v=""/>
    <s v="0xa6864449f204fce6626af03fe9c534b9bb7ef139acc8446e47368ac52023fbf3"/>
    <x v="314"/>
    <x v="135"/>
  </r>
  <r>
    <x v="0"/>
    <x v="1"/>
    <x v="1"/>
    <x v="1"/>
    <m/>
    <s v="ETH"/>
    <s v="0xdb245cf0aec8bf5d4b3002d00f3e701e80ba380a"/>
    <m/>
    <s v="Huobi"/>
    <s v="Peertec"/>
    <x v="1"/>
    <s v="ETH"/>
    <n v="9.9570000000000007"/>
    <s v=""/>
    <s v=""/>
    <s v=""/>
    <s v=""/>
    <s v=""/>
    <s v="bb17dd7a060107bd1c68b2fc7e9b7a94b68be3d9ff6d3a6ca574bf3a17276cce"/>
    <x v="315"/>
    <x v="166"/>
  </r>
  <r>
    <x v="0"/>
    <x v="0"/>
    <x v="0"/>
    <x v="9"/>
    <n v="10025"/>
    <s v="USDT"/>
    <s v="0xA341107b28740ee5a003BA3960448fD14174a026"/>
    <m/>
    <s v="FTX"/>
    <s v="BBRICK"/>
    <x v="7"/>
    <s v="TRX"/>
    <n v="329.79700000000003"/>
    <s v=""/>
    <s v=""/>
    <s v=""/>
    <s v=""/>
    <s v=""/>
    <s v="42a32604c837703ad65c78ae13e861c6d638acb95897b49c535c1cfab1766e0e"/>
    <x v="316"/>
    <x v="16"/>
  </r>
  <r>
    <x v="1"/>
    <x v="3"/>
    <x v="0"/>
    <x v="2"/>
    <m/>
    <m/>
    <s v="terra174evzq0tnd0uvzkkrvg08n9geqpcsvdrychcm8"/>
    <m/>
    <s v="Terra"/>
    <s v="BBRICK"/>
    <x v="11"/>
    <s v="TERRA"/>
    <n v="1416617.09"/>
    <s v="terra1ncjg4a59x2pgvqy9qjyqprlj8lrwshm0wleht5"/>
    <s v="102585224"/>
    <s v="exchange"/>
    <s v="Binance"/>
    <s v="BBRICK"/>
    <s v="3301C3E85C454F5646842F20F3BBE1556E133BC7949F525FB012FB39142CC3B4"/>
    <x v="317"/>
    <x v="167"/>
  </r>
  <r>
    <x v="0"/>
    <x v="0"/>
    <x v="0"/>
    <x v="9"/>
    <n v="10025"/>
    <s v="ETH"/>
    <s v="0xd16eEBDb4F8804b66AB4b2c536917154d9a47E82"/>
    <m/>
    <s v="FTX"/>
    <s v="BBRICK"/>
    <x v="1"/>
    <s v="ETH"/>
    <n v="2983.998"/>
    <s v=""/>
    <s v=""/>
    <s v=""/>
    <s v=""/>
    <s v=""/>
    <s v="0xd1bf48d2786d8fbe866f5e6ef4e7dd991cfb42de2a44207a64ba6b50c7aba591"/>
    <x v="318"/>
    <x v="16"/>
  </r>
  <r>
    <x v="0"/>
    <x v="0"/>
    <x v="0"/>
    <x v="9"/>
    <n v="10025"/>
    <s v="USDT"/>
    <s v="0xA341107b28740ee5a003BA3960448fD14174a026"/>
    <m/>
    <s v="FTX"/>
    <s v="BBRICK"/>
    <x v="7"/>
    <s v="ERC20"/>
    <n v="861191.6"/>
    <s v=""/>
    <s v=""/>
    <s v=""/>
    <s v=""/>
    <s v=""/>
    <s v="0x2981fd945c84efb0a314f4b72958c43b970e264ca682b54060ab58750ec4c686"/>
    <x v="319"/>
    <x v="16"/>
  </r>
  <r>
    <x v="0"/>
    <x v="2"/>
    <x v="1"/>
    <x v="1"/>
    <m/>
    <s v="XLM"/>
    <s v="GBGII2C7M4TOEC2MVAZYG3TRFM3ATCCEWANSN4Q3AHEX3NRKXJCVZDEV"/>
    <m/>
    <s v="OKEX"/>
    <s v="Peertec"/>
    <x v="15"/>
    <s v="XLM"/>
    <n v="1551.1098695000001"/>
    <s v=""/>
    <s v=""/>
    <s v=""/>
    <s v=""/>
    <s v=""/>
    <s v="203bf2f6111ba4551119b028f797b88faecef8c7193091dfe6f7b832b863f6ef"/>
    <x v="320"/>
    <x v="135"/>
  </r>
  <r>
    <x v="1"/>
    <x v="3"/>
    <x v="0"/>
    <x v="4"/>
    <m/>
    <m/>
    <s v="terra1j4u9e5n8xu9c9jykny8uqw6lde6843qczzwd0x"/>
    <m/>
    <s v="Terra"/>
    <s v="BBRICK"/>
    <x v="11"/>
    <s v="TERRA"/>
    <n v="299802.8"/>
    <s v=""/>
    <s v=""/>
    <s v=""/>
    <s v=""/>
    <s v=""/>
    <s v="C0C65E919958176092C158A22E3F751658E47A3081F2644094686CE1106CA66F"/>
    <x v="321"/>
    <x v="106"/>
  </r>
  <r>
    <x v="0"/>
    <x v="0"/>
    <x v="0"/>
    <x v="9"/>
    <n v="10025"/>
    <s v="USD"/>
    <s v=""/>
    <m/>
    <s v="FTX"/>
    <s v="BBRICK"/>
    <x v="2"/>
    <m/>
    <n v="133503.9"/>
    <s v=""/>
    <s v=""/>
    <s v=""/>
    <s v=""/>
    <s v=""/>
    <m/>
    <x v="322"/>
    <x v="14"/>
  </r>
  <r>
    <x v="0"/>
    <x v="0"/>
    <x v="0"/>
    <x v="9"/>
    <n v="10025"/>
    <s v="USD"/>
    <s v=""/>
    <m/>
    <s v="FTX"/>
    <s v="BBRICK"/>
    <x v="2"/>
    <m/>
    <n v="149986"/>
    <s v=""/>
    <s v=""/>
    <s v=""/>
    <s v=""/>
    <s v=""/>
    <m/>
    <x v="323"/>
    <x v="14"/>
  </r>
  <r>
    <x v="0"/>
    <x v="0"/>
    <x v="0"/>
    <x v="9"/>
    <n v="10025"/>
    <s v="USDC"/>
    <s v="0xA341107b28740ee5a003BA3960448fD14174a026"/>
    <m/>
    <s v="FTX"/>
    <s v="BBRICK"/>
    <x v="0"/>
    <s v="ERC20"/>
    <n v="1835989"/>
    <s v=""/>
    <s v=""/>
    <s v=""/>
    <s v=""/>
    <s v=""/>
    <s v="0x76830a0420e14f3c4744cdbd1b854d6c5a2b8231ee41642d7c7ad3afd0584270"/>
    <x v="324"/>
    <x v="14"/>
  </r>
  <r>
    <x v="0"/>
    <x v="1"/>
    <x v="1"/>
    <x v="1"/>
    <m/>
    <s v="BTC"/>
    <s v="1MdatewJkKfSptYBaJvgEBFYCEbiCkELVt"/>
    <m/>
    <s v="Huobi"/>
    <s v="Peertec"/>
    <x v="6"/>
    <s v="BTC"/>
    <n v="1.00394242"/>
    <s v=""/>
    <s v=""/>
    <s v=""/>
    <s v=""/>
    <s v=""/>
    <s v="c3181cae3b6aa5dd0caa371de9ece3596a0347bb6a170ef31f2ea2cc03d7c994"/>
    <x v="325"/>
    <x v="166"/>
  </r>
  <r>
    <x v="0"/>
    <x v="0"/>
    <x v="0"/>
    <x v="9"/>
    <n v="10025"/>
    <s v="USDT"/>
    <s v="0xA341107b28740ee5a003BA3960448fD14174a026"/>
    <m/>
    <s v="FTX"/>
    <s v="BBRICK"/>
    <x v="7"/>
    <s v="ERC20"/>
    <n v="1830538"/>
    <s v=""/>
    <s v=""/>
    <s v=""/>
    <s v=""/>
    <s v=""/>
    <s v="0x123a37f10d42305263006663eacc1bccdfa2ad2989620f287b663f6af59fbb2a"/>
    <x v="326"/>
    <x v="14"/>
  </r>
  <r>
    <x v="0"/>
    <x v="0"/>
    <x v="0"/>
    <x v="9"/>
    <n v="10025"/>
    <s v="ETH"/>
    <s v="0xd16eEBDb4F8804b66AB4b2c536917154d9a47E82"/>
    <m/>
    <s v="FTX"/>
    <s v="BBRICK"/>
    <x v="1"/>
    <m/>
    <n v="0.116261"/>
    <s v=""/>
    <s v=""/>
    <s v=""/>
    <s v=""/>
    <s v=""/>
    <m/>
    <x v="327"/>
    <x v="14"/>
  </r>
  <r>
    <x v="0"/>
    <x v="2"/>
    <x v="1"/>
    <x v="1"/>
    <m/>
    <s v="ETH"/>
    <s v="0x5006bc0d4fa0117e93d21aa663969fc6703a4319"/>
    <m/>
    <s v="OKEX"/>
    <s v="Peertec"/>
    <x v="1"/>
    <s v="ETH"/>
    <n v="40.67"/>
    <s v=""/>
    <s v=""/>
    <s v=""/>
    <s v=""/>
    <s v=""/>
    <s v="37068716_3_2_0_7728369_0_WALLET"/>
    <x v="328"/>
    <x v="135"/>
  </r>
  <r>
    <x v="0"/>
    <x v="0"/>
    <x v="0"/>
    <x v="9"/>
    <n v="10025"/>
    <s v="USD"/>
    <s v=""/>
    <m/>
    <s v="FTX"/>
    <s v="BBRICK"/>
    <x v="2"/>
    <m/>
    <n v="1857.549"/>
    <s v=""/>
    <s v=""/>
    <s v=""/>
    <s v=""/>
    <s v=""/>
    <m/>
    <x v="329"/>
    <x v="167"/>
  </r>
  <r>
    <x v="0"/>
    <x v="0"/>
    <x v="0"/>
    <x v="9"/>
    <n v="10025"/>
    <s v="BNB"/>
    <s v=""/>
    <m/>
    <s v="FTX"/>
    <s v="BBRICK"/>
    <x v="10"/>
    <m/>
    <n v="23.53538"/>
    <s v=""/>
    <s v=""/>
    <s v=""/>
    <s v=""/>
    <s v=""/>
    <m/>
    <x v="330"/>
    <x v="167"/>
  </r>
  <r>
    <x v="0"/>
    <x v="0"/>
    <x v="0"/>
    <x v="9"/>
    <n v="10025"/>
    <s v="BTC"/>
    <s v="3H9GcbHrica8tDjBgkByHKNbwpcdTapLoK"/>
    <m/>
    <s v="FTX"/>
    <s v="BBRICK"/>
    <x v="6"/>
    <m/>
    <n v="6.0208999999999999E-2"/>
    <s v=""/>
    <s v=""/>
    <s v=""/>
    <s v=""/>
    <s v=""/>
    <m/>
    <x v="331"/>
    <x v="167"/>
  </r>
  <r>
    <x v="0"/>
    <x v="0"/>
    <x v="0"/>
    <x v="9"/>
    <n v="10025"/>
    <s v="ETH"/>
    <s v="0xd16eEBDb4F8804b66AB4b2c536917154d9a47E82"/>
    <m/>
    <s v="FTX"/>
    <s v="BBRICK"/>
    <x v="1"/>
    <m/>
    <n v="0.29333799999999999"/>
    <s v=""/>
    <s v=""/>
    <s v=""/>
    <s v=""/>
    <s v=""/>
    <m/>
    <x v="332"/>
    <x v="167"/>
  </r>
  <r>
    <x v="0"/>
    <x v="0"/>
    <x v="0"/>
    <x v="9"/>
    <n v="10025"/>
    <s v="USDT"/>
    <s v="0xA341107b28740ee5a003BA3960448fD14174a026"/>
    <m/>
    <s v="FTX"/>
    <s v="BBRICK"/>
    <x v="7"/>
    <m/>
    <n v="114489.60000000001"/>
    <s v=""/>
    <s v=""/>
    <s v=""/>
    <s v=""/>
    <s v=""/>
    <m/>
    <x v="333"/>
    <x v="167"/>
  </r>
  <r>
    <x v="0"/>
    <x v="0"/>
    <x v="0"/>
    <x v="9"/>
    <n v="10025"/>
    <s v="ETH"/>
    <s v="0xd16eEBDb4F8804b66AB4b2c536917154d9a47E82"/>
    <m/>
    <s v="FTX"/>
    <s v="BBRICK"/>
    <x v="1"/>
    <s v="ETH"/>
    <n v="800"/>
    <s v=""/>
    <s v=""/>
    <s v=""/>
    <s v=""/>
    <s v=""/>
    <s v="0x4e299034a1a28fdbab3e8caa5970b106e605b7beeaa36a81276ff91a758e5c17"/>
    <x v="334"/>
    <x v="167"/>
  </r>
  <r>
    <x v="0"/>
    <x v="0"/>
    <x v="0"/>
    <x v="9"/>
    <n v="10025"/>
    <s v="USDC"/>
    <s v="0xA341107b28740ee5a003BA3960448fD14174a026"/>
    <m/>
    <s v="FTX"/>
    <s v="BBRICK"/>
    <x v="0"/>
    <s v="ERC20"/>
    <n v="1511508"/>
    <s v=""/>
    <s v=""/>
    <s v=""/>
    <s v=""/>
    <s v=""/>
    <s v="0x384dd2d72828bc9d37c18124bf94d73870774c382b7631e0d032ca510b41d143"/>
    <x v="335"/>
    <x v="167"/>
  </r>
  <r>
    <x v="0"/>
    <x v="0"/>
    <x v="0"/>
    <x v="9"/>
    <n v="10025"/>
    <s v="BUSD"/>
    <e v="#N/A"/>
    <m/>
    <s v="FTX"/>
    <s v="BBRICK"/>
    <x v="4"/>
    <s v="ERC20"/>
    <n v="1583867"/>
    <s v=""/>
    <s v=""/>
    <s v="exchange"/>
    <s v="Binance"/>
    <s v="BBRICK"/>
    <s v="0xd713611737c84667c5c641d48d4ac11043212af7d9f871a5db9ec93b2c1859ae"/>
    <x v="336"/>
    <x v="167"/>
  </r>
  <r>
    <x v="0"/>
    <x v="0"/>
    <x v="0"/>
    <x v="9"/>
    <n v="10025"/>
    <s v="BUSD"/>
    <e v="#N/A"/>
    <m/>
    <s v="FTX"/>
    <s v="BBRICK"/>
    <x v="4"/>
    <s v="ERC20"/>
    <n v="4000845"/>
    <s v=""/>
    <s v=""/>
    <s v="exchange"/>
    <s v="Binance"/>
    <s v="BBRICK"/>
    <s v="0x471bbc7b99bc792bde5ce34b98ea89590f527742338d1e51f0d8b4e6e3740b95"/>
    <x v="337"/>
    <x v="167"/>
  </r>
  <r>
    <x v="0"/>
    <x v="0"/>
    <x v="0"/>
    <x v="9"/>
    <n v="10025"/>
    <s v="USDT"/>
    <s v="0xA341107b28740ee5a003BA3960448fD14174a026"/>
    <m/>
    <s v="FTX"/>
    <s v="BBRICK"/>
    <x v="7"/>
    <s v="TRX"/>
    <n v="1991772"/>
    <s v=""/>
    <s v=""/>
    <s v="exchange"/>
    <s v="Binance"/>
    <s v="BBRICK"/>
    <s v="7df44e645efaa7e18e59c8a2d7a7a072cd5714b6ddfc722bc346b1b20a6a5443"/>
    <x v="338"/>
    <x v="167"/>
  </r>
  <r>
    <x v="0"/>
    <x v="0"/>
    <x v="0"/>
    <x v="9"/>
    <n v="10025"/>
    <s v="ETH"/>
    <s v="0xd16eEBDb4F8804b66AB4b2c536917154d9a47E82"/>
    <m/>
    <s v="FTX"/>
    <s v="BBRICK"/>
    <x v="1"/>
    <s v="ETH"/>
    <n v="3270.7959999999998"/>
    <s v=""/>
    <s v=""/>
    <s v=""/>
    <s v=""/>
    <s v=""/>
    <s v="0xb77dde1e07c3df7ad20a87009ffc2b0d73edfc6b21deadef26079f138ec13d72"/>
    <x v="339"/>
    <x v="167"/>
  </r>
  <r>
    <x v="0"/>
    <x v="0"/>
    <x v="0"/>
    <x v="9"/>
    <n v="10025"/>
    <s v="ETH"/>
    <s v="0xd16eEBDb4F8804b66AB4b2c536917154d9a47E82"/>
    <m/>
    <s v="FTX"/>
    <s v="BBRICK"/>
    <x v="1"/>
    <s v="ETH"/>
    <n v="4990.5600000000004"/>
    <s v="0x5d6fcf22aa4e4ff8da0abe329392e7c5306d22f3"/>
    <s v=""/>
    <s v="exchange"/>
    <s v="Binance"/>
    <s v="BBRICK"/>
    <s v="0xa457038bced6fe43e68431b30779a99a99e65af1d83c2d88d663dadc9491dd85"/>
    <x v="340"/>
    <x v="167"/>
  </r>
  <r>
    <x v="0"/>
    <x v="0"/>
    <x v="0"/>
    <x v="9"/>
    <n v="10025"/>
    <s v="ETH"/>
    <s v="0xd16eEBDb4F8804b66AB4b2c536917154d9a47E82"/>
    <m/>
    <s v="FTX"/>
    <s v="BBRICK"/>
    <x v="1"/>
    <s v="ETH"/>
    <n v="2015.152"/>
    <s v=""/>
    <s v=""/>
    <s v=""/>
    <s v=""/>
    <s v=""/>
    <s v="0xdd9166b2588dd77e31e0cd8a5b61bfe218bbf1807cf546eccee1d368abdb5c45"/>
    <x v="341"/>
    <x v="167"/>
  </r>
  <r>
    <x v="0"/>
    <x v="0"/>
    <x v="0"/>
    <x v="9"/>
    <n v="10025"/>
    <s v="XRP"/>
    <e v="#N/A"/>
    <m/>
    <s v="FTX"/>
    <s v="BBRICK"/>
    <x v="22"/>
    <s v="XRP"/>
    <n v="722235.1"/>
    <s v=""/>
    <s v=""/>
    <s v=""/>
    <s v=""/>
    <s v=""/>
    <s v="98F559FF2256AD0B70FF9A812B4BD314E78D6433D2C900030E4809695066AB65"/>
    <x v="342"/>
    <x v="167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43"/>
    <x v="167"/>
  </r>
  <r>
    <x v="0"/>
    <x v="0"/>
    <x v="0"/>
    <x v="9"/>
    <n v="10025"/>
    <s v="BCH"/>
    <e v="#N/A"/>
    <m/>
    <s v="FTX"/>
    <s v="BBRICK"/>
    <x v="23"/>
    <m/>
    <n v="2.682321"/>
    <s v=""/>
    <s v=""/>
    <s v=""/>
    <s v=""/>
    <s v=""/>
    <m/>
    <x v="344"/>
    <x v="155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45"/>
    <x v="144"/>
  </r>
  <r>
    <x v="0"/>
    <x v="0"/>
    <x v="0"/>
    <x v="9"/>
    <n v="10025"/>
    <s v="ETH"/>
    <s v="0xd16eEBDb4F8804b66AB4b2c536917154d9a47E82"/>
    <m/>
    <s v="FTX"/>
    <s v="BBRICK"/>
    <x v="1"/>
    <s v="ETH"/>
    <n v="2000"/>
    <s v=""/>
    <s v=""/>
    <s v=""/>
    <s v=""/>
    <s v=""/>
    <s v="0xea9d0388221afe66b1341c32803edbd3547661f3716347e25ccebf916b4d9335"/>
    <x v="346"/>
    <x v="144"/>
  </r>
  <r>
    <x v="1"/>
    <x v="3"/>
    <x v="0"/>
    <x v="2"/>
    <m/>
    <m/>
    <s v="terra174evzq0tnd0uvzkkrvg08n9geqpcsvdrychcm8"/>
    <m/>
    <s v="Terra"/>
    <s v="BBRICK"/>
    <x v="11"/>
    <s v="TERRA"/>
    <n v="1370754.66"/>
    <s v="terra1luagdjcr9c9yvp3ak4d7chjm5gldcmgln5rku5"/>
    <s v="1273090217"/>
    <s v="exchange"/>
    <s v="FTX"/>
    <s v="BBRICK"/>
    <s v="974E850903BEF0F33AB54823CA9CD3636AF8EE93C18298A4B470527136494767"/>
    <x v="347"/>
    <x v="17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48"/>
    <x v="168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49"/>
    <x v="1"/>
  </r>
  <r>
    <x v="0"/>
    <x v="0"/>
    <x v="0"/>
    <x v="9"/>
    <n v="10025"/>
    <s v="USDT"/>
    <s v="0xA341107b28740ee5a003BA3960448fD14174a026"/>
    <m/>
    <s v="FTX"/>
    <s v="BBRICK"/>
    <x v="7"/>
    <s v="ERC20"/>
    <n v="800000"/>
    <s v=""/>
    <s v=""/>
    <s v=""/>
    <s v=""/>
    <s v=""/>
    <s v="0xe0f7046cf53e909aa01aea14986b41acdf5d51dfab83419793c20741eb75bbe9"/>
    <x v="350"/>
    <x v="169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51"/>
    <x v="169"/>
  </r>
  <r>
    <x v="1"/>
    <x v="3"/>
    <x v="0"/>
    <x v="2"/>
    <m/>
    <m/>
    <s v="terra174evzq0tnd0uvzkkrvg08n9geqpcsvdrychcm8"/>
    <m/>
    <s v="Terra"/>
    <s v="BBRICK"/>
    <x v="11"/>
    <s v="TERRA"/>
    <n v="100"/>
    <s v="terra1luagdjcr9c9yvp3ak4d7chjm5gldcmgln5rku5"/>
    <s v="1273090217"/>
    <s v="exchange"/>
    <s v="FTX"/>
    <s v="BBRICK"/>
    <s v="F792A88081D9AE27F6A181EF1C39DC9E6CC76BC86B54CBA15529ACF710FEEB53"/>
    <x v="352"/>
    <x v="17"/>
  </r>
  <r>
    <x v="1"/>
    <x v="3"/>
    <x v="0"/>
    <x v="4"/>
    <m/>
    <m/>
    <s v="terra1j4u9e5n8xu9c9jykny8uqw6lde6843qczzwd0x"/>
    <m/>
    <s v="Terra"/>
    <s v="BBRICK"/>
    <x v="8"/>
    <s v="TERRA"/>
    <n v="26.78"/>
    <s v=""/>
    <s v=""/>
    <s v=""/>
    <s v=""/>
    <s v=""/>
    <s v="C0C65E919958176092C158A22E3F751658E47A3081F2644094686CE1106CA66F"/>
    <x v="353"/>
    <x v="106"/>
  </r>
  <r>
    <x v="0"/>
    <x v="0"/>
    <x v="0"/>
    <x v="9"/>
    <n v="10025"/>
    <s v="WBTC"/>
    <s v=""/>
    <m/>
    <s v="FTX"/>
    <s v="BBRICK"/>
    <x v="21"/>
    <s v="ERC20"/>
    <n v="196.35059999999999"/>
    <s v=""/>
    <s v=""/>
    <s v=""/>
    <s v=""/>
    <s v=""/>
    <s v="0x6aa071f99b9f1d91d72de8c1c57d706184441990b6e9fbb67cdf52a24685f489"/>
    <x v="354"/>
    <x v="170"/>
  </r>
  <r>
    <x v="0"/>
    <x v="2"/>
    <x v="1"/>
    <x v="1"/>
    <m/>
    <s v="KLAY"/>
    <s v="0x5006bc0d4fa0117e93d21aa663969fc6703a4319"/>
    <m/>
    <s v="OKEX"/>
    <s v="Peertec"/>
    <x v="5"/>
    <s v="KLAY"/>
    <n v="449500"/>
    <s v=""/>
    <s v=""/>
    <s v=""/>
    <s v=""/>
    <s v=""/>
    <s v="0x1e0054080657f2419c0e536e3ddcf39455f8ed89e6f32590ba5b442dcbb9a38b"/>
    <x v="355"/>
    <x v="135"/>
  </r>
  <r>
    <x v="0"/>
    <x v="2"/>
    <x v="1"/>
    <x v="1"/>
    <m/>
    <s v="KLAY"/>
    <s v="0x5006bc0d4fa0117e93d21aa663969fc6703a4319"/>
    <m/>
    <s v="OKEX"/>
    <s v="Peertec"/>
    <x v="5"/>
    <s v="KLAY"/>
    <n v="370.33008367000002"/>
    <s v=""/>
    <s v=""/>
    <s v=""/>
    <s v=""/>
    <s v=""/>
    <s v="0xc5f98c42f8308ac3324f7d4eb171ebff0ed285b318fa4b7617786361b310bdef"/>
    <x v="356"/>
    <x v="131"/>
  </r>
  <r>
    <x v="1"/>
    <x v="3"/>
    <x v="0"/>
    <x v="4"/>
    <m/>
    <m/>
    <s v="terra1j4u9e5n8xu9c9jykny8uqw6lde6843qczzwd0x"/>
    <m/>
    <s v="Terra"/>
    <s v="BBRICK"/>
    <x v="11"/>
    <s v="TERRA"/>
    <n v="60000"/>
    <s v=""/>
    <s v=""/>
    <s v=""/>
    <s v=""/>
    <s v=""/>
    <s v="C0C65E919958176092C158A22E3F751658E47A3081F2644094686CE1106CA66F"/>
    <x v="357"/>
    <x v="106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58"/>
    <x v="134"/>
  </r>
  <r>
    <x v="0"/>
    <x v="0"/>
    <x v="0"/>
    <x v="9"/>
    <n v="10025"/>
    <s v="USDC"/>
    <s v="0xA341107b28740ee5a003BA3960448fD14174a026"/>
    <m/>
    <s v="FTX"/>
    <s v="BBRICK"/>
    <x v="0"/>
    <s v="ERC20"/>
    <n v="10018877"/>
    <s v=""/>
    <s v=""/>
    <s v=""/>
    <s v=""/>
    <s v=""/>
    <s v="0x156d89d9eb6db1f5c15fc1c8cf29f70cc05325a3e84dd03f38e49a755aa92cba"/>
    <x v="359"/>
    <x v="3"/>
  </r>
  <r>
    <x v="0"/>
    <x v="0"/>
    <x v="0"/>
    <x v="9"/>
    <n v="10025"/>
    <s v="ETH"/>
    <s v="0xd16eEBDb4F8804b66AB4b2c536917154d9a47E82"/>
    <m/>
    <s v="FTX"/>
    <s v="BBRICK"/>
    <x v="1"/>
    <s v="ETH"/>
    <n v="819.99379999999996"/>
    <s v="0x5d6fcf22aa4e4ff8da0abe329392e7c5306d22f3"/>
    <s v=""/>
    <s v="exchange"/>
    <s v="Binance"/>
    <s v="BBRICK"/>
    <s v="0xe683319538153462f292ccfb33bb793d63afdddac87b27a69c010a64f4051244"/>
    <x v="360"/>
    <x v="171"/>
  </r>
  <r>
    <x v="0"/>
    <x v="2"/>
    <x v="1"/>
    <x v="1"/>
    <m/>
    <s v="KLAY"/>
    <s v="0x5006bc0d4fa0117e93d21aa663969fc6703a4319"/>
    <m/>
    <s v="OKEX"/>
    <s v="Peertec"/>
    <x v="5"/>
    <s v="KLAY"/>
    <n v="438250"/>
    <s v=""/>
    <s v=""/>
    <s v=""/>
    <s v=""/>
    <s v=""/>
    <s v="0x9043f464896edf19cef338d64e2f5d0af94a55fbf566ca80765f1c69fe98c273"/>
    <x v="361"/>
    <x v="131"/>
  </r>
  <r>
    <x v="1"/>
    <x v="3"/>
    <x v="0"/>
    <x v="4"/>
    <m/>
    <m/>
    <s v="terra1j4u9e5n8xu9c9jykny8uqw6lde6843qczzwd0x"/>
    <m/>
    <s v="Terra"/>
    <s v="BBRICK"/>
    <x v="11"/>
    <s v="TERRA"/>
    <n v="599710.18000000005"/>
    <s v=""/>
    <s v=""/>
    <s v=""/>
    <s v=""/>
    <s v=""/>
    <s v="D9D3D5ED5D9DC86DCD81F992A92D0E85499AA1B3EB81214BC70179B5AD4A93B5"/>
    <x v="362"/>
    <x v="172"/>
  </r>
  <r>
    <x v="0"/>
    <x v="0"/>
    <x v="0"/>
    <x v="9"/>
    <n v="10025"/>
    <s v="BTC"/>
    <s v="3H9GcbHrica8tDjBgkByHKNbwpcdTapLoK"/>
    <m/>
    <s v="FTX"/>
    <s v="BBRICK"/>
    <x v="6"/>
    <s v="BTC"/>
    <n v="75.615160000000003"/>
    <s v=""/>
    <s v=""/>
    <s v=""/>
    <s v=""/>
    <s v=""/>
    <s v="845934eb3e4161399406ebc7bb5648700fdc69b48b9ef6405d7080e399e506a0"/>
    <x v="363"/>
    <x v="173"/>
  </r>
  <r>
    <x v="0"/>
    <x v="0"/>
    <x v="0"/>
    <x v="9"/>
    <n v="10025"/>
    <s v="WBTC"/>
    <s v=""/>
    <m/>
    <s v="FTX"/>
    <s v="BBRICK"/>
    <x v="21"/>
    <s v="ERC20"/>
    <n v="300"/>
    <s v=""/>
    <s v=""/>
    <s v=""/>
    <s v=""/>
    <s v=""/>
    <s v="0x754783512e68938ce0ecd4eec14493bf383feb3a44465e156d9abe05aae36d33"/>
    <x v="364"/>
    <x v="174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65"/>
    <x v="175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66"/>
    <x v="176"/>
  </r>
  <r>
    <x v="0"/>
    <x v="0"/>
    <x v="0"/>
    <x v="9"/>
    <n v="10025"/>
    <s v="SOL"/>
    <s v="Ge2iS3fXCNM3LwzECBAoHba6JgubMwB9R7NGmvSu6MuG"/>
    <m/>
    <s v="FTX"/>
    <s v="BBRICK"/>
    <x v="3"/>
    <s v="SOL"/>
    <n v="197.98"/>
    <s v="SUZXwKfyPi8U4nMJNvT6b7WgDkaKmHvfVT9uE3yZYjx"/>
    <s v=""/>
    <s v="exchange"/>
    <s v="Binance"/>
    <s v="BBRICK"/>
    <s v="5GdW6tmfN69SmhD1CCkZoXU1kq5fGvpdXJfPKzpwxBAvE6H6XnWyrnVsQ4RDe6WSjvytsqbZTvZd37SKAk1m7W19"/>
    <x v="367"/>
    <x v="177"/>
  </r>
  <r>
    <x v="0"/>
    <x v="0"/>
    <x v="0"/>
    <x v="9"/>
    <n v="10025"/>
    <s v="ETH"/>
    <s v="0xd16eEBDb4F8804b66AB4b2c536917154d9a47E82"/>
    <m/>
    <s v="FTX"/>
    <s v="BBRICK"/>
    <x v="1"/>
    <s v="ETH"/>
    <n v="509.99590000000001"/>
    <s v=""/>
    <s v=""/>
    <s v=""/>
    <s v=""/>
    <s v=""/>
    <s v="0x3e52741268ddb0107fe1bc7376319546c2338a4d1368f6c1525daf728a3fb7d2"/>
    <x v="368"/>
    <x v="178"/>
  </r>
  <r>
    <x v="0"/>
    <x v="0"/>
    <x v="0"/>
    <x v="9"/>
    <n v="10025"/>
    <s v="SOL"/>
    <s v="Ge2iS3fXCNM3LwzECBAoHba6JgubMwB9R7NGmvSu6MuG"/>
    <m/>
    <s v="FTX"/>
    <s v="BBRICK"/>
    <x v="3"/>
    <s v="SOL"/>
    <n v="2054.6039999999998"/>
    <s v=""/>
    <s v=""/>
    <s v=""/>
    <s v=""/>
    <s v=""/>
    <s v="39WUPhhkgB4UrvosFvEakHXNBzXgLpuNgDJus8WHLmmRYtzpPpEHeYG3BL3TmaTk71nCJCNXhWY8pLDkNBPobDBe"/>
    <x v="369"/>
    <x v="179"/>
  </r>
  <r>
    <x v="0"/>
    <x v="1"/>
    <x v="1"/>
    <x v="1"/>
    <m/>
    <s v="BTC"/>
    <s v="1MdatewJkKfSptYBaJvgEBFYCEbiCkELVt"/>
    <m/>
    <s v="Huobi"/>
    <s v="Peertec"/>
    <x v="6"/>
    <s v="BTC"/>
    <n v="3.6985709899999999"/>
    <s v=""/>
    <s v=""/>
    <s v=""/>
    <s v=""/>
    <s v=""/>
    <s v="8494e4a612f661eed0bef3814c430638133a22956d366b000c67f24faace04ca"/>
    <x v="370"/>
    <x v="166"/>
  </r>
  <r>
    <x v="1"/>
    <x v="3"/>
    <x v="0"/>
    <x v="4"/>
    <m/>
    <m/>
    <s v="terra1j4u9e5n8xu9c9jykny8uqw6lde6843qczzwd0x"/>
    <m/>
    <s v="Terra"/>
    <s v="BBRICK"/>
    <x v="8"/>
    <s v="TERRA"/>
    <n v="35"/>
    <s v=""/>
    <s v=""/>
    <s v=""/>
    <s v=""/>
    <s v=""/>
    <s v="D9D3D5ED5D9DC86DCD81F992A92D0E85499AA1B3EB81214BC70179B5AD4A93B5"/>
    <x v="371"/>
    <x v="172"/>
  </r>
  <r>
    <x v="0"/>
    <x v="0"/>
    <x v="0"/>
    <x v="9"/>
    <n v="10025"/>
    <s v="USDT"/>
    <s v="0xA341107b28740ee5a003BA3960448fD14174a026"/>
    <m/>
    <s v="FTX"/>
    <s v="BBRICK"/>
    <x v="7"/>
    <s v="ERC20"/>
    <n v="745229.7"/>
    <s v=""/>
    <s v=""/>
    <s v=""/>
    <s v=""/>
    <s v=""/>
    <s v="0x86fba147775b10c368df36a933d0eee822753617c46946fea9ca15ed7331d640"/>
    <x v="372"/>
    <x v="180"/>
  </r>
  <r>
    <x v="1"/>
    <x v="3"/>
    <x v="0"/>
    <x v="4"/>
    <m/>
    <m/>
    <s v="terra1j4u9e5n8xu9c9jykny8uqw6lde6843qczzwd0x"/>
    <m/>
    <s v="Terra"/>
    <s v="BBRICK"/>
    <x v="11"/>
    <s v="TERRA"/>
    <n v="271409.91999999998"/>
    <s v=""/>
    <s v=""/>
    <s v=""/>
    <s v=""/>
    <s v=""/>
    <s v="802A3AF78116BF469CA28F4D7A997AA963F98183F270192222794F6EEB000155"/>
    <x v="373"/>
    <x v="162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74"/>
    <x v="181"/>
  </r>
  <r>
    <x v="0"/>
    <x v="0"/>
    <x v="0"/>
    <x v="9"/>
    <n v="10025"/>
    <s v="ETH"/>
    <s v="0xd16eEBDb4F8804b66AB4b2c536917154d9a47E82"/>
    <m/>
    <s v="FTX"/>
    <s v="BBRICK"/>
    <x v="1"/>
    <s v="ETH"/>
    <n v="1397.2"/>
    <s v=""/>
    <s v=""/>
    <s v=""/>
    <s v=""/>
    <s v=""/>
    <s v="0x7cb0bed1dca1285365c409ec75c6630cb2315fdec6c73cfcf2c27c0e30504642"/>
    <x v="375"/>
    <x v="182"/>
  </r>
  <r>
    <x v="0"/>
    <x v="1"/>
    <x v="1"/>
    <x v="1"/>
    <m/>
    <s v="BTC"/>
    <s v="1MdatewJkKfSptYBaJvgEBFYCEbiCkELVt"/>
    <m/>
    <s v="Huobi"/>
    <s v="Peertec"/>
    <x v="6"/>
    <s v="BTC"/>
    <n v="16.85770359"/>
    <s v=""/>
    <s v=""/>
    <s v=""/>
    <s v=""/>
    <s v=""/>
    <s v="d7e202faddeb5cd5d747a6cafde42ea650fd81c2daabb48269b508207e006888"/>
    <x v="376"/>
    <x v="166"/>
  </r>
  <r>
    <x v="0"/>
    <x v="0"/>
    <x v="0"/>
    <x v="9"/>
    <n v="10025"/>
    <s v="WBTC"/>
    <s v=""/>
    <m/>
    <s v="FTX"/>
    <s v="BBRICK"/>
    <x v="21"/>
    <m/>
    <n v="308.0308"/>
    <s v=""/>
    <s v=""/>
    <s v=""/>
    <s v=""/>
    <s v=""/>
    <m/>
    <x v="377"/>
    <x v="137"/>
  </r>
  <r>
    <x v="1"/>
    <x v="3"/>
    <x v="0"/>
    <x v="4"/>
    <m/>
    <m/>
    <s v="terra1j4u9e5n8xu9c9jykny8uqw6lde6843qczzwd0x"/>
    <m/>
    <s v="Terra"/>
    <s v="BBRICK"/>
    <x v="11"/>
    <s v="TERRA"/>
    <n v="8420.4"/>
    <s v=""/>
    <s v=""/>
    <s v=""/>
    <s v=""/>
    <s v=""/>
    <s v="82EC2BE1D3DC3A719B4DE5197BD43E7DDC62F8CFF6429BCE90C1D4C0BF9B8FB0"/>
    <x v="378"/>
    <x v="70"/>
  </r>
  <r>
    <x v="1"/>
    <x v="3"/>
    <x v="0"/>
    <x v="4"/>
    <m/>
    <m/>
    <s v="terra1j4u9e5n8xu9c9jykny8uqw6lde6843qczzwd0x"/>
    <m/>
    <s v="Terra"/>
    <s v="BBRICK"/>
    <x v="11"/>
    <s v="TERRA"/>
    <n v="589846.71"/>
    <s v=""/>
    <s v=""/>
    <s v=""/>
    <s v=""/>
    <s v=""/>
    <s v="A6146ADE0363D17E0B230814CD6D39F23F46F4DDBDBF240034B221464D723AFD"/>
    <x v="379"/>
    <x v="70"/>
  </r>
  <r>
    <x v="0"/>
    <x v="0"/>
    <x v="0"/>
    <x v="9"/>
    <n v="10025"/>
    <s v="ETH"/>
    <s v="0xd16eEBDb4F8804b66AB4b2c536917154d9a47E82"/>
    <m/>
    <s v="FTX"/>
    <s v="BBRICK"/>
    <x v="1"/>
    <s v="ETH"/>
    <n v="6257.5"/>
    <s v=""/>
    <s v=""/>
    <s v=""/>
    <s v=""/>
    <s v=""/>
    <s v="0x3e7e7d5d4785a502fefe0edaa24dbae2ad30026594805943375d0e77670f984a"/>
    <x v="380"/>
    <x v="137"/>
  </r>
  <r>
    <x v="0"/>
    <x v="0"/>
    <x v="0"/>
    <x v="9"/>
    <n v="10025"/>
    <s v="DAI"/>
    <s v=""/>
    <m/>
    <s v="FTX"/>
    <s v="BBRICK"/>
    <x v="24"/>
    <s v="ERC20"/>
    <n v="8682186"/>
    <s v=""/>
    <s v=""/>
    <s v=""/>
    <s v=""/>
    <s v=""/>
    <s v="0x9d3b7751a1b06d37041aee1c95bb4e151c28ce65b76ce4e1973fa2cb22d2a77f"/>
    <x v="381"/>
    <x v="137"/>
  </r>
  <r>
    <x v="0"/>
    <x v="0"/>
    <x v="0"/>
    <x v="9"/>
    <n v="10025"/>
    <s v="USDT"/>
    <s v="0xA341107b28740ee5a003BA3960448fD14174a026"/>
    <m/>
    <s v="FTX"/>
    <s v="BBRICK"/>
    <x v="7"/>
    <s v="ERC20"/>
    <n v="5943427"/>
    <s v=""/>
    <s v=""/>
    <s v=""/>
    <s v=""/>
    <s v=""/>
    <s v="0xb7505261ae90f863c5af28fbf1b4fb1c3567224f9ef88ef793c445bca1101fb1"/>
    <x v="382"/>
    <x v="137"/>
  </r>
  <r>
    <x v="0"/>
    <x v="0"/>
    <x v="0"/>
    <x v="9"/>
    <n v="10025"/>
    <s v="ETH"/>
    <s v="0xd16eEBDb4F8804b66AB4b2c536917154d9a47E82"/>
    <m/>
    <s v="FTX"/>
    <s v="BBRICK"/>
    <x v="1"/>
    <s v="ETH"/>
    <n v="5267.3119999999999"/>
    <s v=""/>
    <s v=""/>
    <s v=""/>
    <s v=""/>
    <s v=""/>
    <s v="0x6e2a82e8bf9561f18987e3b7b3b87dd049c5e7f7c1192d72719cfef9bc1e78d8"/>
    <x v="383"/>
    <x v="137"/>
  </r>
  <r>
    <x v="1"/>
    <x v="3"/>
    <x v="0"/>
    <x v="4"/>
    <m/>
    <m/>
    <s v="terra1j4u9e5n8xu9c9jykny8uqw6lde6843qczzwd0x"/>
    <m/>
    <s v="Terra"/>
    <s v="BBRICK"/>
    <x v="11"/>
    <s v="TERRA"/>
    <n v="45679.21"/>
    <s v=""/>
    <s v=""/>
    <s v=""/>
    <s v=""/>
    <s v=""/>
    <s v="8841872D260E5CD289D7CF46F07AC68EC77F6D26131318164B9870A1D9366A8A"/>
    <x v="384"/>
    <x v="70"/>
  </r>
  <r>
    <x v="1"/>
    <x v="3"/>
    <x v="0"/>
    <x v="4"/>
    <m/>
    <m/>
    <s v="terra1j4u9e5n8xu9c9jykny8uqw6lde6843qczzwd0x"/>
    <m/>
    <s v="Terra"/>
    <s v="BBRICK"/>
    <x v="11"/>
    <s v="TERRA"/>
    <n v="398689.58"/>
    <s v=""/>
    <s v=""/>
    <s v=""/>
    <s v=""/>
    <s v=""/>
    <s v="BE1611E0D1382A99197DA987D2FE6574DEB4EF1A80B771ECC7AAA240D024F2A8"/>
    <x v="385"/>
    <x v="84"/>
  </r>
  <r>
    <x v="0"/>
    <x v="0"/>
    <x v="0"/>
    <x v="9"/>
    <n v="10025"/>
    <s v="ETH"/>
    <s v="0xd16eEBDb4F8804b66AB4b2c536917154d9a47E82"/>
    <m/>
    <s v="FTX"/>
    <s v="BBRICK"/>
    <x v="1"/>
    <s v="ETH"/>
    <n v="2094.5329999999999"/>
    <s v=""/>
    <s v=""/>
    <s v=""/>
    <s v=""/>
    <s v=""/>
    <s v="0xe7506ee139493b6a94bffd36e17a3ba48d46b9d080a4502011ccae02b56d061e"/>
    <x v="386"/>
    <x v="183"/>
  </r>
  <r>
    <x v="0"/>
    <x v="0"/>
    <x v="0"/>
    <x v="9"/>
    <n v="10025"/>
    <s v="ETH"/>
    <s v="0xd16eEBDb4F8804b66AB4b2c536917154d9a47E82"/>
    <m/>
    <s v="FTX"/>
    <s v="BBRICK"/>
    <x v="1"/>
    <s v="ETH"/>
    <n v="2000"/>
    <s v=""/>
    <s v=""/>
    <s v=""/>
    <s v=""/>
    <s v=""/>
    <s v="0xd17f554274233ee01b076215a8553f7a9466b0c5c222bfb3e8d74d8118c5e0fe"/>
    <x v="387"/>
    <x v="183"/>
  </r>
  <r>
    <x v="1"/>
    <x v="3"/>
    <x v="0"/>
    <x v="4"/>
    <m/>
    <m/>
    <s v="terra1j4u9e5n8xu9c9jykny8uqw6lde6843qczzwd0x"/>
    <m/>
    <s v="Terra"/>
    <s v="BBRICK"/>
    <x v="11"/>
    <s v="TERRA"/>
    <n v="50000"/>
    <s v="terra1luagdjcr9c9yvp3ak4d7chjm5gldcmgln5rku5"/>
    <s v="823031602"/>
    <s v="exchange"/>
    <s v="FTX"/>
    <s v="Peertec"/>
    <s v="0351D1EC083488F7A6AF4087A1579DD9CC883AD6BF7A39E3B65D1A9F8AF529D2"/>
    <x v="388"/>
    <x v="84"/>
  </r>
  <r>
    <x v="0"/>
    <x v="1"/>
    <x v="1"/>
    <x v="1"/>
    <m/>
    <s v="BTC"/>
    <s v="1MdatewJkKfSptYBaJvgEBFYCEbiCkELVt"/>
    <m/>
    <s v="Huobi"/>
    <s v="Peertec"/>
    <x v="6"/>
    <s v="BTC"/>
    <n v="16.693606979999998"/>
    <s v=""/>
    <s v=""/>
    <s v=""/>
    <s v=""/>
    <s v=""/>
    <s v="7e7380d57e04b9f456b5e1870fcf452977c89fc90de9c7390dd896a2e017fb97"/>
    <x v="389"/>
    <x v="166"/>
  </r>
  <r>
    <x v="0"/>
    <x v="1"/>
    <x v="1"/>
    <x v="1"/>
    <m/>
    <s v="XLM"/>
    <s v="GDP34WXZRCSHVUDQLGKJKOBMS5LOQPHCIADZU5POEF3IICZ7XNQJ65Y6"/>
    <m/>
    <s v="Huobi"/>
    <s v="Peertec"/>
    <x v="15"/>
    <s v="XLM"/>
    <n v="2500000"/>
    <s v=""/>
    <s v=""/>
    <s v=""/>
    <s v=""/>
    <s v=""/>
    <s v="7be7d55234765afabaf7f9cf0f21842a8f128a65770d877677ed4c7b001fbf50"/>
    <x v="390"/>
    <x v="184"/>
  </r>
  <r>
    <x v="1"/>
    <x v="3"/>
    <x v="0"/>
    <x v="4"/>
    <m/>
    <m/>
    <s v="terra1j4u9e5n8xu9c9jykny8uqw6lde6843qczzwd0x"/>
    <m/>
    <s v="Terra"/>
    <s v="BBRICK"/>
    <x v="11"/>
    <s v="TERRA"/>
    <n v="125000"/>
    <s v="terra1luagdjcr9c9yvp3ak4d7chjm5gldcmgln5rku5"/>
    <s v="823031602"/>
    <s v="exchange"/>
    <s v="FTX"/>
    <s v="Peertec"/>
    <s v="26FCD26E2AE2677D1C8F9FA560F0D10F06B538DB887329C67E45C76502AD0FB5"/>
    <x v="391"/>
    <x v="85"/>
  </r>
  <r>
    <x v="1"/>
    <x v="3"/>
    <x v="0"/>
    <x v="4"/>
    <m/>
    <m/>
    <s v="terra1j4u9e5n8xu9c9jykny8uqw6lde6843qczzwd0x"/>
    <m/>
    <s v="Terra"/>
    <s v="BBRICK"/>
    <x v="11"/>
    <s v="TERRA"/>
    <n v="370820"/>
    <s v="terra1luagdjcr9c9yvp3ak4d7chjm5gldcmgln5rku5"/>
    <s v="823031602"/>
    <s v="exchange"/>
    <s v="FTX"/>
    <s v="Peertec"/>
    <s v="704F100AC18FE43544DC707320C7BD4C49B951F8820180CF570288F0666D9A4C"/>
    <x v="392"/>
    <x v="115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393"/>
    <x v="183"/>
  </r>
  <r>
    <x v="0"/>
    <x v="0"/>
    <x v="0"/>
    <x v="9"/>
    <n v="10025"/>
    <s v="WBTC"/>
    <s v=""/>
    <m/>
    <s v="FTX"/>
    <s v="BBRICK"/>
    <x v="21"/>
    <s v="ERC20"/>
    <n v="308.0308"/>
    <s v=""/>
    <s v=""/>
    <s v=""/>
    <s v=""/>
    <s v=""/>
    <s v="0xbdc1169cf45c8a9f6996cc2f541de37fb539fd77aa13c0068c870b7b08e31d80"/>
    <x v="394"/>
    <x v="185"/>
  </r>
  <r>
    <x v="0"/>
    <x v="1"/>
    <x v="1"/>
    <x v="1"/>
    <m/>
    <s v="XLM"/>
    <s v="GDP34WXZRCSHVUDQLGKJKOBMS5LOQPHCIADZU5POEF3IICZ7XNQJ65Y6"/>
    <m/>
    <s v="Huobi"/>
    <s v="Peertec"/>
    <x v="15"/>
    <s v="XLM"/>
    <n v="2500000"/>
    <s v=""/>
    <s v=""/>
    <s v=""/>
    <s v=""/>
    <s v=""/>
    <s v="643204631ab446a580d7746e4d47369136b89fd151efdfcdf2b34c4b746dc145"/>
    <x v="395"/>
    <x v="184"/>
  </r>
  <r>
    <x v="1"/>
    <x v="3"/>
    <x v="0"/>
    <x v="4"/>
    <m/>
    <m/>
    <s v="terra1j4u9e5n8xu9c9jykny8uqw6lde6843qczzwd0x"/>
    <m/>
    <s v="Terra"/>
    <s v="BBRICK"/>
    <x v="11"/>
    <s v="TERRA"/>
    <n v="200007.4"/>
    <s v="terra1luagdjcr9c9yvp3ak4d7chjm5gldcmgln5rku5"/>
    <s v="823031602"/>
    <s v="exchange"/>
    <s v="FTX"/>
    <s v="Peertec"/>
    <s v="7D8E59458D57F6A40D24FE535FFD53B91D60A9ABA3FB206141A6DE3822C159C6"/>
    <x v="396"/>
    <x v="115"/>
  </r>
  <r>
    <x v="1"/>
    <x v="3"/>
    <x v="0"/>
    <x v="4"/>
    <m/>
    <m/>
    <s v="terra1j4u9e5n8xu9c9jykny8uqw6lde6843qczzwd0x"/>
    <m/>
    <s v="Terra"/>
    <s v="BBRICK"/>
    <x v="11"/>
    <s v="TERRA"/>
    <n v="24776.82"/>
    <s v=""/>
    <s v=""/>
    <s v=""/>
    <s v=""/>
    <s v=""/>
    <s v="1C182AA7F455DF74ABF477AF7B0B383EC2AFE14CE42666B02E3F3E16C02481EC"/>
    <x v="397"/>
    <x v="145"/>
  </r>
  <r>
    <x v="1"/>
    <x v="3"/>
    <x v="0"/>
    <x v="4"/>
    <m/>
    <m/>
    <s v="terra1j4u9e5n8xu9c9jykny8uqw6lde6843qczzwd0x"/>
    <m/>
    <s v="Terra"/>
    <s v="BBRICK"/>
    <x v="11"/>
    <s v="TERRA"/>
    <n v="500000"/>
    <s v="terra1luagdjcr9c9yvp3ak4d7chjm5gldcmgln5rku5"/>
    <s v="823031602"/>
    <s v="exchange"/>
    <s v="FTX"/>
    <s v="Peertec"/>
    <s v="9258440DB965522EF2E2F501BEA2B4CCCEBF430B8B6F6EB265F41419144DFBC8"/>
    <x v="398"/>
    <x v="103"/>
  </r>
  <r>
    <x v="0"/>
    <x v="0"/>
    <x v="0"/>
    <x v="9"/>
    <n v="10025"/>
    <s v="USDT"/>
    <s v="0xA341107b28740ee5a003BA3960448fD14174a026"/>
    <m/>
    <s v="FTX"/>
    <s v="BBRICK"/>
    <x v="7"/>
    <s v="ERC20"/>
    <n v="12284299"/>
    <s v=""/>
    <s v=""/>
    <s v=""/>
    <s v=""/>
    <s v=""/>
    <s v="0x38062555d3acee4ffdf77f307afbb6fe82e55b8e8c14437ca3b61338d88f09cb"/>
    <x v="399"/>
    <x v="185"/>
  </r>
  <r>
    <x v="0"/>
    <x v="0"/>
    <x v="0"/>
    <x v="9"/>
    <n v="10025"/>
    <s v="ETH"/>
    <s v="0xd16eEBDb4F8804b66AB4b2c536917154d9a47E82"/>
    <m/>
    <s v="FTX"/>
    <s v="BBRICK"/>
    <x v="1"/>
    <s v="ERC20"/>
    <n v="1500"/>
    <s v="0x5d6fcf22aa4e4ff8da0abe329392e7c5306d22f3"/>
    <s v=""/>
    <s v="exchange"/>
    <s v="Binance"/>
    <s v="BBRICK"/>
    <s v="0x70b0148840a5217482ccdd0b5741535134e733a6f1121a1242bed9567cf44511"/>
    <x v="400"/>
    <x v="186"/>
  </r>
  <r>
    <x v="0"/>
    <x v="1"/>
    <x v="1"/>
    <x v="1"/>
    <m/>
    <s v="USDT"/>
    <s v="0xdb245cf0aec8bf5d4b3002d00f3e701e80ba380a"/>
    <m/>
    <s v="Huobi"/>
    <s v="Peertec"/>
    <x v="7"/>
    <s v="TRON"/>
    <n v="1258592.34748"/>
    <s v=""/>
    <s v=""/>
    <s v="exchange"/>
    <s v="Binance"/>
    <s v="BBRICK"/>
    <s v="912866e23e38ffaa797c161f4d201f82e73217503d90937ae316b1f63c021c71"/>
    <x v="401"/>
    <x v="187"/>
  </r>
  <r>
    <x v="1"/>
    <x v="3"/>
    <x v="0"/>
    <x v="4"/>
    <m/>
    <m/>
    <s v="terra1j4u9e5n8xu9c9jykny8uqw6lde6843qczzwd0x"/>
    <m/>
    <s v="Terra"/>
    <s v="BBRICK"/>
    <x v="11"/>
    <s v="TERRA"/>
    <n v="2500000"/>
    <s v="terra1luagdjcr9c9yvp3ak4d7chjm5gldcmgln5rku5"/>
    <s v="823031602"/>
    <s v="exchange"/>
    <s v="FTX"/>
    <s v="Peertec"/>
    <s v="069067BE29C646D50F5D0413E6E99D520F7CC97DB03E4F65257B7B7AA7A98257"/>
    <x v="402"/>
    <x v="103"/>
  </r>
  <r>
    <x v="1"/>
    <x v="3"/>
    <x v="0"/>
    <x v="4"/>
    <m/>
    <m/>
    <s v="terra1j4u9e5n8xu9c9jykny8uqw6lde6843qczzwd0x"/>
    <m/>
    <s v="Terra"/>
    <s v="BBRICK"/>
    <x v="11"/>
    <s v="TERRA"/>
    <n v="61544.27"/>
    <s v="terra1luagdjcr9c9yvp3ak4d7chjm5gldcmgln5rku5"/>
    <s v="823031602"/>
    <s v="exchange"/>
    <s v="FTX"/>
    <s v="Peertec"/>
    <s v="587FC9B3F1ACCCC02B7DEC7E37B4F1524054952E38F287CF866F3B384808781C"/>
    <x v="403"/>
    <x v="103"/>
  </r>
  <r>
    <x v="1"/>
    <x v="3"/>
    <x v="0"/>
    <x v="4"/>
    <m/>
    <m/>
    <s v="terra1j4u9e5n8xu9c9jykny8uqw6lde6843qczzwd0x"/>
    <m/>
    <s v="Terra"/>
    <s v="BBRICK"/>
    <x v="11"/>
    <s v="TERRA"/>
    <n v="800000"/>
    <s v="terra1luagdjcr9c9yvp3ak4d7chjm5gldcmgln5rku5"/>
    <s v="823031602"/>
    <s v="exchange"/>
    <s v="FTX"/>
    <s v="Peertec"/>
    <s v="954F404C32DCE384DF49F7A107AB876B84A22EFAF0B4184C3728C1892BA9F39A"/>
    <x v="404"/>
    <x v="103"/>
  </r>
  <r>
    <x v="1"/>
    <x v="3"/>
    <x v="0"/>
    <x v="4"/>
    <m/>
    <m/>
    <s v="terra1j4u9e5n8xu9c9jykny8uqw6lde6843qczzwd0x"/>
    <m/>
    <s v="Terra"/>
    <s v="BBRICK"/>
    <x v="11"/>
    <s v="TERRA"/>
    <n v="50000"/>
    <s v="terra1luagdjcr9c9yvp3ak4d7chjm5gldcmgln5rku5"/>
    <s v="823031602"/>
    <s v="exchange"/>
    <s v="FTX"/>
    <s v="Peertec"/>
    <s v="C059D8835360401579ED39418C797F1CE4E2F4CBF75AE81E2096FD92C856A95F"/>
    <x v="405"/>
    <x v="103"/>
  </r>
  <r>
    <x v="0"/>
    <x v="0"/>
    <x v="0"/>
    <x v="9"/>
    <n v="10025"/>
    <s v="BTC"/>
    <s v="3H9GcbHrica8tDjBgkByHKNbwpcdTapLoK"/>
    <m/>
    <s v="FTX"/>
    <s v="BBRICK"/>
    <x v="6"/>
    <s v="BTC"/>
    <n v="74.95384"/>
    <s v=""/>
    <s v=""/>
    <s v=""/>
    <s v=""/>
    <s v=""/>
    <s v="a6e8c8a6dd07b6b09d47ceed7fab7163d7599ac1a875145ec743d43f94168d33"/>
    <x v="406"/>
    <x v="186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07"/>
    <x v="108"/>
  </r>
  <r>
    <x v="0"/>
    <x v="0"/>
    <x v="0"/>
    <x v="9"/>
    <n v="10025"/>
    <s v="SOL"/>
    <s v="Ge2iS3fXCNM3LwzECBAoHba6JgubMwB9R7NGmvSu6MuG"/>
    <m/>
    <s v="FTX"/>
    <s v="BBRICK"/>
    <x v="3"/>
    <m/>
    <n v="1496.579"/>
    <s v=""/>
    <s v=""/>
    <s v=""/>
    <s v=""/>
    <s v=""/>
    <m/>
    <x v="408"/>
    <x v="4"/>
  </r>
  <r>
    <x v="0"/>
    <x v="0"/>
    <x v="0"/>
    <x v="9"/>
    <n v="10025"/>
    <s v="USD"/>
    <s v=""/>
    <m/>
    <s v="FTX"/>
    <s v="BBRICK"/>
    <x v="2"/>
    <m/>
    <n v="1222198"/>
    <s v=""/>
    <s v=""/>
    <s v=""/>
    <s v=""/>
    <s v=""/>
    <m/>
    <x v="409"/>
    <x v="4"/>
  </r>
  <r>
    <x v="0"/>
    <x v="0"/>
    <x v="0"/>
    <x v="9"/>
    <n v="10025"/>
    <s v="SOL"/>
    <s v="Ge2iS3fXCNM3LwzECBAoHba6JgubMwB9R7NGmvSu6MuG"/>
    <m/>
    <s v="FTX"/>
    <s v="BBRICK"/>
    <x v="3"/>
    <m/>
    <n v="1497.579"/>
    <s v=""/>
    <s v=""/>
    <s v=""/>
    <s v=""/>
    <s v=""/>
    <m/>
    <x v="410"/>
    <x v="5"/>
  </r>
  <r>
    <x v="0"/>
    <x v="0"/>
    <x v="0"/>
    <x v="9"/>
    <n v="10025"/>
    <s v="USD"/>
    <s v=""/>
    <m/>
    <s v="FTX"/>
    <s v="BBRICK"/>
    <x v="2"/>
    <m/>
    <n v="1512134"/>
    <s v=""/>
    <s v=""/>
    <s v=""/>
    <s v=""/>
    <s v=""/>
    <m/>
    <x v="411"/>
    <x v="5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12"/>
    <x v="188"/>
  </r>
  <r>
    <x v="1"/>
    <x v="3"/>
    <x v="0"/>
    <x v="2"/>
    <m/>
    <m/>
    <s v="terra174evzq0tnd0uvzkkrvg08n9geqpcsvdrychcm8"/>
    <m/>
    <s v="Terra"/>
    <s v="BBRICK"/>
    <x v="11"/>
    <s v="TERRA"/>
    <n v="490483.9"/>
    <s v="terra1luagdjcr9c9yvp3ak4d7chjm5gldcmgln5rku5"/>
    <s v="1273090217"/>
    <s v="exchange"/>
    <s v="FTX"/>
    <s v="BBRICK"/>
    <s v="658A04A70B443D1471FEA334A4111935FCD161F50763746F243FCBF851C86D1B"/>
    <x v="413"/>
    <x v="189"/>
  </r>
  <r>
    <x v="1"/>
    <x v="3"/>
    <x v="0"/>
    <x v="2"/>
    <m/>
    <m/>
    <s v="terra174evzq0tnd0uvzkkrvg08n9geqpcsvdrychcm8"/>
    <m/>
    <s v="Terra"/>
    <s v="BBRICK"/>
    <x v="11"/>
    <s v="TERRA"/>
    <n v="104492.04"/>
    <s v="terra1luagdjcr9c9yvp3ak4d7chjm5gldcmgln5rku5"/>
    <s v="1273090217"/>
    <s v="exchange"/>
    <s v="FTX"/>
    <s v="BBRICK"/>
    <s v="834EB70984EA8B7E978DDE5DFC872DF6671B6EBB5861A8CBD210E1ED5206DCB2"/>
    <x v="414"/>
    <x v="165"/>
  </r>
  <r>
    <x v="1"/>
    <x v="3"/>
    <x v="0"/>
    <x v="2"/>
    <m/>
    <m/>
    <s v="terra174evzq0tnd0uvzkkrvg08n9geqpcsvdrychcm8"/>
    <m/>
    <s v="Terra"/>
    <s v="BBRICK"/>
    <x v="11"/>
    <s v="TERRA"/>
    <n v="2234085.34"/>
    <s v="terra1luagdjcr9c9yvp3ak4d7chjm5gldcmgln5rku5"/>
    <s v="1273090217"/>
    <s v="exchange"/>
    <s v="FTX"/>
    <s v="BBRICK"/>
    <s v="74EDF2FC42F42CB9A07E281924869AE966F2948F38340943C8116FB3BFB642E3"/>
    <x v="415"/>
    <x v="165"/>
  </r>
  <r>
    <x v="1"/>
    <x v="3"/>
    <x v="0"/>
    <x v="2"/>
    <m/>
    <m/>
    <s v="terra174evzq0tnd0uvzkkrvg08n9geqpcsvdrychcm8"/>
    <m/>
    <s v="Terra"/>
    <s v="BBRICK"/>
    <x v="11"/>
    <s v="TERRA"/>
    <n v="1209176.0900000001"/>
    <s v="terra1luagdjcr9c9yvp3ak4d7chjm5gldcmgln5rku5"/>
    <s v="1273090217"/>
    <s v="exchange"/>
    <s v="FTX"/>
    <s v="BBRICK"/>
    <s v="BAD2F42F2A7C39B08C307BD3DA8577A168FCA8C2A1D627E27B9EF75506C3BCA2"/>
    <x v="416"/>
    <x v="190"/>
  </r>
  <r>
    <x v="0"/>
    <x v="0"/>
    <x v="0"/>
    <x v="9"/>
    <n v="10025"/>
    <s v="DAI"/>
    <s v=""/>
    <m/>
    <s v="FTX"/>
    <s v="BBRICK"/>
    <x v="24"/>
    <s v="ERC20"/>
    <n v="4999975"/>
    <s v=""/>
    <s v=""/>
    <s v=""/>
    <s v=""/>
    <s v=""/>
    <s v="0xcff254897dccfa2f768e81769e14380e48cda54fe6b6ad38625b403f842d8799"/>
    <x v="417"/>
    <x v="191"/>
  </r>
  <r>
    <x v="0"/>
    <x v="0"/>
    <x v="0"/>
    <x v="9"/>
    <n v="10025"/>
    <s v="DAI"/>
    <s v=""/>
    <m/>
    <s v="FTX"/>
    <s v="BBRICK"/>
    <x v="24"/>
    <s v="ERC20"/>
    <n v="7000000"/>
    <s v=""/>
    <s v=""/>
    <s v=""/>
    <s v=""/>
    <s v=""/>
    <s v="0xea917c3c6035d0103c271d482513e39aab39c6b02f8b444bbdf9b3f0811524f9"/>
    <x v="418"/>
    <x v="191"/>
  </r>
  <r>
    <x v="0"/>
    <x v="0"/>
    <x v="0"/>
    <x v="9"/>
    <n v="10025"/>
    <s v="BTC"/>
    <s v="3H9GcbHrica8tDjBgkByHKNbwpcdTapLoK"/>
    <m/>
    <s v="FTX"/>
    <s v="BBRICK"/>
    <x v="6"/>
    <s v="BTC"/>
    <n v="169.99950000000001"/>
    <s v="19SK9LWSXLdmwPxvjPgvUrdaPhaPS6LaNu"/>
    <s v=""/>
    <s v="exchange"/>
    <s v="Binance"/>
    <s v="BBRICK"/>
    <s v="cb238661357e98e96342f50bb02ddc2985de5e300855e84a78366df23b24293e"/>
    <x v="419"/>
    <x v="191"/>
  </r>
  <r>
    <x v="1"/>
    <x v="3"/>
    <x v="0"/>
    <x v="4"/>
    <m/>
    <m/>
    <s v="terra1j4u9e5n8xu9c9jykny8uqw6lde6843qczzwd0x"/>
    <m/>
    <s v="Terra"/>
    <s v="BBRICK"/>
    <x v="11"/>
    <s v="TERRA"/>
    <n v="2000"/>
    <s v="terra1luagdjcr9c9yvp3ak4d7chjm5gldcmgln5rku5"/>
    <s v="823031602"/>
    <s v="exchange"/>
    <s v="FTX"/>
    <s v="Peertec"/>
    <s v="3505816922B66C8C45C5299CC4991A716ABDF06F938B9AE6E96C19F2326406DD"/>
    <x v="420"/>
    <x v="103"/>
  </r>
  <r>
    <x v="1"/>
    <x v="3"/>
    <x v="0"/>
    <x v="2"/>
    <m/>
    <m/>
    <s v="terra174evzq0tnd0uvzkkrvg08n9geqpcsvdrychcm8"/>
    <m/>
    <s v="Terra"/>
    <s v="BBRICK"/>
    <x v="11"/>
    <s v="TERRA"/>
    <n v="1000010"/>
    <s v="terra1luagdjcr9c9yvp3ak4d7chjm5gldcmgln5rku5"/>
    <s v="1273090217"/>
    <s v="exchange"/>
    <s v="FTX"/>
    <s v="BBRICK"/>
    <s v="E418D44448E3112E69C74DAF887612C35F2D1A8B2451E04775BE9EBB12DC21C0"/>
    <x v="421"/>
    <x v="63"/>
  </r>
  <r>
    <x v="0"/>
    <x v="0"/>
    <x v="0"/>
    <x v="9"/>
    <n v="10025"/>
    <s v="USDC"/>
    <s v="0xA341107b28740ee5a003BA3960448fD14174a026"/>
    <m/>
    <s v="FTX"/>
    <s v="BBRICK"/>
    <x v="0"/>
    <s v="SOL"/>
    <n v="8000000"/>
    <s v=""/>
    <s v=""/>
    <s v="exchange"/>
    <s v="Binance"/>
    <s v="BBRICK"/>
    <s v="22bunpJSdFQQUABMb9b1L5w4CF5k98PDYcnrrxSkSzX87Siu7LXSsZfRo8kTpWL5k9n9R7TGScAC46FgX7gTjQ4D"/>
    <x v="422"/>
    <x v="192"/>
  </r>
  <r>
    <x v="0"/>
    <x v="0"/>
    <x v="0"/>
    <x v="9"/>
    <n v="10025"/>
    <s v="LTC"/>
    <s v=""/>
    <m/>
    <s v="FTX"/>
    <s v="BBRICK"/>
    <x v="25"/>
    <s v="LTC"/>
    <n v="7060.5259999999998"/>
    <s v=""/>
    <s v=""/>
    <s v="exchange"/>
    <s v="Binance"/>
    <s v="BBRICK"/>
    <s v="6f08a95788e16a7fdd5374e9fb590c04ef96089971b9589c9b7b57e8491c29c5"/>
    <x v="423"/>
    <x v="192"/>
  </r>
  <r>
    <x v="0"/>
    <x v="0"/>
    <x v="0"/>
    <x v="9"/>
    <n v="10025"/>
    <s v="USDT"/>
    <s v="0xA341107b28740ee5a003BA3960448fD14174a026"/>
    <m/>
    <s v="FTX"/>
    <s v="BBRICK"/>
    <x v="7"/>
    <s v="ERC20"/>
    <n v="736292.9"/>
    <s v=""/>
    <s v=""/>
    <s v=""/>
    <s v=""/>
    <s v=""/>
    <s v="0x2c1589256caa88919fbd89c46283021d7e1f3ed2ad759d10896ca76d5fc0a1d2"/>
    <x v="424"/>
    <x v="192"/>
  </r>
  <r>
    <x v="1"/>
    <x v="3"/>
    <x v="0"/>
    <x v="4"/>
    <m/>
    <m/>
    <s v="terra1j4u9e5n8xu9c9jykny8uqw6lde6843qczzwd0x"/>
    <m/>
    <s v="Terra"/>
    <s v="BBRICK"/>
    <x v="11"/>
    <s v="TERRA"/>
    <n v="100000"/>
    <s v="terra1luagdjcr9c9yvp3ak4d7chjm5gldcmgln5rku5"/>
    <s v="823031602"/>
    <s v="exchange"/>
    <s v="FTX"/>
    <s v="Peertec"/>
    <s v="D86B222DAE699B6BF1A4D0F26A40DA0338D4C2C6517F1F0F152E8E86FC94F435"/>
    <x v="425"/>
    <x v="153"/>
  </r>
  <r>
    <x v="1"/>
    <x v="3"/>
    <x v="0"/>
    <x v="4"/>
    <m/>
    <m/>
    <s v="terra1j4u9e5n8xu9c9jykny8uqw6lde6843qczzwd0x"/>
    <m/>
    <s v="Terra"/>
    <s v="BBRICK"/>
    <x v="11"/>
    <s v="TERRA"/>
    <n v="8.85"/>
    <s v="terra1luagdjcr9c9yvp3ak4d7chjm5gldcmgln5rku5"/>
    <s v="823031602"/>
    <s v="exchange"/>
    <s v="FTX"/>
    <s v="Peertec"/>
    <s v="04BDA193AA62D0B79047EAC70B80106EE78CB9EA4D755C04FC72B5ED924506EE"/>
    <x v="426"/>
    <x v="153"/>
  </r>
  <r>
    <x v="0"/>
    <x v="0"/>
    <x v="0"/>
    <x v="9"/>
    <n v="10025"/>
    <s v="BTC"/>
    <s v="3H9GcbHrica8tDjBgkByHKNbwpcdTapLoK"/>
    <m/>
    <s v="FTX"/>
    <s v="BBRICK"/>
    <x v="6"/>
    <s v="BTC"/>
    <n v="129.99950000000001"/>
    <s v="19SK9LWSXLdmwPxvjPgvUrdaPhaPS6LaNu"/>
    <s v=""/>
    <s v="exchange"/>
    <s v="Binance"/>
    <s v="BBRICK"/>
    <s v="473203a89fa0b5204765f4f5e76159eb28e1afc53bc3420a6b82e251bd8bc913"/>
    <x v="427"/>
    <x v="192"/>
  </r>
  <r>
    <x v="0"/>
    <x v="0"/>
    <x v="0"/>
    <x v="9"/>
    <n v="10025"/>
    <s v="XRP"/>
    <e v="#N/A"/>
    <m/>
    <s v="FTX"/>
    <s v="BBRICK"/>
    <x v="22"/>
    <s v="XRP"/>
    <n v="3499182"/>
    <s v="rEb8TK3gBgk5auZkwc6sHnwrGVJH8DuaLh"/>
    <s v="105711647"/>
    <s v="exchange"/>
    <s v="Binance"/>
    <s v="BBRICK"/>
    <s v="0FAE2EA835A1E268B3F2F8FE8DD1D037E77BB9C654148A97D7BD73877E9D5B6D"/>
    <x v="428"/>
    <x v="192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29"/>
    <x v="192"/>
  </r>
  <r>
    <x v="1"/>
    <x v="3"/>
    <x v="0"/>
    <x v="2"/>
    <m/>
    <m/>
    <s v="terra174evzq0tnd0uvzkkrvg08n9geqpcsvdrychcm8"/>
    <m/>
    <s v="Terra"/>
    <s v="BBRICK"/>
    <x v="11"/>
    <s v="TERRA"/>
    <n v="10000"/>
    <s v="terra1luagdjcr9c9yvp3ak4d7chjm5gldcmgln5rku5"/>
    <s v="1273090217"/>
    <s v="exchange"/>
    <s v="FTX"/>
    <s v="BBRICK"/>
    <s v="544B8B1DD7C088D4CE42E317A1E461E0413A1599C0581F210029769C230E3D44"/>
    <x v="430"/>
    <x v="83"/>
  </r>
  <r>
    <x v="0"/>
    <x v="0"/>
    <x v="0"/>
    <x v="9"/>
    <n v="10025"/>
    <s v="BTC"/>
    <s v="3H9GcbHrica8tDjBgkByHKNbwpcdTapLoK"/>
    <m/>
    <s v="FTX"/>
    <s v="BBRICK"/>
    <x v="6"/>
    <m/>
    <n v="287.12610000000001"/>
    <s v=""/>
    <s v=""/>
    <s v=""/>
    <s v=""/>
    <s v=""/>
    <m/>
    <x v="431"/>
    <x v="20"/>
  </r>
  <r>
    <x v="0"/>
    <x v="0"/>
    <x v="0"/>
    <x v="9"/>
    <n v="10025"/>
    <s v="SOL"/>
    <s v="Ge2iS3fXCNM3LwzECBAoHba6JgubMwB9R7NGmvSu6MuG"/>
    <m/>
    <s v="FTX"/>
    <s v="BBRICK"/>
    <x v="3"/>
    <m/>
    <n v="1497.579"/>
    <s v=""/>
    <s v=""/>
    <s v=""/>
    <s v=""/>
    <s v=""/>
    <m/>
    <x v="432"/>
    <x v="20"/>
  </r>
  <r>
    <x v="0"/>
    <x v="0"/>
    <x v="0"/>
    <x v="9"/>
    <n v="10025"/>
    <s v="USD"/>
    <s v=""/>
    <m/>
    <s v="FTX"/>
    <s v="BBRICK"/>
    <x v="2"/>
    <m/>
    <n v="1463218"/>
    <s v=""/>
    <s v=""/>
    <s v=""/>
    <s v=""/>
    <s v=""/>
    <m/>
    <x v="433"/>
    <x v="20"/>
  </r>
  <r>
    <x v="0"/>
    <x v="0"/>
    <x v="0"/>
    <x v="9"/>
    <n v="10025"/>
    <s v="XRP"/>
    <e v="#N/A"/>
    <m/>
    <s v="FTX"/>
    <s v="BBRICK"/>
    <x v="22"/>
    <s v="XRP"/>
    <n v="2463542"/>
    <s v=""/>
    <s v=""/>
    <s v=""/>
    <s v=""/>
    <s v=""/>
    <s v="CB95DBCA91633182857D734C943DD59FE1DF9B736365BE28FBAC3F680E53146B"/>
    <x v="434"/>
    <x v="133"/>
  </r>
  <r>
    <x v="0"/>
    <x v="0"/>
    <x v="0"/>
    <x v="9"/>
    <n v="10025"/>
    <s v="BTC"/>
    <s v="3H9GcbHrica8tDjBgkByHKNbwpcdTapLoK"/>
    <m/>
    <s v="FTX"/>
    <s v="BBRICK"/>
    <x v="6"/>
    <s v="BTC"/>
    <n v="350.69889999999998"/>
    <s v=""/>
    <s v=""/>
    <s v=""/>
    <s v=""/>
    <s v=""/>
    <s v="98b516b73ccbb6a0b8871365b41c24c08481cf15fe4819b6ebbef4c900a34149"/>
    <x v="435"/>
    <x v="132"/>
  </r>
  <r>
    <x v="0"/>
    <x v="0"/>
    <x v="0"/>
    <x v="9"/>
    <n v="10025"/>
    <s v="XRP"/>
    <e v="#N/A"/>
    <m/>
    <s v="FTX"/>
    <s v="BBRICK"/>
    <x v="22"/>
    <s v="XRP"/>
    <n v="50083909"/>
    <s v=""/>
    <s v=""/>
    <s v=""/>
    <s v=""/>
    <s v=""/>
    <s v="82CBBE4DEE7C791D5BAC0B1858D1AE6949F2D685E13B80AA995FB177AE92ECEE"/>
    <x v="436"/>
    <x v="6"/>
  </r>
  <r>
    <x v="0"/>
    <x v="0"/>
    <x v="0"/>
    <x v="9"/>
    <n v="10025"/>
    <s v="XRP"/>
    <e v="#N/A"/>
    <m/>
    <s v="FTX"/>
    <s v="BBRICK"/>
    <x v="22"/>
    <s v="XRP"/>
    <n v="11213455"/>
    <s v=""/>
    <s v=""/>
    <s v=""/>
    <s v=""/>
    <s v=""/>
    <s v="6DCAA3327548334E14417DB21FE6DE167918FB3F0CE3929D4A809A6BB83E4378"/>
    <x v="437"/>
    <x v="193"/>
  </r>
  <r>
    <x v="0"/>
    <x v="0"/>
    <x v="0"/>
    <x v="9"/>
    <n v="10025"/>
    <s v="MATIC"/>
    <e v="#N/A"/>
    <m/>
    <s v="FTX"/>
    <s v="BBRICK"/>
    <x v="26"/>
    <s v="ERC20"/>
    <n v="2001117"/>
    <s v=""/>
    <s v=""/>
    <s v=""/>
    <s v=""/>
    <s v=""/>
    <s v="0x3efb71fb80a2fe8bfec1ddce8eb821a027ee964bc23786b921f97fc52b071333"/>
    <x v="438"/>
    <x v="104"/>
  </r>
  <r>
    <x v="0"/>
    <x v="0"/>
    <x v="0"/>
    <x v="9"/>
    <n v="10025"/>
    <s v="WBTC"/>
    <s v=""/>
    <m/>
    <s v="FTX"/>
    <s v="BBRICK"/>
    <x v="21"/>
    <m/>
    <n v="4.7526440000000001"/>
    <s v=""/>
    <s v=""/>
    <s v=""/>
    <s v=""/>
    <s v=""/>
    <m/>
    <x v="439"/>
    <x v="104"/>
  </r>
  <r>
    <x v="0"/>
    <x v="0"/>
    <x v="0"/>
    <x v="9"/>
    <n v="10025"/>
    <s v="BTC"/>
    <s v="3H9GcbHrica8tDjBgkByHKNbwpcdTapLoK"/>
    <m/>
    <s v="FTX"/>
    <s v="BBRICK"/>
    <x v="6"/>
    <m/>
    <n v="162.02539999999999"/>
    <s v=""/>
    <s v=""/>
    <s v=""/>
    <s v=""/>
    <s v=""/>
    <m/>
    <x v="440"/>
    <x v="104"/>
  </r>
  <r>
    <x v="0"/>
    <x v="0"/>
    <x v="0"/>
    <x v="9"/>
    <n v="10025"/>
    <s v="BTC"/>
    <s v="3H9GcbHrica8tDjBgkByHKNbwpcdTapLoK"/>
    <m/>
    <s v="FTX"/>
    <s v="BBRICK"/>
    <x v="6"/>
    <s v="BTC"/>
    <n v="199.99950000000001"/>
    <s v="19SK9LWSXLdmwPxvjPgvUrdaPhaPS6LaNu"/>
    <s v=""/>
    <s v="exchange"/>
    <s v="Binance"/>
    <s v="BBRICK"/>
    <s v="a0afd03dc4b4a4090c268d03056ce09f07e52d1af67ffe2662db6412ca5f74cb"/>
    <x v="441"/>
    <x v="104"/>
  </r>
  <r>
    <x v="0"/>
    <x v="0"/>
    <x v="0"/>
    <x v="9"/>
    <n v="10025"/>
    <s v="BTC"/>
    <s v="3H9GcbHrica8tDjBgkByHKNbwpcdTapLoK"/>
    <m/>
    <s v="FTX"/>
    <s v="BBRICK"/>
    <x v="6"/>
    <s v="BTC"/>
    <n v="99.999499999999998"/>
    <s v="19SK9LWSXLdmwPxvjPgvUrdaPhaPS6LaNu"/>
    <s v=""/>
    <s v="exchange"/>
    <s v="Binance"/>
    <s v="BBRICK"/>
    <s v="21b07eea89126293785adc83b37f0eb317cd1f546030a5b25a4bac48072b9ce8"/>
    <x v="442"/>
    <x v="104"/>
  </r>
  <r>
    <x v="0"/>
    <x v="1"/>
    <x v="1"/>
    <x v="1"/>
    <m/>
    <s v="BTC"/>
    <s v="1MdatewJkKfSptYBaJvgEBFYCEbiCkELVt"/>
    <m/>
    <s v="Huobi"/>
    <s v="Peertec"/>
    <x v="6"/>
    <s v="BTC"/>
    <n v="31.94324967"/>
    <s v="19SK9LWSXLdmwPxvjPgvUrdaPhaPS6LaNu"/>
    <s v=""/>
    <s v="exchange"/>
    <s v="Binance"/>
    <s v="BBRICK"/>
    <s v="92069100f7220ea65f7a84890d4f8013378413d11cccf92887c088679416d0db"/>
    <x v="443"/>
    <x v="187"/>
  </r>
  <r>
    <x v="0"/>
    <x v="1"/>
    <x v="1"/>
    <x v="1"/>
    <m/>
    <s v="ETH"/>
    <s v="0xdb245cf0aec8bf5d4b3002d00f3e701e80ba380a"/>
    <m/>
    <s v="Huobi"/>
    <s v="Peertec"/>
    <x v="1"/>
    <s v="ETH"/>
    <n v="212.62588574"/>
    <s v=""/>
    <s v=""/>
    <s v=""/>
    <s v=""/>
    <s v=""/>
    <s v="d692802c733452bf6ffc06500f603ff207f9717106b7977bbaab79b198d3cf1f"/>
    <x v="444"/>
    <x v="187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45"/>
    <x v="104"/>
  </r>
  <r>
    <x v="0"/>
    <x v="0"/>
    <x v="0"/>
    <x v="9"/>
    <n v="10025"/>
    <s v="ETH"/>
    <s v="0xd16eEBDb4F8804b66AB4b2c536917154d9a47E82"/>
    <m/>
    <s v="FTX"/>
    <s v="BBRICK"/>
    <x v="1"/>
    <s v="ETH"/>
    <n v="1372.299"/>
    <s v=""/>
    <s v=""/>
    <s v=""/>
    <s v=""/>
    <s v=""/>
    <s v="0x2cdbde77993dd061f520f03d0be7d8bdb93e269d8a6afe4cf15c0e1399f9a8aa"/>
    <x v="446"/>
    <x v="194"/>
  </r>
  <r>
    <x v="0"/>
    <x v="0"/>
    <x v="0"/>
    <x v="9"/>
    <n v="10025"/>
    <s v="ETH"/>
    <s v="0xd16eEBDb4F8804b66AB4b2c536917154d9a47E82"/>
    <m/>
    <s v="FTX"/>
    <s v="BBRICK"/>
    <x v="1"/>
    <s v="ETH"/>
    <n v="2000"/>
    <s v=""/>
    <s v=""/>
    <s v=""/>
    <s v=""/>
    <s v=""/>
    <s v="0xe0080ff46e504949d08838ff6b4657bb2969696f48e48ca04fbacbd9ac50597c"/>
    <x v="447"/>
    <x v="194"/>
  </r>
  <r>
    <x v="0"/>
    <x v="0"/>
    <x v="0"/>
    <x v="9"/>
    <n v="10025"/>
    <s v="XRP"/>
    <e v="#N/A"/>
    <m/>
    <s v="FTX"/>
    <s v="BBRICK"/>
    <x v="22"/>
    <s v="XRP"/>
    <n v="33999990"/>
    <s v=""/>
    <s v=""/>
    <s v=""/>
    <s v=""/>
    <s v=""/>
    <s v="BB2D2A0B2FB600842F90D21247182B4454B40F760050E5F0FAC29A6AFC3285D3"/>
    <x v="448"/>
    <x v="195"/>
  </r>
  <r>
    <x v="0"/>
    <x v="0"/>
    <x v="0"/>
    <x v="9"/>
    <n v="10025"/>
    <s v="XRP"/>
    <e v="#N/A"/>
    <m/>
    <s v="FTX"/>
    <s v="BBRICK"/>
    <x v="22"/>
    <s v="XRP"/>
    <n v="10"/>
    <s v=""/>
    <s v=""/>
    <s v=""/>
    <s v=""/>
    <s v=""/>
    <s v="9FFEBA3AFF791C1A574115217F8B81257DD0EE5C4ACE4E07CE185DA2A0059E47"/>
    <x v="449"/>
    <x v="195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50"/>
    <x v="196"/>
  </r>
  <r>
    <x v="0"/>
    <x v="0"/>
    <x v="0"/>
    <x v="9"/>
    <n v="10025"/>
    <s v="USDC"/>
    <s v="0xA341107b28740ee5a003BA3960448fD14174a026"/>
    <m/>
    <s v="FTX"/>
    <s v="BBRICK"/>
    <x v="0"/>
    <s v="SOL"/>
    <n v="2764778"/>
    <s v=""/>
    <s v=""/>
    <s v=""/>
    <s v=""/>
    <s v=""/>
    <s v="3ttSeK8WB4Jn2URuChSFoieJWCjm5sbE8QCDqYLGvinDpK6XM1BCbTW3gLXW5xaoVg2nKgKhoz7pN8gb8HjakNep"/>
    <x v="451"/>
    <x v="197"/>
  </r>
  <r>
    <x v="0"/>
    <x v="0"/>
    <x v="0"/>
    <x v="9"/>
    <n v="10025"/>
    <s v="USDC"/>
    <s v="0xA341107b28740ee5a003BA3960448fD14174a026"/>
    <m/>
    <s v="FTX"/>
    <s v="BBRICK"/>
    <x v="0"/>
    <s v="SOL"/>
    <n v="3000000"/>
    <s v="TJrPnAJbrzjfqKtGgQ24Yg7p4kaWg73wAT"/>
    <s v=""/>
    <s v="exchange"/>
    <s v="Huobi"/>
    <s v="Peertec"/>
    <s v="3R72kWvDNBAbhyjd9jNJ7cgp7dkgLhPbPURHL74fEp9fL69csTW3iNZahJkNeTFr8DPJLyFwPMCgue7o7DZmHJdu"/>
    <x v="452"/>
    <x v="197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53"/>
    <x v="197"/>
  </r>
  <r>
    <x v="0"/>
    <x v="0"/>
    <x v="0"/>
    <x v="9"/>
    <n v="10025"/>
    <s v="ETH"/>
    <s v="0xd16eEBDb4F8804b66AB4b2c536917154d9a47E82"/>
    <m/>
    <s v="FTX"/>
    <s v="BBRICK"/>
    <x v="1"/>
    <s v="ETH"/>
    <n v="582.46600000000001"/>
    <s v=""/>
    <s v=""/>
    <s v=""/>
    <s v=""/>
    <s v=""/>
    <s v="0xc20ae6078d5afbcdd9e4c41008196253a2266e4eb33531ffcad16019eff238d7"/>
    <x v="454"/>
    <x v="25"/>
  </r>
  <r>
    <x v="0"/>
    <x v="0"/>
    <x v="0"/>
    <x v="9"/>
    <n v="10025"/>
    <s v="ETH"/>
    <s v="0xd16eEBDb4F8804b66AB4b2c536917154d9a47E82"/>
    <m/>
    <s v="FTX"/>
    <s v="BBRICK"/>
    <x v="1"/>
    <s v="ETH"/>
    <n v="3483"/>
    <s v=""/>
    <s v=""/>
    <s v=""/>
    <s v=""/>
    <s v=""/>
    <s v="0x18000afb2b2378a748cdb91ce967d1a4633cab8c506d9c2c55c853a7ae0023ea"/>
    <x v="455"/>
    <x v="25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56"/>
    <x v="25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57"/>
    <x v="112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58"/>
    <x v="198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59"/>
    <x v="199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60"/>
    <x v="118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61"/>
    <x v="200"/>
  </r>
  <r>
    <x v="0"/>
    <x v="0"/>
    <x v="0"/>
    <x v="9"/>
    <n v="10025"/>
    <s v="BTC"/>
    <s v="3H9GcbHrica8tDjBgkByHKNbwpcdTapLoK"/>
    <m/>
    <s v="FTX"/>
    <s v="BBRICK"/>
    <x v="6"/>
    <m/>
    <n v="10.538489999999999"/>
    <s v=""/>
    <s v=""/>
    <s v=""/>
    <s v=""/>
    <s v=""/>
    <m/>
    <x v="462"/>
    <x v="121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63"/>
    <x v="31"/>
  </r>
  <r>
    <x v="0"/>
    <x v="0"/>
    <x v="0"/>
    <x v="9"/>
    <n v="10025"/>
    <s v="USD"/>
    <s v=""/>
    <m/>
    <s v="FTX"/>
    <s v="BBRICK"/>
    <x v="2"/>
    <m/>
    <n v="100000"/>
    <s v=""/>
    <s v=""/>
    <s v=""/>
    <s v=""/>
    <s v=""/>
    <m/>
    <x v="464"/>
    <x v="201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65"/>
    <x v="202"/>
  </r>
  <r>
    <x v="0"/>
    <x v="0"/>
    <x v="0"/>
    <x v="9"/>
    <n v="10025"/>
    <s v="USD"/>
    <s v=""/>
    <m/>
    <s v="FTX"/>
    <s v="BBRICK"/>
    <x v="2"/>
    <m/>
    <n v="200000"/>
    <s v=""/>
    <s v=""/>
    <s v=""/>
    <s v=""/>
    <s v=""/>
    <m/>
    <x v="466"/>
    <x v="37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67"/>
    <x v="41"/>
  </r>
  <r>
    <x v="0"/>
    <x v="0"/>
    <x v="0"/>
    <x v="9"/>
    <n v="10025"/>
    <s v="USD"/>
    <s v=""/>
    <m/>
    <s v="FTX"/>
    <s v="BBRICK"/>
    <x v="2"/>
    <m/>
    <n v="30.789370000000002"/>
    <s v=""/>
    <s v=""/>
    <s v=""/>
    <s v=""/>
    <s v=""/>
    <m/>
    <x v="468"/>
    <x v="203"/>
  </r>
  <r>
    <x v="0"/>
    <x v="0"/>
    <x v="0"/>
    <x v="9"/>
    <n v="10025"/>
    <s v="SRM"/>
    <e v="#N/A"/>
    <m/>
    <s v="FTX"/>
    <s v="BBRICK"/>
    <x v="20"/>
    <m/>
    <n v="5.7507999999999997E-2"/>
    <s v=""/>
    <s v=""/>
    <s v=""/>
    <s v=""/>
    <s v=""/>
    <m/>
    <x v="469"/>
    <x v="203"/>
  </r>
  <r>
    <x v="0"/>
    <x v="0"/>
    <x v="0"/>
    <x v="9"/>
    <n v="10025"/>
    <s v="SRM_LOCKED"/>
    <e v="#N/A"/>
    <m/>
    <s v="FTX"/>
    <s v="BBRICK"/>
    <x v="16"/>
    <m/>
    <n v="122.6645"/>
    <s v=""/>
    <s v=""/>
    <s v=""/>
    <s v=""/>
    <s v=""/>
    <m/>
    <x v="470"/>
    <x v="203"/>
  </r>
  <r>
    <x v="0"/>
    <x v="0"/>
    <x v="0"/>
    <x v="9"/>
    <n v="10025"/>
    <s v="USD"/>
    <s v=""/>
    <m/>
    <s v="FTX"/>
    <s v="BBRICK"/>
    <x v="2"/>
    <m/>
    <n v="1.4083000000000001"/>
    <s v=""/>
    <s v=""/>
    <s v=""/>
    <s v=""/>
    <s v=""/>
    <m/>
    <x v="471"/>
    <x v="203"/>
  </r>
  <r>
    <x v="0"/>
    <x v="0"/>
    <x v="0"/>
    <x v="9"/>
    <n v="10025"/>
    <s v="SRM_LOCKED"/>
    <e v="#N/A"/>
    <m/>
    <s v="FTX"/>
    <s v="BBRICK"/>
    <x v="16"/>
    <m/>
    <n v="52.570520000000002"/>
    <s v=""/>
    <s v=""/>
    <s v=""/>
    <s v=""/>
    <s v=""/>
    <m/>
    <x v="472"/>
    <x v="203"/>
  </r>
  <r>
    <x v="0"/>
    <x v="0"/>
    <x v="0"/>
    <x v="9"/>
    <n v="10025"/>
    <s v="SRM"/>
    <e v="#N/A"/>
    <m/>
    <s v="FTX"/>
    <s v="BBRICK"/>
    <x v="20"/>
    <m/>
    <n v="13.42948"/>
    <s v=""/>
    <s v=""/>
    <s v=""/>
    <s v=""/>
    <s v=""/>
    <m/>
    <x v="473"/>
    <x v="203"/>
  </r>
  <r>
    <x v="0"/>
    <x v="0"/>
    <x v="0"/>
    <x v="9"/>
    <n v="10025"/>
    <s v="FTT"/>
    <e v="#N/A"/>
    <m/>
    <s v="FTX"/>
    <s v="BBRICK"/>
    <x v="17"/>
    <m/>
    <n v="6.8750869999999997"/>
    <s v=""/>
    <s v=""/>
    <s v=""/>
    <s v=""/>
    <s v=""/>
    <m/>
    <x v="474"/>
    <x v="204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75"/>
    <x v="42"/>
  </r>
  <r>
    <x v="0"/>
    <x v="0"/>
    <x v="0"/>
    <x v="9"/>
    <n v="10025"/>
    <s v="ETH"/>
    <s v="0xd16eEBDb4F8804b66AB4b2c536917154d9a47E82"/>
    <m/>
    <s v="FTX"/>
    <s v="BBRICK"/>
    <x v="1"/>
    <s v="ETH"/>
    <n v="1800"/>
    <s v=""/>
    <s v=""/>
    <s v=""/>
    <s v=""/>
    <s v=""/>
    <s v="0x4e44b02e602f274bf4da16200c1288c65567f937573d6b67db3a6f1da752fb4f"/>
    <x v="476"/>
    <x v="42"/>
  </r>
  <r>
    <x v="0"/>
    <x v="0"/>
    <x v="0"/>
    <x v="9"/>
    <n v="10025"/>
    <s v="ETH"/>
    <s v="0xd16eEBDb4F8804b66AB4b2c536917154d9a47E82"/>
    <m/>
    <s v="FTX"/>
    <s v="BBRICK"/>
    <x v="1"/>
    <s v="ETH"/>
    <n v="638.59320000000002"/>
    <s v=""/>
    <s v=""/>
    <s v=""/>
    <s v=""/>
    <s v=""/>
    <s v="0xf6022ba4ef7ba784a751795267753ca0dab726fa7cf595476e9b69bfa4e045a8"/>
    <x v="477"/>
    <x v="42"/>
  </r>
  <r>
    <x v="0"/>
    <x v="0"/>
    <x v="0"/>
    <x v="9"/>
    <n v="10025"/>
    <s v="WBTC"/>
    <s v=""/>
    <m/>
    <s v="FTX"/>
    <s v="BBRICK"/>
    <x v="21"/>
    <s v="ERC20"/>
    <n v="89.983230000000006"/>
    <s v=""/>
    <s v=""/>
    <s v=""/>
    <s v=""/>
    <s v=""/>
    <s v="0xe68eab0ffbe3d2c0f37cc5ab3a4e260a2769b2d33e906d5041f1fe87760e48ba"/>
    <x v="478"/>
    <x v="42"/>
  </r>
  <r>
    <x v="0"/>
    <x v="0"/>
    <x v="0"/>
    <x v="9"/>
    <n v="10025"/>
    <s v="ETH"/>
    <s v="0xd16eEBDb4F8804b66AB4b2c536917154d9a47E82"/>
    <m/>
    <s v="FTX"/>
    <s v="BBRICK"/>
    <x v="1"/>
    <s v="ETH"/>
    <n v="19.718"/>
    <s v=""/>
    <s v=""/>
    <s v=""/>
    <s v=""/>
    <s v=""/>
    <s v="0x648f8269faef6cde5450a44dda9ef11a820e816c573fc03f42de32c218bcc680"/>
    <x v="479"/>
    <x v="205"/>
  </r>
  <r>
    <x v="0"/>
    <x v="0"/>
    <x v="0"/>
    <x v="9"/>
    <n v="10025"/>
    <s v="WBTC"/>
    <s v=""/>
    <m/>
    <s v="FTX"/>
    <s v="BBRICK"/>
    <x v="21"/>
    <s v="ERC20"/>
    <n v="99.911749999999998"/>
    <s v=""/>
    <s v=""/>
    <s v=""/>
    <s v=""/>
    <s v=""/>
    <s v="0xb2422b4c199cac2eb0e461ae22b25445e51331b2e1cdaed22eba2ff616b60d86"/>
    <x v="480"/>
    <x v="206"/>
  </r>
  <r>
    <x v="0"/>
    <x v="0"/>
    <x v="0"/>
    <x v="9"/>
    <n v="10025"/>
    <s v="SRM_LOCKED"/>
    <e v="#N/A"/>
    <m/>
    <s v="FTX"/>
    <s v="BBRICK"/>
    <x v="16"/>
    <m/>
    <n v="9.5399999999999991"/>
    <s v=""/>
    <s v=""/>
    <s v=""/>
    <s v=""/>
    <s v=""/>
    <m/>
    <x v="481"/>
    <x v="139"/>
  </r>
  <r>
    <x v="0"/>
    <x v="0"/>
    <x v="0"/>
    <x v="9"/>
    <n v="10025"/>
    <s v="XRP"/>
    <e v="#N/A"/>
    <m/>
    <s v="FTX"/>
    <s v="BBRICK"/>
    <x v="22"/>
    <s v="XRP"/>
    <n v="3500000"/>
    <s v=""/>
    <s v=""/>
    <s v=""/>
    <s v=""/>
    <s v=""/>
    <s v="809A4E555F3201D0772EC01A3969D139AE85F286CCDB3720F3D1D5371CCB1C23"/>
    <x v="482"/>
    <x v="207"/>
  </r>
  <r>
    <x v="0"/>
    <x v="1"/>
    <x v="1"/>
    <x v="1"/>
    <m/>
    <s v="BTC"/>
    <s v="1MdatewJkKfSptYBaJvgEBFYCEbiCkELVt"/>
    <m/>
    <s v="Huobi"/>
    <s v="Peertec"/>
    <x v="6"/>
    <s v="BTC"/>
    <n v="14.24933766"/>
    <s v="19SK9LWSXLdmwPxvjPgvUrdaPhaPS6LaNu"/>
    <s v=""/>
    <s v="exchange"/>
    <s v="Binance"/>
    <s v="BBRICK"/>
    <s v="2c6179c846f653d3f69fd5741391cc3d79cc28e0a130ffdd30b8992a73fbef93"/>
    <x v="483"/>
    <x v="187"/>
  </r>
  <r>
    <x v="0"/>
    <x v="0"/>
    <x v="0"/>
    <x v="9"/>
    <n v="10025"/>
    <s v="BTC"/>
    <s v="3H9GcbHrica8tDjBgkByHKNbwpcdTapLoK"/>
    <m/>
    <s v="FTX"/>
    <s v="BBRICK"/>
    <x v="6"/>
    <s v="BTC"/>
    <n v="99.999600000000001"/>
    <s v="1MdatewJkKfSptYBaJvgEBFYCEbiCkELVt"/>
    <s v=""/>
    <s v="exchange"/>
    <s v="Huobi"/>
    <s v="Peertec"/>
    <s v="37447db37ffd599d393bdeed46028c46cb2f207b3216ceab95b3e7eea20c5eb1"/>
    <x v="484"/>
    <x v="208"/>
  </r>
  <r>
    <x v="0"/>
    <x v="0"/>
    <x v="0"/>
    <x v="9"/>
    <n v="10025"/>
    <s v="USDT"/>
    <s v="0xA341107b28740ee5a003BA3960448fD14174a026"/>
    <m/>
    <s v="FTX"/>
    <s v="BBRICK"/>
    <x v="7"/>
    <s v="TRX"/>
    <n v="840797.1"/>
    <s v="0xdb245cf0aec8bf5d4b3002d00f3e701e80ba380a"/>
    <s v=""/>
    <s v="exchange"/>
    <s v="Huobi"/>
    <s v="Peertec"/>
    <s v="fa7f68878757d156618fa7b12342249731b0abdfa05109784d70b4519a67ad65"/>
    <x v="485"/>
    <x v="208"/>
  </r>
  <r>
    <x v="0"/>
    <x v="1"/>
    <x v="1"/>
    <x v="1"/>
    <m/>
    <s v="USDT"/>
    <s v="0xdb245cf0aec8bf5d4b3002d00f3e701e80ba380a"/>
    <m/>
    <s v="Huobi"/>
    <s v="Peertec"/>
    <x v="7"/>
    <s v="ETH"/>
    <n v="911452.11730000004"/>
    <s v=""/>
    <s v=""/>
    <s v=""/>
    <s v=""/>
    <s v=""/>
    <s v="d3bdf2640c0d390fe6ab5322acf8c05a1c7b8a4fb211d7f6d3dfb9f2c12f9dd1"/>
    <x v="486"/>
    <x v="50"/>
  </r>
  <r>
    <x v="0"/>
    <x v="0"/>
    <x v="0"/>
    <x v="9"/>
    <n v="10025"/>
    <s v="USDT"/>
    <s v="0xA341107b28740ee5a003BA3960448fD14174a026"/>
    <m/>
    <s v="FTX"/>
    <s v="BBRICK"/>
    <x v="7"/>
    <s v="TRX"/>
    <n v="999999"/>
    <s v="0xdb245cf0aec8bf5d4b3002d00f3e701e80ba380a"/>
    <s v=""/>
    <s v="exchange"/>
    <s v="Huobi"/>
    <s v="Peertec"/>
    <s v="6789c84132c020333dc135180b559565fefc104e71a5fedeca66cc3003b6d571"/>
    <x v="487"/>
    <x v="208"/>
  </r>
  <r>
    <x v="0"/>
    <x v="0"/>
    <x v="0"/>
    <x v="9"/>
    <n v="10025"/>
    <s v="USDT"/>
    <s v="0xA341107b28740ee5a003BA3960448fD14174a026"/>
    <m/>
    <s v="FTX"/>
    <s v="BBRICK"/>
    <x v="7"/>
    <s v="TRX"/>
    <n v="999999"/>
    <s v="0xdb245cf0aec8bf5d4b3002d00f3e701e80ba380a"/>
    <s v=""/>
    <s v="exchange"/>
    <s v="Huobi"/>
    <s v="Peertec"/>
    <s v="141c40aba258cd71427fef66e38882468d522d65dc2eab1b47148cd4952c67df"/>
    <x v="488"/>
    <x v="208"/>
  </r>
  <r>
    <x v="0"/>
    <x v="1"/>
    <x v="1"/>
    <x v="1"/>
    <m/>
    <s v="ETH"/>
    <s v="0xdb245cf0aec8bf5d4b3002d00f3e701e80ba380a"/>
    <m/>
    <s v="Huobi"/>
    <s v="Peertec"/>
    <x v="1"/>
    <s v="ETH"/>
    <n v="272"/>
    <s v=""/>
    <s v=""/>
    <s v=""/>
    <s v=""/>
    <s v=""/>
    <s v="c935c7cfd522bc4d588ebb73cb52c038636faa0e398ebe0bd9f746d72cb689f0"/>
    <x v="489"/>
    <x v="50"/>
  </r>
  <r>
    <x v="0"/>
    <x v="1"/>
    <x v="1"/>
    <x v="1"/>
    <m/>
    <s v="BCH"/>
    <s v="0xdb245cf0aec8bf5d4b3002d00f3e701e80ba380a"/>
    <m/>
    <s v="Huobi"/>
    <s v="Peertec"/>
    <x v="23"/>
    <s v="BCC"/>
    <n v="5683.3695959899997"/>
    <s v=""/>
    <s v=""/>
    <s v=""/>
    <s v=""/>
    <s v=""/>
    <s v="40e0a4949259fc4c1d522a7f25a30e4e9c1a9e0874acb0b6e42e92b3624bcc69"/>
    <x v="490"/>
    <x v="209"/>
  </r>
  <r>
    <x v="0"/>
    <x v="0"/>
    <x v="0"/>
    <x v="9"/>
    <n v="10025"/>
    <s v="USDT"/>
    <s v="0xA341107b28740ee5a003BA3960448fD14174a026"/>
    <m/>
    <s v="FTX"/>
    <s v="BBRICK"/>
    <x v="7"/>
    <s v="TRX"/>
    <n v="999999"/>
    <s v="0xdb245cf0aec8bf5d4b3002d00f3e701e80ba380a"/>
    <s v=""/>
    <s v="exchange"/>
    <s v="Huobi"/>
    <s v="Peertec"/>
    <s v="166d1c49bb1ad85797794972e6afdb350156260f987f56d4b4571496de21ec66"/>
    <x v="491"/>
    <x v="208"/>
  </r>
  <r>
    <x v="0"/>
    <x v="0"/>
    <x v="0"/>
    <x v="9"/>
    <n v="10025"/>
    <s v="USDT"/>
    <s v="0xA341107b28740ee5a003BA3960448fD14174a026"/>
    <m/>
    <s v="FTX"/>
    <s v="BBRICK"/>
    <x v="7"/>
    <s v="TRX"/>
    <n v="999999"/>
    <s v="0xdb245cf0aec8bf5d4b3002d00f3e701e80ba380a"/>
    <s v=""/>
    <s v="exchange"/>
    <s v="Huobi"/>
    <s v="Peertec"/>
    <s v="31552e01855f6c102899932e1a26c2dbf565100c7c1ebefb99a245e663a07114"/>
    <x v="492"/>
    <x v="208"/>
  </r>
  <r>
    <x v="1"/>
    <x v="3"/>
    <x v="0"/>
    <x v="2"/>
    <m/>
    <m/>
    <s v="terra174evzq0tnd0uvzkkrvg08n9geqpcsvdrychcm8"/>
    <m/>
    <s v="Terra"/>
    <s v="BBRICK"/>
    <x v="11"/>
    <s v="TERRA"/>
    <n v="5600000"/>
    <s v="terra1luagdjcr9c9yvp3ak4d7chjm5gldcmgln5rku5"/>
    <s v="1273090217"/>
    <s v="exchange"/>
    <s v="FTX"/>
    <s v="BBRICK"/>
    <s v="F81DE4905CA19FCDE181D843E9149E6466AE75DFCE2F076A893706D86B03D6B7"/>
    <x v="493"/>
    <x v="84"/>
  </r>
  <r>
    <x v="0"/>
    <x v="0"/>
    <x v="0"/>
    <x v="9"/>
    <n v="10025"/>
    <s v="USDT"/>
    <s v="0xA341107b28740ee5a003BA3960448fD14174a026"/>
    <m/>
    <s v="FTX"/>
    <s v="BBRICK"/>
    <x v="7"/>
    <s v="TRX"/>
    <n v="999999"/>
    <s v="0xdb245cf0aec8bf5d4b3002d00f3e701e80ba380a"/>
    <s v=""/>
    <s v="exchange"/>
    <s v="Huobi"/>
    <s v="Peertec"/>
    <s v="e16a72fadea37b7c08ae8692ef8f528a04d9bfadd0e9cc96c4e8416468c2e3da"/>
    <x v="494"/>
    <x v="208"/>
  </r>
  <r>
    <x v="1"/>
    <x v="3"/>
    <x v="0"/>
    <x v="2"/>
    <m/>
    <m/>
    <s v="terra174evzq0tnd0uvzkkrvg08n9geqpcsvdrychcm8"/>
    <m/>
    <s v="Terra"/>
    <s v="BBRICK"/>
    <x v="11"/>
    <s v="TERRA"/>
    <n v="9999999"/>
    <s v="terra1ncjg4a59x2pgvqy9qjyqprlj8lrwshm0wleht5"/>
    <s v="102585224"/>
    <s v="exchange"/>
    <s v="Binance"/>
    <s v="BBRICK"/>
    <s v="4BC0C4511EC7734E91EE33E81E5F268715C019CB58E73C52621FB1D9DC683937"/>
    <x v="495"/>
    <x v="84"/>
  </r>
  <r>
    <x v="1"/>
    <x v="3"/>
    <x v="0"/>
    <x v="2"/>
    <m/>
    <m/>
    <s v="terra174evzq0tnd0uvzkkrvg08n9geqpcsvdrychcm8"/>
    <m/>
    <s v="Terra"/>
    <s v="BBRICK"/>
    <x v="11"/>
    <s v="TERRA"/>
    <n v="14638851.609999999"/>
    <s v="terra1luagdjcr9c9yvp3ak4d7chjm5gldcmgln5rku5"/>
    <s v="1273090217"/>
    <s v="exchange"/>
    <s v="FTX"/>
    <s v="BBRICK"/>
    <s v="0E3177D14B0E48FF18797904160FCC44BA4CADAB1E2FC4F8C39733F60D572940"/>
    <x v="496"/>
    <x v="84"/>
  </r>
  <r>
    <x v="0"/>
    <x v="1"/>
    <x v="1"/>
    <x v="1"/>
    <m/>
    <s v="ETH"/>
    <s v="0xdb245cf0aec8bf5d4b3002d00f3e701e80ba380a"/>
    <m/>
    <s v="Huobi"/>
    <s v="Peertec"/>
    <x v="1"/>
    <s v="ETH"/>
    <n v="212"/>
    <s v=""/>
    <s v=""/>
    <s v=""/>
    <s v=""/>
    <s v=""/>
    <s v="4ee6205125543e155504291eae18146eb1b68155457ce7e42479dcb07e1718ef"/>
    <x v="497"/>
    <x v="209"/>
  </r>
  <r>
    <x v="0"/>
    <x v="0"/>
    <x v="0"/>
    <x v="9"/>
    <n v="10025"/>
    <s v="USDT"/>
    <s v="0xA341107b28740ee5a003BA3960448fD14174a026"/>
    <m/>
    <s v="FTX"/>
    <s v="BBRICK"/>
    <x v="7"/>
    <s v="TRX"/>
    <n v="999999"/>
    <s v="0xdb245cf0aec8bf5d4b3002d00f3e701e80ba380a"/>
    <s v=""/>
    <s v="exchange"/>
    <s v="Huobi"/>
    <s v="Peertec"/>
    <s v="45ccd436c8951f2f1e3be676d601fef3e5cc00263d951622fce228e6c57833b7"/>
    <x v="498"/>
    <x v="208"/>
  </r>
  <r>
    <x v="1"/>
    <x v="3"/>
    <x v="0"/>
    <x v="2"/>
    <m/>
    <m/>
    <s v="terra174evzq0tnd0uvzkkrvg08n9geqpcsvdrychcm8"/>
    <m/>
    <s v="Terra"/>
    <s v="BBRICK"/>
    <x v="11"/>
    <s v="TERRA"/>
    <n v="397938.04"/>
    <s v="terra1luagdjcr9c9yvp3ak4d7chjm5gldcmgln5rku5"/>
    <s v="1273090217"/>
    <s v="exchange"/>
    <s v="FTX"/>
    <s v="BBRICK"/>
    <s v="79776652057F187F16CBCE2F0F217B39C710864DC493F8721D6799BCDECD26B2"/>
    <x v="499"/>
    <x v="85"/>
  </r>
  <r>
    <x v="1"/>
    <x v="3"/>
    <x v="0"/>
    <x v="2"/>
    <m/>
    <m/>
    <s v="terra174evzq0tnd0uvzkkrvg08n9geqpcsvdrychcm8"/>
    <m/>
    <s v="Terra"/>
    <s v="BBRICK"/>
    <x v="11"/>
    <s v="TERRA"/>
    <n v="7147709.4299999997"/>
    <s v="terra1luagdjcr9c9yvp3ak4d7chjm5gldcmgln5rku5"/>
    <s v="1273090217"/>
    <s v="exchange"/>
    <s v="FTX"/>
    <s v="BBRICK"/>
    <s v="59B061E1F52E43D9BCDABBE24C70E4876CD50416B5C278DA5C3BCCE2EA146D10"/>
    <x v="500"/>
    <x v="88"/>
  </r>
  <r>
    <x v="0"/>
    <x v="0"/>
    <x v="0"/>
    <x v="9"/>
    <n v="10025"/>
    <s v="USDT"/>
    <s v="0xA341107b28740ee5a003BA3960448fD14174a026"/>
    <m/>
    <s v="FTX"/>
    <s v="BBRICK"/>
    <x v="7"/>
    <s v="TRX"/>
    <n v="999999"/>
    <s v="0xdb245cf0aec8bf5d4b3002d00f3e701e80ba380a"/>
    <s v=""/>
    <s v="exchange"/>
    <s v="Huobi"/>
    <s v="Peertec"/>
    <s v="e664b7a78ac3edb795798befd79eaa3250a037131a6a8db8e0b387853575c330"/>
    <x v="501"/>
    <x v="208"/>
  </r>
  <r>
    <x v="0"/>
    <x v="0"/>
    <x v="0"/>
    <x v="9"/>
    <n v="10025"/>
    <s v="USD"/>
    <s v=""/>
    <m/>
    <s v="FTX"/>
    <s v="BBRICK"/>
    <x v="2"/>
    <m/>
    <n v="6324.7510000000002"/>
    <s v=""/>
    <s v=""/>
    <s v=""/>
    <s v=""/>
    <s v=""/>
    <m/>
    <x v="502"/>
    <x v="210"/>
  </r>
  <r>
    <x v="0"/>
    <x v="0"/>
    <x v="0"/>
    <x v="9"/>
    <n v="10025"/>
    <s v="ETH"/>
    <s v="0xd16eEBDb4F8804b66AB4b2c536917154d9a47E82"/>
    <m/>
    <s v="FTX"/>
    <s v="BBRICK"/>
    <x v="1"/>
    <s v="ETH"/>
    <n v="259.60820000000001"/>
    <s v=""/>
    <s v=""/>
    <s v=""/>
    <s v=""/>
    <s v=""/>
    <s v="0x33530bbed19391eb8453bc873e718377897a2e03b1596705f5b9c8768954b630"/>
    <x v="503"/>
    <x v="211"/>
  </r>
  <r>
    <x v="0"/>
    <x v="0"/>
    <x v="0"/>
    <x v="9"/>
    <n v="10025"/>
    <s v="ETH"/>
    <s v="0xd16eEBDb4F8804b66AB4b2c536917154d9a47E82"/>
    <m/>
    <s v="FTX"/>
    <s v="BBRICK"/>
    <x v="1"/>
    <s v="ETH"/>
    <n v="1450"/>
    <s v=""/>
    <s v=""/>
    <s v=""/>
    <s v=""/>
    <s v=""/>
    <s v="0xb09befe11beee3f8c25c0439e26180a9f33bc4708f9a313dbcfcaaa4ee92d10a"/>
    <x v="504"/>
    <x v="211"/>
  </r>
  <r>
    <x v="0"/>
    <x v="1"/>
    <x v="1"/>
    <x v="1"/>
    <m/>
    <s v="USDT"/>
    <s v="0xdb245cf0aec8bf5d4b3002d00f3e701e80ba380a"/>
    <m/>
    <s v="Huobi"/>
    <s v="Peertec"/>
    <x v="7"/>
    <s v="ETH"/>
    <n v="417997.33371500002"/>
    <s v=""/>
    <s v=""/>
    <s v=""/>
    <s v=""/>
    <s v=""/>
    <s v="659d4296d4b3a6a6c4cf525b216e900416cb43d0991d0ec9f71418fd05d427eb"/>
    <x v="505"/>
    <x v="209"/>
  </r>
  <r>
    <x v="0"/>
    <x v="0"/>
    <x v="0"/>
    <x v="9"/>
    <n v="10025"/>
    <s v="XRP"/>
    <e v="#N/A"/>
    <m/>
    <s v="FTX"/>
    <s v="BBRICK"/>
    <x v="22"/>
    <s v="XRP"/>
    <n v="1781656"/>
    <s v=""/>
    <s v=""/>
    <s v=""/>
    <s v=""/>
    <s v=""/>
    <s v="F23D53AF10006B91E333E278C1F24B99826F949840B53D49E64D2BF8EEA548C3"/>
    <x v="506"/>
    <x v="212"/>
  </r>
  <r>
    <x v="0"/>
    <x v="0"/>
    <x v="0"/>
    <x v="9"/>
    <n v="10025"/>
    <s v="XRP"/>
    <e v="#N/A"/>
    <m/>
    <s v="FTX"/>
    <s v="BBRICK"/>
    <x v="22"/>
    <s v="XRP"/>
    <n v="10515000"/>
    <s v=""/>
    <s v=""/>
    <s v=""/>
    <s v=""/>
    <s v=""/>
    <s v="4989EE5846035189E0E239B53E8AB186CCE29597A5C4CA9832D1A7FCDFF6283C"/>
    <x v="507"/>
    <x v="213"/>
  </r>
  <r>
    <x v="0"/>
    <x v="1"/>
    <x v="1"/>
    <x v="1"/>
    <m/>
    <s v="HUSD"/>
    <e v="#N/A"/>
    <m/>
    <s v="Huobi"/>
    <s v="Peertec"/>
    <x v="12"/>
    <s v="HRC"/>
    <n v="2303938.5364991799"/>
    <s v=""/>
    <s v=""/>
    <s v=""/>
    <s v=""/>
    <s v=""/>
    <s v="5b1d2961ac91a1cdb71828f5c01b0e2324e1e9692d51d6285f90e32e510bd153"/>
    <x v="508"/>
    <x v="214"/>
  </r>
  <r>
    <x v="0"/>
    <x v="1"/>
    <x v="1"/>
    <x v="1"/>
    <m/>
    <s v="ETH"/>
    <s v="0xdb245cf0aec8bf5d4b3002d00f3e701e80ba380a"/>
    <m/>
    <s v="Huobi"/>
    <s v="Peertec"/>
    <x v="1"/>
    <s v="HRC"/>
    <n v="576.49080808999997"/>
    <s v=""/>
    <s v=""/>
    <s v=""/>
    <s v=""/>
    <s v=""/>
    <s v="f208e135a2621809e003adf00e164b590f1fa0e17f14b5c1e99622c6c35eb8dd"/>
    <x v="509"/>
    <x v="214"/>
  </r>
  <r>
    <x v="0"/>
    <x v="0"/>
    <x v="0"/>
    <x v="9"/>
    <n v="10025"/>
    <s v="BTC"/>
    <s v="3H9GcbHrica8tDjBgkByHKNbwpcdTapLoK"/>
    <m/>
    <s v="FTX"/>
    <s v="BBRICK"/>
    <x v="6"/>
    <s v="BTC"/>
    <n v="21.760529999999999"/>
    <s v=""/>
    <s v=""/>
    <s v=""/>
    <s v=""/>
    <s v=""/>
    <s v="dd238fc5629a30f2dc84deda2e5af64b79d753d89cb6dadbcbc1f02037e63331"/>
    <x v="510"/>
    <x v="215"/>
  </r>
  <r>
    <x v="0"/>
    <x v="0"/>
    <x v="0"/>
    <x v="9"/>
    <n v="10025"/>
    <s v="XRP"/>
    <e v="#N/A"/>
    <m/>
    <s v="FTX"/>
    <s v="BBRICK"/>
    <x v="22"/>
    <s v="XRP"/>
    <n v="13404000"/>
    <s v=""/>
    <s v=""/>
    <s v=""/>
    <s v=""/>
    <s v=""/>
    <s v="70B8814DAB8BE3E6ABD9675ADBDCBBC654E0C6AF5D5C54D0954E35C595606B4A"/>
    <x v="511"/>
    <x v="215"/>
  </r>
  <r>
    <x v="0"/>
    <x v="0"/>
    <x v="0"/>
    <x v="9"/>
    <n v="10025"/>
    <s v="ETH"/>
    <s v="0xd16eEBDb4F8804b66AB4b2c536917154d9a47E82"/>
    <m/>
    <s v="FTX"/>
    <s v="BBRICK"/>
    <x v="1"/>
    <s v="ETH"/>
    <n v="349.988"/>
    <s v=""/>
    <s v=""/>
    <s v=""/>
    <s v=""/>
    <s v=""/>
    <s v="0x914d132ef956af0a2507adde55e4fd55b5ef4140a18584a337e8987c6edda491"/>
    <x v="512"/>
    <x v="43"/>
  </r>
  <r>
    <x v="0"/>
    <x v="0"/>
    <x v="0"/>
    <x v="9"/>
    <n v="10025"/>
    <s v="ETH"/>
    <s v="0xd16eEBDb4F8804b66AB4b2c536917154d9a47E82"/>
    <m/>
    <s v="FTX"/>
    <s v="BBRICK"/>
    <x v="1"/>
    <s v="ETH"/>
    <n v="149.99100000000001"/>
    <s v=""/>
    <s v=""/>
    <s v=""/>
    <s v=""/>
    <s v=""/>
    <s v="0xcf265f3e551b010885fdaea4e0de0c0ff1604fefa0b883831c6cf5a474d50c32"/>
    <x v="513"/>
    <x v="43"/>
  </r>
  <r>
    <x v="0"/>
    <x v="0"/>
    <x v="0"/>
    <x v="9"/>
    <n v="10025"/>
    <s v="ETH"/>
    <s v="0xd16eEBDb4F8804b66AB4b2c536917154d9a47E82"/>
    <m/>
    <s v="FTX"/>
    <s v="BBRICK"/>
    <x v="1"/>
    <s v="ETH"/>
    <n v="1000.1660000000001"/>
    <s v=""/>
    <s v=""/>
    <s v=""/>
    <s v=""/>
    <s v=""/>
    <s v="0x4f96251792b852779503fff1078393f6c81526871984ec295eb449a83e8bc949"/>
    <x v="514"/>
    <x v="216"/>
  </r>
  <r>
    <x v="0"/>
    <x v="0"/>
    <x v="0"/>
    <x v="9"/>
    <n v="10025"/>
    <s v="ETH"/>
    <s v="0xd16eEBDb4F8804b66AB4b2c536917154d9a47E82"/>
    <m/>
    <s v="FTX"/>
    <s v="BBRICK"/>
    <x v="1"/>
    <s v="ETH"/>
    <n v="364.13510000000002"/>
    <s v=""/>
    <s v=""/>
    <s v=""/>
    <s v=""/>
    <s v=""/>
    <s v="0xe96f8f78e0b3bdae2614ab0294c489883c05e46f2bb37bcd599873df6dbe05e9"/>
    <x v="515"/>
    <x v="216"/>
  </r>
  <r>
    <x v="0"/>
    <x v="0"/>
    <x v="0"/>
    <x v="9"/>
    <n v="10025"/>
    <s v="ETH"/>
    <s v="0xd16eEBDb4F8804b66AB4b2c536917154d9a47E82"/>
    <m/>
    <s v="FTX"/>
    <s v="BBRICK"/>
    <x v="1"/>
    <s v="ETH"/>
    <n v="1000"/>
    <s v=""/>
    <s v=""/>
    <s v=""/>
    <s v=""/>
    <s v=""/>
    <s v="0x79d6ab8e49f69774830a07e8239a4333f4341f6e5508fd83ee26a141f0a96aab"/>
    <x v="516"/>
    <x v="216"/>
  </r>
  <r>
    <x v="0"/>
    <x v="1"/>
    <x v="1"/>
    <x v="1"/>
    <m/>
    <s v="USDT"/>
    <s v="0xdb245cf0aec8bf5d4b3002d00f3e701e80ba380a"/>
    <m/>
    <s v="Huobi"/>
    <s v="Peertec"/>
    <x v="7"/>
    <s v="HRC"/>
    <n v="3309033.6587695498"/>
    <s v=""/>
    <s v=""/>
    <s v=""/>
    <s v=""/>
    <s v=""/>
    <s v="780036edf96d5224df74c33ca4080aaffc394bb103fddfd80a0afa5c068f3ad8"/>
    <x v="517"/>
    <x v="214"/>
  </r>
  <r>
    <x v="0"/>
    <x v="1"/>
    <x v="1"/>
    <x v="1"/>
    <m/>
    <s v="MDX"/>
    <e v="#N/A"/>
    <m/>
    <s v="Huobi"/>
    <s v="Peertec"/>
    <x v="27"/>
    <s v="MDX"/>
    <n v="8984.6549510799996"/>
    <s v=""/>
    <s v=""/>
    <s v=""/>
    <s v=""/>
    <s v=""/>
    <s v="33a26730ac90c0bd40c9c53e4314d8fcebee8ed2002bbf939c939741fb5f3219"/>
    <x v="518"/>
    <x v="214"/>
  </r>
  <r>
    <x v="0"/>
    <x v="0"/>
    <x v="0"/>
    <x v="9"/>
    <n v="10025"/>
    <s v="BTC"/>
    <s v="3H9GcbHrica8tDjBgkByHKNbwpcdTapLoK"/>
    <m/>
    <s v="FTX"/>
    <s v="BBRICK"/>
    <x v="6"/>
    <s v="BTC"/>
    <n v="42.711570000000002"/>
    <s v=""/>
    <s v=""/>
    <s v=""/>
    <s v=""/>
    <s v=""/>
    <s v="4070def73876e918f0a2b4a655ed4d4c011076f70c41dad9975ff20fc8732376"/>
    <x v="519"/>
    <x v="48"/>
  </r>
  <r>
    <x v="0"/>
    <x v="0"/>
    <x v="1"/>
    <x v="10"/>
    <n v="10003"/>
    <s v="ETH"/>
    <s v="0xaB4Bfe506a3Cb36ADDf97678293bD429B9951726"/>
    <m/>
    <s v="FTX"/>
    <s v="Peertec"/>
    <x v="1"/>
    <s v="ETH"/>
    <n v="70"/>
    <s v=""/>
    <s v=""/>
    <s v=""/>
    <s v=""/>
    <s v=""/>
    <s v="0x0a7c00a4a7fcbc28fc33cb0c83efda5204903a2671ccb5db2e14bbdbb45598cd"/>
    <x v="520"/>
    <x v="217"/>
  </r>
  <r>
    <x v="0"/>
    <x v="0"/>
    <x v="1"/>
    <x v="10"/>
    <n v="10003"/>
    <s v="BTC"/>
    <s v="337ne45ueXx2iAR1gNAqxnwsCGuLquCLnh"/>
    <m/>
    <s v="FTX"/>
    <s v="Peertec"/>
    <x v="6"/>
    <s v="BTC"/>
    <n v="2.9971999999999999"/>
    <s v=""/>
    <s v=""/>
    <s v=""/>
    <s v=""/>
    <s v=""/>
    <s v="1d12efcea59d7fffd0bc76930fbf2b29e983415c1506077d0bea18a17004dbe0"/>
    <x v="521"/>
    <x v="217"/>
  </r>
  <r>
    <x v="0"/>
    <x v="0"/>
    <x v="1"/>
    <x v="10"/>
    <n v="10003"/>
    <s v="ETH"/>
    <s v="0xaB4Bfe506a3Cb36ADDf97678293bD429B9951726"/>
    <m/>
    <s v="FTX"/>
    <s v="Peertec"/>
    <x v="1"/>
    <s v="ETH"/>
    <n v="1"/>
    <s v=""/>
    <s v=""/>
    <s v=""/>
    <s v=""/>
    <s v=""/>
    <s v="0x1c8c8e3c466573e7fa5a04c42af8b8db42b7d8a883320c7b3767650b320de870"/>
    <x v="522"/>
    <x v="218"/>
  </r>
  <r>
    <x v="0"/>
    <x v="0"/>
    <x v="1"/>
    <x v="10"/>
    <n v="10003"/>
    <s v="ETH"/>
    <s v="0xaB4Bfe506a3Cb36ADDf97678293bD429B9951726"/>
    <m/>
    <s v="FTX"/>
    <s v="Peertec"/>
    <x v="1"/>
    <s v="BSC"/>
    <n v="0.3"/>
    <s v=""/>
    <s v=""/>
    <s v=""/>
    <s v=""/>
    <s v=""/>
    <s v="0x7094396fb0b0fc06a1269fd28984776efa1fcdb2f598134fefa17ba11aa40228"/>
    <x v="523"/>
    <x v="219"/>
  </r>
  <r>
    <x v="0"/>
    <x v="0"/>
    <x v="1"/>
    <x v="10"/>
    <n v="10003"/>
    <s v="ETH"/>
    <s v="0xaB4Bfe506a3Cb36ADDf97678293bD429B9951726"/>
    <m/>
    <s v="FTX"/>
    <s v="Peertec"/>
    <x v="1"/>
    <s v="BSC"/>
    <n v="0.97562199999999999"/>
    <s v=""/>
    <s v=""/>
    <s v=""/>
    <s v=""/>
    <s v=""/>
    <s v="0xd523ea26f66dd60529fd11c964ce67de664c819251f0b4e8c7f172033e360ec1"/>
    <x v="524"/>
    <x v="0"/>
  </r>
  <r>
    <x v="0"/>
    <x v="1"/>
    <x v="1"/>
    <x v="1"/>
    <m/>
    <s v="HT"/>
    <e v="#N/A"/>
    <m/>
    <s v="Huobi"/>
    <s v="Peertec"/>
    <x v="28"/>
    <s v="HT"/>
    <n v="99.953817419999993"/>
    <s v=""/>
    <s v=""/>
    <s v=""/>
    <s v=""/>
    <s v=""/>
    <s v="1f757d69bb265a09911af4a60a4cbb765a048d8feb8c51715100e73ade191049"/>
    <x v="525"/>
    <x v="214"/>
  </r>
  <r>
    <x v="0"/>
    <x v="1"/>
    <x v="1"/>
    <x v="1"/>
    <m/>
    <s v="USDT"/>
    <s v="0xdb245cf0aec8bf5d4b3002d00f3e701e80ba380a"/>
    <m/>
    <s v="Huobi"/>
    <s v="Peertec"/>
    <x v="7"/>
    <s v="ETH"/>
    <n v="1013214.303316"/>
    <s v=""/>
    <s v=""/>
    <s v=""/>
    <s v=""/>
    <s v=""/>
    <s v="bc949b7138d296dee23a040be249f6d11ed3b94fbeac08502a3e5af5ab12f547"/>
    <x v="526"/>
    <x v="48"/>
  </r>
  <r>
    <x v="0"/>
    <x v="1"/>
    <x v="1"/>
    <x v="1"/>
    <m/>
    <s v="SUSHI"/>
    <e v="#N/A"/>
    <m/>
    <s v="Huobi"/>
    <s v="Peertec"/>
    <x v="29"/>
    <s v="SUSHI"/>
    <n v="1091.7900480000001"/>
    <s v=""/>
    <s v=""/>
    <s v=""/>
    <s v=""/>
    <s v=""/>
    <s v="afd4bc63b37842f11eec232a3f7ec9b4738256b6adb4dc16d567aa8b9b643c48"/>
    <x v="527"/>
    <x v="48"/>
  </r>
  <r>
    <x v="0"/>
    <x v="1"/>
    <x v="1"/>
    <x v="1"/>
    <m/>
    <s v="ETH"/>
    <s v="0xdb245cf0aec8bf5d4b3002d00f3e701e80ba380a"/>
    <m/>
    <s v="Huobi"/>
    <s v="Peertec"/>
    <x v="1"/>
    <s v="ETH"/>
    <n v="575"/>
    <s v=""/>
    <s v=""/>
    <s v=""/>
    <s v=""/>
    <s v=""/>
    <s v="832b5ef4738b2ce424527f4718da2defb6aece107c812b381aca66dde2c58f05"/>
    <x v="528"/>
    <x v="48"/>
  </r>
  <r>
    <x v="0"/>
    <x v="1"/>
    <x v="1"/>
    <x v="1"/>
    <m/>
    <s v="ETH"/>
    <s v="0xdb245cf0aec8bf5d4b3002d00f3e701e80ba380a"/>
    <m/>
    <s v="Huobi"/>
    <s v="Peertec"/>
    <x v="1"/>
    <s v="ETH"/>
    <n v="2472.5292250000002"/>
    <s v=""/>
    <s v=""/>
    <s v=""/>
    <s v=""/>
    <s v=""/>
    <s v="331fe163759292e04bb26008e9501e6f71a92a6450d525fa4feb7cfe94db07ba"/>
    <x v="529"/>
    <x v="220"/>
  </r>
  <r>
    <x v="0"/>
    <x v="1"/>
    <x v="1"/>
    <x v="1"/>
    <m/>
    <s v="USDT"/>
    <s v="0xdb245cf0aec8bf5d4b3002d00f3e701e80ba380a"/>
    <m/>
    <s v="Huobi"/>
    <s v="Peertec"/>
    <x v="7"/>
    <s v="ETH"/>
    <n v="5495942.3384339996"/>
    <s v=""/>
    <s v=""/>
    <s v=""/>
    <s v=""/>
    <s v=""/>
    <s v="5be49bfb913e18abe1fe88225c04ed5280f2de62b1c71def132aceab5fe96728"/>
    <x v="530"/>
    <x v="220"/>
  </r>
  <r>
    <x v="0"/>
    <x v="0"/>
    <x v="1"/>
    <x v="10"/>
    <n v="10003"/>
    <s v="XRP"/>
    <s v="rPFXvVo2fYXVPdV9gCHQouHsMgMhQ2aUwM"/>
    <n v="3680179910"/>
    <s v="FTX"/>
    <s v="Peertec"/>
    <x v="22"/>
    <s v="XRP"/>
    <n v="10"/>
    <s v=""/>
    <s v=""/>
    <s v=""/>
    <s v=""/>
    <s v=""/>
    <s v="5148AA66656D65819CF3EA2D0E3D25DC417AFB8FEEFB10EFE7F9E084463C9174"/>
    <x v="531"/>
    <x v="221"/>
  </r>
  <r>
    <x v="0"/>
    <x v="0"/>
    <x v="1"/>
    <x v="10"/>
    <n v="10003"/>
    <s v="USDT"/>
    <s v="0x8f27fa136ff4da1796368380019029d81d12d06d"/>
    <m/>
    <s v="FTX"/>
    <s v="Peertec"/>
    <x v="7"/>
    <s v="ERC20"/>
    <n v="740"/>
    <s v=""/>
    <s v=""/>
    <s v=""/>
    <s v=""/>
    <s v=""/>
    <s v="0xd2fa3b3ee22acf6692c4dcacaf6f000a285debbd6920e8ce62dc1d6d4b51be77"/>
    <x v="532"/>
    <x v="168"/>
  </r>
  <r>
    <x v="0"/>
    <x v="0"/>
    <x v="1"/>
    <x v="10"/>
    <n v="10003"/>
    <s v="XRP"/>
    <s v="rPFXvVo2fYXVPdV9gCHQouHsMgMhQ2aUwM"/>
    <n v="3680179910"/>
    <s v="FTX"/>
    <s v="Peertec"/>
    <x v="22"/>
    <s v="XRP"/>
    <n v="175788"/>
    <s v=""/>
    <s v=""/>
    <s v=""/>
    <s v=""/>
    <s v=""/>
    <s v="6028355F54A2FEC1E849CB8F57267F05E69D510433CD12C782C24CFEB4D28A03"/>
    <x v="533"/>
    <x v="56"/>
  </r>
  <r>
    <x v="0"/>
    <x v="1"/>
    <x v="1"/>
    <x v="1"/>
    <m/>
    <s v="USDT"/>
    <s v="0xdb245cf0aec8bf5d4b3002d00f3e701e80ba380a"/>
    <m/>
    <s v="Huobi"/>
    <s v="Peertec"/>
    <x v="7"/>
    <s v="ETH"/>
    <n v="1000000"/>
    <s v=""/>
    <s v=""/>
    <s v=""/>
    <s v=""/>
    <s v=""/>
    <s v="a8c9ebbe4516d6712f41246da32e22f6d526e2f0c3f82f03cf0cc26aa7781905"/>
    <x v="534"/>
    <x v="220"/>
  </r>
  <r>
    <x v="1"/>
    <x v="3"/>
    <x v="0"/>
    <x v="2"/>
    <m/>
    <m/>
    <s v="terra174evzq0tnd0uvzkkrvg08n9geqpcsvdrychcm8"/>
    <m/>
    <s v="Terra"/>
    <s v="BBRICK"/>
    <x v="11"/>
    <s v="TERRA"/>
    <n v="10653197.17"/>
    <s v="terra1luagdjcr9c9yvp3ak4d7chjm5gldcmgln5rku5"/>
    <s v="1273090217"/>
    <s v="exchange"/>
    <s v="FTX"/>
    <s v="BBRICK"/>
    <s v="76EABA014323DA6B14348C91D4DE0B128AE1197526B00B5C7DAABBC1B6D9E151"/>
    <x v="535"/>
    <x v="88"/>
  </r>
  <r>
    <x v="0"/>
    <x v="0"/>
    <x v="1"/>
    <x v="10"/>
    <n v="10003"/>
    <s v="BTC"/>
    <s v="337ne45ueXx2iAR1gNAqxnwsCGuLquCLnh"/>
    <m/>
    <s v="FTX"/>
    <s v="Peertec"/>
    <x v="6"/>
    <s v="BTC"/>
    <n v="10.816470000000001"/>
    <s v=""/>
    <s v=""/>
    <s v=""/>
    <s v=""/>
    <s v=""/>
    <s v="a6c87af24a48be3ffd8e8229fe0fdda12a39c545021d1d9584fa92a614361eef"/>
    <x v="536"/>
    <x v="56"/>
  </r>
  <r>
    <x v="0"/>
    <x v="0"/>
    <x v="1"/>
    <x v="10"/>
    <n v="10003"/>
    <s v="ETH"/>
    <s v="0xaB4Bfe506a3Cb36ADDf97678293bD429B9951726"/>
    <m/>
    <s v="FTX"/>
    <s v="Peertec"/>
    <x v="1"/>
    <s v="ETH"/>
    <n v="186.8802"/>
    <s v=""/>
    <s v=""/>
    <s v=""/>
    <s v=""/>
    <s v=""/>
    <s v="0xc9c8b175728c3c2c6b8c98eed9cedafbaad3e16389ba739e84b9821eb2d9640b"/>
    <x v="537"/>
    <x v="56"/>
  </r>
  <r>
    <x v="0"/>
    <x v="1"/>
    <x v="1"/>
    <x v="1"/>
    <m/>
    <s v="ETH"/>
    <s v="0xdb245cf0aec8bf5d4b3002d00f3e701e80ba380a"/>
    <m/>
    <s v="Huobi"/>
    <s v="Peertec"/>
    <x v="1"/>
    <s v="ETH"/>
    <n v="550"/>
    <s v=""/>
    <s v=""/>
    <s v=""/>
    <s v=""/>
    <s v=""/>
    <s v="c727cf0656bf1f0e1beb8ff31066c2fd19d1491f784a243973baf122d4675414"/>
    <x v="538"/>
    <x v="222"/>
  </r>
  <r>
    <x v="0"/>
    <x v="1"/>
    <x v="1"/>
    <x v="1"/>
    <m/>
    <s v="ETH"/>
    <s v="0xdb245cf0aec8bf5d4b3002d00f3e701e80ba380a"/>
    <m/>
    <s v="Huobi"/>
    <s v="Peertec"/>
    <x v="1"/>
    <s v="HRC"/>
    <n v="2520.7585239700002"/>
    <s v=""/>
    <s v=""/>
    <s v=""/>
    <s v=""/>
    <s v=""/>
    <s v="8896ed23bdcb2815f8152d3044a5aa025e9cc9923f512b1463d57846194d6f6d"/>
    <x v="539"/>
    <x v="222"/>
  </r>
  <r>
    <x v="0"/>
    <x v="1"/>
    <x v="1"/>
    <x v="1"/>
    <m/>
    <s v="USDT"/>
    <s v="0xdb245cf0aec8bf5d4b3002d00f3e701e80ba380a"/>
    <m/>
    <s v="Huobi"/>
    <s v="Peertec"/>
    <x v="7"/>
    <s v="HRC"/>
    <n v="2000000"/>
    <s v=""/>
    <s v=""/>
    <s v=""/>
    <s v=""/>
    <s v=""/>
    <s v="d04a8242e23565176929b3f6982d79460173dbd2aa2d21e10093b776d16fe279"/>
    <x v="540"/>
    <x v="222"/>
  </r>
  <r>
    <x v="0"/>
    <x v="0"/>
    <x v="1"/>
    <x v="10"/>
    <n v="10003"/>
    <s v="USDT"/>
    <s v="0x8f27fa136ff4da1796368380019029d81d12d06d"/>
    <m/>
    <s v="FTX"/>
    <s v="Peertec"/>
    <x v="7"/>
    <s v="ERC20"/>
    <n v="940.5"/>
    <s v=""/>
    <s v=""/>
    <s v=""/>
    <s v=""/>
    <s v=""/>
    <s v="0x3d9e3fb597f4bd69a65c4f2e2a779ffd42e257167b32a8091fee56404aae03df"/>
    <x v="541"/>
    <x v="56"/>
  </r>
  <r>
    <x v="0"/>
    <x v="0"/>
    <x v="1"/>
    <x v="10"/>
    <n v="10003"/>
    <s v="BTC"/>
    <s v="337ne45ueXx2iAR1gNAqxnwsCGuLquCLnh"/>
    <m/>
    <s v="FTX"/>
    <s v="Peertec"/>
    <x v="6"/>
    <s v="BTC"/>
    <n v="0.67344599999999999"/>
    <s v=""/>
    <s v=""/>
    <s v=""/>
    <s v=""/>
    <s v=""/>
    <s v="08d589a31e5eb3a97d2e36b818ec8a25bd769b8ba6c7cdf75ec44967c85259c8"/>
    <x v="542"/>
    <x v="58"/>
  </r>
  <r>
    <x v="0"/>
    <x v="0"/>
    <x v="1"/>
    <x v="10"/>
    <n v="10003"/>
    <s v="ETH"/>
    <s v="0xaB4Bfe506a3Cb36ADDf97678293bD429B9951726"/>
    <m/>
    <s v="FTX"/>
    <s v="Peertec"/>
    <x v="1"/>
    <s v="ETH"/>
    <n v="18.306419999999999"/>
    <s v=""/>
    <s v=""/>
    <s v=""/>
    <s v=""/>
    <s v=""/>
    <s v="0x2c6f3ab2a84d51268d689f297613606759df1723f6f311ab86df044a7a1e4ded"/>
    <x v="543"/>
    <x v="58"/>
  </r>
  <r>
    <x v="0"/>
    <x v="0"/>
    <x v="1"/>
    <x v="10"/>
    <n v="10003"/>
    <s v="XRP"/>
    <s v="rPFXvVo2fYXVPdV9gCHQouHsMgMhQ2aUwM"/>
    <n v="3680179910"/>
    <s v="FTX"/>
    <s v="Peertec"/>
    <x v="22"/>
    <s v="XRP"/>
    <n v="338337.2"/>
    <s v=""/>
    <s v=""/>
    <s v=""/>
    <s v=""/>
    <s v=""/>
    <s v="64DA66FDF8B5048749DDFB0C2F42891A7EB405EBA5F7C473A25E972BE371FC36"/>
    <x v="544"/>
    <x v="58"/>
  </r>
  <r>
    <x v="0"/>
    <x v="0"/>
    <x v="1"/>
    <x v="10"/>
    <n v="10003"/>
    <s v="BTC"/>
    <s v="337ne45ueXx2iAR1gNAqxnwsCGuLquCLnh"/>
    <m/>
    <s v="FTX"/>
    <s v="Peertec"/>
    <x v="6"/>
    <s v="BTC"/>
    <n v="3.2540969999999998"/>
    <s v=""/>
    <s v=""/>
    <s v=""/>
    <s v=""/>
    <s v=""/>
    <s v="4b9bd0bfa3ef90de3902b5cc43b6a9f30aba88033e59f818a5f937a7790c56bc"/>
    <x v="545"/>
    <x v="100"/>
  </r>
  <r>
    <x v="0"/>
    <x v="0"/>
    <x v="1"/>
    <x v="10"/>
    <n v="10003"/>
    <s v="XRP"/>
    <s v="rPFXvVo2fYXVPdV9gCHQouHsMgMhQ2aUwM"/>
    <n v="3680179910"/>
    <s v="FTX"/>
    <s v="Peertec"/>
    <x v="22"/>
    <s v="XRP"/>
    <n v="40375.35"/>
    <s v=""/>
    <s v=""/>
    <s v=""/>
    <s v=""/>
    <s v=""/>
    <s v="298524A97C9697D5A86F15B5D78E3B7B718E43F686EF28B2C6B1484A11926520"/>
    <x v="546"/>
    <x v="100"/>
  </r>
  <r>
    <x v="0"/>
    <x v="0"/>
    <x v="1"/>
    <x v="10"/>
    <n v="10003"/>
    <s v="ETH"/>
    <s v="0xaB4Bfe506a3Cb36ADDf97678293bD429B9951726"/>
    <m/>
    <s v="FTX"/>
    <s v="Peertec"/>
    <x v="1"/>
    <s v="ETH"/>
    <n v="238.8219"/>
    <s v=""/>
    <s v=""/>
    <s v=""/>
    <s v=""/>
    <s v=""/>
    <s v="0x985659a28c70ef3e2fb5c4518a4e24994d31c74fe545e8b6c39a7230bc79cc9d"/>
    <x v="547"/>
    <x v="100"/>
  </r>
  <r>
    <x v="0"/>
    <x v="0"/>
    <x v="1"/>
    <x v="10"/>
    <n v="10003"/>
    <s v="BTC"/>
    <s v="337ne45ueXx2iAR1gNAqxnwsCGuLquCLnh"/>
    <m/>
    <s v="FTX"/>
    <s v="Peertec"/>
    <x v="6"/>
    <s v="BTC"/>
    <n v="7.7613640000000004"/>
    <s v=""/>
    <s v=""/>
    <s v=""/>
    <s v=""/>
    <s v=""/>
    <s v="e7637a7044b33ca62f52b7f8cf26eaa6de93dd8e27da0493ea7fcff373d56373"/>
    <x v="548"/>
    <x v="128"/>
  </r>
  <r>
    <x v="0"/>
    <x v="0"/>
    <x v="1"/>
    <x v="10"/>
    <n v="10003"/>
    <s v="BTC"/>
    <s v="337ne45ueXx2iAR1gNAqxnwsCGuLquCLnh"/>
    <m/>
    <s v="FTX"/>
    <s v="Peertec"/>
    <x v="6"/>
    <s v="BTC"/>
    <n v="6.8409999999999999E-3"/>
    <s v=""/>
    <s v=""/>
    <s v=""/>
    <s v=""/>
    <s v=""/>
    <s v="39502e6827a6ddef2f7c435dda0b95b389f1a45010f5cd01023bfbf9656ffb4f"/>
    <x v="549"/>
    <x v="129"/>
  </r>
  <r>
    <x v="0"/>
    <x v="0"/>
    <x v="1"/>
    <x v="10"/>
    <n v="10003"/>
    <s v="XRP"/>
    <s v="rPFXvVo2fYXVPdV9gCHQouHsMgMhQ2aUwM"/>
    <n v="3680179910"/>
    <s v="FTX"/>
    <s v="Peertec"/>
    <x v="22"/>
    <s v="XRP"/>
    <n v="6471.8590000000004"/>
    <s v=""/>
    <s v=""/>
    <s v=""/>
    <s v=""/>
    <s v=""/>
    <s v="18067E09A42B7CDFF7B6FE9F687FDE7034C1D102652FE880CBAEF886ACEE1E2A"/>
    <x v="550"/>
    <x v="129"/>
  </r>
  <r>
    <x v="0"/>
    <x v="0"/>
    <x v="1"/>
    <x v="10"/>
    <n v="10003"/>
    <s v="BTC"/>
    <s v="337ne45ueXx2iAR1gNAqxnwsCGuLquCLnh"/>
    <m/>
    <s v="FTX"/>
    <s v="Peertec"/>
    <x v="6"/>
    <s v="BTC"/>
    <n v="2.3189999999999999E-2"/>
    <s v=""/>
    <s v=""/>
    <s v=""/>
    <s v=""/>
    <s v=""/>
    <s v="3cd09f4b03e9ae31a5a472db0c2f4327d25643f05b851a904b07542d2e8a36a8"/>
    <x v="551"/>
    <x v="144"/>
  </r>
  <r>
    <x v="0"/>
    <x v="0"/>
    <x v="1"/>
    <x v="10"/>
    <n v="10003"/>
    <s v="XRP"/>
    <s v="rPFXvVo2fYXVPdV9gCHQouHsMgMhQ2aUwM"/>
    <n v="3680179910"/>
    <s v="FTX"/>
    <s v="Peertec"/>
    <x v="22"/>
    <s v="XRP"/>
    <n v="884.85720000000003"/>
    <s v=""/>
    <s v=""/>
    <s v=""/>
    <s v=""/>
    <s v=""/>
    <s v="5578E32EC5D86307A12CCFF2232B14A6BD19C68D8F4FC2FF00D70E8B66EF26E1"/>
    <x v="552"/>
    <x v="144"/>
  </r>
  <r>
    <x v="0"/>
    <x v="1"/>
    <x v="1"/>
    <x v="1"/>
    <m/>
    <s v="USDT"/>
    <s v="0xdb245cf0aec8bf5d4b3002d00f3e701e80ba380a"/>
    <m/>
    <s v="Huobi"/>
    <s v="Peertec"/>
    <x v="7"/>
    <s v="HRC"/>
    <n v="3000000"/>
    <s v=""/>
    <s v=""/>
    <s v=""/>
    <s v=""/>
    <s v=""/>
    <s v="92d6cc1978f3a213c940e6974b54c74b79fe2bfba8a9d25d7162a17d84df858c"/>
    <x v="553"/>
    <x v="222"/>
  </r>
  <r>
    <x v="0"/>
    <x v="1"/>
    <x v="1"/>
    <x v="1"/>
    <m/>
    <s v="USDT"/>
    <s v="0xdb245cf0aec8bf5d4b3002d00f3e701e80ba380a"/>
    <m/>
    <s v="Huobi"/>
    <s v="Peertec"/>
    <x v="7"/>
    <s v="HRC"/>
    <n v="1358854.7271426499"/>
    <s v=""/>
    <s v=""/>
    <s v=""/>
    <s v=""/>
    <s v=""/>
    <s v="cbe23c5bdf47406a94bb77f32c035b137f824514a3f7e208719bcd1971da2777"/>
    <x v="554"/>
    <x v="222"/>
  </r>
  <r>
    <x v="0"/>
    <x v="1"/>
    <x v="1"/>
    <x v="1"/>
    <m/>
    <s v="COMP"/>
    <e v="#N/A"/>
    <m/>
    <s v="Huobi"/>
    <s v="Peertec"/>
    <x v="30"/>
    <s v="COMP"/>
    <n v="10.452571969999999"/>
    <s v=""/>
    <s v=""/>
    <s v=""/>
    <s v=""/>
    <s v=""/>
    <s v="68111b9cee683cc0935077c6b997c3afcdab0aeb7375fd968516bdd654502e29"/>
    <x v="555"/>
    <x v="222"/>
  </r>
  <r>
    <x v="0"/>
    <x v="1"/>
    <x v="1"/>
    <x v="1"/>
    <m/>
    <s v="BTC"/>
    <s v="1MdatewJkKfSptYBaJvgEBFYCEbiCkELVt"/>
    <m/>
    <s v="Huobi"/>
    <s v="Peertec"/>
    <x v="6"/>
    <s v="BTC"/>
    <n v="54.191827160000003"/>
    <s v=""/>
    <s v=""/>
    <s v=""/>
    <s v=""/>
    <s v=""/>
    <s v="cfd9feed11b02a06057335de2164ef0fa67cdd19a4863acad76e067b50ecc5b9"/>
    <x v="556"/>
    <x v="223"/>
  </r>
  <r>
    <x v="0"/>
    <x v="1"/>
    <x v="1"/>
    <x v="1"/>
    <m/>
    <s v="ETH"/>
    <s v="0xdb245cf0aec8bf5d4b3002d00f3e701e80ba380a"/>
    <m/>
    <s v="Huobi"/>
    <s v="Peertec"/>
    <x v="1"/>
    <s v="ETH"/>
    <n v="1245"/>
    <s v=""/>
    <s v=""/>
    <s v=""/>
    <s v=""/>
    <s v=""/>
    <s v="e755206e5c883950f978f6629e307eb75d6cf96b03c20ea0431a70e5304a7ee9"/>
    <x v="557"/>
    <x v="223"/>
  </r>
  <r>
    <x v="0"/>
    <x v="1"/>
    <x v="1"/>
    <x v="1"/>
    <m/>
    <s v="USDT"/>
    <s v="0xdb245cf0aec8bf5d4b3002d00f3e701e80ba380a"/>
    <m/>
    <s v="Huobi"/>
    <s v="Peertec"/>
    <x v="7"/>
    <s v="TRON"/>
    <n v="3107795.3880960001"/>
    <s v=""/>
    <s v=""/>
    <s v="exchange"/>
    <s v="Binance"/>
    <s v="BBRICK"/>
    <s v="cdce7c5405bf53aa9f64f08796eca05642d16425dcc5aa641dfcb6a2a6eaf662"/>
    <x v="558"/>
    <x v="223"/>
  </r>
  <r>
    <x v="0"/>
    <x v="0"/>
    <x v="1"/>
    <x v="10"/>
    <n v="10003"/>
    <s v="ETH"/>
    <s v="0xaB4Bfe506a3Cb36ADDf97678293bD429B9951726"/>
    <m/>
    <s v="FTX"/>
    <s v="Peertec"/>
    <x v="1"/>
    <s v="ETH"/>
    <n v="18.736039999999999"/>
    <s v=""/>
    <s v=""/>
    <s v=""/>
    <s v=""/>
    <s v=""/>
    <s v="0x81785fe51fecb42976624de2e287202f402f818a03b9ae6363fdbbe51d5b2fcd"/>
    <x v="559"/>
    <x v="144"/>
  </r>
  <r>
    <x v="0"/>
    <x v="0"/>
    <x v="1"/>
    <x v="10"/>
    <n v="10003"/>
    <s v="XRP"/>
    <s v="rPFXvVo2fYXVPdV9gCHQouHsMgMhQ2aUwM"/>
    <n v="3680179910"/>
    <s v="FTX"/>
    <s v="Peertec"/>
    <x v="22"/>
    <s v="XRP"/>
    <n v="88422.6"/>
    <s v=""/>
    <s v=""/>
    <s v=""/>
    <s v=""/>
    <s v=""/>
    <s v="824F1AE8EB09C55A127FEEBD044D7A5D7DB373C1EF45DF59D86B725BA7836103"/>
    <x v="560"/>
    <x v="151"/>
  </r>
  <r>
    <x v="0"/>
    <x v="0"/>
    <x v="1"/>
    <x v="10"/>
    <n v="10003"/>
    <s v="ETH"/>
    <s v="0xaB4Bfe506a3Cb36ADDf97678293bD429B9951726"/>
    <m/>
    <s v="FTX"/>
    <s v="Peertec"/>
    <x v="1"/>
    <s v="ETH"/>
    <n v="5.8280999999999999E-2"/>
    <s v=""/>
    <s v=""/>
    <s v=""/>
    <s v=""/>
    <s v=""/>
    <s v="0xf6025c4308c72cfa41023c6013f48e02fce04a61449d39070d09dfefc87c5f0b"/>
    <x v="561"/>
    <x v="151"/>
  </r>
  <r>
    <x v="0"/>
    <x v="0"/>
    <x v="1"/>
    <x v="10"/>
    <n v="10003"/>
    <s v="USDT"/>
    <s v="0x8f27fa136ff4da1796368380019029d81d12d06d"/>
    <m/>
    <s v="FTX"/>
    <s v="Peertec"/>
    <x v="7"/>
    <s v="TRX"/>
    <n v="899"/>
    <s v=""/>
    <s v=""/>
    <s v="exchange"/>
    <s v="Huobi"/>
    <s v="Peertec"/>
    <s v="3504f815151ca87dffa66bf50b7fbf925214fa3cd6d720fbca2439e2dd8b7553"/>
    <x v="562"/>
    <x v="151"/>
  </r>
  <r>
    <x v="0"/>
    <x v="1"/>
    <x v="1"/>
    <x v="1"/>
    <m/>
    <s v="ETH"/>
    <s v="0xdb245cf0aec8bf5d4b3002d00f3e701e80ba380a"/>
    <m/>
    <s v="Huobi"/>
    <s v="Peertec"/>
    <x v="1"/>
    <s v="HRC"/>
    <n v="244"/>
    <s v=""/>
    <s v=""/>
    <s v=""/>
    <s v=""/>
    <s v=""/>
    <s v="53a44dfa565d8ceda0f99180cec14cd250b8874880e4543bdde6601dc774fce8"/>
    <x v="563"/>
    <x v="224"/>
  </r>
  <r>
    <x v="0"/>
    <x v="0"/>
    <x v="1"/>
    <x v="10"/>
    <n v="10003"/>
    <s v="BTC"/>
    <s v="337ne45ueXx2iAR1gNAqxnwsCGuLquCLnh"/>
    <m/>
    <s v="FTX"/>
    <s v="Peertec"/>
    <x v="6"/>
    <s v="BTC"/>
    <n v="7.6150000000000002E-3"/>
    <s v=""/>
    <s v=""/>
    <s v=""/>
    <s v=""/>
    <s v=""/>
    <s v="b7d67a8ca7b35fba1f9b485dbf8e52ad447e8163270d6e7752c77dd14bf2296c"/>
    <x v="564"/>
    <x v="225"/>
  </r>
  <r>
    <x v="0"/>
    <x v="0"/>
    <x v="1"/>
    <x v="10"/>
    <n v="10003"/>
    <s v="ETH"/>
    <s v="0xaB4Bfe506a3Cb36ADDf97678293bD429B9951726"/>
    <m/>
    <s v="FTX"/>
    <s v="Peertec"/>
    <x v="1"/>
    <s v="ETH"/>
    <n v="0.99854100000000001"/>
    <s v=""/>
    <s v=""/>
    <s v=""/>
    <s v=""/>
    <s v=""/>
    <s v="0xe664d2b67e8a39229e9ea3fbb06e5baf6566dd1d73f522f5e53f8225acb9453b"/>
    <x v="565"/>
    <x v="225"/>
  </r>
  <r>
    <x v="0"/>
    <x v="1"/>
    <x v="1"/>
    <x v="1"/>
    <m/>
    <s v="XLM"/>
    <s v="GDP34WXZRCSHVUDQLGKJKOBMS5LOQPHCIADZU5POEF3IICZ7XNQJ65Y6"/>
    <m/>
    <s v="Huobi"/>
    <s v="Peertec"/>
    <x v="15"/>
    <s v="XLM"/>
    <n v="14576792.679033"/>
    <s v=""/>
    <s v=""/>
    <s v=""/>
    <s v=""/>
    <s v=""/>
    <s v="65920aa94404be93bc5d8aa55fff723758a0d92ced4d9a39a8f106fa2d8fe07c"/>
    <x v="566"/>
    <x v="224"/>
  </r>
  <r>
    <x v="0"/>
    <x v="1"/>
    <x v="1"/>
    <x v="1"/>
    <m/>
    <s v="USDT"/>
    <s v="0xdb245cf0aec8bf5d4b3002d00f3e701e80ba380a"/>
    <m/>
    <s v="Huobi"/>
    <s v="Peertec"/>
    <x v="7"/>
    <s v="TRON"/>
    <n v="2406105.0838040002"/>
    <s v=""/>
    <s v=""/>
    <s v="exchange"/>
    <s v="Binance"/>
    <s v="BBRICK"/>
    <s v="91aad686dc0bb12a62832b4cfdca8d7ffae28289a4f163d7743e6daade66b7fd"/>
    <x v="567"/>
    <x v="226"/>
  </r>
  <r>
    <x v="0"/>
    <x v="0"/>
    <x v="1"/>
    <x v="10"/>
    <n v="10003"/>
    <s v="BTC"/>
    <s v="337ne45ueXx2iAR1gNAqxnwsCGuLquCLnh"/>
    <m/>
    <s v="FTX"/>
    <s v="Peertec"/>
    <x v="6"/>
    <s v="BTC"/>
    <n v="0.11625099999999999"/>
    <s v=""/>
    <s v=""/>
    <s v=""/>
    <s v=""/>
    <s v=""/>
    <s v="9d94102d5b61e75cfb9249365902e54bf59ade48e6dfc282f95f5e98b0c05f43"/>
    <x v="568"/>
    <x v="155"/>
  </r>
  <r>
    <x v="0"/>
    <x v="0"/>
    <x v="1"/>
    <x v="10"/>
    <n v="10003"/>
    <s v="XRP"/>
    <s v="rPFXvVo2fYXVPdV9gCHQouHsMgMhQ2aUwM"/>
    <n v="3680179910"/>
    <s v="FTX"/>
    <s v="Peertec"/>
    <x v="22"/>
    <s v="XRP"/>
    <n v="143926.39999999999"/>
    <s v=""/>
    <s v=""/>
    <s v=""/>
    <s v=""/>
    <s v=""/>
    <s v="1EC62DB6072F65A31F83743137119CE60E3347895F65940D8FE3D4B85277C7C7"/>
    <x v="569"/>
    <x v="155"/>
  </r>
  <r>
    <x v="0"/>
    <x v="1"/>
    <x v="1"/>
    <x v="1"/>
    <m/>
    <s v="ETH"/>
    <s v="0xdb245cf0aec8bf5d4b3002d00f3e701e80ba380a"/>
    <m/>
    <s v="Huobi"/>
    <s v="Peertec"/>
    <x v="1"/>
    <s v="ETH"/>
    <n v="758.74752693999994"/>
    <s v=""/>
    <s v=""/>
    <s v=""/>
    <s v=""/>
    <s v=""/>
    <s v="bfa546e1855993290a72dd07df5b4e33bc73a8adc76d98cff984ef5b46d3fef9"/>
    <x v="570"/>
    <x v="226"/>
  </r>
  <r>
    <x v="0"/>
    <x v="1"/>
    <x v="1"/>
    <x v="1"/>
    <m/>
    <s v="ETH"/>
    <s v="0xdb245cf0aec8bf5d4b3002d00f3e701e80ba380a"/>
    <m/>
    <s v="Huobi"/>
    <s v="Peertec"/>
    <x v="1"/>
    <s v="ETH"/>
    <n v="49.996400000000001"/>
    <s v=""/>
    <s v=""/>
    <s v=""/>
    <s v=""/>
    <s v=""/>
    <s v="c17fecf26e2246f90b2bb7d793cee3c5a8c942670f4f499ed23454c52eeb6ae3"/>
    <x v="571"/>
    <x v="226"/>
  </r>
  <r>
    <x v="0"/>
    <x v="0"/>
    <x v="1"/>
    <x v="10"/>
    <n v="10003"/>
    <s v="BCH"/>
    <s v="bitcoincash:qrl59ue7seauw2lsj370zu70gq04zwsh5unkfg6scm"/>
    <m/>
    <s v="FTX"/>
    <s v="Peertec"/>
    <x v="23"/>
    <s v="BCH"/>
    <n v="4.59"/>
    <s v=""/>
    <s v=""/>
    <s v=""/>
    <s v=""/>
    <s v=""/>
    <s v="856229a6b16c818b56b0d21c20c7e94038554d3e93e0b9b99b9a40fe711f410c"/>
    <x v="572"/>
    <x v="155"/>
  </r>
  <r>
    <x v="0"/>
    <x v="0"/>
    <x v="1"/>
    <x v="10"/>
    <n v="10003"/>
    <s v="USDT"/>
    <s v="0x8f27fa136ff4da1796368380019029d81d12d06d"/>
    <m/>
    <s v="FTX"/>
    <s v="Peertec"/>
    <x v="7"/>
    <s v="ERC20"/>
    <n v="899.65520000000004"/>
    <s v=""/>
    <s v=""/>
    <s v=""/>
    <s v=""/>
    <s v=""/>
    <s v="0x2d8b742fabd7ef213add06a5c855f958c8010fdb597bd7a56cffadd77ea1577f"/>
    <x v="573"/>
    <x v="155"/>
  </r>
  <r>
    <x v="0"/>
    <x v="0"/>
    <x v="1"/>
    <x v="10"/>
    <n v="10003"/>
    <s v="ETH"/>
    <s v="0xaB4Bfe506a3Cb36ADDf97678293bD429B9951726"/>
    <m/>
    <s v="FTX"/>
    <s v="Peertec"/>
    <x v="1"/>
    <s v="ETH"/>
    <n v="11.883599999999999"/>
    <s v=""/>
    <s v=""/>
    <s v=""/>
    <s v=""/>
    <s v=""/>
    <s v="0xba3de6937d0f3ba6c5c407a67463fe1f2f6c9c09d4453afc80cde3935b51e708"/>
    <x v="574"/>
    <x v="7"/>
  </r>
  <r>
    <x v="0"/>
    <x v="0"/>
    <x v="1"/>
    <x v="10"/>
    <n v="10003"/>
    <s v="XRP"/>
    <s v="rPFXvVo2fYXVPdV9gCHQouHsMgMhQ2aUwM"/>
    <n v="3680179910"/>
    <s v="FTX"/>
    <s v="Peertec"/>
    <x v="22"/>
    <s v="XRP"/>
    <n v="5774.5969999999998"/>
    <s v=""/>
    <s v=""/>
    <s v=""/>
    <s v=""/>
    <s v=""/>
    <s v="A83D7CB40015D7843905749578EF6E02A9E5636839030B9ADE1055AF831EF827"/>
    <x v="575"/>
    <x v="7"/>
  </r>
  <r>
    <x v="0"/>
    <x v="0"/>
    <x v="1"/>
    <x v="10"/>
    <n v="10003"/>
    <s v="BCH"/>
    <s v="bitcoincash:qrl59ue7seauw2lsj370zu70gq04zwsh5unkfg6scm"/>
    <m/>
    <s v="FTX"/>
    <s v="Peertec"/>
    <x v="23"/>
    <s v="BCH"/>
    <n v="35.561549999999997"/>
    <s v=""/>
    <s v=""/>
    <s v=""/>
    <s v=""/>
    <s v=""/>
    <s v="534e834d062e701bbeaabe7c10b6de429bfa441bdf1526ef7f9bad28586d76ac"/>
    <x v="576"/>
    <x v="9"/>
  </r>
  <r>
    <x v="0"/>
    <x v="0"/>
    <x v="1"/>
    <x v="10"/>
    <n v="10003"/>
    <s v="XRP"/>
    <s v="rPFXvVo2fYXVPdV9gCHQouHsMgMhQ2aUwM"/>
    <n v="3680179910"/>
    <s v="FTX"/>
    <s v="Peertec"/>
    <x v="22"/>
    <s v="XRP"/>
    <n v="17200.37"/>
    <s v=""/>
    <s v=""/>
    <s v=""/>
    <s v=""/>
    <s v=""/>
    <s v="5E7333EEB6D224A13B702D6BBE34DDF78CF84D0A2D99A196864C90CF3AE2376A"/>
    <x v="577"/>
    <x v="11"/>
  </r>
  <r>
    <x v="0"/>
    <x v="0"/>
    <x v="1"/>
    <x v="10"/>
    <n v="10003"/>
    <s v="USDC"/>
    <s v="0x8E59558B73A92572834169Dc0096df9E42168B57"/>
    <m/>
    <s v="FTX"/>
    <s v="Peertec"/>
    <x v="0"/>
    <s v="ERC20"/>
    <n v="50000"/>
    <s v=""/>
    <s v=""/>
    <s v=""/>
    <s v=""/>
    <s v=""/>
    <s v="0x0ee7dba572e29af19bf09eda5e9f3f70bb30ce7fce32e07fc80ff7234278ba2e"/>
    <x v="578"/>
    <x v="11"/>
  </r>
  <r>
    <x v="0"/>
    <x v="0"/>
    <x v="1"/>
    <x v="10"/>
    <n v="10003"/>
    <s v="BTC"/>
    <s v="337ne45ueXx2iAR1gNAqxnwsCGuLquCLnh"/>
    <m/>
    <s v="FTX"/>
    <s v="Peertec"/>
    <x v="6"/>
    <s v="BTC"/>
    <n v="3.7680000000000001E-3"/>
    <s v=""/>
    <s v=""/>
    <s v=""/>
    <s v=""/>
    <s v=""/>
    <s v="7a9959c123ca09e635b58e365b1f752f6947a4c9bea6f0327fcccc5e5033f7f3"/>
    <x v="579"/>
    <x v="167"/>
  </r>
  <r>
    <x v="0"/>
    <x v="1"/>
    <x v="1"/>
    <x v="1"/>
    <m/>
    <s v="USDT"/>
    <s v="0xdb245cf0aec8bf5d4b3002d00f3e701e80ba380a"/>
    <m/>
    <s v="Huobi"/>
    <s v="Peertec"/>
    <x v="7"/>
    <s v="HRC"/>
    <n v="2936984.1953826798"/>
    <s v=""/>
    <s v=""/>
    <s v=""/>
    <s v=""/>
    <s v=""/>
    <s v="ee9fe3cf61cff59999fcde3503c83e4f629a2ca4dd930f85711819318e6ffd3d"/>
    <x v="580"/>
    <x v="227"/>
  </r>
  <r>
    <x v="0"/>
    <x v="1"/>
    <x v="1"/>
    <x v="1"/>
    <m/>
    <s v="ETH"/>
    <s v="0xdb245cf0aec8bf5d4b3002d00f3e701e80ba380a"/>
    <m/>
    <s v="Huobi"/>
    <s v="Peertec"/>
    <x v="1"/>
    <s v="HRC"/>
    <n v="1344.9927666000001"/>
    <s v=""/>
    <s v=""/>
    <s v=""/>
    <s v=""/>
    <s v=""/>
    <s v="526dcd148061895a68ca96e45802b8ec691afe6293fbdabf94910b2732d74967"/>
    <x v="581"/>
    <x v="227"/>
  </r>
  <r>
    <x v="0"/>
    <x v="0"/>
    <x v="1"/>
    <x v="10"/>
    <n v="10003"/>
    <s v="ETH"/>
    <s v="0xaB4Bfe506a3Cb36ADDf97678293bD429B9951726"/>
    <m/>
    <s v="FTX"/>
    <s v="Peertec"/>
    <x v="1"/>
    <s v="ETH"/>
    <n v="0.69002699999999995"/>
    <s v=""/>
    <s v=""/>
    <s v=""/>
    <s v=""/>
    <s v=""/>
    <s v="0x370fa00a006ad830900fd6de509d15ad6f3f15f17edb9ce0b990055fd8da914a"/>
    <x v="582"/>
    <x v="167"/>
  </r>
  <r>
    <x v="0"/>
    <x v="0"/>
    <x v="1"/>
    <x v="10"/>
    <n v="10003"/>
    <s v="XRP"/>
    <s v="rPFXvVo2fYXVPdV9gCHQouHsMgMhQ2aUwM"/>
    <n v="3680179910"/>
    <s v="FTX"/>
    <s v="Peertec"/>
    <x v="22"/>
    <s v="XRP"/>
    <n v="19978.759999999998"/>
    <s v=""/>
    <s v=""/>
    <s v=""/>
    <s v=""/>
    <s v=""/>
    <s v="2A745541BB0FF9CF1E1101B2B0BAC9C66716CC5EC110ECA7FD3CEF328D3FFCF0"/>
    <x v="583"/>
    <x v="14"/>
  </r>
  <r>
    <x v="0"/>
    <x v="0"/>
    <x v="1"/>
    <x v="10"/>
    <n v="10003"/>
    <s v="BTC"/>
    <s v="337ne45ueXx2iAR1gNAqxnwsCGuLquCLnh"/>
    <m/>
    <s v="FTX"/>
    <s v="Peertec"/>
    <x v="6"/>
    <s v="BTC"/>
    <n v="2.4589999999999998E-3"/>
    <s v=""/>
    <s v=""/>
    <s v=""/>
    <s v=""/>
    <s v=""/>
    <s v="4bd9ae4c3d108062299d32d8476d0ef6b8dfb5da0543793978e9e1f1866acec7"/>
    <x v="584"/>
    <x v="16"/>
  </r>
  <r>
    <x v="0"/>
    <x v="1"/>
    <x v="1"/>
    <x v="1"/>
    <m/>
    <s v="ETH"/>
    <s v="0xdb245cf0aec8bf5d4b3002d00f3e701e80ba380a"/>
    <m/>
    <s v="Huobi"/>
    <s v="Peertec"/>
    <x v="1"/>
    <s v="ETH"/>
    <n v="650"/>
    <s v=""/>
    <s v=""/>
    <s v=""/>
    <s v=""/>
    <s v=""/>
    <s v="02f9abf780e668268f2929d85d11f21abfafac0ee23bba44dc79e0918ee6666a"/>
    <x v="585"/>
    <x v="227"/>
  </r>
  <r>
    <x v="0"/>
    <x v="1"/>
    <x v="1"/>
    <x v="1"/>
    <m/>
    <s v="ETH"/>
    <s v="0xdb245cf0aec8bf5d4b3002d00f3e701e80ba380a"/>
    <m/>
    <s v="Huobi"/>
    <s v="Peertec"/>
    <x v="1"/>
    <s v="ETH"/>
    <n v="2892"/>
    <s v=""/>
    <s v=""/>
    <s v=""/>
    <s v=""/>
    <s v=""/>
    <s v="edf19bb6c114c9c4b061cfa354b0c674b91438fbfb5e4eac0fca1b5e346e6457"/>
    <x v="586"/>
    <x v="228"/>
  </r>
  <r>
    <x v="0"/>
    <x v="1"/>
    <x v="1"/>
    <x v="1"/>
    <m/>
    <s v="USDT"/>
    <s v="0xdb245cf0aec8bf5d4b3002d00f3e701e80ba380a"/>
    <m/>
    <s v="Huobi"/>
    <s v="Peertec"/>
    <x v="7"/>
    <s v="HRC"/>
    <n v="2352553.4545649998"/>
    <s v=""/>
    <s v=""/>
    <s v=""/>
    <s v=""/>
    <s v=""/>
    <s v="21f9c4a62eebdaa00ce9fb75f104dcd562aeba6e5e32a770fd80a8bc15101f74"/>
    <x v="587"/>
    <x v="229"/>
  </r>
  <r>
    <x v="0"/>
    <x v="1"/>
    <x v="1"/>
    <x v="1"/>
    <m/>
    <s v="ETH"/>
    <s v="0xdb245cf0aec8bf5d4b3002d00f3e701e80ba380a"/>
    <m/>
    <s v="Huobi"/>
    <s v="Peertec"/>
    <x v="1"/>
    <s v="ETH"/>
    <n v="1530"/>
    <s v=""/>
    <s v=""/>
    <s v=""/>
    <s v=""/>
    <s v=""/>
    <s v="e20d3923dd193a97f969fcce153bacaf489966f56ac20daf5e6602bfc1d43cd3"/>
    <x v="588"/>
    <x v="229"/>
  </r>
  <r>
    <x v="0"/>
    <x v="1"/>
    <x v="1"/>
    <x v="1"/>
    <m/>
    <s v="COMP"/>
    <e v="#N/A"/>
    <m/>
    <s v="Huobi"/>
    <s v="Peertec"/>
    <x v="30"/>
    <s v="COMP"/>
    <n v="9.7610364399999998"/>
    <s v=""/>
    <s v=""/>
    <s v=""/>
    <s v=""/>
    <s v=""/>
    <s v="16e86e503288efebdced658b033939b6dd3ccc8d933259aeb367f261d6aef088"/>
    <x v="589"/>
    <x v="229"/>
  </r>
  <r>
    <x v="0"/>
    <x v="0"/>
    <x v="1"/>
    <x v="10"/>
    <n v="10003"/>
    <s v="XRP"/>
    <s v="rPFXvVo2fYXVPdV9gCHQouHsMgMhQ2aUwM"/>
    <n v="3680179910"/>
    <s v="FTX"/>
    <s v="Peertec"/>
    <x v="22"/>
    <s v="XRP"/>
    <n v="487.54829999999998"/>
    <s v=""/>
    <s v=""/>
    <s v=""/>
    <s v=""/>
    <s v=""/>
    <s v="D0FD155FA5198B2B45C7663916CEE2D6776689C8FC41B3ECBFDDDD5549470522"/>
    <x v="590"/>
    <x v="16"/>
  </r>
  <r>
    <x v="0"/>
    <x v="1"/>
    <x v="1"/>
    <x v="1"/>
    <m/>
    <s v="USDT"/>
    <s v="0xdb245cf0aec8bf5d4b3002d00f3e701e80ba380a"/>
    <m/>
    <s v="Huobi"/>
    <s v="Peertec"/>
    <x v="7"/>
    <s v="ETH"/>
    <n v="1201886.3382999999"/>
    <s v=""/>
    <s v=""/>
    <s v=""/>
    <s v=""/>
    <s v=""/>
    <s v="7a7e314e7c48f30e89ade70969702fb94f0e0735387e872b6cc20fca6f9a6429"/>
    <x v="591"/>
    <x v="230"/>
  </r>
  <r>
    <x v="0"/>
    <x v="0"/>
    <x v="1"/>
    <x v="10"/>
    <n v="10003"/>
    <s v="ETH"/>
    <s v="0xaB4Bfe506a3Cb36ADDf97678293bD429B9951726"/>
    <m/>
    <s v="FTX"/>
    <s v="Peertec"/>
    <x v="1"/>
    <s v="ETH"/>
    <n v="6.0608000000000002E-2"/>
    <s v=""/>
    <s v=""/>
    <s v=""/>
    <s v=""/>
    <s v=""/>
    <s v="0x8b0f108afba4e62b74a0b4d9d00edc7d15cfee47241c69d77c07db8f37569cab"/>
    <x v="592"/>
    <x v="16"/>
  </r>
  <r>
    <x v="0"/>
    <x v="0"/>
    <x v="1"/>
    <x v="10"/>
    <n v="10003"/>
    <s v="ETH"/>
    <s v="0xaB4Bfe506a3Cb36ADDf97678293bD429B9951726"/>
    <m/>
    <s v="FTX"/>
    <s v="Peertec"/>
    <x v="1"/>
    <s v="ETH"/>
    <n v="22.020779999999998"/>
    <s v=""/>
    <s v=""/>
    <s v=""/>
    <s v=""/>
    <s v=""/>
    <s v="0xddb1db1b72b12fdd3496f2288bf4d4a86004795685ee2ef7c0631cfef63e9aa2"/>
    <x v="593"/>
    <x v="17"/>
  </r>
  <r>
    <x v="1"/>
    <x v="3"/>
    <x v="0"/>
    <x v="2"/>
    <m/>
    <m/>
    <s v="terra174evzq0tnd0uvzkkrvg08n9geqpcsvdrychcm8"/>
    <m/>
    <s v="Terra"/>
    <s v="BBRICK"/>
    <x v="11"/>
    <s v="TERRA"/>
    <n v="100000.1"/>
    <s v="terra1luagdjcr9c9yvp3ak4d7chjm5gldcmgln5rku5"/>
    <s v="1273090217"/>
    <s v="exchange"/>
    <s v="FTX"/>
    <s v="BBRICK"/>
    <s v="43DD2F0BB04D75F88D6CE15C297E38E38DE7021735A3A2C35E2EA3F33E400030"/>
    <x v="594"/>
    <x v="136"/>
  </r>
  <r>
    <x v="0"/>
    <x v="1"/>
    <x v="1"/>
    <x v="1"/>
    <m/>
    <s v="ETH"/>
    <s v="0xdb245cf0aec8bf5d4b3002d00f3e701e80ba380a"/>
    <m/>
    <s v="Huobi"/>
    <s v="Peertec"/>
    <x v="1"/>
    <s v="HRC"/>
    <n v="250.35156509000001"/>
    <s v=""/>
    <s v=""/>
    <s v=""/>
    <s v=""/>
    <s v=""/>
    <s v="bd888f93534fd8a21048c51a8f3b3420f97193eaec27523ec5751cc073f41b3d"/>
    <x v="595"/>
    <x v="231"/>
  </r>
  <r>
    <x v="0"/>
    <x v="1"/>
    <x v="1"/>
    <x v="1"/>
    <m/>
    <s v="XRP"/>
    <s v="r9L7s2eGfDD5yhFmgP1XtxwEzeTicCyTaf"/>
    <m/>
    <s v="Huobi"/>
    <s v="Peertec"/>
    <x v="22"/>
    <s v="XRP"/>
    <n v="17345498.095732"/>
    <s v=""/>
    <s v=""/>
    <s v=""/>
    <s v=""/>
    <s v=""/>
    <s v="4E763445B1C0E2FAFF68BCBD44D972AF6E8FA3981E45768BF05ED0C706DAF173"/>
    <x v="596"/>
    <x v="231"/>
  </r>
  <r>
    <x v="0"/>
    <x v="1"/>
    <x v="1"/>
    <x v="1"/>
    <m/>
    <s v="BCH"/>
    <s v="0xdb245cf0aec8bf5d4b3002d00f3e701e80ba380a"/>
    <m/>
    <s v="Huobi"/>
    <s v="Peertec"/>
    <x v="23"/>
    <s v="BCC"/>
    <n v="6705.55590132"/>
    <s v=""/>
    <s v=""/>
    <s v=""/>
    <s v=""/>
    <s v=""/>
    <s v="614361b8ff5ad05079b0451db17ff7e29ddf3495d6f06df8f0930d0f9586dba9"/>
    <x v="597"/>
    <x v="231"/>
  </r>
  <r>
    <x v="0"/>
    <x v="0"/>
    <x v="1"/>
    <x v="10"/>
    <n v="10003"/>
    <s v="BTC"/>
    <s v="337ne45ueXx2iAR1gNAqxnwsCGuLquCLnh"/>
    <m/>
    <s v="FTX"/>
    <s v="Peertec"/>
    <x v="6"/>
    <s v="BTC"/>
    <n v="2.7154020000000001"/>
    <s v=""/>
    <s v=""/>
    <s v=""/>
    <s v=""/>
    <s v=""/>
    <s v="d491328b5e00a96e869ef90f3b43c6b5a38b83b1c17f2a5900ca20ffa58264e3"/>
    <x v="598"/>
    <x v="17"/>
  </r>
  <r>
    <x v="0"/>
    <x v="0"/>
    <x v="1"/>
    <x v="10"/>
    <n v="10003"/>
    <s v="USDT"/>
    <s v="0x8f27fa136ff4da1796368380019029d81d12d06d"/>
    <m/>
    <s v="FTX"/>
    <s v="Peertec"/>
    <x v="7"/>
    <s v="ERC20"/>
    <n v="243.15100000000001"/>
    <s v=""/>
    <s v=""/>
    <s v=""/>
    <s v=""/>
    <s v=""/>
    <s v="0x8ad36625ac2abd6d4b84bcb53100573d7ef890ea4e7b802241f68b86e5412f6e"/>
    <x v="599"/>
    <x v="17"/>
  </r>
  <r>
    <x v="0"/>
    <x v="1"/>
    <x v="1"/>
    <x v="1"/>
    <m/>
    <s v="BTC"/>
    <s v="1MdatewJkKfSptYBaJvgEBFYCEbiCkELVt"/>
    <m/>
    <s v="Huobi"/>
    <s v="Peertec"/>
    <x v="6"/>
    <s v="BTC"/>
    <n v="5.0701070000000001E-2"/>
    <s v=""/>
    <s v=""/>
    <s v=""/>
    <s v=""/>
    <s v=""/>
    <s v="c6fa9954389e5f5f1de42454a953a82a603b4b4a712b1008d4b1f311b3b73a89"/>
    <x v="600"/>
    <x v="232"/>
  </r>
  <r>
    <x v="0"/>
    <x v="0"/>
    <x v="1"/>
    <x v="10"/>
    <n v="10003"/>
    <s v="XRP"/>
    <s v="rPFXvVo2fYXVPdV9gCHQouHsMgMhQ2aUwM"/>
    <n v="3680179910"/>
    <s v="FTX"/>
    <s v="Peertec"/>
    <x v="22"/>
    <s v="XRP"/>
    <n v="246.52979999999999"/>
    <s v=""/>
    <s v=""/>
    <s v=""/>
    <s v=""/>
    <s v=""/>
    <s v="B0160FB056D03304E0D52D593EF13FCBAE83CE911E34464E82027ED409CFF39B"/>
    <x v="601"/>
    <x v="17"/>
  </r>
  <r>
    <x v="0"/>
    <x v="0"/>
    <x v="1"/>
    <x v="10"/>
    <n v="10003"/>
    <s v="LTC"/>
    <s v=""/>
    <m/>
    <s v="FTX"/>
    <s v="Peertec"/>
    <x v="25"/>
    <s v="LTC"/>
    <n v="0.27"/>
    <s v=""/>
    <s v=""/>
    <s v=""/>
    <s v=""/>
    <s v=""/>
    <s v="4b21651a91673e91516c5fe11f1b30e42bf08cff5e90c375f32a2ca5d236ea72"/>
    <x v="602"/>
    <x v="17"/>
  </r>
  <r>
    <x v="0"/>
    <x v="0"/>
    <x v="1"/>
    <x v="10"/>
    <n v="10003"/>
    <s v="BTC"/>
    <s v="337ne45ueXx2iAR1gNAqxnwsCGuLquCLnh"/>
    <m/>
    <s v="FTX"/>
    <s v="Peertec"/>
    <x v="6"/>
    <s v="BTC"/>
    <n v="2.7360000000000002E-3"/>
    <s v=""/>
    <s v=""/>
    <s v=""/>
    <s v=""/>
    <s v=""/>
    <s v="58f0fcd459dde56bb1ba6f7e2779c25f9caa09bd298dc7ba9d2d9530036a463a"/>
    <x v="603"/>
    <x v="32"/>
  </r>
  <r>
    <x v="0"/>
    <x v="1"/>
    <x v="1"/>
    <x v="1"/>
    <m/>
    <s v="ETH"/>
    <s v="0xdb245cf0aec8bf5d4b3002d00f3e701e80ba380a"/>
    <m/>
    <s v="Huobi"/>
    <s v="Peertec"/>
    <x v="1"/>
    <s v="HRC"/>
    <n v="6382"/>
    <s v=""/>
    <s v=""/>
    <s v=""/>
    <s v=""/>
    <s v=""/>
    <s v="6e56e5b8efd0a7246facabec7514e10359e46a91bb05272d8d4b06a2c51c17f4"/>
    <x v="604"/>
    <x v="233"/>
  </r>
  <r>
    <x v="0"/>
    <x v="0"/>
    <x v="1"/>
    <x v="10"/>
    <n v="10003"/>
    <s v="XRP"/>
    <s v="rPFXvVo2fYXVPdV9gCHQouHsMgMhQ2aUwM"/>
    <n v="3680179910"/>
    <s v="FTX"/>
    <s v="Peertec"/>
    <x v="22"/>
    <s v="XRP"/>
    <n v="155573.20000000001"/>
    <s v=""/>
    <s v=""/>
    <s v=""/>
    <s v=""/>
    <s v=""/>
    <s v="BF56EC775CCCE83631564A5F8FA0F7C25705AC78CD30BD0D8CE080D3D72DE955"/>
    <x v="605"/>
    <x v="234"/>
  </r>
  <r>
    <x v="0"/>
    <x v="1"/>
    <x v="1"/>
    <x v="1"/>
    <m/>
    <s v="LUNA"/>
    <s v="terra1x5tka4f96uqlfxr04etcf8m4l22xwpz4pq233x"/>
    <m/>
    <s v="Huobi"/>
    <s v="Peertec"/>
    <x v="8"/>
    <s v="LUNA"/>
    <n v="2000"/>
    <s v=""/>
    <s v=""/>
    <s v=""/>
    <s v=""/>
    <s v=""/>
    <s v="2C1C238B8B0023347C1539E15FE2FA525FA976BA3D017D3470833BFDB7D4D639"/>
    <x v="606"/>
    <x v="235"/>
  </r>
  <r>
    <x v="0"/>
    <x v="0"/>
    <x v="1"/>
    <x v="10"/>
    <n v="10003"/>
    <s v="BTC"/>
    <s v="337ne45ueXx2iAR1gNAqxnwsCGuLquCLnh"/>
    <m/>
    <s v="FTX"/>
    <s v="Peertec"/>
    <x v="6"/>
    <s v="BTC"/>
    <n v="4.0070000000000001E-3"/>
    <s v=""/>
    <s v=""/>
    <s v=""/>
    <s v=""/>
    <s v=""/>
    <s v="756efc83541cb6ac9efcba05c3a9359fc501944ff0217101a3c9cac87dfdb5b4"/>
    <x v="607"/>
    <x v="34"/>
  </r>
  <r>
    <x v="0"/>
    <x v="1"/>
    <x v="1"/>
    <x v="1"/>
    <m/>
    <s v="ATOM"/>
    <s v="cosmos1jjwh9rqudukx8r8duw226uc90g73spmze6mt3g"/>
    <m/>
    <s v="Huobi"/>
    <s v="Peertec"/>
    <x v="13"/>
    <s v="ATOM"/>
    <n v="1000"/>
    <s v=""/>
    <s v=""/>
    <s v=""/>
    <s v=""/>
    <s v=""/>
    <s v="C1B56E9CCBDC8B1936C9774132357184BC69AC72709CBFF53FF879F8E01AE609"/>
    <x v="608"/>
    <x v="235"/>
  </r>
  <r>
    <x v="0"/>
    <x v="0"/>
    <x v="1"/>
    <x v="10"/>
    <n v="10003"/>
    <s v="ETH"/>
    <s v="0xaB4Bfe506a3Cb36ADDf97678293bD429B9951726"/>
    <m/>
    <s v="FTX"/>
    <s v="Peertec"/>
    <x v="1"/>
    <s v="ETH"/>
    <n v="0.276781"/>
    <s v=""/>
    <s v=""/>
    <s v=""/>
    <s v=""/>
    <s v=""/>
    <s v="0x7bedee7a2cee3e775840f86fb0de6831a5a09232e8f3aee5506242c851433902"/>
    <x v="609"/>
    <x v="34"/>
  </r>
  <r>
    <x v="0"/>
    <x v="0"/>
    <x v="1"/>
    <x v="10"/>
    <n v="10003"/>
    <s v="XRP"/>
    <s v="rPFXvVo2fYXVPdV9gCHQouHsMgMhQ2aUwM"/>
    <n v="3680179910"/>
    <s v="FTX"/>
    <s v="Peertec"/>
    <x v="22"/>
    <s v="XRP"/>
    <n v="1325.251"/>
    <s v=""/>
    <s v=""/>
    <s v=""/>
    <s v=""/>
    <s v=""/>
    <s v="5D7AF485144575A7D07B05E9BDA8EBC3205062BD806AB018783D41E6D9682EDD"/>
    <x v="610"/>
    <x v="34"/>
  </r>
  <r>
    <x v="0"/>
    <x v="0"/>
    <x v="1"/>
    <x v="10"/>
    <n v="10003"/>
    <s v="ETH"/>
    <s v="0xaB4Bfe506a3Cb36ADDf97678293bD429B9951726"/>
    <m/>
    <s v="FTX"/>
    <s v="Peertec"/>
    <x v="1"/>
    <s v="ETH"/>
    <n v="7.7003000000000002E-2"/>
    <s v=""/>
    <s v=""/>
    <s v=""/>
    <s v=""/>
    <s v=""/>
    <s v="0x6c84f117bef14f16599ed288d3742dcd9a2daf51b4f1849910b8e9f9890124f6"/>
    <x v="611"/>
    <x v="189"/>
  </r>
  <r>
    <x v="0"/>
    <x v="0"/>
    <x v="1"/>
    <x v="10"/>
    <n v="10003"/>
    <s v="XRP"/>
    <s v="rPFXvVo2fYXVPdV9gCHQouHsMgMhQ2aUwM"/>
    <n v="3680179910"/>
    <s v="FTX"/>
    <s v="Peertec"/>
    <x v="22"/>
    <s v="XRP"/>
    <n v="85.470640000000003"/>
    <s v=""/>
    <s v=""/>
    <s v=""/>
    <s v=""/>
    <s v=""/>
    <s v="D3B49BB049F758DFB2B1C4E6F2C16934AFE5842EC2387672C78D0F5E0519023B"/>
    <x v="612"/>
    <x v="189"/>
  </r>
  <r>
    <x v="0"/>
    <x v="1"/>
    <x v="1"/>
    <x v="1"/>
    <m/>
    <s v="ETH"/>
    <s v="0xdb245cf0aec8bf5d4b3002d00f3e701e80ba380a"/>
    <m/>
    <s v="Huobi"/>
    <s v="Peertec"/>
    <x v="1"/>
    <s v="ETH"/>
    <n v="6300"/>
    <s v=""/>
    <s v=""/>
    <s v=""/>
    <s v=""/>
    <s v=""/>
    <s v="3ff3f4bf55d0348e5f9f05b2a0023168962c7003fcd33ebd70ef5406f0f8e03c"/>
    <x v="613"/>
    <x v="235"/>
  </r>
  <r>
    <x v="0"/>
    <x v="0"/>
    <x v="1"/>
    <x v="10"/>
    <n v="10003"/>
    <s v="BTC"/>
    <s v="337ne45ueXx2iAR1gNAqxnwsCGuLquCLnh"/>
    <m/>
    <s v="FTX"/>
    <s v="Peertec"/>
    <x v="6"/>
    <s v="BTC"/>
    <n v="3.3219999999999999E-3"/>
    <s v=""/>
    <s v=""/>
    <s v=""/>
    <s v=""/>
    <s v=""/>
    <s v="882ea72b71836bff2b9ad1b122fb988c40298d4f8a73cb54bfe930b05151bc7f"/>
    <x v="614"/>
    <x v="165"/>
  </r>
  <r>
    <x v="0"/>
    <x v="1"/>
    <x v="1"/>
    <x v="1"/>
    <m/>
    <s v="BTC"/>
    <s v="1MdatewJkKfSptYBaJvgEBFYCEbiCkELVt"/>
    <m/>
    <s v="Huobi"/>
    <s v="Peertec"/>
    <x v="6"/>
    <s v="BTC"/>
    <n v="260"/>
    <s v=""/>
    <s v=""/>
    <s v=""/>
    <s v=""/>
    <s v=""/>
    <s v="c12ef6cc6c93b8596cb387c39f892f7cf9ca3f6914813fa6d5c3e62f9168943b"/>
    <x v="615"/>
    <x v="235"/>
  </r>
  <r>
    <x v="0"/>
    <x v="0"/>
    <x v="1"/>
    <x v="10"/>
    <n v="10003"/>
    <s v="ETH"/>
    <s v="0xaB4Bfe506a3Cb36ADDf97678293bD429B9951726"/>
    <m/>
    <s v="FTX"/>
    <s v="Peertec"/>
    <x v="1"/>
    <s v="ETH"/>
    <n v="6.4119999999999996E-2"/>
    <s v=""/>
    <s v=""/>
    <s v=""/>
    <s v=""/>
    <s v=""/>
    <s v="0x4055b58107e2147511bdc2acb4e2cf53aa4e821dca23da0b4cbd26c88e3b1f71"/>
    <x v="616"/>
    <x v="165"/>
  </r>
  <r>
    <x v="0"/>
    <x v="1"/>
    <x v="1"/>
    <x v="1"/>
    <m/>
    <s v="BTC"/>
    <s v="1MdatewJkKfSptYBaJvgEBFYCEbiCkELVt"/>
    <m/>
    <s v="Huobi"/>
    <s v="Peertec"/>
    <x v="6"/>
    <s v="HRC"/>
    <n v="55"/>
    <s v=""/>
    <s v=""/>
    <s v=""/>
    <s v=""/>
    <s v=""/>
    <s v="473f786e4d8c1868a049857bb3e9724d12d1ba7ed29078f9cef7dd36ca5f8766"/>
    <x v="617"/>
    <x v="236"/>
  </r>
  <r>
    <x v="0"/>
    <x v="1"/>
    <x v="1"/>
    <x v="1"/>
    <m/>
    <s v="LINK"/>
    <e v="#N/A"/>
    <m/>
    <s v="Huobi"/>
    <s v="Peertec"/>
    <x v="31"/>
    <s v="LINK"/>
    <n v="70423.589823169998"/>
    <s v=""/>
    <s v=""/>
    <s v=""/>
    <s v=""/>
    <s v=""/>
    <s v="f12b0a40f40ddccdd1afb63aa4dbfacfc5c3f0ed5f9e4302d1627654b3c943fd"/>
    <x v="618"/>
    <x v="236"/>
  </r>
  <r>
    <x v="0"/>
    <x v="1"/>
    <x v="1"/>
    <x v="1"/>
    <m/>
    <s v="LTC"/>
    <s v="0xdb245cf0aec8bf5d4b3002d00f3e701e80ba380a"/>
    <m/>
    <s v="Huobi"/>
    <s v="Peertec"/>
    <x v="25"/>
    <s v="LTC"/>
    <n v="3734.97132736"/>
    <s v=""/>
    <s v=""/>
    <s v=""/>
    <s v=""/>
    <s v=""/>
    <s v="3a790d4432d25fdcd9c7ebe1ceba0d3287547619251c1357157f2d82709e2a10"/>
    <x v="619"/>
    <x v="236"/>
  </r>
  <r>
    <x v="0"/>
    <x v="1"/>
    <x v="1"/>
    <x v="1"/>
    <m/>
    <s v="LTC"/>
    <s v="0xdb245cf0aec8bf5d4b3002d00f3e701e80ba380a"/>
    <m/>
    <s v="Huobi"/>
    <s v="Peertec"/>
    <x v="25"/>
    <s v="LTC"/>
    <n v="3734.97132736"/>
    <s v=""/>
    <s v=""/>
    <s v=""/>
    <s v=""/>
    <s v=""/>
    <s v="bac28dc996b8f8ed490d6ed9d0457db24a9e39932ef224e4e9fea15e121f49d3"/>
    <x v="620"/>
    <x v="236"/>
  </r>
  <r>
    <x v="0"/>
    <x v="1"/>
    <x v="1"/>
    <x v="1"/>
    <m/>
    <s v="BCH"/>
    <s v="0xdb245cf0aec8bf5d4b3002d00f3e701e80ba380a"/>
    <m/>
    <s v="Huobi"/>
    <s v="Peertec"/>
    <x v="23"/>
    <s v="HRC"/>
    <n v="700"/>
    <s v=""/>
    <s v=""/>
    <s v=""/>
    <s v=""/>
    <s v=""/>
    <s v="22850546d685b3e1301612189157a2ad3fd9acd9e83d36862bc081dee98ad368"/>
    <x v="621"/>
    <x v="237"/>
  </r>
  <r>
    <x v="0"/>
    <x v="1"/>
    <x v="1"/>
    <x v="1"/>
    <m/>
    <s v="BTC"/>
    <s v="1MdatewJkKfSptYBaJvgEBFYCEbiCkELVt"/>
    <m/>
    <s v="Huobi"/>
    <s v="Peertec"/>
    <x v="6"/>
    <s v="BTC"/>
    <n v="48.284990989999997"/>
    <s v=""/>
    <s v=""/>
    <s v=""/>
    <s v=""/>
    <s v=""/>
    <s v="af00a8b5f26a181525950c50200267855f9140784e9a339edc8917ad350a8202"/>
    <x v="622"/>
    <x v="237"/>
  </r>
  <r>
    <x v="0"/>
    <x v="0"/>
    <x v="1"/>
    <x v="10"/>
    <n v="10003"/>
    <s v="USDC"/>
    <s v="0x8E59558B73A92572834169Dc0096df9E42168B57"/>
    <m/>
    <s v="FTX"/>
    <s v="Peertec"/>
    <x v="0"/>
    <s v="BSC"/>
    <n v="50000"/>
    <s v=""/>
    <s v=""/>
    <s v=""/>
    <s v=""/>
    <s v=""/>
    <s v="0x93a64a162006ddf27b7c5c033280c3c02b96509ba190d1ef034c2bac9da83968"/>
    <x v="623"/>
    <x v="165"/>
  </r>
  <r>
    <x v="0"/>
    <x v="1"/>
    <x v="1"/>
    <x v="1"/>
    <m/>
    <s v="ETH"/>
    <s v="0xdb245cf0aec8bf5d4b3002d00f3e701e80ba380a"/>
    <m/>
    <s v="Huobi"/>
    <s v="Peertec"/>
    <x v="1"/>
    <s v="HRC"/>
    <n v="760"/>
    <s v=""/>
    <s v=""/>
    <s v=""/>
    <s v=""/>
    <s v=""/>
    <s v="1041fee2bc5a9747e0c081e2ff91089a2d4b53115d315add81e4bf46967ec71c"/>
    <x v="624"/>
    <x v="238"/>
  </r>
  <r>
    <x v="0"/>
    <x v="1"/>
    <x v="1"/>
    <x v="1"/>
    <m/>
    <s v="ETH"/>
    <s v="0xdb245cf0aec8bf5d4b3002d00f3e701e80ba380a"/>
    <m/>
    <s v="Huobi"/>
    <s v="Peertec"/>
    <x v="1"/>
    <s v="ETH"/>
    <n v="359.25125675999999"/>
    <s v=""/>
    <s v=""/>
    <s v=""/>
    <s v=""/>
    <s v=""/>
    <s v="5b532db0baa0b26402efd8fe00c55a103ae15d4496b96f4c2a162eaefe179b34"/>
    <x v="625"/>
    <x v="239"/>
  </r>
  <r>
    <x v="0"/>
    <x v="1"/>
    <x v="1"/>
    <x v="1"/>
    <m/>
    <s v="BTC"/>
    <s v="1MdatewJkKfSptYBaJvgEBFYCEbiCkELVt"/>
    <m/>
    <s v="Huobi"/>
    <s v="Peertec"/>
    <x v="6"/>
    <s v="HRC"/>
    <n v="107.94014"/>
    <s v=""/>
    <s v=""/>
    <s v=""/>
    <s v=""/>
    <s v=""/>
    <s v="89bc845a9fe8006f4b0d079404e3c0753afbb15881c574e4cc5c9ffda0f08ff6"/>
    <x v="626"/>
    <x v="46"/>
  </r>
  <r>
    <x v="1"/>
    <x v="3"/>
    <x v="0"/>
    <x v="2"/>
    <m/>
    <m/>
    <s v="terra174evzq0tnd0uvzkkrvg08n9geqpcsvdrychcm8"/>
    <m/>
    <s v="Terra"/>
    <s v="BBRICK"/>
    <x v="11"/>
    <s v="TERRA"/>
    <n v="1000000"/>
    <s v="terra1luagdjcr9c9yvp3ak4d7chjm5gldcmgln5rku5"/>
    <s v="1273090217"/>
    <s v="exchange"/>
    <s v="FTX"/>
    <s v="BBRICK"/>
    <s v="A6B4926CFD118BF6AEC6C9060EACB0E344840EF1A7465E25D7DA95B821483963"/>
    <x v="627"/>
    <x v="136"/>
  </r>
  <r>
    <x v="0"/>
    <x v="0"/>
    <x v="1"/>
    <x v="10"/>
    <n v="10003"/>
    <s v="BCH"/>
    <s v="bitcoincash:qrl59ue7seauw2lsj370zu70gq04zwsh5unkfg6scm"/>
    <m/>
    <s v="FTX"/>
    <s v="Peertec"/>
    <x v="23"/>
    <s v="BCH"/>
    <n v="40.272300000000001"/>
    <s v=""/>
    <s v=""/>
    <s v=""/>
    <s v=""/>
    <s v=""/>
    <s v="ef7b41e7324b78a4983df939bd8b7bf39c99ce9b4b189ab0ef1686b145246396"/>
    <x v="628"/>
    <x v="47"/>
  </r>
  <r>
    <x v="0"/>
    <x v="0"/>
    <x v="1"/>
    <x v="10"/>
    <n v="10003"/>
    <s v="BTC"/>
    <s v="337ne45ueXx2iAR1gNAqxnwsCGuLquCLnh"/>
    <m/>
    <s v="FTX"/>
    <s v="Peertec"/>
    <x v="6"/>
    <s v="BTC"/>
    <n v="44.998579999999997"/>
    <s v=""/>
    <s v=""/>
    <s v=""/>
    <s v=""/>
    <s v=""/>
    <s v="d94974565964b76818997e84eb0ac76c0d2c5c07fd03e9bd9fdaca63ecdef61c"/>
    <x v="629"/>
    <x v="47"/>
  </r>
  <r>
    <x v="0"/>
    <x v="0"/>
    <x v="1"/>
    <x v="10"/>
    <n v="10003"/>
    <s v="XRP"/>
    <s v="rPFXvVo2fYXVPdV9gCHQouHsMgMhQ2aUwM"/>
    <n v="3680179910"/>
    <s v="FTX"/>
    <s v="Peertec"/>
    <x v="22"/>
    <s v="XRP"/>
    <n v="1950.6089999999999"/>
    <s v=""/>
    <s v=""/>
    <s v=""/>
    <s v=""/>
    <s v=""/>
    <s v="1CFE1880CB479D2F530073F663E650C6FFF5046D431EA425EDABB9DC21505E1B"/>
    <x v="630"/>
    <x v="47"/>
  </r>
  <r>
    <x v="0"/>
    <x v="0"/>
    <x v="1"/>
    <x v="10"/>
    <n v="10003"/>
    <s v="LTC"/>
    <s v=""/>
    <m/>
    <s v="FTX"/>
    <s v="Peertec"/>
    <x v="25"/>
    <s v="LTC"/>
    <n v="1.244583"/>
    <s v=""/>
    <s v=""/>
    <s v=""/>
    <s v=""/>
    <s v=""/>
    <s v="4a10907fb9798cb5b8abd9822bcf91392030de7dada1487a4367e9d8fb9d38a4"/>
    <x v="631"/>
    <x v="47"/>
  </r>
  <r>
    <x v="1"/>
    <x v="3"/>
    <x v="0"/>
    <x v="2"/>
    <m/>
    <m/>
    <s v="terra174evzq0tnd0uvzkkrvg08n9geqpcsvdrychcm8"/>
    <m/>
    <s v="Terra"/>
    <s v="BBRICK"/>
    <x v="11"/>
    <s v="TERRA"/>
    <n v="900000"/>
    <s v="terra1luagdjcr9c9yvp3ak4d7chjm5gldcmgln5rku5"/>
    <s v="1273090217"/>
    <s v="exchange"/>
    <s v="FTX"/>
    <s v="BBRICK"/>
    <s v="3BDFE668359449DA85686A5E1FC2DEEF7F89C8C228C14FFC940F6F9D157B9232"/>
    <x v="632"/>
    <x v="103"/>
  </r>
  <r>
    <x v="1"/>
    <x v="3"/>
    <x v="0"/>
    <x v="2"/>
    <m/>
    <m/>
    <s v="terra174evzq0tnd0uvzkkrvg08n9geqpcsvdrychcm8"/>
    <m/>
    <s v="Terra"/>
    <s v="BBRICK"/>
    <x v="11"/>
    <s v="TERRA"/>
    <n v="700000"/>
    <s v="terra1luagdjcr9c9yvp3ak4d7chjm5gldcmgln5rku5"/>
    <s v="1273090217"/>
    <s v="exchange"/>
    <s v="FTX"/>
    <s v="BBRICK"/>
    <s v="6698C9C5289565FBFEAF575A48C7C5D404F57DBC54F4C8446EB13BCC8907FF2F"/>
    <x v="633"/>
    <x v="152"/>
  </r>
  <r>
    <x v="1"/>
    <x v="3"/>
    <x v="0"/>
    <x v="2"/>
    <m/>
    <m/>
    <s v="terra174evzq0tnd0uvzkkrvg08n9geqpcsvdrychcm8"/>
    <m/>
    <s v="Terra"/>
    <s v="BBRICK"/>
    <x v="11"/>
    <s v="TERRA"/>
    <n v="1137037"/>
    <s v="terra1ncjg4a59x2pgvqy9qjyqprlj8lrwshm0wleht5"/>
    <s v="102585224"/>
    <s v="exchange"/>
    <s v="Binance"/>
    <s v="BBRICK"/>
    <s v="63494F2F405F9453AE0EADA4D0F2BA12F48D487DA72688FAD537F8D9C0401C1A"/>
    <x v="634"/>
    <x v="149"/>
  </r>
  <r>
    <x v="1"/>
    <x v="3"/>
    <x v="0"/>
    <x v="2"/>
    <m/>
    <m/>
    <s v="terra174evzq0tnd0uvzkkrvg08n9geqpcsvdrychcm8"/>
    <m/>
    <s v="Terra"/>
    <s v="BBRICK"/>
    <x v="11"/>
    <s v="TERRA"/>
    <n v="3113938"/>
    <s v="terra1ncjg4a59x2pgvqy9qjyqprlj8lrwshm0wleht5"/>
    <s v="102585224"/>
    <s v="exchange"/>
    <s v="Binance"/>
    <s v="BBRICK"/>
    <s v="E3870256B2380367A55367C32672C8619722A1EA395730F442C2E34B5D0853C1"/>
    <x v="635"/>
    <x v="135"/>
  </r>
  <r>
    <x v="0"/>
    <x v="1"/>
    <x v="1"/>
    <x v="1"/>
    <m/>
    <s v="USDT"/>
    <s v="0xdb245cf0aec8bf5d4b3002d00f3e701e80ba380a"/>
    <m/>
    <s v="Huobi"/>
    <s v="Peertec"/>
    <x v="7"/>
    <s v="TRON"/>
    <n v="2370516.583114"/>
    <s v="0xCe17482d83FD53E2A921186Bd6ddd412610F7A1f"/>
    <s v=""/>
    <s v="exchange"/>
    <s v="FTX"/>
    <s v="BBRICK"/>
    <s v="ae9aa6ddf986397618819043373056a85270923b8bd146ac58262b7afee8af16"/>
    <x v="636"/>
    <x v="46"/>
  </r>
  <r>
    <x v="0"/>
    <x v="1"/>
    <x v="1"/>
    <x v="1"/>
    <m/>
    <s v="USDT"/>
    <s v="0xdb245cf0aec8bf5d4b3002d00f3e701e80ba380a"/>
    <m/>
    <s v="Huobi"/>
    <s v="Peertec"/>
    <x v="7"/>
    <s v="ETH"/>
    <n v="370506"/>
    <s v=""/>
    <s v=""/>
    <s v=""/>
    <s v=""/>
    <s v=""/>
    <s v="de73cc197e243da89e9e8815a2626e2e43a4998eb437a043b7ed00b5b6767835"/>
    <x v="637"/>
    <x v="46"/>
  </r>
  <r>
    <x v="0"/>
    <x v="1"/>
    <x v="1"/>
    <x v="1"/>
    <m/>
    <s v="BTC"/>
    <s v="1MdatewJkKfSptYBaJvgEBFYCEbiCkELVt"/>
    <m/>
    <s v="Huobi"/>
    <s v="Peertec"/>
    <x v="6"/>
    <s v="BTC"/>
    <n v="100"/>
    <s v=""/>
    <s v=""/>
    <s v=""/>
    <s v=""/>
    <s v=""/>
    <s v="f59e54b58b739a69f035385c5944558901d497d8a240fd2cd63b68afdc1f6127"/>
    <x v="638"/>
    <x v="240"/>
  </r>
  <r>
    <x v="0"/>
    <x v="0"/>
    <x v="1"/>
    <x v="10"/>
    <n v="10003"/>
    <s v="ETH"/>
    <s v="0xaB4Bfe506a3Cb36ADDf97678293bD429B9951726"/>
    <m/>
    <s v="FTX"/>
    <s v="Peertec"/>
    <x v="1"/>
    <s v="ETH"/>
    <n v="539.99649999999997"/>
    <s v=""/>
    <s v=""/>
    <s v=""/>
    <s v=""/>
    <s v=""/>
    <s v="0x7d2ea38ed6315df3b098e384c1699d8b4b5eeb212417b2a7bff44c0c8bd739a4"/>
    <x v="639"/>
    <x v="47"/>
  </r>
  <r>
    <x v="0"/>
    <x v="0"/>
    <x v="1"/>
    <x v="10"/>
    <n v="10003"/>
    <s v="BCH"/>
    <s v="bitcoincash:qrl59ue7seauw2lsj370zu70gq04zwsh5unkfg6scm"/>
    <m/>
    <s v="FTX"/>
    <s v="Peertec"/>
    <x v="23"/>
    <s v="BCH"/>
    <n v="68.375699999999995"/>
    <s v=""/>
    <s v=""/>
    <s v=""/>
    <s v=""/>
    <s v=""/>
    <s v="d16845433471fe46b04e40250a51e83bde96d9a1c659f4c366b38be6b5295c89"/>
    <x v="640"/>
    <x v="52"/>
  </r>
  <r>
    <x v="0"/>
    <x v="0"/>
    <x v="1"/>
    <x v="10"/>
    <n v="10003"/>
    <s v="LTC"/>
    <s v=""/>
    <m/>
    <s v="FTX"/>
    <s v="Peertec"/>
    <x v="25"/>
    <s v="LTC"/>
    <n v="339.89139999999998"/>
    <s v=""/>
    <s v=""/>
    <s v=""/>
    <s v=""/>
    <s v=""/>
    <s v="fca81b26ac37a16cec63b3cd1b6628a1f9521f69303d13a9527085800111d200"/>
    <x v="641"/>
    <x v="164"/>
  </r>
  <r>
    <x v="0"/>
    <x v="0"/>
    <x v="1"/>
    <x v="10"/>
    <n v="10003"/>
    <s v="BCH"/>
    <s v="bitcoincash:qrl59ue7seauw2lsj370zu70gq04zwsh5unkfg6scm"/>
    <m/>
    <s v="FTX"/>
    <s v="Peertec"/>
    <x v="23"/>
    <s v="BCH"/>
    <n v="9.4312999999999994E-2"/>
    <s v=""/>
    <s v=""/>
    <s v=""/>
    <s v=""/>
    <s v=""/>
    <s v="e65cad415b2685d245fee4125c27e2bd3b2b68d5f86f0b17787ca11b20ea95ef"/>
    <x v="642"/>
    <x v="106"/>
  </r>
  <r>
    <x v="0"/>
    <x v="0"/>
    <x v="1"/>
    <x v="10"/>
    <n v="10003"/>
    <s v="BTC"/>
    <s v="337ne45ueXx2iAR1gNAqxnwsCGuLquCLnh"/>
    <m/>
    <s v="FTX"/>
    <s v="Peertec"/>
    <x v="6"/>
    <s v="BTC"/>
    <n v="7.5681159999999998"/>
    <s v=""/>
    <s v=""/>
    <s v=""/>
    <s v=""/>
    <s v=""/>
    <s v="2f96a7430b8e444620a8e61ad8337d2c6254822a5e0044c21223b92a0a707950"/>
    <x v="643"/>
    <x v="106"/>
  </r>
  <r>
    <x v="0"/>
    <x v="0"/>
    <x v="1"/>
    <x v="10"/>
    <n v="10003"/>
    <s v="XRP"/>
    <s v="rPFXvVo2fYXVPdV9gCHQouHsMgMhQ2aUwM"/>
    <n v="3680179910"/>
    <s v="FTX"/>
    <s v="Peertec"/>
    <x v="22"/>
    <s v="XRP"/>
    <n v="162.72329999999999"/>
    <s v=""/>
    <s v=""/>
    <s v=""/>
    <s v=""/>
    <s v=""/>
    <s v="E03A246D2DD6F7309D3E956436F84AE43778CA0DD36D0EEEA33CB04DFF71643B"/>
    <x v="644"/>
    <x v="190"/>
  </r>
  <r>
    <x v="0"/>
    <x v="0"/>
    <x v="1"/>
    <x v="10"/>
    <n v="10003"/>
    <s v="UST"/>
    <s v="terra1luagdjcr9c9yvp3ak4d7chjm5gldcmgln5rku5"/>
    <n v="823031602"/>
    <s v="FTX"/>
    <s v="Peertec"/>
    <x v="11"/>
    <s v="TERRA"/>
    <n v="190200"/>
    <s v="terra1j4u9e5n8xu9c9jykny8uqw6lde6843qczzwd0x"/>
    <s v=""/>
    <s v="Wallet"/>
    <s v="Terra"/>
    <s v="BBRICK"/>
    <s v="ec25379d41a97e9aa495f1674d48dc425d1ede89c7b297529c47c972cec71752"/>
    <x v="645"/>
    <x v="190"/>
  </r>
  <r>
    <x v="0"/>
    <x v="0"/>
    <x v="1"/>
    <x v="10"/>
    <n v="10003"/>
    <s v="XRP"/>
    <s v="rPFXvVo2fYXVPdV9gCHQouHsMgMhQ2aUwM"/>
    <n v="3680179910"/>
    <s v="FTX"/>
    <s v="Peertec"/>
    <x v="22"/>
    <s v="XRP"/>
    <n v="155936.29999999999"/>
    <s v=""/>
    <s v=""/>
    <s v=""/>
    <s v=""/>
    <s v=""/>
    <s v="45761178D708F106F9E6E7688B8E286EFD233D35EE2D99FBFBA22735A73F332C"/>
    <x v="646"/>
    <x v="63"/>
  </r>
  <r>
    <x v="0"/>
    <x v="1"/>
    <x v="1"/>
    <x v="1"/>
    <m/>
    <s v="XLM"/>
    <s v="GDP34WXZRCSHVUDQLGKJKOBMS5LOQPHCIADZU5POEF3IICZ7XNQJ65Y6"/>
    <m/>
    <s v="Huobi"/>
    <s v="Peertec"/>
    <x v="15"/>
    <s v="XLM"/>
    <n v="16829213.554577298"/>
    <s v=""/>
    <s v=""/>
    <s v=""/>
    <s v=""/>
    <s v=""/>
    <s v="78201bed6a6ee1356e1c2e4a96058198cd2cd43caa86789dff777bb9b43d9643"/>
    <x v="647"/>
    <x v="241"/>
  </r>
  <r>
    <x v="0"/>
    <x v="1"/>
    <x v="1"/>
    <x v="1"/>
    <m/>
    <s v="EOS"/>
    <e v="#N/A"/>
    <m/>
    <s v="Huobi"/>
    <s v="Peertec"/>
    <x v="32"/>
    <s v="EOS1"/>
    <n v="466091.82"/>
    <s v=""/>
    <s v=""/>
    <s v=""/>
    <s v=""/>
    <s v=""/>
    <s v="ff1e6263a76f76df4ed5125c7a346ee34a6b841e10d4980a2137ba4bcec12b39"/>
    <x v="648"/>
    <x v="241"/>
  </r>
  <r>
    <x v="0"/>
    <x v="0"/>
    <x v="1"/>
    <x v="10"/>
    <n v="10003"/>
    <s v="ETH"/>
    <s v="0xaB4Bfe506a3Cb36ADDf97678293bD429B9951726"/>
    <m/>
    <s v="FTX"/>
    <s v="Peertec"/>
    <x v="1"/>
    <s v="ETH"/>
    <n v="0.64484799999999998"/>
    <s v=""/>
    <s v=""/>
    <s v=""/>
    <s v=""/>
    <s v=""/>
    <s v="0xce46bba4773404f174f858eac63cb103c74154b5cf7eba480acc2a42fc78a7cd"/>
    <x v="649"/>
    <x v="63"/>
  </r>
  <r>
    <x v="0"/>
    <x v="0"/>
    <x v="1"/>
    <x v="10"/>
    <n v="10003"/>
    <s v="BTC"/>
    <s v="337ne45ueXx2iAR1gNAqxnwsCGuLquCLnh"/>
    <m/>
    <s v="FTX"/>
    <s v="Peertec"/>
    <x v="6"/>
    <s v="BTC"/>
    <n v="1.6244999999999999E-2"/>
    <s v=""/>
    <s v=""/>
    <s v=""/>
    <s v=""/>
    <s v=""/>
    <s v="4d800cbe660273c188160888a88452e4f1dc208b8edd7750e78d51e5202f3525"/>
    <x v="650"/>
    <x v="63"/>
  </r>
  <r>
    <x v="0"/>
    <x v="1"/>
    <x v="1"/>
    <x v="1"/>
    <m/>
    <s v="EOS"/>
    <e v="#N/A"/>
    <m/>
    <s v="Huobi"/>
    <s v="Peertec"/>
    <x v="32"/>
    <s v="EOS1"/>
    <n v="265717.19559999998"/>
    <s v=""/>
    <s v=""/>
    <s v=""/>
    <s v=""/>
    <s v=""/>
    <s v="21fe9fe97ce34d780965c6d6d697f3a1d71d637877699d55c036f599c202ffc1"/>
    <x v="651"/>
    <x v="241"/>
  </r>
  <r>
    <x v="0"/>
    <x v="0"/>
    <x v="1"/>
    <x v="10"/>
    <n v="10003"/>
    <s v="UST"/>
    <s v="terra1luagdjcr9c9yvp3ak4d7chjm5gldcmgln5rku5"/>
    <n v="823031602"/>
    <s v="FTX"/>
    <s v="Peertec"/>
    <x v="11"/>
    <s v="TERRA"/>
    <n v="360000"/>
    <s v="terra1j4u9e5n8xu9c9jykny8uqw6lde6843qczzwd0x"/>
    <s v=""/>
    <s v="Wallet"/>
    <s v="Terra"/>
    <s v="BBRICK"/>
    <s v="aa912de7dede6f061cc2147a959742bd5d5dee6bf83136146dd6e286a8baf1b8"/>
    <x v="652"/>
    <x v="63"/>
  </r>
  <r>
    <x v="0"/>
    <x v="0"/>
    <x v="1"/>
    <x v="10"/>
    <n v="10003"/>
    <s v="ETH"/>
    <s v="0xaB4Bfe506a3Cb36ADDf97678293bD429B9951726"/>
    <m/>
    <s v="FTX"/>
    <s v="Peertec"/>
    <x v="1"/>
    <s v="ETH"/>
    <n v="186.2252"/>
    <s v=""/>
    <s v=""/>
    <s v=""/>
    <s v=""/>
    <s v=""/>
    <s v="0xd4fe2b56841aaeea0e721cae4d2b2459ccbedaa2853fc6f0de6c3b94f1c3009c"/>
    <x v="653"/>
    <x v="172"/>
  </r>
  <r>
    <x v="0"/>
    <x v="0"/>
    <x v="1"/>
    <x v="10"/>
    <n v="10003"/>
    <s v="XRP"/>
    <s v="rPFXvVo2fYXVPdV9gCHQouHsMgMhQ2aUwM"/>
    <n v="3680179910"/>
    <s v="FTX"/>
    <s v="Peertec"/>
    <x v="22"/>
    <s v="XRP"/>
    <n v="3202.37"/>
    <s v=""/>
    <s v=""/>
    <s v=""/>
    <s v=""/>
    <s v=""/>
    <s v="1FFDF632003364D04243D00ABA77344970D11D1E1FB84C7AC1BA77A7301A91B8"/>
    <x v="654"/>
    <x v="162"/>
  </r>
  <r>
    <x v="0"/>
    <x v="0"/>
    <x v="1"/>
    <x v="10"/>
    <n v="10003"/>
    <s v="BTC"/>
    <s v="337ne45ueXx2iAR1gNAqxnwsCGuLquCLnh"/>
    <m/>
    <s v="FTX"/>
    <s v="Peertec"/>
    <x v="6"/>
    <s v="BTC"/>
    <n v="7.5230000000000002E-3"/>
    <s v=""/>
    <s v=""/>
    <s v=""/>
    <s v=""/>
    <s v=""/>
    <s v="adb87e3901f69488d95939b2965709e26056545f72c9d4f14b91c656353a4df0"/>
    <x v="655"/>
    <x v="162"/>
  </r>
  <r>
    <x v="0"/>
    <x v="1"/>
    <x v="1"/>
    <x v="1"/>
    <m/>
    <s v="USDT"/>
    <s v="0xdb245cf0aec8bf5d4b3002d00f3e701e80ba380a"/>
    <m/>
    <s v="Huobi"/>
    <s v="Peertec"/>
    <x v="7"/>
    <s v="HRC"/>
    <n v="1213075"/>
    <s v=""/>
    <s v=""/>
    <s v=""/>
    <s v=""/>
    <s v=""/>
    <s v="30cdeb301673d68fb376c4913dd780d9f7c5a50499010b4814c01f8b398e574a"/>
    <x v="656"/>
    <x v="242"/>
  </r>
  <r>
    <x v="0"/>
    <x v="0"/>
    <x v="1"/>
    <x v="10"/>
    <n v="10003"/>
    <s v="BTC"/>
    <s v="337ne45ueXx2iAR1gNAqxnwsCGuLquCLnh"/>
    <m/>
    <s v="FTX"/>
    <s v="Peertec"/>
    <x v="6"/>
    <s v="BTC"/>
    <n v="1.164728"/>
    <s v=""/>
    <s v=""/>
    <s v=""/>
    <s v=""/>
    <s v=""/>
    <s v="b3a81fadeeb4342237cbed1b8062993ae4e01fce573727efca04db653e8caf6c"/>
    <x v="657"/>
    <x v="66"/>
  </r>
  <r>
    <x v="0"/>
    <x v="1"/>
    <x v="1"/>
    <x v="1"/>
    <m/>
    <s v="USDT"/>
    <s v="0xdb245cf0aec8bf5d4b3002d00f3e701e80ba380a"/>
    <m/>
    <s v="Huobi"/>
    <s v="Peertec"/>
    <x v="7"/>
    <s v="ETH"/>
    <n v="702604.14905100001"/>
    <s v=""/>
    <s v=""/>
    <s v=""/>
    <s v=""/>
    <s v=""/>
    <s v="79a5818332b20ac60bb5b0eb7734c3f4e03d4bcefa7ccfa4c55802a91a9197b3"/>
    <x v="658"/>
    <x v="243"/>
  </r>
  <r>
    <x v="0"/>
    <x v="0"/>
    <x v="1"/>
    <x v="10"/>
    <n v="10003"/>
    <s v="XRP"/>
    <s v="rPFXvVo2fYXVPdV9gCHQouHsMgMhQ2aUwM"/>
    <n v="3680179910"/>
    <s v="FTX"/>
    <s v="Peertec"/>
    <x v="22"/>
    <s v="XRP"/>
    <n v="83597.820000000007"/>
    <s v=""/>
    <s v=""/>
    <s v=""/>
    <s v=""/>
    <s v=""/>
    <s v="7B7C7EBE9D642D80D26424C7AA11B0F54817C072DC043F06B3C9B5DB83DE6D0A"/>
    <x v="659"/>
    <x v="66"/>
  </r>
  <r>
    <x v="0"/>
    <x v="1"/>
    <x v="1"/>
    <x v="1"/>
    <m/>
    <s v="BTC"/>
    <s v="1MdatewJkKfSptYBaJvgEBFYCEbiCkELVt"/>
    <m/>
    <s v="Huobi"/>
    <s v="Peertec"/>
    <x v="6"/>
    <s v="HRC"/>
    <n v="43.18"/>
    <s v=""/>
    <s v=""/>
    <s v=""/>
    <s v=""/>
    <s v=""/>
    <s v="301b7e13b0acc3ca4d9224b1bd737205596163e0294431c9237504dfa7bcf909"/>
    <x v="660"/>
    <x v="244"/>
  </r>
  <r>
    <x v="0"/>
    <x v="1"/>
    <x v="1"/>
    <x v="1"/>
    <m/>
    <s v="ETH"/>
    <s v="0xdb245cf0aec8bf5d4b3002d00f3e701e80ba380a"/>
    <m/>
    <s v="Huobi"/>
    <s v="Peertec"/>
    <x v="1"/>
    <s v="HRC"/>
    <n v="2917"/>
    <s v=""/>
    <s v=""/>
    <s v=""/>
    <s v=""/>
    <s v=""/>
    <s v="398fdf03ed950878fdbe62608bd47dcb7ed35fdd8a8df0ad47156b4a4ff7e5f3"/>
    <x v="661"/>
    <x v="244"/>
  </r>
  <r>
    <x v="0"/>
    <x v="1"/>
    <x v="1"/>
    <x v="1"/>
    <m/>
    <s v="BCH"/>
    <s v="0xdb245cf0aec8bf5d4b3002d00f3e701e80ba380a"/>
    <m/>
    <s v="Huobi"/>
    <s v="Peertec"/>
    <x v="23"/>
    <s v="HRC"/>
    <n v="6008.4410296599999"/>
    <s v=""/>
    <s v=""/>
    <s v=""/>
    <s v=""/>
    <s v=""/>
    <s v="aac7d70793622b353cbe750afe9ec0a33baa2a672127062c5c32870c8725d84f"/>
    <x v="662"/>
    <x v="245"/>
  </r>
  <r>
    <x v="0"/>
    <x v="1"/>
    <x v="1"/>
    <x v="1"/>
    <m/>
    <s v="BTC"/>
    <s v="1MdatewJkKfSptYBaJvgEBFYCEbiCkELVt"/>
    <m/>
    <s v="Huobi"/>
    <s v="Peertec"/>
    <x v="6"/>
    <s v="HRC"/>
    <n v="300.55928045000002"/>
    <s v=""/>
    <s v=""/>
    <s v=""/>
    <s v=""/>
    <s v=""/>
    <s v="18df5d0bd0db0026012ccd55de3b0c3231a77e33b56d4e9173ebae080dd86356"/>
    <x v="663"/>
    <x v="245"/>
  </r>
  <r>
    <x v="0"/>
    <x v="0"/>
    <x v="1"/>
    <x v="10"/>
    <n v="10003"/>
    <s v="LTC"/>
    <s v=""/>
    <m/>
    <s v="FTX"/>
    <s v="Peertec"/>
    <x v="25"/>
    <s v="LTC"/>
    <n v="6.4094749999999996"/>
    <s v=""/>
    <s v=""/>
    <s v=""/>
    <s v=""/>
    <s v=""/>
    <s v="74b49e7bd78ba34afd19225707ba3e2583527cfb13f4e08612d3ceab4210a606"/>
    <x v="664"/>
    <x v="66"/>
  </r>
  <r>
    <x v="0"/>
    <x v="0"/>
    <x v="1"/>
    <x v="10"/>
    <n v="10003"/>
    <s v="ETH"/>
    <s v="0xaB4Bfe506a3Cb36ADDf97678293bD429B9951726"/>
    <m/>
    <s v="FTX"/>
    <s v="Peertec"/>
    <x v="1"/>
    <s v="ETH"/>
    <n v="85.001760000000004"/>
    <s v=""/>
    <s v=""/>
    <s v=""/>
    <s v=""/>
    <s v=""/>
    <s v="0x0de576d1a0953e7bcb9b5c9b84a09a091df5f04d3bddd20d3ff3f70d392dfcd0"/>
    <x v="665"/>
    <x v="66"/>
  </r>
  <r>
    <x v="0"/>
    <x v="1"/>
    <x v="1"/>
    <x v="1"/>
    <m/>
    <s v="BCH"/>
    <s v="0xdb245cf0aec8bf5d4b3002d00f3e701e80ba380a"/>
    <m/>
    <s v="Huobi"/>
    <s v="Peertec"/>
    <x v="23"/>
    <s v="BCC"/>
    <n v="200.77053351999999"/>
    <s v=""/>
    <s v=""/>
    <s v=""/>
    <s v=""/>
    <s v=""/>
    <s v="fc3efc83cc8992e36daf7174d8d934c91bc515dce9b27c57efbfb46ebcf0ca76"/>
    <x v="666"/>
    <x v="245"/>
  </r>
  <r>
    <x v="0"/>
    <x v="0"/>
    <x v="1"/>
    <x v="10"/>
    <n v="10003"/>
    <s v="ETH"/>
    <s v="0xaB4Bfe506a3Cb36ADDf97678293bD429B9951726"/>
    <m/>
    <s v="FTX"/>
    <s v="Peertec"/>
    <x v="1"/>
    <s v="ETH"/>
    <n v="117.9308"/>
    <s v=""/>
    <s v=""/>
    <s v=""/>
    <s v=""/>
    <s v=""/>
    <s v="0xb418efeeffced3d70341170309f575fb08cbbcc96a71ad15a5e51b540c262d1f"/>
    <x v="667"/>
    <x v="70"/>
  </r>
  <r>
    <x v="0"/>
    <x v="0"/>
    <x v="1"/>
    <x v="10"/>
    <n v="10003"/>
    <s v="BTC"/>
    <s v="337ne45ueXx2iAR1gNAqxnwsCGuLquCLnh"/>
    <m/>
    <s v="FTX"/>
    <s v="Peertec"/>
    <x v="6"/>
    <s v="BTC"/>
    <n v="5.7348910000000002"/>
    <s v=""/>
    <s v=""/>
    <s v=""/>
    <s v=""/>
    <s v=""/>
    <s v="3ad3ca46bc3bf0b1a600efbbe6b0b8dd83a3178efe7b9973a095d54594a67e7d"/>
    <x v="668"/>
    <x v="70"/>
  </r>
  <r>
    <x v="0"/>
    <x v="1"/>
    <x v="1"/>
    <x v="1"/>
    <m/>
    <s v="ETH"/>
    <s v="0xdb245cf0aec8bf5d4b3002d00f3e701e80ba380a"/>
    <m/>
    <s v="Huobi"/>
    <s v="Peertec"/>
    <x v="1"/>
    <s v="ETH"/>
    <n v="1504.52105719"/>
    <s v=""/>
    <s v=""/>
    <s v=""/>
    <s v=""/>
    <s v=""/>
    <s v="90b3b3945ed4701c3be611f18196e4043c6ed0a4c2ad2edd00888553776a1856"/>
    <x v="669"/>
    <x v="245"/>
  </r>
  <r>
    <x v="0"/>
    <x v="1"/>
    <x v="1"/>
    <x v="1"/>
    <m/>
    <s v="DOGE"/>
    <e v="#N/A"/>
    <m/>
    <s v="Huobi"/>
    <s v="Peertec"/>
    <x v="33"/>
    <s v="DOGE"/>
    <n v="3694704.9952503098"/>
    <s v=""/>
    <s v=""/>
    <s v=""/>
    <s v=""/>
    <s v=""/>
    <s v="fd73ab955531375cd25bfba85546a6e1f912e45bd69de6fe1c9291bd9642318d"/>
    <x v="670"/>
    <x v="246"/>
  </r>
  <r>
    <x v="0"/>
    <x v="0"/>
    <x v="1"/>
    <x v="10"/>
    <n v="10003"/>
    <s v="USDT"/>
    <s v="0x8f27fa136ff4da1796368380019029d81d12d06d"/>
    <m/>
    <s v="FTX"/>
    <s v="Peertec"/>
    <x v="7"/>
    <s v="ERC20"/>
    <n v="45471.01"/>
    <s v=""/>
    <s v=""/>
    <s v=""/>
    <s v=""/>
    <s v=""/>
    <s v="0x3e015751d3350658ef4177b59140b54ed496bae1a4d9c6004630873503cac90a"/>
    <x v="671"/>
    <x v="70"/>
  </r>
  <r>
    <x v="0"/>
    <x v="0"/>
    <x v="1"/>
    <x v="10"/>
    <n v="10003"/>
    <s v="BCH"/>
    <s v="bitcoincash:qrl59ue7seauw2lsj370zu70gq04zwsh5unkfg6scm"/>
    <m/>
    <s v="FTX"/>
    <s v="Peertec"/>
    <x v="23"/>
    <s v="BCH"/>
    <n v="0.103686"/>
    <s v=""/>
    <s v=""/>
    <s v=""/>
    <s v=""/>
    <s v=""/>
    <s v="4d539db3c1b71a3ce88290817296c9a96f6eee463f1a6dead61f5e0fc2b346bc"/>
    <x v="672"/>
    <x v="70"/>
  </r>
  <r>
    <x v="0"/>
    <x v="1"/>
    <x v="1"/>
    <x v="1"/>
    <m/>
    <s v="ETH"/>
    <s v="0xdb245cf0aec8bf5d4b3002d00f3e701e80ba380a"/>
    <m/>
    <s v="Huobi"/>
    <s v="Peertec"/>
    <x v="1"/>
    <s v="HRC"/>
    <n v="213.05235207000001"/>
    <s v=""/>
    <s v=""/>
    <s v=""/>
    <s v=""/>
    <s v=""/>
    <s v="f876ab0e4ecf15db62727479ac213c392ce4c7075cbcaaa3926fdd95585660b3"/>
    <x v="673"/>
    <x v="247"/>
  </r>
  <r>
    <x v="0"/>
    <x v="1"/>
    <x v="1"/>
    <x v="1"/>
    <m/>
    <s v="BTC"/>
    <s v="1MdatewJkKfSptYBaJvgEBFYCEbiCkELVt"/>
    <m/>
    <s v="Huobi"/>
    <s v="Peertec"/>
    <x v="6"/>
    <s v="HRC"/>
    <n v="12.49708193"/>
    <s v=""/>
    <s v=""/>
    <s v=""/>
    <s v=""/>
    <s v=""/>
    <s v="1bd1837d1f6b552f374402edb7f8588ad2f42ab0ac0e2073a5be192f48ae1b08"/>
    <x v="674"/>
    <x v="247"/>
  </r>
  <r>
    <x v="0"/>
    <x v="0"/>
    <x v="1"/>
    <x v="10"/>
    <n v="10003"/>
    <s v="XRP"/>
    <s v="rPFXvVo2fYXVPdV9gCHQouHsMgMhQ2aUwM"/>
    <n v="3680179910"/>
    <s v="FTX"/>
    <s v="Peertec"/>
    <x v="22"/>
    <s v="XRP"/>
    <n v="41846.44"/>
    <s v=""/>
    <s v=""/>
    <s v=""/>
    <s v=""/>
    <s v=""/>
    <s v="E23043C2169D50413ADA2200726D280AB948601BF16271567AFB7D4AD1C0165E"/>
    <x v="675"/>
    <x v="70"/>
  </r>
  <r>
    <x v="0"/>
    <x v="1"/>
    <x v="1"/>
    <x v="1"/>
    <m/>
    <s v="ETH"/>
    <s v="0xdb245cf0aec8bf5d4b3002d00f3e701e80ba380a"/>
    <m/>
    <s v="Huobi"/>
    <s v="Peertec"/>
    <x v="1"/>
    <s v="HRC"/>
    <n v="3004.9258807900001"/>
    <s v=""/>
    <s v=""/>
    <s v=""/>
    <s v=""/>
    <s v=""/>
    <s v="09e68b40e61ab9b83eb70f8cdd75003975f925975d6cf54976154c00417adc17"/>
    <x v="676"/>
    <x v="248"/>
  </r>
  <r>
    <x v="0"/>
    <x v="0"/>
    <x v="1"/>
    <x v="10"/>
    <n v="10003"/>
    <s v="USDC"/>
    <s v="0x8E59558B73A92572834169Dc0096df9E42168B57"/>
    <m/>
    <s v="FTX"/>
    <s v="Peertec"/>
    <x v="0"/>
    <s v="SOL"/>
    <n v="10024.5"/>
    <s v=""/>
    <s v=""/>
    <s v="exchange"/>
    <s v="OKEX"/>
    <s v="Peertec"/>
    <s v="4gsYhQkVKLvoDcyE2d7NQXRsNnXi96BoF35WgvY6wue7z5P2ZobozCDji74waboupZpuFPCsNVHGc7qE4oXLYQgj"/>
    <x v="677"/>
    <x v="70"/>
  </r>
  <r>
    <x v="0"/>
    <x v="1"/>
    <x v="1"/>
    <x v="1"/>
    <m/>
    <s v="BTC"/>
    <s v="1MdatewJkKfSptYBaJvgEBFYCEbiCkELVt"/>
    <m/>
    <s v="Huobi"/>
    <s v="Peertec"/>
    <x v="6"/>
    <s v="HRC"/>
    <n v="10"/>
    <s v=""/>
    <s v=""/>
    <s v=""/>
    <s v=""/>
    <s v=""/>
    <s v="5cda80d8670e804999a590b6815415d4c1d13a0bcbcf978fd0a8c3475376894d"/>
    <x v="678"/>
    <x v="249"/>
  </r>
  <r>
    <x v="0"/>
    <x v="1"/>
    <x v="1"/>
    <x v="1"/>
    <m/>
    <s v="LINK"/>
    <e v="#N/A"/>
    <m/>
    <s v="Huobi"/>
    <s v="Peertec"/>
    <x v="31"/>
    <s v="HRC"/>
    <n v="63076.10969515"/>
    <s v=""/>
    <s v=""/>
    <s v=""/>
    <s v=""/>
    <s v=""/>
    <s v="3f0a1ce0c774ba896b15e2a2fa67cbd5b12b3a0c0b8568ccc005279a48ff5b5d"/>
    <x v="679"/>
    <x v="249"/>
  </r>
  <r>
    <x v="0"/>
    <x v="1"/>
    <x v="1"/>
    <x v="1"/>
    <m/>
    <s v="LTC"/>
    <s v="0xdb245cf0aec8bf5d4b3002d00f3e701e80ba380a"/>
    <m/>
    <s v="Huobi"/>
    <s v="Peertec"/>
    <x v="25"/>
    <s v="HRC"/>
    <n v="7532.5325764400004"/>
    <s v=""/>
    <s v=""/>
    <s v=""/>
    <s v=""/>
    <s v=""/>
    <s v="3fac9ef1ee4c12aab41054f517975e06f292e8d0e4eacb68eb3a991fb5f8864a"/>
    <x v="680"/>
    <x v="249"/>
  </r>
  <r>
    <x v="0"/>
    <x v="0"/>
    <x v="1"/>
    <x v="10"/>
    <n v="10003"/>
    <s v="USDC"/>
    <s v="0x8E59558B73A92572834169Dc0096df9E42168B57"/>
    <m/>
    <s v="FTX"/>
    <s v="Peertec"/>
    <x v="0"/>
    <s v="SOL"/>
    <n v="9963.2520000000004"/>
    <s v=""/>
    <s v=""/>
    <s v="exchange"/>
    <s v="OKEX"/>
    <s v="Peertec"/>
    <s v="5UZb56MGf3gqftu7b3CF3PAGKntE4R35dbxzYn3rwohPqryhw2EUybH3nUun7zbov3Eqexe62X5uZE2W9WjKBzfu"/>
    <x v="681"/>
    <x v="70"/>
  </r>
  <r>
    <x v="0"/>
    <x v="0"/>
    <x v="1"/>
    <x v="10"/>
    <n v="10003"/>
    <s v="ETH"/>
    <s v="0xaB4Bfe506a3Cb36ADDf97678293bD429B9951726"/>
    <m/>
    <s v="FTX"/>
    <s v="Peertec"/>
    <x v="1"/>
    <s v="ETH"/>
    <n v="49.09451"/>
    <s v=""/>
    <s v=""/>
    <s v=""/>
    <s v=""/>
    <s v=""/>
    <s v="0x63fddaf7742cc69b62898f352da02ee612582a905b44d4a343a2133944efeb9c"/>
    <x v="682"/>
    <x v="82"/>
  </r>
  <r>
    <x v="0"/>
    <x v="0"/>
    <x v="1"/>
    <x v="10"/>
    <n v="10003"/>
    <s v="XRP"/>
    <s v="rPFXvVo2fYXVPdV9gCHQouHsMgMhQ2aUwM"/>
    <n v="3680179910"/>
    <s v="FTX"/>
    <s v="Peertec"/>
    <x v="22"/>
    <s v="XRP"/>
    <n v="5974.6080000000002"/>
    <s v=""/>
    <s v=""/>
    <s v=""/>
    <s v=""/>
    <s v=""/>
    <s v="DFEF9CCE3D738BA96A474963F8AF1D58C0777B010C857646B633716034BD2460"/>
    <x v="683"/>
    <x v="82"/>
  </r>
  <r>
    <x v="0"/>
    <x v="0"/>
    <x v="1"/>
    <x v="10"/>
    <n v="10003"/>
    <s v="XRP"/>
    <s v="rPFXvVo2fYXVPdV9gCHQouHsMgMhQ2aUwM"/>
    <n v="3680179910"/>
    <s v="FTX"/>
    <s v="Peertec"/>
    <x v="22"/>
    <s v="XRP"/>
    <n v="1879.78"/>
    <s v=""/>
    <s v=""/>
    <s v=""/>
    <s v=""/>
    <s v=""/>
    <s v="6004E5CEF2F2976C6D80C851A34F83D5865ACE546E27C33C00F5EDD48908EF62"/>
    <x v="684"/>
    <x v="83"/>
  </r>
  <r>
    <x v="0"/>
    <x v="0"/>
    <x v="1"/>
    <x v="10"/>
    <n v="10003"/>
    <s v="BTC"/>
    <s v="337ne45ueXx2iAR1gNAqxnwsCGuLquCLnh"/>
    <m/>
    <s v="FTX"/>
    <s v="Peertec"/>
    <x v="6"/>
    <s v="BTC"/>
    <n v="0.87229100000000004"/>
    <s v=""/>
    <s v=""/>
    <s v=""/>
    <s v=""/>
    <s v=""/>
    <s v="f69c7010b7b0259fb5aab3f47fe804dda3c59b02a72b578d92909a5038e3c8dc"/>
    <x v="685"/>
    <x v="83"/>
  </r>
  <r>
    <x v="0"/>
    <x v="0"/>
    <x v="1"/>
    <x v="10"/>
    <n v="10003"/>
    <s v="BUSD"/>
    <s v=""/>
    <m/>
    <s v="FTX"/>
    <s v="Peertec"/>
    <x v="4"/>
    <s v="BSC"/>
    <n v="38118.019999999997"/>
    <s v=""/>
    <s v=""/>
    <s v=""/>
    <s v=""/>
    <s v=""/>
    <s v="0xecc0724811498d430ca66bd2b78d86155653b0b6d2f21600c13d105f1349c31b"/>
    <x v="686"/>
    <x v="83"/>
  </r>
  <r>
    <x v="0"/>
    <x v="0"/>
    <x v="1"/>
    <x v="10"/>
    <n v="10003"/>
    <s v="UST"/>
    <s v="terra1luagdjcr9c9yvp3ak4d7chjm5gldcmgln5rku5"/>
    <n v="823031602"/>
    <s v="FTX"/>
    <s v="Peertec"/>
    <x v="11"/>
    <s v="ERC20"/>
    <n v="69982.679999999993"/>
    <s v=""/>
    <s v=""/>
    <s v=""/>
    <s v=""/>
    <s v=""/>
    <s v="0xa6f017d9985eb134b34b6df98f5f8b9910579899f7054ab30e8d84721997fc10"/>
    <x v="687"/>
    <x v="83"/>
  </r>
  <r>
    <x v="0"/>
    <x v="0"/>
    <x v="1"/>
    <x v="10"/>
    <n v="10003"/>
    <s v="XRP"/>
    <s v="rPFXvVo2fYXVPdV9gCHQouHsMgMhQ2aUwM"/>
    <n v="3680179910"/>
    <s v="FTX"/>
    <s v="Peertec"/>
    <x v="22"/>
    <s v="XRP"/>
    <n v="3006.7930000000001"/>
    <s v=""/>
    <s v=""/>
    <s v=""/>
    <s v=""/>
    <s v=""/>
    <s v="08829606975EDE3ABA2DE3D93A11235A8F9F39F83B2523DB9E3CBBB9209EDF46"/>
    <x v="688"/>
    <x v="84"/>
  </r>
  <r>
    <x v="0"/>
    <x v="0"/>
    <x v="1"/>
    <x v="10"/>
    <n v="10003"/>
    <s v="LTC"/>
    <s v=""/>
    <m/>
    <s v="FTX"/>
    <s v="Peertec"/>
    <x v="25"/>
    <s v="LTC"/>
    <n v="3.344204"/>
    <s v=""/>
    <s v=""/>
    <s v=""/>
    <s v=""/>
    <s v=""/>
    <s v="b8c136b7919161012475dcb70f410cd0391b3ed216a163b89f44473a388db2d8"/>
    <x v="689"/>
    <x v="84"/>
  </r>
  <r>
    <x v="0"/>
    <x v="1"/>
    <x v="1"/>
    <x v="1"/>
    <m/>
    <s v="BTC"/>
    <s v="1MdatewJkKfSptYBaJvgEBFYCEbiCkELVt"/>
    <m/>
    <s v="Huobi"/>
    <s v="Peertec"/>
    <x v="6"/>
    <s v="BTC"/>
    <n v="39.261950509999998"/>
    <s v=""/>
    <s v=""/>
    <s v=""/>
    <s v=""/>
    <s v=""/>
    <s v="bdf5451fd34bc66cdf83fa603e753d8c66f4782b3c4ad3a31ad2036c430d32e3"/>
    <x v="690"/>
    <x v="250"/>
  </r>
  <r>
    <x v="0"/>
    <x v="1"/>
    <x v="1"/>
    <x v="1"/>
    <m/>
    <s v="BTC"/>
    <s v="1MdatewJkKfSptYBaJvgEBFYCEbiCkELVt"/>
    <m/>
    <s v="Huobi"/>
    <s v="Peertec"/>
    <x v="6"/>
    <s v="HRC"/>
    <n v="21.59294083"/>
    <s v=""/>
    <s v=""/>
    <s v=""/>
    <s v=""/>
    <s v=""/>
    <s v="ed16b3bf5d77456b2c32ad1b6778de82edd033fe81f11f23bb5ccc6476c36e85"/>
    <x v="691"/>
    <x v="251"/>
  </r>
  <r>
    <x v="0"/>
    <x v="1"/>
    <x v="1"/>
    <x v="1"/>
    <m/>
    <s v="BTC"/>
    <s v="1MdatewJkKfSptYBaJvgEBFYCEbiCkELVt"/>
    <m/>
    <s v="Huobi"/>
    <s v="Peertec"/>
    <x v="6"/>
    <s v="HRC"/>
    <n v="20"/>
    <s v=""/>
    <s v=""/>
    <s v=""/>
    <s v=""/>
    <s v=""/>
    <s v="5e46f8083ce25df64924fe70434298cf79a10f643f94dc9d5276166e87cf1c95"/>
    <x v="692"/>
    <x v="251"/>
  </r>
  <r>
    <x v="0"/>
    <x v="0"/>
    <x v="1"/>
    <x v="10"/>
    <n v="10003"/>
    <s v="ETH"/>
    <s v="0xaB4Bfe506a3Cb36ADDf97678293bD429B9951726"/>
    <m/>
    <s v="FTX"/>
    <s v="Peertec"/>
    <x v="1"/>
    <s v="ETH"/>
    <n v="82.740110000000001"/>
    <s v=""/>
    <s v=""/>
    <s v=""/>
    <s v=""/>
    <s v=""/>
    <s v="0x3d0c1d79b7b41227e55bfff85844fead34d8477f03e93a80f731e5b75debe7f8"/>
    <x v="693"/>
    <x v="85"/>
  </r>
  <r>
    <x v="0"/>
    <x v="1"/>
    <x v="1"/>
    <x v="1"/>
    <m/>
    <s v="DOGE"/>
    <e v="#N/A"/>
    <m/>
    <s v="Huobi"/>
    <s v="Peertec"/>
    <x v="33"/>
    <s v="HRC"/>
    <n v="3689574.7850376801"/>
    <s v=""/>
    <s v=""/>
    <s v=""/>
    <s v=""/>
    <s v=""/>
    <s v="2698a9dfa2077bf39285b8d7b21d3b75e3fe68b18f0e5c56599285d6dfad45d1"/>
    <x v="694"/>
    <x v="251"/>
  </r>
  <r>
    <x v="0"/>
    <x v="1"/>
    <x v="1"/>
    <x v="1"/>
    <m/>
    <s v="BTC"/>
    <s v="1MdatewJkKfSptYBaJvgEBFYCEbiCkELVt"/>
    <m/>
    <s v="Huobi"/>
    <s v="Peertec"/>
    <x v="6"/>
    <s v="HRC"/>
    <n v="43.00339889"/>
    <s v=""/>
    <s v=""/>
    <s v=""/>
    <s v=""/>
    <s v=""/>
    <s v="532849bcb60c13deeade12f816466c90cfbbb7b4b1f678228872234bbdabe084"/>
    <x v="695"/>
    <x v="251"/>
  </r>
  <r>
    <x v="0"/>
    <x v="1"/>
    <x v="1"/>
    <x v="1"/>
    <m/>
    <s v="ETH"/>
    <s v="0xdb245cf0aec8bf5d4b3002d00f3e701e80ba380a"/>
    <m/>
    <s v="Huobi"/>
    <s v="Peertec"/>
    <x v="1"/>
    <s v="HRC"/>
    <n v="800"/>
    <s v=""/>
    <s v=""/>
    <s v=""/>
    <s v=""/>
    <s v=""/>
    <s v="422e0a6f57c91316ec79c25d7e13f52143e0c60af21cc453165800f5f068e26b"/>
    <x v="696"/>
    <x v="251"/>
  </r>
  <r>
    <x v="0"/>
    <x v="1"/>
    <x v="1"/>
    <x v="1"/>
    <m/>
    <s v="ETH"/>
    <s v="0xdb245cf0aec8bf5d4b3002d00f3e701e80ba380a"/>
    <m/>
    <s v="Huobi"/>
    <s v="Peertec"/>
    <x v="1"/>
    <s v="ETH"/>
    <n v="3751.9923057000001"/>
    <s v=""/>
    <s v=""/>
    <s v=""/>
    <s v=""/>
    <s v=""/>
    <s v="76bf6b15b16e7218a2247a662351cc3cd9db87adfea41ee21ee55a3583b0d763"/>
    <x v="697"/>
    <x v="252"/>
  </r>
  <r>
    <x v="0"/>
    <x v="0"/>
    <x v="1"/>
    <x v="10"/>
    <n v="10003"/>
    <s v="BTC"/>
    <s v="337ne45ueXx2iAR1gNAqxnwsCGuLquCLnh"/>
    <m/>
    <s v="FTX"/>
    <s v="Peertec"/>
    <x v="6"/>
    <s v="BTC"/>
    <n v="3.6346000000000003E-2"/>
    <s v=""/>
    <s v=""/>
    <s v=""/>
    <s v=""/>
    <s v=""/>
    <s v="b9e39240f5c3002ef3e24ed4095f47b4eab6d8bd992789bcfe6145a18a7d73cd"/>
    <x v="698"/>
    <x v="85"/>
  </r>
  <r>
    <x v="0"/>
    <x v="0"/>
    <x v="1"/>
    <x v="10"/>
    <n v="10003"/>
    <s v="XRP"/>
    <s v="rPFXvVo2fYXVPdV9gCHQouHsMgMhQ2aUwM"/>
    <n v="3680179910"/>
    <s v="FTX"/>
    <s v="Peertec"/>
    <x v="22"/>
    <s v="XRP"/>
    <n v="2326.7719999999999"/>
    <s v=""/>
    <s v=""/>
    <s v=""/>
    <s v=""/>
    <s v=""/>
    <s v="B31EE184076BAC85AD1FF983E2D86C6EEA4E30944598410A652D667B964990E9"/>
    <x v="699"/>
    <x v="85"/>
  </r>
  <r>
    <x v="0"/>
    <x v="0"/>
    <x v="1"/>
    <x v="10"/>
    <n v="10003"/>
    <s v="BCH"/>
    <s v="bitcoincash:qrl59ue7seauw2lsj370zu70gq04zwsh5unkfg6scm"/>
    <m/>
    <s v="FTX"/>
    <s v="Peertec"/>
    <x v="23"/>
    <s v="BCH"/>
    <n v="9.0359999999999996E-2"/>
    <s v=""/>
    <s v=""/>
    <s v=""/>
    <s v=""/>
    <s v=""/>
    <s v="900562ac4cd80481696f0c35effca729c3ca4731b1cad7ab736ac9650dd92f1c"/>
    <x v="700"/>
    <x v="85"/>
  </r>
  <r>
    <x v="0"/>
    <x v="1"/>
    <x v="1"/>
    <x v="1"/>
    <m/>
    <s v="BTC"/>
    <s v="1MdatewJkKfSptYBaJvgEBFYCEbiCkELVt"/>
    <m/>
    <s v="Huobi"/>
    <s v="Peertec"/>
    <x v="6"/>
    <s v="BTC"/>
    <n v="119.32678094000001"/>
    <s v=""/>
    <s v=""/>
    <s v=""/>
    <s v=""/>
    <s v=""/>
    <s v="57a2aebb2bbfbd6948b4937e25ffde48a5fb40b9276f56299d6ea0cb2e63840c"/>
    <x v="701"/>
    <x v="252"/>
  </r>
  <r>
    <x v="0"/>
    <x v="1"/>
    <x v="1"/>
    <x v="1"/>
    <m/>
    <s v="ETH"/>
    <s v="0xdb245cf0aec8bf5d4b3002d00f3e701e80ba380a"/>
    <m/>
    <s v="Huobi"/>
    <s v="Peertec"/>
    <x v="1"/>
    <s v="ETH"/>
    <n v="49.999499999999998"/>
    <s v=""/>
    <s v=""/>
    <s v=""/>
    <s v=""/>
    <s v=""/>
    <s v="39d316bc42687735a476c83cd5355059b8b006c4f652245bc86f084796cfda53"/>
    <x v="702"/>
    <x v="253"/>
  </r>
  <r>
    <x v="0"/>
    <x v="1"/>
    <x v="1"/>
    <x v="1"/>
    <m/>
    <s v="USDT"/>
    <s v="0xdb245cf0aec8bf5d4b3002d00f3e701e80ba380a"/>
    <m/>
    <s v="Huobi"/>
    <s v="Peertec"/>
    <x v="7"/>
    <s v="ETH"/>
    <n v="711661.25283500005"/>
    <s v=""/>
    <s v=""/>
    <s v=""/>
    <s v=""/>
    <s v=""/>
    <s v="04fc4f1def8ac3dfb4b79939c08a6a1e697c8e3e67bf5fa66c63cbe7cc01362a"/>
    <x v="703"/>
    <x v="254"/>
  </r>
  <r>
    <x v="0"/>
    <x v="0"/>
    <x v="1"/>
    <x v="10"/>
    <n v="10003"/>
    <s v="USDT"/>
    <s v="0x8f27fa136ff4da1796368380019029d81d12d06d"/>
    <m/>
    <s v="FTX"/>
    <s v="Peertec"/>
    <x v="7"/>
    <s v="ERC20"/>
    <n v="57.579479999999997"/>
    <s v=""/>
    <s v=""/>
    <s v=""/>
    <s v=""/>
    <s v=""/>
    <s v="0x25c27b5a9abcce4161e06da0490725237c8a56c4f7a22a03840181b0ba3741b9"/>
    <x v="704"/>
    <x v="85"/>
  </r>
  <r>
    <x v="0"/>
    <x v="0"/>
    <x v="1"/>
    <x v="10"/>
    <n v="10003"/>
    <s v="USDC"/>
    <s v="0x8E59558B73A92572834169Dc0096df9E42168B57"/>
    <m/>
    <s v="FTX"/>
    <s v="Peertec"/>
    <x v="0"/>
    <s v="SOL"/>
    <n v="17028.099999999999"/>
    <s v=""/>
    <s v=""/>
    <s v="exchange"/>
    <s v="OKEX"/>
    <s v="Peertec"/>
    <s v="2jh6iPCZ24mMmxoN6asqdmqNxSzcXmLyd5QQkLVaJ5UCVEwHr1FB69oXBgsfUB3FXdbBF3rSwWJUDxqb2fAdtZ45"/>
    <x v="705"/>
    <x v="85"/>
  </r>
  <r>
    <x v="0"/>
    <x v="0"/>
    <x v="1"/>
    <x v="10"/>
    <n v="10003"/>
    <s v="ETH"/>
    <s v="0xaB4Bfe506a3Cb36ADDf97678293bD429B9951726"/>
    <m/>
    <s v="FTX"/>
    <s v="Peertec"/>
    <x v="1"/>
    <s v="ETH"/>
    <n v="11.314870000000001"/>
    <s v=""/>
    <s v=""/>
    <s v=""/>
    <s v=""/>
    <s v=""/>
    <s v="0x668e582d055fc5bb613d7fa6c7da5ec5c1715255bd89f2fba7331f61a769d635"/>
    <x v="706"/>
    <x v="88"/>
  </r>
  <r>
    <x v="0"/>
    <x v="1"/>
    <x v="1"/>
    <x v="1"/>
    <m/>
    <s v="USDT"/>
    <s v="0xdb245cf0aec8bf5d4b3002d00f3e701e80ba380a"/>
    <m/>
    <s v="Huobi"/>
    <s v="Peertec"/>
    <x v="7"/>
    <s v="HRC"/>
    <n v="6927964.5236751698"/>
    <s v=""/>
    <s v=""/>
    <s v=""/>
    <s v=""/>
    <s v=""/>
    <s v="75575522baf78d7775d70c29015f33d5b6e4ff26b1ef4cdcd285ed827c18d58b"/>
    <x v="707"/>
    <x v="255"/>
  </r>
  <r>
    <x v="0"/>
    <x v="0"/>
    <x v="1"/>
    <x v="10"/>
    <n v="10003"/>
    <s v="XRP"/>
    <s v="rPFXvVo2fYXVPdV9gCHQouHsMgMhQ2aUwM"/>
    <n v="3680179910"/>
    <s v="FTX"/>
    <s v="Peertec"/>
    <x v="22"/>
    <s v="XRP"/>
    <n v="122915.5"/>
    <s v=""/>
    <s v=""/>
    <s v=""/>
    <s v=""/>
    <s v=""/>
    <s v="2965581B92C8FA2D38B53FF6ABA105F7DC0C71DE74F20A91090A97309C93B877"/>
    <x v="708"/>
    <x v="88"/>
  </r>
  <r>
    <x v="0"/>
    <x v="1"/>
    <x v="1"/>
    <x v="1"/>
    <m/>
    <s v="BTC"/>
    <s v="1MdatewJkKfSptYBaJvgEBFYCEbiCkELVt"/>
    <m/>
    <s v="Huobi"/>
    <s v="Peertec"/>
    <x v="6"/>
    <s v="HRC"/>
    <n v="56.205835579999999"/>
    <s v=""/>
    <s v=""/>
    <s v=""/>
    <s v=""/>
    <s v=""/>
    <s v="afac8e08af3031078c06434734b7c1054c54b85876334a195f523f970d97bcee"/>
    <x v="709"/>
    <x v="255"/>
  </r>
  <r>
    <x v="0"/>
    <x v="1"/>
    <x v="1"/>
    <x v="1"/>
    <m/>
    <s v="ETH"/>
    <s v="0xdb245cf0aec8bf5d4b3002d00f3e701e80ba380a"/>
    <m/>
    <s v="Huobi"/>
    <s v="Peertec"/>
    <x v="1"/>
    <s v="HRC"/>
    <n v="1570.3610137799999"/>
    <s v=""/>
    <s v=""/>
    <s v=""/>
    <s v=""/>
    <s v=""/>
    <s v="db4c1e82e0afd45bd6c72b223dac6ebcd699f5af6e7d7c3d30b3084e715f0e48"/>
    <x v="710"/>
    <x v="255"/>
  </r>
  <r>
    <x v="0"/>
    <x v="1"/>
    <x v="1"/>
    <x v="1"/>
    <m/>
    <s v="XLM"/>
    <s v="GDP34WXZRCSHVUDQLGKJKOBMS5LOQPHCIADZU5POEF3IICZ7XNQJ65Y6"/>
    <m/>
    <s v="Huobi"/>
    <s v="Peertec"/>
    <x v="15"/>
    <s v="XLM"/>
    <n v="15073595.3940909"/>
    <s v=""/>
    <s v=""/>
    <s v=""/>
    <s v=""/>
    <s v=""/>
    <s v="275a01c68c7bb59c0a75795190aebc3dd89ae6970f644d5b4822de6de0ddb717"/>
    <x v="711"/>
    <x v="45"/>
  </r>
  <r>
    <x v="0"/>
    <x v="1"/>
    <x v="1"/>
    <x v="1"/>
    <m/>
    <s v="EOS"/>
    <e v="#N/A"/>
    <m/>
    <s v="Huobi"/>
    <s v="Peertec"/>
    <x v="32"/>
    <s v="EOS1"/>
    <n v="711463.97120000003"/>
    <s v=""/>
    <s v=""/>
    <s v=""/>
    <s v=""/>
    <s v=""/>
    <s v="61ee0064cb68d25154f9c5d3f8f2c462198610d2022c5c1967169dd90e51c6d7"/>
    <x v="712"/>
    <x v="44"/>
  </r>
  <r>
    <x v="0"/>
    <x v="1"/>
    <x v="1"/>
    <x v="1"/>
    <m/>
    <s v="ETH"/>
    <s v="0xdb245cf0aec8bf5d4b3002d00f3e701e80ba380a"/>
    <m/>
    <s v="Huobi"/>
    <s v="Peertec"/>
    <x v="1"/>
    <s v="HRC"/>
    <n v="550"/>
    <s v=""/>
    <s v=""/>
    <s v=""/>
    <s v=""/>
    <s v=""/>
    <s v="9b94859b5454e2e13aff627765bcaba8b6425019746d681eb978e8c95f09c612"/>
    <x v="713"/>
    <x v="256"/>
  </r>
  <r>
    <x v="0"/>
    <x v="1"/>
    <x v="1"/>
    <x v="1"/>
    <m/>
    <s v="BTC"/>
    <s v="1MdatewJkKfSptYBaJvgEBFYCEbiCkELVt"/>
    <m/>
    <s v="Huobi"/>
    <s v="Peertec"/>
    <x v="6"/>
    <s v="HRC"/>
    <n v="56"/>
    <s v=""/>
    <s v=""/>
    <s v=""/>
    <s v=""/>
    <s v=""/>
    <s v="cc0e654ab72c9556e9c9fa431e718cef38b22e90b5dcaf1aa3da327184ac6e0e"/>
    <x v="714"/>
    <x v="256"/>
  </r>
  <r>
    <x v="0"/>
    <x v="0"/>
    <x v="1"/>
    <x v="10"/>
    <n v="10003"/>
    <s v="USDT"/>
    <s v="0x8f27fa136ff4da1796368380019029d81d12d06d"/>
    <m/>
    <s v="FTX"/>
    <s v="Peertec"/>
    <x v="7"/>
    <s v="TRX"/>
    <n v="27.387"/>
    <s v="TMcMtgM9VMkMNdehmyC3Ls8ZPWwgxgJ8pA"/>
    <s v=""/>
    <s v="exchange"/>
    <s v="OKEX"/>
    <s v="Peertec"/>
    <s v="4763d0bb2da018afeed88ba52f5296ad014599877528e4abfbd561e2db27c02b"/>
    <x v="715"/>
    <x v="88"/>
  </r>
  <r>
    <x v="0"/>
    <x v="1"/>
    <x v="1"/>
    <x v="1"/>
    <m/>
    <s v="USDT"/>
    <s v="0xdb245cf0aec8bf5d4b3002d00f3e701e80ba380a"/>
    <m/>
    <s v="Huobi"/>
    <s v="Peertec"/>
    <x v="7"/>
    <s v="TRON"/>
    <n v="3981583.6574420002"/>
    <s v="0xCe17482d83FD53E2A921186Bd6ddd412610F7A1f"/>
    <s v=""/>
    <s v="exchange"/>
    <s v="FTX"/>
    <s v="BBRICK"/>
    <s v="e894d48c6ee2ba5f905cc1c453b54046e69653592ad7902d935b92e4f8339bdd"/>
    <x v="716"/>
    <x v="256"/>
  </r>
  <r>
    <x v="0"/>
    <x v="1"/>
    <x v="1"/>
    <x v="1"/>
    <m/>
    <s v="ETH"/>
    <s v="0xdb245cf0aec8bf5d4b3002d00f3e701e80ba380a"/>
    <m/>
    <s v="Huobi"/>
    <s v="Peertec"/>
    <x v="1"/>
    <s v="HRC"/>
    <n v="950"/>
    <s v=""/>
    <s v=""/>
    <s v=""/>
    <s v=""/>
    <s v=""/>
    <s v="f1a4b6fdd24c232c6b7e7e46f40c3be00ace147f25b2047e0f154241064474ac"/>
    <x v="717"/>
    <x v="256"/>
  </r>
  <r>
    <x v="0"/>
    <x v="1"/>
    <x v="1"/>
    <x v="1"/>
    <m/>
    <s v="ETH"/>
    <s v="0xdb245cf0aec8bf5d4b3002d00f3e701e80ba380a"/>
    <m/>
    <s v="Huobi"/>
    <s v="Peertec"/>
    <x v="1"/>
    <s v="HRC"/>
    <n v="21"/>
    <s v=""/>
    <s v=""/>
    <s v=""/>
    <s v=""/>
    <s v=""/>
    <s v="3dd74f547bdda61e930bf724a64286face9a9aef4a27e22e3e95423d40d8df7e"/>
    <x v="718"/>
    <x v="256"/>
  </r>
  <r>
    <x v="0"/>
    <x v="0"/>
    <x v="1"/>
    <x v="10"/>
    <n v="10003"/>
    <s v="USDT"/>
    <s v="0x8f27fa136ff4da1796368380019029d81d12d06d"/>
    <m/>
    <s v="FTX"/>
    <s v="Peertec"/>
    <x v="7"/>
    <s v="ERC20"/>
    <n v="20"/>
    <s v=""/>
    <s v=""/>
    <s v=""/>
    <s v=""/>
    <s v=""/>
    <s v="0xa238a5339af78e6d866bcc25464841d80fdec5f942c19f96b666b8794aedcb51"/>
    <x v="719"/>
    <x v="88"/>
  </r>
  <r>
    <x v="0"/>
    <x v="0"/>
    <x v="1"/>
    <x v="10"/>
    <n v="10003"/>
    <s v="USDT"/>
    <s v="0x8f27fa136ff4da1796368380019029d81d12d06d"/>
    <m/>
    <s v="FTX"/>
    <s v="Peertec"/>
    <x v="7"/>
    <s v="TRX"/>
    <n v="703.01099999999997"/>
    <s v="TMcMtgM9VMkMNdehmyC3Ls8ZPWwgxgJ8pA"/>
    <s v=""/>
    <s v="exchange"/>
    <s v="OKEX"/>
    <s v="Peertec"/>
    <s v="a3ba9daf5dc33441251a1b631f0669d3d60d0a076e67d90167df798c2869c3e6"/>
    <x v="720"/>
    <x v="88"/>
  </r>
  <r>
    <x v="0"/>
    <x v="0"/>
    <x v="1"/>
    <x v="10"/>
    <n v="10003"/>
    <s v="XRP"/>
    <s v="rPFXvVo2fYXVPdV9gCHQouHsMgMhQ2aUwM"/>
    <n v="3680179910"/>
    <s v="FTX"/>
    <s v="Peertec"/>
    <x v="22"/>
    <s v="XRP"/>
    <n v="3403.2719999999999"/>
    <s v=""/>
    <s v=""/>
    <s v=""/>
    <s v=""/>
    <s v=""/>
    <s v="92280E96FEC99ACB09D984B3D6E6317050BE9CB7CF17D21341EDB06E9EFDDEEA"/>
    <x v="721"/>
    <x v="97"/>
  </r>
  <r>
    <x v="0"/>
    <x v="0"/>
    <x v="1"/>
    <x v="10"/>
    <n v="10003"/>
    <s v="BTC"/>
    <s v="337ne45ueXx2iAR1gNAqxnwsCGuLquCLnh"/>
    <m/>
    <s v="FTX"/>
    <s v="Peertec"/>
    <x v="6"/>
    <s v="BTC"/>
    <n v="4.0566999999999999E-2"/>
    <s v=""/>
    <s v=""/>
    <s v=""/>
    <s v=""/>
    <s v=""/>
    <s v="1d797a16fe3bcb0a5065617fd7f0ad565e277c868960001934c4efa0b6ae0bf1"/>
    <x v="722"/>
    <x v="97"/>
  </r>
  <r>
    <x v="0"/>
    <x v="0"/>
    <x v="1"/>
    <x v="10"/>
    <n v="10003"/>
    <s v="USDT"/>
    <s v="0x8f27fa136ff4da1796368380019029d81d12d06d"/>
    <m/>
    <s v="FTX"/>
    <s v="Peertec"/>
    <x v="7"/>
    <s v="ERC20"/>
    <n v="2159.5120000000002"/>
    <s v=""/>
    <s v=""/>
    <s v=""/>
    <s v=""/>
    <s v=""/>
    <s v="0x60c1c26e0cfdfc7b808e21797b0b6fd50fdfd17e7dc632703d8170e8bc63506a"/>
    <x v="723"/>
    <x v="97"/>
  </r>
  <r>
    <x v="0"/>
    <x v="0"/>
    <x v="1"/>
    <x v="10"/>
    <n v="10003"/>
    <s v="ETH"/>
    <s v="0xaB4Bfe506a3Cb36ADDf97678293bD429B9951726"/>
    <m/>
    <s v="FTX"/>
    <s v="Peertec"/>
    <x v="1"/>
    <s v="ETH"/>
    <n v="1.4752190000000001"/>
    <s v=""/>
    <s v=""/>
    <s v=""/>
    <s v=""/>
    <s v=""/>
    <s v="0xd3250ea01d9c105e9f7b5c379701b7f8989b62b6b325d3e6ff6def0df0ae1082"/>
    <x v="724"/>
    <x v="97"/>
  </r>
  <r>
    <x v="0"/>
    <x v="1"/>
    <x v="1"/>
    <x v="1"/>
    <m/>
    <s v="MDX"/>
    <e v="#N/A"/>
    <m/>
    <s v="Huobi"/>
    <s v="Peertec"/>
    <x v="27"/>
    <s v="MDX"/>
    <n v="7001867.1111427601"/>
    <s v=""/>
    <s v=""/>
    <s v=""/>
    <s v=""/>
    <s v=""/>
    <s v="80b168f9bc30a7037fddc5bc03739fbcce025e59249f7a039078b2bc50c6a109"/>
    <x v="725"/>
    <x v="257"/>
  </r>
  <r>
    <x v="0"/>
    <x v="1"/>
    <x v="1"/>
    <x v="1"/>
    <m/>
    <s v="XRP"/>
    <s v="r9L7s2eGfDD5yhFmgP1XtxwEzeTicCyTaf"/>
    <m/>
    <s v="Huobi"/>
    <s v="Peertec"/>
    <x v="22"/>
    <s v="XRP"/>
    <n v="8000001.4634800004"/>
    <s v="rEb8TK3gBgk5auZkwc6sHnwrGVJH8DuaLh"/>
    <s v="105711647"/>
    <s v="exchange"/>
    <s v="Binance"/>
    <s v="BBRICK"/>
    <s v="4DF489FA623B6E93BA9261FFF208C6FEF992D4A12E02BF5DC8F6227F36FAB8AA"/>
    <x v="726"/>
    <x v="257"/>
  </r>
  <r>
    <x v="0"/>
    <x v="1"/>
    <x v="1"/>
    <x v="1"/>
    <m/>
    <s v="XRP"/>
    <s v="r9L7s2eGfDD5yhFmgP1XtxwEzeTicCyTaf"/>
    <m/>
    <s v="Huobi"/>
    <s v="Peertec"/>
    <x v="22"/>
    <s v="XRP"/>
    <n v="5000006.8073969996"/>
    <s v="rEb8TK3gBgk5auZkwc6sHnwrGVJH8DuaLh"/>
    <s v="105711647"/>
    <s v="exchange"/>
    <s v="Binance"/>
    <s v="BBRICK"/>
    <s v="C579E1C123C8859FDDD9DC2DBF46DD54DCD6BF8F1A1A85FC5CE5F00FF58B379C"/>
    <x v="727"/>
    <x v="258"/>
  </r>
  <r>
    <x v="0"/>
    <x v="1"/>
    <x v="1"/>
    <x v="1"/>
    <m/>
    <s v="BCH"/>
    <s v="0xdb245cf0aec8bf5d4b3002d00f3e701e80ba380a"/>
    <m/>
    <s v="Huobi"/>
    <s v="Peertec"/>
    <x v="23"/>
    <s v="HRC"/>
    <n v="2500"/>
    <s v=""/>
    <s v=""/>
    <s v=""/>
    <s v=""/>
    <s v=""/>
    <s v="6928b6b73d382d380867c76cf378ac4c297cb338eafde5b9fe49aad4264c1ce4"/>
    <x v="728"/>
    <x v="43"/>
  </r>
  <r>
    <x v="0"/>
    <x v="1"/>
    <x v="1"/>
    <x v="1"/>
    <m/>
    <s v="ETH"/>
    <s v="0xdb245cf0aec8bf5d4b3002d00f3e701e80ba380a"/>
    <m/>
    <s v="Huobi"/>
    <s v="Peertec"/>
    <x v="1"/>
    <s v="ETH"/>
    <n v="1345.902605"/>
    <s v=""/>
    <s v=""/>
    <s v=""/>
    <s v=""/>
    <s v=""/>
    <s v="53bd1e7946b54f478dd7a9cd698bff7f2add29a7a62726181e7d2985b3ff7a4b"/>
    <x v="729"/>
    <x v="43"/>
  </r>
  <r>
    <x v="0"/>
    <x v="1"/>
    <x v="1"/>
    <x v="1"/>
    <m/>
    <s v="BCH"/>
    <s v="0xdb245cf0aec8bf5d4b3002d00f3e701e80ba380a"/>
    <m/>
    <s v="Huobi"/>
    <s v="Peertec"/>
    <x v="23"/>
    <s v="HRC"/>
    <n v="5735"/>
    <s v=""/>
    <s v=""/>
    <s v=""/>
    <s v=""/>
    <s v=""/>
    <s v="0e266497b629b3c1e0f7c75775aec4d05b979654d34bab4c2f344a3b97ce55d8"/>
    <x v="730"/>
    <x v="43"/>
  </r>
  <r>
    <x v="0"/>
    <x v="0"/>
    <x v="1"/>
    <x v="10"/>
    <n v="10003"/>
    <s v="LUNA"/>
    <s v="terra1luagdjcr9c9yvp3ak4d7chjm5gldcmgln5rku5"/>
    <n v="823031602"/>
    <s v="FTX"/>
    <s v="Peertec"/>
    <x v="8"/>
    <s v="TERRA"/>
    <n v="8.8465150000000001"/>
    <s v=""/>
    <s v=""/>
    <s v=""/>
    <s v=""/>
    <s v=""/>
    <s v="831cb9058ef1c1342306b5ac4e9c53d0b6f411ed0157c9e2867808854193fef3"/>
    <x v="731"/>
    <x v="97"/>
  </r>
  <r>
    <x v="0"/>
    <x v="1"/>
    <x v="1"/>
    <x v="1"/>
    <m/>
    <s v="BTC"/>
    <s v="1MdatewJkKfSptYBaJvgEBFYCEbiCkELVt"/>
    <m/>
    <s v="Huobi"/>
    <s v="Peertec"/>
    <x v="6"/>
    <s v="HRC"/>
    <n v="20"/>
    <s v=""/>
    <s v=""/>
    <s v=""/>
    <s v=""/>
    <s v=""/>
    <s v="3e63782cf7ca625ba38f5583043c9377d2be659c180d1ff947889cc8d13775be"/>
    <x v="732"/>
    <x v="43"/>
  </r>
  <r>
    <x v="0"/>
    <x v="1"/>
    <x v="1"/>
    <x v="1"/>
    <m/>
    <s v="ETH"/>
    <s v="0xdb245cf0aec8bf5d4b3002d00f3e701e80ba380a"/>
    <m/>
    <s v="Huobi"/>
    <s v="Peertec"/>
    <x v="1"/>
    <s v="ETH"/>
    <n v="17.313213900000001"/>
    <s v=""/>
    <s v=""/>
    <s v=""/>
    <s v=""/>
    <s v=""/>
    <s v="fe044b6d95b31866071446a2751d4dc23a915bc1a69251f4b305563fc20bd230"/>
    <x v="733"/>
    <x v="259"/>
  </r>
  <r>
    <x v="0"/>
    <x v="0"/>
    <x v="1"/>
    <x v="10"/>
    <n v="10003"/>
    <s v="USDT"/>
    <s v="0x8f27fa136ff4da1796368380019029d81d12d06d"/>
    <m/>
    <s v="FTX"/>
    <s v="Peertec"/>
    <x v="7"/>
    <s v="TRX"/>
    <n v="1771.5940000000001"/>
    <s v="TMcMtgM9VMkMNdehmyC3Ls8ZPWwgxgJ8pA"/>
    <s v=""/>
    <s v="exchange"/>
    <s v="OKEX"/>
    <s v="Peertec"/>
    <s v="7a885f7d2665855defa87a2699170eec17a4bc4d211d799a824d8305bd34068e"/>
    <x v="734"/>
    <x v="97"/>
  </r>
  <r>
    <x v="0"/>
    <x v="1"/>
    <x v="1"/>
    <x v="1"/>
    <m/>
    <s v="ETH"/>
    <s v="0xdb245cf0aec8bf5d4b3002d00f3e701e80ba380a"/>
    <m/>
    <s v="Huobi"/>
    <s v="Peertec"/>
    <x v="1"/>
    <s v="ETH"/>
    <n v="312.76100000000002"/>
    <s v=""/>
    <s v=""/>
    <s v=""/>
    <s v=""/>
    <s v=""/>
    <s v="5824e0a4be83b905b1c72a4589720497468c57430dbd95c3ff56ee2f3b5071e7"/>
    <x v="735"/>
    <x v="259"/>
  </r>
  <r>
    <x v="0"/>
    <x v="0"/>
    <x v="1"/>
    <x v="10"/>
    <n v="10003"/>
    <s v="XRP"/>
    <s v="rPFXvVo2fYXVPdV9gCHQouHsMgMhQ2aUwM"/>
    <n v="3680179910"/>
    <s v="FTX"/>
    <s v="Peertec"/>
    <x v="22"/>
    <s v="XRP"/>
    <n v="17363.82"/>
    <s v=""/>
    <s v=""/>
    <s v=""/>
    <s v=""/>
    <s v=""/>
    <s v="28ADCA6E5C307F937293C1692D9E132DDE6CD07B308738D2D6165225F3B73C90"/>
    <x v="736"/>
    <x v="105"/>
  </r>
  <r>
    <x v="0"/>
    <x v="0"/>
    <x v="1"/>
    <x v="10"/>
    <n v="10003"/>
    <s v="ETH"/>
    <s v="0xaB4Bfe506a3Cb36ADDf97678293bD429B9951726"/>
    <m/>
    <s v="FTX"/>
    <s v="Peertec"/>
    <x v="1"/>
    <s v="ETH"/>
    <n v="0.69545299999999999"/>
    <s v=""/>
    <s v=""/>
    <s v=""/>
    <s v=""/>
    <s v=""/>
    <s v="0x9a6c36ec9fc6bbabbd68eb6850ca82dba33b37e60af71bdcdd6b42976eecd633"/>
    <x v="737"/>
    <x v="105"/>
  </r>
  <r>
    <x v="0"/>
    <x v="0"/>
    <x v="1"/>
    <x v="10"/>
    <n v="10003"/>
    <s v="BTC"/>
    <s v="337ne45ueXx2iAR1gNAqxnwsCGuLquCLnh"/>
    <m/>
    <s v="FTX"/>
    <s v="Peertec"/>
    <x v="6"/>
    <s v="BTC"/>
    <n v="2.069407"/>
    <s v=""/>
    <s v=""/>
    <s v=""/>
    <s v=""/>
    <s v=""/>
    <s v="35e5a70b86d6a86ad01461ae3985ccf8e692532e26ff32705236550a64d6330d"/>
    <x v="738"/>
    <x v="105"/>
  </r>
  <r>
    <x v="0"/>
    <x v="0"/>
    <x v="1"/>
    <x v="10"/>
    <n v="10003"/>
    <s v="XRP"/>
    <s v="rPFXvVo2fYXVPdV9gCHQouHsMgMhQ2aUwM"/>
    <n v="3680179910"/>
    <s v="FTX"/>
    <s v="Peertec"/>
    <x v="22"/>
    <s v="XRP"/>
    <n v="1831.74"/>
    <s v=""/>
    <s v=""/>
    <s v=""/>
    <s v=""/>
    <s v=""/>
    <s v="E07ECEC869B7A3FBC9FB32175E43F0DA044805DEBE1454F557792DAC23FC5A1B"/>
    <x v="739"/>
    <x v="109"/>
  </r>
  <r>
    <x v="0"/>
    <x v="1"/>
    <x v="1"/>
    <x v="1"/>
    <m/>
    <s v="USDT"/>
    <s v="0xdb245cf0aec8bf5d4b3002d00f3e701e80ba380a"/>
    <m/>
    <s v="Huobi"/>
    <s v="Peertec"/>
    <x v="7"/>
    <s v="HRC"/>
    <n v="1100000"/>
    <s v=""/>
    <s v=""/>
    <s v=""/>
    <s v=""/>
    <s v=""/>
    <s v="2f01a201fbf2d66f8e6969db7ccd3fa5b0d160494251159483e1eae738469a20"/>
    <x v="740"/>
    <x v="259"/>
  </r>
  <r>
    <x v="0"/>
    <x v="1"/>
    <x v="1"/>
    <x v="1"/>
    <m/>
    <s v="USDT"/>
    <s v="0xdb245cf0aec8bf5d4b3002d00f3e701e80ba380a"/>
    <m/>
    <s v="Huobi"/>
    <s v="Peertec"/>
    <x v="7"/>
    <s v="HRC"/>
    <n v="1340000"/>
    <s v=""/>
    <s v=""/>
    <s v=""/>
    <s v=""/>
    <s v=""/>
    <s v="5a0e426ecb567d3fff53659dc5c802a8be280ba796d6363d6b1d66cd463a99e2"/>
    <x v="741"/>
    <x v="259"/>
  </r>
  <r>
    <x v="0"/>
    <x v="1"/>
    <x v="1"/>
    <x v="1"/>
    <m/>
    <s v="USDT"/>
    <s v="0xdb245cf0aec8bf5d4b3002d00f3e701e80ba380a"/>
    <m/>
    <s v="Huobi"/>
    <s v="Peertec"/>
    <x v="7"/>
    <s v="HRC"/>
    <n v="1500000"/>
    <s v=""/>
    <s v=""/>
    <s v=""/>
    <s v=""/>
    <s v=""/>
    <s v="de18e62154e2fe2f064b4277a0dc46ecb5da723681f5fd9de6396eab8d186efc"/>
    <x v="742"/>
    <x v="259"/>
  </r>
  <r>
    <x v="0"/>
    <x v="1"/>
    <x v="1"/>
    <x v="1"/>
    <m/>
    <s v="USDT"/>
    <s v="0xdb245cf0aec8bf5d4b3002d00f3e701e80ba380a"/>
    <m/>
    <s v="Huobi"/>
    <s v="Peertec"/>
    <x v="7"/>
    <s v="HRC"/>
    <n v="1780000"/>
    <s v=""/>
    <s v=""/>
    <s v=""/>
    <s v=""/>
    <s v=""/>
    <s v="bc61fa01d5107513fe180ff4b138fc9496cb0a90c1ecb72211630ebd2fbccd59"/>
    <x v="743"/>
    <x v="259"/>
  </r>
  <r>
    <x v="0"/>
    <x v="1"/>
    <x v="1"/>
    <x v="1"/>
    <m/>
    <s v="BTC"/>
    <s v="1MdatewJkKfSptYBaJvgEBFYCEbiCkELVt"/>
    <m/>
    <s v="Huobi"/>
    <s v="Peertec"/>
    <x v="6"/>
    <s v="HRC"/>
    <n v="1.45694367"/>
    <s v=""/>
    <s v=""/>
    <s v=""/>
    <s v=""/>
    <s v=""/>
    <s v="1672df20f84667dbce1af42400216c2045ba0c463fd28e575e24dd3757957a9a"/>
    <x v="744"/>
    <x v="259"/>
  </r>
  <r>
    <x v="0"/>
    <x v="0"/>
    <x v="1"/>
    <x v="10"/>
    <n v="10003"/>
    <s v="BTC"/>
    <s v="337ne45ueXx2iAR1gNAqxnwsCGuLquCLnh"/>
    <m/>
    <s v="FTX"/>
    <s v="Peertec"/>
    <x v="6"/>
    <s v="BTC"/>
    <n v="4.7800000000000002E-4"/>
    <s v=""/>
    <s v=""/>
    <s v=""/>
    <s v=""/>
    <s v=""/>
    <s v="3dbdd0fe3978fb70160dcdae91983b98fed4e31db9ca00b0b34b869179e6114f"/>
    <x v="745"/>
    <x v="109"/>
  </r>
  <r>
    <x v="0"/>
    <x v="0"/>
    <x v="1"/>
    <x v="10"/>
    <n v="10003"/>
    <s v="ETH"/>
    <s v="0xaB4Bfe506a3Cb36ADDf97678293bD429B9951726"/>
    <m/>
    <s v="FTX"/>
    <s v="Peertec"/>
    <x v="1"/>
    <s v="ETH"/>
    <n v="0.21312400000000001"/>
    <s v=""/>
    <s v=""/>
    <s v=""/>
    <s v=""/>
    <s v=""/>
    <s v="0x9758b4dcbe3e937f4ad6fdf050ff2c7ad1d35b0b09f1f72cffa49e0ec7626378"/>
    <x v="746"/>
    <x v="109"/>
  </r>
  <r>
    <x v="0"/>
    <x v="0"/>
    <x v="1"/>
    <x v="10"/>
    <n v="10003"/>
    <s v="BCH"/>
    <s v="bitcoincash:qrl59ue7seauw2lsj370zu70gq04zwsh5unkfg6scm"/>
    <m/>
    <s v="FTX"/>
    <s v="Peertec"/>
    <x v="23"/>
    <s v="BCH"/>
    <n v="0.887845"/>
    <s v=""/>
    <s v=""/>
    <s v=""/>
    <s v=""/>
    <s v=""/>
    <s v="5ff444ef2826308ef6260e6c48fa5f0e1847c17a4188d5cff537bcb5c145cf8b"/>
    <x v="747"/>
    <x v="109"/>
  </r>
  <r>
    <x v="0"/>
    <x v="1"/>
    <x v="1"/>
    <x v="1"/>
    <m/>
    <s v="USDT"/>
    <s v="0xdb245cf0aec8bf5d4b3002d00f3e701e80ba380a"/>
    <m/>
    <s v="Huobi"/>
    <s v="Peertec"/>
    <x v="7"/>
    <s v="HRC"/>
    <n v="2000000"/>
    <s v=""/>
    <s v=""/>
    <s v=""/>
    <s v=""/>
    <s v=""/>
    <s v="3c6b2392dc7a4a4a053eb2d68e4f07a6791e6cd3fe1c77484aa1069874d69e42"/>
    <x v="748"/>
    <x v="259"/>
  </r>
  <r>
    <x v="0"/>
    <x v="1"/>
    <x v="1"/>
    <x v="1"/>
    <m/>
    <s v="BCH"/>
    <s v="0xdb245cf0aec8bf5d4b3002d00f3e701e80ba380a"/>
    <m/>
    <s v="Huobi"/>
    <s v="Peertec"/>
    <x v="23"/>
    <s v="BCC"/>
    <n v="50"/>
    <s v=""/>
    <s v=""/>
    <s v="exchange"/>
    <s v="FTX"/>
    <s v="BBRICK"/>
    <s v="de42bfeab7d6a810d1a7530ca2b0fcf01bf7372dbd8920b202fd75b1c564f0f0"/>
    <x v="749"/>
    <x v="213"/>
  </r>
  <r>
    <x v="0"/>
    <x v="1"/>
    <x v="1"/>
    <x v="1"/>
    <m/>
    <s v="BCH"/>
    <s v="0xdb245cf0aec8bf5d4b3002d00f3e701e80ba380a"/>
    <m/>
    <s v="Huobi"/>
    <s v="Peertec"/>
    <x v="23"/>
    <s v="BCC"/>
    <n v="5312.30216397"/>
    <s v=""/>
    <s v=""/>
    <s v=""/>
    <s v=""/>
    <s v=""/>
    <s v="d649551dcfdd09c3adf8284952434b0fc64ff6d401540035ea8ef894bd003981"/>
    <x v="750"/>
    <x v="213"/>
  </r>
  <r>
    <x v="0"/>
    <x v="0"/>
    <x v="1"/>
    <x v="10"/>
    <n v="10003"/>
    <s v="USDT"/>
    <s v="0x8f27fa136ff4da1796368380019029d81d12d06d"/>
    <m/>
    <s v="FTX"/>
    <s v="Peertec"/>
    <x v="7"/>
    <s v="TRX"/>
    <n v="5529.8940000000002"/>
    <s v="TMcMtgM9VMkMNdehmyC3Ls8ZPWwgxgJ8pA"/>
    <s v=""/>
    <s v="exchange"/>
    <s v="OKEX"/>
    <s v="Peertec"/>
    <s v="89d35793f56feae00320754fa11eac63b276cd7e880f1f0e3f5519e4b319a57a"/>
    <x v="751"/>
    <x v="109"/>
  </r>
  <r>
    <x v="0"/>
    <x v="1"/>
    <x v="1"/>
    <x v="1"/>
    <m/>
    <s v="BCH"/>
    <s v="0xdb245cf0aec8bf5d4b3002d00f3e701e80ba380a"/>
    <m/>
    <s v="Huobi"/>
    <s v="Peertec"/>
    <x v="23"/>
    <s v="HRC"/>
    <n v="1903.4863504699999"/>
    <s v=""/>
    <s v=""/>
    <s v=""/>
    <s v=""/>
    <s v=""/>
    <s v="af57472a9647cf3fd735ae5c377d6cbc1bb5c8136dabf28aa355c245c9a9ae46"/>
    <x v="752"/>
    <x v="213"/>
  </r>
  <r>
    <x v="0"/>
    <x v="0"/>
    <x v="1"/>
    <x v="10"/>
    <n v="10003"/>
    <s v="LTC"/>
    <s v=""/>
    <m/>
    <s v="FTX"/>
    <s v="Peertec"/>
    <x v="25"/>
    <s v="LTC"/>
    <n v="0.91468899999999997"/>
    <s v=""/>
    <s v=""/>
    <s v=""/>
    <s v=""/>
    <s v=""/>
    <s v="40a2e5b59133ec25ab67b3a2d885406a811a43c48d8ec729358c54978ff40805"/>
    <x v="753"/>
    <x v="114"/>
  </r>
  <r>
    <x v="0"/>
    <x v="0"/>
    <x v="1"/>
    <x v="10"/>
    <n v="10003"/>
    <s v="UST"/>
    <s v="terra1luagdjcr9c9yvp3ak4d7chjm5gldcmgln5rku5"/>
    <n v="823031602"/>
    <s v="FTX"/>
    <s v="Peertec"/>
    <x v="11"/>
    <s v="TERRA"/>
    <n v="10000"/>
    <s v="terra1j4u9e5n8xu9c9jykny8uqw6lde6843qczzwd0x"/>
    <s v=""/>
    <s v="Wallet"/>
    <s v="Terra"/>
    <s v="BBRICK"/>
    <s v="822c0ae3e4194ff03452c9b4ce68dd6f95004186e438f8f64b55e0be3d541e98"/>
    <x v="754"/>
    <x v="114"/>
  </r>
  <r>
    <x v="0"/>
    <x v="0"/>
    <x v="1"/>
    <x v="10"/>
    <n v="10003"/>
    <s v="XRP"/>
    <s v="rPFXvVo2fYXVPdV9gCHQouHsMgMhQ2aUwM"/>
    <n v="3680179910"/>
    <s v="FTX"/>
    <s v="Peertec"/>
    <x v="22"/>
    <s v="XRP"/>
    <n v="66775.759999999995"/>
    <s v=""/>
    <s v=""/>
    <s v=""/>
    <s v=""/>
    <s v=""/>
    <s v="67CED185609D87E3EE3C14DF1351EAA5469B4ED42CE3AAEE9176F74DE0EB5B31"/>
    <x v="755"/>
    <x v="115"/>
  </r>
  <r>
    <x v="0"/>
    <x v="1"/>
    <x v="1"/>
    <x v="1"/>
    <m/>
    <s v="MDX"/>
    <e v="#N/A"/>
    <m/>
    <s v="Huobi"/>
    <s v="Peertec"/>
    <x v="27"/>
    <s v="MDX"/>
    <n v="2155956.5336883999"/>
    <s v=""/>
    <s v=""/>
    <s v=""/>
    <s v=""/>
    <s v=""/>
    <s v="cd4f5a1fddc1ba7b00b2cee96dde644e688bd98883f63e79cd81ce73b580505c"/>
    <x v="756"/>
    <x v="260"/>
  </r>
  <r>
    <x v="0"/>
    <x v="1"/>
    <x v="1"/>
    <x v="1"/>
    <m/>
    <s v="HT"/>
    <e v="#N/A"/>
    <m/>
    <s v="Huobi"/>
    <s v="Peertec"/>
    <x v="28"/>
    <s v="HT2"/>
    <n v="300"/>
    <s v=""/>
    <s v=""/>
    <s v=""/>
    <s v=""/>
    <s v=""/>
    <s v="e409398bd8dbe2bc833052c5dc01609b607c9f461ecad6b4ae0c2f0005f99b34"/>
    <x v="757"/>
    <x v="260"/>
  </r>
  <r>
    <x v="0"/>
    <x v="0"/>
    <x v="1"/>
    <x v="10"/>
    <n v="10003"/>
    <s v="BTC"/>
    <s v="337ne45ueXx2iAR1gNAqxnwsCGuLquCLnh"/>
    <m/>
    <s v="FTX"/>
    <s v="Peertec"/>
    <x v="6"/>
    <s v="BTC"/>
    <n v="1.0740989999999999"/>
    <s v=""/>
    <s v=""/>
    <s v=""/>
    <s v=""/>
    <s v=""/>
    <s v="b40a63af6c5325b86c24c5abf1efe32a553287461da6b28a3d106b224eee1d9d"/>
    <x v="758"/>
    <x v="115"/>
  </r>
  <r>
    <x v="0"/>
    <x v="1"/>
    <x v="1"/>
    <x v="1"/>
    <m/>
    <s v="BTC"/>
    <s v="1MdatewJkKfSptYBaJvgEBFYCEbiCkELVt"/>
    <m/>
    <s v="Huobi"/>
    <s v="Peertec"/>
    <x v="6"/>
    <s v="HRC"/>
    <n v="25"/>
    <s v=""/>
    <s v=""/>
    <s v=""/>
    <s v=""/>
    <s v=""/>
    <s v="97d161aa94da499ede2a562e16bdda7440118d3d62936f3b44967ade659ab847"/>
    <x v="759"/>
    <x v="260"/>
  </r>
  <r>
    <x v="0"/>
    <x v="1"/>
    <x v="1"/>
    <x v="1"/>
    <m/>
    <s v="ETH"/>
    <s v="0xdb245cf0aec8bf5d4b3002d00f3e701e80ba380a"/>
    <m/>
    <s v="Huobi"/>
    <s v="Peertec"/>
    <x v="1"/>
    <s v="ETH"/>
    <n v="6.3978539100000003"/>
    <s v=""/>
    <s v=""/>
    <s v=""/>
    <s v=""/>
    <s v=""/>
    <s v="7e7d1b8179ee1ef7143fb80796fafabf6248644af1c9e6f594a86f92caee64a3"/>
    <x v="760"/>
    <x v="210"/>
  </r>
  <r>
    <x v="0"/>
    <x v="1"/>
    <x v="1"/>
    <x v="1"/>
    <m/>
    <s v="BTC"/>
    <s v="1MdatewJkKfSptYBaJvgEBFYCEbiCkELVt"/>
    <m/>
    <s v="Huobi"/>
    <s v="Peertec"/>
    <x v="6"/>
    <s v="BTC"/>
    <n v="176.27707552000001"/>
    <s v=""/>
    <s v=""/>
    <s v=""/>
    <s v=""/>
    <s v=""/>
    <s v="8fd33a4aa9a221e7235038c14f74112b39c9c64e8692ab89d0c7cbf5f9dce57f"/>
    <x v="761"/>
    <x v="261"/>
  </r>
  <r>
    <x v="0"/>
    <x v="1"/>
    <x v="1"/>
    <x v="1"/>
    <m/>
    <s v="USDT"/>
    <s v="0xdb245cf0aec8bf5d4b3002d00f3e701e80ba380a"/>
    <m/>
    <s v="Huobi"/>
    <s v="Peertec"/>
    <x v="7"/>
    <s v="ETH"/>
    <n v="714080.98569"/>
    <s v=""/>
    <s v=""/>
    <s v=""/>
    <s v=""/>
    <s v=""/>
    <s v="de2d824daead90613c6b43ceb3c8c51da06d67f7ca2ae46b5eabec6d68587408"/>
    <x v="762"/>
    <x v="262"/>
  </r>
  <r>
    <x v="0"/>
    <x v="1"/>
    <x v="1"/>
    <x v="1"/>
    <m/>
    <s v="USDT"/>
    <s v="0xdb245cf0aec8bf5d4b3002d00f3e701e80ba380a"/>
    <m/>
    <s v="Huobi"/>
    <s v="Peertec"/>
    <x v="7"/>
    <s v="ETH"/>
    <n v="6999990"/>
    <s v=""/>
    <s v=""/>
    <s v=""/>
    <s v=""/>
    <s v=""/>
    <s v="bbd0e7d7eb7ed00c553506105df77a998bbeed07d2ef584139e3878f0870026d"/>
    <x v="763"/>
    <x v="262"/>
  </r>
  <r>
    <x v="0"/>
    <x v="1"/>
    <x v="1"/>
    <x v="1"/>
    <m/>
    <s v="USDT"/>
    <s v="0xdb245cf0aec8bf5d4b3002d00f3e701e80ba380a"/>
    <m/>
    <s v="Huobi"/>
    <s v="Peertec"/>
    <x v="7"/>
    <s v="HRC"/>
    <n v="7819314.4516600501"/>
    <s v=""/>
    <s v=""/>
    <s v=""/>
    <s v=""/>
    <s v=""/>
    <s v="f296d0bb2929b634f665d3bd6ecb888a3fa13ea494c01e62c32cda03fadccec2"/>
    <x v="764"/>
    <x v="208"/>
  </r>
  <r>
    <x v="0"/>
    <x v="1"/>
    <x v="1"/>
    <x v="1"/>
    <m/>
    <s v="BTC"/>
    <s v="1MdatewJkKfSptYBaJvgEBFYCEbiCkELVt"/>
    <m/>
    <s v="Huobi"/>
    <s v="Peertec"/>
    <x v="6"/>
    <s v="HRC"/>
    <n v="176.45264055000001"/>
    <s v=""/>
    <s v=""/>
    <s v=""/>
    <s v=""/>
    <s v=""/>
    <s v="9392c7ac37e662accbb2ce56c11a94413600377077a6c69879795a2d20805efc"/>
    <x v="765"/>
    <x v="208"/>
  </r>
  <r>
    <x v="0"/>
    <x v="1"/>
    <x v="1"/>
    <x v="1"/>
    <m/>
    <s v="ETH"/>
    <s v="0xdb245cf0aec8bf5d4b3002d00f3e701e80ba380a"/>
    <m/>
    <s v="Huobi"/>
    <s v="Peertec"/>
    <x v="1"/>
    <s v="ETH"/>
    <n v="296"/>
    <s v=""/>
    <s v=""/>
    <s v=""/>
    <s v=""/>
    <s v=""/>
    <s v="e19b1f8c5679e5cddb33cdd3148096f72f0c7e9b49c22ec319bb6dece412af2f"/>
    <x v="766"/>
    <x v="208"/>
  </r>
  <r>
    <x v="0"/>
    <x v="1"/>
    <x v="1"/>
    <x v="1"/>
    <m/>
    <s v="BCH"/>
    <s v="0xdb245cf0aec8bf5d4b3002d00f3e701e80ba380a"/>
    <m/>
    <s v="Huobi"/>
    <s v="Peertec"/>
    <x v="23"/>
    <s v="BCC"/>
    <n v="1336.51106906"/>
    <s v=""/>
    <s v=""/>
    <s v=""/>
    <s v=""/>
    <s v=""/>
    <s v="d91617f3f6d8478ebb42396067d6f52321a37470389e4a578dc5fe3848fd09e3"/>
    <x v="767"/>
    <x v="207"/>
  </r>
  <r>
    <x v="0"/>
    <x v="0"/>
    <x v="1"/>
    <x v="10"/>
    <n v="10003"/>
    <s v="USDT"/>
    <s v="0x8f27fa136ff4da1796368380019029d81d12d06d"/>
    <m/>
    <s v="FTX"/>
    <s v="Peertec"/>
    <x v="7"/>
    <s v="ERC20"/>
    <n v="5.3936950000000001"/>
    <s v=""/>
    <s v=""/>
    <s v=""/>
    <s v=""/>
    <s v=""/>
    <s v="0xfcce12b6f9875292aa5fdef24c06af1270f7113dd3262ee75913b381fca7c51c"/>
    <x v="768"/>
    <x v="115"/>
  </r>
  <r>
    <x v="0"/>
    <x v="1"/>
    <x v="1"/>
    <x v="1"/>
    <m/>
    <s v="BTC"/>
    <s v="1MdatewJkKfSptYBaJvgEBFYCEbiCkELVt"/>
    <m/>
    <s v="Huobi"/>
    <s v="Peertec"/>
    <x v="6"/>
    <s v="BTC"/>
    <n v="19.999500000000001"/>
    <s v="19SK9LWSXLdmwPxvjPgvUrdaPhaPS6LaNu"/>
    <s v=""/>
    <s v="exchange"/>
    <s v="Binance"/>
    <s v="BBRICK"/>
    <s v="fe6cf0ee7d613209cb79154d1b37c8e1d5ece5b8bbbcbf2162e4ad9200133b00"/>
    <x v="769"/>
    <x v="263"/>
  </r>
  <r>
    <x v="0"/>
    <x v="1"/>
    <x v="1"/>
    <x v="1"/>
    <m/>
    <s v="MDX"/>
    <e v="#N/A"/>
    <m/>
    <s v="Huobi"/>
    <s v="Peertec"/>
    <x v="27"/>
    <s v="MDX"/>
    <n v="1518919.9828266101"/>
    <s v=""/>
    <s v=""/>
    <s v=""/>
    <s v=""/>
    <s v=""/>
    <s v="06a1689f317104c579a31febc7f772ceb3e4d465eedf89905788717ea3c80205"/>
    <x v="770"/>
    <x v="263"/>
  </r>
  <r>
    <x v="0"/>
    <x v="1"/>
    <x v="1"/>
    <x v="1"/>
    <m/>
    <s v="ETH"/>
    <s v="0xdb245cf0aec8bf5d4b3002d00f3e701e80ba380a"/>
    <m/>
    <s v="Huobi"/>
    <s v="Peertec"/>
    <x v="1"/>
    <s v="ETH"/>
    <n v="770.72168065000005"/>
    <s v=""/>
    <s v=""/>
    <s v=""/>
    <s v=""/>
    <s v=""/>
    <s v="60a4edb63ef174b19e457de2f11da02df9655f1003bfc42a36229ea50251d965"/>
    <x v="771"/>
    <x v="264"/>
  </r>
  <r>
    <x v="0"/>
    <x v="1"/>
    <x v="1"/>
    <x v="1"/>
    <m/>
    <s v="BTC"/>
    <s v="1MdatewJkKfSptYBaJvgEBFYCEbiCkELVt"/>
    <m/>
    <s v="Huobi"/>
    <s v="Peertec"/>
    <x v="6"/>
    <s v="BTC"/>
    <n v="150"/>
    <s v="3H9GcbHrica8tDjBgkByHKNbwpcdTapLoK"/>
    <s v=""/>
    <s v="exchange"/>
    <s v="FTX"/>
    <s v="BBRICK"/>
    <s v="e5898d094418c7cb085e7dfe28b012a6dda3e9c52e2a5a62d473256f492051bb"/>
    <x v="772"/>
    <x v="264"/>
  </r>
  <r>
    <x v="0"/>
    <x v="1"/>
    <x v="1"/>
    <x v="1"/>
    <m/>
    <s v="BTC"/>
    <s v="1MdatewJkKfSptYBaJvgEBFYCEbiCkELVt"/>
    <m/>
    <s v="Huobi"/>
    <s v="Peertec"/>
    <x v="6"/>
    <s v="BTC"/>
    <n v="180"/>
    <s v="3H9GcbHrica8tDjBgkByHKNbwpcdTapLoK"/>
    <s v=""/>
    <s v="exchange"/>
    <s v="FTX"/>
    <s v="BBRICK"/>
    <s v="921cf19ba199944402ebde905e85c01327097b8aa5ac970d0fd38eeecf03c20d"/>
    <x v="773"/>
    <x v="265"/>
  </r>
  <r>
    <x v="0"/>
    <x v="0"/>
    <x v="1"/>
    <x v="10"/>
    <n v="10003"/>
    <s v="ETH"/>
    <s v="0xaB4Bfe506a3Cb36ADDf97678293bD429B9951726"/>
    <m/>
    <s v="FTX"/>
    <s v="Peertec"/>
    <x v="1"/>
    <s v="ETH"/>
    <n v="118.0224"/>
    <s v=""/>
    <s v=""/>
    <s v=""/>
    <s v=""/>
    <s v=""/>
    <s v="0x1af458ba70b8b63774878593ba695b932fefeb8025ea165c4b2b63ddc11670da"/>
    <x v="774"/>
    <x v="115"/>
  </r>
  <r>
    <x v="0"/>
    <x v="1"/>
    <x v="1"/>
    <x v="1"/>
    <m/>
    <s v="ETH"/>
    <s v="0xdb245cf0aec8bf5d4b3002d00f3e701e80ba380a"/>
    <m/>
    <s v="Huobi"/>
    <s v="Peertec"/>
    <x v="1"/>
    <s v="ETH"/>
    <n v="438.79"/>
    <s v=""/>
    <s v=""/>
    <s v=""/>
    <s v=""/>
    <s v=""/>
    <s v="7d176ce7938fe9aae8003b120ea02f3509c045c9ef3004531b7b3abe1e401abf"/>
    <x v="775"/>
    <x v="265"/>
  </r>
  <r>
    <x v="0"/>
    <x v="1"/>
    <x v="1"/>
    <x v="1"/>
    <m/>
    <s v="USDT"/>
    <s v="0xdb245cf0aec8bf5d4b3002d00f3e701e80ba380a"/>
    <m/>
    <s v="Huobi"/>
    <s v="Peertec"/>
    <x v="7"/>
    <s v="TRON"/>
    <n v="2122.386309"/>
    <s v=""/>
    <s v=""/>
    <s v=""/>
    <s v=""/>
    <s v=""/>
    <s v="bd3a710b0453b591ae4f3be8f9c9803313930bcea5c49216638f10edd23ee999"/>
    <x v="776"/>
    <x v="266"/>
  </r>
  <r>
    <x v="0"/>
    <x v="0"/>
    <x v="1"/>
    <x v="10"/>
    <n v="10003"/>
    <s v="BCH"/>
    <s v="bitcoincash:qrl59ue7seauw2lsj370zu70gq04zwsh5unkfg6scm"/>
    <m/>
    <s v="FTX"/>
    <s v="Peertec"/>
    <x v="23"/>
    <s v="BCH"/>
    <n v="2.3616769999999998"/>
    <s v=""/>
    <s v=""/>
    <s v=""/>
    <s v=""/>
    <s v=""/>
    <s v="42760b2815080aa166af301e85633e3d1a47c78435e63e73236ad80e50dad1fc"/>
    <x v="777"/>
    <x v="115"/>
  </r>
  <r>
    <x v="0"/>
    <x v="0"/>
    <x v="1"/>
    <x v="10"/>
    <n v="10003"/>
    <s v="USDT"/>
    <s v="0x8f27fa136ff4da1796368380019029d81d12d06d"/>
    <m/>
    <s v="FTX"/>
    <s v="Peertec"/>
    <x v="7"/>
    <s v="TRX"/>
    <n v="7309.5379999999996"/>
    <s v="TMcMtgM9VMkMNdehmyC3Ls8ZPWwgxgJ8pA"/>
    <s v=""/>
    <s v="exchange"/>
    <s v="OKEX"/>
    <s v="Peertec"/>
    <s v="1ac1e190b4dbf0d2c1f6ead4e5351c29c9f738327d95ab08237353e4ca232187"/>
    <x v="778"/>
    <x v="115"/>
  </r>
  <r>
    <x v="0"/>
    <x v="0"/>
    <x v="1"/>
    <x v="10"/>
    <n v="10003"/>
    <s v="LTC"/>
    <s v=""/>
    <m/>
    <s v="FTX"/>
    <s v="Peertec"/>
    <x v="25"/>
    <s v="LTC"/>
    <n v="63.119540000000001"/>
    <s v=""/>
    <s v=""/>
    <s v=""/>
    <s v=""/>
    <s v=""/>
    <s v="5984810f0a0ca314bc985c4b245e63b6392a7b04473da0824af81d975894dd75"/>
    <x v="779"/>
    <x v="107"/>
  </r>
  <r>
    <x v="0"/>
    <x v="0"/>
    <x v="1"/>
    <x v="10"/>
    <n v="10003"/>
    <s v="BCH"/>
    <s v="bitcoincash:qrl59ue7seauw2lsj370zu70gq04zwsh5unkfg6scm"/>
    <m/>
    <s v="FTX"/>
    <s v="Peertec"/>
    <x v="23"/>
    <s v="BCH"/>
    <n v="29.6325"/>
    <s v=""/>
    <s v=""/>
    <s v=""/>
    <s v=""/>
    <s v=""/>
    <s v="4a349644b3be2c63ac674d7e1ac34c3a43b556f6253829023f777d895cf28032"/>
    <x v="779"/>
    <x v="107"/>
  </r>
  <r>
    <x v="0"/>
    <x v="0"/>
    <x v="1"/>
    <x v="10"/>
    <n v="10003"/>
    <s v="XRP"/>
    <s v="rPFXvVo2fYXVPdV9gCHQouHsMgMhQ2aUwM"/>
    <n v="3680179910"/>
    <s v="FTX"/>
    <s v="Peertec"/>
    <x v="22"/>
    <s v="XRP"/>
    <n v="6141.0129999999999"/>
    <s v=""/>
    <s v=""/>
    <s v=""/>
    <s v=""/>
    <s v=""/>
    <s v="00BCA9E390DBBF247F027E33FFF60FA96B956880AD339EA865A9C88A40B263C4"/>
    <x v="780"/>
    <x v="107"/>
  </r>
  <r>
    <x v="0"/>
    <x v="1"/>
    <x v="1"/>
    <x v="1"/>
    <m/>
    <s v="BTC"/>
    <s v="1MdatewJkKfSptYBaJvgEBFYCEbiCkELVt"/>
    <m/>
    <s v="Huobi"/>
    <s v="Peertec"/>
    <x v="6"/>
    <s v="HRC"/>
    <n v="123.70698268"/>
    <s v=""/>
    <s v=""/>
    <s v=""/>
    <s v=""/>
    <s v=""/>
    <s v="47be75fc96783ed3620c8258ae3d4ee2e4d1355f5a984bdabba473a4dc756be6"/>
    <x v="781"/>
    <x v="206"/>
  </r>
  <r>
    <x v="0"/>
    <x v="1"/>
    <x v="1"/>
    <x v="1"/>
    <m/>
    <s v="ETH"/>
    <s v="0xdb245cf0aec8bf5d4b3002d00f3e701e80ba380a"/>
    <m/>
    <s v="Huobi"/>
    <s v="Peertec"/>
    <x v="1"/>
    <s v="HRC"/>
    <n v="8.7899718100000008"/>
    <s v=""/>
    <s v=""/>
    <s v=""/>
    <s v=""/>
    <s v=""/>
    <s v="53de751ef91fcc893c1aadae0726b44f1de57e8cf8f75430f92882e8fbea53a5"/>
    <x v="782"/>
    <x v="206"/>
  </r>
  <r>
    <x v="0"/>
    <x v="0"/>
    <x v="1"/>
    <x v="10"/>
    <n v="10003"/>
    <s v="BTC"/>
    <s v="337ne45ueXx2iAR1gNAqxnwsCGuLquCLnh"/>
    <m/>
    <s v="FTX"/>
    <s v="Peertec"/>
    <x v="6"/>
    <s v="BTC"/>
    <n v="0.79295400000000005"/>
    <s v=""/>
    <s v=""/>
    <s v=""/>
    <s v=""/>
    <s v=""/>
    <s v="a5437953daeb9b45a0d188fc3944e66f6a70326aef8f267cfc7a4aef012cb0f6"/>
    <x v="783"/>
    <x v="107"/>
  </r>
  <r>
    <x v="0"/>
    <x v="1"/>
    <x v="1"/>
    <x v="1"/>
    <m/>
    <s v="FILDA"/>
    <e v="#N/A"/>
    <m/>
    <s v="Huobi"/>
    <s v="Peertec"/>
    <x v="34"/>
    <s v="FILDA"/>
    <n v="29248.556152450001"/>
    <s v=""/>
    <s v=""/>
    <s v=""/>
    <s v=""/>
    <s v=""/>
    <s v="257467a47d491f6a844927a335f7ab6a83c0ca663a79afc83a85433c36fb3f53"/>
    <x v="784"/>
    <x v="206"/>
  </r>
  <r>
    <x v="0"/>
    <x v="1"/>
    <x v="1"/>
    <x v="1"/>
    <m/>
    <s v="ETH"/>
    <s v="0xdb245cf0aec8bf5d4b3002d00f3e701e80ba380a"/>
    <m/>
    <s v="Huobi"/>
    <s v="Peertec"/>
    <x v="1"/>
    <s v="ETH"/>
    <n v="800"/>
    <s v=""/>
    <s v=""/>
    <s v=""/>
    <s v=""/>
    <s v=""/>
    <s v="50dbb884c3020efcc51088488cec9cc933e235beff1a64b064aa736f94bba904"/>
    <x v="785"/>
    <x v="206"/>
  </r>
  <r>
    <x v="0"/>
    <x v="1"/>
    <x v="1"/>
    <x v="1"/>
    <m/>
    <s v="ETH"/>
    <s v="0xdb245cf0aec8bf5d4b3002d00f3e701e80ba380a"/>
    <m/>
    <s v="Huobi"/>
    <s v="Peertec"/>
    <x v="1"/>
    <s v="HRC"/>
    <n v="559.88784422000003"/>
    <s v=""/>
    <s v=""/>
    <s v=""/>
    <s v=""/>
    <s v=""/>
    <s v="a539f974f5fb0216f9b39bbc74539ff47d57eebc6b6f6e95c6a4cad0e3de0192"/>
    <x v="786"/>
    <x v="206"/>
  </r>
  <r>
    <x v="0"/>
    <x v="1"/>
    <x v="1"/>
    <x v="1"/>
    <m/>
    <s v="USDT"/>
    <s v="0xdb245cf0aec8bf5d4b3002d00f3e701e80ba380a"/>
    <m/>
    <s v="Huobi"/>
    <s v="Peertec"/>
    <x v="7"/>
    <s v="TRON"/>
    <n v="4999999"/>
    <s v=""/>
    <s v=""/>
    <s v="exchange"/>
    <s v="Binance"/>
    <s v="BBRICK"/>
    <s v="68d55b271099008fc3bc7082ad6f808dd5b4cc0896deb6132f6d6b9ca74bc649"/>
    <x v="787"/>
    <x v="141"/>
  </r>
  <r>
    <x v="0"/>
    <x v="0"/>
    <x v="1"/>
    <x v="10"/>
    <n v="10003"/>
    <s v="ETH"/>
    <s v="0xaB4Bfe506a3Cb36ADDf97678293bD429B9951726"/>
    <m/>
    <s v="FTX"/>
    <s v="Peertec"/>
    <x v="1"/>
    <s v="ETH"/>
    <n v="1.171478"/>
    <s v=""/>
    <s v=""/>
    <s v=""/>
    <s v=""/>
    <s v=""/>
    <s v="0x021f689df0a13fb116957f68abf45905aa35df852dbff2f3db0678b367c3d57a"/>
    <x v="788"/>
    <x v="107"/>
  </r>
  <r>
    <x v="0"/>
    <x v="0"/>
    <x v="1"/>
    <x v="10"/>
    <n v="10003"/>
    <s v="USDT"/>
    <s v="0x8f27fa136ff4da1796368380019029d81d12d06d"/>
    <m/>
    <s v="FTX"/>
    <s v="Peertec"/>
    <x v="7"/>
    <s v="ERC20"/>
    <n v="66.704189999999997"/>
    <s v=""/>
    <s v=""/>
    <s v=""/>
    <s v=""/>
    <s v=""/>
    <s v="0x22c44b65003e9654f31db78c075cd3f761fdebc7af9c46396bb1e5a72970ba0c"/>
    <x v="789"/>
    <x v="107"/>
  </r>
  <r>
    <x v="0"/>
    <x v="1"/>
    <x v="1"/>
    <x v="1"/>
    <m/>
    <s v="ETH"/>
    <s v="0xdb245cf0aec8bf5d4b3002d00f3e701e80ba380a"/>
    <m/>
    <s v="Huobi"/>
    <s v="Peertec"/>
    <x v="1"/>
    <s v="HRC"/>
    <n v="899.82394564000003"/>
    <s v=""/>
    <s v=""/>
    <s v=""/>
    <s v=""/>
    <s v=""/>
    <s v="cb7134e4ffe3eba39e4ff8a3ab0c80f020e3ec2e6f795d6dd55e05235d4ec864"/>
    <x v="790"/>
    <x v="267"/>
  </r>
  <r>
    <x v="0"/>
    <x v="1"/>
    <x v="1"/>
    <x v="1"/>
    <m/>
    <s v="BTC"/>
    <s v="1MdatewJkKfSptYBaJvgEBFYCEbiCkELVt"/>
    <m/>
    <s v="Huobi"/>
    <s v="Peertec"/>
    <x v="6"/>
    <s v="BTC"/>
    <n v="121.24055656"/>
    <s v=""/>
    <s v=""/>
    <s v=""/>
    <s v=""/>
    <s v=""/>
    <s v="c5bcc2eb39fa0ce1fff0299ed62611d8bdf2175f38927a16d57b5ac19992c23e"/>
    <x v="791"/>
    <x v="42"/>
  </r>
  <r>
    <x v="0"/>
    <x v="1"/>
    <x v="1"/>
    <x v="1"/>
    <m/>
    <s v="BTC"/>
    <s v="1MdatewJkKfSptYBaJvgEBFYCEbiCkELVt"/>
    <m/>
    <s v="Huobi"/>
    <s v="Peertec"/>
    <x v="6"/>
    <s v="HRC"/>
    <n v="68.356460350000006"/>
    <s v=""/>
    <s v=""/>
    <s v=""/>
    <s v=""/>
    <s v=""/>
    <s v="94de227f72711a0d9b22f3349e74e6d96b1a022c3ed4db36dcbe758917eb0f2a"/>
    <x v="792"/>
    <x v="42"/>
  </r>
  <r>
    <x v="0"/>
    <x v="1"/>
    <x v="1"/>
    <x v="1"/>
    <m/>
    <s v="ETH"/>
    <s v="0xdb245cf0aec8bf5d4b3002d00f3e701e80ba380a"/>
    <m/>
    <s v="Huobi"/>
    <s v="Peertec"/>
    <x v="1"/>
    <s v="ETH"/>
    <n v="398.49461536000001"/>
    <s v=""/>
    <s v=""/>
    <s v=""/>
    <s v=""/>
    <s v=""/>
    <s v="815855a67fb2da816f79694f387125e83fc9e6d077e53ce0c5fc8002e2ace381"/>
    <x v="793"/>
    <x v="42"/>
  </r>
  <r>
    <x v="0"/>
    <x v="0"/>
    <x v="1"/>
    <x v="10"/>
    <n v="10003"/>
    <s v="BTC"/>
    <s v="337ne45ueXx2iAR1gNAqxnwsCGuLquCLnh"/>
    <m/>
    <s v="FTX"/>
    <s v="Peertec"/>
    <x v="6"/>
    <s v="BTC"/>
    <n v="8.5670730000000006"/>
    <s v=""/>
    <s v=""/>
    <s v=""/>
    <s v=""/>
    <s v=""/>
    <s v="4aa32c0855b479f58eb49bee5e1df63e1ef70909fd7fc2f070707005d4d7f560"/>
    <x v="794"/>
    <x v="107"/>
  </r>
  <r>
    <x v="0"/>
    <x v="1"/>
    <x v="1"/>
    <x v="1"/>
    <m/>
    <s v="ETH"/>
    <s v="0xdb245cf0aec8bf5d4b3002d00f3e701e80ba380a"/>
    <m/>
    <s v="Huobi"/>
    <s v="Peertec"/>
    <x v="1"/>
    <s v="ETH"/>
    <n v="600"/>
    <s v=""/>
    <s v=""/>
    <s v=""/>
    <s v=""/>
    <s v=""/>
    <s v="3a8e88ae6239ce206397d7440929faf641426b1892eee4274434a8377d569522"/>
    <x v="795"/>
    <x v="42"/>
  </r>
  <r>
    <x v="0"/>
    <x v="1"/>
    <x v="1"/>
    <x v="1"/>
    <m/>
    <s v="USDT"/>
    <s v="0xdb245cf0aec8bf5d4b3002d00f3e701e80ba380a"/>
    <m/>
    <s v="Huobi"/>
    <s v="Peertec"/>
    <x v="7"/>
    <s v="TRON"/>
    <n v="79983.999200000006"/>
    <s v="0x8B94148A0F089a5BF478d0A3349bA6dB3fF7181d"/>
    <s v=""/>
    <s v="exchange"/>
    <s v="FTX"/>
    <s v="BBRICK"/>
    <s v="8fd86a0de5e47fc9d104c59bc1ceb2279a29da6721515027ddd8214732106a5d"/>
    <x v="796"/>
    <x v="8"/>
  </r>
  <r>
    <x v="0"/>
    <x v="1"/>
    <x v="1"/>
    <x v="1"/>
    <m/>
    <s v="USDT"/>
    <s v="0xdb245cf0aec8bf5d4b3002d00f3e701e80ba380a"/>
    <m/>
    <s v="Huobi"/>
    <s v="Peertec"/>
    <x v="7"/>
    <s v="TRON"/>
    <n v="779999"/>
    <s v=""/>
    <s v=""/>
    <s v="exchange"/>
    <s v="Binance"/>
    <s v="BBRICK"/>
    <s v="cad97a446dfe77fa10cd0b05d1990eb3099b9bb94817f6dd3fb6323490a91140"/>
    <x v="797"/>
    <x v="8"/>
  </r>
  <r>
    <x v="0"/>
    <x v="1"/>
    <x v="1"/>
    <x v="1"/>
    <m/>
    <s v="BCH"/>
    <s v="0xdb245cf0aec8bf5d4b3002d00f3e701e80ba380a"/>
    <m/>
    <s v="Huobi"/>
    <s v="Peertec"/>
    <x v="23"/>
    <s v="BCC"/>
    <n v="1286.76892314"/>
    <s v=""/>
    <s v=""/>
    <s v="exchange"/>
    <s v="Binance"/>
    <s v="BBRICK"/>
    <s v="1da9faa24096c9f99df1ff9e32e419a440bb8163cecbb43b04113b85dafbd2a6"/>
    <x v="798"/>
    <x v="8"/>
  </r>
  <r>
    <x v="0"/>
    <x v="1"/>
    <x v="1"/>
    <x v="1"/>
    <m/>
    <s v="XRP"/>
    <s v="r9L7s2eGfDD5yhFmgP1XtxwEzeTicCyTaf"/>
    <m/>
    <s v="Huobi"/>
    <s v="Peertec"/>
    <x v="22"/>
    <s v="XRP"/>
    <n v="2000000"/>
    <s v=""/>
    <s v=""/>
    <s v=""/>
    <s v=""/>
    <s v=""/>
    <s v="273F3580E1B76EBB58C01B6A8D7F936AE5E4D885B129C2FBDDA99CC75AAE4197"/>
    <x v="799"/>
    <x v="41"/>
  </r>
  <r>
    <x v="0"/>
    <x v="1"/>
    <x v="1"/>
    <x v="1"/>
    <m/>
    <s v="BCH"/>
    <s v="0xdb245cf0aec8bf5d4b3002d00f3e701e80ba380a"/>
    <m/>
    <s v="Huobi"/>
    <s v="Peertec"/>
    <x v="23"/>
    <s v="BCC"/>
    <n v="3000"/>
    <s v=""/>
    <s v=""/>
    <s v=""/>
    <s v=""/>
    <s v=""/>
    <s v="1c35bb9d909c81155637bfce883035e7fc34a719846cbb3178c12f9265756ee9"/>
    <x v="800"/>
    <x v="41"/>
  </r>
  <r>
    <x v="0"/>
    <x v="1"/>
    <x v="1"/>
    <x v="1"/>
    <m/>
    <s v="USDT"/>
    <s v="0xdb245cf0aec8bf5d4b3002d00f3e701e80ba380a"/>
    <m/>
    <s v="Huobi"/>
    <s v="Peertec"/>
    <x v="7"/>
    <s v="TRON"/>
    <n v="305797.91706299997"/>
    <s v="0xCe17482d83FD53E2A921186Bd6ddd412610F7A1f"/>
    <s v=""/>
    <s v="exchange"/>
    <s v="FTX"/>
    <s v="BBRICK"/>
    <s v="e7af6f23f4069788cc5c9494a8dceec7b980858e59f06ae2ac0f67cdc84bc593"/>
    <x v="801"/>
    <x v="41"/>
  </r>
  <r>
    <x v="0"/>
    <x v="1"/>
    <x v="1"/>
    <x v="1"/>
    <m/>
    <s v="BTC"/>
    <s v="1MdatewJkKfSptYBaJvgEBFYCEbiCkELVt"/>
    <m/>
    <s v="Huobi"/>
    <s v="Peertec"/>
    <x v="6"/>
    <s v="HRC"/>
    <n v="83.389309499999996"/>
    <s v=""/>
    <s v=""/>
    <s v=""/>
    <s v=""/>
    <s v=""/>
    <s v="e7e55d7ee22869a9a09ed9f9906a4e21c38312f06bb12aef92d0109899e8a881"/>
    <x v="802"/>
    <x v="41"/>
  </r>
  <r>
    <x v="0"/>
    <x v="1"/>
    <x v="1"/>
    <x v="1"/>
    <m/>
    <s v="USDT"/>
    <s v="0xdb245cf0aec8bf5d4b3002d00f3e701e80ba380a"/>
    <m/>
    <s v="Huobi"/>
    <s v="Peertec"/>
    <x v="7"/>
    <s v="TRON"/>
    <n v="2559036.4426580002"/>
    <s v=""/>
    <s v=""/>
    <s v="exchange"/>
    <s v="Binance"/>
    <s v="BBRICK"/>
    <s v="fa9d8ea497b1ffbcb4f20b167aadb6f42cd949a82d202989b947ef8184d3167c"/>
    <x v="803"/>
    <x v="41"/>
  </r>
  <r>
    <x v="0"/>
    <x v="1"/>
    <x v="1"/>
    <x v="1"/>
    <m/>
    <s v="LHB"/>
    <e v="#N/A"/>
    <m/>
    <s v="Huobi"/>
    <s v="Peertec"/>
    <x v="35"/>
    <s v="LHB"/>
    <n v="1294.8217769099999"/>
    <s v=""/>
    <s v=""/>
    <s v=""/>
    <s v=""/>
    <s v=""/>
    <s v="cbafcaa7f7bf50000cd9d1f74df840ac0f4168e8e7a1ff023e5785f82f751d7f"/>
    <x v="804"/>
    <x v="41"/>
  </r>
  <r>
    <x v="0"/>
    <x v="1"/>
    <x v="1"/>
    <x v="1"/>
    <m/>
    <s v="XRP"/>
    <s v="r9L7s2eGfDD5yhFmgP1XtxwEzeTicCyTaf"/>
    <m/>
    <s v="Huobi"/>
    <s v="Peertec"/>
    <x v="22"/>
    <s v="HRC"/>
    <n v="1999999.9174609999"/>
    <s v=""/>
    <s v=""/>
    <s v=""/>
    <s v=""/>
    <s v=""/>
    <s v="cd9f8ba930ed6f69a87e142ed90ddc1ab1247faac5735a6936010b9fc77a38cd"/>
    <x v="805"/>
    <x v="41"/>
  </r>
  <r>
    <x v="0"/>
    <x v="1"/>
    <x v="1"/>
    <x v="1"/>
    <m/>
    <s v="BCH"/>
    <s v="0xdb245cf0aec8bf5d4b3002d00f3e701e80ba380a"/>
    <m/>
    <s v="Huobi"/>
    <s v="Peertec"/>
    <x v="23"/>
    <s v="HRC"/>
    <n v="2433"/>
    <s v=""/>
    <s v=""/>
    <s v=""/>
    <s v=""/>
    <s v=""/>
    <s v="30e86282bff91baf367eca0be66bc217fe9496e4979a9221f90d723515cb1cc7"/>
    <x v="806"/>
    <x v="41"/>
  </r>
  <r>
    <x v="0"/>
    <x v="1"/>
    <x v="1"/>
    <x v="1"/>
    <m/>
    <s v="USDT"/>
    <s v="0xdb245cf0aec8bf5d4b3002d00f3e701e80ba380a"/>
    <m/>
    <s v="Huobi"/>
    <s v="Peertec"/>
    <x v="7"/>
    <s v="TRON"/>
    <n v="24043"/>
    <s v="0x8B94148A0F089a5BF478d0A3349bA6dB3fF7181d"/>
    <s v=""/>
    <s v="exchange"/>
    <s v="FTX"/>
    <s v="BBRICK"/>
    <s v="f21e905469b25d5387c7a84c62e31d1f311857960229e48c8d89f477515f3743"/>
    <x v="807"/>
    <x v="268"/>
  </r>
  <r>
    <x v="0"/>
    <x v="1"/>
    <x v="1"/>
    <x v="1"/>
    <m/>
    <s v="BCH"/>
    <s v="0xdb245cf0aec8bf5d4b3002d00f3e701e80ba380a"/>
    <m/>
    <s v="Huobi"/>
    <s v="Peertec"/>
    <x v="23"/>
    <s v="HRC"/>
    <n v="56.134520209999998"/>
    <s v=""/>
    <s v=""/>
    <s v=""/>
    <s v=""/>
    <s v=""/>
    <s v="8cae50cc98f25eee70d3e93911e818b2099713750d454c2911279ba2f28df9f3"/>
    <x v="808"/>
    <x v="268"/>
  </r>
  <r>
    <x v="0"/>
    <x v="1"/>
    <x v="1"/>
    <x v="1"/>
    <m/>
    <s v="ATOM"/>
    <s v="cosmos1jjwh9rqudukx8r8duw226uc90g73spmze6mt3g"/>
    <m/>
    <s v="Huobi"/>
    <s v="Peertec"/>
    <x v="13"/>
    <s v="ATOM"/>
    <n v="9999.9950000000008"/>
    <s v="cosmos15v50ymp6n5dn73erkqtmq0u8adpl8d3ujv2e74"/>
    <s v="101230448"/>
    <s v="exchange"/>
    <s v="Binance"/>
    <s v="BBRICK"/>
    <s v="629D4CE834F0B3779968B613FBC76C6B83276131170B4E24558C26F5A6690BC5"/>
    <x v="809"/>
    <x v="39"/>
  </r>
  <r>
    <x v="0"/>
    <x v="1"/>
    <x v="1"/>
    <x v="1"/>
    <m/>
    <s v="BTC"/>
    <s v="1MdatewJkKfSptYBaJvgEBFYCEbiCkELVt"/>
    <m/>
    <s v="Huobi"/>
    <s v="Peertec"/>
    <x v="6"/>
    <s v="BTC"/>
    <n v="1.9995000000000001"/>
    <s v="19SK9LWSXLdmwPxvjPgvUrdaPhaPS6LaNu"/>
    <s v=""/>
    <s v="exchange"/>
    <s v="Binance"/>
    <s v="BBRICK"/>
    <s v="79a82632197067994ceb846f88fadfb2522b0e465da256832589256609c195de"/>
    <x v="810"/>
    <x v="39"/>
  </r>
  <r>
    <x v="0"/>
    <x v="1"/>
    <x v="1"/>
    <x v="1"/>
    <m/>
    <s v="USDT"/>
    <s v="0xdb245cf0aec8bf5d4b3002d00f3e701e80ba380a"/>
    <m/>
    <s v="Huobi"/>
    <s v="Peertec"/>
    <x v="7"/>
    <s v="TRON"/>
    <n v="5000"/>
    <s v=""/>
    <s v=""/>
    <s v="exchange"/>
    <s v="Binance"/>
    <s v="BBRICK"/>
    <s v="5dee868f14685bbe2ba9458450cbe722cb586f344d1e7a4d078d1a1c4e1b037d"/>
    <x v="811"/>
    <x v="39"/>
  </r>
  <r>
    <x v="0"/>
    <x v="1"/>
    <x v="1"/>
    <x v="1"/>
    <m/>
    <s v="ETH"/>
    <s v="0xdb245cf0aec8bf5d4b3002d00f3e701e80ba380a"/>
    <m/>
    <s v="Huobi"/>
    <s v="Peertec"/>
    <x v="1"/>
    <s v="ETH"/>
    <n v="300.0351"/>
    <s v=""/>
    <s v=""/>
    <s v=""/>
    <s v=""/>
    <s v=""/>
    <s v="b90c1e358284d14bafedb950a95b56097284cd41bb90fe8cbef86ec5ddf02e4b"/>
    <x v="812"/>
    <x v="36"/>
  </r>
  <r>
    <x v="0"/>
    <x v="0"/>
    <x v="1"/>
    <x v="10"/>
    <n v="10003"/>
    <s v="ETH"/>
    <s v="0xaB4Bfe506a3Cb36ADDf97678293bD429B9951726"/>
    <m/>
    <s v="FTX"/>
    <s v="Peertec"/>
    <x v="1"/>
    <s v="ETH"/>
    <n v="155.53960000000001"/>
    <s v=""/>
    <s v=""/>
    <s v=""/>
    <s v=""/>
    <s v=""/>
    <s v="0xa86de602406e3bc3e47dd331136e7bf7ef062eb313be38bc0da6c2bab31cca6b"/>
    <x v="813"/>
    <x v="107"/>
  </r>
  <r>
    <x v="0"/>
    <x v="1"/>
    <x v="1"/>
    <x v="1"/>
    <m/>
    <s v="ETH"/>
    <s v="0xdb245cf0aec8bf5d4b3002d00f3e701e80ba380a"/>
    <m/>
    <s v="Huobi"/>
    <s v="Peertec"/>
    <x v="1"/>
    <s v="HRC"/>
    <n v="250.03508264000001"/>
    <s v=""/>
    <s v=""/>
    <s v=""/>
    <s v=""/>
    <s v=""/>
    <s v="6ee6236a25f0858058916fbf4fdb1ba4dc5072b1a320684dc8b25e70a44e7c3a"/>
    <x v="814"/>
    <x v="35"/>
  </r>
  <r>
    <x v="0"/>
    <x v="1"/>
    <x v="1"/>
    <x v="1"/>
    <m/>
    <s v="USDT"/>
    <s v="0xdb245cf0aec8bf5d4b3002d00f3e701e80ba380a"/>
    <m/>
    <s v="Huobi"/>
    <s v="Peertec"/>
    <x v="7"/>
    <s v="HRC"/>
    <n v="8081654.2567047998"/>
    <s v=""/>
    <s v=""/>
    <s v=""/>
    <s v=""/>
    <s v=""/>
    <s v="f552837e736a7c2aede194382fd3281d260fdc5875aaa52e9b80b23a94bf9193"/>
    <x v="815"/>
    <x v="269"/>
  </r>
  <r>
    <x v="0"/>
    <x v="1"/>
    <x v="1"/>
    <x v="1"/>
    <m/>
    <s v="BTC"/>
    <s v="1MdatewJkKfSptYBaJvgEBFYCEbiCkELVt"/>
    <m/>
    <s v="Huobi"/>
    <s v="Peertec"/>
    <x v="6"/>
    <s v="HRC"/>
    <n v="97.591867070000006"/>
    <s v=""/>
    <s v=""/>
    <s v=""/>
    <s v=""/>
    <s v=""/>
    <s v="e03682a127c37c9ec5c51a6b24db2a0a8731d64a4f4df05aecc546f778d849aa"/>
    <x v="816"/>
    <x v="269"/>
  </r>
  <r>
    <x v="0"/>
    <x v="1"/>
    <x v="1"/>
    <x v="1"/>
    <m/>
    <s v="ETH"/>
    <s v="0xdb245cf0aec8bf5d4b3002d00f3e701e80ba380a"/>
    <m/>
    <s v="Huobi"/>
    <s v="Peertec"/>
    <x v="1"/>
    <s v="HRC"/>
    <n v="399.92065969999999"/>
    <s v=""/>
    <s v=""/>
    <s v=""/>
    <s v=""/>
    <s v=""/>
    <s v="48cf37f71fffb9988528516954b70de0c40062c9263d36cccead9d2843b9c835"/>
    <x v="817"/>
    <x v="270"/>
  </r>
  <r>
    <x v="0"/>
    <x v="1"/>
    <x v="1"/>
    <x v="1"/>
    <m/>
    <s v="ETH"/>
    <s v="0xdb245cf0aec8bf5d4b3002d00f3e701e80ba380a"/>
    <m/>
    <s v="Huobi"/>
    <s v="Peertec"/>
    <x v="1"/>
    <s v="HRC"/>
    <n v="699.86250169000004"/>
    <s v=""/>
    <s v=""/>
    <s v=""/>
    <s v=""/>
    <s v=""/>
    <s v="4dff810af86a988a2b7f82cc8cc5dd4d726fc1baa356889b02caf76798ab2018"/>
    <x v="818"/>
    <x v="31"/>
  </r>
  <r>
    <x v="0"/>
    <x v="1"/>
    <x v="1"/>
    <x v="1"/>
    <m/>
    <s v="ETH"/>
    <s v="0xdb245cf0aec8bf5d4b3002d00f3e701e80ba380a"/>
    <m/>
    <s v="Huobi"/>
    <s v="Peertec"/>
    <x v="1"/>
    <s v="HRC"/>
    <n v="0.13750000000000001"/>
    <s v=""/>
    <s v=""/>
    <s v=""/>
    <s v=""/>
    <s v=""/>
    <s v="57c11800290052c2f63da997d520a7e11ed51460b007e720ef62fe74e01f6282"/>
    <x v="819"/>
    <x v="31"/>
  </r>
  <r>
    <x v="0"/>
    <x v="0"/>
    <x v="1"/>
    <x v="10"/>
    <n v="10003"/>
    <s v="USDT"/>
    <s v="0x8f27fa136ff4da1796368380019029d81d12d06d"/>
    <m/>
    <s v="FTX"/>
    <s v="Peertec"/>
    <x v="7"/>
    <s v="ERC20"/>
    <n v="2648.3820000000001"/>
    <s v=""/>
    <s v=""/>
    <s v=""/>
    <s v=""/>
    <s v=""/>
    <s v="0xafe0eb054b1ee763424ed5492b5688fc77383914a83987a5e54f2b43391a5e37"/>
    <x v="820"/>
    <x v="107"/>
  </r>
  <r>
    <x v="0"/>
    <x v="1"/>
    <x v="1"/>
    <x v="1"/>
    <m/>
    <s v="BTC"/>
    <s v="1MdatewJkKfSptYBaJvgEBFYCEbiCkELVt"/>
    <m/>
    <s v="Huobi"/>
    <s v="Peertec"/>
    <x v="6"/>
    <s v="HRC"/>
    <n v="49.261597889999997"/>
    <s v=""/>
    <s v=""/>
    <s v=""/>
    <s v=""/>
    <s v=""/>
    <s v="b8d59838f09f5c726b409e05dfc5952ca6442e1596426dff613817bbf8d50a72"/>
    <x v="821"/>
    <x v="31"/>
  </r>
  <r>
    <x v="0"/>
    <x v="1"/>
    <x v="1"/>
    <x v="1"/>
    <m/>
    <s v="ETH"/>
    <s v="0xdb245cf0aec8bf5d4b3002d00f3e701e80ba380a"/>
    <m/>
    <s v="Huobi"/>
    <s v="Peertec"/>
    <x v="1"/>
    <s v="HRC"/>
    <n v="500.75471628000003"/>
    <s v=""/>
    <s v=""/>
    <s v=""/>
    <s v=""/>
    <s v=""/>
    <s v="3d5dc3b6c179dcfd2f2dff7b803233a55540f1415c6b61bb8904e2bc1f7fa958"/>
    <x v="822"/>
    <x v="30"/>
  </r>
  <r>
    <x v="0"/>
    <x v="1"/>
    <x v="1"/>
    <x v="1"/>
    <m/>
    <s v="USDT"/>
    <s v="0xdb245cf0aec8bf5d4b3002d00f3e701e80ba380a"/>
    <m/>
    <s v="Huobi"/>
    <s v="Peertec"/>
    <x v="7"/>
    <s v="TRON"/>
    <n v="656403"/>
    <s v=""/>
    <s v=""/>
    <s v="exchange"/>
    <s v="Binance"/>
    <s v="BBRICK"/>
    <s v="cbeb9af29c793034f7d04081b9fc3badf4ebcea7cc6b22b47f66bbf836e1bd7b"/>
    <x v="823"/>
    <x v="121"/>
  </r>
  <r>
    <x v="0"/>
    <x v="0"/>
    <x v="1"/>
    <x v="10"/>
    <n v="10003"/>
    <s v="XRP"/>
    <s v="rPFXvVo2fYXVPdV9gCHQouHsMgMhQ2aUwM"/>
    <n v="3680179910"/>
    <s v="FTX"/>
    <s v="Peertec"/>
    <x v="22"/>
    <s v="XRP"/>
    <n v="3709.7640000000001"/>
    <s v=""/>
    <s v=""/>
    <s v=""/>
    <s v=""/>
    <s v=""/>
    <s v="13D9A52C418FF72BCDB34EEAEEDA38FF952CFC6C92127C0C557B9A82219DC25F"/>
    <x v="824"/>
    <x v="107"/>
  </r>
  <r>
    <x v="0"/>
    <x v="0"/>
    <x v="1"/>
    <x v="10"/>
    <n v="10003"/>
    <s v="BCH"/>
    <s v="bitcoincash:qrl59ue7seauw2lsj370zu70gq04zwsh5unkfg6scm"/>
    <m/>
    <s v="FTX"/>
    <s v="Peertec"/>
    <x v="23"/>
    <s v="BCH"/>
    <n v="8.2513850000000009"/>
    <s v=""/>
    <s v=""/>
    <s v=""/>
    <s v=""/>
    <s v=""/>
    <s v="5a6e33db1d66924bbdfadeeed1a59a38539e7f8688cdf546bdb21dbefc77eef1"/>
    <x v="825"/>
    <x v="107"/>
  </r>
  <r>
    <x v="0"/>
    <x v="1"/>
    <x v="1"/>
    <x v="1"/>
    <m/>
    <s v="HUSD"/>
    <e v="#N/A"/>
    <m/>
    <s v="Huobi"/>
    <s v="Peertec"/>
    <x v="12"/>
    <s v="HRC"/>
    <n v="1088896.95485031"/>
    <s v=""/>
    <s v=""/>
    <s v=""/>
    <s v=""/>
    <s v=""/>
    <s v="a5791407c60e967adc8a64a3b3da379dcb96d6047afcfb3fe0bfb062897037b2"/>
    <x v="826"/>
    <x v="121"/>
  </r>
  <r>
    <x v="0"/>
    <x v="1"/>
    <x v="1"/>
    <x v="1"/>
    <m/>
    <s v="ETH"/>
    <s v="0xdb245cf0aec8bf5d4b3002d00f3e701e80ba380a"/>
    <m/>
    <s v="Huobi"/>
    <s v="Peertec"/>
    <x v="1"/>
    <s v="HRC"/>
    <n v="499.90091373000001"/>
    <s v=""/>
    <s v=""/>
    <s v=""/>
    <s v=""/>
    <s v=""/>
    <s v="d9f90ce998bac457709f5cd0399bed5dfd154e21eaa6ba7240617d42ced8d3f2"/>
    <x v="827"/>
    <x v="271"/>
  </r>
  <r>
    <x v="0"/>
    <x v="1"/>
    <x v="1"/>
    <x v="1"/>
    <m/>
    <s v="O3"/>
    <e v="#N/A"/>
    <m/>
    <s v="Huobi"/>
    <s v="Peertec"/>
    <x v="36"/>
    <s v="O3"/>
    <n v="10691.250151460001"/>
    <s v=""/>
    <s v=""/>
    <s v=""/>
    <s v=""/>
    <s v=""/>
    <s v="9d3f69fd45a34fbeefb08f9469a7026ab2f1f474a425ca4fb178776a1ca0ed01"/>
    <x v="828"/>
    <x v="272"/>
  </r>
  <r>
    <x v="0"/>
    <x v="0"/>
    <x v="1"/>
    <x v="10"/>
    <n v="10003"/>
    <s v="LTC"/>
    <s v=""/>
    <m/>
    <s v="FTX"/>
    <s v="Peertec"/>
    <x v="25"/>
    <s v="LTC"/>
    <n v="19.04495"/>
    <s v=""/>
    <s v=""/>
    <s v=""/>
    <s v=""/>
    <s v=""/>
    <s v="2100b147b39b0adefba6677a8425ec215a750f4607b868a828a7ab1a04200a6a"/>
    <x v="829"/>
    <x v="107"/>
  </r>
  <r>
    <x v="0"/>
    <x v="0"/>
    <x v="1"/>
    <x v="10"/>
    <n v="10003"/>
    <s v="USDT"/>
    <s v="0x8f27fa136ff4da1796368380019029d81d12d06d"/>
    <m/>
    <s v="FTX"/>
    <s v="Peertec"/>
    <x v="7"/>
    <s v="TRX"/>
    <n v="3996.953"/>
    <s v="TMcMtgM9VMkMNdehmyC3Ls8ZPWwgxgJ8pA"/>
    <s v=""/>
    <s v="exchange"/>
    <s v="OKEX"/>
    <s v="Peertec"/>
    <s v="34bea155f0b29eb2eb2df734354a0f4338e9dc89ce0867fcddceec5929ebbc5b"/>
    <x v="830"/>
    <x v="107"/>
  </r>
  <r>
    <x v="0"/>
    <x v="1"/>
    <x v="1"/>
    <x v="1"/>
    <m/>
    <s v="USDT"/>
    <s v="0xdb245cf0aec8bf5d4b3002d00f3e701e80ba380a"/>
    <m/>
    <s v="Huobi"/>
    <s v="Peertec"/>
    <x v="7"/>
    <s v="HRC"/>
    <n v="10712.683978589999"/>
    <s v=""/>
    <s v=""/>
    <s v=""/>
    <s v=""/>
    <s v=""/>
    <s v="6f8aaf77ac69598bd88932343e2ea86d8f578ab6923f0eb279086575599615d0"/>
    <x v="831"/>
    <x v="272"/>
  </r>
  <r>
    <x v="0"/>
    <x v="1"/>
    <x v="1"/>
    <x v="1"/>
    <m/>
    <s v="BCH"/>
    <s v="0xdb245cf0aec8bf5d4b3002d00f3e701e80ba380a"/>
    <m/>
    <s v="Huobi"/>
    <s v="Peertec"/>
    <x v="23"/>
    <s v="HRC"/>
    <n v="1350"/>
    <s v=""/>
    <s v=""/>
    <s v=""/>
    <s v=""/>
    <s v=""/>
    <s v="ce1a1868feffc4a17b1515f80bea1a2c0021dd04f47365de874853c9623995ad"/>
    <x v="832"/>
    <x v="28"/>
  </r>
  <r>
    <x v="0"/>
    <x v="1"/>
    <x v="1"/>
    <x v="1"/>
    <m/>
    <s v="HUSD"/>
    <e v="#N/A"/>
    <m/>
    <s v="Huobi"/>
    <s v="Peertec"/>
    <x v="12"/>
    <s v="HRC"/>
    <n v="48246.939951940003"/>
    <s v=""/>
    <s v=""/>
    <s v=""/>
    <s v=""/>
    <s v=""/>
    <s v="116e69e7081c5f3e538a0ca42320604e0609069a1e53283e26af4c9e76439859"/>
    <x v="833"/>
    <x v="28"/>
  </r>
  <r>
    <x v="0"/>
    <x v="1"/>
    <x v="1"/>
    <x v="1"/>
    <m/>
    <s v="XRP"/>
    <s v="r9L7s2eGfDD5yhFmgP1XtxwEzeTicCyTaf"/>
    <m/>
    <s v="Huobi"/>
    <s v="Peertec"/>
    <x v="22"/>
    <s v="XRP"/>
    <n v="10"/>
    <s v=""/>
    <s v=""/>
    <s v=""/>
    <s v=""/>
    <s v=""/>
    <s v="448EF34E61F73352034E675032754E6C1420FC08D2E8FD04B7AC31B84299824E"/>
    <x v="834"/>
    <x v="273"/>
  </r>
  <r>
    <x v="0"/>
    <x v="1"/>
    <x v="1"/>
    <x v="1"/>
    <m/>
    <s v="XRP"/>
    <s v="r9L7s2eGfDD5yhFmgP1XtxwEzeTicCyTaf"/>
    <m/>
    <s v="Huobi"/>
    <s v="Peertec"/>
    <x v="22"/>
    <s v="XRP"/>
    <n v="63978176.745484002"/>
    <s v=""/>
    <s v=""/>
    <s v=""/>
    <s v=""/>
    <s v=""/>
    <s v="9702D21189165DF06889A826C187E718FBA619B83AF87DD7E24992110A3D1240"/>
    <x v="835"/>
    <x v="273"/>
  </r>
  <r>
    <x v="0"/>
    <x v="1"/>
    <x v="1"/>
    <x v="1"/>
    <m/>
    <s v="ETH"/>
    <s v="0xdb245cf0aec8bf5d4b3002d00f3e701e80ba380a"/>
    <m/>
    <s v="Huobi"/>
    <s v="Peertec"/>
    <x v="1"/>
    <s v="HRC"/>
    <n v="700"/>
    <s v=""/>
    <s v=""/>
    <s v=""/>
    <s v=""/>
    <s v=""/>
    <s v="ec148da5b7ae9b17d7cbe3fc3701587dcdfb81d0805d20c833bd08cfcc0066c8"/>
    <x v="836"/>
    <x v="117"/>
  </r>
  <r>
    <x v="0"/>
    <x v="1"/>
    <x v="1"/>
    <x v="1"/>
    <m/>
    <s v="BTC"/>
    <s v="1MdatewJkKfSptYBaJvgEBFYCEbiCkELVt"/>
    <m/>
    <s v="Huobi"/>
    <s v="Peertec"/>
    <x v="6"/>
    <s v="HRC"/>
    <n v="100"/>
    <s v=""/>
    <s v=""/>
    <s v=""/>
    <s v=""/>
    <s v=""/>
    <s v="97ff6c8c17757de3c094428c70c349427f41f98b24fb3c59fd30eefac7521b30"/>
    <x v="837"/>
    <x v="117"/>
  </r>
  <r>
    <x v="0"/>
    <x v="1"/>
    <x v="1"/>
    <x v="1"/>
    <m/>
    <s v="BTC"/>
    <s v="1MdatewJkKfSptYBaJvgEBFYCEbiCkELVt"/>
    <m/>
    <s v="Huobi"/>
    <s v="Peertec"/>
    <x v="6"/>
    <s v="BTC"/>
    <n v="99.999499999999998"/>
    <s v="19SK9LWSXLdmwPxvjPgvUrdaPhaPS6LaNu"/>
    <s v=""/>
    <s v="exchange"/>
    <s v="Binance"/>
    <s v="BBRICK"/>
    <s v="4b49e1f474c437c8e1e6a8b605dc4698b7c7ff9072fdd14bc1b9e09d182361b9"/>
    <x v="838"/>
    <x v="116"/>
  </r>
  <r>
    <x v="0"/>
    <x v="1"/>
    <x v="1"/>
    <x v="1"/>
    <m/>
    <s v="XRP"/>
    <s v="r9L7s2eGfDD5yhFmgP1XtxwEzeTicCyTaf"/>
    <m/>
    <s v="Huobi"/>
    <s v="Peertec"/>
    <x v="22"/>
    <s v="HRC"/>
    <n v="8100600"/>
    <s v=""/>
    <s v=""/>
    <s v=""/>
    <s v=""/>
    <s v=""/>
    <s v="5cb90bde03ae855407a9ac39078d5e586e5ae77e0c967a7897cb61846e09079d"/>
    <x v="839"/>
    <x v="116"/>
  </r>
  <r>
    <x v="0"/>
    <x v="1"/>
    <x v="1"/>
    <x v="1"/>
    <m/>
    <s v="ETH"/>
    <s v="0xdb245cf0aec8bf5d4b3002d00f3e701e80ba380a"/>
    <m/>
    <s v="Huobi"/>
    <s v="Peertec"/>
    <x v="1"/>
    <s v="ETH"/>
    <n v="701.81640000000004"/>
    <s v=""/>
    <s v=""/>
    <s v=""/>
    <s v=""/>
    <s v=""/>
    <s v="39316649f7841aef6f8f00b6e570d320f00a599d967addc99374b9b92aa87e52"/>
    <x v="840"/>
    <x v="116"/>
  </r>
  <r>
    <x v="0"/>
    <x v="0"/>
    <x v="1"/>
    <x v="10"/>
    <n v="10003"/>
    <s v="USDT"/>
    <s v="0x8f27fa136ff4da1796368380019029d81d12d06d"/>
    <m/>
    <s v="FTX"/>
    <s v="Peertec"/>
    <x v="7"/>
    <s v="TRX"/>
    <n v="1550.819"/>
    <s v="TMcMtgM9VMkMNdehmyC3Ls8ZPWwgxgJ8pA"/>
    <s v=""/>
    <s v="exchange"/>
    <s v="OKEX"/>
    <s v="Peertec"/>
    <s v="764c9e987ed463b30d3cd1b44010ae6cd43cfb37a6c52b6d13e14fc7318e0e32"/>
    <x v="841"/>
    <x v="107"/>
  </r>
  <r>
    <x v="0"/>
    <x v="0"/>
    <x v="1"/>
    <x v="10"/>
    <n v="10003"/>
    <s v="UST"/>
    <s v="terra1luagdjcr9c9yvp3ak4d7chjm5gldcmgln5rku5"/>
    <n v="823031602"/>
    <s v="FTX"/>
    <s v="Peertec"/>
    <x v="11"/>
    <s v="TERRA"/>
    <n v="77900"/>
    <s v="terra1j4u9e5n8xu9c9jykny8uqw6lde6843qczzwd0x"/>
    <s v=""/>
    <s v="Wallet"/>
    <s v="Terra"/>
    <s v="BBRICK"/>
    <s v="0a861a4f659f353fdc3a98c62bb6477913fb5d9f157d74a009e37b26117b9e54"/>
    <x v="842"/>
    <x v="107"/>
  </r>
  <r>
    <x v="0"/>
    <x v="1"/>
    <x v="1"/>
    <x v="1"/>
    <m/>
    <s v="XRP"/>
    <s v="r9L7s2eGfDD5yhFmgP1XtxwEzeTicCyTaf"/>
    <m/>
    <s v="Huobi"/>
    <s v="Peertec"/>
    <x v="22"/>
    <s v="HRC"/>
    <n v="3872590.6965680001"/>
    <s v=""/>
    <s v=""/>
    <s v=""/>
    <s v=""/>
    <s v=""/>
    <s v="5a896ae59636ccc27d553bcebc66e72508702a6adc8c5a9e0f5f064e2bf3d979"/>
    <x v="843"/>
    <x v="116"/>
  </r>
  <r>
    <x v="0"/>
    <x v="0"/>
    <x v="1"/>
    <x v="10"/>
    <n v="10003"/>
    <s v="XRP"/>
    <s v="rPFXvVo2fYXVPdV9gCHQouHsMgMhQ2aUwM"/>
    <n v="3680179910"/>
    <s v="FTX"/>
    <s v="Peertec"/>
    <x v="22"/>
    <s v="XRP"/>
    <n v="2329.4"/>
    <s v=""/>
    <s v=""/>
    <s v=""/>
    <s v=""/>
    <s v=""/>
    <s v="03621A54AD6025C65ACE0C12A50B0219964E9F29A36279BB6A2ABC5229E8D0B9"/>
    <x v="844"/>
    <x v="136"/>
  </r>
  <r>
    <x v="0"/>
    <x v="1"/>
    <x v="1"/>
    <x v="1"/>
    <m/>
    <s v="BCH"/>
    <s v="0xdb245cf0aec8bf5d4b3002d00f3e701e80ba380a"/>
    <m/>
    <s v="Huobi"/>
    <s v="Peertec"/>
    <x v="23"/>
    <s v="HRC"/>
    <n v="155.01640122000001"/>
    <s v=""/>
    <s v=""/>
    <s v=""/>
    <s v=""/>
    <s v=""/>
    <s v="23c38953202fef27df6b90b68138fbf4fb4898b82945e270e56f183457aa11b4"/>
    <x v="845"/>
    <x v="116"/>
  </r>
  <r>
    <x v="0"/>
    <x v="1"/>
    <x v="1"/>
    <x v="1"/>
    <m/>
    <s v="USDT"/>
    <s v="0xdb245cf0aec8bf5d4b3002d00f3e701e80ba380a"/>
    <m/>
    <s v="Huobi"/>
    <s v="Peertec"/>
    <x v="7"/>
    <s v="HRC"/>
    <n v="7813.5507116899998"/>
    <s v=""/>
    <s v=""/>
    <s v=""/>
    <s v=""/>
    <s v=""/>
    <s v="6bffa88104c330970f3d399b79c6f8ddcedd822fdfa68b665cda78f8b1d715ce"/>
    <x v="846"/>
    <x v="116"/>
  </r>
  <r>
    <x v="0"/>
    <x v="1"/>
    <x v="1"/>
    <x v="1"/>
    <m/>
    <s v="USDT"/>
    <s v="0xdb245cf0aec8bf5d4b3002d00f3e701e80ba380a"/>
    <m/>
    <s v="Huobi"/>
    <s v="Peertec"/>
    <x v="7"/>
    <s v="SOLANA"/>
    <n v="4999999"/>
    <s v=""/>
    <s v=""/>
    <s v="exchange"/>
    <s v="Binance"/>
    <s v="BBRICK"/>
    <s v="5tW2rLm6qP34EpfDML3ZMJUHZUw1zKsHk73r1LpU6BJg2RHoHQVGAJk1m14wYgDMPt7FYMs6cxH8tLHAFe2WP9Hk"/>
    <x v="847"/>
    <x v="25"/>
  </r>
  <r>
    <x v="0"/>
    <x v="0"/>
    <x v="1"/>
    <x v="10"/>
    <n v="10003"/>
    <s v="BTC"/>
    <s v="337ne45ueXx2iAR1gNAqxnwsCGuLquCLnh"/>
    <m/>
    <s v="FTX"/>
    <s v="Peertec"/>
    <x v="6"/>
    <s v="BTC"/>
    <n v="38.821890000000003"/>
    <s v=""/>
    <s v=""/>
    <s v=""/>
    <s v=""/>
    <s v=""/>
    <s v="478d034735a9c3869feb4fd66f025ba5551ee44eb82c61ecb7e5a0749dd2f2f2"/>
    <x v="848"/>
    <x v="136"/>
  </r>
  <r>
    <x v="0"/>
    <x v="0"/>
    <x v="1"/>
    <x v="10"/>
    <n v="10003"/>
    <s v="ETH"/>
    <s v="0xaB4Bfe506a3Cb36ADDf97678293bD429B9951726"/>
    <m/>
    <s v="FTX"/>
    <s v="Peertec"/>
    <x v="1"/>
    <s v="ETH"/>
    <n v="315.93470000000002"/>
    <s v=""/>
    <s v=""/>
    <s v=""/>
    <s v=""/>
    <s v=""/>
    <s v="0x0e6265fcb13e618ea59d0bce2fbf6a14fed178d3fcb7ec89fc21ae6086a0396c"/>
    <x v="849"/>
    <x v="136"/>
  </r>
  <r>
    <x v="0"/>
    <x v="0"/>
    <x v="1"/>
    <x v="10"/>
    <n v="10003"/>
    <s v="USDT"/>
    <s v="0x8f27fa136ff4da1796368380019029d81d12d06d"/>
    <m/>
    <s v="FTX"/>
    <s v="Peertec"/>
    <x v="7"/>
    <s v="TRX"/>
    <n v="2919.759"/>
    <s v="TMcMtgM9VMkMNdehmyC3Ls8ZPWwgxgJ8pA"/>
    <s v=""/>
    <s v="exchange"/>
    <s v="OKEX"/>
    <s v="Peertec"/>
    <s v="35fe9bc1e6779bfe03638e67c726522d7534d1dff460337e4f76414695d46d61"/>
    <x v="850"/>
    <x v="136"/>
  </r>
  <r>
    <x v="0"/>
    <x v="0"/>
    <x v="1"/>
    <x v="10"/>
    <n v="10003"/>
    <s v="XRP"/>
    <s v="rPFXvVo2fYXVPdV9gCHQouHsMgMhQ2aUwM"/>
    <n v="3680179910"/>
    <s v="FTX"/>
    <s v="Peertec"/>
    <x v="22"/>
    <s v="XRP"/>
    <n v="1893.269"/>
    <s v=""/>
    <s v=""/>
    <s v=""/>
    <s v=""/>
    <s v=""/>
    <s v="EC551B1E50150B14B5F8F6B443D0E85AD61C6F4DC75F044E1F911FDAC90F5DAF"/>
    <x v="851"/>
    <x v="145"/>
  </r>
  <r>
    <x v="0"/>
    <x v="1"/>
    <x v="1"/>
    <x v="1"/>
    <m/>
    <s v="USDC"/>
    <s v="TJrPnAJbrzjfqKtGgQ24Yg7p4kaWg73wAT"/>
    <m/>
    <s v="Huobi"/>
    <s v="Peertec"/>
    <x v="0"/>
    <s v="SOLANA"/>
    <n v="4000080.2077080002"/>
    <s v=""/>
    <s v=""/>
    <s v="exchange"/>
    <s v="Binance"/>
    <s v="BBRICK"/>
    <s v="H5mzUdcNSmmmi1xf6ZFMNRH4NYXBWB9XUwU93EFBLpaj9NddR7dJwja9KSQwTzJsf7PnkkhX5GkDWUGcMDYZXyp"/>
    <x v="852"/>
    <x v="25"/>
  </r>
  <r>
    <x v="0"/>
    <x v="0"/>
    <x v="1"/>
    <x v="10"/>
    <n v="10003"/>
    <s v="BTC"/>
    <s v="337ne45ueXx2iAR1gNAqxnwsCGuLquCLnh"/>
    <m/>
    <s v="FTX"/>
    <s v="Peertec"/>
    <x v="6"/>
    <s v="BTC"/>
    <n v="1.1197379999999999"/>
    <s v=""/>
    <s v=""/>
    <s v=""/>
    <s v=""/>
    <s v=""/>
    <s v="f135a38c2080b79ff8f213a577d5f1cbb891f6fa306bc885a45e6f9c14098ae6"/>
    <x v="853"/>
    <x v="145"/>
  </r>
  <r>
    <x v="0"/>
    <x v="0"/>
    <x v="1"/>
    <x v="10"/>
    <n v="10003"/>
    <s v="ETH"/>
    <s v="0xaB4Bfe506a3Cb36ADDf97678293bD429B9951726"/>
    <m/>
    <s v="FTX"/>
    <s v="Peertec"/>
    <x v="1"/>
    <s v="ETH"/>
    <n v="0.51296699999999995"/>
    <s v=""/>
    <s v=""/>
    <s v=""/>
    <s v=""/>
    <s v=""/>
    <s v="0x36cb2890ff283534b5634092e2e1064f151e15376c499aa2bc9093f3dc0c0561"/>
    <x v="854"/>
    <x v="157"/>
  </r>
  <r>
    <x v="0"/>
    <x v="1"/>
    <x v="1"/>
    <x v="1"/>
    <m/>
    <s v="USDC"/>
    <s v="TJrPnAJbrzjfqKtGgQ24Yg7p4kaWg73wAT"/>
    <m/>
    <s v="Huobi"/>
    <s v="Peertec"/>
    <x v="0"/>
    <s v="HRC"/>
    <n v="1000000.018052"/>
    <s v=""/>
    <s v=""/>
    <s v=""/>
    <s v=""/>
    <s v=""/>
    <s v="70ee07e23a2be0a1e811ce8f6416fd144d6714b4d681b6049ca3a1ebf35eb23a"/>
    <x v="855"/>
    <x v="23"/>
  </r>
  <r>
    <x v="0"/>
    <x v="1"/>
    <x v="1"/>
    <x v="1"/>
    <m/>
    <s v="HUSD"/>
    <e v="#N/A"/>
    <m/>
    <s v="Huobi"/>
    <s v="Peertec"/>
    <x v="12"/>
    <s v="HRC"/>
    <n v="100"/>
    <s v=""/>
    <s v=""/>
    <s v=""/>
    <s v=""/>
    <s v=""/>
    <s v="3f2d3ea67436ac5b5fd728211952e2f946e5f1214fd988aac9f3cb0066026aad"/>
    <x v="856"/>
    <x v="197"/>
  </r>
  <r>
    <x v="0"/>
    <x v="1"/>
    <x v="1"/>
    <x v="1"/>
    <m/>
    <s v="HUSD"/>
    <e v="#N/A"/>
    <m/>
    <s v="Huobi"/>
    <s v="Peertec"/>
    <x v="12"/>
    <s v="HRC"/>
    <n v="2764734.4701481499"/>
    <s v=""/>
    <s v=""/>
    <s v=""/>
    <s v=""/>
    <s v=""/>
    <s v="40ac5a87ab9246fa0efed1809d20191890d8506ed95f69c97fad33609e4bc20b"/>
    <x v="857"/>
    <x v="197"/>
  </r>
  <r>
    <x v="0"/>
    <x v="1"/>
    <x v="1"/>
    <x v="1"/>
    <m/>
    <s v="USDC"/>
    <s v="TJrPnAJbrzjfqKtGgQ24Yg7p4kaWg73wAT"/>
    <m/>
    <s v="Huobi"/>
    <s v="Peertec"/>
    <x v="0"/>
    <s v="HRC"/>
    <n v="3838302.128612"/>
    <s v=""/>
    <s v=""/>
    <s v=""/>
    <s v=""/>
    <s v=""/>
    <s v="cf8d934e99774673fe666a9d4efe8a3de829b377a5437dfc50c37203edd3affc"/>
    <x v="858"/>
    <x v="197"/>
  </r>
  <r>
    <x v="0"/>
    <x v="1"/>
    <x v="1"/>
    <x v="1"/>
    <m/>
    <s v="USDT"/>
    <s v="0xdb245cf0aec8bf5d4b3002d00f3e701e80ba380a"/>
    <m/>
    <s v="Huobi"/>
    <s v="Peertec"/>
    <x v="7"/>
    <s v="HRC"/>
    <n v="3415226.2690229402"/>
    <s v=""/>
    <s v=""/>
    <s v=""/>
    <s v=""/>
    <s v=""/>
    <s v="2bc93760ae63cfb129d231aa008847ab4c44740838bc10552a6c6533e0dd5730"/>
    <x v="859"/>
    <x v="197"/>
  </r>
  <r>
    <x v="0"/>
    <x v="0"/>
    <x v="1"/>
    <x v="10"/>
    <n v="10003"/>
    <s v="BCH"/>
    <s v="bitcoincash:qrl59ue7seauw2lsj370zu70gq04zwsh5unkfg6scm"/>
    <m/>
    <s v="FTX"/>
    <s v="Peertec"/>
    <x v="23"/>
    <s v="BCH"/>
    <n v="9.8325999999999997E-2"/>
    <s v=""/>
    <s v=""/>
    <s v=""/>
    <s v=""/>
    <s v=""/>
    <s v="242fdb9abb26f4431c1ee92ade14733ea1aa9f25ced9d3e7473ec607be159044"/>
    <x v="860"/>
    <x v="157"/>
  </r>
  <r>
    <x v="0"/>
    <x v="0"/>
    <x v="1"/>
    <x v="10"/>
    <n v="10003"/>
    <s v="XRP"/>
    <s v="rPFXvVo2fYXVPdV9gCHQouHsMgMhQ2aUwM"/>
    <n v="3680179910"/>
    <s v="FTX"/>
    <s v="Peertec"/>
    <x v="22"/>
    <s v="XRP"/>
    <n v="3766.3879999999999"/>
    <s v=""/>
    <s v=""/>
    <s v=""/>
    <s v=""/>
    <s v=""/>
    <s v="4AD667C71E9D357C626FCF17C9FEBF648CA9383958CFED261E47D17E7150F240"/>
    <x v="861"/>
    <x v="157"/>
  </r>
  <r>
    <x v="0"/>
    <x v="0"/>
    <x v="1"/>
    <x v="10"/>
    <n v="10003"/>
    <s v="LTC"/>
    <s v=""/>
    <m/>
    <s v="FTX"/>
    <s v="Peertec"/>
    <x v="25"/>
    <s v="LTC"/>
    <n v="5.7847650000000002"/>
    <s v=""/>
    <s v=""/>
    <s v=""/>
    <s v=""/>
    <s v=""/>
    <s v="103c10154682adbc6fc5392aece4fb8a26c47649f0762201eff4f6af63660af8"/>
    <x v="862"/>
    <x v="157"/>
  </r>
  <r>
    <x v="0"/>
    <x v="0"/>
    <x v="1"/>
    <x v="10"/>
    <n v="10003"/>
    <s v="BTC"/>
    <s v="337ne45ueXx2iAR1gNAqxnwsCGuLquCLnh"/>
    <m/>
    <s v="FTX"/>
    <s v="Peertec"/>
    <x v="6"/>
    <s v="BTC"/>
    <n v="0.11480899999999999"/>
    <s v=""/>
    <s v=""/>
    <s v=""/>
    <s v=""/>
    <s v=""/>
    <s v="c975be203b16361eb8a40dcc9cefa2a58c07996518cd235563cfc8c6adb9b491"/>
    <x v="863"/>
    <x v="157"/>
  </r>
  <r>
    <x v="0"/>
    <x v="1"/>
    <x v="1"/>
    <x v="1"/>
    <m/>
    <s v="ATOM"/>
    <s v="cosmos1jjwh9rqudukx8r8duw226uc90g73spmze6mt3g"/>
    <m/>
    <s v="Huobi"/>
    <s v="Peertec"/>
    <x v="13"/>
    <s v="ATOM"/>
    <n v="9001.6547640000008"/>
    <s v=""/>
    <s v=""/>
    <s v=""/>
    <s v=""/>
    <s v=""/>
    <s v="AA25B60E3704AF7122AC9865C5992447239C58E97B5BB3465915C7628B439185"/>
    <x v="864"/>
    <x v="196"/>
  </r>
  <r>
    <x v="0"/>
    <x v="1"/>
    <x v="1"/>
    <x v="1"/>
    <m/>
    <s v="ETH"/>
    <s v="0xdb245cf0aec8bf5d4b3002d00f3e701e80ba380a"/>
    <m/>
    <s v="Huobi"/>
    <s v="Peertec"/>
    <x v="1"/>
    <s v="ETH"/>
    <n v="0.50181229999999999"/>
    <s v=""/>
    <s v=""/>
    <s v=""/>
    <s v=""/>
    <s v=""/>
    <s v="4b6bb20829a697424c235f1afd631b0b32b9319a9360541fc5fdee8b4c84c27b"/>
    <x v="865"/>
    <x v="196"/>
  </r>
  <r>
    <x v="0"/>
    <x v="1"/>
    <x v="1"/>
    <x v="1"/>
    <m/>
    <s v="MATIC"/>
    <e v="#N/A"/>
    <m/>
    <s v="Huobi"/>
    <s v="Peertec"/>
    <x v="26"/>
    <s v="MATIC"/>
    <n v="1101000"/>
    <s v=""/>
    <s v=""/>
    <s v=""/>
    <s v=""/>
    <s v=""/>
    <s v="6c0ecb18b66121c9b37cf0e171adb05c0379c62a88398f5751c4ceaca3de4979"/>
    <x v="866"/>
    <x v="195"/>
  </r>
  <r>
    <x v="0"/>
    <x v="0"/>
    <x v="1"/>
    <x v="10"/>
    <n v="10003"/>
    <s v="XRP"/>
    <s v="rPFXvVo2fYXVPdV9gCHQouHsMgMhQ2aUwM"/>
    <n v="3680179910"/>
    <s v="FTX"/>
    <s v="Peertec"/>
    <x v="22"/>
    <s v="XRP"/>
    <n v="10935.63"/>
    <s v=""/>
    <s v=""/>
    <s v=""/>
    <s v=""/>
    <s v=""/>
    <s v="F3E866056E8E34C354A253B3B178FE0CDEE999046160ECBF63E8C30FB3CEE74E"/>
    <x v="867"/>
    <x v="148"/>
  </r>
  <r>
    <x v="0"/>
    <x v="0"/>
    <x v="1"/>
    <x v="10"/>
    <n v="10003"/>
    <s v="ETH"/>
    <s v="0xaB4Bfe506a3Cb36ADDf97678293bD429B9951726"/>
    <m/>
    <s v="FTX"/>
    <s v="Peertec"/>
    <x v="1"/>
    <s v="ETH"/>
    <n v="0.415993"/>
    <s v=""/>
    <s v=""/>
    <s v=""/>
    <s v=""/>
    <s v=""/>
    <s v="0x9324441b4e04d5b9b33bc64b32613cdd6867dfb281db7f1bb192418f34aef3e3"/>
    <x v="868"/>
    <x v="148"/>
  </r>
  <r>
    <x v="0"/>
    <x v="0"/>
    <x v="1"/>
    <x v="10"/>
    <n v="10003"/>
    <s v="LTC"/>
    <s v=""/>
    <m/>
    <s v="FTX"/>
    <s v="Peertec"/>
    <x v="25"/>
    <s v="LTC"/>
    <n v="34.888829999999999"/>
    <s v=""/>
    <s v=""/>
    <s v=""/>
    <s v=""/>
    <s v=""/>
    <s v="b3734f8de23d6cdcc53487aeb1a96017d4a11665c63405da01cfe8c1362b8644"/>
    <x v="869"/>
    <x v="148"/>
  </r>
  <r>
    <x v="0"/>
    <x v="0"/>
    <x v="1"/>
    <x v="10"/>
    <n v="10003"/>
    <s v="BTC"/>
    <s v="337ne45ueXx2iAR1gNAqxnwsCGuLquCLnh"/>
    <m/>
    <s v="FTX"/>
    <s v="Peertec"/>
    <x v="6"/>
    <s v="BTC"/>
    <n v="1.09372"/>
    <s v=""/>
    <s v=""/>
    <s v=""/>
    <s v=""/>
    <s v=""/>
    <s v="7aa10b254b0db74f084a332eb3d48e4d02a64d5e344a71d307ff6941322240f1"/>
    <x v="870"/>
    <x v="148"/>
  </r>
  <r>
    <x v="0"/>
    <x v="1"/>
    <x v="1"/>
    <x v="1"/>
    <m/>
    <s v="MATIC"/>
    <e v="#N/A"/>
    <m/>
    <s v="Huobi"/>
    <s v="Peertec"/>
    <x v="26"/>
    <s v="MATIC"/>
    <n v="10000"/>
    <s v=""/>
    <s v=""/>
    <s v=""/>
    <s v=""/>
    <s v=""/>
    <s v="0ac091bf1976e97657e2b962f6e39d958317d3be6d193eb422f54851accbcd42"/>
    <x v="871"/>
    <x v="195"/>
  </r>
  <r>
    <x v="0"/>
    <x v="0"/>
    <x v="1"/>
    <x v="10"/>
    <n v="10003"/>
    <s v="BTC"/>
    <s v="337ne45ueXx2iAR1gNAqxnwsCGuLquCLnh"/>
    <m/>
    <s v="FTX"/>
    <s v="Peertec"/>
    <x v="6"/>
    <s v="BTC"/>
    <n v="1.9273999999999999E-2"/>
    <s v=""/>
    <s v=""/>
    <s v=""/>
    <s v=""/>
    <s v=""/>
    <s v="8898e779adfefa1fe7234bc50ad246e72ed9eaec7162e69f3fc3c95498d0fbaa"/>
    <x v="872"/>
    <x v="103"/>
  </r>
  <r>
    <x v="0"/>
    <x v="0"/>
    <x v="1"/>
    <x v="10"/>
    <n v="10003"/>
    <s v="XRP"/>
    <s v="rPFXvVo2fYXVPdV9gCHQouHsMgMhQ2aUwM"/>
    <n v="3680179910"/>
    <s v="FTX"/>
    <s v="Peertec"/>
    <x v="22"/>
    <s v="XRP"/>
    <n v="105556.7"/>
    <s v=""/>
    <s v=""/>
    <s v=""/>
    <s v=""/>
    <s v=""/>
    <s v="FB45B6EE1D140869E35AD4683F2C390E7A9315F7AFAFD53836852A8A46C0094C"/>
    <x v="873"/>
    <x v="103"/>
  </r>
  <r>
    <x v="0"/>
    <x v="1"/>
    <x v="1"/>
    <x v="1"/>
    <m/>
    <s v="MATIC"/>
    <e v="#N/A"/>
    <m/>
    <s v="Huobi"/>
    <s v="Peertec"/>
    <x v="26"/>
    <s v="MATIC"/>
    <n v="2000000"/>
    <s v=""/>
    <s v=""/>
    <s v=""/>
    <s v=""/>
    <s v=""/>
    <s v="26c796426a04a8b0db8bc35d92919bd0a107a2e6b78bea7aafcf209c165c8f14"/>
    <x v="874"/>
    <x v="104"/>
  </r>
  <r>
    <x v="0"/>
    <x v="0"/>
    <x v="1"/>
    <x v="10"/>
    <n v="10003"/>
    <s v="ETH"/>
    <s v="0xaB4Bfe506a3Cb36ADDf97678293bD429B9951726"/>
    <m/>
    <s v="FTX"/>
    <s v="Peertec"/>
    <x v="1"/>
    <s v="ETH"/>
    <n v="0.77813200000000005"/>
    <s v=""/>
    <s v=""/>
    <s v=""/>
    <s v=""/>
    <s v=""/>
    <s v="0xf0f94a00d6534316dfd64a52ecb96b0dacf39f2b1873333fdf0ce8d496f9e6ee"/>
    <x v="875"/>
    <x v="103"/>
  </r>
  <r>
    <x v="0"/>
    <x v="0"/>
    <x v="1"/>
    <x v="10"/>
    <n v="10003"/>
    <s v="ATOM"/>
    <e v="#N/A"/>
    <m/>
    <s v="FTX"/>
    <s v="Peertec"/>
    <x v="13"/>
    <s v="COSMOS"/>
    <n v="250.06729999999999"/>
    <s v=""/>
    <s v=""/>
    <s v=""/>
    <s v=""/>
    <s v=""/>
    <s v="75e153c697ef6a567277bda4befb77735fbe198ae031ddfdd416cf3d76c99a7f"/>
    <x v="876"/>
    <x v="103"/>
  </r>
  <r>
    <x v="0"/>
    <x v="0"/>
    <x v="1"/>
    <x v="10"/>
    <n v="10003"/>
    <s v="USDT"/>
    <s v="0x8f27fa136ff4da1796368380019029d81d12d06d"/>
    <m/>
    <s v="FTX"/>
    <s v="Peertec"/>
    <x v="7"/>
    <s v="TRX"/>
    <n v="2261.306"/>
    <s v="TMcMtgM9VMkMNdehmyC3Ls8ZPWwgxgJ8pA"/>
    <s v=""/>
    <s v="exchange"/>
    <s v="OKEX"/>
    <s v="Peertec"/>
    <s v="145fc73f8e4741f64df65459072d28d04900e9758e79ebbb2694eef005b57e32"/>
    <x v="877"/>
    <x v="103"/>
  </r>
  <r>
    <x v="0"/>
    <x v="0"/>
    <x v="1"/>
    <x v="10"/>
    <n v="10003"/>
    <s v="UST"/>
    <s v="terra1luagdjcr9c9yvp3ak4d7chjm5gldcmgln5rku5"/>
    <n v="823031602"/>
    <s v="FTX"/>
    <s v="Peertec"/>
    <x v="11"/>
    <s v="TERRA"/>
    <n v="1640000"/>
    <s v="terra1j4u9e5n8xu9c9jykny8uqw6lde6843qczzwd0x"/>
    <s v=""/>
    <s v="Wallet"/>
    <s v="Terra"/>
    <s v="BBRICK"/>
    <s v="cc86dadb86edd5c07e945c498a60c7fa5c1e51f3214035b60989af0069cb46ab"/>
    <x v="878"/>
    <x v="103"/>
  </r>
  <r>
    <x v="0"/>
    <x v="0"/>
    <x v="1"/>
    <x v="10"/>
    <n v="10003"/>
    <s v="BNB"/>
    <s v=""/>
    <m/>
    <s v="FTX"/>
    <s v="Peertec"/>
    <x v="10"/>
    <s v="BSC"/>
    <n v="39.897750000000002"/>
    <s v=""/>
    <s v=""/>
    <s v=""/>
    <s v=""/>
    <s v=""/>
    <s v="0x3f956fa3d4caf8852a4102afb0e3a9ffd41fb9fe733d940a04ac85e728fa7554"/>
    <x v="879"/>
    <x v="103"/>
  </r>
  <r>
    <x v="0"/>
    <x v="0"/>
    <x v="1"/>
    <x v="10"/>
    <n v="10003"/>
    <s v="XRP"/>
    <s v="rPFXvVo2fYXVPdV9gCHQouHsMgMhQ2aUwM"/>
    <n v="3680179910"/>
    <s v="FTX"/>
    <s v="Peertec"/>
    <x v="22"/>
    <s v="XRP"/>
    <n v="7491.7690000000002"/>
    <s v=""/>
    <s v=""/>
    <s v=""/>
    <s v=""/>
    <s v=""/>
    <s v="5C416355751BDCAB805CC135D12AEF5D126C223B5F518C9BC245E40250158AAC"/>
    <x v="880"/>
    <x v="153"/>
  </r>
  <r>
    <x v="0"/>
    <x v="0"/>
    <x v="1"/>
    <x v="10"/>
    <n v="10003"/>
    <s v="LUNA"/>
    <s v="terra1luagdjcr9c9yvp3ak4d7chjm5gldcmgln5rku5"/>
    <n v="823031602"/>
    <s v="FTX"/>
    <s v="Peertec"/>
    <x v="8"/>
    <s v="TERRA"/>
    <n v="8.9162000000000005E-2"/>
    <s v="terra1j4u9e5n8xu9c9jykny8uqw6lde6843qczzwd0x"/>
    <s v=""/>
    <s v="Wallet"/>
    <s v="Terra"/>
    <s v="BBRICK"/>
    <s v="0df983d784007106a549cb2ddde0d6d2589ab4c25e6feea0f82a99923b25e936"/>
    <x v="881"/>
    <x v="153"/>
  </r>
  <r>
    <x v="0"/>
    <x v="0"/>
    <x v="1"/>
    <x v="10"/>
    <n v="10003"/>
    <s v="UST"/>
    <s v="terra1luagdjcr9c9yvp3ak4d7chjm5gldcmgln5rku5"/>
    <n v="823031602"/>
    <s v="FTX"/>
    <s v="Peertec"/>
    <x v="11"/>
    <s v="TERRA"/>
    <n v="14235"/>
    <s v="terra1j4u9e5n8xu9c9jykny8uqw6lde6843qczzwd0x"/>
    <s v=""/>
    <s v="Wallet"/>
    <s v="Terra"/>
    <s v="BBRICK"/>
    <s v="38b5544ef97307d1fae4bf4695db99fd53af0f227515e53cbb0360d311a64bed"/>
    <x v="882"/>
    <x v="153"/>
  </r>
  <r>
    <x v="0"/>
    <x v="1"/>
    <x v="1"/>
    <x v="1"/>
    <m/>
    <s v="BTC"/>
    <s v="1MdatewJkKfSptYBaJvgEBFYCEbiCkELVt"/>
    <m/>
    <s v="Huobi"/>
    <s v="Peertec"/>
    <x v="6"/>
    <s v="HRC"/>
    <n v="103.08733837"/>
    <s v=""/>
    <s v=""/>
    <s v=""/>
    <s v=""/>
    <s v=""/>
    <s v="a87d2e7d9cc6abbe95cfff93e25dc032fee8978f63704e73cba64dc62cfb4ad4"/>
    <x v="883"/>
    <x v="19"/>
  </r>
  <r>
    <x v="0"/>
    <x v="1"/>
    <x v="1"/>
    <x v="1"/>
    <m/>
    <s v="USDT"/>
    <s v="0xdb245cf0aec8bf5d4b3002d00f3e701e80ba380a"/>
    <m/>
    <s v="Huobi"/>
    <s v="Peertec"/>
    <x v="7"/>
    <s v="HRC"/>
    <n v="4730938.1241034605"/>
    <s v=""/>
    <s v=""/>
    <s v=""/>
    <s v=""/>
    <s v=""/>
    <s v="0cab048443eb9be97636a0a630cfd4c9a5484fe0c5a833a01ed06b7ee2bd572d"/>
    <x v="884"/>
    <x v="19"/>
  </r>
  <r>
    <x v="0"/>
    <x v="1"/>
    <x v="1"/>
    <x v="1"/>
    <m/>
    <s v="ETH"/>
    <s v="0xdb245cf0aec8bf5d4b3002d00f3e701e80ba380a"/>
    <m/>
    <s v="Huobi"/>
    <s v="Peertec"/>
    <x v="1"/>
    <s v="ETH"/>
    <n v="1"/>
    <s v=""/>
    <s v=""/>
    <s v=""/>
    <s v=""/>
    <s v=""/>
    <s v="c63a8fbfacecd3aab91f2293a00b0db847b9865da666ed21441395e072d7b8a4"/>
    <x v="885"/>
    <x v="274"/>
  </r>
  <r>
    <x v="0"/>
    <x v="1"/>
    <x v="1"/>
    <x v="1"/>
    <m/>
    <s v="ETH"/>
    <s v="0xdb245cf0aec8bf5d4b3002d00f3e701e80ba380a"/>
    <m/>
    <s v="Huobi"/>
    <s v="Peertec"/>
    <x v="1"/>
    <s v="ETH"/>
    <n v="509"/>
    <s v=""/>
    <s v=""/>
    <s v=""/>
    <s v=""/>
    <s v=""/>
    <s v="e8abe479a5372f11fbeaf84485620bcab9c74c61deec71d03ad4d628631b5ff1"/>
    <x v="886"/>
    <x v="274"/>
  </r>
  <r>
    <x v="0"/>
    <x v="1"/>
    <x v="1"/>
    <x v="1"/>
    <m/>
    <s v="ETC"/>
    <s v="0xdb245cf0aec8bf5d4b3002d00f3e701e80ba380a"/>
    <m/>
    <s v="Huobi"/>
    <s v="Peertec"/>
    <x v="9"/>
    <s v="ETC"/>
    <n v="113.54207361"/>
    <s v=""/>
    <s v=""/>
    <s v=""/>
    <s v=""/>
    <s v=""/>
    <s v="446a3c8a8c8c87511bd13f0aa6f9036907c9c84b167b4fab6001a7c1ae59326c"/>
    <x v="887"/>
    <x v="100"/>
  </r>
  <r>
    <x v="0"/>
    <x v="1"/>
    <x v="1"/>
    <x v="1"/>
    <m/>
    <s v="ETC"/>
    <s v="0xdb245cf0aec8bf5d4b3002d00f3e701e80ba380a"/>
    <m/>
    <s v="Huobi"/>
    <s v="Peertec"/>
    <x v="9"/>
    <s v="ETC"/>
    <n v="89.55"/>
    <s v=""/>
    <s v=""/>
    <s v=""/>
    <s v=""/>
    <s v=""/>
    <s v="21cc40fafb1ac07192ac91a7256ded8cb5aa8641c757a9fa6666ab0374e750fb"/>
    <x v="888"/>
    <x v="144"/>
  </r>
  <r>
    <x v="0"/>
    <x v="1"/>
    <x v="1"/>
    <x v="1"/>
    <m/>
    <s v="ETC"/>
    <s v="0xdb245cf0aec8bf5d4b3002d00f3e701e80ba380a"/>
    <m/>
    <s v="Huobi"/>
    <s v="Peertec"/>
    <x v="9"/>
    <s v="ETC"/>
    <n v="55.781999999999996"/>
    <s v=""/>
    <s v=""/>
    <s v=""/>
    <s v=""/>
    <s v=""/>
    <s v="b920ee2aca99e7b28091d349e73f794c4f5fc695ad6b9aa19f6ef8d06cd1515c"/>
    <x v="889"/>
    <x v="151"/>
  </r>
  <r>
    <x v="0"/>
    <x v="0"/>
    <x v="1"/>
    <x v="10"/>
    <n v="10003"/>
    <s v="XRP"/>
    <s v="rPFXvVo2fYXVPdV9gCHQouHsMgMhQ2aUwM"/>
    <n v="3680179910"/>
    <s v="FTX"/>
    <s v="Peertec"/>
    <x v="22"/>
    <s v="XRP"/>
    <n v="2127.2919999999999"/>
    <s v=""/>
    <s v=""/>
    <s v=""/>
    <s v=""/>
    <s v=""/>
    <s v="198DB777E664133BE31044D0BE8FA9923F5FAFFEA2CEC6CE85C10B88F1B23800"/>
    <x v="890"/>
    <x v="160"/>
  </r>
  <r>
    <x v="0"/>
    <x v="0"/>
    <x v="1"/>
    <x v="10"/>
    <n v="10003"/>
    <s v="UST"/>
    <s v="terra1luagdjcr9c9yvp3ak4d7chjm5gldcmgln5rku5"/>
    <n v="823031602"/>
    <s v="FTX"/>
    <s v="Peertec"/>
    <x v="11"/>
    <s v="TERRA"/>
    <n v="200000"/>
    <s v="terra1j4u9e5n8xu9c9jykny8uqw6lde6843qczzwd0x"/>
    <s v=""/>
    <s v="Wallet"/>
    <s v="Terra"/>
    <s v="BBRICK"/>
    <s v="41db61ba88cd78d6925d410533861a5084a41e5d8848b6397ad2ed38326a9b4b"/>
    <x v="891"/>
    <x v="160"/>
  </r>
  <r>
    <x v="0"/>
    <x v="1"/>
    <x v="1"/>
    <x v="1"/>
    <m/>
    <s v="CEL"/>
    <e v="#N/A"/>
    <m/>
    <s v="Huobi"/>
    <s v="Peertec"/>
    <x v="37"/>
    <s v="CEL"/>
    <n v="1201.9014"/>
    <s v=""/>
    <s v=""/>
    <s v=""/>
    <s v=""/>
    <s v=""/>
    <s v="3590d8486ec3ec4d9fbdbb41f746b36cd354692120198fbf26d1fce2cd902bab"/>
    <x v="892"/>
    <x v="275"/>
  </r>
  <r>
    <x v="0"/>
    <x v="0"/>
    <x v="1"/>
    <x v="10"/>
    <n v="10003"/>
    <s v="USDT"/>
    <s v="0x8f27fa136ff4da1796368380019029d81d12d06d"/>
    <m/>
    <s v="FTX"/>
    <s v="Peertec"/>
    <x v="7"/>
    <s v="TRX"/>
    <n v="42757.35"/>
    <s v="TMcMtgM9VMkMNdehmyC3Ls8ZPWwgxgJ8pA"/>
    <s v=""/>
    <s v="exchange"/>
    <s v="OKEX"/>
    <s v="Peertec"/>
    <s v="bf0388b9340d325b925e3558771b85662048094f12aa75011804cd18ad2d032e"/>
    <x v="893"/>
    <x v="160"/>
  </r>
  <r>
    <x v="0"/>
    <x v="0"/>
    <x v="1"/>
    <x v="10"/>
    <n v="10003"/>
    <s v="XRP"/>
    <s v="rPFXvVo2fYXVPdV9gCHQouHsMgMhQ2aUwM"/>
    <n v="3680179910"/>
    <s v="FTX"/>
    <s v="Peertec"/>
    <x v="22"/>
    <s v="XRP"/>
    <n v="2190.7869999999998"/>
    <s v=""/>
    <s v=""/>
    <s v=""/>
    <s v=""/>
    <s v=""/>
    <s v="9F77CB181B2C10FA7333A44A790DB4B0EFB206E5B69FBCE4B046604ADC930042"/>
    <x v="894"/>
    <x v="276"/>
  </r>
  <r>
    <x v="0"/>
    <x v="0"/>
    <x v="1"/>
    <x v="10"/>
    <n v="10003"/>
    <s v="USDT"/>
    <s v="0x8f27fa136ff4da1796368380019029d81d12d06d"/>
    <m/>
    <s v="FTX"/>
    <s v="Peertec"/>
    <x v="7"/>
    <s v="ERC20"/>
    <n v="91.360050000000001"/>
    <s v=""/>
    <s v=""/>
    <s v=""/>
    <s v=""/>
    <s v=""/>
    <s v="0xdba0d1d9280bb4afbd409515450c277163ac8fa476d687e2ad217833c91ce981"/>
    <x v="895"/>
    <x v="276"/>
  </r>
  <r>
    <x v="0"/>
    <x v="0"/>
    <x v="1"/>
    <x v="10"/>
    <n v="10003"/>
    <s v="UST"/>
    <s v="terra1luagdjcr9c9yvp3ak4d7chjm5gldcmgln5rku5"/>
    <n v="823031602"/>
    <s v="FTX"/>
    <s v="Peertec"/>
    <x v="11"/>
    <s v="TERRA"/>
    <n v="178200"/>
    <s v="terra1j4u9e5n8xu9c9jykny8uqw6lde6843qczzwd0x"/>
    <s v=""/>
    <s v="Wallet"/>
    <s v="Terra"/>
    <s v="BBRICK"/>
    <s v="efb149d5aee560554b5043d0713ee422651cdebdc23f81c5957d6b150c499102"/>
    <x v="896"/>
    <x v="276"/>
  </r>
  <r>
    <x v="0"/>
    <x v="0"/>
    <x v="1"/>
    <x v="10"/>
    <n v="10003"/>
    <s v="XRP"/>
    <s v="rPFXvVo2fYXVPdV9gCHQouHsMgMhQ2aUwM"/>
    <n v="3680179910"/>
    <s v="FTX"/>
    <s v="Peertec"/>
    <x v="22"/>
    <s v="XRP"/>
    <n v="776.79830000000004"/>
    <s v=""/>
    <s v=""/>
    <s v=""/>
    <s v=""/>
    <s v=""/>
    <s v="92ACF8B6AA9F0CFFD0D4B650A819ADC6716979DABAB77C20821BDD2F8F8994DD"/>
    <x v="897"/>
    <x v="152"/>
  </r>
  <r>
    <x v="0"/>
    <x v="0"/>
    <x v="1"/>
    <x v="10"/>
    <n v="10003"/>
    <s v="BTC"/>
    <s v="337ne45ueXx2iAR1gNAqxnwsCGuLquCLnh"/>
    <m/>
    <s v="FTX"/>
    <s v="Peertec"/>
    <x v="6"/>
    <s v="BTC"/>
    <n v="9.1929999999999998E-2"/>
    <s v=""/>
    <s v=""/>
    <s v=""/>
    <s v=""/>
    <s v=""/>
    <s v="d2b4d1e5e543c8fed7f908a230ae31b5968d8e836f5b154c80cb5194721a04cf"/>
    <x v="898"/>
    <x v="152"/>
  </r>
  <r>
    <x v="0"/>
    <x v="0"/>
    <x v="1"/>
    <x v="10"/>
    <n v="10003"/>
    <s v="UST"/>
    <s v="terra1luagdjcr9c9yvp3ak4d7chjm5gldcmgln5rku5"/>
    <n v="823031602"/>
    <s v="FTX"/>
    <s v="Peertec"/>
    <x v="11"/>
    <s v="TERRA"/>
    <n v="400000"/>
    <s v="terra1j4u9e5n8xu9c9jykny8uqw6lde6843qczzwd0x"/>
    <s v=""/>
    <s v="Wallet"/>
    <s v="Terra"/>
    <s v="BBRICK"/>
    <s v="b41c61dea4bc42b6e5c7504e8cbe0305f20106d671bbd39f94130f038e579258"/>
    <x v="899"/>
    <x v="152"/>
  </r>
  <r>
    <x v="0"/>
    <x v="0"/>
    <x v="1"/>
    <x v="10"/>
    <n v="10003"/>
    <s v="UST"/>
    <s v="terra1luagdjcr9c9yvp3ak4d7chjm5gldcmgln5rku5"/>
    <n v="823031602"/>
    <s v="FTX"/>
    <s v="Peertec"/>
    <x v="11"/>
    <s v="TERRA"/>
    <n v="50000"/>
    <s v="terra1j4u9e5n8xu9c9jykny8uqw6lde6843qczzwd0x"/>
    <s v=""/>
    <s v="Wallet"/>
    <s v="Terra"/>
    <s v="BBRICK"/>
    <s v="97fa5f41b571976e7140d58695e7717129ea89e975cd4791cdf49862a5939aaf"/>
    <x v="900"/>
    <x v="152"/>
  </r>
  <r>
    <x v="0"/>
    <x v="0"/>
    <x v="1"/>
    <x v="10"/>
    <n v="10003"/>
    <s v="LUNA"/>
    <s v="terra1luagdjcr9c9yvp3ak4d7chjm5gldcmgln5rku5"/>
    <n v="823031602"/>
    <s v="FTX"/>
    <s v="Peertec"/>
    <x v="8"/>
    <s v="TERRA"/>
    <n v="8.7551550000000002"/>
    <s v="terra1j4u9e5n8xu9c9jykny8uqw6lde6843qczzwd0x"/>
    <s v=""/>
    <s v="Wallet"/>
    <s v="Terra"/>
    <s v="BBRICK"/>
    <s v="f5d1217d213043616e3858471464cc60af197d84a45f0bb7b29b066d5d07aa75"/>
    <x v="901"/>
    <x v="152"/>
  </r>
  <r>
    <x v="0"/>
    <x v="0"/>
    <x v="1"/>
    <x v="10"/>
    <n v="10003"/>
    <s v="UST"/>
    <s v="terra1luagdjcr9c9yvp3ak4d7chjm5gldcmgln5rku5"/>
    <n v="823031602"/>
    <s v="FTX"/>
    <s v="Peertec"/>
    <x v="11"/>
    <s v="TERRA"/>
    <n v="615580"/>
    <s v="terra1j4u9e5n8xu9c9jykny8uqw6lde6843qczzwd0x"/>
    <s v=""/>
    <s v="Wallet"/>
    <s v="Terra"/>
    <s v="BBRICK"/>
    <s v="3f01086689465d1865d182d29bdefed54ca569386ef58373eafcee2b606a33fd"/>
    <x v="902"/>
    <x v="152"/>
  </r>
  <r>
    <x v="0"/>
    <x v="0"/>
    <x v="1"/>
    <x v="10"/>
    <n v="10003"/>
    <s v="NEAR"/>
    <s v=""/>
    <m/>
    <s v="FTX"/>
    <s v="Peertec"/>
    <x v="38"/>
    <s v="NEAR"/>
    <n v="3870"/>
    <s v=""/>
    <s v=""/>
    <s v=""/>
    <s v=""/>
    <s v=""/>
    <s v="HhfJNwnacw9RaJG27DnuwmYZ4coC7kgTHxistHxn7jaS"/>
    <x v="903"/>
    <x v="152"/>
  </r>
  <r>
    <x v="0"/>
    <x v="0"/>
    <x v="1"/>
    <x v="10"/>
    <n v="10003"/>
    <s v="BCH"/>
    <s v="bitcoincash:qrl59ue7seauw2lsj370zu70gq04zwsh5unkfg6scm"/>
    <m/>
    <s v="FTX"/>
    <s v="Peertec"/>
    <x v="23"/>
    <s v="BCH"/>
    <n v="9.7527000000000003E-2"/>
    <s v=""/>
    <s v=""/>
    <s v=""/>
    <s v=""/>
    <s v=""/>
    <s v="870bee87a3d988c12272ea35facc516ee07bc1a3f3983d08a4be3b7bad673dcc"/>
    <x v="904"/>
    <x v="277"/>
  </r>
  <r>
    <x v="0"/>
    <x v="0"/>
    <x v="1"/>
    <x v="10"/>
    <n v="10003"/>
    <s v="XRP"/>
    <s v="rPFXvVo2fYXVPdV9gCHQouHsMgMhQ2aUwM"/>
    <n v="3680179910"/>
    <s v="FTX"/>
    <s v="Peertec"/>
    <x v="22"/>
    <s v="XRP"/>
    <n v="98.179389999999998"/>
    <s v=""/>
    <s v=""/>
    <s v=""/>
    <s v=""/>
    <s v=""/>
    <s v="A42248AB9C5944E3034FC1165ACFAEE29478CE29C54ACEA0E3534A2CB70C928A"/>
    <x v="905"/>
    <x v="277"/>
  </r>
  <r>
    <x v="0"/>
    <x v="0"/>
    <x v="1"/>
    <x v="10"/>
    <n v="10003"/>
    <s v="BTC"/>
    <s v="337ne45ueXx2iAR1gNAqxnwsCGuLquCLnh"/>
    <m/>
    <s v="FTX"/>
    <s v="Peertec"/>
    <x v="6"/>
    <s v="BTC"/>
    <n v="0.48368100000000003"/>
    <s v=""/>
    <s v=""/>
    <s v=""/>
    <s v=""/>
    <s v=""/>
    <s v="f729aced6fcdf242e9db465a636abf4d270b7705e72b6d2074e1f02918c0c080"/>
    <x v="906"/>
    <x v="277"/>
  </r>
  <r>
    <x v="0"/>
    <x v="0"/>
    <x v="1"/>
    <x v="10"/>
    <n v="10003"/>
    <s v="XRP"/>
    <s v="rPFXvVo2fYXVPdV9gCHQouHsMgMhQ2aUwM"/>
    <n v="3680179910"/>
    <s v="FTX"/>
    <s v="Peertec"/>
    <x v="22"/>
    <s v="XRP"/>
    <n v="3141.4720000000002"/>
    <s v=""/>
    <s v=""/>
    <s v=""/>
    <s v=""/>
    <s v=""/>
    <s v="97818CBAB84B32F4CF1DC6CE1D99C6886386661244CBF41664C4B2FB12D98737"/>
    <x v="907"/>
    <x v="278"/>
  </r>
  <r>
    <x v="0"/>
    <x v="0"/>
    <x v="1"/>
    <x v="10"/>
    <n v="10003"/>
    <s v="BTC"/>
    <s v="337ne45ueXx2iAR1gNAqxnwsCGuLquCLnh"/>
    <m/>
    <s v="FTX"/>
    <s v="Peertec"/>
    <x v="6"/>
    <s v="BTC"/>
    <n v="1.4459E-2"/>
    <s v=""/>
    <s v=""/>
    <s v=""/>
    <s v=""/>
    <s v=""/>
    <s v="d6944158a69641efa617c23a52103ad17aa58994e0f8e3b33369f93d01640d64"/>
    <x v="908"/>
    <x v="278"/>
  </r>
  <r>
    <x v="0"/>
    <x v="0"/>
    <x v="1"/>
    <x v="10"/>
    <n v="10003"/>
    <s v="ETH"/>
    <s v="0xaB4Bfe506a3Cb36ADDf97678293bD429B9951726"/>
    <m/>
    <s v="FTX"/>
    <s v="Peertec"/>
    <x v="1"/>
    <s v="ETH"/>
    <n v="0.38563900000000001"/>
    <s v=""/>
    <s v=""/>
    <s v=""/>
    <s v=""/>
    <s v=""/>
    <s v="0x1f3f5acecb20a86396e9dd40fe1119122eb1ffcf38842b949cc4ec302ae5c8fb"/>
    <x v="909"/>
    <x v="278"/>
  </r>
  <r>
    <x v="0"/>
    <x v="0"/>
    <x v="1"/>
    <x v="10"/>
    <n v="10003"/>
    <s v="USDT"/>
    <s v="0x8f27fa136ff4da1796368380019029d81d12d06d"/>
    <m/>
    <s v="FTX"/>
    <s v="Peertec"/>
    <x v="7"/>
    <s v="ERC20"/>
    <n v="63.127119999999998"/>
    <s v=""/>
    <s v=""/>
    <s v=""/>
    <s v=""/>
    <s v=""/>
    <s v="0x1f8e2aca37f7ed81518451c33cebbb2b9983f67feed04ff88da27f0a9d833212"/>
    <x v="910"/>
    <x v="278"/>
  </r>
  <r>
    <x v="0"/>
    <x v="0"/>
    <x v="1"/>
    <x v="10"/>
    <n v="10003"/>
    <s v="UST"/>
    <s v="terra1luagdjcr9c9yvp3ak4d7chjm5gldcmgln5rku5"/>
    <n v="823031602"/>
    <s v="FTX"/>
    <s v="Peertec"/>
    <x v="11"/>
    <s v="TERRA"/>
    <n v="500000"/>
    <s v="terra1j4u9e5n8xu9c9jykny8uqw6lde6843qczzwd0x"/>
    <s v=""/>
    <s v="Wallet"/>
    <s v="Terra"/>
    <s v="BBRICK"/>
    <s v="e6953af085a5bfa2d4b074bf707a428b8042d63d2b947288606c5b7f4be55e74"/>
    <x v="911"/>
    <x v="278"/>
  </r>
  <r>
    <x v="0"/>
    <x v="0"/>
    <x v="1"/>
    <x v="10"/>
    <n v="10003"/>
    <s v="BCH"/>
    <s v="bitcoincash:qrl59ue7seauw2lsj370zu70gq04zwsh5unkfg6scm"/>
    <m/>
    <s v="FTX"/>
    <s v="Peertec"/>
    <x v="23"/>
    <s v="BCH"/>
    <n v="0.10159600000000001"/>
    <s v=""/>
    <s v=""/>
    <s v=""/>
    <s v=""/>
    <s v=""/>
    <s v="ace6590e4d2810854e5b294ed9c39daea257b333388addc5f7fab4afef3c4ab7"/>
    <x v="912"/>
    <x v="150"/>
  </r>
  <r>
    <x v="0"/>
    <x v="0"/>
    <x v="1"/>
    <x v="10"/>
    <n v="10003"/>
    <s v="XRP"/>
    <s v="rPFXvVo2fYXVPdV9gCHQouHsMgMhQ2aUwM"/>
    <n v="3680179910"/>
    <s v="FTX"/>
    <s v="Peertec"/>
    <x v="22"/>
    <s v="XRP"/>
    <n v="153.5667"/>
    <s v=""/>
    <s v=""/>
    <s v=""/>
    <s v=""/>
    <s v=""/>
    <s v="593CAF64C0D280A02B3D5553F759B4E1F66DBC65256AEAE56D8F6F4BAA231EFB"/>
    <x v="913"/>
    <x v="150"/>
  </r>
  <r>
    <x v="0"/>
    <x v="0"/>
    <x v="1"/>
    <x v="10"/>
    <n v="10003"/>
    <s v="ETH"/>
    <s v="0xaB4Bfe506a3Cb36ADDf97678293bD429B9951726"/>
    <m/>
    <s v="FTX"/>
    <s v="Peertec"/>
    <x v="1"/>
    <s v="ETH"/>
    <n v="1.9635E-2"/>
    <s v=""/>
    <s v=""/>
    <s v=""/>
    <s v=""/>
    <s v=""/>
    <s v="0x8515addedb09d38dddc50085fb4b122cb842cf5f6e0df3f8edbff7e8a1308ad1"/>
    <x v="914"/>
    <x v="150"/>
  </r>
  <r>
    <x v="0"/>
    <x v="0"/>
    <x v="1"/>
    <x v="10"/>
    <n v="10003"/>
    <s v="USDT"/>
    <s v="0x8f27fa136ff4da1796368380019029d81d12d06d"/>
    <m/>
    <s v="FTX"/>
    <s v="Peertec"/>
    <x v="7"/>
    <s v="ERC20"/>
    <n v="113503.6"/>
    <s v=""/>
    <s v=""/>
    <s v=""/>
    <s v=""/>
    <s v=""/>
    <s v="0x6e904b2ec7ccbca6e10e0391501309dc105fec77287fee48c8da027167d0c9e8"/>
    <x v="915"/>
    <x v="150"/>
  </r>
  <r>
    <x v="0"/>
    <x v="0"/>
    <x v="1"/>
    <x v="10"/>
    <n v="10003"/>
    <s v="LUNA"/>
    <s v="terra1luagdjcr9c9yvp3ak4d7chjm5gldcmgln5rku5"/>
    <n v="823031602"/>
    <s v="FTX"/>
    <s v="Peertec"/>
    <x v="8"/>
    <s v="TERRA"/>
    <n v="5.648123"/>
    <s v=""/>
    <s v=""/>
    <s v=""/>
    <s v=""/>
    <s v=""/>
    <s v="907d9a25bd28fdba16bed8ba67c3e4db9b88583a29ced5808efdca93622dcd53"/>
    <x v="916"/>
    <x v="150"/>
  </r>
  <r>
    <x v="0"/>
    <x v="0"/>
    <x v="1"/>
    <x v="10"/>
    <n v="10003"/>
    <s v="UST"/>
    <s v="terra1luagdjcr9c9yvp3ak4d7chjm5gldcmgln5rku5"/>
    <n v="823031602"/>
    <s v="FTX"/>
    <s v="Peertec"/>
    <x v="11"/>
    <s v="TERRA"/>
    <n v="311920"/>
    <s v="terra1j4u9e5n8xu9c9jykny8uqw6lde6843qczzwd0x"/>
    <s v=""/>
    <s v="Wallet"/>
    <s v="Terra"/>
    <s v="BBRICK"/>
    <s v="956955ca84bed58157123a8379448ab132ecd399ab9ab8354248c84f2c170212"/>
    <x v="917"/>
    <x v="150"/>
  </r>
  <r>
    <x v="0"/>
    <x v="0"/>
    <x v="1"/>
    <x v="10"/>
    <n v="10003"/>
    <s v="UST"/>
    <s v="terra1luagdjcr9c9yvp3ak4d7chjm5gldcmgln5rku5"/>
    <n v="823031602"/>
    <s v="FTX"/>
    <s v="Peertec"/>
    <x v="11"/>
    <s v="TERRA"/>
    <n v="690000"/>
    <s v="terra1j4u9e5n8xu9c9jykny8uqw6lde6843qczzwd0x"/>
    <s v=""/>
    <s v="Wallet"/>
    <s v="Terra"/>
    <s v="BBRICK"/>
    <s v="8a7082882bc7cfe4890ed19c00fdac9152a5d9444774c775b926ed2a650a5e70"/>
    <x v="918"/>
    <x v="150"/>
  </r>
  <r>
    <x v="0"/>
    <x v="0"/>
    <x v="1"/>
    <x v="10"/>
    <n v="10003"/>
    <s v="XRP"/>
    <s v="rPFXvVo2fYXVPdV9gCHQouHsMgMhQ2aUwM"/>
    <n v="3680179910"/>
    <s v="FTX"/>
    <s v="Peertec"/>
    <x v="22"/>
    <s v="XRP"/>
    <n v="3813.6239999999998"/>
    <s v=""/>
    <s v=""/>
    <s v=""/>
    <s v=""/>
    <s v=""/>
    <s v="952D61F3373A50166DEB305C68BD3F50135A6980AA169958C625828CA51894CE"/>
    <x v="919"/>
    <x v="149"/>
  </r>
  <r>
    <x v="0"/>
    <x v="0"/>
    <x v="1"/>
    <x v="10"/>
    <n v="10003"/>
    <s v="BTC"/>
    <s v="337ne45ueXx2iAR1gNAqxnwsCGuLquCLnh"/>
    <m/>
    <s v="FTX"/>
    <s v="Peertec"/>
    <x v="6"/>
    <s v="BTC"/>
    <n v="1.8990670000000001"/>
    <s v=""/>
    <s v=""/>
    <s v=""/>
    <s v=""/>
    <s v=""/>
    <s v="7ab020587bdb0083fab55d4812addf47b110286b58b080927c8fc7b7de6cec1a"/>
    <x v="920"/>
    <x v="149"/>
  </r>
  <r>
    <x v="0"/>
    <x v="0"/>
    <x v="1"/>
    <x v="10"/>
    <n v="10003"/>
    <s v="LTC"/>
    <s v=""/>
    <m/>
    <s v="FTX"/>
    <s v="Peertec"/>
    <x v="25"/>
    <s v="LTC"/>
    <n v="0.94706400000000002"/>
    <s v=""/>
    <s v=""/>
    <s v=""/>
    <s v=""/>
    <s v=""/>
    <s v="359d51b934231eb3f7a184895803596fd3ffa5871e9d5e03713e4d8ab09c20f7"/>
    <x v="921"/>
    <x v="149"/>
  </r>
  <r>
    <x v="0"/>
    <x v="0"/>
    <x v="1"/>
    <x v="10"/>
    <n v="10003"/>
    <s v="TRX"/>
    <s v=""/>
    <m/>
    <s v="FTX"/>
    <s v="Peertec"/>
    <x v="14"/>
    <s v="TRX"/>
    <n v="9.9999999999999995E-7"/>
    <s v=""/>
    <s v=""/>
    <s v=""/>
    <s v=""/>
    <s v=""/>
    <s v="2eca4d0be9615a61c5c53efb24a6fc2d06d9f9d1e6cbd222ee36a252c80a1e20"/>
    <x v="922"/>
    <x v="149"/>
  </r>
  <r>
    <x v="0"/>
    <x v="0"/>
    <x v="1"/>
    <x v="10"/>
    <n v="10003"/>
    <s v="TRX"/>
    <s v=""/>
    <m/>
    <s v="FTX"/>
    <s v="Peertec"/>
    <x v="14"/>
    <s v="TRX"/>
    <n v="6000"/>
    <s v=""/>
    <s v=""/>
    <s v=""/>
    <s v=""/>
    <s v=""/>
    <s v="bc25f41b436cd189db488a5b40127fb89ec78c22516dfd2081a33295e174e3c9"/>
    <x v="922"/>
    <x v="149"/>
  </r>
  <r>
    <x v="0"/>
    <x v="0"/>
    <x v="1"/>
    <x v="10"/>
    <n v="10003"/>
    <s v="TRX"/>
    <s v=""/>
    <m/>
    <s v="FTX"/>
    <s v="Peertec"/>
    <x v="14"/>
    <s v="TRX"/>
    <n v="6250000"/>
    <s v=""/>
    <s v=""/>
    <s v=""/>
    <s v=""/>
    <s v=""/>
    <s v="ca38089256771e0254b2d62a149970e7352c63041fd1fed64c5e51af34193ce5"/>
    <x v="923"/>
    <x v="149"/>
  </r>
  <r>
    <x v="0"/>
    <x v="0"/>
    <x v="1"/>
    <x v="10"/>
    <n v="10003"/>
    <s v="MATIC"/>
    <s v=""/>
    <m/>
    <s v="FTX"/>
    <s v="Peertec"/>
    <x v="26"/>
    <s v="MATIC"/>
    <n v="200"/>
    <s v=""/>
    <s v=""/>
    <s v=""/>
    <s v=""/>
    <s v=""/>
    <s v="0xf4fd870a00575162ebd1167054414a5a26db332027f10287950ef050b01712e6"/>
    <x v="924"/>
    <x v="149"/>
  </r>
  <r>
    <x v="0"/>
    <x v="0"/>
    <x v="1"/>
    <x v="10"/>
    <n v="10003"/>
    <s v="UST"/>
    <s v="terra1luagdjcr9c9yvp3ak4d7chjm5gldcmgln5rku5"/>
    <n v="823031602"/>
    <s v="FTX"/>
    <s v="Peertec"/>
    <x v="11"/>
    <s v="TERRA"/>
    <n v="7000000"/>
    <s v="terra1j4u9e5n8xu9c9jykny8uqw6lde6843qczzwd0x"/>
    <s v=""/>
    <s v="Wallet"/>
    <s v="Terra"/>
    <s v="BBRICK"/>
    <s v="103fba20cd9e73c04b81e20423ee98979e4af5d422f3d966d376b0a71bac1163"/>
    <x v="925"/>
    <x v="149"/>
  </r>
  <r>
    <x v="0"/>
    <x v="0"/>
    <x v="1"/>
    <x v="10"/>
    <n v="10003"/>
    <s v="MATIC"/>
    <s v=""/>
    <m/>
    <s v="FTX"/>
    <s v="Peertec"/>
    <x v="26"/>
    <s v="MATIC"/>
    <n v="571680"/>
    <s v=""/>
    <s v=""/>
    <s v=""/>
    <s v=""/>
    <s v=""/>
    <s v="0x9f062f2fbe27b87f8a88446fb2092e15570f3453b6c07d15229063510067a90a"/>
    <x v="926"/>
    <x v="149"/>
  </r>
  <r>
    <x v="0"/>
    <x v="0"/>
    <x v="1"/>
    <x v="10"/>
    <n v="10003"/>
    <s v="UST"/>
    <s v="terra1luagdjcr9c9yvp3ak4d7chjm5gldcmgln5rku5"/>
    <n v="823031602"/>
    <s v="FTX"/>
    <s v="Peertec"/>
    <x v="11"/>
    <s v="TERRA"/>
    <n v="93800"/>
    <s v="terra1j4u9e5n8xu9c9jykny8uqw6lde6843qczzwd0x"/>
    <s v=""/>
    <s v="Wallet"/>
    <s v="Terra"/>
    <s v="BBRICK"/>
    <s v="bfbb17729562505ef538a8d72dfe6b5dc638ab69a7c8a49ee068b7fff79e2305"/>
    <x v="927"/>
    <x v="149"/>
  </r>
  <r>
    <x v="0"/>
    <x v="0"/>
    <x v="1"/>
    <x v="10"/>
    <n v="10003"/>
    <s v="XRP"/>
    <s v="rPFXvVo2fYXVPdV9gCHQouHsMgMhQ2aUwM"/>
    <n v="3680179910"/>
    <s v="FTX"/>
    <s v="Peertec"/>
    <x v="22"/>
    <s v="XRP"/>
    <n v="2622.4360000000001"/>
    <s v=""/>
    <s v=""/>
    <s v=""/>
    <s v=""/>
    <s v=""/>
    <s v="3FA8F4396A00C5F2A7D2D355663C833F1EC08A10CDF0A51DE6E0DF9B7ACA2BA9"/>
    <x v="928"/>
    <x v="135"/>
  </r>
  <r>
    <x v="0"/>
    <x v="0"/>
    <x v="1"/>
    <x v="10"/>
    <n v="10003"/>
    <s v="BTC"/>
    <s v="337ne45ueXx2iAR1gNAqxnwsCGuLquCLnh"/>
    <m/>
    <s v="FTX"/>
    <s v="Peertec"/>
    <x v="6"/>
    <s v="BTC"/>
    <n v="1.828908"/>
    <s v=""/>
    <s v=""/>
    <s v=""/>
    <s v=""/>
    <s v=""/>
    <s v="46fa1c3f3f3d8b23615980448c19910704032eef4fb761e70e428541ac217abc"/>
    <x v="929"/>
    <x v="135"/>
  </r>
  <r>
    <x v="0"/>
    <x v="0"/>
    <x v="1"/>
    <x v="10"/>
    <n v="10003"/>
    <s v="LUNA"/>
    <s v="terra1luagdjcr9c9yvp3ak4d7chjm5gldcmgln5rku5"/>
    <n v="823031602"/>
    <s v="FTX"/>
    <s v="Peertec"/>
    <x v="8"/>
    <s v="TERRA"/>
    <n v="205.97489999999999"/>
    <s v=""/>
    <s v=""/>
    <s v=""/>
    <s v=""/>
    <s v=""/>
    <s v="2df224d997462d6a818465228d9692abd1148cf60434c187ea786a1e86098242"/>
    <x v="930"/>
    <x v="131"/>
  </r>
  <r>
    <x v="0"/>
    <x v="0"/>
    <x v="1"/>
    <x v="10"/>
    <n v="10003"/>
    <s v="XRP"/>
    <s v="rPFXvVo2fYXVPdV9gCHQouHsMgMhQ2aUwM"/>
    <n v="3680179910"/>
    <s v="FTX"/>
    <s v="Peertec"/>
    <x v="22"/>
    <s v="XRP"/>
    <n v="79225.97"/>
    <s v=""/>
    <s v=""/>
    <s v=""/>
    <s v=""/>
    <s v=""/>
    <s v="D17F6023F3FBBA7136521D54ED6FD2176608755870D0B9617358D20E2BADCD02"/>
    <x v="931"/>
    <x v="131"/>
  </r>
  <r>
    <x v="0"/>
    <x v="0"/>
    <x v="1"/>
    <x v="10"/>
    <n v="10003"/>
    <s v="ETH"/>
    <s v="0xaB4Bfe506a3Cb36ADDf97678293bD429B9951726"/>
    <m/>
    <s v="FTX"/>
    <s v="Peertec"/>
    <x v="1"/>
    <s v="ETH"/>
    <n v="0.15"/>
    <s v=""/>
    <s v=""/>
    <s v=""/>
    <s v=""/>
    <s v=""/>
    <s v="0x55a5fc7ba4dbeeb0c48f1dc67f079a1c988ba1389ceb25bb91dc64578ecedf2b"/>
    <x v="932"/>
    <x v="146"/>
  </r>
  <r>
    <x v="0"/>
    <x v="0"/>
    <x v="1"/>
    <x v="10"/>
    <n v="10003"/>
    <s v="XRP"/>
    <s v="rPFXvVo2fYXVPdV9gCHQouHsMgMhQ2aUwM"/>
    <n v="3680179910"/>
    <s v="FTX"/>
    <s v="Peertec"/>
    <x v="22"/>
    <s v="XRP"/>
    <n v="6837.7939999999999"/>
    <s v=""/>
    <s v=""/>
    <s v=""/>
    <s v=""/>
    <s v=""/>
    <s v="B28F59279A037B38555F73AA2270F8A566A1602716C6877A33AEBC2D57999669"/>
    <x v="933"/>
    <x v="146"/>
  </r>
  <r>
    <x v="0"/>
    <x v="0"/>
    <x v="1"/>
    <x v="10"/>
    <n v="10003"/>
    <s v="UST"/>
    <s v="terra1luagdjcr9c9yvp3ak4d7chjm5gldcmgln5rku5"/>
    <n v="823031602"/>
    <s v="FTX"/>
    <s v="Peertec"/>
    <x v="11"/>
    <s v="TERRA"/>
    <n v="70"/>
    <s v="terra1j4u9e5n8xu9c9jykny8uqw6lde6843qczzwd0x"/>
    <s v=""/>
    <s v="Wallet"/>
    <s v="Terra"/>
    <s v="BBRICK"/>
    <s v="6d166e8b5ec60c73bdf1d6a10a603205cfdc8fdd1e23c5b5520498acdfec962c"/>
    <x v="934"/>
    <x v="146"/>
  </r>
  <r>
    <x v="0"/>
    <x v="0"/>
    <x v="1"/>
    <x v="10"/>
    <n v="10003"/>
    <s v="BTC"/>
    <s v="337ne45ueXx2iAR1gNAqxnwsCGuLquCLnh"/>
    <m/>
    <s v="FTX"/>
    <s v="Peertec"/>
    <x v="6"/>
    <s v="BTC"/>
    <n v="5.26"/>
    <s v=""/>
    <s v=""/>
    <s v=""/>
    <s v=""/>
    <s v=""/>
    <s v="f579fd1ee830af1204bf4b42a9afa4bb8d1295b0bbde33967e31e317ce893f07"/>
    <x v="935"/>
    <x v="275"/>
  </r>
  <r>
    <x v="0"/>
    <x v="0"/>
    <x v="1"/>
    <x v="10"/>
    <n v="10003"/>
    <s v="UST"/>
    <s v="terra1luagdjcr9c9yvp3ak4d7chjm5gldcmgln5rku5"/>
    <n v="823031602"/>
    <s v="FTX"/>
    <s v="Peertec"/>
    <x v="11"/>
    <s v="TERRA"/>
    <n v="507823.3"/>
    <s v=""/>
    <s v=""/>
    <s v=""/>
    <s v=""/>
    <s v=""/>
    <s v="cea2bc6abc66226815a38b8a02d0549145b658798715145ccdf81cc3a6d8dbfe"/>
    <x v="936"/>
    <x v="279"/>
  </r>
  <r>
    <x v="0"/>
    <x v="0"/>
    <x v="1"/>
    <x v="10"/>
    <n v="10003"/>
    <s v="USDT"/>
    <s v="0x8f27fa136ff4da1796368380019029d81d12d06d"/>
    <m/>
    <s v="FTX"/>
    <s v="Peertec"/>
    <x v="7"/>
    <s v="ERC20"/>
    <n v="121457.9"/>
    <s v=""/>
    <s v=""/>
    <s v=""/>
    <s v=""/>
    <s v=""/>
    <s v="0xa1809e5dbeeaf4156656907224445ed390bd108f37f7d64bb16f5595785e1c52"/>
    <x v="937"/>
    <x v="280"/>
  </r>
  <r>
    <x v="0"/>
    <x v="0"/>
    <x v="1"/>
    <x v="10"/>
    <n v="10003"/>
    <s v="TRX"/>
    <s v=""/>
    <m/>
    <s v="FTX"/>
    <s v="Peertec"/>
    <x v="14"/>
    <s v="TRX"/>
    <n v="6.6000000000000005E-5"/>
    <s v=""/>
    <s v=""/>
    <s v=""/>
    <s v=""/>
    <s v=""/>
    <s v="bfebebe692a7cc1a2c19d06d0203bd5ed50687301869363e04d669a5148c4048"/>
    <x v="938"/>
    <x v="281"/>
  </r>
  <r>
    <x v="0"/>
    <x v="4"/>
    <x v="2"/>
    <x v="11"/>
    <m/>
    <s v="USDC"/>
    <e v="#N/A"/>
    <m/>
    <s v="Binance"/>
    <s v="용범"/>
    <x v="0"/>
    <s v="TRX"/>
    <n v="15007.37"/>
    <s v=""/>
    <s v=""/>
    <s v="exchange"/>
    <s v="Huobi"/>
    <s v="BBRICK"/>
    <s v="d07921b6b4e85536cb49cfdd914961c856f2160b9063752140d6f626f554d91b"/>
    <x v="939"/>
    <x v="146"/>
  </r>
  <r>
    <x v="0"/>
    <x v="4"/>
    <x v="2"/>
    <x v="11"/>
    <m/>
    <s v="BNB"/>
    <e v="#N/A"/>
    <m/>
    <s v="Binance"/>
    <s v="용범"/>
    <x v="10"/>
    <s v="BSC"/>
    <n v="2.44"/>
    <s v=""/>
    <s v=""/>
    <s v=""/>
    <s v=""/>
    <s v=""/>
    <s v="0x7578ac6902452690535ec699abbc3b036fe00483fa921ccd41f9d889fdc73de7"/>
    <x v="940"/>
    <x v="146"/>
  </r>
  <r>
    <x v="0"/>
    <x v="4"/>
    <x v="2"/>
    <x v="11"/>
    <m/>
    <s v="ETH"/>
    <e v="#N/A"/>
    <m/>
    <s v="Binance"/>
    <s v="용범"/>
    <x v="1"/>
    <s v="ETH"/>
    <n v="0.42"/>
    <s v=""/>
    <s v=""/>
    <s v=""/>
    <s v=""/>
    <s v=""/>
    <s v="0x685d163fa8189f424d7b353ccdb0a57a3498a85929cea1761f2e2f56d4fe0bfd"/>
    <x v="941"/>
    <x v="146"/>
  </r>
  <r>
    <x v="0"/>
    <x v="4"/>
    <x v="2"/>
    <x v="11"/>
    <m/>
    <s v="ATOM"/>
    <e v="#N/A"/>
    <m/>
    <s v="Binance"/>
    <s v="용범"/>
    <x v="13"/>
    <s v="ATOM"/>
    <n v="141.63"/>
    <s v=""/>
    <s v=""/>
    <s v=""/>
    <s v=""/>
    <s v=""/>
    <s v="7B2F847FD1542C57462780765F2A080400172263C2150128AF8BA53DCCA35D7F"/>
    <x v="942"/>
    <x v="146"/>
  </r>
  <r>
    <x v="0"/>
    <x v="4"/>
    <x v="2"/>
    <x v="11"/>
    <m/>
    <s v="USDT"/>
    <e v="#N/A"/>
    <m/>
    <s v="Binance"/>
    <s v="용범"/>
    <x v="7"/>
    <s v="BSC"/>
    <n v="929.96019330000001"/>
    <s v=""/>
    <s v=""/>
    <s v="exchange"/>
    <s v="Binance"/>
    <s v="BBRICK"/>
    <s v="Internal transfer 106502665267"/>
    <x v="943"/>
    <x v="130"/>
  </r>
  <r>
    <x v="0"/>
    <x v="4"/>
    <x v="2"/>
    <x v="11"/>
    <m/>
    <s v="USDT"/>
    <e v="#N/A"/>
    <m/>
    <s v="Binance"/>
    <s v="용범"/>
    <x v="7"/>
    <s v="BSC"/>
    <n v="425560.42219999997"/>
    <s v=""/>
    <s v=""/>
    <s v="exchange"/>
    <s v="Binance"/>
    <s v="BBRICK"/>
    <s v="Internal transfer 106485937900"/>
    <x v="944"/>
    <x v="130"/>
  </r>
  <r>
    <x v="0"/>
    <x v="4"/>
    <x v="2"/>
    <x v="11"/>
    <m/>
    <s v="BNB"/>
    <e v="#N/A"/>
    <m/>
    <s v="Binance"/>
    <s v="용범"/>
    <x v="10"/>
    <s v="BSC"/>
    <n v="19.316237080000001"/>
    <s v=""/>
    <s v=""/>
    <s v="exchange"/>
    <s v="Binance"/>
    <s v="BBRICK"/>
    <s v="Internal transfer 106450526173"/>
    <x v="945"/>
    <x v="130"/>
  </r>
  <r>
    <x v="0"/>
    <x v="4"/>
    <x v="2"/>
    <x v="11"/>
    <m/>
    <s v="BTC"/>
    <e v="#N/A"/>
    <m/>
    <s v="Binance"/>
    <s v="용범"/>
    <x v="6"/>
    <s v="BSC"/>
    <n v="64.21628656"/>
    <s v="19SK9LWSXLdmwPxvjPgvUrdaPhaPS6LaNu"/>
    <s v=""/>
    <s v="exchange"/>
    <s v="Binance"/>
    <s v="BBRICK"/>
    <s v="Internal transfer 106450334657"/>
    <x v="946"/>
    <x v="130"/>
  </r>
  <r>
    <x v="0"/>
    <x v="4"/>
    <x v="2"/>
    <x v="11"/>
    <m/>
    <s v="USDC"/>
    <e v="#N/A"/>
    <m/>
    <s v="Binance"/>
    <s v="용범"/>
    <x v="0"/>
    <s v="MATIC"/>
    <n v="8392.07"/>
    <s v=""/>
    <s v=""/>
    <s v=""/>
    <s v=""/>
    <s v=""/>
    <s v="0x5933c6e75e103d14cc36cb6588011184506f13174dfbf214b2ed28d1e752c68f"/>
    <x v="947"/>
    <x v="103"/>
  </r>
  <r>
    <x v="0"/>
    <x v="4"/>
    <x v="2"/>
    <x v="11"/>
    <m/>
    <s v="BTC"/>
    <e v="#N/A"/>
    <m/>
    <s v="Binance"/>
    <s v="용범"/>
    <x v="6"/>
    <s v="BTC"/>
    <n v="6"/>
    <s v="3H9GcbHrica8tDjBgkByHKNbwpcdTapLoK"/>
    <s v=""/>
    <s v="exchange"/>
    <s v="FTX"/>
    <s v="BBRICK"/>
    <s v="93af87030e52ad4d3e71f4a8288562274d785d5cd9847fbd931222cadd8712cb"/>
    <x v="948"/>
    <x v="115"/>
  </r>
  <r>
    <x v="0"/>
    <x v="4"/>
    <x v="2"/>
    <x v="11"/>
    <m/>
    <s v="BTC"/>
    <e v="#N/A"/>
    <m/>
    <s v="Binance"/>
    <s v="용범"/>
    <x v="6"/>
    <s v="BTC"/>
    <n v="1"/>
    <s v="3H9GcbHrica8tDjBgkByHKNbwpcdTapLoK"/>
    <s v=""/>
    <s v="exchange"/>
    <s v="FTX"/>
    <s v="BBRICK"/>
    <s v="cf2de8dd1da56c9d2a553e5be385408a0cc7dadaf46472f595025bb75a35a0ee"/>
    <x v="949"/>
    <x v="82"/>
  </r>
  <r>
    <x v="0"/>
    <x v="4"/>
    <x v="2"/>
    <x v="11"/>
    <m/>
    <s v="XRP"/>
    <e v="#N/A"/>
    <m/>
    <s v="Binance"/>
    <s v="용범"/>
    <x v="22"/>
    <s v="XRP"/>
    <n v="79999.75"/>
    <s v="rEb8TK3gBgk5auZkwc6sHnwrGVJH8DuaLh"/>
    <s v="105711647"/>
    <s v="exchange"/>
    <s v="Binance"/>
    <s v="BBRICK"/>
    <s v="Internal transfer 102719498161"/>
    <x v="950"/>
    <x v="47"/>
  </r>
  <r>
    <x v="0"/>
    <x v="4"/>
    <x v="2"/>
    <x v="11"/>
    <m/>
    <s v="XRP"/>
    <e v="#N/A"/>
    <m/>
    <s v="Binance"/>
    <s v="용범"/>
    <x v="22"/>
    <s v="XRP"/>
    <n v="2000.75"/>
    <s v="rEb8TK3gBgk5auZkwc6sHnwrGVJH8DuaLh"/>
    <s v="105711647"/>
    <s v="exchange"/>
    <s v="Binance"/>
    <s v="BBRICK"/>
    <s v="Internal transfer 101616083468"/>
    <x v="951"/>
    <x v="14"/>
  </r>
  <r>
    <x v="0"/>
    <x v="1"/>
    <x v="0"/>
    <x v="1"/>
    <m/>
    <s v="BTC"/>
    <s v="1AS8gXSxe1s24YDNJPRocLTXFrhEeGAr3k"/>
    <m/>
    <s v="Huobi"/>
    <s v="BBRICK"/>
    <x v="6"/>
    <s v="BTC"/>
    <n v="0.51113852000000004"/>
    <s v=""/>
    <s v=""/>
    <s v=""/>
    <s v=""/>
    <s v=""/>
    <s v="e3062ce3c5449586a60ddb397c9a0707e25e3d5006ee9575a9538596fba9b41e"/>
    <x v="952"/>
    <x v="146"/>
  </r>
  <r>
    <x v="0"/>
    <x v="1"/>
    <x v="0"/>
    <x v="1"/>
    <m/>
    <s v="USDT"/>
    <e v="#N/A"/>
    <m/>
    <s v="Huobi"/>
    <s v="BBRICK"/>
    <x v="7"/>
    <s v="USDTERC20"/>
    <n v="418301.26409999997"/>
    <s v=""/>
    <s v=""/>
    <s v=""/>
    <s v=""/>
    <s v=""/>
    <s v="f881bcedbd3f966193c67dafc9090384101aa37273403995b379aeaae5bd441f"/>
    <x v="953"/>
    <x v="279"/>
  </r>
  <r>
    <x v="0"/>
    <x v="1"/>
    <x v="0"/>
    <x v="1"/>
    <m/>
    <s v="USDC"/>
    <e v="#N/A"/>
    <m/>
    <s v="Huobi"/>
    <s v="BBRICK"/>
    <x v="0"/>
    <s v="USDC"/>
    <n v="14997.431479999999"/>
    <s v=""/>
    <s v=""/>
    <s v=""/>
    <s v=""/>
    <s v=""/>
    <s v="1d6d6ca5a1bb32ef35cc3aabf0d486db1ca82c62d2f53125bfe9841424a56ec1"/>
    <x v="954"/>
    <x v="279"/>
  </r>
  <r>
    <x v="0"/>
    <x v="1"/>
    <x v="0"/>
    <x v="1"/>
    <m/>
    <s v="BTC"/>
    <s v="1AS8gXSxe1s24YDNJPRocLTXFrhEeGAr3k"/>
    <m/>
    <s v="Huobi"/>
    <s v="BBRICK"/>
    <x v="6"/>
    <s v="BTC"/>
    <n v="64.21628656"/>
    <s v=""/>
    <s v=""/>
    <s v=""/>
    <s v=""/>
    <s v=""/>
    <s v="a77d478591626ff99f1210649f1142830cf08290f5b3d6dedbbf6dacc1d56e38"/>
    <x v="955"/>
    <x v="279"/>
  </r>
  <r>
    <x v="0"/>
    <x v="1"/>
    <x v="0"/>
    <x v="1"/>
    <m/>
    <s v="KLAY"/>
    <e v="#N/A"/>
    <m/>
    <s v="Huobi"/>
    <s v="BBRICK"/>
    <x v="5"/>
    <s v="KLAY"/>
    <n v="95563.3"/>
    <s v=""/>
    <s v=""/>
    <s v=""/>
    <s v=""/>
    <s v=""/>
    <s v="6d3373731045aa1f825ea1dd24fc72c3a87859435d74fcdfdea50dc3d9f1ed7a"/>
    <x v="956"/>
    <x v="282"/>
  </r>
  <r>
    <x v="0"/>
    <x v="1"/>
    <x v="0"/>
    <x v="1"/>
    <m/>
    <s v="USDT"/>
    <e v="#N/A"/>
    <m/>
    <s v="Huobi"/>
    <s v="BBRICK"/>
    <x v="7"/>
    <s v="TRC20USDT"/>
    <n v="362611.10330000002"/>
    <s v=""/>
    <s v=""/>
    <s v=""/>
    <s v=""/>
    <s v=""/>
    <s v="2d19c1d14b5cd33e388fa902fcb39e6bce19efeef252f9289a28a629ae3ef026"/>
    <x v="957"/>
    <x v="283"/>
  </r>
  <r>
    <x v="0"/>
    <x v="5"/>
    <x v="2"/>
    <x v="12"/>
    <n v="10027"/>
    <s v="LTC"/>
    <s v="3K8fcnsv9AyFoFCSKwihNoi7bNNWehQvKy"/>
    <m/>
    <m/>
    <m/>
    <x v="25"/>
    <m/>
    <n v="0.80365934999999999"/>
    <s v=""/>
    <s v=""/>
    <s v=""/>
    <s v=""/>
    <s v=""/>
    <s v="a7e5ad1b8780b1dbc09671a4c77d3ada4757906ea2195b7e0b0409fa62c776d5"/>
    <x v="958"/>
    <x v="35"/>
  </r>
  <r>
    <x v="0"/>
    <x v="5"/>
    <x v="2"/>
    <x v="12"/>
    <n v="10027"/>
    <s v="ETH"/>
    <s v="0xe3115c061ee15fc7a14a3f70a917313c32611345"/>
    <m/>
    <m/>
    <m/>
    <x v="1"/>
    <m/>
    <n v="33"/>
    <s v="0x5d6fcf22aa4e4ff8da0abe329392e7c5306d22f3"/>
    <s v=""/>
    <s v="exchange"/>
    <s v="Binance"/>
    <s v="BBRICK"/>
    <s v="0xb803c885f58d68fe70c6bde37a67d787629f78fc9e7a963d6c1a02bb5e7a38db"/>
    <x v="959"/>
    <x v="30"/>
  </r>
  <r>
    <x v="0"/>
    <x v="5"/>
    <x v="2"/>
    <x v="12"/>
    <n v="10027"/>
    <s v="ETH"/>
    <s v="0xe3115c061ee15fc7a14a3f70a917313c32611345"/>
    <m/>
    <m/>
    <m/>
    <x v="1"/>
    <m/>
    <n v="80.372"/>
    <s v=""/>
    <s v=""/>
    <s v=""/>
    <s v=""/>
    <s v=""/>
    <s v="0xf6497b1f991b2203418097444f598da4c1b118b4bd8cb81e73e45fc2e25171a9"/>
    <x v="960"/>
    <x v="272"/>
  </r>
  <r>
    <x v="0"/>
    <x v="5"/>
    <x v="2"/>
    <x v="12"/>
    <n v="10027"/>
    <s v="ETH"/>
    <s v="0xe3115c061ee15fc7a14a3f70a917313c32611345"/>
    <m/>
    <m/>
    <m/>
    <x v="1"/>
    <m/>
    <n v="30"/>
    <s v=""/>
    <s v=""/>
    <s v=""/>
    <s v=""/>
    <s v=""/>
    <s v="0x9d89c3a7713855af0abdbec5e94549fe8ca3bf11483e35ffbfec0f74e61e4bc7"/>
    <x v="961"/>
    <x v="118"/>
  </r>
  <r>
    <x v="0"/>
    <x v="5"/>
    <x v="2"/>
    <x v="12"/>
    <n v="10027"/>
    <s v="BTC"/>
    <s v="374LRSWxDhVMJGYVdvawesWpuHxR6toVaG"/>
    <m/>
    <m/>
    <m/>
    <x v="6"/>
    <m/>
    <n v="1.4971009900000001"/>
    <s v="1MdatewJkKfSptYBaJvgEBFYCEbiCkELVt"/>
    <s v=""/>
    <s v="exchange"/>
    <s v="Huobi"/>
    <s v="Peertec"/>
    <s v="e6a9fbf71f99fd00cfd6d08a4eb80a37f5461fadd25ec5af165c22b4ed2865dc"/>
    <x v="962"/>
    <x v="113"/>
  </r>
  <r>
    <x v="0"/>
    <x v="5"/>
    <x v="2"/>
    <x v="12"/>
    <n v="10027"/>
    <s v="BTC"/>
    <s v="374LRSWxDhVMJGYVdvawesWpuHxR6toVaG"/>
    <m/>
    <m/>
    <m/>
    <x v="6"/>
    <m/>
    <n v="1.9985293"/>
    <s v=""/>
    <s v=""/>
    <s v=""/>
    <s v=""/>
    <s v=""/>
    <s v="23e799f45f6f133e10260b5bcac2d91dc8b64c875624a26141fa4ff1f7cf327b"/>
    <x v="963"/>
    <x v="23"/>
  </r>
  <r>
    <x v="0"/>
    <x v="5"/>
    <x v="2"/>
    <x v="12"/>
    <n v="10027"/>
    <s v="BTC"/>
    <s v="374LRSWxDhVMJGYVdvawesWpuHxR6toVaG"/>
    <m/>
    <m/>
    <m/>
    <x v="6"/>
    <m/>
    <n v="0.99950000000000006"/>
    <s v="19SK9LWSXLdmwPxvjPgvUrdaPhaPS6LaNu"/>
    <s v=""/>
    <s v="exchange"/>
    <s v="Binance"/>
    <s v="BBRICK"/>
    <s v="2548909e223e1c7f73140e18ea1fb0a4dc9b3788d7592272dfee4325cc077c1b"/>
    <x v="964"/>
    <x v="284"/>
  </r>
  <r>
    <x v="0"/>
    <x v="5"/>
    <x v="2"/>
    <x v="12"/>
    <n v="10027"/>
    <s v="ETH"/>
    <s v="0xe3115c061ee15fc7a14a3f70a917313c32611345"/>
    <m/>
    <m/>
    <m/>
    <x v="1"/>
    <m/>
    <n v="63.055"/>
    <s v="0x5d6fcf22aa4e4ff8da0abe329392e7c5306d22f3"/>
    <s v=""/>
    <s v="exchange"/>
    <s v="Binance"/>
    <s v="BBRICK"/>
    <s v="0xfef279c1da579362f7d00d9e0a3124ab87d8dcac931afa6ec5c75f3d70ebf9e9"/>
    <x v="965"/>
    <x v="195"/>
  </r>
  <r>
    <x v="0"/>
    <x v="5"/>
    <x v="2"/>
    <x v="12"/>
    <n v="10027"/>
    <s v="BTC"/>
    <s v="374LRSWxDhVMJGYVdvawesWpuHxR6toVaG"/>
    <m/>
    <m/>
    <m/>
    <x v="6"/>
    <m/>
    <n v="9.9550000000000001"/>
    <s v="19SK9LWSXLdmwPxvjPgvUrdaPhaPS6LaNu"/>
    <s v=""/>
    <s v="exchange"/>
    <s v="Binance"/>
    <s v="BBRICK"/>
    <s v="5671db5f3bf9ca4c7866e44fc306369e7a42696f9015794d89128d856e055c2e"/>
    <x v="966"/>
    <x v="195"/>
  </r>
  <r>
    <x v="0"/>
    <x v="5"/>
    <x v="2"/>
    <x v="12"/>
    <n v="10027"/>
    <s v="BTC"/>
    <s v="374LRSWxDhVMJGYVdvawesWpuHxR6toVaG"/>
    <m/>
    <m/>
    <m/>
    <x v="6"/>
    <m/>
    <n v="14.999499999999999"/>
    <s v="19SK9LWSXLdmwPxvjPgvUrdaPhaPS6LaNu"/>
    <s v=""/>
    <s v="exchange"/>
    <s v="Binance"/>
    <s v="BBRICK"/>
    <s v="d8671df202c7146fc1c5e32af76d5db4d389df447142e68b65e5ab0aeff669f0"/>
    <x v="967"/>
    <x v="19"/>
  </r>
  <r>
    <x v="0"/>
    <x v="5"/>
    <x v="2"/>
    <x v="12"/>
    <n v="10027"/>
    <s v="ETH"/>
    <s v="0xe3115c061ee15fc7a14a3f70a917313c32611345"/>
    <m/>
    <m/>
    <m/>
    <x v="1"/>
    <m/>
    <n v="9.9949999999999992"/>
    <s v="0x5d6fcf22aa4e4ff8da0abe329392e7c5306d22f3"/>
    <s v=""/>
    <s v="exchange"/>
    <s v="Binance"/>
    <s v="BBRICK"/>
    <s v="0x74afbd50ca54803dd9d4a6397500f2801b79a405b3f77566a5e3fe9635da642d"/>
    <x v="968"/>
    <x v="285"/>
  </r>
  <r>
    <x v="0"/>
    <x v="5"/>
    <x v="2"/>
    <x v="12"/>
    <n v="10027"/>
    <s v="ETH"/>
    <s v="0xe3115c061ee15fc7a14a3f70a917313c32611345"/>
    <m/>
    <m/>
    <m/>
    <x v="1"/>
    <m/>
    <n v="33.993749999999999"/>
    <s v="0x5d6fcf22aa4e4ff8da0abe329392e7c5306d22f3"/>
    <s v=""/>
    <s v="exchange"/>
    <s v="Binance"/>
    <s v="BBRICK"/>
    <s v="0xefc004b4da8c59541a0437a37497572db038d9a0a1b66af022d6a962c53941ea"/>
    <x v="969"/>
    <x v="5"/>
  </r>
  <r>
    <x v="0"/>
    <x v="5"/>
    <x v="2"/>
    <x v="12"/>
    <n v="10027"/>
    <s v="BTC"/>
    <s v="374LRSWxDhVMJGYVdvawesWpuHxR6toVaG"/>
    <m/>
    <m/>
    <m/>
    <x v="6"/>
    <m/>
    <n v="11.999499999999999"/>
    <s v="19SK9LWSXLdmwPxvjPgvUrdaPhaPS6LaNu"/>
    <s v=""/>
    <s v="exchange"/>
    <s v="Binance"/>
    <s v="BBRICK"/>
    <s v="f4a64da50b87668302c4dee7a07f2b9d512e09e101e576727ab28c95c8a31392"/>
    <x v="970"/>
    <x v="186"/>
  </r>
  <r>
    <x v="0"/>
    <x v="5"/>
    <x v="2"/>
    <x v="12"/>
    <n v="10027"/>
    <s v="ETH"/>
    <s v="0xe3115c061ee15fc7a14a3f70a917313c32611345"/>
    <m/>
    <m/>
    <m/>
    <x v="1"/>
    <m/>
    <n v="109.99375000000001"/>
    <s v="0x5d6fcf22aa4e4ff8da0abe329392e7c5306d22f3"/>
    <s v=""/>
    <s v="exchange"/>
    <s v="Binance"/>
    <s v="BBRICK"/>
    <s v="0x10f41a1545e0d1e27022630233773c1299e63e02b81d35bc8d7dbd0bb375e3b1"/>
    <x v="971"/>
    <x v="286"/>
  </r>
  <r>
    <x v="0"/>
    <x v="5"/>
    <x v="2"/>
    <x v="12"/>
    <n v="10027"/>
    <s v="BTC"/>
    <s v="374LRSWxDhVMJGYVdvawesWpuHxR6toVaG"/>
    <m/>
    <m/>
    <m/>
    <x v="6"/>
    <m/>
    <n v="10.999499999999999"/>
    <s v="19SK9LWSXLdmwPxvjPgvUrdaPhaPS6LaNu"/>
    <s v=""/>
    <s v="exchange"/>
    <s v="Binance"/>
    <s v="BBRICK"/>
    <s v="9b837f4e745310c5effc2c5f8744346941af5530dcb6c57eca447c142a9cd858"/>
    <x v="972"/>
    <x v="287"/>
  </r>
  <r>
    <x v="0"/>
    <x v="5"/>
    <x v="2"/>
    <x v="12"/>
    <n v="10027"/>
    <s v="ETH"/>
    <s v="0xe3115c061ee15fc7a14a3f70a917313c32611345"/>
    <m/>
    <m/>
    <m/>
    <x v="1"/>
    <m/>
    <n v="0.99375000000000002"/>
    <s v="0x5d6fcf22aa4e4ff8da0abe329392e7c5306d22f3"/>
    <s v=""/>
    <s v="exchange"/>
    <s v="Binance"/>
    <s v="BBRICK"/>
    <s v="0xb84fca3bf8072c40f4dcb25b7286210046403959783e59e591d54bed4455345b"/>
    <x v="973"/>
    <x v="288"/>
  </r>
  <r>
    <x v="0"/>
    <x v="5"/>
    <x v="2"/>
    <x v="12"/>
    <n v="10027"/>
    <s v="ATOM"/>
    <s v="cosmos1hjyde2kfgtl78twvhs53u5j2gcsxrt649nn8j5"/>
    <s v="27efe86426eb21e9"/>
    <m/>
    <m/>
    <x v="13"/>
    <m/>
    <n v="0.995"/>
    <s v="cosmos15v50ymp6n5dn73erkqtmq0u8adpl8d3ujv2e74"/>
    <s v="101230448"/>
    <s v="exchange"/>
    <s v="Binance"/>
    <s v="BBRICK"/>
    <s v="cf7c19607cca8256741e9fcc474301e74ff374db4193bd34d62e7d7e112144bc"/>
    <x v="974"/>
    <x v="289"/>
  </r>
  <r>
    <x v="0"/>
    <x v="5"/>
    <x v="2"/>
    <x v="12"/>
    <n v="10027"/>
    <s v="ATOM"/>
    <s v="cosmos1hjyde2kfgtl78twvhs53u5j2gcsxrt649nn8j5"/>
    <s v="27efe86426eb21e9"/>
    <m/>
    <m/>
    <x v="13"/>
    <m/>
    <n v="299.995"/>
    <s v="cosmos15v50ymp6n5dn73erkqtmq0u8adpl8d3ujv2e74"/>
    <s v="101230448"/>
    <s v="exchange"/>
    <s v="Binance"/>
    <s v="BBRICK"/>
    <s v="70fcef36103ce4bf3cdbd318c713f5d4bb57c244c5464aee98e4ffa2b40fb91a"/>
    <x v="975"/>
    <x v="175"/>
  </r>
  <r>
    <x v="0"/>
    <x v="5"/>
    <x v="2"/>
    <x v="12"/>
    <n v="10027"/>
    <s v="ATOM"/>
    <s v="cosmos1hjyde2kfgtl78twvhs53u5j2gcsxrt649nn8j5"/>
    <s v="27efe86426eb21e9"/>
    <m/>
    <m/>
    <x v="13"/>
    <m/>
    <n v="247.995"/>
    <s v="cosmos15v50ymp6n5dn73erkqtmq0u8adpl8d3ujv2e74"/>
    <s v="101230448"/>
    <s v="exchange"/>
    <s v="Binance"/>
    <s v="BBRICK"/>
    <s v="771e8986bd4322c1d3c8062e8811a207d639542281feadfcdb16de45eb41354c"/>
    <x v="976"/>
    <x v="174"/>
  </r>
  <r>
    <x v="0"/>
    <x v="5"/>
    <x v="2"/>
    <x v="12"/>
    <n v="10027"/>
    <s v="ATOM"/>
    <s v="cosmos1hjyde2kfgtl78twvhs53u5j2gcsxrt649nn8j5"/>
    <s v="27efe86426eb21e9"/>
    <m/>
    <m/>
    <x v="13"/>
    <m/>
    <n v="211.995"/>
    <s v="cosmos15v50ymp6n5dn73erkqtmq0u8adpl8d3ujv2e74"/>
    <s v="101230448"/>
    <s v="exchange"/>
    <s v="Binance"/>
    <s v="BBRICK"/>
    <s v="bc1749653a799b1b7f16aea9d0fac8c87da1ae22fe1485998b55a5ee5c32bf32"/>
    <x v="977"/>
    <x v="173"/>
  </r>
  <r>
    <x v="0"/>
    <x v="5"/>
    <x v="2"/>
    <x v="12"/>
    <n v="10027"/>
    <s v="BTC"/>
    <s v="374LRSWxDhVMJGYVdvawesWpuHxR6toVaG"/>
    <m/>
    <m/>
    <m/>
    <x v="6"/>
    <m/>
    <n v="10.999499999999999"/>
    <s v="19SK9LWSXLdmwPxvjPgvUrdaPhaPS6LaNu"/>
    <s v=""/>
    <s v="exchange"/>
    <s v="Binance"/>
    <s v="BBRICK"/>
    <s v="82bc8c6ed94647d5ac3de7621fdde1f8cd012ac541864666db4fbddfe1141889"/>
    <x v="978"/>
    <x v="171"/>
  </r>
  <r>
    <x v="0"/>
    <x v="5"/>
    <x v="2"/>
    <x v="12"/>
    <n v="10027"/>
    <s v="XRP"/>
    <s v="raQwCVAJVqjrVm1Nj5SFRcX8i22BhdC9WA"/>
    <n v="2928323236"/>
    <m/>
    <m/>
    <x v="22"/>
    <m/>
    <n v="49.75"/>
    <s v="rEb8TK3gBgk5auZkwc6sHnwrGVJH8DuaLh"/>
    <s v="105711647"/>
    <s v="exchange"/>
    <s v="Binance"/>
    <s v="BBRICK"/>
    <s v="3E47B29BA09A3ECE998DE45B671E6003E546DFA92C69BA3F4BACF646697EB9DA"/>
    <x v="979"/>
    <x v="134"/>
  </r>
  <r>
    <x v="0"/>
    <x v="5"/>
    <x v="2"/>
    <x v="12"/>
    <n v="10027"/>
    <s v="XRP"/>
    <s v="raQwCVAJVqjrVm1Nj5SFRcX8i22BhdC9WA"/>
    <n v="2928323236"/>
    <m/>
    <m/>
    <x v="22"/>
    <m/>
    <n v="9949.75"/>
    <s v="rEb8TK3gBgk5auZkwc6sHnwrGVJH8DuaLh"/>
    <s v="105711647"/>
    <s v="exchange"/>
    <s v="Binance"/>
    <s v="BBRICK"/>
    <s v="B260962C31A373A23C2743C99780C12C88DD5BFA1D7E0D298B08E4C544E42C6B"/>
    <x v="980"/>
    <x v="134"/>
  </r>
  <r>
    <x v="0"/>
    <x v="5"/>
    <x v="2"/>
    <x v="12"/>
    <n v="10027"/>
    <s v="XRP"/>
    <s v="raQwCVAJVqjrVm1Nj5SFRcX8i22BhdC9WA"/>
    <n v="2928323236"/>
    <m/>
    <m/>
    <x v="22"/>
    <m/>
    <n v="8069.75"/>
    <s v="rEb8TK3gBgk5auZkwc6sHnwrGVJH8DuaLh"/>
    <s v="105711647"/>
    <s v="exchange"/>
    <s v="Binance"/>
    <s v="BBRICK"/>
    <s v="C9CA4173F6FC07DD774FD9E4AE5CCBB5FF79E33EDE6094BAACA1CCCD80ACEF80"/>
    <x v="981"/>
    <x v="290"/>
  </r>
  <r>
    <x v="0"/>
    <x v="5"/>
    <x v="2"/>
    <x v="12"/>
    <n v="10027"/>
    <s v="ATOM"/>
    <s v="cosmos1hjyde2kfgtl78twvhs53u5j2gcsxrt649nn8j5"/>
    <s v="27efe86426eb21e9"/>
    <m/>
    <m/>
    <x v="13"/>
    <m/>
    <n v="202.995"/>
    <s v="cosmos15v50ymp6n5dn73erkqtmq0u8adpl8d3ujv2e74"/>
    <s v="101230448"/>
    <s v="exchange"/>
    <s v="Binance"/>
    <s v="BBRICK"/>
    <s v="02ba280a80bd1a637005d7a48816bcb74846d51eb7bec5eb7eff2037c521041b"/>
    <x v="982"/>
    <x v="290"/>
  </r>
  <r>
    <x v="0"/>
    <x v="5"/>
    <x v="2"/>
    <x v="12"/>
    <n v="10027"/>
    <s v="XRP"/>
    <s v="raQwCVAJVqjrVm1Nj5SFRcX8i22BhdC9WA"/>
    <n v="2928323236"/>
    <m/>
    <m/>
    <x v="22"/>
    <m/>
    <n v="9902.75"/>
    <s v="rEb8TK3gBgk5auZkwc6sHnwrGVJH8DuaLh"/>
    <s v="105711647"/>
    <s v="exchange"/>
    <s v="Binance"/>
    <s v="BBRICK"/>
    <s v="A86AECAF067A7D30633D403ED6AB6692AF1464214D00B402EB7599AB863DF388"/>
    <x v="983"/>
    <x v="290"/>
  </r>
  <r>
    <x v="0"/>
    <x v="5"/>
    <x v="2"/>
    <x v="12"/>
    <n v="10027"/>
    <s v="ATOM"/>
    <s v="cosmos1hjyde2kfgtl78twvhs53u5j2gcsxrt649nn8j5"/>
    <s v="27efe86426eb21e9"/>
    <m/>
    <m/>
    <x v="13"/>
    <m/>
    <n v="259.995"/>
    <s v="cosmos15v50ymp6n5dn73erkqtmq0u8adpl8d3ujv2e74"/>
    <s v="101230448"/>
    <s v="exchange"/>
    <s v="Binance"/>
    <s v="BBRICK"/>
    <s v="b66749ab57b807f4b060633fe1af421b34288d4c3c50f341dfd19d7007dc4667"/>
    <x v="984"/>
    <x v="290"/>
  </r>
  <r>
    <x v="0"/>
    <x v="5"/>
    <x v="2"/>
    <x v="12"/>
    <n v="10027"/>
    <s v="ATOM"/>
    <s v="cosmos1hjyde2kfgtl78twvhs53u5j2gcsxrt649nn8j5"/>
    <s v="27efe86426eb21e9"/>
    <m/>
    <m/>
    <x v="13"/>
    <m/>
    <n v="216.995"/>
    <s v="cosmos15v50ymp6n5dn73erkqtmq0u8adpl8d3ujv2e74"/>
    <s v="101230448"/>
    <s v="exchange"/>
    <s v="Binance"/>
    <s v="BBRICK"/>
    <s v="733a7c63e1220c68976440c1bb3db298a7b5d1d6746696567b56ba08dd3c0b94"/>
    <x v="985"/>
    <x v="290"/>
  </r>
  <r>
    <x v="0"/>
    <x v="5"/>
    <x v="2"/>
    <x v="12"/>
    <n v="10027"/>
    <s v="XRP"/>
    <s v="raQwCVAJVqjrVm1Nj5SFRcX8i22BhdC9WA"/>
    <n v="2928323236"/>
    <m/>
    <m/>
    <x v="22"/>
    <m/>
    <n v="9999.75"/>
    <s v="rEb8TK3gBgk5auZkwc6sHnwrGVJH8DuaLh"/>
    <s v="105711647"/>
    <s v="exchange"/>
    <s v="Binance"/>
    <s v="BBRICK"/>
    <s v="A9C93811B5037D88AAAF73E8F32E2A9B4CA1D74F893400124292FD9C78213AD6"/>
    <x v="986"/>
    <x v="290"/>
  </r>
  <r>
    <x v="0"/>
    <x v="5"/>
    <x v="2"/>
    <x v="12"/>
    <n v="10027"/>
    <s v="ETH"/>
    <s v="0xe3115c061ee15fc7a14a3f70a917313c32611345"/>
    <m/>
    <m/>
    <m/>
    <x v="1"/>
    <m/>
    <n v="87.993750000000006"/>
    <s v="0x5d6fcf22aa4e4ff8da0abe329392e7c5306d22f3"/>
    <s v=""/>
    <s v="exchange"/>
    <s v="Binance"/>
    <s v="BBRICK"/>
    <s v="0xea9833c7e02e992bd138ed9ec0325f7fd3fe44dfb6989ae00a01b0e61379aa3b"/>
    <x v="987"/>
    <x v="290"/>
  </r>
  <r>
    <x v="0"/>
    <x v="5"/>
    <x v="2"/>
    <x v="12"/>
    <n v="10027"/>
    <s v="XRP"/>
    <s v="raQwCVAJVqjrVm1Nj5SFRcX8i22BhdC9WA"/>
    <n v="2928323236"/>
    <m/>
    <m/>
    <x v="22"/>
    <m/>
    <n v="9999.75"/>
    <s v="rEb8TK3gBgk5auZkwc6sHnwrGVJH8DuaLh"/>
    <s v="105711647"/>
    <s v="exchange"/>
    <s v="Binance"/>
    <s v="BBRICK"/>
    <s v="9B58CC364ACAFF3EFC213FF14775E5616AB204B000ADA98CBAC77AB110309B72"/>
    <x v="988"/>
    <x v="290"/>
  </r>
  <r>
    <x v="0"/>
    <x v="5"/>
    <x v="2"/>
    <x v="12"/>
    <n v="10027"/>
    <s v="ATOM"/>
    <s v="cosmos1hjyde2kfgtl78twvhs53u5j2gcsxrt649nn8j5"/>
    <s v="27efe86426eb21e9"/>
    <m/>
    <m/>
    <x v="13"/>
    <m/>
    <n v="99.995000000000005"/>
    <s v="cosmos15v50ymp6n5dn73erkqtmq0u8adpl8d3ujv2e74"/>
    <s v="101230448"/>
    <s v="exchange"/>
    <s v="Binance"/>
    <s v="BBRICK"/>
    <s v="2691a63d46885869e153ded2b5c9b711da4f65ca7a52472d6a125957d22a66bc"/>
    <x v="989"/>
    <x v="290"/>
  </r>
  <r>
    <x v="0"/>
    <x v="5"/>
    <x v="2"/>
    <x v="12"/>
    <n v="10027"/>
    <s v="ETH"/>
    <s v="0xe3115c061ee15fc7a14a3f70a917313c32611345"/>
    <m/>
    <m/>
    <m/>
    <x v="1"/>
    <m/>
    <n v="98.993750000000006"/>
    <s v="0x5d6fcf22aa4e4ff8da0abe329392e7c5306d22f3"/>
    <s v=""/>
    <s v="exchange"/>
    <s v="Binance"/>
    <s v="BBRICK"/>
    <s v="0x61cb9dc62398a7d7bbd0d91fe1e5f1f157b566adcd8c41fc8434aba3a4688679"/>
    <x v="990"/>
    <x v="290"/>
  </r>
  <r>
    <x v="0"/>
    <x v="5"/>
    <x v="2"/>
    <x v="12"/>
    <n v="10027"/>
    <s v="XRP"/>
    <s v="raQwCVAJVqjrVm1Nj5SFRcX8i22BhdC9WA"/>
    <n v="2928323236"/>
    <m/>
    <m/>
    <x v="22"/>
    <m/>
    <n v="17999.75"/>
    <s v="rEb8TK3gBgk5auZkwc6sHnwrGVJH8DuaLh"/>
    <s v="105711647"/>
    <s v="exchange"/>
    <s v="Binance"/>
    <s v="BBRICK"/>
    <s v="F9F3E9768D3BCCC5924A5FA99F0403083B91799186AA14CD49C573D5D091ED13"/>
    <x v="991"/>
    <x v="290"/>
  </r>
  <r>
    <x v="0"/>
    <x v="5"/>
    <x v="2"/>
    <x v="12"/>
    <n v="10027"/>
    <s v="ATOM"/>
    <s v="cosmos1hjyde2kfgtl78twvhs53u5j2gcsxrt649nn8j5"/>
    <s v="27efe86426eb21e9"/>
    <m/>
    <m/>
    <x v="13"/>
    <m/>
    <n v="399.995"/>
    <s v="cosmos15v50ymp6n5dn73erkqtmq0u8adpl8d3ujv2e74"/>
    <s v="101230448"/>
    <s v="exchange"/>
    <s v="Binance"/>
    <s v="BBRICK"/>
    <s v="b5bcca3caf2b7b5b3a934123f7b3e4414ea345007517f4f80a41381f386f6292"/>
    <x v="992"/>
    <x v="290"/>
  </r>
  <r>
    <x v="0"/>
    <x v="5"/>
    <x v="2"/>
    <x v="12"/>
    <n v="10027"/>
    <s v="ATOM"/>
    <s v="cosmos1hjyde2kfgtl78twvhs53u5j2gcsxrt649nn8j5"/>
    <s v="27efe86426eb21e9"/>
    <m/>
    <m/>
    <x v="13"/>
    <m/>
    <n v="299.995"/>
    <s v="cosmos15v50ymp6n5dn73erkqtmq0u8adpl8d3ujv2e74"/>
    <s v="101230448"/>
    <s v="exchange"/>
    <s v="Binance"/>
    <s v="BBRICK"/>
    <s v="2428c87aca92946f8c074a96037882867df3e93a79892cb29c11dc6984111020"/>
    <x v="993"/>
    <x v="290"/>
  </r>
  <r>
    <x v="0"/>
    <x v="5"/>
    <x v="2"/>
    <x v="12"/>
    <n v="10027"/>
    <s v="XRP"/>
    <s v="raQwCVAJVqjrVm1Nj5SFRcX8i22BhdC9WA"/>
    <n v="2928323236"/>
    <m/>
    <m/>
    <x v="22"/>
    <m/>
    <n v="7284.75"/>
    <s v="rEb8TK3gBgk5auZkwc6sHnwrGVJH8DuaLh"/>
    <s v="105711647"/>
    <s v="exchange"/>
    <s v="Binance"/>
    <s v="BBRICK"/>
    <s v="2EAE8952F9F92DAB84B66CA981169F11CF1974CE2559253B8DCE9261D5047B4B"/>
    <x v="994"/>
    <x v="290"/>
  </r>
  <r>
    <x v="0"/>
    <x v="5"/>
    <x v="2"/>
    <x v="12"/>
    <n v="10027"/>
    <s v="ATOM"/>
    <s v="cosmos1hjyde2kfgtl78twvhs53u5j2gcsxrt649nn8j5"/>
    <s v="27efe86426eb21e9"/>
    <m/>
    <m/>
    <x v="13"/>
    <m/>
    <n v="172.995"/>
    <s v="cosmos15v50ymp6n5dn73erkqtmq0u8adpl8d3ujv2e74"/>
    <s v="101230448"/>
    <s v="exchange"/>
    <s v="Binance"/>
    <s v="BBRICK"/>
    <s v="55c53cfddeda3726c268ecd9db0b2326045e5c8ebeb4d81f8db29f8dca43e38f"/>
    <x v="995"/>
    <x v="290"/>
  </r>
  <r>
    <x v="0"/>
    <x v="5"/>
    <x v="2"/>
    <x v="12"/>
    <n v="10027"/>
    <s v="XRP"/>
    <s v="raQwCVAJVqjrVm1Nj5SFRcX8i22BhdC9WA"/>
    <n v="2928323236"/>
    <m/>
    <m/>
    <x v="22"/>
    <m/>
    <n v="9712.75"/>
    <s v="rEb8TK3gBgk5auZkwc6sHnwrGVJH8DuaLh"/>
    <s v="105711647"/>
    <s v="exchange"/>
    <s v="Binance"/>
    <s v="BBRICK"/>
    <s v="DAEA6A4C0182E7B2A36DA6132123DA2258A30323205AA42C311BE41E4F618335"/>
    <x v="996"/>
    <x v="291"/>
  </r>
  <r>
    <x v="0"/>
    <x v="5"/>
    <x v="2"/>
    <x v="12"/>
    <n v="10027"/>
    <s v="ATOM"/>
    <s v="cosmos1hjyde2kfgtl78twvhs53u5j2gcsxrt649nn8j5"/>
    <s v="27efe86426eb21e9"/>
    <m/>
    <m/>
    <x v="13"/>
    <m/>
    <n v="261.995"/>
    <s v="cosmos15v50ymp6n5dn73erkqtmq0u8adpl8d3ujv2e74"/>
    <s v="101230448"/>
    <s v="exchange"/>
    <s v="Binance"/>
    <s v="BBRICK"/>
    <s v="6c4431b016095091d8368be633f15d7d2762a23de8ecc74d86c87817399dc109"/>
    <x v="997"/>
    <x v="291"/>
  </r>
  <r>
    <x v="0"/>
    <x v="5"/>
    <x v="2"/>
    <x v="12"/>
    <n v="10027"/>
    <s v="ETH"/>
    <s v="0xe3115c061ee15fc7a14a3f70a917313c32611345"/>
    <m/>
    <m/>
    <m/>
    <x v="1"/>
    <m/>
    <n v="109.99375000000001"/>
    <s v="0x5d6fcf22aa4e4ff8da0abe329392e7c5306d22f3"/>
    <s v=""/>
    <s v="exchange"/>
    <s v="Binance"/>
    <s v="BBRICK"/>
    <s v="0x864cff0cd3adc78f72461486db249c08e96c88d7c5336b124f4ee91b4348a8ab"/>
    <x v="998"/>
    <x v="291"/>
  </r>
  <r>
    <x v="0"/>
    <x v="5"/>
    <x v="2"/>
    <x v="12"/>
    <n v="10027"/>
    <s v="XRP"/>
    <s v="raQwCVAJVqjrVm1Nj5SFRcX8i22BhdC9WA"/>
    <n v="2928323236"/>
    <m/>
    <m/>
    <x v="22"/>
    <m/>
    <n v="6233.75"/>
    <s v="rEb8TK3gBgk5auZkwc6sHnwrGVJH8DuaLh"/>
    <s v="105711647"/>
    <s v="exchange"/>
    <s v="Binance"/>
    <s v="BBRICK"/>
    <s v="450CBDC5585ECD7374129889A8DE0AAC687A0F014C51994E9C54C270F003D433"/>
    <x v="999"/>
    <x v="291"/>
  </r>
  <r>
    <x v="0"/>
    <x v="5"/>
    <x v="2"/>
    <x v="12"/>
    <n v="10027"/>
    <s v="XRP"/>
    <s v="raQwCVAJVqjrVm1Nj5SFRcX8i22BhdC9WA"/>
    <n v="2928323236"/>
    <m/>
    <m/>
    <x v="22"/>
    <m/>
    <n v="5984.75"/>
    <s v="rEb8TK3gBgk5auZkwc6sHnwrGVJH8DuaLh"/>
    <s v="105711647"/>
    <s v="exchange"/>
    <s v="Binance"/>
    <s v="BBRICK"/>
    <s v="89418AB98CD65902F0ED3BB06436AD81476337E929E73B4CC719B0904F4397F4"/>
    <x v="1000"/>
    <x v="291"/>
  </r>
  <r>
    <x v="0"/>
    <x v="5"/>
    <x v="2"/>
    <x v="12"/>
    <n v="10027"/>
    <s v="XRP"/>
    <s v="raQwCVAJVqjrVm1Nj5SFRcX8i22BhdC9WA"/>
    <n v="2928323236"/>
    <m/>
    <m/>
    <x v="22"/>
    <m/>
    <n v="5991.75"/>
    <s v="rEb8TK3gBgk5auZkwc6sHnwrGVJH8DuaLh"/>
    <s v="105711647"/>
    <s v="exchange"/>
    <s v="Binance"/>
    <s v="BBRICK"/>
    <s v="F15003845F0F9933353CEB67D554CF58E842BD44D523DB2A829C001AA9E8EFBA"/>
    <x v="1001"/>
    <x v="291"/>
  </r>
  <r>
    <x v="0"/>
    <x v="5"/>
    <x v="2"/>
    <x v="12"/>
    <n v="10027"/>
    <s v="XRP"/>
    <s v="raQwCVAJVqjrVm1Nj5SFRcX8i22BhdC9WA"/>
    <n v="2928323236"/>
    <m/>
    <m/>
    <x v="22"/>
    <m/>
    <n v="7158.75"/>
    <s v="rEb8TK3gBgk5auZkwc6sHnwrGVJH8DuaLh"/>
    <s v="105711647"/>
    <s v="exchange"/>
    <s v="Binance"/>
    <s v="BBRICK"/>
    <s v="0BB41E30068CFCF143EC0C455CBF31F123B14E2D73C99D921713CA2FB0B3A1B2"/>
    <x v="1002"/>
    <x v="291"/>
  </r>
  <r>
    <x v="0"/>
    <x v="5"/>
    <x v="2"/>
    <x v="12"/>
    <n v="10027"/>
    <s v="XRP"/>
    <s v="raQwCVAJVqjrVm1Nj5SFRcX8i22BhdC9WA"/>
    <n v="2928323236"/>
    <m/>
    <m/>
    <x v="22"/>
    <m/>
    <n v="7069.75"/>
    <s v="rEb8TK3gBgk5auZkwc6sHnwrGVJH8DuaLh"/>
    <s v="105711647"/>
    <s v="exchange"/>
    <s v="Binance"/>
    <s v="BBRICK"/>
    <s v="0FD7EBD8CA59816F09554367F8F13CA00F69ADBABE598018FAE5CAD958D35D04"/>
    <x v="1003"/>
    <x v="291"/>
  </r>
  <r>
    <x v="0"/>
    <x v="5"/>
    <x v="2"/>
    <x v="12"/>
    <n v="10027"/>
    <s v="XRP"/>
    <s v="raQwCVAJVqjrVm1Nj5SFRcX8i22BhdC9WA"/>
    <n v="2928323236"/>
    <m/>
    <m/>
    <x v="22"/>
    <m/>
    <n v="4233.75"/>
    <s v="rEb8TK3gBgk5auZkwc6sHnwrGVJH8DuaLh"/>
    <s v="105711647"/>
    <s v="exchange"/>
    <s v="Binance"/>
    <s v="BBRICK"/>
    <s v="2213CB3D792A797D0DC645054637A5D59D6112C3157038E151B9C50B7988A757"/>
    <x v="1004"/>
    <x v="291"/>
  </r>
  <r>
    <x v="0"/>
    <x v="5"/>
    <x v="2"/>
    <x v="12"/>
    <n v="10027"/>
    <s v="XRP"/>
    <s v="raQwCVAJVqjrVm1Nj5SFRcX8i22BhdC9WA"/>
    <n v="2928323236"/>
    <m/>
    <m/>
    <x v="22"/>
    <m/>
    <n v="4950.75"/>
    <s v="rEb8TK3gBgk5auZkwc6sHnwrGVJH8DuaLh"/>
    <s v="105711647"/>
    <s v="exchange"/>
    <s v="Binance"/>
    <s v="BBRICK"/>
    <s v="6DC4B63A7EFCB64FDB47E1653C826E78B6A7528659C0AF99ADB9CFB3B4F505B4"/>
    <x v="1005"/>
    <x v="291"/>
  </r>
  <r>
    <x v="0"/>
    <x v="5"/>
    <x v="2"/>
    <x v="12"/>
    <n v="10027"/>
    <s v="XRP"/>
    <s v="raQwCVAJVqjrVm1Nj5SFRcX8i22BhdC9WA"/>
    <n v="2928323236"/>
    <m/>
    <m/>
    <x v="22"/>
    <m/>
    <n v="4538.75"/>
    <s v="rEb8TK3gBgk5auZkwc6sHnwrGVJH8DuaLh"/>
    <s v="105711647"/>
    <s v="exchange"/>
    <s v="Binance"/>
    <s v="BBRICK"/>
    <s v="5A8FAA87EEB03DD367706E9461004619F3B1639114C143AC4EF4180AACD25084"/>
    <x v="1006"/>
    <x v="291"/>
  </r>
  <r>
    <x v="0"/>
    <x v="5"/>
    <x v="2"/>
    <x v="12"/>
    <n v="10027"/>
    <s v="XRP"/>
    <s v="raQwCVAJVqjrVm1Nj5SFRcX8i22BhdC9WA"/>
    <n v="2928323236"/>
    <m/>
    <m/>
    <x v="22"/>
    <m/>
    <n v="9314.75"/>
    <s v="rEb8TK3gBgk5auZkwc6sHnwrGVJH8DuaLh"/>
    <s v="105711647"/>
    <s v="exchange"/>
    <s v="Binance"/>
    <s v="BBRICK"/>
    <s v="CCD2CDF7E66696A01DAD5EDBF3A289228A879BDBEC4C5788B50A389233463A12"/>
    <x v="1007"/>
    <x v="291"/>
  </r>
  <r>
    <x v="0"/>
    <x v="5"/>
    <x v="2"/>
    <x v="12"/>
    <n v="10027"/>
    <s v="XRP"/>
    <s v="raQwCVAJVqjrVm1Nj5SFRcX8i22BhdC9WA"/>
    <n v="2928323236"/>
    <m/>
    <m/>
    <x v="22"/>
    <m/>
    <n v="10626.75"/>
    <s v="rEb8TK3gBgk5auZkwc6sHnwrGVJH8DuaLh"/>
    <s v="105711647"/>
    <s v="exchange"/>
    <s v="Binance"/>
    <s v="BBRICK"/>
    <s v="1ECFEF73CAFF72CCAE0F5DBC2119BFEEC2737C0EC8236D58D9B88E89918BD387"/>
    <x v="1008"/>
    <x v="291"/>
  </r>
  <r>
    <x v="0"/>
    <x v="5"/>
    <x v="2"/>
    <x v="12"/>
    <n v="10027"/>
    <s v="XRP"/>
    <s v="raQwCVAJVqjrVm1Nj5SFRcX8i22BhdC9WA"/>
    <n v="2928323236"/>
    <m/>
    <m/>
    <x v="22"/>
    <m/>
    <n v="9233.75"/>
    <s v="rEb8TK3gBgk5auZkwc6sHnwrGVJH8DuaLh"/>
    <s v="105711647"/>
    <s v="exchange"/>
    <s v="Binance"/>
    <s v="BBRICK"/>
    <s v="7C3C075CE3E40879CB341BB41B824FB7E162F656476DDB368DCCF1980B0D241D"/>
    <x v="1009"/>
    <x v="291"/>
  </r>
  <r>
    <x v="0"/>
    <x v="5"/>
    <x v="2"/>
    <x v="12"/>
    <n v="10027"/>
    <s v="XRP"/>
    <s v="raQwCVAJVqjrVm1Nj5SFRcX8i22BhdC9WA"/>
    <n v="2928323236"/>
    <m/>
    <m/>
    <x v="22"/>
    <m/>
    <n v="10017.75"/>
    <s v="rEb8TK3gBgk5auZkwc6sHnwrGVJH8DuaLh"/>
    <s v="105711647"/>
    <s v="exchange"/>
    <s v="Binance"/>
    <s v="BBRICK"/>
    <s v="5BDBF7105A3FB14E36A4FCBDCDAE829A8F894C29545BCAF9C7C66BF37DB5D8EC"/>
    <x v="1010"/>
    <x v="292"/>
  </r>
  <r>
    <x v="0"/>
    <x v="5"/>
    <x v="2"/>
    <x v="12"/>
    <n v="10027"/>
    <s v="BTC"/>
    <s v="374LRSWxDhVMJGYVdvawesWpuHxR6toVaG"/>
    <m/>
    <m/>
    <m/>
    <x v="6"/>
    <m/>
    <n v="7.9995000000000003"/>
    <s v="19SK9LWSXLdmwPxvjPgvUrdaPhaPS6LaNu"/>
    <s v=""/>
    <s v="exchange"/>
    <s v="Binance"/>
    <s v="BBRICK"/>
    <s v="724c8633fd38a28db34bc4a4361cfb4ab4c17896e7eb93f854345cec12b04a89"/>
    <x v="1011"/>
    <x v="292"/>
  </r>
  <r>
    <x v="0"/>
    <x v="5"/>
    <x v="2"/>
    <x v="12"/>
    <n v="10027"/>
    <s v="ATOM"/>
    <s v="cosmos1hjyde2kfgtl78twvhs53u5j2gcsxrt649nn8j5"/>
    <s v="27efe86426eb21e9"/>
    <m/>
    <m/>
    <x v="13"/>
    <m/>
    <n v="41.994999999999997"/>
    <s v="cosmos15v50ymp6n5dn73erkqtmq0u8adpl8d3ujv2e74"/>
    <s v="101230448"/>
    <s v="exchange"/>
    <s v="Binance"/>
    <s v="BBRICK"/>
    <s v="f513ac7ebb8e895a470689bcb015bb619e1b352aed2eef6bf065479892ab6da1"/>
    <x v="1012"/>
    <x v="170"/>
  </r>
  <r>
    <x v="0"/>
    <x v="5"/>
    <x v="2"/>
    <x v="12"/>
    <n v="10027"/>
    <s v="ATOM"/>
    <s v="cosmos1hjyde2kfgtl78twvhs53u5j2gcsxrt649nn8j5"/>
    <s v="27efe86426eb21e9"/>
    <m/>
    <m/>
    <x v="13"/>
    <m/>
    <n v="26.995000000000001"/>
    <s v="cosmos15v50ymp6n5dn73erkqtmq0u8adpl8d3ujv2e74"/>
    <s v="101230448"/>
    <s v="exchange"/>
    <s v="Binance"/>
    <s v="BBRICK"/>
    <s v="68269b28a7a57730877e9936c68e762344c51d4b761e636cfbe930f5a9fd8f49"/>
    <x v="1013"/>
    <x v="170"/>
  </r>
  <r>
    <x v="0"/>
    <x v="5"/>
    <x v="2"/>
    <x v="12"/>
    <n v="10027"/>
    <s v="ATOM"/>
    <s v="cosmos1hjyde2kfgtl78twvhs53u5j2gcsxrt649nn8j5"/>
    <s v="27efe86426eb21e9"/>
    <m/>
    <m/>
    <x v="13"/>
    <m/>
    <n v="40.994999999999997"/>
    <s v="cosmos15v50ymp6n5dn73erkqtmq0u8adpl8d3ujv2e74"/>
    <s v="101230448"/>
    <s v="exchange"/>
    <s v="Binance"/>
    <s v="BBRICK"/>
    <s v="16e38f06fceb71c36e398c8d404043c1bec47e4ddc3c2747cfa3f4f2d31d82e7"/>
    <x v="1014"/>
    <x v="170"/>
  </r>
  <r>
    <x v="0"/>
    <x v="5"/>
    <x v="2"/>
    <x v="12"/>
    <n v="10027"/>
    <s v="ATOM"/>
    <s v="cosmos1hjyde2kfgtl78twvhs53u5j2gcsxrt649nn8j5"/>
    <s v="27efe86426eb21e9"/>
    <m/>
    <m/>
    <x v="13"/>
    <m/>
    <n v="37.994999999999997"/>
    <s v="cosmos15v50ymp6n5dn73erkqtmq0u8adpl8d3ujv2e74"/>
    <s v="101230448"/>
    <s v="exchange"/>
    <s v="Binance"/>
    <s v="BBRICK"/>
    <s v="1138d3ba106787d9ae7b6770a15dc9cb24559f3d2b2b91dc41fc79e1cbffd709"/>
    <x v="1015"/>
    <x v="170"/>
  </r>
  <r>
    <x v="0"/>
    <x v="5"/>
    <x v="2"/>
    <x v="12"/>
    <n v="10027"/>
    <s v="ATOM"/>
    <s v="cosmos1hjyde2kfgtl78twvhs53u5j2gcsxrt649nn8j5"/>
    <s v="27efe86426eb21e9"/>
    <m/>
    <m/>
    <x v="13"/>
    <m/>
    <n v="40.994999999999997"/>
    <s v="cosmos15v50ymp6n5dn73erkqtmq0u8adpl8d3ujv2e74"/>
    <s v="101230448"/>
    <s v="exchange"/>
    <s v="Binance"/>
    <s v="BBRICK"/>
    <s v="c050d07b53dc48b2fcc08bec730ed6ffd89e840c86708cb03b3695b7b89e9b31"/>
    <x v="1016"/>
    <x v="170"/>
  </r>
  <r>
    <x v="0"/>
    <x v="5"/>
    <x v="2"/>
    <x v="12"/>
    <n v="10027"/>
    <s v="ATOM"/>
    <s v="cosmos1hjyde2kfgtl78twvhs53u5j2gcsxrt649nn8j5"/>
    <s v="27efe86426eb21e9"/>
    <m/>
    <m/>
    <x v="13"/>
    <m/>
    <n v="49.994999999999997"/>
    <s v="cosmos15v50ymp6n5dn73erkqtmq0u8adpl8d3ujv2e74"/>
    <s v="101230448"/>
    <s v="exchange"/>
    <s v="Binance"/>
    <s v="BBRICK"/>
    <s v="976a051cb0e8d85e84eeb86139fb32cb8c3e6739d7a3113796e8da212de39038"/>
    <x v="1017"/>
    <x v="170"/>
  </r>
  <r>
    <x v="0"/>
    <x v="5"/>
    <x v="2"/>
    <x v="12"/>
    <n v="10027"/>
    <s v="ATOM"/>
    <s v="cosmos1hjyde2kfgtl78twvhs53u5j2gcsxrt649nn8j5"/>
    <s v="27efe86426eb21e9"/>
    <m/>
    <m/>
    <x v="13"/>
    <m/>
    <n v="44.994999999999997"/>
    <s v="cosmos15v50ymp6n5dn73erkqtmq0u8adpl8d3ujv2e74"/>
    <s v="101230448"/>
    <s v="exchange"/>
    <s v="Binance"/>
    <s v="BBRICK"/>
    <s v="9eae1aada872033d37047889576e4e81bd9900b521468779daa9df63533052dc"/>
    <x v="1018"/>
    <x v="170"/>
  </r>
  <r>
    <x v="0"/>
    <x v="5"/>
    <x v="2"/>
    <x v="12"/>
    <n v="10027"/>
    <s v="ATOM"/>
    <s v="cosmos1hjyde2kfgtl78twvhs53u5j2gcsxrt649nn8j5"/>
    <s v="27efe86426eb21e9"/>
    <m/>
    <m/>
    <x v="13"/>
    <m/>
    <n v="61.994999999999997"/>
    <s v="cosmos15v50ymp6n5dn73erkqtmq0u8adpl8d3ujv2e74"/>
    <s v="101230448"/>
    <s v="exchange"/>
    <s v="Binance"/>
    <s v="BBRICK"/>
    <s v="bce5b40c3c6554c7d7bc125885b98b270f80b75008a4f0ee2a03eb38238ff617"/>
    <x v="1019"/>
    <x v="170"/>
  </r>
  <r>
    <x v="0"/>
    <x v="5"/>
    <x v="2"/>
    <x v="12"/>
    <n v="10027"/>
    <s v="ATOM"/>
    <s v="cosmos1hjyde2kfgtl78twvhs53u5j2gcsxrt649nn8j5"/>
    <s v="27efe86426eb21e9"/>
    <m/>
    <m/>
    <x v="13"/>
    <m/>
    <n v="54.994999999999997"/>
    <s v="cosmos15v50ymp6n5dn73erkqtmq0u8adpl8d3ujv2e74"/>
    <s v="101230448"/>
    <s v="exchange"/>
    <s v="Binance"/>
    <s v="BBRICK"/>
    <s v="736f0ca87bf273bf45e9fe27b37f6504359587164e712408d9c4b81c0a324757"/>
    <x v="1020"/>
    <x v="170"/>
  </r>
  <r>
    <x v="0"/>
    <x v="5"/>
    <x v="2"/>
    <x v="12"/>
    <n v="10027"/>
    <s v="ATOM"/>
    <s v="cosmos1hjyde2kfgtl78twvhs53u5j2gcsxrt649nn8j5"/>
    <s v="27efe86426eb21e9"/>
    <m/>
    <m/>
    <x v="13"/>
    <m/>
    <n v="58.994999999999997"/>
    <s v="cosmos15v50ymp6n5dn73erkqtmq0u8adpl8d3ujv2e74"/>
    <s v="101230448"/>
    <s v="exchange"/>
    <s v="Binance"/>
    <s v="BBRICK"/>
    <s v="da7daa1f497a08fd98292ed58a3bedc3f41a821fa0b430c3d3579e47dea678f8"/>
    <x v="1021"/>
    <x v="170"/>
  </r>
  <r>
    <x v="0"/>
    <x v="5"/>
    <x v="2"/>
    <x v="12"/>
    <n v="10027"/>
    <s v="XRP"/>
    <s v="raQwCVAJVqjrVm1Nj5SFRcX8i22BhdC9WA"/>
    <n v="2928323236"/>
    <m/>
    <m/>
    <x v="22"/>
    <m/>
    <n v="4579.75"/>
    <s v="rEb8TK3gBgk5auZkwc6sHnwrGVJH8DuaLh"/>
    <s v="105711647"/>
    <s v="exchange"/>
    <s v="Binance"/>
    <s v="BBRICK"/>
    <s v="2E5783C50ED75DFF6095F9A06BB619F707DD7AA550EF9862AD787F59E19735C5"/>
    <x v="1022"/>
    <x v="170"/>
  </r>
  <r>
    <x v="0"/>
    <x v="5"/>
    <x v="2"/>
    <x v="12"/>
    <n v="10027"/>
    <s v="ATOM"/>
    <s v="cosmos1hjyde2kfgtl78twvhs53u5j2gcsxrt649nn8j5"/>
    <s v="27efe86426eb21e9"/>
    <m/>
    <m/>
    <x v="13"/>
    <m/>
    <n v="56.994999999999997"/>
    <s v="cosmos15v50ymp6n5dn73erkqtmq0u8adpl8d3ujv2e74"/>
    <s v="101230448"/>
    <s v="exchange"/>
    <s v="Binance"/>
    <s v="BBRICK"/>
    <s v="30c43084202778c703b4ebdd5671b5771b841dd44495c538255b970cc8c1fac9"/>
    <x v="1023"/>
    <x v="170"/>
  </r>
  <r>
    <x v="0"/>
    <x v="5"/>
    <x v="2"/>
    <x v="12"/>
    <n v="10027"/>
    <s v="ETH"/>
    <s v="0xe3115c061ee15fc7a14a3f70a917313c32611345"/>
    <m/>
    <m/>
    <m/>
    <x v="1"/>
    <m/>
    <n v="72.993750000000006"/>
    <s v="0x5d6fcf22aa4e4ff8da0abe329392e7c5306d22f3"/>
    <s v=""/>
    <s v="exchange"/>
    <s v="Binance"/>
    <s v="BBRICK"/>
    <s v="0x5b5b80bd973f084d3171c703def870c6ead207c1539c473b58a8c34d747a1be0"/>
    <x v="1024"/>
    <x v="293"/>
  </r>
  <r>
    <x v="0"/>
    <x v="5"/>
    <x v="2"/>
    <x v="12"/>
    <n v="10027"/>
    <s v="BTC"/>
    <s v="374LRSWxDhVMJGYVdvawesWpuHxR6toVaG"/>
    <m/>
    <m/>
    <m/>
    <x v="6"/>
    <m/>
    <n v="9.9994999999999994"/>
    <s v="19SK9LWSXLdmwPxvjPgvUrdaPhaPS6LaNu"/>
    <s v=""/>
    <s v="exchange"/>
    <s v="Binance"/>
    <s v="BBRICK"/>
    <s v="021ad110fa2e3bd8ffd41b8be549781d56cdf3de8814dcd4533e7d9561fb4a1b"/>
    <x v="1025"/>
    <x v="293"/>
  </r>
  <r>
    <x v="0"/>
    <x v="5"/>
    <x v="2"/>
    <x v="12"/>
    <n v="10027"/>
    <s v="ATOM"/>
    <s v="cosmos1hjyde2kfgtl78twvhs53u5j2gcsxrt649nn8j5"/>
    <s v="27efe86426eb21e9"/>
    <m/>
    <m/>
    <x v="13"/>
    <m/>
    <n v="186.995"/>
    <s v="cosmos15v50ymp6n5dn73erkqtmq0u8adpl8d3ujv2e74"/>
    <s v="101230448"/>
    <s v="exchange"/>
    <s v="Binance"/>
    <s v="BBRICK"/>
    <s v="f50bad4a1ce2bc519a5a8e34221faea0e45330680ccd8bddb3d9ebe0863c4dcd"/>
    <x v="1026"/>
    <x v="169"/>
  </r>
  <r>
    <x v="0"/>
    <x v="5"/>
    <x v="2"/>
    <x v="12"/>
    <n v="10027"/>
    <s v="XRP"/>
    <s v="raQwCVAJVqjrVm1Nj5SFRcX8i22BhdC9WA"/>
    <n v="2928323236"/>
    <m/>
    <m/>
    <x v="22"/>
    <m/>
    <n v="8783.75"/>
    <s v="rEb8TK3gBgk5auZkwc6sHnwrGVJH8DuaLh"/>
    <s v="105711647"/>
    <s v="exchange"/>
    <s v="Binance"/>
    <s v="BBRICK"/>
    <s v="5C7E81382F5D0AD39800890066688DAD77DE62C0D924C4439F95CD44D6B73D54"/>
    <x v="1027"/>
    <x v="169"/>
  </r>
  <r>
    <x v="0"/>
    <x v="5"/>
    <x v="2"/>
    <x v="12"/>
    <n v="10027"/>
    <s v="XRP"/>
    <s v="raQwCVAJVqjrVm1Nj5SFRcX8i22BhdC9WA"/>
    <n v="2928323236"/>
    <m/>
    <m/>
    <x v="22"/>
    <m/>
    <n v="6056.75"/>
    <s v="rEb8TK3gBgk5auZkwc6sHnwrGVJH8DuaLh"/>
    <s v="105711647"/>
    <s v="exchange"/>
    <s v="Binance"/>
    <s v="BBRICK"/>
    <s v="92F1283200191FBCF28F4F1218AAD0106C5FEAA8D174BC2E3395C5B6948368A5"/>
    <x v="1028"/>
    <x v="169"/>
  </r>
  <r>
    <x v="0"/>
    <x v="5"/>
    <x v="2"/>
    <x v="12"/>
    <n v="10027"/>
    <s v="BTC"/>
    <s v="374LRSWxDhVMJGYVdvawesWpuHxR6toVaG"/>
    <m/>
    <m/>
    <m/>
    <x v="6"/>
    <m/>
    <n v="7.9995000000000003"/>
    <s v="19SK9LWSXLdmwPxvjPgvUrdaPhaPS6LaNu"/>
    <s v=""/>
    <s v="exchange"/>
    <s v="Binance"/>
    <s v="BBRICK"/>
    <s v="a17b796cf366e9e0b6c7d09d5b1b89bf0bf0dcd525043574711f0964fbffe10c"/>
    <x v="1029"/>
    <x v="169"/>
  </r>
  <r>
    <x v="0"/>
    <x v="5"/>
    <x v="2"/>
    <x v="12"/>
    <n v="10027"/>
    <s v="XRP"/>
    <s v="raQwCVAJVqjrVm1Nj5SFRcX8i22BhdC9WA"/>
    <n v="2928323236"/>
    <m/>
    <m/>
    <x v="22"/>
    <m/>
    <n v="6146.75"/>
    <s v="rEb8TK3gBgk5auZkwc6sHnwrGVJH8DuaLh"/>
    <s v="105711647"/>
    <s v="exchange"/>
    <s v="Binance"/>
    <s v="BBRICK"/>
    <s v="95CD55920C58097FF9ECF1A401E1A4C199CA05B0FD9B7A6B95609F9C2F2D48E8"/>
    <x v="1030"/>
    <x v="169"/>
  </r>
  <r>
    <x v="0"/>
    <x v="5"/>
    <x v="2"/>
    <x v="12"/>
    <n v="10027"/>
    <s v="XRP"/>
    <s v="raQwCVAJVqjrVm1Nj5SFRcX8i22BhdC9WA"/>
    <n v="2928323236"/>
    <m/>
    <m/>
    <x v="22"/>
    <m/>
    <n v="8301.75"/>
    <s v="rEb8TK3gBgk5auZkwc6sHnwrGVJH8DuaLh"/>
    <s v="105711647"/>
    <s v="exchange"/>
    <s v="Binance"/>
    <s v="BBRICK"/>
    <s v="7470060AD19ECE6E7008E1846D61A8352F1DE2F81439BBF8FFB495C6F187C2E7"/>
    <x v="1031"/>
    <x v="169"/>
  </r>
  <r>
    <x v="0"/>
    <x v="5"/>
    <x v="2"/>
    <x v="12"/>
    <n v="10027"/>
    <s v="XRP"/>
    <s v="raQwCVAJVqjrVm1Nj5SFRcX8i22BhdC9WA"/>
    <n v="2928323236"/>
    <m/>
    <m/>
    <x v="22"/>
    <m/>
    <n v="6944.75"/>
    <s v="rEb8TK3gBgk5auZkwc6sHnwrGVJH8DuaLh"/>
    <s v="105711647"/>
    <s v="exchange"/>
    <s v="Binance"/>
    <s v="BBRICK"/>
    <s v="D3B8F543281590A4AE4911A1FE0333CE9BEAFCA21E9923A41F9E7579075F10F9"/>
    <x v="1032"/>
    <x v="169"/>
  </r>
  <r>
    <x v="0"/>
    <x v="5"/>
    <x v="2"/>
    <x v="12"/>
    <n v="10027"/>
    <s v="ATOM"/>
    <s v="cosmos1hjyde2kfgtl78twvhs53u5j2gcsxrt649nn8j5"/>
    <s v="27efe86426eb21e9"/>
    <m/>
    <m/>
    <x v="13"/>
    <m/>
    <n v="109.995"/>
    <s v="cosmos15v50ymp6n5dn73erkqtmq0u8adpl8d3ujv2e74"/>
    <s v="101230448"/>
    <s v="exchange"/>
    <s v="Binance"/>
    <s v="BBRICK"/>
    <s v="ceedc14b33d15064644279983fc332422d290737c68f4290a56755dddefa5bf9"/>
    <x v="1033"/>
    <x v="169"/>
  </r>
  <r>
    <x v="0"/>
    <x v="5"/>
    <x v="2"/>
    <x v="12"/>
    <n v="10027"/>
    <s v="XRP"/>
    <s v="raQwCVAJVqjrVm1Nj5SFRcX8i22BhdC9WA"/>
    <n v="2928323236"/>
    <m/>
    <m/>
    <x v="22"/>
    <m/>
    <n v="7471.75"/>
    <s v="rEb8TK3gBgk5auZkwc6sHnwrGVJH8DuaLh"/>
    <s v="105711647"/>
    <s v="exchange"/>
    <s v="Binance"/>
    <s v="BBRICK"/>
    <s v="7DFFCC8C93357DFD9C132078A1C25C5DCE9A635BAF789FDA4672FEE69D38538D"/>
    <x v="1034"/>
    <x v="49"/>
  </r>
  <r>
    <x v="0"/>
    <x v="5"/>
    <x v="2"/>
    <x v="12"/>
    <n v="10027"/>
    <s v="XRP"/>
    <s v="raQwCVAJVqjrVm1Nj5SFRcX8i22BhdC9WA"/>
    <n v="2928323236"/>
    <m/>
    <m/>
    <x v="22"/>
    <m/>
    <n v="8260.75"/>
    <s v="rEb8TK3gBgk5auZkwc6sHnwrGVJH8DuaLh"/>
    <s v="105711647"/>
    <s v="exchange"/>
    <s v="Binance"/>
    <s v="BBRICK"/>
    <s v="C8D78A7861308DC8F7F1DF03B71E5FBAACAC9D0C2F4B2D6FB585D2D145DEEED9"/>
    <x v="1035"/>
    <x v="219"/>
  </r>
  <r>
    <x v="0"/>
    <x v="5"/>
    <x v="2"/>
    <x v="12"/>
    <n v="10027"/>
    <s v="XRP"/>
    <s v="raQwCVAJVqjrVm1Nj5SFRcX8i22BhdC9WA"/>
    <n v="2928323236"/>
    <m/>
    <m/>
    <x v="22"/>
    <m/>
    <n v="6046.75"/>
    <s v="rEb8TK3gBgk5auZkwc6sHnwrGVJH8DuaLh"/>
    <s v="105711647"/>
    <s v="exchange"/>
    <s v="Binance"/>
    <s v="BBRICK"/>
    <s v="14FC87652A63CA596A9B7D94DC9A416EBC02BC106958F3A1D45C1286CC725A46"/>
    <x v="1036"/>
    <x v="219"/>
  </r>
  <r>
    <x v="0"/>
    <x v="5"/>
    <x v="2"/>
    <x v="12"/>
    <n v="10027"/>
    <s v="XRP"/>
    <s v="raQwCVAJVqjrVm1Nj5SFRcX8i22BhdC9WA"/>
    <n v="2928323236"/>
    <m/>
    <m/>
    <x v="22"/>
    <m/>
    <n v="9339.75"/>
    <s v="rEb8TK3gBgk5auZkwc6sHnwrGVJH8DuaLh"/>
    <s v="105711647"/>
    <s v="exchange"/>
    <s v="Binance"/>
    <s v="BBRICK"/>
    <s v="22D6960205AEE4C72F869AE7AFC03E013D92782DD99525A4A78FFD4F64753DF5"/>
    <x v="1037"/>
    <x v="219"/>
  </r>
  <r>
    <x v="0"/>
    <x v="5"/>
    <x v="2"/>
    <x v="12"/>
    <n v="10027"/>
    <s v="ATOM"/>
    <s v="cosmos1hjyde2kfgtl78twvhs53u5j2gcsxrt649nn8j5"/>
    <s v="27efe86426eb21e9"/>
    <m/>
    <m/>
    <x v="13"/>
    <m/>
    <n v="75.995000000000005"/>
    <s v="cosmos15v50ymp6n5dn73erkqtmq0u8adpl8d3ujv2e74"/>
    <s v="101230448"/>
    <s v="exchange"/>
    <s v="Binance"/>
    <s v="BBRICK"/>
    <s v="2742d2c57d6bc545b3d048432edbecd96cf650375439ef87099f5d5b2374ae22"/>
    <x v="1038"/>
    <x v="219"/>
  </r>
  <r>
    <x v="0"/>
    <x v="5"/>
    <x v="2"/>
    <x v="12"/>
    <n v="10027"/>
    <s v="ATOM"/>
    <s v="cosmos1hjyde2kfgtl78twvhs53u5j2gcsxrt649nn8j5"/>
    <s v="27efe86426eb21e9"/>
    <m/>
    <m/>
    <x v="13"/>
    <m/>
    <n v="50.994999999999997"/>
    <s v="cosmos15v50ymp6n5dn73erkqtmq0u8adpl8d3ujv2e74"/>
    <s v="101230448"/>
    <s v="exchange"/>
    <s v="Binance"/>
    <s v="BBRICK"/>
    <s v="a3140eb2a608c96735e1fe24b3dfcb13a517352ebf60f479c439efa942067509"/>
    <x v="1039"/>
    <x v="219"/>
  </r>
  <r>
    <x v="0"/>
    <x v="5"/>
    <x v="2"/>
    <x v="12"/>
    <n v="10027"/>
    <s v="ATOM"/>
    <s v="cosmos1hjyde2kfgtl78twvhs53u5j2gcsxrt649nn8j5"/>
    <s v="27efe86426eb21e9"/>
    <m/>
    <m/>
    <x v="13"/>
    <m/>
    <n v="75.995000000000005"/>
    <s v="cosmos15v50ymp6n5dn73erkqtmq0u8adpl8d3ujv2e74"/>
    <s v="101230448"/>
    <s v="exchange"/>
    <s v="Binance"/>
    <s v="BBRICK"/>
    <s v="5fefd3f087eba8a5f2e763d6498c0d5031318a470dc08e4b288227b27aebb95a"/>
    <x v="1040"/>
    <x v="219"/>
  </r>
  <r>
    <x v="0"/>
    <x v="5"/>
    <x v="2"/>
    <x v="12"/>
    <n v="10027"/>
    <s v="ATOM"/>
    <s v="cosmos1hjyde2kfgtl78twvhs53u5j2gcsxrt649nn8j5"/>
    <s v="27efe86426eb21e9"/>
    <m/>
    <m/>
    <x v="13"/>
    <m/>
    <n v="56.994999999999997"/>
    <s v="cosmos15v50ymp6n5dn73erkqtmq0u8adpl8d3ujv2e74"/>
    <s v="101230448"/>
    <s v="exchange"/>
    <s v="Binance"/>
    <s v="BBRICK"/>
    <s v="14eefc72d2c8df51288a9eb0a293317f0f4753b0787dac43d3f84b083edcf045"/>
    <x v="1041"/>
    <x v="219"/>
  </r>
  <r>
    <x v="0"/>
    <x v="5"/>
    <x v="2"/>
    <x v="12"/>
    <n v="10027"/>
    <s v="XRP"/>
    <s v="raQwCVAJVqjrVm1Nj5SFRcX8i22BhdC9WA"/>
    <n v="2928323236"/>
    <m/>
    <m/>
    <x v="22"/>
    <m/>
    <n v="6783.75"/>
    <s v="rEb8TK3gBgk5auZkwc6sHnwrGVJH8DuaLh"/>
    <s v="105711647"/>
    <s v="exchange"/>
    <s v="Binance"/>
    <s v="BBRICK"/>
    <s v="1A63D10A51A361E0572DDBA5900F6931D7063EFC871AC6F3DDD52129F85CCAD6"/>
    <x v="1042"/>
    <x v="219"/>
  </r>
  <r>
    <x v="0"/>
    <x v="5"/>
    <x v="2"/>
    <x v="12"/>
    <n v="10027"/>
    <s v="XRP"/>
    <s v="raQwCVAJVqjrVm1Nj5SFRcX8i22BhdC9WA"/>
    <n v="2928323236"/>
    <m/>
    <m/>
    <x v="22"/>
    <m/>
    <n v="8825.75"/>
    <s v="rEb8TK3gBgk5auZkwc6sHnwrGVJH8DuaLh"/>
    <s v="105711647"/>
    <s v="exchange"/>
    <s v="Binance"/>
    <s v="BBRICK"/>
    <s v="0BA6F6AF1B3D35EA1381FC5B13D409D5C2F9181F58CBD05D3F78B19878FBFD2B"/>
    <x v="1043"/>
    <x v="219"/>
  </r>
  <r>
    <x v="0"/>
    <x v="5"/>
    <x v="2"/>
    <x v="12"/>
    <n v="10027"/>
    <s v="ATOM"/>
    <s v="cosmos1hjyde2kfgtl78twvhs53u5j2gcsxrt649nn8j5"/>
    <s v="27efe86426eb21e9"/>
    <m/>
    <m/>
    <x v="13"/>
    <m/>
    <n v="73.995000000000005"/>
    <s v="cosmos15v50ymp6n5dn73erkqtmq0u8adpl8d3ujv2e74"/>
    <s v="101230448"/>
    <s v="exchange"/>
    <s v="Binance"/>
    <s v="BBRICK"/>
    <s v="e071694d592928b6b87d32ddeaa49e42d2531a697c0f6ec24715f0c2c5134ed0"/>
    <x v="1044"/>
    <x v="294"/>
  </r>
  <r>
    <x v="0"/>
    <x v="5"/>
    <x v="2"/>
    <x v="12"/>
    <n v="10027"/>
    <s v="XRP"/>
    <s v="raQwCVAJVqjrVm1Nj5SFRcX8i22BhdC9WA"/>
    <n v="2928323236"/>
    <m/>
    <m/>
    <x v="22"/>
    <m/>
    <n v="10612.75"/>
    <s v="rEb8TK3gBgk5auZkwc6sHnwrGVJH8DuaLh"/>
    <s v="105711647"/>
    <s v="exchange"/>
    <s v="Binance"/>
    <s v="BBRICK"/>
    <s v="DA5F02238BC889D952CFF97138BE207F961AEA9C538FDCAB1FFF444906083008"/>
    <x v="1045"/>
    <x v="294"/>
  </r>
  <r>
    <x v="0"/>
    <x v="5"/>
    <x v="2"/>
    <x v="12"/>
    <n v="10027"/>
    <s v="ATOM"/>
    <s v="cosmos1hjyde2kfgtl78twvhs53u5j2gcsxrt649nn8j5"/>
    <s v="27efe86426eb21e9"/>
    <m/>
    <m/>
    <x v="13"/>
    <m/>
    <n v="71.995000000000005"/>
    <s v="cosmos15v50ymp6n5dn73erkqtmq0u8adpl8d3ujv2e74"/>
    <s v="101230448"/>
    <s v="exchange"/>
    <s v="Binance"/>
    <s v="BBRICK"/>
    <s v="a984488fad178790ef352c9e87745c8ecc41b201ee9d120f94a719a0281fa1f1"/>
    <x v="1046"/>
    <x v="294"/>
  </r>
  <r>
    <x v="0"/>
    <x v="5"/>
    <x v="2"/>
    <x v="12"/>
    <n v="10027"/>
    <s v="ATOM"/>
    <s v="cosmos1hjyde2kfgtl78twvhs53u5j2gcsxrt649nn8j5"/>
    <s v="27efe86426eb21e9"/>
    <m/>
    <m/>
    <x v="13"/>
    <m/>
    <n v="34.994999999999997"/>
    <s v="cosmos15v50ymp6n5dn73erkqtmq0u8adpl8d3ujv2e74"/>
    <s v="101230448"/>
    <s v="exchange"/>
    <s v="Binance"/>
    <s v="BBRICK"/>
    <s v="fbd51fe1de92a2451442c93dd0dd59049643190da485952df064cb0962dbbff5"/>
    <x v="1047"/>
    <x v="294"/>
  </r>
  <r>
    <x v="0"/>
    <x v="5"/>
    <x v="2"/>
    <x v="12"/>
    <n v="10027"/>
    <s v="ATOM"/>
    <s v="cosmos1hjyde2kfgtl78twvhs53u5j2gcsxrt649nn8j5"/>
    <s v="27efe86426eb21e9"/>
    <m/>
    <m/>
    <x v="13"/>
    <m/>
    <n v="54.994999999999997"/>
    <s v="cosmos15v50ymp6n5dn73erkqtmq0u8adpl8d3ujv2e74"/>
    <s v="101230448"/>
    <s v="exchange"/>
    <s v="Binance"/>
    <s v="BBRICK"/>
    <s v="697b45cecbd1b3516fa55985318cf8becfcc58d17f69479392f07918fa7bfeb6"/>
    <x v="1047"/>
    <x v="294"/>
  </r>
  <r>
    <x v="0"/>
    <x v="5"/>
    <x v="2"/>
    <x v="12"/>
    <n v="10027"/>
    <s v="ETH"/>
    <s v="0xe3115c061ee15fc7a14a3f70a917313c32611345"/>
    <m/>
    <m/>
    <m/>
    <x v="1"/>
    <m/>
    <n v="66.993750000000006"/>
    <s v="0x5d6fcf22aa4e4ff8da0abe329392e7c5306d22f3"/>
    <s v=""/>
    <s v="exchange"/>
    <s v="Binance"/>
    <s v="BBRICK"/>
    <s v="0x6125736e388fa28222b8f6f39fcc936d45e2acb850cece45f12f0c6e1844192f"/>
    <x v="1048"/>
    <x v="294"/>
  </r>
  <r>
    <x v="0"/>
    <x v="5"/>
    <x v="2"/>
    <x v="12"/>
    <n v="10027"/>
    <s v="XRP"/>
    <s v="raQwCVAJVqjrVm1Nj5SFRcX8i22BhdC9WA"/>
    <n v="2928323236"/>
    <m/>
    <m/>
    <x v="22"/>
    <m/>
    <n v="8171.75"/>
    <s v="rEb8TK3gBgk5auZkwc6sHnwrGVJH8DuaLh"/>
    <s v="105711647"/>
    <s v="exchange"/>
    <s v="Binance"/>
    <s v="BBRICK"/>
    <s v="15FFE01B915599066C67446339201D7A973F2B879F94E91E941DBA320CAAC1FA"/>
    <x v="1049"/>
    <x v="294"/>
  </r>
  <r>
    <x v="0"/>
    <x v="5"/>
    <x v="2"/>
    <x v="12"/>
    <n v="10027"/>
    <s v="ATOM"/>
    <s v="cosmos1hjyde2kfgtl78twvhs53u5j2gcsxrt649nn8j5"/>
    <s v="27efe86426eb21e9"/>
    <m/>
    <m/>
    <x v="13"/>
    <m/>
    <n v="98.995000000000005"/>
    <s v="cosmos15v50ymp6n5dn73erkqtmq0u8adpl8d3ujv2e74"/>
    <s v="101230448"/>
    <s v="exchange"/>
    <s v="Binance"/>
    <s v="BBRICK"/>
    <s v="ce469ba28b1e18c0741beb3f3c16e1b8a8a18e15ea209744e87b21681e270de7"/>
    <x v="1050"/>
    <x v="294"/>
  </r>
  <r>
    <x v="0"/>
    <x v="5"/>
    <x v="2"/>
    <x v="12"/>
    <n v="10027"/>
    <s v="ATOM"/>
    <s v="cosmos1hjyde2kfgtl78twvhs53u5j2gcsxrt649nn8j5"/>
    <s v="27efe86426eb21e9"/>
    <m/>
    <m/>
    <x v="13"/>
    <m/>
    <n v="90.995000000000005"/>
    <s v="cosmos15v50ymp6n5dn73erkqtmq0u8adpl8d3ujv2e74"/>
    <s v="101230448"/>
    <s v="exchange"/>
    <s v="Binance"/>
    <s v="BBRICK"/>
    <s v="e0f303b9b4ce1e93cdbd465f1b64188f3973930ee5dadf5a2421e48cbce13189"/>
    <x v="1051"/>
    <x v="294"/>
  </r>
  <r>
    <x v="0"/>
    <x v="5"/>
    <x v="2"/>
    <x v="12"/>
    <n v="10027"/>
    <s v="XRP"/>
    <s v="raQwCVAJVqjrVm1Nj5SFRcX8i22BhdC9WA"/>
    <n v="2928323236"/>
    <m/>
    <m/>
    <x v="22"/>
    <m/>
    <n v="6195.75"/>
    <s v="rEb8TK3gBgk5auZkwc6sHnwrGVJH8DuaLh"/>
    <s v="105711647"/>
    <s v="exchange"/>
    <s v="Binance"/>
    <s v="BBRICK"/>
    <s v="3E1AB43FAA2A6FDEE68D233E2215254A5D424D8624603E45C885AA1B1B4A247B"/>
    <x v="1052"/>
    <x v="294"/>
  </r>
  <r>
    <x v="0"/>
    <x v="5"/>
    <x v="2"/>
    <x v="12"/>
    <n v="10027"/>
    <s v="ATOM"/>
    <s v="cosmos1hjyde2kfgtl78twvhs53u5j2gcsxrt649nn8j5"/>
    <s v="27efe86426eb21e9"/>
    <m/>
    <m/>
    <x v="13"/>
    <m/>
    <n v="85.995000000000005"/>
    <s v="cosmos15v50ymp6n5dn73erkqtmq0u8adpl8d3ujv2e74"/>
    <s v="101230448"/>
    <s v="exchange"/>
    <s v="Binance"/>
    <s v="BBRICK"/>
    <s v="8d7a21dc5970c4898d634c747bb15c3b55dbcccdc7a60d04828739845faa0b66"/>
    <x v="1053"/>
    <x v="294"/>
  </r>
  <r>
    <x v="0"/>
    <x v="5"/>
    <x v="2"/>
    <x v="12"/>
    <n v="10027"/>
    <s v="XRP"/>
    <s v="raQwCVAJVqjrVm1Nj5SFRcX8i22BhdC9WA"/>
    <n v="2928323236"/>
    <m/>
    <m/>
    <x v="22"/>
    <m/>
    <n v="5344.75"/>
    <s v="rEb8TK3gBgk5auZkwc6sHnwrGVJH8DuaLh"/>
    <s v="105711647"/>
    <s v="exchange"/>
    <s v="Binance"/>
    <s v="BBRICK"/>
    <s v="317EA1D682F77D1B6363CFC7173CBDE686A0E00EB60604D72E9A433DEE20DC5C"/>
    <x v="1054"/>
    <x v="294"/>
  </r>
  <r>
    <x v="0"/>
    <x v="5"/>
    <x v="2"/>
    <x v="12"/>
    <n v="10027"/>
    <s v="ATOM"/>
    <s v="cosmos1hjyde2kfgtl78twvhs53u5j2gcsxrt649nn8j5"/>
    <s v="27efe86426eb21e9"/>
    <m/>
    <m/>
    <x v="13"/>
    <m/>
    <n v="81.995000000000005"/>
    <s v="cosmos15v50ymp6n5dn73erkqtmq0u8adpl8d3ujv2e74"/>
    <s v="101230448"/>
    <s v="exchange"/>
    <s v="Binance"/>
    <s v="BBRICK"/>
    <s v="dcf8ddffec18e5835e765ee9094585f3f8e70d99f7db33624637f4e6153e1dc4"/>
    <x v="1055"/>
    <x v="294"/>
  </r>
  <r>
    <x v="0"/>
    <x v="5"/>
    <x v="2"/>
    <x v="12"/>
    <n v="10027"/>
    <s v="XRP"/>
    <s v="raQwCVAJVqjrVm1Nj5SFRcX8i22BhdC9WA"/>
    <n v="2928323236"/>
    <m/>
    <m/>
    <x v="22"/>
    <m/>
    <n v="4703.75"/>
    <s v="rEb8TK3gBgk5auZkwc6sHnwrGVJH8DuaLh"/>
    <s v="105711647"/>
    <s v="exchange"/>
    <s v="Binance"/>
    <s v="BBRICK"/>
    <s v="A21023B0238F5F472FD25C41F106B2D890BF25E14E1A602D3ED41389BAA8E7AE"/>
    <x v="1056"/>
    <x v="294"/>
  </r>
  <r>
    <x v="0"/>
    <x v="5"/>
    <x v="2"/>
    <x v="12"/>
    <n v="10027"/>
    <s v="ATOM"/>
    <s v="cosmos1hjyde2kfgtl78twvhs53u5j2gcsxrt649nn8j5"/>
    <s v="27efe86426eb21e9"/>
    <m/>
    <m/>
    <x v="13"/>
    <m/>
    <n v="82.995000000000005"/>
    <s v="cosmos15v50ymp6n5dn73erkqtmq0u8adpl8d3ujv2e74"/>
    <s v="101230448"/>
    <s v="exchange"/>
    <s v="Binance"/>
    <s v="BBRICK"/>
    <s v="1ad65e623820be8d73621a7d2e381e9981d735e9f81326bc1403280cdd9254e6"/>
    <x v="1057"/>
    <x v="294"/>
  </r>
  <r>
    <x v="0"/>
    <x v="5"/>
    <x v="2"/>
    <x v="12"/>
    <n v="10027"/>
    <s v="ATOM"/>
    <s v="cosmos1hjyde2kfgtl78twvhs53u5j2gcsxrt649nn8j5"/>
    <s v="27efe86426eb21e9"/>
    <m/>
    <m/>
    <x v="13"/>
    <m/>
    <n v="84.995000000000005"/>
    <s v="cosmos15v50ymp6n5dn73erkqtmq0u8adpl8d3ujv2e74"/>
    <s v="101230448"/>
    <s v="exchange"/>
    <s v="Binance"/>
    <s v="BBRICK"/>
    <s v="b0f48e78266d2719198089899c0546f35bf98a9d110267f1b288ed22105b3e4d"/>
    <x v="1058"/>
    <x v="294"/>
  </r>
  <r>
    <x v="0"/>
    <x v="5"/>
    <x v="2"/>
    <x v="12"/>
    <n v="10027"/>
    <s v="ATOM"/>
    <s v="cosmos1hjyde2kfgtl78twvhs53u5j2gcsxrt649nn8j5"/>
    <s v="27efe86426eb21e9"/>
    <m/>
    <m/>
    <x v="13"/>
    <m/>
    <n v="77.995000000000005"/>
    <s v="cosmos15v50ymp6n5dn73erkqtmq0u8adpl8d3ujv2e74"/>
    <s v="101230448"/>
    <s v="exchange"/>
    <s v="Binance"/>
    <s v="BBRICK"/>
    <s v="4a69a142dfa96bee6a29122cf7c905821dc9ce4b7e96f73da404d64ce638dc04"/>
    <x v="1059"/>
    <x v="294"/>
  </r>
  <r>
    <x v="0"/>
    <x v="5"/>
    <x v="2"/>
    <x v="12"/>
    <n v="10027"/>
    <s v="XRP"/>
    <s v="raQwCVAJVqjrVm1Nj5SFRcX8i22BhdC9WA"/>
    <n v="2928323236"/>
    <m/>
    <m/>
    <x v="22"/>
    <m/>
    <n v="7592.75"/>
    <s v="rEb8TK3gBgk5auZkwc6sHnwrGVJH8DuaLh"/>
    <s v="105711647"/>
    <s v="exchange"/>
    <s v="Binance"/>
    <s v="BBRICK"/>
    <s v="6281D619461E9AB8295BC5E0EAA4F4BF04656DA71E24D0E30FE0C5ABF0A2E2A6"/>
    <x v="1060"/>
    <x v="295"/>
  </r>
  <r>
    <x v="0"/>
    <x v="5"/>
    <x v="2"/>
    <x v="12"/>
    <n v="10027"/>
    <s v="ATOM"/>
    <s v="cosmos1hjyde2kfgtl78twvhs53u5j2gcsxrt649nn8j5"/>
    <s v="27efe86426eb21e9"/>
    <m/>
    <m/>
    <x v="13"/>
    <m/>
    <n v="130.995"/>
    <s v="cosmos15v50ymp6n5dn73erkqtmq0u8adpl8d3ujv2e74"/>
    <s v="101230448"/>
    <s v="exchange"/>
    <s v="Binance"/>
    <s v="BBRICK"/>
    <s v="01287fcb7eb231e67056add5a248a89caefbdb32e74e50d6879fb6e921d80387"/>
    <x v="1061"/>
    <x v="295"/>
  </r>
  <r>
    <x v="0"/>
    <x v="5"/>
    <x v="2"/>
    <x v="12"/>
    <n v="10027"/>
    <s v="ATOM"/>
    <s v="cosmos1hjyde2kfgtl78twvhs53u5j2gcsxrt649nn8j5"/>
    <s v="27efe86426eb21e9"/>
    <m/>
    <m/>
    <x v="13"/>
    <m/>
    <n v="84.995000000000005"/>
    <s v="cosmos15v50ymp6n5dn73erkqtmq0u8adpl8d3ujv2e74"/>
    <s v="101230448"/>
    <s v="exchange"/>
    <s v="Binance"/>
    <s v="BBRICK"/>
    <s v="5747450bea70d11eba9f975aa44c2a30092c3dd15ceb8e3f533308cfb5f14358"/>
    <x v="1062"/>
    <x v="295"/>
  </r>
  <r>
    <x v="0"/>
    <x v="5"/>
    <x v="2"/>
    <x v="12"/>
    <n v="10027"/>
    <s v="ATOM"/>
    <s v="cosmos1hjyde2kfgtl78twvhs53u5j2gcsxrt649nn8j5"/>
    <s v="27efe86426eb21e9"/>
    <m/>
    <m/>
    <x v="13"/>
    <m/>
    <n v="104.995"/>
    <s v="cosmos15v50ymp6n5dn73erkqtmq0u8adpl8d3ujv2e74"/>
    <s v="101230448"/>
    <s v="exchange"/>
    <s v="Binance"/>
    <s v="BBRICK"/>
    <s v="0fa09e1d7e78fc8dfdcd5c11289e3f3df3cf577ee042f94c29b1258d7c0f8918"/>
    <x v="1063"/>
    <x v="295"/>
  </r>
  <r>
    <x v="0"/>
    <x v="5"/>
    <x v="2"/>
    <x v="12"/>
    <n v="10027"/>
    <s v="ATOM"/>
    <s v="cosmos1hjyde2kfgtl78twvhs53u5j2gcsxrt649nn8j5"/>
    <s v="27efe86426eb21e9"/>
    <m/>
    <m/>
    <x v="13"/>
    <m/>
    <n v="84.995000000000005"/>
    <s v="cosmos15v50ymp6n5dn73erkqtmq0u8adpl8d3ujv2e74"/>
    <s v="101230448"/>
    <s v="exchange"/>
    <s v="Binance"/>
    <s v="BBRICK"/>
    <s v="4654ce5fbd652cb70f2b7404111d20ae176e0e04182c7c1a7453c9ae03e5369c"/>
    <x v="1064"/>
    <x v="295"/>
  </r>
  <r>
    <x v="0"/>
    <x v="5"/>
    <x v="2"/>
    <x v="12"/>
    <n v="10027"/>
    <s v="ATOM"/>
    <s v="cosmos1hjyde2kfgtl78twvhs53u5j2gcsxrt649nn8j5"/>
    <s v="27efe86426eb21e9"/>
    <m/>
    <m/>
    <x v="13"/>
    <m/>
    <n v="53.994999999999997"/>
    <s v="cosmos15v50ymp6n5dn73erkqtmq0u8adpl8d3ujv2e74"/>
    <s v="101230448"/>
    <s v="exchange"/>
    <s v="Binance"/>
    <s v="BBRICK"/>
    <s v="fe8467cdf8a217ceccce89d0ab7390602b18436b209068aa15ee9ace0d51d971"/>
    <x v="1065"/>
    <x v="295"/>
  </r>
  <r>
    <x v="0"/>
    <x v="5"/>
    <x v="2"/>
    <x v="12"/>
    <n v="10027"/>
    <s v="ATOM"/>
    <s v="cosmos1hjyde2kfgtl78twvhs53u5j2gcsxrt649nn8j5"/>
    <s v="27efe86426eb21e9"/>
    <m/>
    <m/>
    <x v="13"/>
    <m/>
    <n v="93.995000000000005"/>
    <s v="cosmos15v50ymp6n5dn73erkqtmq0u8adpl8d3ujv2e74"/>
    <s v="101230448"/>
    <s v="exchange"/>
    <s v="Binance"/>
    <s v="BBRICK"/>
    <s v="907c10e5498a5042c5393bd3ae620a275c5fac4740de25c0e5151caeffc54423"/>
    <x v="1066"/>
    <x v="295"/>
  </r>
  <r>
    <x v="0"/>
    <x v="5"/>
    <x v="2"/>
    <x v="12"/>
    <n v="10027"/>
    <s v="ATOM"/>
    <s v="cosmos1hjyde2kfgtl78twvhs53u5j2gcsxrt649nn8j5"/>
    <s v="27efe86426eb21e9"/>
    <m/>
    <m/>
    <x v="13"/>
    <m/>
    <n v="70.995000000000005"/>
    <s v="cosmos15v50ymp6n5dn73erkqtmq0u8adpl8d3ujv2e74"/>
    <s v="101230448"/>
    <s v="exchange"/>
    <s v="Binance"/>
    <s v="BBRICK"/>
    <s v="364bd2364ef9cbc0b4c9de53c97bdfe2177ad4e38dabf041c93bc549ae34a6d1"/>
    <x v="1067"/>
    <x v="295"/>
  </r>
  <r>
    <x v="0"/>
    <x v="5"/>
    <x v="2"/>
    <x v="12"/>
    <n v="10027"/>
    <s v="ATOM"/>
    <s v="cosmos1hjyde2kfgtl78twvhs53u5j2gcsxrt649nn8j5"/>
    <s v="27efe86426eb21e9"/>
    <m/>
    <m/>
    <x v="13"/>
    <m/>
    <n v="87.995000000000005"/>
    <s v="cosmos15v50ymp6n5dn73erkqtmq0u8adpl8d3ujv2e74"/>
    <s v="101230448"/>
    <s v="exchange"/>
    <s v="Binance"/>
    <s v="BBRICK"/>
    <s v="66271d63a5e64d149f60d8f89838853785ad8ba17f8979009a9e35a8b288753d"/>
    <x v="1068"/>
    <x v="295"/>
  </r>
  <r>
    <x v="0"/>
    <x v="5"/>
    <x v="2"/>
    <x v="12"/>
    <n v="10027"/>
    <s v="XRP"/>
    <s v="raQwCVAJVqjrVm1Nj5SFRcX8i22BhdC9WA"/>
    <n v="2928323236"/>
    <m/>
    <m/>
    <x v="22"/>
    <m/>
    <n v="4754.75"/>
    <s v="rEb8TK3gBgk5auZkwc6sHnwrGVJH8DuaLh"/>
    <s v="105711647"/>
    <s v="exchange"/>
    <s v="Binance"/>
    <s v="BBRICK"/>
    <s v="9FBDC1CFAB1E72BE302A97182832D29ADF9B55467B9929C2A9817D46EE3CA6D8"/>
    <x v="1069"/>
    <x v="295"/>
  </r>
  <r>
    <x v="0"/>
    <x v="5"/>
    <x v="2"/>
    <x v="12"/>
    <n v="10027"/>
    <s v="ATOM"/>
    <s v="cosmos1hjyde2kfgtl78twvhs53u5j2gcsxrt649nn8j5"/>
    <s v="27efe86426eb21e9"/>
    <m/>
    <m/>
    <x v="13"/>
    <m/>
    <n v="85.995000000000005"/>
    <s v="cosmos15v50ymp6n5dn73erkqtmq0u8adpl8d3ujv2e74"/>
    <s v="101230448"/>
    <s v="exchange"/>
    <s v="Binance"/>
    <s v="BBRICK"/>
    <s v="66ebd0a7917a4f70ad07c39866ffce7a133641337b88f3b3e1c952b35bc91298"/>
    <x v="1070"/>
    <x v="295"/>
  </r>
  <r>
    <x v="0"/>
    <x v="5"/>
    <x v="2"/>
    <x v="12"/>
    <n v="10027"/>
    <s v="XRP"/>
    <s v="raQwCVAJVqjrVm1Nj5SFRcX8i22BhdC9WA"/>
    <n v="2928323236"/>
    <m/>
    <m/>
    <x v="22"/>
    <m/>
    <n v="3318.75"/>
    <s v="rEb8TK3gBgk5auZkwc6sHnwrGVJH8DuaLh"/>
    <s v="105711647"/>
    <s v="exchange"/>
    <s v="Binance"/>
    <s v="BBRICK"/>
    <s v="642D0E8503489CFDDFA869E4E251E1C6FB17C92A34F606771A97BB7E8B74C8EA"/>
    <x v="1071"/>
    <x v="295"/>
  </r>
  <r>
    <x v="0"/>
    <x v="5"/>
    <x v="2"/>
    <x v="12"/>
    <n v="10027"/>
    <s v="ATOM"/>
    <s v="cosmos1hjyde2kfgtl78twvhs53u5j2gcsxrt649nn8j5"/>
    <s v="27efe86426eb21e9"/>
    <m/>
    <m/>
    <x v="13"/>
    <m/>
    <n v="92.995000000000005"/>
    <s v="cosmos15v50ymp6n5dn73erkqtmq0u8adpl8d3ujv2e74"/>
    <s v="101230448"/>
    <s v="exchange"/>
    <s v="Binance"/>
    <s v="BBRICK"/>
    <s v="297c5a879d26ce55f14c5eec23e8eb7f956470b10edcf4dbfc3770f0bcd6ce39"/>
    <x v="1072"/>
    <x v="295"/>
  </r>
  <r>
    <x v="0"/>
    <x v="5"/>
    <x v="2"/>
    <x v="12"/>
    <n v="10027"/>
    <s v="ATOM"/>
    <s v="cosmos1hjyde2kfgtl78twvhs53u5j2gcsxrt649nn8j5"/>
    <s v="27efe86426eb21e9"/>
    <m/>
    <m/>
    <x v="13"/>
    <m/>
    <n v="93.995000000000005"/>
    <s v="cosmos15v50ymp6n5dn73erkqtmq0u8adpl8d3ujv2e74"/>
    <s v="101230448"/>
    <s v="exchange"/>
    <s v="Binance"/>
    <s v="BBRICK"/>
    <s v="63087adae9720ad7147e954fa7e11ddbc0d761140f6d2bf64f3ffc6a7f771ac0"/>
    <x v="1073"/>
    <x v="295"/>
  </r>
  <r>
    <x v="0"/>
    <x v="5"/>
    <x v="2"/>
    <x v="12"/>
    <n v="10027"/>
    <s v="ATOM"/>
    <s v="cosmos1hjyde2kfgtl78twvhs53u5j2gcsxrt649nn8j5"/>
    <s v="27efe86426eb21e9"/>
    <m/>
    <m/>
    <x v="13"/>
    <m/>
    <n v="94.995000000000005"/>
    <s v="cosmos15v50ymp6n5dn73erkqtmq0u8adpl8d3ujv2e74"/>
    <s v="101230448"/>
    <s v="exchange"/>
    <s v="Binance"/>
    <s v="BBRICK"/>
    <s v="2fe3c1cf5230891c520666c869969ce01b4a7d50d3cd5443ecb69b5791afb3d0"/>
    <x v="1074"/>
    <x v="295"/>
  </r>
  <r>
    <x v="0"/>
    <x v="5"/>
    <x v="2"/>
    <x v="12"/>
    <n v="10027"/>
    <s v="ATOM"/>
    <s v="cosmos1hjyde2kfgtl78twvhs53u5j2gcsxrt649nn8j5"/>
    <s v="27efe86426eb21e9"/>
    <m/>
    <m/>
    <x v="13"/>
    <m/>
    <n v="60.994999999999997"/>
    <s v="cosmos15v50ymp6n5dn73erkqtmq0u8adpl8d3ujv2e74"/>
    <s v="101230448"/>
    <s v="exchange"/>
    <s v="Binance"/>
    <s v="BBRICK"/>
    <s v="689cb21786539fe5dfccf653f7c4243d1c61306e8075183a71d9563859a58039"/>
    <x v="1075"/>
    <x v="295"/>
  </r>
  <r>
    <x v="0"/>
    <x v="5"/>
    <x v="2"/>
    <x v="12"/>
    <n v="10027"/>
    <s v="ATOM"/>
    <s v="cosmos1hjyde2kfgtl78twvhs53u5j2gcsxrt649nn8j5"/>
    <s v="27efe86426eb21e9"/>
    <m/>
    <m/>
    <x v="13"/>
    <m/>
    <n v="121.995"/>
    <s v="cosmos15v50ymp6n5dn73erkqtmq0u8adpl8d3ujv2e74"/>
    <s v="101230448"/>
    <s v="exchange"/>
    <s v="Binance"/>
    <s v="BBRICK"/>
    <s v="62220d5c1f8c7d74dd1f79327f29b47a2687ce1e5d221bbae5a8e3ec812d48e8"/>
    <x v="1076"/>
    <x v="296"/>
  </r>
  <r>
    <x v="0"/>
    <x v="5"/>
    <x v="2"/>
    <x v="12"/>
    <n v="10027"/>
    <s v="ATOM"/>
    <s v="cosmos1hjyde2kfgtl78twvhs53u5j2gcsxrt649nn8j5"/>
    <s v="27efe86426eb21e9"/>
    <m/>
    <m/>
    <x v="13"/>
    <m/>
    <n v="92.995000000000005"/>
    <s v="cosmos15v50ymp6n5dn73erkqtmq0u8adpl8d3ujv2e74"/>
    <s v="101230448"/>
    <s v="exchange"/>
    <s v="Binance"/>
    <s v="BBRICK"/>
    <s v="dab414699ba76129c2e06dafa5dac8d59f59235b3a2136f6c1e20dc8b87f46c5"/>
    <x v="1077"/>
    <x v="296"/>
  </r>
  <r>
    <x v="0"/>
    <x v="5"/>
    <x v="2"/>
    <x v="12"/>
    <n v="10027"/>
    <s v="ATOM"/>
    <s v="cosmos1hjyde2kfgtl78twvhs53u5j2gcsxrt649nn8j5"/>
    <s v="27efe86426eb21e9"/>
    <m/>
    <m/>
    <x v="13"/>
    <m/>
    <n v="66.995000000000005"/>
    <s v="cosmos15v50ymp6n5dn73erkqtmq0u8adpl8d3ujv2e74"/>
    <s v="101230448"/>
    <s v="exchange"/>
    <s v="Binance"/>
    <s v="BBRICK"/>
    <s v="1e9d7a7cf7e85dc2b9b0d4ebfdec5463cf3493c0988a1a0bcc7a800ee3de5b23"/>
    <x v="1078"/>
    <x v="296"/>
  </r>
  <r>
    <x v="0"/>
    <x v="5"/>
    <x v="2"/>
    <x v="12"/>
    <n v="10027"/>
    <s v="ATOM"/>
    <s v="cosmos1hjyde2kfgtl78twvhs53u5j2gcsxrt649nn8j5"/>
    <s v="27efe86426eb21e9"/>
    <m/>
    <m/>
    <x v="13"/>
    <m/>
    <n v="97.995000000000005"/>
    <s v="cosmos15v50ymp6n5dn73erkqtmq0u8adpl8d3ujv2e74"/>
    <s v="101230448"/>
    <s v="exchange"/>
    <s v="Binance"/>
    <s v="BBRICK"/>
    <s v="567c7a45f3ecbae4e3034a2ab312bc3495e9c0ff5aa5b67f73830e09f635e877"/>
    <x v="1079"/>
    <x v="296"/>
  </r>
  <r>
    <x v="0"/>
    <x v="5"/>
    <x v="2"/>
    <x v="12"/>
    <n v="10027"/>
    <s v="ATOM"/>
    <s v="cosmos1hjyde2kfgtl78twvhs53u5j2gcsxrt649nn8j5"/>
    <s v="27efe86426eb21e9"/>
    <m/>
    <m/>
    <x v="13"/>
    <m/>
    <n v="93.995000000000005"/>
    <s v="cosmos15v50ymp6n5dn73erkqtmq0u8adpl8d3ujv2e74"/>
    <s v="101230448"/>
    <s v="exchange"/>
    <s v="Binance"/>
    <s v="BBRICK"/>
    <s v="c37989180eb99c7566250d8660b875594da4412a307beb5a5ca5a61b22811cd7"/>
    <x v="1080"/>
    <x v="296"/>
  </r>
  <r>
    <x v="0"/>
    <x v="5"/>
    <x v="2"/>
    <x v="12"/>
    <n v="10027"/>
    <s v="ATOM"/>
    <s v="cosmos1hjyde2kfgtl78twvhs53u5j2gcsxrt649nn8j5"/>
    <s v="27efe86426eb21e9"/>
    <m/>
    <m/>
    <x v="13"/>
    <m/>
    <n v="96.995000000000005"/>
    <s v="cosmos15v50ymp6n5dn73erkqtmq0u8adpl8d3ujv2e74"/>
    <s v="101230448"/>
    <s v="exchange"/>
    <s v="Binance"/>
    <s v="BBRICK"/>
    <s v="d0179b3e70b13aa6a7c992b2fb500578f106c187ec00e61ea7d5d6171c1fd8aa"/>
    <x v="1081"/>
    <x v="296"/>
  </r>
  <r>
    <x v="0"/>
    <x v="5"/>
    <x v="2"/>
    <x v="12"/>
    <n v="10027"/>
    <s v="XRP"/>
    <s v="raQwCVAJVqjrVm1Nj5SFRcX8i22BhdC9WA"/>
    <n v="2928323236"/>
    <m/>
    <m/>
    <x v="22"/>
    <m/>
    <n v="7590.75"/>
    <s v="rEb8TK3gBgk5auZkwc6sHnwrGVJH8DuaLh"/>
    <s v="105711647"/>
    <s v="exchange"/>
    <s v="Binance"/>
    <s v="BBRICK"/>
    <s v="9F17C340C723A08AC0239170E8BC295F1D6C06E7C56E6ADA1CDEE8A543169779"/>
    <x v="1082"/>
    <x v="296"/>
  </r>
  <r>
    <x v="0"/>
    <x v="5"/>
    <x v="2"/>
    <x v="12"/>
    <n v="10027"/>
    <s v="XRP"/>
    <s v="raQwCVAJVqjrVm1Nj5SFRcX8i22BhdC9WA"/>
    <n v="2928323236"/>
    <m/>
    <m/>
    <x v="22"/>
    <m/>
    <n v="4747.75"/>
    <s v="rEb8TK3gBgk5auZkwc6sHnwrGVJH8DuaLh"/>
    <s v="105711647"/>
    <s v="exchange"/>
    <s v="Binance"/>
    <s v="BBRICK"/>
    <s v="4CAB8B29F2651048ED87E9BCB525EC273719807910065CCA8B188C367429DB20"/>
    <x v="1083"/>
    <x v="296"/>
  </r>
  <r>
    <x v="0"/>
    <x v="5"/>
    <x v="2"/>
    <x v="12"/>
    <n v="10027"/>
    <s v="ATOM"/>
    <s v="cosmos1hjyde2kfgtl78twvhs53u5j2gcsxrt649nn8j5"/>
    <s v="27efe86426eb21e9"/>
    <m/>
    <m/>
    <x v="13"/>
    <m/>
    <n v="91.995000000000005"/>
    <s v="cosmos15v50ymp6n5dn73erkqtmq0u8adpl8d3ujv2e74"/>
    <s v="101230448"/>
    <s v="exchange"/>
    <s v="Binance"/>
    <s v="BBRICK"/>
    <s v="b6838c94a70282dcd61fda4bbef767c69f84bca7ceee3604d6737a80b12c14d3"/>
    <x v="1084"/>
    <x v="296"/>
  </r>
  <r>
    <x v="0"/>
    <x v="5"/>
    <x v="2"/>
    <x v="12"/>
    <n v="10027"/>
    <s v="ATOM"/>
    <s v="cosmos1hjyde2kfgtl78twvhs53u5j2gcsxrt649nn8j5"/>
    <s v="27efe86426eb21e9"/>
    <m/>
    <m/>
    <x v="13"/>
    <m/>
    <n v="63.994999999999997"/>
    <s v="cosmos15v50ymp6n5dn73erkqtmq0u8adpl8d3ujv2e74"/>
    <s v="101230448"/>
    <s v="exchange"/>
    <s v="Binance"/>
    <s v="BBRICK"/>
    <s v="21ad1607d843b213a20f93f677c598b1fc943561b18688e8ce24bf942cf5cb82"/>
    <x v="1085"/>
    <x v="296"/>
  </r>
  <r>
    <x v="0"/>
    <x v="5"/>
    <x v="2"/>
    <x v="12"/>
    <n v="10027"/>
    <s v="XRP"/>
    <s v="raQwCVAJVqjrVm1Nj5SFRcX8i22BhdC9WA"/>
    <n v="2928323236"/>
    <m/>
    <m/>
    <x v="22"/>
    <m/>
    <n v="7499.75"/>
    <s v="rEb8TK3gBgk5auZkwc6sHnwrGVJH8DuaLh"/>
    <s v="105711647"/>
    <s v="exchange"/>
    <s v="Binance"/>
    <s v="BBRICK"/>
    <s v="1FCF324D5746D3B35B3CC8EB28D6D1D4C4FFCCD8A65EDB03907DCA1B70835846"/>
    <x v="1086"/>
    <x v="296"/>
  </r>
  <r>
    <x v="0"/>
    <x v="5"/>
    <x v="2"/>
    <x v="12"/>
    <n v="10027"/>
    <s v="ATOM"/>
    <s v="cosmos1hjyde2kfgtl78twvhs53u5j2gcsxrt649nn8j5"/>
    <s v="27efe86426eb21e9"/>
    <m/>
    <m/>
    <x v="13"/>
    <m/>
    <n v="149.995"/>
    <s v="cosmos15v50ymp6n5dn73erkqtmq0u8adpl8d3ujv2e74"/>
    <s v="101230448"/>
    <s v="exchange"/>
    <s v="Binance"/>
    <s v="BBRICK"/>
    <s v="818a9f450a8e861166987366a5548ea5187c799207b1627b86ce0b0bd37b91f5"/>
    <x v="1087"/>
    <x v="296"/>
  </r>
  <r>
    <x v="0"/>
    <x v="5"/>
    <x v="2"/>
    <x v="12"/>
    <n v="10027"/>
    <s v="XRP"/>
    <s v="raQwCVAJVqjrVm1Nj5SFRcX8i22BhdC9WA"/>
    <n v="2928323236"/>
    <m/>
    <m/>
    <x v="22"/>
    <m/>
    <n v="4870.75"/>
    <s v="rEb8TK3gBgk5auZkwc6sHnwrGVJH8DuaLh"/>
    <s v="105711647"/>
    <s v="exchange"/>
    <s v="Binance"/>
    <s v="BBRICK"/>
    <s v="02928D041CDEE18B6C7101D57DC19745F754D3ED246F1BC0BFB830159BFE2694"/>
    <x v="1088"/>
    <x v="296"/>
  </r>
  <r>
    <x v="0"/>
    <x v="5"/>
    <x v="2"/>
    <x v="12"/>
    <n v="10027"/>
    <s v="ETH"/>
    <s v="0xe3115c061ee15fc7a14a3f70a917313c32611345"/>
    <m/>
    <m/>
    <m/>
    <x v="1"/>
    <m/>
    <n v="65.993750000000006"/>
    <s v="0x5d6fcf22aa4e4ff8da0abe329392e7c5306d22f3"/>
    <s v=""/>
    <s v="exchange"/>
    <s v="Binance"/>
    <s v="BBRICK"/>
    <s v="0xf629930e66e99d59054617b157ed0fca53a555008cd6fdfacb00a1e2a519c0b5"/>
    <x v="1089"/>
    <x v="296"/>
  </r>
  <r>
    <x v="0"/>
    <x v="5"/>
    <x v="2"/>
    <x v="12"/>
    <n v="10027"/>
    <s v="XRP"/>
    <s v="raQwCVAJVqjrVm1Nj5SFRcX8i22BhdC9WA"/>
    <n v="2928323236"/>
    <m/>
    <m/>
    <x v="22"/>
    <m/>
    <n v="4635.75"/>
    <s v="rEb8TK3gBgk5auZkwc6sHnwrGVJH8DuaLh"/>
    <s v="105711647"/>
    <s v="exchange"/>
    <s v="Binance"/>
    <s v="BBRICK"/>
    <s v="E8CFF582FA574B9C9F0F5148C99996ED99972A206BDE555EC75EBDC1E3736C1B"/>
    <x v="1090"/>
    <x v="1"/>
  </r>
  <r>
    <x v="0"/>
    <x v="5"/>
    <x v="2"/>
    <x v="12"/>
    <n v="10027"/>
    <s v="XRP"/>
    <s v="raQwCVAJVqjrVm1Nj5SFRcX8i22BhdC9WA"/>
    <n v="2928323236"/>
    <m/>
    <m/>
    <x v="22"/>
    <m/>
    <n v="4681.75"/>
    <s v="rEb8TK3gBgk5auZkwc6sHnwrGVJH8DuaLh"/>
    <s v="105711647"/>
    <s v="exchange"/>
    <s v="Binance"/>
    <s v="BBRICK"/>
    <s v="274A782513B7A714261E4D83477BA207F6B85A6D0ED7123CAC216153DDF85550"/>
    <x v="1091"/>
    <x v="1"/>
  </r>
  <r>
    <x v="0"/>
    <x v="5"/>
    <x v="2"/>
    <x v="12"/>
    <n v="10027"/>
    <s v="XRP"/>
    <s v="raQwCVAJVqjrVm1Nj5SFRcX8i22BhdC9WA"/>
    <n v="2928323236"/>
    <m/>
    <m/>
    <x v="22"/>
    <m/>
    <n v="5095.75"/>
    <s v="rEb8TK3gBgk5auZkwc6sHnwrGVJH8DuaLh"/>
    <s v="105711647"/>
    <s v="exchange"/>
    <s v="Binance"/>
    <s v="BBRICK"/>
    <s v="17751967A8719FE1A12F305CF99F357C1462FB7F6CD6AAE06C4107A12E8AF334"/>
    <x v="1092"/>
    <x v="1"/>
  </r>
  <r>
    <x v="0"/>
    <x v="5"/>
    <x v="2"/>
    <x v="12"/>
    <n v="10027"/>
    <s v="ATOM"/>
    <s v="cosmos1hjyde2kfgtl78twvhs53u5j2gcsxrt649nn8j5"/>
    <s v="27efe86426eb21e9"/>
    <m/>
    <m/>
    <x v="13"/>
    <m/>
    <n v="84.995000000000005"/>
    <s v="cosmos15v50ymp6n5dn73erkqtmq0u8adpl8d3ujv2e74"/>
    <s v="101230448"/>
    <s v="exchange"/>
    <s v="Binance"/>
    <s v="BBRICK"/>
    <s v="28aa0b33c28d3dce8cc2c10751c085c2bed21e3a2d858f0e7acaa661bc47a960"/>
    <x v="1093"/>
    <x v="1"/>
  </r>
  <r>
    <x v="0"/>
    <x v="5"/>
    <x v="2"/>
    <x v="12"/>
    <n v="10027"/>
    <s v="ATOM"/>
    <s v="cosmos1hjyde2kfgtl78twvhs53u5j2gcsxrt649nn8j5"/>
    <s v="27efe86426eb21e9"/>
    <m/>
    <m/>
    <x v="13"/>
    <m/>
    <n v="102.995"/>
    <s v="cosmos15v50ymp6n5dn73erkqtmq0u8adpl8d3ujv2e74"/>
    <s v="101230448"/>
    <s v="exchange"/>
    <s v="Binance"/>
    <s v="BBRICK"/>
    <s v="dfb1f78867f253e41890e6be5c92569e127f073ee55c839b40effc63f728e062"/>
    <x v="1094"/>
    <x v="1"/>
  </r>
  <r>
    <x v="0"/>
    <x v="5"/>
    <x v="2"/>
    <x v="12"/>
    <n v="10027"/>
    <s v="ATOM"/>
    <s v="cosmos1hjyde2kfgtl78twvhs53u5j2gcsxrt649nn8j5"/>
    <s v="27efe86426eb21e9"/>
    <m/>
    <m/>
    <x v="13"/>
    <m/>
    <n v="102.995"/>
    <s v="cosmos15v50ymp6n5dn73erkqtmq0u8adpl8d3ujv2e74"/>
    <s v="101230448"/>
    <s v="exchange"/>
    <s v="Binance"/>
    <s v="BBRICK"/>
    <s v="5253578caf41ac093b5c7d3a90ba9a242c82e760b4f9e93f0b1056775c9ca9a9"/>
    <x v="1095"/>
    <x v="1"/>
  </r>
  <r>
    <x v="0"/>
    <x v="5"/>
    <x v="2"/>
    <x v="12"/>
    <n v="10027"/>
    <s v="ATOM"/>
    <s v="cosmos1hjyde2kfgtl78twvhs53u5j2gcsxrt649nn8j5"/>
    <s v="27efe86426eb21e9"/>
    <m/>
    <m/>
    <x v="13"/>
    <m/>
    <n v="101.995"/>
    <s v="cosmos15v50ymp6n5dn73erkqtmq0u8adpl8d3ujv2e74"/>
    <s v="101230448"/>
    <s v="exchange"/>
    <s v="Binance"/>
    <s v="BBRICK"/>
    <s v="af26ddf8688ea914de75d2635a2bd880b6793d08a960d864d265d10ef5951809"/>
    <x v="1096"/>
    <x v="297"/>
  </r>
  <r>
    <x v="0"/>
    <x v="5"/>
    <x v="2"/>
    <x v="12"/>
    <n v="10027"/>
    <s v="ATOM"/>
    <s v="cosmos1hjyde2kfgtl78twvhs53u5j2gcsxrt649nn8j5"/>
    <s v="27efe86426eb21e9"/>
    <m/>
    <m/>
    <x v="13"/>
    <m/>
    <n v="103.995"/>
    <s v="cosmos15v50ymp6n5dn73erkqtmq0u8adpl8d3ujv2e74"/>
    <s v="101230448"/>
    <s v="exchange"/>
    <s v="Binance"/>
    <s v="BBRICK"/>
    <s v="7ab5747f82d3dc3ed147ba3cee2af2b691f809fe57dc5bb4b7fc831f0b3d4d08"/>
    <x v="1097"/>
    <x v="297"/>
  </r>
  <r>
    <x v="0"/>
    <x v="5"/>
    <x v="2"/>
    <x v="12"/>
    <n v="10027"/>
    <s v="XRP"/>
    <s v="raQwCVAJVqjrVm1Nj5SFRcX8i22BhdC9WA"/>
    <n v="2928323236"/>
    <m/>
    <m/>
    <x v="22"/>
    <m/>
    <n v="6978.75"/>
    <s v="rEb8TK3gBgk5auZkwc6sHnwrGVJH8DuaLh"/>
    <s v="105711647"/>
    <s v="exchange"/>
    <s v="Binance"/>
    <s v="BBRICK"/>
    <s v="2208FD15C5B14E6A191EC6E62C9BFAFEA641422D923B529E970D3BC1FDF01DDA"/>
    <x v="1098"/>
    <x v="297"/>
  </r>
  <r>
    <x v="0"/>
    <x v="5"/>
    <x v="2"/>
    <x v="12"/>
    <n v="10027"/>
    <s v="XRP"/>
    <s v="raQwCVAJVqjrVm1Nj5SFRcX8i22BhdC9WA"/>
    <n v="2928323236"/>
    <m/>
    <m/>
    <x v="22"/>
    <m/>
    <n v="6563.75"/>
    <s v="rEb8TK3gBgk5auZkwc6sHnwrGVJH8DuaLh"/>
    <s v="105711647"/>
    <s v="exchange"/>
    <s v="Binance"/>
    <s v="BBRICK"/>
    <s v="E136D1E429AA6C001D248A24EE272243F72C4CBDE67DEE21C193074B2B362789"/>
    <x v="1099"/>
    <x v="297"/>
  </r>
  <r>
    <x v="0"/>
    <x v="5"/>
    <x v="2"/>
    <x v="12"/>
    <n v="10027"/>
    <s v="XRP"/>
    <s v="raQwCVAJVqjrVm1Nj5SFRcX8i22BhdC9WA"/>
    <n v="2928323236"/>
    <m/>
    <m/>
    <x v="22"/>
    <m/>
    <n v="5222.75"/>
    <s v="rEb8TK3gBgk5auZkwc6sHnwrGVJH8DuaLh"/>
    <s v="105711647"/>
    <s v="exchange"/>
    <s v="Binance"/>
    <s v="BBRICK"/>
    <s v="4BE044D3F3BDE93C9E6F1448A5AB0AAF80BD8A3C2C44B5A6C22664D4070D4947"/>
    <x v="1100"/>
    <x v="297"/>
  </r>
  <r>
    <x v="0"/>
    <x v="5"/>
    <x v="2"/>
    <x v="12"/>
    <n v="10027"/>
    <s v="XRP"/>
    <s v="raQwCVAJVqjrVm1Nj5SFRcX8i22BhdC9WA"/>
    <n v="2928323236"/>
    <m/>
    <m/>
    <x v="22"/>
    <m/>
    <n v="5084.75"/>
    <s v="rEb8TK3gBgk5auZkwc6sHnwrGVJH8DuaLh"/>
    <s v="105711647"/>
    <s v="exchange"/>
    <s v="Binance"/>
    <s v="BBRICK"/>
    <s v="3BDF4694FC1DEC0039CC9573A635420056FCA42ADEA1B141AB7490E4CC7923B3"/>
    <x v="1101"/>
    <x v="298"/>
  </r>
  <r>
    <x v="0"/>
    <x v="5"/>
    <x v="2"/>
    <x v="12"/>
    <n v="10027"/>
    <s v="ATOM"/>
    <s v="cosmos1hjyde2kfgtl78twvhs53u5j2gcsxrt649nn8j5"/>
    <s v="27efe86426eb21e9"/>
    <m/>
    <m/>
    <x v="13"/>
    <m/>
    <n v="116.995"/>
    <s v="cosmos15v50ymp6n5dn73erkqtmq0u8adpl8d3ujv2e74"/>
    <s v="101230448"/>
    <s v="exchange"/>
    <s v="Binance"/>
    <s v="BBRICK"/>
    <s v="86e260524b929f924bb8c0411240af81d4a0cfad57a6f671f8e0a782735e7770"/>
    <x v="1102"/>
    <x v="298"/>
  </r>
  <r>
    <x v="0"/>
    <x v="5"/>
    <x v="2"/>
    <x v="12"/>
    <n v="10027"/>
    <s v="ATOM"/>
    <s v="cosmos1hjyde2kfgtl78twvhs53u5j2gcsxrt649nn8j5"/>
    <s v="27efe86426eb21e9"/>
    <m/>
    <m/>
    <x v="13"/>
    <m/>
    <n v="102.995"/>
    <s v="cosmos15v50ymp6n5dn73erkqtmq0u8adpl8d3ujv2e74"/>
    <s v="101230448"/>
    <s v="exchange"/>
    <s v="Binance"/>
    <s v="BBRICK"/>
    <s v="bb578dc1e8ba75abc2e82d31adabfd1de46ac226a1c5ace52b716f6f1fb5760a"/>
    <x v="1103"/>
    <x v="298"/>
  </r>
  <r>
    <x v="0"/>
    <x v="5"/>
    <x v="2"/>
    <x v="12"/>
    <n v="10027"/>
    <s v="ATOM"/>
    <s v="cosmos1hjyde2kfgtl78twvhs53u5j2gcsxrt649nn8j5"/>
    <s v="27efe86426eb21e9"/>
    <m/>
    <m/>
    <x v="13"/>
    <m/>
    <n v="112.995"/>
    <s v="cosmos15v50ymp6n5dn73erkqtmq0u8adpl8d3ujv2e74"/>
    <s v="101230448"/>
    <s v="exchange"/>
    <s v="Binance"/>
    <s v="BBRICK"/>
    <s v="43ec5d81b50a72e1280396207630deddd92235942dfef6ff9bef9f8beea5c85b"/>
    <x v="1104"/>
    <x v="298"/>
  </r>
  <r>
    <x v="0"/>
    <x v="5"/>
    <x v="2"/>
    <x v="12"/>
    <n v="10027"/>
    <s v="ATOM"/>
    <s v="cosmos1hjyde2kfgtl78twvhs53u5j2gcsxrt649nn8j5"/>
    <s v="27efe86426eb21e9"/>
    <m/>
    <m/>
    <x v="13"/>
    <m/>
    <n v="138.995"/>
    <s v="cosmos15v50ymp6n5dn73erkqtmq0u8adpl8d3ujv2e74"/>
    <s v="101230448"/>
    <s v="exchange"/>
    <s v="Binance"/>
    <s v="BBRICK"/>
    <s v="9c9b13e119fe8c4f10601ae0e14e1e79d3f403787cda2c1ef439b55f809952da"/>
    <x v="1105"/>
    <x v="298"/>
  </r>
  <r>
    <x v="0"/>
    <x v="5"/>
    <x v="2"/>
    <x v="12"/>
    <n v="10027"/>
    <s v="ATOM"/>
    <s v="cosmos1hjyde2kfgtl78twvhs53u5j2gcsxrt649nn8j5"/>
    <s v="27efe86426eb21e9"/>
    <m/>
    <m/>
    <x v="13"/>
    <m/>
    <n v="176.995"/>
    <s v="cosmos15v50ymp6n5dn73erkqtmq0u8adpl8d3ujv2e74"/>
    <s v="101230448"/>
    <s v="exchange"/>
    <s v="Binance"/>
    <s v="BBRICK"/>
    <s v="23507ce83b2e3e73f7f26d54d994a540357055c61deacf0ae18448e1483cbc1b"/>
    <x v="1106"/>
    <x v="298"/>
  </r>
  <r>
    <x v="0"/>
    <x v="5"/>
    <x v="2"/>
    <x v="12"/>
    <n v="10027"/>
    <s v="ATOM"/>
    <s v="cosmos1hjyde2kfgtl78twvhs53u5j2gcsxrt649nn8j5"/>
    <s v="27efe86426eb21e9"/>
    <m/>
    <m/>
    <x v="13"/>
    <m/>
    <n v="166.995"/>
    <s v="cosmos15v50ymp6n5dn73erkqtmq0u8adpl8d3ujv2e74"/>
    <s v="101230448"/>
    <s v="exchange"/>
    <s v="Binance"/>
    <s v="BBRICK"/>
    <s v="9a162bc068f606a6303d2b9b7cb39103057b12ff5c85a925b9ab2250f5e27f0f"/>
    <x v="1107"/>
    <x v="298"/>
  </r>
  <r>
    <x v="0"/>
    <x v="5"/>
    <x v="2"/>
    <x v="12"/>
    <n v="10027"/>
    <s v="ATOM"/>
    <s v="cosmos1hjyde2kfgtl78twvhs53u5j2gcsxrt649nn8j5"/>
    <s v="27efe86426eb21e9"/>
    <m/>
    <m/>
    <x v="13"/>
    <m/>
    <n v="185.995"/>
    <s v="cosmos15v50ymp6n5dn73erkqtmq0u8adpl8d3ujv2e74"/>
    <s v="101230448"/>
    <s v="exchange"/>
    <s v="Binance"/>
    <s v="BBRICK"/>
    <s v="c60174c4a36904915c96b3ba2ae287362e0e64954d6cbad8b06a0bd0a1300bfe"/>
    <x v="1108"/>
    <x v="0"/>
  </r>
  <r>
    <x v="0"/>
    <x v="5"/>
    <x v="2"/>
    <x v="12"/>
    <n v="10027"/>
    <s v="ATOM"/>
    <s v="cosmos1hjyde2kfgtl78twvhs53u5j2gcsxrt649nn8j5"/>
    <s v="27efe86426eb21e9"/>
    <m/>
    <m/>
    <x v="13"/>
    <m/>
    <n v="212.995"/>
    <s v="cosmos15v50ymp6n5dn73erkqtmq0u8adpl8d3ujv2e74"/>
    <s v="101230448"/>
    <s v="exchange"/>
    <s v="Binance"/>
    <s v="BBRICK"/>
    <s v="ebb2c3c5ea1da3a7939247325d3899620389f8777f7c668122251f63377d35f3"/>
    <x v="1109"/>
    <x v="0"/>
  </r>
  <r>
    <x v="0"/>
    <x v="5"/>
    <x v="2"/>
    <x v="12"/>
    <n v="10027"/>
    <s v="ATOM"/>
    <s v="cosmos1hjyde2kfgtl78twvhs53u5j2gcsxrt649nn8j5"/>
    <s v="27efe86426eb21e9"/>
    <m/>
    <m/>
    <x v="13"/>
    <m/>
    <n v="139.995"/>
    <s v="cosmos15v50ymp6n5dn73erkqtmq0u8adpl8d3ujv2e74"/>
    <s v="101230448"/>
    <s v="exchange"/>
    <s v="Binance"/>
    <s v="BBRICK"/>
    <s v="04589eea5aa131a4bc15ba8741d3c7937089c9b43054c8935b1886c0e5ab17b3"/>
    <x v="1110"/>
    <x v="0"/>
  </r>
  <r>
    <x v="0"/>
    <x v="5"/>
    <x v="2"/>
    <x v="12"/>
    <n v="10027"/>
    <s v="XRP"/>
    <s v="raQwCVAJVqjrVm1Nj5SFRcX8i22BhdC9WA"/>
    <n v="2928323236"/>
    <m/>
    <m/>
    <x v="22"/>
    <m/>
    <n v="5478.75"/>
    <s v="rEb8TK3gBgk5auZkwc6sHnwrGVJH8DuaLh"/>
    <s v="105711647"/>
    <s v="exchange"/>
    <s v="Binance"/>
    <s v="BBRICK"/>
    <s v="FF9AAB708B7B80A97CBB13DE026DC7EAAB253E5982C930BDF82A21D717FC7E3D"/>
    <x v="1111"/>
    <x v="0"/>
  </r>
  <r>
    <x v="0"/>
    <x v="5"/>
    <x v="2"/>
    <x v="12"/>
    <n v="10027"/>
    <s v="XRP"/>
    <s v="raQwCVAJVqjrVm1Nj5SFRcX8i22BhdC9WA"/>
    <n v="2928323236"/>
    <m/>
    <m/>
    <x v="22"/>
    <m/>
    <n v="3387.75"/>
    <s v="rEb8TK3gBgk5auZkwc6sHnwrGVJH8DuaLh"/>
    <s v="105711647"/>
    <s v="exchange"/>
    <s v="Binance"/>
    <s v="BBRICK"/>
    <s v="BDE46EEB485B2669A38864F2898FCD2800FE8664C01ED894EB3CFEC2D8291803"/>
    <x v="1112"/>
    <x v="0"/>
  </r>
  <r>
    <x v="0"/>
    <x v="5"/>
    <x v="2"/>
    <x v="12"/>
    <n v="10027"/>
    <s v="XRP"/>
    <s v="raQwCVAJVqjrVm1Nj5SFRcX8i22BhdC9WA"/>
    <n v="2928323236"/>
    <m/>
    <m/>
    <x v="22"/>
    <m/>
    <n v="5206.75"/>
    <s v="rEb8TK3gBgk5auZkwc6sHnwrGVJH8DuaLh"/>
    <s v="105711647"/>
    <s v="exchange"/>
    <s v="Binance"/>
    <s v="BBRICK"/>
    <s v="F9854278A86E91779378F51D85AB596A14148B927296F1FEEA3911167D33A749"/>
    <x v="1113"/>
    <x v="0"/>
  </r>
  <r>
    <x v="0"/>
    <x v="5"/>
    <x v="2"/>
    <x v="12"/>
    <n v="10027"/>
    <s v="XRP"/>
    <s v="raQwCVAJVqjrVm1Nj5SFRcX8i22BhdC9WA"/>
    <n v="2928323236"/>
    <m/>
    <m/>
    <x v="22"/>
    <m/>
    <n v="6026.75"/>
    <s v="rEb8TK3gBgk5auZkwc6sHnwrGVJH8DuaLh"/>
    <s v="105711647"/>
    <s v="exchange"/>
    <s v="Binance"/>
    <s v="BBRICK"/>
    <s v="F60EC6CBBE508F7B8F8A2C4EE70D268114E5522A81B99329DE68443D94CDE296"/>
    <x v="1114"/>
    <x v="0"/>
  </r>
  <r>
    <x v="0"/>
    <x v="5"/>
    <x v="2"/>
    <x v="12"/>
    <n v="10027"/>
    <s v="XRP"/>
    <s v="raQwCVAJVqjrVm1Nj5SFRcX8i22BhdC9WA"/>
    <n v="2928323236"/>
    <m/>
    <m/>
    <x v="22"/>
    <m/>
    <n v="3328.75"/>
    <s v="rEb8TK3gBgk5auZkwc6sHnwrGVJH8DuaLh"/>
    <s v="105711647"/>
    <s v="exchange"/>
    <s v="Binance"/>
    <s v="BBRICK"/>
    <s v="DF7B6FF3111D0027EFB7AEB19751E20E2FB9760B192A328CEB126A327493B56B"/>
    <x v="1115"/>
    <x v="0"/>
  </r>
  <r>
    <x v="0"/>
    <x v="5"/>
    <x v="2"/>
    <x v="12"/>
    <n v="10027"/>
    <s v="XRP"/>
    <s v="raQwCVAJVqjrVm1Nj5SFRcX8i22BhdC9WA"/>
    <n v="2928323236"/>
    <m/>
    <m/>
    <x v="22"/>
    <m/>
    <n v="6182.75"/>
    <s v="rEb8TK3gBgk5auZkwc6sHnwrGVJH8DuaLh"/>
    <s v="105711647"/>
    <s v="exchange"/>
    <s v="Binance"/>
    <s v="BBRICK"/>
    <s v="08404AE0FF4FA12FBC8C71224564843A6A251275BB71CF68E9D0D4F83561B45A"/>
    <x v="1116"/>
    <x v="161"/>
  </r>
  <r>
    <x v="0"/>
    <x v="5"/>
    <x v="2"/>
    <x v="12"/>
    <n v="10027"/>
    <s v="ATOM"/>
    <s v="cosmos1hjyde2kfgtl78twvhs53u5j2gcsxrt649nn8j5"/>
    <s v="27efe86426eb21e9"/>
    <m/>
    <m/>
    <x v="13"/>
    <m/>
    <n v="177.995"/>
    <s v="cosmos15v50ymp6n5dn73erkqtmq0u8adpl8d3ujv2e74"/>
    <s v="101230448"/>
    <s v="exchange"/>
    <s v="Binance"/>
    <s v="BBRICK"/>
    <s v="938e0e7e489031fec56ed25a8bfd75904f7140c5781dfbf11bffede022ba7fb5"/>
    <x v="1117"/>
    <x v="161"/>
  </r>
  <r>
    <x v="0"/>
    <x v="5"/>
    <x v="2"/>
    <x v="12"/>
    <n v="10027"/>
    <s v="XRP"/>
    <s v="raQwCVAJVqjrVm1Nj5SFRcX8i22BhdC9WA"/>
    <n v="2928323236"/>
    <m/>
    <m/>
    <x v="22"/>
    <m/>
    <n v="10335.75"/>
    <s v="rEb8TK3gBgk5auZkwc6sHnwrGVJH8DuaLh"/>
    <s v="105711647"/>
    <s v="exchange"/>
    <s v="Binance"/>
    <s v="BBRICK"/>
    <s v="3CD4033013A0B661F5907EAA42363B2EECC3A379802C1CB931B1B41D6B72D8A0"/>
    <x v="1118"/>
    <x v="161"/>
  </r>
  <r>
    <x v="0"/>
    <x v="5"/>
    <x v="2"/>
    <x v="12"/>
    <n v="10027"/>
    <s v="ATOM"/>
    <s v="cosmos1hjyde2kfgtl78twvhs53u5j2gcsxrt649nn8j5"/>
    <s v="27efe86426eb21e9"/>
    <m/>
    <m/>
    <x v="13"/>
    <m/>
    <n v="116.995"/>
    <s v="cosmos15v50ymp6n5dn73erkqtmq0u8adpl8d3ujv2e74"/>
    <s v="101230448"/>
    <s v="exchange"/>
    <s v="Binance"/>
    <s v="BBRICK"/>
    <s v="f7b17222f1943d6098f2866193511f91057275d5f266d3ae553a73fc390b4054"/>
    <x v="1119"/>
    <x v="161"/>
  </r>
  <r>
    <x v="0"/>
    <x v="5"/>
    <x v="2"/>
    <x v="12"/>
    <n v="10027"/>
    <s v="ATOM"/>
    <s v="cosmos1hjyde2kfgtl78twvhs53u5j2gcsxrt649nn8j5"/>
    <s v="27efe86426eb21e9"/>
    <m/>
    <m/>
    <x v="13"/>
    <m/>
    <n v="104.995"/>
    <s v="cosmos15v50ymp6n5dn73erkqtmq0u8adpl8d3ujv2e74"/>
    <s v="101230448"/>
    <s v="exchange"/>
    <s v="Binance"/>
    <s v="BBRICK"/>
    <s v="92b7e53e3d04a3bb330cda240e71d0ed398bddef9e3bae1f78bd582959c7c904"/>
    <x v="1120"/>
    <x v="161"/>
  </r>
  <r>
    <x v="0"/>
    <x v="5"/>
    <x v="2"/>
    <x v="12"/>
    <n v="10027"/>
    <s v="XRP"/>
    <s v="raQwCVAJVqjrVm1Nj5SFRcX8i22BhdC9WA"/>
    <n v="2928323236"/>
    <m/>
    <m/>
    <x v="22"/>
    <m/>
    <n v="8195.75"/>
    <s v="rEb8TK3gBgk5auZkwc6sHnwrGVJH8DuaLh"/>
    <s v="105711647"/>
    <s v="exchange"/>
    <s v="Binance"/>
    <s v="BBRICK"/>
    <s v="CE5F66393F4992EB1F5DAEB7234104B531513F579BB6A66182488D1B2BE39A70"/>
    <x v="1121"/>
    <x v="161"/>
  </r>
  <r>
    <x v="0"/>
    <x v="5"/>
    <x v="2"/>
    <x v="12"/>
    <n v="10027"/>
    <s v="XRP"/>
    <s v="raQwCVAJVqjrVm1Nj5SFRcX8i22BhdC9WA"/>
    <n v="2928323236"/>
    <m/>
    <m/>
    <x v="22"/>
    <m/>
    <n v="8367.75"/>
    <s v="rEb8TK3gBgk5auZkwc6sHnwrGVJH8DuaLh"/>
    <s v="105711647"/>
    <s v="exchange"/>
    <s v="Binance"/>
    <s v="BBRICK"/>
    <s v="28BC4D345B20FA8D3D6FA88B91E3FE03E215DA60FA5FCCF40F4CE8836C3AC380"/>
    <x v="1122"/>
    <x v="299"/>
  </r>
  <r>
    <x v="0"/>
    <x v="5"/>
    <x v="2"/>
    <x v="12"/>
    <n v="10027"/>
    <s v="ATOM"/>
    <s v="cosmos1hjyde2kfgtl78twvhs53u5j2gcsxrt649nn8j5"/>
    <s v="27efe86426eb21e9"/>
    <m/>
    <m/>
    <x v="13"/>
    <m/>
    <n v="172.995"/>
    <s v="cosmos15v50ymp6n5dn73erkqtmq0u8adpl8d3ujv2e74"/>
    <s v="101230448"/>
    <s v="exchange"/>
    <s v="Binance"/>
    <s v="BBRICK"/>
    <s v="d112e1ce0d2a523271c5cf4470de7973e9b7fe015da4ebd04b307abbaebaf37a"/>
    <x v="1123"/>
    <x v="299"/>
  </r>
  <r>
    <x v="0"/>
    <x v="5"/>
    <x v="2"/>
    <x v="12"/>
    <n v="10027"/>
    <s v="XRP"/>
    <s v="raQwCVAJVqjrVm1Nj5SFRcX8i22BhdC9WA"/>
    <n v="2928323236"/>
    <m/>
    <m/>
    <x v="22"/>
    <m/>
    <n v="8661.75"/>
    <s v="rEb8TK3gBgk5auZkwc6sHnwrGVJH8DuaLh"/>
    <s v="105711647"/>
    <s v="exchange"/>
    <s v="Binance"/>
    <s v="BBRICK"/>
    <s v="F9A8324AD808F4AF2D7DB2697C2BC789C412F8CD5DCB320090E360DA1492BF07"/>
    <x v="1124"/>
    <x v="221"/>
  </r>
  <r>
    <x v="0"/>
    <x v="5"/>
    <x v="2"/>
    <x v="12"/>
    <n v="10027"/>
    <s v="XRP"/>
    <s v="raQwCVAJVqjrVm1Nj5SFRcX8i22BhdC9WA"/>
    <n v="2928323236"/>
    <m/>
    <m/>
    <x v="22"/>
    <m/>
    <n v="8782.75"/>
    <s v="rEb8TK3gBgk5auZkwc6sHnwrGVJH8DuaLh"/>
    <s v="105711647"/>
    <s v="exchange"/>
    <s v="Binance"/>
    <s v="BBRICK"/>
    <s v="B5CBB600C07C8F63CAF8104A1C81AA8F562845721F0872D1C3778A051DBA2B6F"/>
    <x v="1125"/>
    <x v="221"/>
  </r>
  <r>
    <x v="0"/>
    <x v="5"/>
    <x v="2"/>
    <x v="12"/>
    <n v="10027"/>
    <s v="XRP"/>
    <s v="raQwCVAJVqjrVm1Nj5SFRcX8i22BhdC9WA"/>
    <n v="2928323236"/>
    <m/>
    <m/>
    <x v="22"/>
    <m/>
    <n v="7420.75"/>
    <s v="rEb8TK3gBgk5auZkwc6sHnwrGVJH8DuaLh"/>
    <s v="105711647"/>
    <s v="exchange"/>
    <s v="Binance"/>
    <s v="BBRICK"/>
    <s v="26D291ABA70B3266D1406E880D2BD2C00D3BB8C3D77449006A28C05A8B6F16EB"/>
    <x v="1126"/>
    <x v="221"/>
  </r>
  <r>
    <x v="0"/>
    <x v="5"/>
    <x v="2"/>
    <x v="12"/>
    <n v="10027"/>
    <s v="XRP"/>
    <s v="raQwCVAJVqjrVm1Nj5SFRcX8i22BhdC9WA"/>
    <n v="2928323236"/>
    <m/>
    <m/>
    <x v="22"/>
    <m/>
    <n v="9677.75"/>
    <s v="rEb8TK3gBgk5auZkwc6sHnwrGVJH8DuaLh"/>
    <s v="105711647"/>
    <s v="exchange"/>
    <s v="Binance"/>
    <s v="BBRICK"/>
    <s v="A524F240728A8257C1D56F0306F40C15DB7145345D49E0D8E88F9A2486873199"/>
    <x v="1127"/>
    <x v="221"/>
  </r>
  <r>
    <x v="0"/>
    <x v="5"/>
    <x v="2"/>
    <x v="12"/>
    <n v="10027"/>
    <s v="XRP"/>
    <s v="raQwCVAJVqjrVm1Nj5SFRcX8i22BhdC9WA"/>
    <n v="2928323236"/>
    <m/>
    <m/>
    <x v="22"/>
    <m/>
    <n v="10413.75"/>
    <s v="rEb8TK3gBgk5auZkwc6sHnwrGVJH8DuaLh"/>
    <s v="105711647"/>
    <s v="exchange"/>
    <s v="Binance"/>
    <s v="BBRICK"/>
    <s v="ABBE390D8ED493E52E375845BAC38C76441DFE1E1A39349117E346927FBE7892"/>
    <x v="1128"/>
    <x v="221"/>
  </r>
  <r>
    <x v="0"/>
    <x v="5"/>
    <x v="2"/>
    <x v="12"/>
    <n v="10027"/>
    <s v="XRP"/>
    <s v="raQwCVAJVqjrVm1Nj5SFRcX8i22BhdC9WA"/>
    <n v="2928323236"/>
    <m/>
    <m/>
    <x v="22"/>
    <m/>
    <n v="9869.75"/>
    <s v="rEb8TK3gBgk5auZkwc6sHnwrGVJH8DuaLh"/>
    <s v="105711647"/>
    <s v="exchange"/>
    <s v="Binance"/>
    <s v="BBRICK"/>
    <s v="D1BBF642BF8AEB87E981F88F1FF4C7C5C06B58C0CED9D8377C1CE8A9219CC347"/>
    <x v="1129"/>
    <x v="168"/>
  </r>
  <r>
    <x v="0"/>
    <x v="5"/>
    <x v="2"/>
    <x v="12"/>
    <n v="10027"/>
    <s v="XRP"/>
    <s v="raQwCVAJVqjrVm1Nj5SFRcX8i22BhdC9WA"/>
    <n v="2928323236"/>
    <m/>
    <m/>
    <x v="22"/>
    <m/>
    <n v="14509.75"/>
    <s v="rEb8TK3gBgk5auZkwc6sHnwrGVJH8DuaLh"/>
    <s v="105711647"/>
    <s v="exchange"/>
    <s v="Binance"/>
    <s v="BBRICK"/>
    <s v="0849D4069592222F5B1843B2EC366958865770E6E3AEB4C0513B70F83D6900E3"/>
    <x v="1130"/>
    <x v="168"/>
  </r>
  <r>
    <x v="0"/>
    <x v="5"/>
    <x v="2"/>
    <x v="12"/>
    <n v="10027"/>
    <s v="ATOM"/>
    <s v="cosmos1hjyde2kfgtl78twvhs53u5j2gcsxrt649nn8j5"/>
    <s v="27efe86426eb21e9"/>
    <m/>
    <m/>
    <x v="13"/>
    <m/>
    <n v="164.995"/>
    <s v="cosmos15v50ymp6n5dn73erkqtmq0u8adpl8d3ujv2e74"/>
    <s v="101230448"/>
    <s v="exchange"/>
    <s v="Binance"/>
    <s v="BBRICK"/>
    <s v="455b14c9f5f1975dbf7db83f9757f0604486f5d611037eb64c3dbdd99aaaed29"/>
    <x v="1131"/>
    <x v="168"/>
  </r>
  <r>
    <x v="0"/>
    <x v="5"/>
    <x v="2"/>
    <x v="12"/>
    <n v="10027"/>
    <s v="ATOM"/>
    <s v="cosmos1hjyde2kfgtl78twvhs53u5j2gcsxrt649nn8j5"/>
    <s v="27efe86426eb21e9"/>
    <m/>
    <m/>
    <x v="13"/>
    <m/>
    <n v="229.995"/>
    <s v="cosmos15v50ymp6n5dn73erkqtmq0u8adpl8d3ujv2e74"/>
    <s v="101230448"/>
    <s v="exchange"/>
    <s v="Binance"/>
    <s v="BBRICK"/>
    <s v="bfc7cc6e060922ec0c8c8da81ce366c1179772f1160726f38c88fd6b1f6b2772"/>
    <x v="1132"/>
    <x v="168"/>
  </r>
  <r>
    <x v="0"/>
    <x v="5"/>
    <x v="2"/>
    <x v="12"/>
    <n v="10027"/>
    <s v="XRP"/>
    <s v="raQwCVAJVqjrVm1Nj5SFRcX8i22BhdC9WA"/>
    <n v="2928323236"/>
    <m/>
    <m/>
    <x v="22"/>
    <m/>
    <n v="13507.75"/>
    <s v="rEb8TK3gBgk5auZkwc6sHnwrGVJH8DuaLh"/>
    <s v="105711647"/>
    <s v="exchange"/>
    <s v="Binance"/>
    <s v="BBRICK"/>
    <s v="ABF52618A08760B5767C1A03242DB0F58EA8E5F389E864D21056028D6BBCDF94"/>
    <x v="1133"/>
    <x v="168"/>
  </r>
  <r>
    <x v="0"/>
    <x v="5"/>
    <x v="2"/>
    <x v="12"/>
    <n v="10027"/>
    <s v="ATOM"/>
    <s v="cosmos1hjyde2kfgtl78twvhs53u5j2gcsxrt649nn8j5"/>
    <s v="27efe86426eb21e9"/>
    <m/>
    <m/>
    <x v="13"/>
    <m/>
    <n v="218.995"/>
    <s v="cosmos15v50ymp6n5dn73erkqtmq0u8adpl8d3ujv2e74"/>
    <s v="101230448"/>
    <s v="exchange"/>
    <s v="Binance"/>
    <s v="BBRICK"/>
    <s v="276789b1cd391860a1083a92f7ec8fb6841b17c91ed165ac21d943b7d87464a8"/>
    <x v="1134"/>
    <x v="168"/>
  </r>
  <r>
    <x v="0"/>
    <x v="5"/>
    <x v="2"/>
    <x v="12"/>
    <n v="10027"/>
    <s v="ATOM"/>
    <s v="cosmos1hjyde2kfgtl78twvhs53u5j2gcsxrt649nn8j5"/>
    <s v="27efe86426eb21e9"/>
    <m/>
    <m/>
    <x v="13"/>
    <m/>
    <n v="145.995"/>
    <s v="cosmos15v50ymp6n5dn73erkqtmq0u8adpl8d3ujv2e74"/>
    <s v="101230448"/>
    <s v="exchange"/>
    <s v="Binance"/>
    <s v="BBRICK"/>
    <s v="268ecf851fc2b6fb566705dddd992267124db6409e0388eec299fcde8b745e5c"/>
    <x v="1135"/>
    <x v="168"/>
  </r>
  <r>
    <x v="0"/>
    <x v="5"/>
    <x v="2"/>
    <x v="12"/>
    <n v="10027"/>
    <s v="XRP"/>
    <s v="raQwCVAJVqjrVm1Nj5SFRcX8i22BhdC9WA"/>
    <n v="2928323236"/>
    <m/>
    <m/>
    <x v="22"/>
    <m/>
    <n v="20088.75"/>
    <s v="rEb8TK3gBgk5auZkwc6sHnwrGVJH8DuaLh"/>
    <s v="105711647"/>
    <s v="exchange"/>
    <s v="Binance"/>
    <s v="BBRICK"/>
    <s v="DCD82A47BF58AF95A24A8DBA0FB9B6AC37999F7D53874F1B818377059B10EB66"/>
    <x v="1136"/>
    <x v="168"/>
  </r>
  <r>
    <x v="0"/>
    <x v="5"/>
    <x v="2"/>
    <x v="12"/>
    <n v="10027"/>
    <s v="XRP"/>
    <s v="raQwCVAJVqjrVm1Nj5SFRcX8i22BhdC9WA"/>
    <n v="2928323236"/>
    <m/>
    <m/>
    <x v="22"/>
    <m/>
    <n v="13376.75"/>
    <s v="rEb8TK3gBgk5auZkwc6sHnwrGVJH8DuaLh"/>
    <s v="105711647"/>
    <s v="exchange"/>
    <s v="Binance"/>
    <s v="BBRICK"/>
    <s v="0206D8C57330D8D953DF6CF8CA37BFEDE6B28F35C31CEC1BE1BD5F8A2A6C7261"/>
    <x v="1137"/>
    <x v="168"/>
  </r>
  <r>
    <x v="0"/>
    <x v="5"/>
    <x v="2"/>
    <x v="12"/>
    <n v="10027"/>
    <s v="XRP"/>
    <s v="raQwCVAJVqjrVm1Nj5SFRcX8i22BhdC9WA"/>
    <n v="2928323236"/>
    <m/>
    <m/>
    <x v="22"/>
    <m/>
    <n v="29712.75"/>
    <s v="rEb8TK3gBgk5auZkwc6sHnwrGVJH8DuaLh"/>
    <s v="105711647"/>
    <s v="exchange"/>
    <s v="Binance"/>
    <s v="BBRICK"/>
    <s v="F7F396EADA6137DD0DCACCFB7411128ED2243F12B5BBEA8ADAAEBBB8EBD8435A"/>
    <x v="1138"/>
    <x v="56"/>
  </r>
  <r>
    <x v="0"/>
    <x v="5"/>
    <x v="2"/>
    <x v="12"/>
    <n v="10027"/>
    <s v="ATOM"/>
    <s v="cosmos1hjyde2kfgtl78twvhs53u5j2gcsxrt649nn8j5"/>
    <s v="27efe86426eb21e9"/>
    <m/>
    <m/>
    <x v="13"/>
    <m/>
    <n v="268.995"/>
    <s v="cosmos15v50ymp6n5dn73erkqtmq0u8adpl8d3ujv2e74"/>
    <s v="101230448"/>
    <s v="exchange"/>
    <s v="Binance"/>
    <s v="BBRICK"/>
    <s v="8519ace989181b4e3d853d09db84da6ca1ed2bfc2794399410cef33ae1235a7c"/>
    <x v="1139"/>
    <x v="56"/>
  </r>
  <r>
    <x v="0"/>
    <x v="5"/>
    <x v="2"/>
    <x v="12"/>
    <n v="10027"/>
    <s v="XRP"/>
    <s v="raQwCVAJVqjrVm1Nj5SFRcX8i22BhdC9WA"/>
    <n v="2928323236"/>
    <m/>
    <m/>
    <x v="22"/>
    <m/>
    <n v="22947.75"/>
    <s v="rEb8TK3gBgk5auZkwc6sHnwrGVJH8DuaLh"/>
    <s v="105711647"/>
    <s v="exchange"/>
    <s v="Binance"/>
    <s v="BBRICK"/>
    <s v="611616FD0668D148AF1422C769F1D0496628398705D758FFFAB3426EEDCC7DD4"/>
    <x v="1140"/>
    <x v="56"/>
  </r>
  <r>
    <x v="0"/>
    <x v="5"/>
    <x v="2"/>
    <x v="12"/>
    <n v="10027"/>
    <s v="XRP"/>
    <s v="raQwCVAJVqjrVm1Nj5SFRcX8i22BhdC9WA"/>
    <n v="2928323236"/>
    <m/>
    <m/>
    <x v="22"/>
    <m/>
    <n v="35770.75"/>
    <s v="rEb8TK3gBgk5auZkwc6sHnwrGVJH8DuaLh"/>
    <s v="105711647"/>
    <s v="exchange"/>
    <s v="Binance"/>
    <s v="BBRICK"/>
    <s v="19AD8872DE60E00601C012F170B65175FD96B7475F55361DB865AD5E4FEB7B59"/>
    <x v="1141"/>
    <x v="56"/>
  </r>
  <r>
    <x v="0"/>
    <x v="5"/>
    <x v="2"/>
    <x v="12"/>
    <n v="10027"/>
    <s v="ETH"/>
    <s v="0xe3115c061ee15fc7a14a3f70a917313c32611345"/>
    <m/>
    <m/>
    <m/>
    <x v="1"/>
    <m/>
    <n v="81.993750000000006"/>
    <s v="0x5d6fcf22aa4e4ff8da0abe329392e7c5306d22f3"/>
    <s v=""/>
    <s v="exchange"/>
    <s v="Binance"/>
    <s v="BBRICK"/>
    <s v="0x204e7d7da0751d7426880c4833cf96909be00e832fcd33e4fee7c9a532da12c2"/>
    <x v="1142"/>
    <x v="56"/>
  </r>
  <r>
    <x v="0"/>
    <x v="5"/>
    <x v="2"/>
    <x v="12"/>
    <n v="10027"/>
    <s v="XRP"/>
    <s v="raQwCVAJVqjrVm1Nj5SFRcX8i22BhdC9WA"/>
    <n v="2928323236"/>
    <m/>
    <m/>
    <x v="22"/>
    <m/>
    <n v="25209.75"/>
    <s v="rEb8TK3gBgk5auZkwc6sHnwrGVJH8DuaLh"/>
    <s v="105711647"/>
    <s v="exchange"/>
    <s v="Binance"/>
    <s v="BBRICK"/>
    <s v="D85DD88676EF51AAE95147EE7F1BB58CF958DE90C33A88A7F6330CE96C0CD565"/>
    <x v="1143"/>
    <x v="56"/>
  </r>
  <r>
    <x v="0"/>
    <x v="5"/>
    <x v="2"/>
    <x v="12"/>
    <n v="10027"/>
    <s v="XRP"/>
    <s v="raQwCVAJVqjrVm1Nj5SFRcX8i22BhdC9WA"/>
    <n v="2928323236"/>
    <m/>
    <m/>
    <x v="22"/>
    <m/>
    <n v="31676.75"/>
    <s v="rEb8TK3gBgk5auZkwc6sHnwrGVJH8DuaLh"/>
    <s v="105711647"/>
    <s v="exchange"/>
    <s v="Binance"/>
    <s v="BBRICK"/>
    <s v="9569EAF57C6E20C3F890EC54AA66B2071ECE68754E829000372D5B76C99580A6"/>
    <x v="1144"/>
    <x v="56"/>
  </r>
  <r>
    <x v="0"/>
    <x v="5"/>
    <x v="2"/>
    <x v="12"/>
    <n v="10027"/>
    <s v="BTC"/>
    <s v="374LRSWxDhVMJGYVdvawesWpuHxR6toVaG"/>
    <m/>
    <m/>
    <m/>
    <x v="6"/>
    <m/>
    <n v="5.9995000000000003"/>
    <s v="19SK9LWSXLdmwPxvjPgvUrdaPhaPS6LaNu"/>
    <s v=""/>
    <s v="exchange"/>
    <s v="Binance"/>
    <s v="BBRICK"/>
    <s v="e305236bdb3e60a9dc63e330ba074cd1fd9f831c6b432ad759db32327b044898"/>
    <x v="1145"/>
    <x v="58"/>
  </r>
  <r>
    <x v="0"/>
    <x v="5"/>
    <x v="2"/>
    <x v="12"/>
    <n v="10027"/>
    <s v="BTC"/>
    <s v="374LRSWxDhVMJGYVdvawesWpuHxR6toVaG"/>
    <m/>
    <m/>
    <m/>
    <x v="6"/>
    <m/>
    <n v="6.9995000000000003"/>
    <s v="19SK9LWSXLdmwPxvjPgvUrdaPhaPS6LaNu"/>
    <s v=""/>
    <s v="exchange"/>
    <s v="Binance"/>
    <s v="BBRICK"/>
    <s v="8e8f46bdb306c15e4cda6a6053b6a664c3a79b53ca6fab218309b2891ebc7bc6"/>
    <x v="1146"/>
    <x v="58"/>
  </r>
  <r>
    <x v="0"/>
    <x v="5"/>
    <x v="2"/>
    <x v="12"/>
    <n v="10027"/>
    <s v="XRP"/>
    <s v="raQwCVAJVqjrVm1Nj5SFRcX8i22BhdC9WA"/>
    <n v="2928323236"/>
    <m/>
    <m/>
    <x v="22"/>
    <m/>
    <n v="27875.75"/>
    <s v="rEb8TK3gBgk5auZkwc6sHnwrGVJH8DuaLh"/>
    <s v="105711647"/>
    <s v="exchange"/>
    <s v="Binance"/>
    <s v="BBRICK"/>
    <s v="0E69D628020FAE026D4B0CA1DBDF37E2B83342694B0B5FB4F52B0267690B2DD9"/>
    <x v="1147"/>
    <x v="58"/>
  </r>
  <r>
    <x v="0"/>
    <x v="5"/>
    <x v="2"/>
    <x v="12"/>
    <n v="10027"/>
    <s v="ATOM"/>
    <s v="cosmos1hjyde2kfgtl78twvhs53u5j2gcsxrt649nn8j5"/>
    <s v="27efe86426eb21e9"/>
    <m/>
    <m/>
    <x v="13"/>
    <m/>
    <n v="235.995"/>
    <s v="cosmos15v50ymp6n5dn73erkqtmq0u8adpl8d3ujv2e74"/>
    <s v="101230448"/>
    <s v="exchange"/>
    <s v="Binance"/>
    <s v="BBRICK"/>
    <s v="9b9aff76041fcfd531dfcbaad8a9ee23bae831bf2bbf5a6412f8f2bad06baec5"/>
    <x v="1148"/>
    <x v="100"/>
  </r>
  <r>
    <x v="0"/>
    <x v="5"/>
    <x v="2"/>
    <x v="12"/>
    <n v="10027"/>
    <s v="ATOM"/>
    <s v="cosmos1hjyde2kfgtl78twvhs53u5j2gcsxrt649nn8j5"/>
    <s v="27efe86426eb21e9"/>
    <m/>
    <m/>
    <x v="13"/>
    <m/>
    <n v="244.995"/>
    <s v="cosmos15v50ymp6n5dn73erkqtmq0u8adpl8d3ujv2e74"/>
    <s v="101230448"/>
    <s v="exchange"/>
    <s v="Binance"/>
    <s v="BBRICK"/>
    <s v="995303789466fceb2d48aaae3364358d137e4f01628f6dc0659fec3bd14d2feb"/>
    <x v="1149"/>
    <x v="100"/>
  </r>
  <r>
    <x v="0"/>
    <x v="5"/>
    <x v="2"/>
    <x v="12"/>
    <n v="10027"/>
    <s v="ATOM"/>
    <s v="cosmos1hjyde2kfgtl78twvhs53u5j2gcsxrt649nn8j5"/>
    <s v="27efe86426eb21e9"/>
    <m/>
    <m/>
    <x v="13"/>
    <m/>
    <n v="159.995"/>
    <s v="cosmos15v50ymp6n5dn73erkqtmq0u8adpl8d3ujv2e74"/>
    <s v="101230448"/>
    <s v="exchange"/>
    <s v="Binance"/>
    <s v="BBRICK"/>
    <s v="5a738e35610c4e712fd56e1164a6b46c332f2e52380aac9edc450a648d9a8ca4"/>
    <x v="1150"/>
    <x v="100"/>
  </r>
  <r>
    <x v="0"/>
    <x v="5"/>
    <x v="2"/>
    <x v="12"/>
    <n v="10027"/>
    <s v="XRP"/>
    <s v="raQwCVAJVqjrVm1Nj5SFRcX8i22BhdC9WA"/>
    <n v="2928323236"/>
    <m/>
    <m/>
    <x v="22"/>
    <m/>
    <n v="27896.75"/>
    <s v="rEb8TK3gBgk5auZkwc6sHnwrGVJH8DuaLh"/>
    <s v="105711647"/>
    <s v="exchange"/>
    <s v="Binance"/>
    <s v="BBRICK"/>
    <s v="5FBF4736E586EB8A060F7630A82C51165A8D0B50CC69C6591EFEB2FF88F3E254"/>
    <x v="1151"/>
    <x v="100"/>
  </r>
  <r>
    <x v="0"/>
    <x v="5"/>
    <x v="2"/>
    <x v="12"/>
    <n v="10027"/>
    <s v="XRP"/>
    <s v="raQwCVAJVqjrVm1Nj5SFRcX8i22BhdC9WA"/>
    <n v="2928323236"/>
    <m/>
    <m/>
    <x v="22"/>
    <m/>
    <n v="25995.75"/>
    <s v="rEb8TK3gBgk5auZkwc6sHnwrGVJH8DuaLh"/>
    <s v="105711647"/>
    <s v="exchange"/>
    <s v="Binance"/>
    <s v="BBRICK"/>
    <s v="9D7409A3842FA42929ACEAF9E6B5194E6E2973E865C50610AF8B4C79F3EA6950"/>
    <x v="1152"/>
    <x v="100"/>
  </r>
  <r>
    <x v="0"/>
    <x v="5"/>
    <x v="2"/>
    <x v="12"/>
    <n v="10027"/>
    <s v="ATOM"/>
    <s v="cosmos1hjyde2kfgtl78twvhs53u5j2gcsxrt649nn8j5"/>
    <s v="27efe86426eb21e9"/>
    <m/>
    <m/>
    <x v="13"/>
    <m/>
    <n v="267.995"/>
    <s v="cosmos15v50ymp6n5dn73erkqtmq0u8adpl8d3ujv2e74"/>
    <s v="101230448"/>
    <s v="exchange"/>
    <s v="Binance"/>
    <s v="BBRICK"/>
    <s v="94461c75449ab704c14401693e85724d66b3b3cc8d2547a655fa3dc8660b82bd"/>
    <x v="1153"/>
    <x v="100"/>
  </r>
  <r>
    <x v="0"/>
    <x v="5"/>
    <x v="2"/>
    <x v="12"/>
    <n v="10027"/>
    <s v="ATOM"/>
    <s v="cosmos1hjyde2kfgtl78twvhs53u5j2gcsxrt649nn8j5"/>
    <s v="27efe86426eb21e9"/>
    <m/>
    <m/>
    <x v="13"/>
    <m/>
    <n v="238.995"/>
    <s v="cosmos15v50ymp6n5dn73erkqtmq0u8adpl8d3ujv2e74"/>
    <s v="101230448"/>
    <s v="exchange"/>
    <s v="Binance"/>
    <s v="BBRICK"/>
    <s v="15e6f1c396fc8e8bb239db38ba7e1d39d7158b31dc684118765dbdb5b8f2c77b"/>
    <x v="1154"/>
    <x v="100"/>
  </r>
  <r>
    <x v="0"/>
    <x v="5"/>
    <x v="2"/>
    <x v="12"/>
    <n v="10027"/>
    <s v="ATOM"/>
    <s v="cosmos1hjyde2kfgtl78twvhs53u5j2gcsxrt649nn8j5"/>
    <s v="27efe86426eb21e9"/>
    <m/>
    <m/>
    <x v="13"/>
    <m/>
    <n v="221.995"/>
    <s v="cosmos15v50ymp6n5dn73erkqtmq0u8adpl8d3ujv2e74"/>
    <s v="101230448"/>
    <s v="exchange"/>
    <s v="Binance"/>
    <s v="BBRICK"/>
    <s v="c9bc5f10bae06cd984a57df8754df43bf2771368ed99c56285bfb45cb57576ac"/>
    <x v="1155"/>
    <x v="100"/>
  </r>
  <r>
    <x v="0"/>
    <x v="5"/>
    <x v="2"/>
    <x v="12"/>
    <n v="10027"/>
    <s v="ATOM"/>
    <s v="cosmos1hjyde2kfgtl78twvhs53u5j2gcsxrt649nn8j5"/>
    <s v="27efe86426eb21e9"/>
    <m/>
    <m/>
    <x v="13"/>
    <m/>
    <n v="259.995"/>
    <s v="cosmos15v50ymp6n5dn73erkqtmq0u8adpl8d3ujv2e74"/>
    <s v="101230448"/>
    <s v="exchange"/>
    <s v="Binance"/>
    <s v="BBRICK"/>
    <s v="be46e3579d07bc8daf85b1a594b0ae1a3ca8be6b546d0209d10d01052eb3454e"/>
    <x v="1156"/>
    <x v="100"/>
  </r>
  <r>
    <x v="0"/>
    <x v="5"/>
    <x v="2"/>
    <x v="12"/>
    <n v="10027"/>
    <s v="ATOM"/>
    <s v="cosmos1hjyde2kfgtl78twvhs53u5j2gcsxrt649nn8j5"/>
    <s v="27efe86426eb21e9"/>
    <m/>
    <m/>
    <x v="13"/>
    <m/>
    <n v="220.995"/>
    <s v="cosmos15v50ymp6n5dn73erkqtmq0u8adpl8d3ujv2e74"/>
    <s v="101230448"/>
    <s v="exchange"/>
    <s v="Binance"/>
    <s v="BBRICK"/>
    <s v="30c88b1e89c1be07bbb877a85bb326cc530a1075f54e01525a4daa575a4a6b0a"/>
    <x v="1157"/>
    <x v="100"/>
  </r>
  <r>
    <x v="0"/>
    <x v="5"/>
    <x v="2"/>
    <x v="12"/>
    <n v="10027"/>
    <s v="ATOM"/>
    <s v="cosmos1hjyde2kfgtl78twvhs53u5j2gcsxrt649nn8j5"/>
    <s v="27efe86426eb21e9"/>
    <m/>
    <m/>
    <x v="13"/>
    <m/>
    <n v="225.995"/>
    <s v="cosmos15v50ymp6n5dn73erkqtmq0u8adpl8d3ujv2e74"/>
    <s v="101230448"/>
    <s v="exchange"/>
    <s v="Binance"/>
    <s v="BBRICK"/>
    <s v="71bb269ba7a718fc87b5c2f3920731f3f605a5bca0436914014feaae7607d320"/>
    <x v="1158"/>
    <x v="128"/>
  </r>
  <r>
    <x v="0"/>
    <x v="5"/>
    <x v="2"/>
    <x v="12"/>
    <n v="10027"/>
    <s v="XRP"/>
    <s v="raQwCVAJVqjrVm1Nj5SFRcX8i22BhdC9WA"/>
    <n v="2928323236"/>
    <m/>
    <m/>
    <x v="22"/>
    <m/>
    <n v="23702.75"/>
    <s v="rEb8TK3gBgk5auZkwc6sHnwrGVJH8DuaLh"/>
    <s v="105711647"/>
    <s v="exchange"/>
    <s v="Binance"/>
    <s v="BBRICK"/>
    <s v="DA884BE216E70072A37793572C1637F694F1E5191873A25CC1F4450C2FC1B0A1"/>
    <x v="1159"/>
    <x v="128"/>
  </r>
  <r>
    <x v="0"/>
    <x v="5"/>
    <x v="2"/>
    <x v="12"/>
    <n v="10027"/>
    <s v="XRP"/>
    <s v="raQwCVAJVqjrVm1Nj5SFRcX8i22BhdC9WA"/>
    <n v="2928323236"/>
    <m/>
    <m/>
    <x v="22"/>
    <m/>
    <n v="16843.75"/>
    <s v="rEb8TK3gBgk5auZkwc6sHnwrGVJH8DuaLh"/>
    <s v="105711647"/>
    <s v="exchange"/>
    <s v="Binance"/>
    <s v="BBRICK"/>
    <s v="1812189BD0EA4EB7AB1E324230A222359594C29373142D1D2466F1A5BA94013B"/>
    <x v="1160"/>
    <x v="128"/>
  </r>
  <r>
    <x v="0"/>
    <x v="5"/>
    <x v="2"/>
    <x v="12"/>
    <n v="10027"/>
    <s v="XRP"/>
    <s v="raQwCVAJVqjrVm1Nj5SFRcX8i22BhdC9WA"/>
    <n v="2928323236"/>
    <m/>
    <m/>
    <x v="22"/>
    <m/>
    <n v="24205.75"/>
    <s v="rEb8TK3gBgk5auZkwc6sHnwrGVJH8DuaLh"/>
    <s v="105711647"/>
    <s v="exchange"/>
    <s v="Binance"/>
    <s v="BBRICK"/>
    <s v="055A8AA22CBA20C2A28DF7A81F622EE46CF2A37252B0838C3DB09573E719D1E8"/>
    <x v="1161"/>
    <x v="128"/>
  </r>
  <r>
    <x v="0"/>
    <x v="5"/>
    <x v="2"/>
    <x v="12"/>
    <n v="10027"/>
    <s v="XRP"/>
    <s v="raQwCVAJVqjrVm1Nj5SFRcX8i22BhdC9WA"/>
    <n v="2928323236"/>
    <m/>
    <m/>
    <x v="22"/>
    <m/>
    <n v="22123.75"/>
    <s v="rEb8TK3gBgk5auZkwc6sHnwrGVJH8DuaLh"/>
    <s v="105711647"/>
    <s v="exchange"/>
    <s v="Binance"/>
    <s v="BBRICK"/>
    <s v="ACED25204E72F7C8BAAB3B22ED8DE09D41D5BD7192F8BE330F35A95B91E0D6B7"/>
    <x v="1162"/>
    <x v="128"/>
  </r>
  <r>
    <x v="0"/>
    <x v="5"/>
    <x v="2"/>
    <x v="12"/>
    <n v="10027"/>
    <s v="XRP"/>
    <s v="raQwCVAJVqjrVm1Nj5SFRcX8i22BhdC9WA"/>
    <n v="2928323236"/>
    <m/>
    <m/>
    <x v="22"/>
    <m/>
    <n v="27802.75"/>
    <s v="rEb8TK3gBgk5auZkwc6sHnwrGVJH8DuaLh"/>
    <s v="105711647"/>
    <s v="exchange"/>
    <s v="Binance"/>
    <s v="BBRICK"/>
    <s v="99E38D4A7E16ECC6F9EABEE19ACFE38A93FFEB71D92573F6B517800F81F69FD5"/>
    <x v="1163"/>
    <x v="128"/>
  </r>
  <r>
    <x v="0"/>
    <x v="5"/>
    <x v="2"/>
    <x v="12"/>
    <n v="10027"/>
    <s v="ATOM"/>
    <s v="cosmos1hjyde2kfgtl78twvhs53u5j2gcsxrt649nn8j5"/>
    <s v="27efe86426eb21e9"/>
    <m/>
    <m/>
    <x v="13"/>
    <m/>
    <n v="270.995"/>
    <s v="cosmos15v50ymp6n5dn73erkqtmq0u8adpl8d3ujv2e74"/>
    <s v="101230448"/>
    <s v="exchange"/>
    <s v="Binance"/>
    <s v="BBRICK"/>
    <s v="fd929960169b8825d0f11c2fafbb9582fbf429f25dd12c1fd709169a1b161d94"/>
    <x v="1164"/>
    <x v="128"/>
  </r>
  <r>
    <x v="0"/>
    <x v="5"/>
    <x v="2"/>
    <x v="12"/>
    <n v="10027"/>
    <s v="ATOM"/>
    <s v="cosmos1hjyde2kfgtl78twvhs53u5j2gcsxrt649nn8j5"/>
    <s v="27efe86426eb21e9"/>
    <m/>
    <m/>
    <x v="13"/>
    <m/>
    <n v="169.995"/>
    <s v="cosmos15v50ymp6n5dn73erkqtmq0u8adpl8d3ujv2e74"/>
    <s v="101230448"/>
    <s v="exchange"/>
    <s v="Binance"/>
    <s v="BBRICK"/>
    <s v="bd6efb0e0909ade8e42f543eb6b524480ec0edc83833f9fc3abeaebd6aa05774"/>
    <x v="1165"/>
    <x v="128"/>
  </r>
  <r>
    <x v="0"/>
    <x v="5"/>
    <x v="2"/>
    <x v="12"/>
    <n v="10027"/>
    <s v="ATOM"/>
    <s v="cosmos1hjyde2kfgtl78twvhs53u5j2gcsxrt649nn8j5"/>
    <s v="27efe86426eb21e9"/>
    <m/>
    <m/>
    <x v="13"/>
    <m/>
    <n v="192.995"/>
    <s v="cosmos15v50ymp6n5dn73erkqtmq0u8adpl8d3ujv2e74"/>
    <s v="101230448"/>
    <s v="exchange"/>
    <s v="Binance"/>
    <s v="BBRICK"/>
    <s v="d55b469b3d1ae6340017bf417a77b956f42f5e462f46df27bb0232e11481d903"/>
    <x v="1166"/>
    <x v="128"/>
  </r>
  <r>
    <x v="0"/>
    <x v="5"/>
    <x v="2"/>
    <x v="12"/>
    <n v="10027"/>
    <s v="ATOM"/>
    <s v="cosmos1hjyde2kfgtl78twvhs53u5j2gcsxrt649nn8j5"/>
    <s v="27efe86426eb21e9"/>
    <m/>
    <m/>
    <x v="13"/>
    <m/>
    <n v="383.995"/>
    <s v="cosmos15v50ymp6n5dn73erkqtmq0u8adpl8d3ujv2e74"/>
    <s v="101230448"/>
    <s v="exchange"/>
    <s v="Binance"/>
    <s v="BBRICK"/>
    <s v="a666a37ce5ae389ca453431e05b3de50be3da58fb0d74ae7301ce916ad72df2c"/>
    <x v="1167"/>
    <x v="128"/>
  </r>
  <r>
    <x v="0"/>
    <x v="5"/>
    <x v="2"/>
    <x v="12"/>
    <n v="10027"/>
    <s v="XRP"/>
    <s v="raQwCVAJVqjrVm1Nj5SFRcX8i22BhdC9WA"/>
    <n v="2928323236"/>
    <m/>
    <m/>
    <x v="22"/>
    <m/>
    <n v="23188.75"/>
    <s v="rEb8TK3gBgk5auZkwc6sHnwrGVJH8DuaLh"/>
    <s v="105711647"/>
    <s v="exchange"/>
    <s v="Binance"/>
    <s v="BBRICK"/>
    <s v="28828D95F8AC7C2D72C08C4581162C0468B847FCF2CAD2EAC38A4959683283EE"/>
    <x v="1168"/>
    <x v="129"/>
  </r>
  <r>
    <x v="0"/>
    <x v="5"/>
    <x v="2"/>
    <x v="12"/>
    <n v="10027"/>
    <s v="XRP"/>
    <s v="raQwCVAJVqjrVm1Nj5SFRcX8i22BhdC9WA"/>
    <n v="2928323236"/>
    <m/>
    <m/>
    <x v="22"/>
    <m/>
    <n v="25557.75"/>
    <s v="rEb8TK3gBgk5auZkwc6sHnwrGVJH8DuaLh"/>
    <s v="105711647"/>
    <s v="exchange"/>
    <s v="Binance"/>
    <s v="BBRICK"/>
    <s v="EC20C296BD5FBB13288ADD7C4288332A7E2ACDD0E4D336EF40234D148DE474C4"/>
    <x v="1169"/>
    <x v="129"/>
  </r>
  <r>
    <x v="0"/>
    <x v="5"/>
    <x v="2"/>
    <x v="12"/>
    <n v="10027"/>
    <s v="ATOM"/>
    <s v="cosmos1hjyde2kfgtl78twvhs53u5j2gcsxrt649nn8j5"/>
    <s v="27efe86426eb21e9"/>
    <m/>
    <m/>
    <x v="13"/>
    <m/>
    <n v="265.995"/>
    <s v="cosmos15v50ymp6n5dn73erkqtmq0u8adpl8d3ujv2e74"/>
    <s v="101230448"/>
    <s v="exchange"/>
    <s v="Binance"/>
    <s v="BBRICK"/>
    <s v="81151aa069e7bef68d39f8e319156de941179ddc6c23ec15a2cc5cb3358252cc"/>
    <x v="1170"/>
    <x v="129"/>
  </r>
  <r>
    <x v="0"/>
    <x v="5"/>
    <x v="2"/>
    <x v="12"/>
    <n v="10027"/>
    <s v="ATOM"/>
    <s v="cosmos1hjyde2kfgtl78twvhs53u5j2gcsxrt649nn8j5"/>
    <s v="27efe86426eb21e9"/>
    <m/>
    <m/>
    <x v="13"/>
    <m/>
    <n v="266.995"/>
    <s v="cosmos15v50ymp6n5dn73erkqtmq0u8adpl8d3ujv2e74"/>
    <s v="101230448"/>
    <s v="exchange"/>
    <s v="Binance"/>
    <s v="BBRICK"/>
    <s v="b4741f76cf1d18d50ccc072b8acffeb9be5ff37ed488aea7bdd23c44b255011f"/>
    <x v="1171"/>
    <x v="129"/>
  </r>
  <r>
    <x v="0"/>
    <x v="5"/>
    <x v="2"/>
    <x v="12"/>
    <n v="10027"/>
    <s v="ATOM"/>
    <s v="cosmos1hjyde2kfgtl78twvhs53u5j2gcsxrt649nn8j5"/>
    <s v="27efe86426eb21e9"/>
    <m/>
    <m/>
    <x v="13"/>
    <m/>
    <n v="297.995"/>
    <s v="cosmos15v50ymp6n5dn73erkqtmq0u8adpl8d3ujv2e74"/>
    <s v="101230448"/>
    <s v="exchange"/>
    <s v="Binance"/>
    <s v="BBRICK"/>
    <s v="747c092d04012b70ed12a1256e35341d7ff1ee1f1eb11e80034870e4583b3896"/>
    <x v="1172"/>
    <x v="129"/>
  </r>
  <r>
    <x v="0"/>
    <x v="5"/>
    <x v="2"/>
    <x v="12"/>
    <n v="10027"/>
    <s v="XRP"/>
    <s v="raQwCVAJVqjrVm1Nj5SFRcX8i22BhdC9WA"/>
    <n v="2928323236"/>
    <m/>
    <m/>
    <x v="22"/>
    <m/>
    <n v="24759.75"/>
    <s v="rEb8TK3gBgk5auZkwc6sHnwrGVJH8DuaLh"/>
    <s v="105711647"/>
    <s v="exchange"/>
    <s v="Binance"/>
    <s v="BBRICK"/>
    <s v="E4A4786C4E6ABC87ABCFBBDDBFC7FE1FBE162084634994D3F4F7D7005BB710C2"/>
    <x v="1173"/>
    <x v="129"/>
  </r>
  <r>
    <x v="0"/>
    <x v="5"/>
    <x v="2"/>
    <x v="12"/>
    <n v="10027"/>
    <s v="XRP"/>
    <s v="raQwCVAJVqjrVm1Nj5SFRcX8i22BhdC9WA"/>
    <n v="2928323236"/>
    <m/>
    <m/>
    <x v="22"/>
    <m/>
    <n v="24619.75"/>
    <s v="rEb8TK3gBgk5auZkwc6sHnwrGVJH8DuaLh"/>
    <s v="105711647"/>
    <s v="exchange"/>
    <s v="Binance"/>
    <s v="BBRICK"/>
    <s v="585CA7BC335A5BBAAD3F4BD61F9CE4800644F0DD80FE6F0D699622202DADDB49"/>
    <x v="1174"/>
    <x v="129"/>
  </r>
  <r>
    <x v="0"/>
    <x v="5"/>
    <x v="2"/>
    <x v="12"/>
    <n v="10027"/>
    <s v="ATOM"/>
    <s v="cosmos1hjyde2kfgtl78twvhs53u5j2gcsxrt649nn8j5"/>
    <s v="27efe86426eb21e9"/>
    <m/>
    <m/>
    <x v="13"/>
    <m/>
    <n v="238.995"/>
    <s v="cosmos15v50ymp6n5dn73erkqtmq0u8adpl8d3ujv2e74"/>
    <s v="101230448"/>
    <s v="exchange"/>
    <s v="Binance"/>
    <s v="BBRICK"/>
    <s v="198a93930b7f1806c3fb8da5de283d0e1214cd30fe35a48bc59f8ae4f7fea96c"/>
    <x v="1175"/>
    <x v="129"/>
  </r>
  <r>
    <x v="0"/>
    <x v="5"/>
    <x v="2"/>
    <x v="12"/>
    <n v="10027"/>
    <s v="ATOM"/>
    <s v="cosmos1hjyde2kfgtl78twvhs53u5j2gcsxrt649nn8j5"/>
    <s v="27efe86426eb21e9"/>
    <m/>
    <m/>
    <x v="13"/>
    <m/>
    <n v="278.995"/>
    <s v="cosmos15v50ymp6n5dn73erkqtmq0u8adpl8d3ujv2e74"/>
    <s v="101230448"/>
    <s v="exchange"/>
    <s v="Binance"/>
    <s v="BBRICK"/>
    <s v="3ba720e67f35ac03047c0732c73e54c1cf05eb570ebee0d3620bc7906fc15bcf"/>
    <x v="1176"/>
    <x v="129"/>
  </r>
  <r>
    <x v="0"/>
    <x v="5"/>
    <x v="2"/>
    <x v="12"/>
    <n v="10027"/>
    <s v="XRP"/>
    <s v="raQwCVAJVqjrVm1Nj5SFRcX8i22BhdC9WA"/>
    <n v="2928323236"/>
    <m/>
    <m/>
    <x v="22"/>
    <m/>
    <n v="36851.75"/>
    <s v="rEb8TK3gBgk5auZkwc6sHnwrGVJH8DuaLh"/>
    <s v="105711647"/>
    <s v="exchange"/>
    <s v="Binance"/>
    <s v="BBRICK"/>
    <s v="D1C0632F919CBEB16D8F3B02CEC8390CEA0AD2EEAD0708B453E06B2B2E8F3000"/>
    <x v="1177"/>
    <x v="300"/>
  </r>
  <r>
    <x v="0"/>
    <x v="5"/>
    <x v="2"/>
    <x v="12"/>
    <n v="10027"/>
    <s v="ATOM"/>
    <s v="cosmos1hjyde2kfgtl78twvhs53u5j2gcsxrt649nn8j5"/>
    <s v="27efe86426eb21e9"/>
    <m/>
    <m/>
    <x v="13"/>
    <m/>
    <n v="272.995"/>
    <s v="cosmos15v50ymp6n5dn73erkqtmq0u8adpl8d3ujv2e74"/>
    <s v="101230448"/>
    <s v="exchange"/>
    <s v="Binance"/>
    <s v="BBRICK"/>
    <s v="7dd45f704d76277ab49502b9aa3958b2f360c0dd6119d545e302743ec2ff36f2"/>
    <x v="1178"/>
    <x v="300"/>
  </r>
  <r>
    <x v="0"/>
    <x v="5"/>
    <x v="2"/>
    <x v="12"/>
    <n v="10027"/>
    <s v="ATOM"/>
    <s v="cosmos1hjyde2kfgtl78twvhs53u5j2gcsxrt649nn8j5"/>
    <s v="27efe86426eb21e9"/>
    <m/>
    <m/>
    <x v="13"/>
    <m/>
    <n v="374.995"/>
    <s v="cosmos15v50ymp6n5dn73erkqtmq0u8adpl8d3ujv2e74"/>
    <s v="101230448"/>
    <s v="exchange"/>
    <s v="Binance"/>
    <s v="BBRICK"/>
    <s v="f3824d6652f38fe79b33ca853623341f841f63a6219c9b4289d7f771eec6ae2d"/>
    <x v="1179"/>
    <x v="300"/>
  </r>
  <r>
    <x v="0"/>
    <x v="5"/>
    <x v="2"/>
    <x v="12"/>
    <n v="10027"/>
    <s v="XRP"/>
    <s v="raQwCVAJVqjrVm1Nj5SFRcX8i22BhdC9WA"/>
    <n v="2928323236"/>
    <m/>
    <m/>
    <x v="22"/>
    <m/>
    <n v="125.146"/>
    <s v=""/>
    <s v=""/>
    <s v="exchange"/>
    <s v="Binance"/>
    <s v="용범"/>
    <s v="FBA64372A02B89D79635A30ED10691E51B70806508C03EE2A380C19FA2C368A3"/>
    <x v="1180"/>
    <x v="14"/>
  </r>
  <r>
    <x v="0"/>
    <x v="5"/>
    <x v="2"/>
    <x v="12"/>
    <n v="10027"/>
    <s v="XRP"/>
    <s v="raQwCVAJVqjrVm1Nj5SFRcX8i22BhdC9WA"/>
    <n v="2928323236"/>
    <m/>
    <m/>
    <x v="22"/>
    <m/>
    <n v="2000.5"/>
    <s v=""/>
    <s v=""/>
    <s v="exchange"/>
    <s v="Binance"/>
    <s v="용범"/>
    <s v="FCB169447A1AB867DF7B4037B933712C74EA1801DA2DC20ECAB8A3D7322B9677"/>
    <x v="1181"/>
    <x v="14"/>
  </r>
  <r>
    <x v="0"/>
    <x v="5"/>
    <x v="2"/>
    <x v="12"/>
    <n v="10027"/>
    <s v="XRP"/>
    <s v="raQwCVAJVqjrVm1Nj5SFRcX8i22BhdC9WA"/>
    <n v="2928323236"/>
    <m/>
    <m/>
    <x v="22"/>
    <m/>
    <n v="79999.5"/>
    <s v=""/>
    <s v=""/>
    <s v="exchange"/>
    <s v="Binance"/>
    <s v="용범"/>
    <s v="5E04019A261D0EE0C987D175FBF66AA502368752C525B17BDC3471755DF80C6A"/>
    <x v="1182"/>
    <x v="47"/>
  </r>
  <r>
    <x v="0"/>
    <x v="5"/>
    <x v="2"/>
    <x v="12"/>
    <n v="10027"/>
    <s v="BTC"/>
    <s v="374LRSWxDhVMJGYVdvawesWpuHxR6toVaG"/>
    <m/>
    <m/>
    <m/>
    <x v="6"/>
    <m/>
    <n v="1.00125865"/>
    <s v="1MoyhGNqvJj5SmrSFWgqyY5jJ7JXMrVaib"/>
    <s v=""/>
    <s v="exchange"/>
    <s v="Binance"/>
    <s v="용범"/>
    <s v="2701dd628bae8b6d15c73fce5061a6d2eba6343e521420a13e87acbd9dc894ed"/>
    <x v="1183"/>
    <x v="82"/>
  </r>
  <r>
    <x v="0"/>
    <x v="5"/>
    <x v="2"/>
    <x v="12"/>
    <n v="10027"/>
    <s v="BTC"/>
    <s v="374LRSWxDhVMJGYVdvawesWpuHxR6toVaG"/>
    <m/>
    <m/>
    <m/>
    <x v="6"/>
    <m/>
    <n v="5.9997999999999996"/>
    <s v="1MoyhGNqvJj5SmrSFWgqyY5jJ7JXMrVaib"/>
    <s v=""/>
    <s v="exchange"/>
    <s v="Binance"/>
    <s v="용범"/>
    <s v="8e94574d292f63e82bc390dfe925eaa23a967a2eab028f5013cce5be99497ef2"/>
    <x v="1184"/>
    <x v="115"/>
  </r>
  <r>
    <x v="0"/>
    <x v="4"/>
    <x v="0"/>
    <x v="11"/>
    <n v="10012"/>
    <s v="XLM"/>
    <s v="GAHK7EEG2WWHVKDNT4CEQFZGKF2LGDSW2IVM4S5DP42RBW3K6BTODB4A"/>
    <n v="1061941801"/>
    <m/>
    <m/>
    <x v="15"/>
    <s v="XLM"/>
    <n v="72794.98"/>
    <s v="GAHK7EEG2WWHVKDNT4CEQFZGKF2LGDSW2IVM4S5DP42RBW3K6BTODB4A"/>
    <s v="503825579"/>
    <s v="exchange"/>
    <s v="Binance"/>
    <s v="용범"/>
    <s v="Internal transfer 106561603995"/>
    <x v="1185"/>
    <x v="146"/>
  </r>
  <r>
    <x v="0"/>
    <x v="4"/>
    <x v="0"/>
    <x v="11"/>
    <n v="10012"/>
    <s v="BTC"/>
    <s v="19SK9LWSXLdmwPxvjPgvUrdaPhaPS6LaNu"/>
    <m/>
    <m/>
    <m/>
    <x v="6"/>
    <s v="BTC"/>
    <n v="0.56708400000000003"/>
    <s v=""/>
    <s v=""/>
    <s v=""/>
    <s v=""/>
    <s v=""/>
    <s v="2b309d8e5508224d50169d52b4840909a8c41492d9017500790843d22829b062"/>
    <x v="1186"/>
    <x v="146"/>
  </r>
  <r>
    <x v="0"/>
    <x v="4"/>
    <x v="0"/>
    <x v="11"/>
    <n v="10012"/>
    <s v="USDT"/>
    <s v=""/>
    <m/>
    <m/>
    <m/>
    <x v="7"/>
    <s v="TRX"/>
    <n v="261192.10667400001"/>
    <s v="0x8f27fa136ff4da1796368380019029d81d12d06d"/>
    <s v=""/>
    <s v="exchange"/>
    <s v="FTX"/>
    <s v="Peertec"/>
    <s v="d3dcf69a7b6a8debeb285addaaac935e9983cf9e5854f676665fd37b5af2d0de"/>
    <x v="1187"/>
    <x v="130"/>
  </r>
  <r>
    <x v="0"/>
    <x v="4"/>
    <x v="0"/>
    <x v="11"/>
    <n v="10012"/>
    <s v="USDT"/>
    <s v=""/>
    <m/>
    <m/>
    <m/>
    <x v="7"/>
    <s v="TRX"/>
    <n v="164368.49799999999"/>
    <s v="0x5006bc0d4fa0117e93d21aa663969fc6703a4319"/>
    <s v=""/>
    <s v="exchange"/>
    <s v="OKEX"/>
    <s v="Peertec"/>
    <s v="876184d5147cd304819d17a51fc18e33db0657f5599f741955b471e6c429eac0"/>
    <x v="1188"/>
    <x v="130"/>
  </r>
  <r>
    <x v="0"/>
    <x v="4"/>
    <x v="0"/>
    <x v="11"/>
    <n v="10012"/>
    <s v="BTC"/>
    <s v="19SK9LWSXLdmwPxvjPgvUrdaPhaPS6LaNu"/>
    <m/>
    <m/>
    <m/>
    <x v="6"/>
    <s v="BTC"/>
    <n v="57.386246100000001"/>
    <s v=""/>
    <s v=""/>
    <s v=""/>
    <s v=""/>
    <s v=""/>
    <s v="161c7dad47cd74755ef80972986e8fabc7c9e9e51b43b4056a3b918d72e2e203"/>
    <x v="1189"/>
    <x v="130"/>
  </r>
  <r>
    <x v="0"/>
    <x v="4"/>
    <x v="0"/>
    <x v="11"/>
    <n v="10012"/>
    <s v="BTC"/>
    <s v="19SK9LWSXLdmwPxvjPgvUrdaPhaPS6LaNu"/>
    <m/>
    <m/>
    <m/>
    <x v="6"/>
    <s v="BTC"/>
    <n v="31.316630499999999"/>
    <s v=""/>
    <s v=""/>
    <s v=""/>
    <s v=""/>
    <s v=""/>
    <s v="e9f3be6c295b2448d156442d3c5cc6a8b80913cf5d399dfa2e3d27b1db5dc899"/>
    <x v="1190"/>
    <x v="130"/>
  </r>
  <r>
    <x v="0"/>
    <x v="4"/>
    <x v="0"/>
    <x v="11"/>
    <n v="10012"/>
    <s v="ETH"/>
    <s v="0x5d6fcf22aa4e4ff8da0abe329392e7c5306d22f3"/>
    <m/>
    <m/>
    <m/>
    <x v="1"/>
    <s v="ETH"/>
    <n v="23.258033900000001"/>
    <s v=""/>
    <s v=""/>
    <s v=""/>
    <s v=""/>
    <s v=""/>
    <s v="0x145aee42b84cd8cba7272ba6de78ff469a70cc4f8ea5e4f2dde064be7f620b06"/>
    <x v="1191"/>
    <x v="130"/>
  </r>
  <r>
    <x v="0"/>
    <x v="4"/>
    <x v="0"/>
    <x v="11"/>
    <n v="10012"/>
    <s v="UST"/>
    <s v="terra1ncjg4a59x2pgvqy9qjyqprlj8lrwshm0wleht5"/>
    <n v="102585224"/>
    <m/>
    <m/>
    <x v="11"/>
    <s v="LUNA"/>
    <n v="9147014.0700720008"/>
    <s v=""/>
    <s v=""/>
    <s v=""/>
    <s v=""/>
    <s v=""/>
    <s v="3C263DE05417D48CAC57D99F5D4C5E56746D19DEB6BB99B441228C1EA297CA3E"/>
    <x v="1192"/>
    <x v="130"/>
  </r>
  <r>
    <x v="0"/>
    <x v="4"/>
    <x v="0"/>
    <x v="11"/>
    <n v="10012"/>
    <s v="ETH"/>
    <s v="0x5d6fcf22aa4e4ff8da0abe329392e7c5306d22f3"/>
    <m/>
    <m/>
    <m/>
    <x v="1"/>
    <s v="ETH"/>
    <n v="30"/>
    <s v=""/>
    <s v=""/>
    <s v=""/>
    <s v=""/>
    <s v=""/>
    <s v="0x053d9d0dbb611187c18e64e8b20001034d7ec9cfd142c4d05ed484a0366b2f7d"/>
    <x v="1193"/>
    <x v="135"/>
  </r>
  <r>
    <x v="0"/>
    <x v="4"/>
    <x v="0"/>
    <x v="11"/>
    <n v="10012"/>
    <s v="XRP"/>
    <s v="rEb8TK3gBgk5auZkwc6sHnwrGVJH8DuaLh"/>
    <n v="105711647"/>
    <m/>
    <m/>
    <x v="22"/>
    <s v="XRP"/>
    <n v="42070.770719"/>
    <s v=""/>
    <s v=""/>
    <s v=""/>
    <s v=""/>
    <s v=""/>
    <s v="D6FA424DA772BD506CC7D2A316302486CE6F9302B44BB4D8BE63445216771A86"/>
    <x v="1194"/>
    <x v="135"/>
  </r>
  <r>
    <x v="0"/>
    <x v="4"/>
    <x v="0"/>
    <x v="11"/>
    <n v="10012"/>
    <s v="KLAY"/>
    <s v="0x5d6fcf22aa4e4ff8da0abe329392e7c5306d22f3"/>
    <m/>
    <m/>
    <m/>
    <x v="5"/>
    <s v="KLAY"/>
    <n v="74597.328730299996"/>
    <s v=""/>
    <s v=""/>
    <s v=""/>
    <s v=""/>
    <s v=""/>
    <s v="0xea2fcf19ded0732b3844144257072686b78ad83bb7eb6f9b2ce9b5f11f6414d8"/>
    <x v="1195"/>
    <x v="135"/>
  </r>
  <r>
    <x v="0"/>
    <x v="4"/>
    <x v="0"/>
    <x v="11"/>
    <n v="10012"/>
    <s v="USDT"/>
    <s v=""/>
    <m/>
    <m/>
    <m/>
    <x v="7"/>
    <s v="ETH"/>
    <n v="46502.699046000002"/>
    <s v=""/>
    <s v=""/>
    <s v=""/>
    <s v=""/>
    <s v=""/>
    <s v="0x839295750fea2fdfb2d438802bf7b5299e3c730a19f8aa716276111847d350e8"/>
    <x v="1196"/>
    <x v="135"/>
  </r>
  <r>
    <x v="0"/>
    <x v="4"/>
    <x v="0"/>
    <x v="11"/>
    <n v="10012"/>
    <s v="ATOM"/>
    <e v="#N/A"/>
    <m/>
    <m/>
    <m/>
    <x v="13"/>
    <s v="ATOM"/>
    <n v="2000.6766500000001"/>
    <s v=""/>
    <s v=""/>
    <s v=""/>
    <s v=""/>
    <s v=""/>
    <s v="527C2E68BFFA2D820EACF9344FA1CD89653D0D9A3C58316FAD841C953C7B5836"/>
    <x v="1197"/>
    <x v="135"/>
  </r>
  <r>
    <x v="0"/>
    <x v="4"/>
    <x v="0"/>
    <x v="11"/>
    <n v="10012"/>
    <s v="ETH"/>
    <s v="0x5d6fcf22aa4e4ff8da0abe329392e7c5306d22f3"/>
    <m/>
    <m/>
    <m/>
    <x v="1"/>
    <s v="ETH"/>
    <n v="413.16"/>
    <s v=""/>
    <s v=""/>
    <s v=""/>
    <s v=""/>
    <s v=""/>
    <s v="0x275512c3aa3e8fb4d3b9920d897bfd18b40cde2d57dbec8007c3fc7d41224edb"/>
    <x v="1198"/>
    <x v="135"/>
  </r>
  <r>
    <x v="0"/>
    <x v="4"/>
    <x v="0"/>
    <x v="11"/>
    <n v="10012"/>
    <s v="USDT"/>
    <s v=""/>
    <m/>
    <m/>
    <m/>
    <x v="7"/>
    <s v="ETH"/>
    <n v="502398.315199"/>
    <s v=""/>
    <s v=""/>
    <s v=""/>
    <s v=""/>
    <s v=""/>
    <s v="0x6241f7b94347f7749e6d0a49f91ae7a4eee31df66eb900b4e9cb221fb6b76209"/>
    <x v="1199"/>
    <x v="149"/>
  </r>
  <r>
    <x v="0"/>
    <x v="4"/>
    <x v="0"/>
    <x v="11"/>
    <n v="10012"/>
    <s v="KLAY"/>
    <s v="0x5d6fcf22aa4e4ff8da0abe329392e7c5306d22f3"/>
    <m/>
    <m/>
    <m/>
    <x v="5"/>
    <s v="KLAY"/>
    <n v="1300000"/>
    <s v=""/>
    <s v=""/>
    <s v=""/>
    <s v=""/>
    <s v=""/>
    <s v="0x63bf29dbc7bcfeeb889c5dbc0f39cab2e9a64efa491dc9e77bbfd7bdbb3243c5"/>
    <x v="1200"/>
    <x v="149"/>
  </r>
  <r>
    <x v="0"/>
    <x v="4"/>
    <x v="0"/>
    <x v="11"/>
    <n v="10012"/>
    <s v="UST"/>
    <s v="terra1ncjg4a59x2pgvqy9qjyqprlj8lrwshm0wleht5"/>
    <n v="102585224"/>
    <m/>
    <m/>
    <x v="11"/>
    <s v="LUNA"/>
    <n v="10000000"/>
    <s v="terra1luagdjcr9c9yvp3ak4d7chjm5gldcmgln5rku5"/>
    <s v="1273090217"/>
    <s v="exchange"/>
    <s v="FTX"/>
    <s v="BBRICK"/>
    <s v="1C5A6FDBB36ED4931C8329F136CA128292E82140F3FF970AA5E9BDE82B9F1CC5"/>
    <x v="1201"/>
    <x v="85"/>
  </r>
  <r>
    <x v="0"/>
    <x v="4"/>
    <x v="0"/>
    <x v="11"/>
    <n v="10012"/>
    <s v="UST"/>
    <s v="terra1ncjg4a59x2pgvqy9qjyqprlj8lrwshm0wleht5"/>
    <n v="102585224"/>
    <m/>
    <m/>
    <x v="11"/>
    <s v="LUNA"/>
    <n v="3000000"/>
    <s v="terra174evzq0tnd0uvzkkrvg08n9geqpcsvdrychcm8"/>
    <s v=""/>
    <s v="Wallet"/>
    <s v="Terra"/>
    <s v="BBRICK"/>
    <s v="683031260259ABDFEAF5245BDF3AB76F478007F591B0DD670780200ADBF4A71A"/>
    <x v="1202"/>
    <x v="83"/>
  </r>
  <r>
    <x v="0"/>
    <x v="4"/>
    <x v="0"/>
    <x v="11"/>
    <n v="10012"/>
    <s v="UST"/>
    <s v="terra1ncjg4a59x2pgvqy9qjyqprlj8lrwshm0wleht5"/>
    <n v="102585224"/>
    <m/>
    <m/>
    <x v="11"/>
    <s v="LUNA"/>
    <n v="10000200"/>
    <s v="terra174evzq0tnd0uvzkkrvg08n9geqpcsvdrychcm8"/>
    <s v=""/>
    <s v="Wallet"/>
    <s v="Terra"/>
    <s v="BBRICK"/>
    <s v="EBA2A2EEEFDD297379293C35541CF1688466F1B844435F2F935BD4B111DCE032"/>
    <x v="1203"/>
    <x v="83"/>
  </r>
  <r>
    <x v="0"/>
    <x v="4"/>
    <x v="0"/>
    <x v="11"/>
    <n v="10012"/>
    <s v="USDT"/>
    <s v=""/>
    <m/>
    <m/>
    <m/>
    <x v="7"/>
    <s v="TRX"/>
    <n v="300"/>
    <s v=""/>
    <s v=""/>
    <s v=""/>
    <s v=""/>
    <s v=""/>
    <s v="Internal transfer 102852135360"/>
    <x v="1204"/>
    <x v="52"/>
  </r>
  <r>
    <x v="0"/>
    <x v="4"/>
    <x v="0"/>
    <x v="11"/>
    <n v="10012"/>
    <s v="USDT"/>
    <s v=""/>
    <m/>
    <m/>
    <m/>
    <x v="7"/>
    <s v="TRX"/>
    <n v="300"/>
    <s v=""/>
    <s v=""/>
    <s v=""/>
    <s v=""/>
    <s v=""/>
    <s v="Internal transfer 102343098723"/>
    <x v="1205"/>
    <x v="34"/>
  </r>
  <r>
    <x v="0"/>
    <x v="4"/>
    <x v="0"/>
    <x v="11"/>
    <n v="10012"/>
    <s v="BNB"/>
    <s v=""/>
    <m/>
    <m/>
    <m/>
    <x v="10"/>
    <s v="BSC"/>
    <n v="5"/>
    <s v=""/>
    <s v=""/>
    <s v=""/>
    <s v=""/>
    <s v=""/>
    <s v="0x993214799e09a0424fed26b7e7efbf948c937f85feef97a6422a3a938932f3cc"/>
    <x v="1206"/>
    <x v="14"/>
  </r>
  <r>
    <x v="0"/>
    <x v="4"/>
    <x v="0"/>
    <x v="11"/>
    <n v="10012"/>
    <s v="ETH"/>
    <s v="0x5d6fcf22aa4e4ff8da0abe329392e7c5306d22f3"/>
    <m/>
    <m/>
    <m/>
    <x v="1"/>
    <s v="ETH"/>
    <n v="5384.5356548"/>
    <s v="0xd16eEBDb4F8804b66AB4b2c536917154d9a47E82"/>
    <s v=""/>
    <s v="exchange"/>
    <s v="FTX"/>
    <s v="BBRICK"/>
    <s v="0xd3e6e836ef59812766b7f5bb2d279a6433074076ec37c23f6fe0bcae5c2e6788"/>
    <x v="1207"/>
    <x v="14"/>
  </r>
  <r>
    <x v="0"/>
    <x v="4"/>
    <x v="0"/>
    <x v="11"/>
    <n v="10012"/>
    <s v="ETH"/>
    <s v="0x5d6fcf22aa4e4ff8da0abe329392e7c5306d22f3"/>
    <m/>
    <m/>
    <m/>
    <x v="1"/>
    <s v="ETH"/>
    <n v="26.5"/>
    <s v=""/>
    <s v=""/>
    <s v=""/>
    <s v=""/>
    <s v=""/>
    <s v="0xeab01c3657029cb99532701669d148e2f88b2b3e77bd816b70b3ee18d14670c7"/>
    <x v="1208"/>
    <x v="14"/>
  </r>
  <r>
    <x v="0"/>
    <x v="4"/>
    <x v="0"/>
    <x v="11"/>
    <n v="10012"/>
    <s v="BTC"/>
    <s v="19SK9LWSXLdmwPxvjPgvUrdaPhaPS6LaNu"/>
    <m/>
    <m/>
    <m/>
    <x v="6"/>
    <s v="BTC"/>
    <n v="455.86209209999998"/>
    <s v="3H9GcbHrica8tDjBgkByHKNbwpcdTapLoK"/>
    <s v=""/>
    <s v="exchange"/>
    <s v="FTX"/>
    <s v="BBRICK"/>
    <s v="9f8ef7dd70c3165ca297e3d9aee3b03c070297804e995aab2d94c1d7cce9a581"/>
    <x v="1209"/>
    <x v="14"/>
  </r>
  <r>
    <x v="0"/>
    <x v="4"/>
    <x v="0"/>
    <x v="11"/>
    <n v="10012"/>
    <s v="MATIC"/>
    <e v="#N/A"/>
    <m/>
    <m/>
    <m/>
    <x v="26"/>
    <s v="MATIC"/>
    <n v="6170"/>
    <s v=""/>
    <s v=""/>
    <s v=""/>
    <s v=""/>
    <s v=""/>
    <s v="0x1b933be71243c53581e036ba7a88d602a3f1ad1c45127275e1596d95eff80557"/>
    <x v="1210"/>
    <x v="167"/>
  </r>
  <r>
    <x v="0"/>
    <x v="4"/>
    <x v="0"/>
    <x v="11"/>
    <n v="10012"/>
    <s v="USDC"/>
    <s v=""/>
    <m/>
    <m/>
    <m/>
    <x v="0"/>
    <s v="MATIC"/>
    <n v="6128.2143109999997"/>
    <s v=""/>
    <s v=""/>
    <s v=""/>
    <s v=""/>
    <s v=""/>
    <s v="0xc5439a69f1505d6b5550617f6a78f26ff9ff0e47b7006154eb84c993df8aad67"/>
    <x v="1211"/>
    <x v="167"/>
  </r>
  <r>
    <x v="0"/>
    <x v="4"/>
    <x v="0"/>
    <x v="11"/>
    <n v="10012"/>
    <s v="UST"/>
    <s v="terra1ncjg4a59x2pgvqy9qjyqprlj8lrwshm0wleht5"/>
    <n v="102585224"/>
    <m/>
    <m/>
    <x v="11"/>
    <s v="LUNA"/>
    <n v="7000010.0929800002"/>
    <s v="terra174evzq0tnd0uvzkkrvg08n9geqpcsvdrychcm8"/>
    <s v=""/>
    <s v="Wallet"/>
    <s v="Terra"/>
    <s v="BBRICK"/>
    <s v="7B05A41E856459CAB698F0401F3251821C7C53DC789764AEB1C7EFE11F9114D2"/>
    <x v="1212"/>
    <x v="167"/>
  </r>
  <r>
    <x v="0"/>
    <x v="4"/>
    <x v="0"/>
    <x v="11"/>
    <n v="10012"/>
    <s v="USDC"/>
    <s v=""/>
    <m/>
    <m/>
    <m/>
    <x v="0"/>
    <s v="SOL"/>
    <n v="1945000"/>
    <s v="0xA341107b28740ee5a003BA3960448fD14174a026"/>
    <s v=""/>
    <s v="exchange"/>
    <s v="FTX"/>
    <s v="BBRICK"/>
    <s v="33vnFhNkvKK92utJVVK7USis8WHDQ23ydMBtaUsDAtdiL5XtzRiaeVyPRGGyj9pEqgoDurM5gQppniiLaC46wQbu"/>
    <x v="1213"/>
    <x v="167"/>
  </r>
  <r>
    <x v="0"/>
    <x v="4"/>
    <x v="0"/>
    <x v="11"/>
    <n v="10012"/>
    <s v="MATIC"/>
    <e v="#N/A"/>
    <m/>
    <m/>
    <m/>
    <x v="26"/>
    <s v="MATIC"/>
    <n v="1145000"/>
    <s v=""/>
    <s v=""/>
    <s v=""/>
    <s v=""/>
    <s v=""/>
    <s v="0x4085f9626f2f95b43d986dbd605856a9150e4ec65b8abaaff6f2a97ca5f65b05"/>
    <x v="1214"/>
    <x v="167"/>
  </r>
  <r>
    <x v="0"/>
    <x v="4"/>
    <x v="0"/>
    <x v="11"/>
    <n v="10012"/>
    <s v="BNB"/>
    <s v=""/>
    <m/>
    <m/>
    <m/>
    <x v="10"/>
    <s v="BSC"/>
    <n v="43.4730189"/>
    <s v=""/>
    <s v=""/>
    <s v=""/>
    <s v=""/>
    <s v=""/>
    <s v="0xeb5965895a32f738453b56ebfd15e2c7ecc6c9f5830942ce67fe6ec77607e04f"/>
    <x v="1215"/>
    <x v="167"/>
  </r>
  <r>
    <x v="0"/>
    <x v="4"/>
    <x v="0"/>
    <x v="11"/>
    <n v="10012"/>
    <s v="USDT"/>
    <s v=""/>
    <m/>
    <m/>
    <m/>
    <x v="7"/>
    <s v="BSC"/>
    <n v="903.22084759999996"/>
    <s v=""/>
    <s v=""/>
    <s v=""/>
    <s v=""/>
    <s v=""/>
    <s v="0x493c1a11588b31f3654e4d4ac9c93ff02adcf2c22d12917f54d21e385131f94a"/>
    <x v="1216"/>
    <x v="167"/>
  </r>
  <r>
    <x v="0"/>
    <x v="4"/>
    <x v="0"/>
    <x v="11"/>
    <n v="10012"/>
    <s v="BTC"/>
    <s v="19SK9LWSXLdmwPxvjPgvUrdaPhaPS6LaNu"/>
    <m/>
    <m/>
    <m/>
    <x v="6"/>
    <s v="BSC"/>
    <n v="90.010071699999997"/>
    <s v=""/>
    <s v=""/>
    <s v=""/>
    <s v=""/>
    <s v=""/>
    <s v="0x10c58e14d2424939c480359da380f60fbd20ebe164d3eebfb0e9f77b32cf994a"/>
    <x v="1217"/>
    <x v="167"/>
  </r>
  <r>
    <x v="0"/>
    <x v="4"/>
    <x v="0"/>
    <x v="11"/>
    <n v="10012"/>
    <s v="ETH"/>
    <s v="0x5d6fcf22aa4e4ff8da0abe329392e7c5306d22f3"/>
    <m/>
    <m/>
    <m/>
    <x v="1"/>
    <s v="BSC"/>
    <n v="4973.5616682"/>
    <s v=""/>
    <s v=""/>
    <s v=""/>
    <s v=""/>
    <s v=""/>
    <s v="0xfa575e47c3f16be5e0e4fd643e421ea0cc27cfff18e338d98ee7d1b54426d896"/>
    <x v="1218"/>
    <x v="167"/>
  </r>
  <r>
    <x v="0"/>
    <x v="4"/>
    <x v="0"/>
    <x v="11"/>
    <n v="10012"/>
    <s v="BNB"/>
    <s v=""/>
    <m/>
    <m/>
    <m/>
    <x v="10"/>
    <s v="BSC"/>
    <n v="7432.1735847"/>
    <s v=""/>
    <s v=""/>
    <s v=""/>
    <s v=""/>
    <s v=""/>
    <s v="0xeefcc190d34e8257ec9a6ea49fa0b5aec2bf4854f9df69fc884eba52fe93f53c"/>
    <x v="1219"/>
    <x v="167"/>
  </r>
  <r>
    <x v="0"/>
    <x v="4"/>
    <x v="0"/>
    <x v="11"/>
    <n v="10012"/>
    <s v="ETH"/>
    <s v="0x5d6fcf22aa4e4ff8da0abe329392e7c5306d22f3"/>
    <m/>
    <m/>
    <m/>
    <x v="1"/>
    <s v="ETH"/>
    <n v="4766.7459557000002"/>
    <s v=""/>
    <s v=""/>
    <s v=""/>
    <s v=""/>
    <s v=""/>
    <s v="0x00e138cf61574c6676c42cd274fab1f4a8024e3e6f0d8d039649b50e39a719ea"/>
    <x v="1220"/>
    <x v="144"/>
  </r>
  <r>
    <x v="0"/>
    <x v="4"/>
    <x v="0"/>
    <x v="11"/>
    <n v="10012"/>
    <s v="ETH"/>
    <s v="0x5d6fcf22aa4e4ff8da0abe329392e7c5306d22f3"/>
    <m/>
    <m/>
    <m/>
    <x v="1"/>
    <s v="ETH"/>
    <n v="66.078650199999998"/>
    <s v="0xe3115c061ee15fc7a14a3f70a917313c32611345"/>
    <s v=""/>
    <s v="exchange"/>
    <s v="Upbit"/>
    <s v="용범"/>
    <s v="0xd649f43a8e3ad75db411c31563795586f0319be18a9dc8fd800b6679fb273228"/>
    <x v="1221"/>
    <x v="300"/>
  </r>
  <r>
    <x v="0"/>
    <x v="4"/>
    <x v="0"/>
    <x v="11"/>
    <n v="10012"/>
    <s v="BTC"/>
    <s v="19SK9LWSXLdmwPxvjPgvUrdaPhaPS6LaNu"/>
    <m/>
    <m/>
    <m/>
    <x v="6"/>
    <s v="BTC"/>
    <n v="17.122610900000002"/>
    <s v=""/>
    <s v=""/>
    <s v=""/>
    <s v=""/>
    <s v=""/>
    <s v="4264cef3eb00313b827b9588698b32c0ad4b50f0a64573b60fe451e8c72aaf06"/>
    <x v="1222"/>
    <x v="300"/>
  </r>
  <r>
    <x v="0"/>
    <x v="4"/>
    <x v="0"/>
    <x v="11"/>
    <n v="10012"/>
    <s v="ATOM"/>
    <s v="cosmos15v50ymp6n5dn73erkqtmq0u8adpl8d3ujv2e74"/>
    <n v="101230448"/>
    <m/>
    <m/>
    <x v="13"/>
    <s v="ATOM"/>
    <n v="275.13328799999999"/>
    <s v="cosmos1hjyde2kfgtl78twvhs53u5j2gcsxrt649nn8j5"/>
    <s v="27efe86426eb21e9"/>
    <s v="exchange"/>
    <s v="Upbit"/>
    <s v="용범"/>
    <s v="4260D34720ACB4DCC1518B876A6ADD0072785533271B8D38BCE817941B53634C"/>
    <x v="1223"/>
    <x v="300"/>
  </r>
  <r>
    <x v="0"/>
    <x v="4"/>
    <x v="0"/>
    <x v="11"/>
    <n v="10012"/>
    <s v="XRP"/>
    <s v="rEb8TK3gBgk5auZkwc6sHnwrGVJH8DuaLh"/>
    <n v="105711647"/>
    <m/>
    <m/>
    <x v="22"/>
    <s v="XRP"/>
    <n v="36771.933379000002"/>
    <s v="raQwCVAJVqjrVm1Nj5SFRcX8i22BhdC9WA"/>
    <s v="2928323236"/>
    <s v="exchange"/>
    <s v="Upbit"/>
    <s v="용범"/>
    <s v="A9726E4E581DE6F786AC770E6A3B48FC2CA272E2C13AD8191473DD8935D59980"/>
    <x v="1224"/>
    <x v="300"/>
  </r>
  <r>
    <x v="0"/>
    <x v="4"/>
    <x v="0"/>
    <x v="11"/>
    <n v="10012"/>
    <s v="ETH"/>
    <s v="0x5d6fcf22aa4e4ff8da0abe329392e7c5306d22f3"/>
    <m/>
    <m/>
    <m/>
    <x v="1"/>
    <s v="ETH"/>
    <n v="100"/>
    <s v="0xe3115c061ee15fc7a14a3f70a917313c32611345"/>
    <s v=""/>
    <s v="exchange"/>
    <s v="Upbit"/>
    <s v="용범"/>
    <s v="0xb0ed9ea95021094f15471e4bfcffcea728a83276cc8fd43fe0e6f40f548752af"/>
    <x v="1225"/>
    <x v="300"/>
  </r>
  <r>
    <x v="0"/>
    <x v="4"/>
    <x v="0"/>
    <x v="11"/>
    <n v="10012"/>
    <s v="ETH"/>
    <s v="0x5d6fcf22aa4e4ff8da0abe329392e7c5306d22f3"/>
    <m/>
    <m/>
    <m/>
    <x v="1"/>
    <s v="BSC"/>
    <n v="50"/>
    <s v=""/>
    <s v=""/>
    <s v=""/>
    <s v=""/>
    <s v=""/>
    <s v="0xd00a59cf99e9833d0546a386ce8a8613bd2ac4f60e3ba7b19ed50e7e3cc18ed3"/>
    <x v="1226"/>
    <x v="300"/>
  </r>
  <r>
    <x v="0"/>
    <x v="4"/>
    <x v="0"/>
    <x v="11"/>
    <n v="10012"/>
    <s v="ETH"/>
    <s v="0x5d6fcf22aa4e4ff8da0abe329392e7c5306d22f3"/>
    <m/>
    <m/>
    <m/>
    <x v="1"/>
    <s v="ETH"/>
    <n v="700"/>
    <s v=""/>
    <s v=""/>
    <s v=""/>
    <s v=""/>
    <s v=""/>
    <s v="0x803c706090bef0d20f8be1ecd15859819850cce7fa33aebd788ffbe99f8cca5f"/>
    <x v="1227"/>
    <x v="300"/>
  </r>
  <r>
    <x v="0"/>
    <x v="4"/>
    <x v="0"/>
    <x v="11"/>
    <n v="10012"/>
    <s v="ETH"/>
    <s v="0x5d6fcf22aa4e4ff8da0abe329392e7c5306d22f3"/>
    <m/>
    <m/>
    <m/>
    <x v="1"/>
    <s v="BSC"/>
    <n v="2914.6287000000002"/>
    <s v=""/>
    <s v=""/>
    <s v=""/>
    <s v=""/>
    <s v=""/>
    <s v="0xa3d8b49085b664e48c31779636b306326925d8f64d1c2aef3331b87db584c101"/>
    <x v="1228"/>
    <x v="300"/>
  </r>
  <r>
    <x v="0"/>
    <x v="4"/>
    <x v="0"/>
    <x v="11"/>
    <n v="10012"/>
    <s v="USDT"/>
    <s v=""/>
    <m/>
    <m/>
    <m/>
    <x v="7"/>
    <s v="ETH"/>
    <n v="8219768.6912930002"/>
    <s v=""/>
    <s v=""/>
    <s v=""/>
    <s v=""/>
    <s v=""/>
    <s v="0x19e8743de43a1e6cbc6cda3dab115c0dcac5b5aed3c05ca04ef4a9c60a4c0ce1"/>
    <x v="1229"/>
    <x v="300"/>
  </r>
  <r>
    <x v="0"/>
    <x v="4"/>
    <x v="0"/>
    <x v="11"/>
    <n v="10012"/>
    <s v="ETH"/>
    <s v="0x5d6fcf22aa4e4ff8da0abe329392e7c5306d22f3"/>
    <m/>
    <m/>
    <m/>
    <x v="1"/>
    <s v="BSC"/>
    <n v="1508.1175573999999"/>
    <s v=""/>
    <s v=""/>
    <s v=""/>
    <s v=""/>
    <s v=""/>
    <s v="0x8538d384c068b297415507ace58130e3ef584a28e22015f5984251813e8f5602"/>
    <x v="1230"/>
    <x v="300"/>
  </r>
  <r>
    <x v="0"/>
    <x v="4"/>
    <x v="0"/>
    <x v="11"/>
    <n v="10012"/>
    <s v="USDT"/>
    <s v=""/>
    <m/>
    <m/>
    <m/>
    <x v="7"/>
    <s v="BSC"/>
    <n v="1000000"/>
    <s v=""/>
    <s v=""/>
    <s v=""/>
    <s v=""/>
    <s v=""/>
    <s v="0xf4493798f58c172aaa56141582b2f26a5860ab3db7b0bbc2619421c82c6aa3af"/>
    <x v="1231"/>
    <x v="129"/>
  </r>
  <r>
    <x v="0"/>
    <x v="4"/>
    <x v="0"/>
    <x v="11"/>
    <n v="10012"/>
    <s v="BTC"/>
    <s v="19SK9LWSXLdmwPxvjPgvUrdaPhaPS6LaNu"/>
    <m/>
    <m/>
    <m/>
    <x v="6"/>
    <s v="BTC"/>
    <n v="77.7"/>
    <s v=""/>
    <s v=""/>
    <s v=""/>
    <s v=""/>
    <s v=""/>
    <s v="0adba2178ae67cf5c9017ccdd34ec441455d06423e3f7103587208930926f618"/>
    <x v="1232"/>
    <x v="100"/>
  </r>
  <r>
    <x v="0"/>
    <x v="4"/>
    <x v="0"/>
    <x v="11"/>
    <n v="10012"/>
    <s v="ETH"/>
    <s v="0x5d6fcf22aa4e4ff8da0abe329392e7c5306d22f3"/>
    <m/>
    <m/>
    <m/>
    <x v="1"/>
    <s v="ETH"/>
    <n v="91"/>
    <s v="0xe3115c061ee15fc7a14a3f70a917313c32611345"/>
    <s v=""/>
    <s v="exchange"/>
    <s v="Upbit"/>
    <s v="용범"/>
    <s v="0x5f64daa95d3f63476f909083aaf24ace010a52093dad53a5f9352ad08120ea2f"/>
    <x v="1233"/>
    <x v="100"/>
  </r>
  <r>
    <x v="0"/>
    <x v="4"/>
    <x v="0"/>
    <x v="11"/>
    <n v="10012"/>
    <s v="BTC"/>
    <s v="19SK9LWSXLdmwPxvjPgvUrdaPhaPS6LaNu"/>
    <m/>
    <m/>
    <m/>
    <x v="6"/>
    <s v="BSC"/>
    <n v="52.01"/>
    <s v=""/>
    <s v=""/>
    <s v=""/>
    <s v=""/>
    <s v=""/>
    <s v="0xf2069efe8f3985d7822ac0f497d416b69da3f235686c93846f1cb73b6428025a"/>
    <x v="1234"/>
    <x v="58"/>
  </r>
  <r>
    <x v="0"/>
    <x v="4"/>
    <x v="0"/>
    <x v="11"/>
    <n v="10012"/>
    <s v="XRP"/>
    <s v="rEb8TK3gBgk5auZkwc6sHnwrGVJH8DuaLh"/>
    <n v="105711647"/>
    <m/>
    <m/>
    <x v="22"/>
    <s v="XRP"/>
    <n v="26565"/>
    <s v="raQwCVAJVqjrVm1Nj5SFRcX8i22BhdC9WA"/>
    <s v="2928323236"/>
    <s v="exchange"/>
    <s v="Upbit"/>
    <s v="용범"/>
    <s v="6170ACA831B68F4EAF4B17281D9F6B4878D5C0C4F84734C7E02A3684CC650697"/>
    <x v="1235"/>
    <x v="58"/>
  </r>
  <r>
    <x v="0"/>
    <x v="4"/>
    <x v="0"/>
    <x v="11"/>
    <n v="10012"/>
    <s v="ATOM"/>
    <s v="cosmos15v50ymp6n5dn73erkqtmq0u8adpl8d3ujv2e74"/>
    <n v="101230448"/>
    <m/>
    <m/>
    <x v="13"/>
    <s v="ATOM"/>
    <n v="207"/>
    <s v="cosmos1hjyde2kfgtl78twvhs53u5j2gcsxrt649nn8j5"/>
    <s v="27efe86426eb21e9"/>
    <s v="exchange"/>
    <s v="Upbit"/>
    <s v="용범"/>
    <s v="C9E12A72AA12EFE66C83F7FE6DB65B5E7E4867950F4748BBA638B623A1537CD6"/>
    <x v="1236"/>
    <x v="58"/>
  </r>
  <r>
    <x v="0"/>
    <x v="4"/>
    <x v="0"/>
    <x v="11"/>
    <n v="10012"/>
    <s v="ATOM"/>
    <s v="cosmos15v50ymp6n5dn73erkqtmq0u8adpl8d3ujv2e74"/>
    <n v="101230448"/>
    <m/>
    <m/>
    <x v="13"/>
    <s v="ATOM"/>
    <n v="225"/>
    <s v="cosmos1hjyde2kfgtl78twvhs53u5j2gcsxrt649nn8j5"/>
    <s v="27efe86426eb21e9"/>
    <s v="exchange"/>
    <s v="Upbit"/>
    <s v="용범"/>
    <s v="2B30A00B9A45ABE5B8A44AC31F807CE98116F32A53B4F43DDE09658C5957CFBC"/>
    <x v="1237"/>
    <x v="58"/>
  </r>
  <r>
    <x v="0"/>
    <x v="4"/>
    <x v="0"/>
    <x v="11"/>
    <n v="10012"/>
    <s v="XRP"/>
    <s v="rEb8TK3gBgk5auZkwc6sHnwrGVJH8DuaLh"/>
    <n v="105711647"/>
    <m/>
    <m/>
    <x v="22"/>
    <s v="XRP"/>
    <n v="27921"/>
    <s v="raQwCVAJVqjrVm1Nj5SFRcX8i22BhdC9WA"/>
    <s v="2928323236"/>
    <s v="exchange"/>
    <s v="Upbit"/>
    <s v="용범"/>
    <s v="A64A1EFFFD5BD972979FAE937F5E1FB8D523C560C4C673377DDA30625B86C77D"/>
    <x v="1238"/>
    <x v="58"/>
  </r>
  <r>
    <x v="0"/>
    <x v="4"/>
    <x v="0"/>
    <x v="11"/>
    <n v="10012"/>
    <s v="ATOM"/>
    <s v="cosmos15v50ymp6n5dn73erkqtmq0u8adpl8d3ujv2e74"/>
    <n v="101230448"/>
    <m/>
    <m/>
    <x v="13"/>
    <s v="ATOM"/>
    <n v="214"/>
    <s v="cosmos1hjyde2kfgtl78twvhs53u5j2gcsxrt649nn8j5"/>
    <s v="27efe86426eb21e9"/>
    <s v="exchange"/>
    <s v="Upbit"/>
    <s v="용범"/>
    <s v="EB41333CD1F0A0183745EE9091A9CC546CDAB8A20124FA6652BB956F4CD12505"/>
    <x v="1239"/>
    <x v="58"/>
  </r>
  <r>
    <x v="0"/>
    <x v="4"/>
    <x v="0"/>
    <x v="11"/>
    <n v="10012"/>
    <s v="ATOM"/>
    <s v="cosmos15v50ymp6n5dn73erkqtmq0u8adpl8d3ujv2e74"/>
    <n v="101230448"/>
    <m/>
    <m/>
    <x v="13"/>
    <s v="ATOM"/>
    <n v="363"/>
    <s v="cosmos1hjyde2kfgtl78twvhs53u5j2gcsxrt649nn8j5"/>
    <s v="27efe86426eb21e9"/>
    <s v="exchange"/>
    <s v="Upbit"/>
    <s v="용범"/>
    <s v="A472024BAC50F9ED6720A6F7B7D1A0FC72A51F25D6DF09556A89FC10C8691E0C"/>
    <x v="1240"/>
    <x v="58"/>
  </r>
  <r>
    <x v="0"/>
    <x v="4"/>
    <x v="0"/>
    <x v="11"/>
    <n v="10012"/>
    <s v="ETH"/>
    <s v="0x5d6fcf22aa4e4ff8da0abe329392e7c5306d22f3"/>
    <m/>
    <m/>
    <m/>
    <x v="1"/>
    <s v="ETH"/>
    <n v="100"/>
    <s v="0xe3115c061ee15fc7a14a3f70a917313c32611345"/>
    <s v=""/>
    <s v="exchange"/>
    <s v="Upbit"/>
    <s v="용범"/>
    <s v="0xd4b3fa366d6edc023bd66a6adaf4e7486be15b3fa743470ed774e01126cffedc"/>
    <x v="1241"/>
    <x v="58"/>
  </r>
  <r>
    <x v="0"/>
    <x v="4"/>
    <x v="0"/>
    <x v="11"/>
    <n v="10012"/>
    <s v="ATOM"/>
    <s v="cosmos15v50ymp6n5dn73erkqtmq0u8adpl8d3ujv2e74"/>
    <n v="101230448"/>
    <m/>
    <m/>
    <x v="13"/>
    <s v="ATOM"/>
    <n v="242"/>
    <s v="cosmos1hjyde2kfgtl78twvhs53u5j2gcsxrt649nn8j5"/>
    <s v="27efe86426eb21e9"/>
    <s v="exchange"/>
    <s v="Upbit"/>
    <s v="용범"/>
    <s v="F9B91AF77D1D1E30C1F738E05A34DD6855BEC2868CA3FA1F655ABE42D73DD984"/>
    <x v="1242"/>
    <x v="58"/>
  </r>
  <r>
    <x v="0"/>
    <x v="4"/>
    <x v="0"/>
    <x v="11"/>
    <n v="10012"/>
    <s v="USDT"/>
    <s v=""/>
    <m/>
    <m/>
    <m/>
    <x v="7"/>
    <s v="ETH"/>
    <n v="938"/>
    <s v="0x8f27fa136ff4da1796368380019029d81d12d06d"/>
    <s v=""/>
    <s v="exchange"/>
    <s v="FTX"/>
    <s v="Peertec"/>
    <s v="0x541d44feebea62c6b6adfbf4231b69cfc57ba16a651b3380d7b644790a4ffff9"/>
    <x v="1243"/>
    <x v="56"/>
  </r>
  <r>
    <x v="0"/>
    <x v="4"/>
    <x v="0"/>
    <x v="11"/>
    <n v="10012"/>
    <s v="ETC"/>
    <e v="#N/A"/>
    <m/>
    <m/>
    <m/>
    <x v="9"/>
    <s v="ETC"/>
    <n v="918.66776249999998"/>
    <s v=""/>
    <s v=""/>
    <s v=""/>
    <s v=""/>
    <s v=""/>
    <s v="0x6e4e4ab7184532204274e703a58ca0d0311bc62b5df85d49658f21a4e8b1d6ab"/>
    <x v="1244"/>
    <x v="56"/>
  </r>
  <r>
    <x v="0"/>
    <x v="4"/>
    <x v="0"/>
    <x v="11"/>
    <n v="10012"/>
    <s v="BTC"/>
    <s v="19SK9LWSXLdmwPxvjPgvUrdaPhaPS6LaNu"/>
    <m/>
    <m/>
    <m/>
    <x v="6"/>
    <s v="BTC"/>
    <n v="6"/>
    <s v="374LRSWxDhVMJGYVdvawesWpuHxR6toVaG"/>
    <s v=""/>
    <s v="exchange"/>
    <s v="Upbit"/>
    <s v="용범"/>
    <s v="230e21d14a9a059ae151a073424b03a2fb0551dba1f5bedc1d30145ed8e1bd7a"/>
    <x v="1245"/>
    <x v="56"/>
  </r>
  <r>
    <x v="0"/>
    <x v="4"/>
    <x v="0"/>
    <x v="11"/>
    <n v="10012"/>
    <s v="ATOM"/>
    <s v="cosmos15v50ymp6n5dn73erkqtmq0u8adpl8d3ujv2e74"/>
    <n v="101230448"/>
    <m/>
    <m/>
    <x v="13"/>
    <s v="ATOM"/>
    <n v="252"/>
    <s v="cosmos1hjyde2kfgtl78twvhs53u5j2gcsxrt649nn8j5"/>
    <s v="27efe86426eb21e9"/>
    <s v="exchange"/>
    <s v="Upbit"/>
    <s v="용범"/>
    <s v="7E03615C0434369BFB6B88C2C33BAD6EF45D42E8CDFC414A4CFD1C7102F37834"/>
    <x v="1246"/>
    <x v="56"/>
  </r>
  <r>
    <x v="0"/>
    <x v="4"/>
    <x v="0"/>
    <x v="11"/>
    <n v="10012"/>
    <s v="XRP"/>
    <s v="rEb8TK3gBgk5auZkwc6sHnwrGVJH8DuaLh"/>
    <n v="105711647"/>
    <m/>
    <m/>
    <x v="22"/>
    <s v="XRP"/>
    <n v="12033"/>
    <s v="raQwCVAJVqjrVm1Nj5SFRcX8i22BhdC9WA"/>
    <s v="2928323236"/>
    <s v="exchange"/>
    <s v="Upbit"/>
    <s v="용범"/>
    <s v="E8E6634048403132BC7360C551BD543EE7126C47A584C0B0D252BB6EECC41E08"/>
    <x v="1247"/>
    <x v="221"/>
  </r>
  <r>
    <x v="0"/>
    <x v="4"/>
    <x v="0"/>
    <x v="11"/>
    <n v="10012"/>
    <s v="XRP"/>
    <s v="rEb8TK3gBgk5auZkwc6sHnwrGVJH8DuaLh"/>
    <n v="105711647"/>
    <m/>
    <m/>
    <x v="22"/>
    <s v="XRP"/>
    <n v="9968"/>
    <s v="raQwCVAJVqjrVm1Nj5SFRcX8i22BhdC9WA"/>
    <s v="2928323236"/>
    <s v="exchange"/>
    <s v="Upbit"/>
    <s v="용범"/>
    <s v="A9957B1FA1F950D934A32C1A48B1F3F93FE3DA35E9CE4A55F3F21BEBB89E74FD"/>
    <x v="1248"/>
    <x v="221"/>
  </r>
  <r>
    <x v="0"/>
    <x v="4"/>
    <x v="0"/>
    <x v="11"/>
    <n v="10012"/>
    <s v="XRP"/>
    <s v="rEb8TK3gBgk5auZkwc6sHnwrGVJH8DuaLh"/>
    <n v="105711647"/>
    <m/>
    <m/>
    <x v="22"/>
    <s v="XRP"/>
    <n v="7960"/>
    <s v="raQwCVAJVqjrVm1Nj5SFRcX8i22BhdC9WA"/>
    <s v="2928323236"/>
    <s v="exchange"/>
    <s v="Upbit"/>
    <s v="용범"/>
    <s v="E1DCEC792A89F96BA3B8EA44543BC649F36D2BBCAC66D95C6AB7BAC1207F72F0"/>
    <x v="1249"/>
    <x v="299"/>
  </r>
  <r>
    <x v="0"/>
    <x v="4"/>
    <x v="0"/>
    <x v="11"/>
    <n v="10012"/>
    <s v="XRP"/>
    <s v="rEb8TK3gBgk5auZkwc6sHnwrGVJH8DuaLh"/>
    <n v="105711647"/>
    <m/>
    <m/>
    <x v="22"/>
    <s v="XRP"/>
    <n v="7889"/>
    <s v="raQwCVAJVqjrVm1Nj5SFRcX8i22BhdC9WA"/>
    <s v="2928323236"/>
    <s v="exchange"/>
    <s v="Upbit"/>
    <s v="용범"/>
    <s v="B39340A2902BE9CB341D92ADC24DE2E2456D29C88D80E4BA9D2DE150B28355EB"/>
    <x v="1250"/>
    <x v="299"/>
  </r>
  <r>
    <x v="0"/>
    <x v="4"/>
    <x v="0"/>
    <x v="11"/>
    <n v="10012"/>
    <s v="XRP"/>
    <s v="rEb8TK3gBgk5auZkwc6sHnwrGVJH8DuaLh"/>
    <n v="105711647"/>
    <m/>
    <m/>
    <x v="22"/>
    <s v="XRP"/>
    <n v="10866"/>
    <s v="raQwCVAJVqjrVm1Nj5SFRcX8i22BhdC9WA"/>
    <s v="2928323236"/>
    <s v="exchange"/>
    <s v="Upbit"/>
    <s v="용범"/>
    <s v="D1C680354C4B8243B5DD4B7D0A5E0FB5560AD042AF55CDA8651573E0CEBF4063"/>
    <x v="1251"/>
    <x v="161"/>
  </r>
  <r>
    <x v="0"/>
    <x v="4"/>
    <x v="0"/>
    <x v="11"/>
    <n v="10012"/>
    <s v="XRP"/>
    <s v="rEb8TK3gBgk5auZkwc6sHnwrGVJH8DuaLh"/>
    <n v="105711647"/>
    <m/>
    <m/>
    <x v="22"/>
    <s v="XRP"/>
    <n v="10228"/>
    <s v="raQwCVAJVqjrVm1Nj5SFRcX8i22BhdC9WA"/>
    <s v="2928323236"/>
    <s v="exchange"/>
    <s v="Upbit"/>
    <s v="용범"/>
    <s v="BB4172888B7B4454122C52841092333D41A1EDFA16B4FBE381F4E5AA7FC7E07D"/>
    <x v="1252"/>
    <x v="161"/>
  </r>
  <r>
    <x v="0"/>
    <x v="4"/>
    <x v="0"/>
    <x v="11"/>
    <n v="10012"/>
    <s v="XRP"/>
    <s v="rEb8TK3gBgk5auZkwc6sHnwrGVJH8DuaLh"/>
    <n v="105711647"/>
    <m/>
    <m/>
    <x v="22"/>
    <s v="XRP"/>
    <n v="8668"/>
    <s v="raQwCVAJVqjrVm1Nj5SFRcX8i22BhdC9WA"/>
    <s v="2928323236"/>
    <s v="exchange"/>
    <s v="Upbit"/>
    <s v="용범"/>
    <s v="378AD82C9E44938D4FB73B95F191EC813CADB63B27B49082B35C87CB9D2FEBB0"/>
    <x v="1253"/>
    <x v="161"/>
  </r>
  <r>
    <x v="0"/>
    <x v="4"/>
    <x v="0"/>
    <x v="11"/>
    <n v="10012"/>
    <s v="XRP"/>
    <s v="rEb8TK3gBgk5auZkwc6sHnwrGVJH8DuaLh"/>
    <n v="105711647"/>
    <m/>
    <m/>
    <x v="22"/>
    <s v="XRP"/>
    <n v="11204"/>
    <s v="raQwCVAJVqjrVm1Nj5SFRcX8i22BhdC9WA"/>
    <s v="2928323236"/>
    <s v="exchange"/>
    <s v="Upbit"/>
    <s v="용범"/>
    <s v="890B7645AD3F0DD614210EBE160BAA6A731F94104ACCD049325079B0360A6F06"/>
    <x v="1254"/>
    <x v="161"/>
  </r>
  <r>
    <x v="0"/>
    <x v="4"/>
    <x v="0"/>
    <x v="11"/>
    <n v="10012"/>
    <s v="XRP"/>
    <s v="rEb8TK3gBgk5auZkwc6sHnwrGVJH8DuaLh"/>
    <n v="105711647"/>
    <m/>
    <m/>
    <x v="22"/>
    <s v="XRP"/>
    <n v="8469"/>
    <s v="raQwCVAJVqjrVm1Nj5SFRcX8i22BhdC9WA"/>
    <s v="2928323236"/>
    <s v="exchange"/>
    <s v="Upbit"/>
    <s v="용범"/>
    <s v="760FF76E5B367B933F92118B272E774B4D36D3EDE5374B73846D48206E0C18A0"/>
    <x v="1255"/>
    <x v="161"/>
  </r>
  <r>
    <x v="0"/>
    <x v="4"/>
    <x v="0"/>
    <x v="11"/>
    <n v="10012"/>
    <s v="XRP"/>
    <s v="rEb8TK3gBgk5auZkwc6sHnwrGVJH8DuaLh"/>
    <n v="105711647"/>
    <m/>
    <m/>
    <x v="22"/>
    <s v="XRP"/>
    <n v="7789"/>
    <s v="raQwCVAJVqjrVm1Nj5SFRcX8i22BhdC9WA"/>
    <s v="2928323236"/>
    <s v="exchange"/>
    <s v="Upbit"/>
    <s v="용범"/>
    <s v="BFFE268C58E1CF0C797F7E5DF53704C8B5F229EDE216653EADD18CA240ED704F"/>
    <x v="1256"/>
    <x v="161"/>
  </r>
  <r>
    <x v="0"/>
    <x v="4"/>
    <x v="0"/>
    <x v="11"/>
    <n v="10012"/>
    <s v="XRP"/>
    <s v="rEb8TK3gBgk5auZkwc6sHnwrGVJH8DuaLh"/>
    <n v="105711647"/>
    <m/>
    <m/>
    <x v="22"/>
    <s v="XRP"/>
    <n v="7977"/>
    <s v="raQwCVAJVqjrVm1Nj5SFRcX8i22BhdC9WA"/>
    <s v="2928323236"/>
    <s v="exchange"/>
    <s v="Upbit"/>
    <s v="용범"/>
    <s v="C1872345E972D781EFC6D0877F8A9E7610D5485AC0ACF73B51FAFC34390EBF97"/>
    <x v="1257"/>
    <x v="161"/>
  </r>
  <r>
    <x v="0"/>
    <x v="4"/>
    <x v="0"/>
    <x v="11"/>
    <n v="10012"/>
    <s v="XRP"/>
    <s v="rEb8TK3gBgk5auZkwc6sHnwrGVJH8DuaLh"/>
    <n v="105711647"/>
    <m/>
    <m/>
    <x v="22"/>
    <s v="XRP"/>
    <n v="9963"/>
    <s v="raQwCVAJVqjrVm1Nj5SFRcX8i22BhdC9WA"/>
    <s v="2928323236"/>
    <s v="exchange"/>
    <s v="Upbit"/>
    <s v="용범"/>
    <s v="F95D0C9A2B15B704452C505B156CE74332A0E00BFE9228F67FB1558AA737DB74"/>
    <x v="1258"/>
    <x v="161"/>
  </r>
  <r>
    <x v="0"/>
    <x v="4"/>
    <x v="0"/>
    <x v="11"/>
    <n v="10012"/>
    <s v="XRP"/>
    <s v="rEb8TK3gBgk5auZkwc6sHnwrGVJH8DuaLh"/>
    <n v="105711647"/>
    <m/>
    <m/>
    <x v="22"/>
    <s v="XRP"/>
    <n v="6586"/>
    <s v="raQwCVAJVqjrVm1Nj5SFRcX8i22BhdC9WA"/>
    <s v="2928323236"/>
    <s v="exchange"/>
    <s v="Upbit"/>
    <s v="용범"/>
    <s v="C6E4A1757B0F85DDA302D0C1D41422EFFD3026ED00FCE71C4BD1427304C5FC8E"/>
    <x v="1259"/>
    <x v="161"/>
  </r>
  <r>
    <x v="0"/>
    <x v="4"/>
    <x v="0"/>
    <x v="11"/>
    <n v="10012"/>
    <s v="XRP"/>
    <s v="rEb8TK3gBgk5auZkwc6sHnwrGVJH8DuaLh"/>
    <n v="105711647"/>
    <m/>
    <m/>
    <x v="22"/>
    <s v="XRP"/>
    <n v="7126"/>
    <s v="raQwCVAJVqjrVm1Nj5SFRcX8i22BhdC9WA"/>
    <s v="2928323236"/>
    <s v="exchange"/>
    <s v="Upbit"/>
    <s v="용범"/>
    <s v="5D088F31B4E316759E079F2C39851B5DAA1DD4328F579BE28D8DD9FEF1F9695D"/>
    <x v="1260"/>
    <x v="161"/>
  </r>
  <r>
    <x v="0"/>
    <x v="4"/>
    <x v="0"/>
    <x v="11"/>
    <n v="10012"/>
    <s v="XRP"/>
    <s v="rEb8TK3gBgk5auZkwc6sHnwrGVJH8DuaLh"/>
    <n v="105711647"/>
    <m/>
    <m/>
    <x v="22"/>
    <s v="XRP"/>
    <n v="3645"/>
    <s v="raQwCVAJVqjrVm1Nj5SFRcX8i22BhdC9WA"/>
    <s v="2928323236"/>
    <s v="exchange"/>
    <s v="Upbit"/>
    <s v="용범"/>
    <s v="0B74CDE011674002D5DEC4DA4B884116BC761E7A8CC4319F05F6C55AB81B77F2"/>
    <x v="1261"/>
    <x v="0"/>
  </r>
  <r>
    <x v="0"/>
    <x v="4"/>
    <x v="0"/>
    <x v="11"/>
    <n v="10012"/>
    <s v="XRP"/>
    <s v="rEb8TK3gBgk5auZkwc6sHnwrGVJH8DuaLh"/>
    <n v="105711647"/>
    <m/>
    <m/>
    <x v="22"/>
    <s v="XRP"/>
    <n v="4029"/>
    <s v="raQwCVAJVqjrVm1Nj5SFRcX8i22BhdC9WA"/>
    <s v="2928323236"/>
    <s v="exchange"/>
    <s v="Upbit"/>
    <s v="용범"/>
    <s v="3537825FBB1FAF3E5907A8169C74A96C351DB405D22B6863132872AB8B1B779A"/>
    <x v="1262"/>
    <x v="0"/>
  </r>
  <r>
    <x v="0"/>
    <x v="4"/>
    <x v="0"/>
    <x v="11"/>
    <n v="10012"/>
    <s v="XRP"/>
    <s v="rEb8TK3gBgk5auZkwc6sHnwrGVJH8DuaLh"/>
    <n v="105711647"/>
    <m/>
    <m/>
    <x v="22"/>
    <s v="XRP"/>
    <n v="3789"/>
    <s v="raQwCVAJVqjrVm1Nj5SFRcX8i22BhdC9WA"/>
    <s v="2928323236"/>
    <s v="exchange"/>
    <s v="Upbit"/>
    <s v="용범"/>
    <s v="60BF108F9E9657BF863FF0436136242F11589AA565F828BE44848BAAA8551CDC"/>
    <x v="1263"/>
    <x v="0"/>
  </r>
  <r>
    <x v="0"/>
    <x v="4"/>
    <x v="0"/>
    <x v="11"/>
    <n v="10012"/>
    <s v="XRP"/>
    <s v="rEb8TK3gBgk5auZkwc6sHnwrGVJH8DuaLh"/>
    <n v="105711647"/>
    <m/>
    <m/>
    <x v="22"/>
    <s v="XRP"/>
    <n v="3635"/>
    <s v="raQwCVAJVqjrVm1Nj5SFRcX8i22BhdC9WA"/>
    <s v="2928323236"/>
    <s v="exchange"/>
    <s v="Upbit"/>
    <s v="용범"/>
    <s v="9BB157E2B4D92D9D47686CC9A5BCE889EC5028536AD6B3A46EF637DACB18504D"/>
    <x v="1264"/>
    <x v="0"/>
  </r>
  <r>
    <x v="0"/>
    <x v="4"/>
    <x v="0"/>
    <x v="11"/>
    <n v="10012"/>
    <s v="XRP"/>
    <s v="rEb8TK3gBgk5auZkwc6sHnwrGVJH8DuaLh"/>
    <n v="105711647"/>
    <m/>
    <m/>
    <x v="22"/>
    <s v="XRP"/>
    <n v="4258"/>
    <s v=""/>
    <s v=""/>
    <s v=""/>
    <s v=""/>
    <s v=""/>
    <s v="0455E4A9C7C318EEA94F83E4715A60988BBFD9BC7477BB7B4B80CAE0B73776BA"/>
    <x v="1265"/>
    <x v="0"/>
  </r>
  <r>
    <x v="0"/>
    <x v="4"/>
    <x v="0"/>
    <x v="11"/>
    <n v="10012"/>
    <s v="XRP"/>
    <s v="rEb8TK3gBgk5auZkwc6sHnwrGVJH8DuaLh"/>
    <n v="105711647"/>
    <m/>
    <m/>
    <x v="22"/>
    <s v="XRP"/>
    <n v="4314"/>
    <s v=""/>
    <s v=""/>
    <s v=""/>
    <s v=""/>
    <s v=""/>
    <s v="1548BEB9EF077030269D2A5B4502F759AB1CCE68A6731366B9A44D40967815C7"/>
    <x v="1266"/>
    <x v="298"/>
  </r>
  <r>
    <x v="0"/>
    <x v="4"/>
    <x v="0"/>
    <x v="11"/>
    <n v="10012"/>
    <s v="XRP"/>
    <s v="rEb8TK3gBgk5auZkwc6sHnwrGVJH8DuaLh"/>
    <n v="105711647"/>
    <m/>
    <m/>
    <x v="22"/>
    <s v="XRP"/>
    <n v="4107"/>
    <s v=""/>
    <s v=""/>
    <s v=""/>
    <s v=""/>
    <s v=""/>
    <s v="B5829B107712F1AEEB9838E52DAFE9429666BC168AD6EC64E7D36FEE82A23601"/>
    <x v="1267"/>
    <x v="298"/>
  </r>
  <r>
    <x v="0"/>
    <x v="4"/>
    <x v="0"/>
    <x v="11"/>
    <n v="10012"/>
    <s v="XRP"/>
    <s v="rEb8TK3gBgk5auZkwc6sHnwrGVJH8DuaLh"/>
    <n v="105711647"/>
    <m/>
    <m/>
    <x v="22"/>
    <s v="XRP"/>
    <n v="4040"/>
    <s v=""/>
    <s v=""/>
    <s v=""/>
    <s v=""/>
    <s v=""/>
    <s v="F43EEBBB319C0908747A1A060B533B36A649C1E41ABB29C63302B8DF5319F397"/>
    <x v="1268"/>
    <x v="298"/>
  </r>
  <r>
    <x v="0"/>
    <x v="4"/>
    <x v="0"/>
    <x v="11"/>
    <n v="10012"/>
    <s v="XRP"/>
    <s v="rEb8TK3gBgk5auZkwc6sHnwrGVJH8DuaLh"/>
    <n v="105711647"/>
    <m/>
    <m/>
    <x v="22"/>
    <s v="XRP"/>
    <n v="4403"/>
    <s v=""/>
    <s v=""/>
    <s v=""/>
    <s v=""/>
    <s v=""/>
    <s v="3992E692E0C6D23DD75E5D5C2A47B6AE40B0DD10E1E6D640FD289B1C286B0EE0"/>
    <x v="1269"/>
    <x v="298"/>
  </r>
  <r>
    <x v="0"/>
    <x v="4"/>
    <x v="0"/>
    <x v="11"/>
    <n v="10012"/>
    <s v="ATOM"/>
    <s v="cosmos15v50ymp6n5dn73erkqtmq0u8adpl8d3ujv2e74"/>
    <n v="101230448"/>
    <m/>
    <m/>
    <x v="13"/>
    <s v="ATOM"/>
    <n v="138"/>
    <s v="cosmos1hjyde2kfgtl78twvhs53u5j2gcsxrt649nn8j5"/>
    <s v="27efe86426eb21e9"/>
    <s v="exchange"/>
    <s v="Upbit"/>
    <s v="용범"/>
    <s v="4AC28F994F2A1FF4AA02DF9239368DBE6A2593758A777DFCA73E4B21FD2B8DC7"/>
    <x v="1270"/>
    <x v="298"/>
  </r>
  <r>
    <x v="0"/>
    <x v="4"/>
    <x v="0"/>
    <x v="11"/>
    <n v="10012"/>
    <s v="XRP"/>
    <s v="rEb8TK3gBgk5auZkwc6sHnwrGVJH8DuaLh"/>
    <n v="105711647"/>
    <m/>
    <m/>
    <x v="22"/>
    <s v="XRP"/>
    <n v="4950"/>
    <s v="raQwCVAJVqjrVm1Nj5SFRcX8i22BhdC9WA"/>
    <s v="2928323236"/>
    <s v="exchange"/>
    <s v="Upbit"/>
    <s v="용범"/>
    <s v="EA64FD5F319752EC2683CD82582386D1ADCDEEFCBA868AF42DCD6AEB1486464C"/>
    <x v="1271"/>
    <x v="298"/>
  </r>
  <r>
    <x v="0"/>
    <x v="4"/>
    <x v="0"/>
    <x v="11"/>
    <n v="10012"/>
    <s v="XRP"/>
    <s v="rEb8TK3gBgk5auZkwc6sHnwrGVJH8DuaLh"/>
    <n v="105711647"/>
    <m/>
    <m/>
    <x v="22"/>
    <s v="XRP"/>
    <n v="3913"/>
    <s v="raQwCVAJVqjrVm1Nj5SFRcX8i22BhdC9WA"/>
    <s v="2928323236"/>
    <s v="exchange"/>
    <s v="Upbit"/>
    <s v="용범"/>
    <s v="3BBC12289E716451D749973ED040B73BBA0FA433BA7F2EB1A3A961831C306DA2"/>
    <x v="1272"/>
    <x v="298"/>
  </r>
  <r>
    <x v="0"/>
    <x v="4"/>
    <x v="0"/>
    <x v="11"/>
    <n v="10012"/>
    <s v="XRP"/>
    <s v="rEb8TK3gBgk5auZkwc6sHnwrGVJH8DuaLh"/>
    <n v="105711647"/>
    <m/>
    <m/>
    <x v="22"/>
    <s v="XRP"/>
    <n v="4277"/>
    <s v="raQwCVAJVqjrVm1Nj5SFRcX8i22BhdC9WA"/>
    <s v="2928323236"/>
    <s v="exchange"/>
    <s v="Upbit"/>
    <s v="용범"/>
    <s v="12DE00E58F57AEBF51DD1CE177EAAA64986DE59E727B2F1E72A981AF8058C760"/>
    <x v="1273"/>
    <x v="298"/>
  </r>
  <r>
    <x v="0"/>
    <x v="4"/>
    <x v="0"/>
    <x v="11"/>
    <n v="10012"/>
    <s v="XRP"/>
    <s v="rEb8TK3gBgk5auZkwc6sHnwrGVJH8DuaLh"/>
    <n v="105711647"/>
    <m/>
    <m/>
    <x v="22"/>
    <s v="XRP"/>
    <n v="8860"/>
    <s v="raQwCVAJVqjrVm1Nj5SFRcX8i22BhdC9WA"/>
    <s v="2928323236"/>
    <s v="exchange"/>
    <s v="Upbit"/>
    <s v="용범"/>
    <s v="DD82F146ADCA7CCF636FF11DC27214A94D5F57A2CEB560E1F9209A5FC14043B9"/>
    <x v="1274"/>
    <x v="297"/>
  </r>
  <r>
    <x v="0"/>
    <x v="4"/>
    <x v="0"/>
    <x v="11"/>
    <n v="10012"/>
    <s v="ATOM"/>
    <s v="cosmos15v50ymp6n5dn73erkqtmq0u8adpl8d3ujv2e74"/>
    <n v="101230448"/>
    <m/>
    <m/>
    <x v="13"/>
    <s v="ATOM"/>
    <n v="90"/>
    <s v="cosmos1hjyde2kfgtl78twvhs53u5j2gcsxrt649nn8j5"/>
    <s v="27efe86426eb21e9"/>
    <s v="exchange"/>
    <s v="Upbit"/>
    <s v="용범"/>
    <s v="86BC111228133DCAFC5EDDA480FAB64B69A87A23DE37D99BD33112D669CCD992"/>
    <x v="1275"/>
    <x v="297"/>
  </r>
  <r>
    <x v="0"/>
    <x v="4"/>
    <x v="0"/>
    <x v="11"/>
    <n v="10012"/>
    <s v="ATOM"/>
    <s v="cosmos15v50ymp6n5dn73erkqtmq0u8adpl8d3ujv2e74"/>
    <n v="101230448"/>
    <m/>
    <m/>
    <x v="13"/>
    <s v="ATOM"/>
    <n v="110"/>
    <s v="cosmos1hjyde2kfgtl78twvhs53u5j2gcsxrt649nn8j5"/>
    <s v="27efe86426eb21e9"/>
    <s v="exchange"/>
    <s v="Upbit"/>
    <s v="용범"/>
    <s v="4E31996BAA7BFB43FF3BA9415E087C2027B333E38A7CEB8ACD81585CB3C971D1"/>
    <x v="1276"/>
    <x v="297"/>
  </r>
  <r>
    <x v="0"/>
    <x v="4"/>
    <x v="0"/>
    <x v="11"/>
    <n v="10012"/>
    <s v="XRP"/>
    <s v="rEb8TK3gBgk5auZkwc6sHnwrGVJH8DuaLh"/>
    <n v="105711647"/>
    <m/>
    <m/>
    <x v="22"/>
    <s v="XRP"/>
    <n v="4929"/>
    <s v="raQwCVAJVqjrVm1Nj5SFRcX8i22BhdC9WA"/>
    <s v="2928323236"/>
    <s v="exchange"/>
    <s v="Upbit"/>
    <s v="용범"/>
    <s v="D9893C45930243984D86C0A191CB3ACA8983B52F0966796685579D32FDCE68CF"/>
    <x v="1277"/>
    <x v="297"/>
  </r>
  <r>
    <x v="0"/>
    <x v="4"/>
    <x v="0"/>
    <x v="11"/>
    <n v="10012"/>
    <s v="XRP"/>
    <s v="rEb8TK3gBgk5auZkwc6sHnwrGVJH8DuaLh"/>
    <n v="105711647"/>
    <m/>
    <m/>
    <x v="22"/>
    <s v="XRP"/>
    <n v="5240"/>
    <s v="raQwCVAJVqjrVm1Nj5SFRcX8i22BhdC9WA"/>
    <s v="2928323236"/>
    <s v="exchange"/>
    <s v="Upbit"/>
    <s v="용범"/>
    <s v="CCA2D8D238A3FC718BF2DC7C01BC203B196D73221C25318D1AE9A8C73EE70287"/>
    <x v="1278"/>
    <x v="296"/>
  </r>
  <r>
    <x v="0"/>
    <x v="4"/>
    <x v="0"/>
    <x v="11"/>
    <n v="10012"/>
    <s v="XRP"/>
    <s v="rEb8TK3gBgk5auZkwc6sHnwrGVJH8DuaLh"/>
    <n v="105711647"/>
    <m/>
    <m/>
    <x v="22"/>
    <s v="XRP"/>
    <n v="4354"/>
    <s v="raQwCVAJVqjrVm1Nj5SFRcX8i22BhdC9WA"/>
    <s v="2928323236"/>
    <s v="exchange"/>
    <s v="Upbit"/>
    <s v="용범"/>
    <s v="3F0FB7BD7964866F33BE07D2FE38D0666517E64B4349207E43337649BC059484"/>
    <x v="1279"/>
    <x v="296"/>
  </r>
  <r>
    <x v="0"/>
    <x v="4"/>
    <x v="0"/>
    <x v="11"/>
    <n v="10012"/>
    <s v="BTC"/>
    <s v="19SK9LWSXLdmwPxvjPgvUrdaPhaPS6LaNu"/>
    <m/>
    <m/>
    <m/>
    <x v="6"/>
    <s v="BTC"/>
    <n v="7"/>
    <s v="374LRSWxDhVMJGYVdvawesWpuHxR6toVaG"/>
    <s v=""/>
    <s v="exchange"/>
    <s v="Upbit"/>
    <s v="용범"/>
    <s v="93454fd95ec4702f72d045ec6c0590b66bb92d25d9e60666166fc2579ef97f1e"/>
    <x v="1280"/>
    <x v="296"/>
  </r>
  <r>
    <x v="0"/>
    <x v="4"/>
    <x v="0"/>
    <x v="11"/>
    <n v="10012"/>
    <s v="BTC"/>
    <s v="19SK9LWSXLdmwPxvjPgvUrdaPhaPS6LaNu"/>
    <m/>
    <m/>
    <m/>
    <x v="6"/>
    <s v="BTC"/>
    <n v="8"/>
    <s v="374LRSWxDhVMJGYVdvawesWpuHxR6toVaG"/>
    <s v=""/>
    <s v="exchange"/>
    <s v="Upbit"/>
    <s v="용범"/>
    <s v="5f4fd0de075864380463d0e16c89155e0f3120523d02c987011836da3e84701c"/>
    <x v="1281"/>
    <x v="296"/>
  </r>
  <r>
    <x v="0"/>
    <x v="4"/>
    <x v="0"/>
    <x v="11"/>
    <n v="10012"/>
    <s v="ATOM"/>
    <s v="cosmos15v50ymp6n5dn73erkqtmq0u8adpl8d3ujv2e74"/>
    <n v="101230448"/>
    <m/>
    <m/>
    <x v="13"/>
    <s v="ATOM"/>
    <n v="69"/>
    <s v="cosmos1hjyde2kfgtl78twvhs53u5j2gcsxrt649nn8j5"/>
    <s v="27efe86426eb21e9"/>
    <s v="exchange"/>
    <s v="Upbit"/>
    <s v="용범"/>
    <s v="D6D9453BB6C8A93046158363990DE3E678233549D6F3CC71792AC2A34644C923"/>
    <x v="1282"/>
    <x v="219"/>
  </r>
  <r>
    <x v="0"/>
    <x v="4"/>
    <x v="0"/>
    <x v="11"/>
    <n v="10012"/>
    <s v="ATOM"/>
    <s v="cosmos15v50ymp6n5dn73erkqtmq0u8adpl8d3ujv2e74"/>
    <n v="101230448"/>
    <m/>
    <m/>
    <x v="13"/>
    <s v="ATOM"/>
    <n v="93"/>
    <s v="cosmos1hjyde2kfgtl78twvhs53u5j2gcsxrt649nn8j5"/>
    <s v="27efe86426eb21e9"/>
    <s v="exchange"/>
    <s v="Upbit"/>
    <s v="용범"/>
    <s v="B99B2CD764F52A90415C2691F56AAC2263751FB17C5054DCCAC76DCDCA5451FD"/>
    <x v="1283"/>
    <x v="219"/>
  </r>
  <r>
    <x v="0"/>
    <x v="4"/>
    <x v="0"/>
    <x v="11"/>
    <n v="10012"/>
    <s v="ATOM"/>
    <s v="cosmos15v50ymp6n5dn73erkqtmq0u8adpl8d3ujv2e74"/>
    <n v="101230448"/>
    <m/>
    <m/>
    <x v="13"/>
    <s v="ATOM"/>
    <n v="99"/>
    <s v="cosmos1hjyde2kfgtl78twvhs53u5j2gcsxrt649nn8j5"/>
    <s v="27efe86426eb21e9"/>
    <s v="exchange"/>
    <s v="Upbit"/>
    <s v="용범"/>
    <s v="58BC1C1D75582F78717162D5794BEE8FE032C53422D7AB29E580CAAF4BC127E4"/>
    <x v="1284"/>
    <x v="49"/>
  </r>
  <r>
    <x v="0"/>
    <x v="4"/>
    <x v="0"/>
    <x v="11"/>
    <n v="10012"/>
    <s v="XRP"/>
    <s v="rEb8TK3gBgk5auZkwc6sHnwrGVJH8DuaLh"/>
    <n v="105711647"/>
    <m/>
    <m/>
    <x v="22"/>
    <s v="XRP"/>
    <n v="7616"/>
    <s v="raQwCVAJVqjrVm1Nj5SFRcX8i22BhdC9WA"/>
    <s v="2928323236"/>
    <s v="exchange"/>
    <s v="Upbit"/>
    <s v="용범"/>
    <s v="82E3F3463138ED5A14752BF07A6915875CB52B0647110F34F830B4C6D8D411B2"/>
    <x v="1285"/>
    <x v="49"/>
  </r>
  <r>
    <x v="0"/>
    <x v="4"/>
    <x v="0"/>
    <x v="11"/>
    <n v="10012"/>
    <s v="XRP"/>
    <s v="rEb8TK3gBgk5auZkwc6sHnwrGVJH8DuaLh"/>
    <n v="105711647"/>
    <m/>
    <m/>
    <x v="22"/>
    <s v="XRP"/>
    <n v="7170"/>
    <s v="raQwCVAJVqjrVm1Nj5SFRcX8i22BhdC9WA"/>
    <s v="2928323236"/>
    <s v="exchange"/>
    <s v="Upbit"/>
    <s v="용범"/>
    <s v="B24A3FDC881D92A7E24DB4210EDD3E35BDBBCA4D313012F9D08966CDF08B1106"/>
    <x v="1286"/>
    <x v="49"/>
  </r>
  <r>
    <x v="0"/>
    <x v="4"/>
    <x v="0"/>
    <x v="11"/>
    <n v="10012"/>
    <s v="XRP"/>
    <s v="rEb8TK3gBgk5auZkwc6sHnwrGVJH8DuaLh"/>
    <n v="105711647"/>
    <m/>
    <m/>
    <x v="22"/>
    <s v="XRP"/>
    <n v="11913"/>
    <s v="raQwCVAJVqjrVm1Nj5SFRcX8i22BhdC9WA"/>
    <s v="2928323236"/>
    <s v="exchange"/>
    <s v="Upbit"/>
    <s v="용범"/>
    <s v="6486838C5EDA9B44B3E79699D37E41AB856270BD74DFBAD388B80133AA3F3AF0"/>
    <x v="1287"/>
    <x v="49"/>
  </r>
  <r>
    <x v="0"/>
    <x v="4"/>
    <x v="0"/>
    <x v="11"/>
    <n v="10012"/>
    <s v="XRP"/>
    <s v="rEb8TK3gBgk5auZkwc6sHnwrGVJH8DuaLh"/>
    <n v="105711647"/>
    <m/>
    <m/>
    <x v="22"/>
    <s v="XRP"/>
    <n v="8517"/>
    <s v="raQwCVAJVqjrVm1Nj5SFRcX8i22BhdC9WA"/>
    <s v="2928323236"/>
    <s v="exchange"/>
    <s v="Upbit"/>
    <s v="용범"/>
    <s v="4D282C41A9DA30E819B09C17827EBCB1B40AD59FA6B25B352CF9571A55B0E960"/>
    <x v="1288"/>
    <x v="169"/>
  </r>
  <r>
    <x v="0"/>
    <x v="4"/>
    <x v="0"/>
    <x v="11"/>
    <n v="10012"/>
    <s v="XRP"/>
    <s v="rEb8TK3gBgk5auZkwc6sHnwrGVJH8DuaLh"/>
    <n v="105711647"/>
    <m/>
    <m/>
    <x v="22"/>
    <s v="XRP"/>
    <n v="6988"/>
    <s v="raQwCVAJVqjrVm1Nj5SFRcX8i22BhdC9WA"/>
    <s v="2928323236"/>
    <s v="exchange"/>
    <s v="Upbit"/>
    <s v="용범"/>
    <s v="F30E5EFE2D5DD1356A8E86F715C0DDEAD45EA018022E2677DB9EBD8F7E16E42A"/>
    <x v="1289"/>
    <x v="169"/>
  </r>
  <r>
    <x v="0"/>
    <x v="4"/>
    <x v="0"/>
    <x v="11"/>
    <n v="10012"/>
    <s v="ATOM"/>
    <s v="cosmos15v50ymp6n5dn73erkqtmq0u8adpl8d3ujv2e74"/>
    <n v="101230448"/>
    <m/>
    <m/>
    <x v="13"/>
    <s v="ATOM"/>
    <n v="182"/>
    <s v="cosmos1hjyde2kfgtl78twvhs53u5j2gcsxrt649nn8j5"/>
    <s v="27efe86426eb21e9"/>
    <s v="exchange"/>
    <s v="Upbit"/>
    <s v="용범"/>
    <s v="C837699DC70491FCD3BA792B247895EDEF5AE2F34F32779E8FC6216701C26823"/>
    <x v="1290"/>
    <x v="169"/>
  </r>
  <r>
    <x v="0"/>
    <x v="4"/>
    <x v="0"/>
    <x v="11"/>
    <n v="10012"/>
    <s v="ETH"/>
    <s v="0x5d6fcf22aa4e4ff8da0abe329392e7c5306d22f3"/>
    <m/>
    <m/>
    <m/>
    <x v="1"/>
    <s v="ETH"/>
    <n v="63"/>
    <s v="0xe3115c061ee15fc7a14a3f70a917313c32611345"/>
    <s v=""/>
    <s v="exchange"/>
    <s v="Upbit"/>
    <s v="용범"/>
    <s v="0x1ed95b99cda7314e2340fe2d772844de765b3999dc516e8e089a61395eb645eb"/>
    <x v="1291"/>
    <x v="169"/>
  </r>
  <r>
    <x v="0"/>
    <x v="4"/>
    <x v="0"/>
    <x v="11"/>
    <n v="10012"/>
    <s v="ATOM"/>
    <s v="cosmos15v50ymp6n5dn73erkqtmq0u8adpl8d3ujv2e74"/>
    <n v="101230448"/>
    <m/>
    <m/>
    <x v="13"/>
    <s v="ATOM"/>
    <n v="83"/>
    <s v="cosmos1hjyde2kfgtl78twvhs53u5j2gcsxrt649nn8j5"/>
    <s v="27efe86426eb21e9"/>
    <s v="exchange"/>
    <s v="Upbit"/>
    <s v="용범"/>
    <s v="2D87E24582D3098589DF5FB8DAF4C2D4F3481F4B8EB8174E5E27E6322112A98E"/>
    <x v="1292"/>
    <x v="169"/>
  </r>
  <r>
    <x v="0"/>
    <x v="4"/>
    <x v="0"/>
    <x v="11"/>
    <n v="10012"/>
    <s v="ATOM"/>
    <s v="cosmos15v50ymp6n5dn73erkqtmq0u8adpl8d3ujv2e74"/>
    <n v="101230448"/>
    <m/>
    <m/>
    <x v="13"/>
    <s v="ATOM"/>
    <n v="126"/>
    <s v="cosmos1hjyde2kfgtl78twvhs53u5j2gcsxrt649nn8j5"/>
    <s v="27efe86426eb21e9"/>
    <s v="exchange"/>
    <s v="Upbit"/>
    <s v="용범"/>
    <s v="D245DEC0CAD57A7A37BA69D65DAAE309594FCC207CF63670596798928919E1B7"/>
    <x v="1293"/>
    <x v="169"/>
  </r>
  <r>
    <x v="0"/>
    <x v="4"/>
    <x v="0"/>
    <x v="11"/>
    <n v="10012"/>
    <s v="ETH"/>
    <s v="0x5d6fcf22aa4e4ff8da0abe329392e7c5306d22f3"/>
    <m/>
    <m/>
    <m/>
    <x v="1"/>
    <s v="ETH"/>
    <n v="65"/>
    <s v="0xe3115c061ee15fc7a14a3f70a917313c32611345"/>
    <s v=""/>
    <s v="exchange"/>
    <s v="Upbit"/>
    <s v="용범"/>
    <s v="0xdecac1c97b8079eb6b35fec7df29a2eccfdb5dcd4c93aee5fe81b0e11d1e7a74"/>
    <x v="1294"/>
    <x v="169"/>
  </r>
  <r>
    <x v="0"/>
    <x v="4"/>
    <x v="0"/>
    <x v="11"/>
    <n v="10012"/>
    <s v="ATOM"/>
    <s v="cosmos15v50ymp6n5dn73erkqtmq0u8adpl8d3ujv2e74"/>
    <n v="101230448"/>
    <m/>
    <m/>
    <x v="13"/>
    <s v="ATOM"/>
    <n v="188"/>
    <s v="cosmos1hjyde2kfgtl78twvhs53u5j2gcsxrt649nn8j5"/>
    <s v="27efe86426eb21e9"/>
    <s v="exchange"/>
    <s v="Upbit"/>
    <s v="용범"/>
    <s v="A78FC6ED43F2FA93AB09DC9660685753523F27879EA2B24858C8247CE9BDC9E1"/>
    <x v="1295"/>
    <x v="169"/>
  </r>
  <r>
    <x v="0"/>
    <x v="4"/>
    <x v="0"/>
    <x v="11"/>
    <n v="10012"/>
    <s v="XRP"/>
    <s v="rEb8TK3gBgk5auZkwc6sHnwrGVJH8DuaLh"/>
    <n v="105711647"/>
    <m/>
    <m/>
    <x v="22"/>
    <s v="XRP"/>
    <n v="10824"/>
    <s v="raQwCVAJVqjrVm1Nj5SFRcX8i22BhdC9WA"/>
    <s v="2928323236"/>
    <s v="exchange"/>
    <s v="Upbit"/>
    <s v="용범"/>
    <s v="02B6D308D5623DD7F23D15E4CC3423E731DED9B1100CCAAD19A8109C7D562764"/>
    <x v="1296"/>
    <x v="169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0a371c21ad1dff232adfa1a61639ed8b50a6d9debb512fd96cf2cfdf23b1333c"/>
    <x v="1297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93419ab2d1ae8cf7b852998811e1e185d63ebcf20f5111e00c4d3ecbe53ffc17"/>
    <x v="1298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8ebb3280aa62697f8cbe81cf249f04aa60c38d8fdb87bdb93463633b50f5f4a1"/>
    <x v="1299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920339666444eb5d130d1226948cc95baf617918b5d48e9213f4430e93735398"/>
    <x v="1300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5ed06dce216c01cfcd667d0b9302f6b66fc1dba0b2ebd153fe7775cac5790f77"/>
    <x v="1300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2195a8fe1a1533794031d871214bf796f06043a9ddda8ae09f9c2018fed3556e"/>
    <x v="1301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28ca453e3983d967b487031c50fd988b21bcdd3af54642f93ee446057c8583c1"/>
    <x v="1302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1f82ad081de6488a9cc76dd6f26248492c2679d15518daac1c190a9ee3e548b5"/>
    <x v="1303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7f02574ea80c634d473744eb90221543672c03082c29643c6b54cf650766d41d"/>
    <x v="1304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524dfb708e9831e5300a4e14677a264aa4b1a19cf44542455469a443ca1f7311"/>
    <x v="1305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5647151d5215c65b1a3f17bba58978d442ab7aebf082bd409604419f6719d41e"/>
    <x v="1306"/>
    <x v="293"/>
  </r>
  <r>
    <x v="0"/>
    <x v="4"/>
    <x v="0"/>
    <x v="11"/>
    <n v="10012"/>
    <s v="ETH"/>
    <s v="0x5d6fcf22aa4e4ff8da0abe329392e7c5306d22f3"/>
    <m/>
    <m/>
    <m/>
    <x v="1"/>
    <s v="ETH"/>
    <n v="2"/>
    <s v="0xe3115c061ee15fc7a14a3f70a917313c32611345"/>
    <s v=""/>
    <s v="exchange"/>
    <s v="Upbit"/>
    <s v="용범"/>
    <s v="0x427acdcad6740cb070728b7eb8cc6c768bbfecd0f1041a1c02a614f37521900e"/>
    <x v="1306"/>
    <x v="293"/>
  </r>
  <r>
    <x v="0"/>
    <x v="4"/>
    <x v="0"/>
    <x v="11"/>
    <n v="10012"/>
    <s v="ETH"/>
    <s v="0x5d6fcf22aa4e4ff8da0abe329392e7c5306d22f3"/>
    <m/>
    <m/>
    <m/>
    <x v="1"/>
    <s v="ETH"/>
    <n v="34"/>
    <s v="0xe3115c061ee15fc7a14a3f70a917313c32611345"/>
    <s v=""/>
    <s v="exchange"/>
    <s v="Upbit"/>
    <s v="용범"/>
    <s v="0x9fdaf05ca7b67104263701911025f28d6620fe1e733d926707ea329cfe9f564c"/>
    <x v="1307"/>
    <x v="293"/>
  </r>
  <r>
    <x v="0"/>
    <x v="4"/>
    <x v="0"/>
    <x v="11"/>
    <n v="10012"/>
    <s v="ETH"/>
    <s v="0x5d6fcf22aa4e4ff8da0abe329392e7c5306d22f3"/>
    <m/>
    <m/>
    <m/>
    <x v="1"/>
    <s v="ETH"/>
    <n v="66"/>
    <s v="0xe3115c061ee15fc7a14a3f70a917313c32611345"/>
    <s v=""/>
    <s v="exchange"/>
    <s v="Upbit"/>
    <s v="용범"/>
    <s v="0x5a33377e8d17a0cdf811398a173f6bcf3bf36f17eb472058739b8db8621d07bf"/>
    <x v="1308"/>
    <x v="293"/>
  </r>
  <r>
    <x v="0"/>
    <x v="4"/>
    <x v="0"/>
    <x v="11"/>
    <n v="10012"/>
    <s v="ETH"/>
    <s v="0x5d6fcf22aa4e4ff8da0abe329392e7c5306d22f3"/>
    <m/>
    <m/>
    <m/>
    <x v="1"/>
    <s v="ETH"/>
    <n v="66"/>
    <s v="0xe3115c061ee15fc7a14a3f70a917313c32611345"/>
    <s v=""/>
    <s v="exchange"/>
    <s v="Upbit"/>
    <s v="용범"/>
    <s v="0xc664319d82c1beb66aa926f4843b5f14eb184da1a22f519960f72edbed04f5db"/>
    <x v="1309"/>
    <x v="293"/>
  </r>
  <r>
    <x v="0"/>
    <x v="4"/>
    <x v="0"/>
    <x v="11"/>
    <n v="10012"/>
    <s v="XRP"/>
    <s v="rEb8TK3gBgk5auZkwc6sHnwrGVJH8DuaLh"/>
    <n v="105711647"/>
    <m/>
    <m/>
    <x v="22"/>
    <s v="XRP"/>
    <n v="2675"/>
    <s v="raQwCVAJVqjrVm1Nj5SFRcX8i22BhdC9WA"/>
    <s v="2928323236"/>
    <s v="exchange"/>
    <s v="Upbit"/>
    <s v="용범"/>
    <s v="D0D306D52CEBB730B9EAE32A4AF056110308A53622842EDE8E66DDEB8365BF3D"/>
    <x v="1310"/>
    <x v="301"/>
  </r>
  <r>
    <x v="0"/>
    <x v="4"/>
    <x v="0"/>
    <x v="11"/>
    <n v="10012"/>
    <s v="ATOM"/>
    <s v="cosmos15v50ymp6n5dn73erkqtmq0u8adpl8d3ujv2e74"/>
    <n v="101230448"/>
    <m/>
    <m/>
    <x v="13"/>
    <s v="ATOM"/>
    <n v="35"/>
    <s v="cosmos1hjyde2kfgtl78twvhs53u5j2gcsxrt649nn8j5"/>
    <s v="27efe86426eb21e9"/>
    <s v="exchange"/>
    <s v="Upbit"/>
    <s v="용범"/>
    <s v="83012137E8FEA1EC4EC4D011C68DFF6B799A7540BE564D1BBEB93226FE64583E"/>
    <x v="1311"/>
    <x v="301"/>
  </r>
  <r>
    <x v="0"/>
    <x v="4"/>
    <x v="0"/>
    <x v="11"/>
    <n v="10012"/>
    <s v="ATOM"/>
    <s v="cosmos15v50ymp6n5dn73erkqtmq0u8adpl8d3ujv2e74"/>
    <n v="101230448"/>
    <m/>
    <m/>
    <x v="13"/>
    <s v="ATOM"/>
    <n v="41"/>
    <s v="cosmos1hjyde2kfgtl78twvhs53u5j2gcsxrt649nn8j5"/>
    <s v="27efe86426eb21e9"/>
    <s v="exchange"/>
    <s v="Upbit"/>
    <s v="용범"/>
    <s v="BB6F3EA7398249F1828AC54192894BC1179BA4AEC33ABD6D224E45FC84D2AC0E"/>
    <x v="1312"/>
    <x v="292"/>
  </r>
  <r>
    <x v="0"/>
    <x v="4"/>
    <x v="0"/>
    <x v="11"/>
    <n v="10012"/>
    <s v="XRP"/>
    <s v="rEb8TK3gBgk5auZkwc6sHnwrGVJH8DuaLh"/>
    <n v="105711647"/>
    <m/>
    <m/>
    <x v="22"/>
    <s v="XRP"/>
    <n v="5221"/>
    <s v="raQwCVAJVqjrVm1Nj5SFRcX8i22BhdC9WA"/>
    <s v="2928323236"/>
    <s v="exchange"/>
    <s v="Upbit"/>
    <s v="용범"/>
    <s v="BC7A0AF294BF2F289D31E5C307617A0DE078DEF92AAB60FBE3970720707A81D9"/>
    <x v="1313"/>
    <x v="292"/>
  </r>
  <r>
    <x v="0"/>
    <x v="4"/>
    <x v="0"/>
    <x v="11"/>
    <n v="10012"/>
    <s v="ATOM"/>
    <s v="cosmos15v50ymp6n5dn73erkqtmq0u8adpl8d3ujv2e74"/>
    <n v="101230448"/>
    <m/>
    <m/>
    <x v="13"/>
    <s v="ATOM"/>
    <n v="43"/>
    <s v="cosmos1hjyde2kfgtl78twvhs53u5j2gcsxrt649nn8j5"/>
    <s v="27efe86426eb21e9"/>
    <s v="exchange"/>
    <s v="Upbit"/>
    <s v="용범"/>
    <s v="B235EEDC4E3BF655ECE85B4AF30141270DA15D7BA25665699DD68EBD2CE65D24"/>
    <x v="1314"/>
    <x v="292"/>
  </r>
  <r>
    <x v="0"/>
    <x v="4"/>
    <x v="0"/>
    <x v="11"/>
    <n v="10012"/>
    <s v="XRP"/>
    <s v="rEb8TK3gBgk5auZkwc6sHnwrGVJH8DuaLh"/>
    <n v="105711647"/>
    <m/>
    <m/>
    <x v="22"/>
    <s v="XRP"/>
    <n v="4383"/>
    <s v="raQwCVAJVqjrVm1Nj5SFRcX8i22BhdC9WA"/>
    <s v="2928323236"/>
    <s v="exchange"/>
    <s v="Upbit"/>
    <s v="용범"/>
    <s v="09AD76C96BD422EA52B52D63F59BD9226D07426C7CB95AF927F2A3A79E8D33DE"/>
    <x v="1315"/>
    <x v="292"/>
  </r>
  <r>
    <x v="0"/>
    <x v="4"/>
    <x v="0"/>
    <x v="11"/>
    <n v="10012"/>
    <s v="ATOM"/>
    <s v="cosmos15v50ymp6n5dn73erkqtmq0u8adpl8d3ujv2e74"/>
    <n v="101230448"/>
    <m/>
    <m/>
    <x v="13"/>
    <s v="ATOM"/>
    <n v="42"/>
    <s v="cosmos1hjyde2kfgtl78twvhs53u5j2gcsxrt649nn8j5"/>
    <s v="27efe86426eb21e9"/>
    <s v="exchange"/>
    <s v="Upbit"/>
    <s v="용범"/>
    <s v="3D3DA9FB3A29829362E58A32F2F966F6436E1E0F8F95D21A0A2B7F56E153D37A"/>
    <x v="1316"/>
    <x v="292"/>
  </r>
  <r>
    <x v="0"/>
    <x v="4"/>
    <x v="0"/>
    <x v="11"/>
    <n v="10012"/>
    <s v="XRP"/>
    <s v="rEb8TK3gBgk5auZkwc6sHnwrGVJH8DuaLh"/>
    <n v="105711647"/>
    <m/>
    <m/>
    <x v="22"/>
    <s v="XRP"/>
    <n v="4280"/>
    <s v="raQwCVAJVqjrVm1Nj5SFRcX8i22BhdC9WA"/>
    <s v="2928323236"/>
    <s v="exchange"/>
    <s v="Upbit"/>
    <s v="용범"/>
    <s v="EF6AC067FA89B10A01C8689A9E766F1F3CF3A0A7D29307D2B8F79B6B3431FFC4"/>
    <x v="1317"/>
    <x v="292"/>
  </r>
  <r>
    <x v="0"/>
    <x v="4"/>
    <x v="0"/>
    <x v="11"/>
    <n v="10012"/>
    <s v="XRP"/>
    <s v="rEb8TK3gBgk5auZkwc6sHnwrGVJH8DuaLh"/>
    <n v="105711647"/>
    <m/>
    <m/>
    <x v="22"/>
    <s v="XRP"/>
    <n v="4717"/>
    <s v="raQwCVAJVqjrVm1Nj5SFRcX8i22BhdC9WA"/>
    <s v="2928323236"/>
    <s v="exchange"/>
    <s v="Upbit"/>
    <s v="용범"/>
    <s v="7443C011FAC07429027943CB5CB08742AED1C75DB679FE682F074D8931E83AEF"/>
    <x v="1318"/>
    <x v="292"/>
  </r>
  <r>
    <x v="0"/>
    <x v="4"/>
    <x v="0"/>
    <x v="11"/>
    <n v="10012"/>
    <s v="XRP"/>
    <s v="rEb8TK3gBgk5auZkwc6sHnwrGVJH8DuaLh"/>
    <n v="105711647"/>
    <m/>
    <m/>
    <x v="22"/>
    <s v="XRP"/>
    <n v="3750"/>
    <s v="raQwCVAJVqjrVm1Nj5SFRcX8i22BhdC9WA"/>
    <s v="2928323236"/>
    <s v="exchange"/>
    <s v="Upbit"/>
    <s v="용범"/>
    <s v="EEA5F343405743D25774889343A09D464826571B5EEB1C9870A02CC008D5933C"/>
    <x v="1319"/>
    <x v="292"/>
  </r>
  <r>
    <x v="0"/>
    <x v="4"/>
    <x v="0"/>
    <x v="11"/>
    <n v="10012"/>
    <s v="XRP"/>
    <s v="rEb8TK3gBgk5auZkwc6sHnwrGVJH8DuaLh"/>
    <n v="105711647"/>
    <m/>
    <m/>
    <x v="22"/>
    <s v="XRP"/>
    <n v="5898"/>
    <s v="raQwCVAJVqjrVm1Nj5SFRcX8i22BhdC9WA"/>
    <s v="2928323236"/>
    <s v="exchange"/>
    <s v="Upbit"/>
    <s v="용범"/>
    <s v="E89F631F280FDCB3A5FCF40EE01CDF672BCE507DE4E4B6C2A4E90656A3134476"/>
    <x v="1320"/>
    <x v="292"/>
  </r>
  <r>
    <x v="0"/>
    <x v="4"/>
    <x v="0"/>
    <x v="11"/>
    <n v="10012"/>
    <s v="ATOM"/>
    <s v="cosmos15v50ymp6n5dn73erkqtmq0u8adpl8d3ujv2e74"/>
    <n v="101230448"/>
    <m/>
    <m/>
    <x v="13"/>
    <s v="ATOM"/>
    <n v="78"/>
    <s v="cosmos1hjyde2kfgtl78twvhs53u5j2gcsxrt649nn8j5"/>
    <s v="27efe86426eb21e9"/>
    <s v="exchange"/>
    <s v="Upbit"/>
    <s v="용범"/>
    <s v="9551898E1AF2D35A440B53BE6D6D503F85244688D0D04819C339605568A00D6C"/>
    <x v="1321"/>
    <x v="292"/>
  </r>
  <r>
    <x v="0"/>
    <x v="4"/>
    <x v="0"/>
    <x v="11"/>
    <n v="10012"/>
    <s v="BTC"/>
    <s v="19SK9LWSXLdmwPxvjPgvUrdaPhaPS6LaNu"/>
    <m/>
    <m/>
    <m/>
    <x v="6"/>
    <s v="BTC"/>
    <n v="10"/>
    <s v="374LRSWxDhVMJGYVdvawesWpuHxR6toVaG"/>
    <s v=""/>
    <s v="exchange"/>
    <s v="Upbit"/>
    <s v="용범"/>
    <s v="2edfe2dc0cda300dbdce8510262a5cb65ea171a96be64fc8df2be58c4dd404bb"/>
    <x v="1322"/>
    <x v="291"/>
  </r>
  <r>
    <x v="0"/>
    <x v="4"/>
    <x v="0"/>
    <x v="11"/>
    <n v="10012"/>
    <s v="BTC"/>
    <s v="19SK9LWSXLdmwPxvjPgvUrdaPhaPS6LaNu"/>
    <m/>
    <m/>
    <m/>
    <x v="6"/>
    <s v="BTC"/>
    <n v="8"/>
    <s v="374LRSWxDhVMJGYVdvawesWpuHxR6toVaG"/>
    <s v=""/>
    <s v="exchange"/>
    <s v="Upbit"/>
    <s v="용범"/>
    <s v="14f9913bf251cf4645d0f81a0fd2b3a74d27a6aff877a7abfecf4f8685059247"/>
    <x v="1323"/>
    <x v="291"/>
  </r>
  <r>
    <x v="0"/>
    <x v="4"/>
    <x v="0"/>
    <x v="11"/>
    <n v="10012"/>
    <s v="XRP"/>
    <s v="rEb8TK3gBgk5auZkwc6sHnwrGVJH8DuaLh"/>
    <n v="105711647"/>
    <m/>
    <m/>
    <x v="22"/>
    <s v="XRP"/>
    <n v="7571"/>
    <s v="raQwCVAJVqjrVm1Nj5SFRcX8i22BhdC9WA"/>
    <s v="2928323236"/>
    <s v="exchange"/>
    <s v="Upbit"/>
    <s v="용범"/>
    <s v="BDF3E3BDB643B6AA01EA11E800D4F2607DEBBFAA22CB990209EBED89B72F57F2"/>
    <x v="1324"/>
    <x v="291"/>
  </r>
  <r>
    <x v="0"/>
    <x v="4"/>
    <x v="0"/>
    <x v="11"/>
    <n v="10012"/>
    <s v="BTC"/>
    <s v="19SK9LWSXLdmwPxvjPgvUrdaPhaPS6LaNu"/>
    <m/>
    <m/>
    <m/>
    <x v="6"/>
    <s v="BTC"/>
    <n v="1.5"/>
    <s v=""/>
    <s v=""/>
    <s v=""/>
    <s v=""/>
    <s v=""/>
    <s v="d4ec5950b86833907def9474caebe5fd3060c358f0aab445782eb08afe94dc0b"/>
    <x v="1325"/>
    <x v="291"/>
  </r>
  <r>
    <x v="0"/>
    <x v="4"/>
    <x v="0"/>
    <x v="11"/>
    <n v="10012"/>
    <s v="BTC"/>
    <s v="19SK9LWSXLdmwPxvjPgvUrdaPhaPS6LaNu"/>
    <m/>
    <m/>
    <m/>
    <x v="6"/>
    <s v="BTC"/>
    <n v="11"/>
    <s v="374LRSWxDhVMJGYVdvawesWpuHxR6toVaG"/>
    <s v=""/>
    <s v="exchange"/>
    <s v="Upbit"/>
    <s v="용범"/>
    <s v="3ab0dd904a5a3d1dc916a5ef0edd4f809384032b9429e0dda91a8fa87c5493a9"/>
    <x v="1326"/>
    <x v="290"/>
  </r>
  <r>
    <x v="0"/>
    <x v="4"/>
    <x v="0"/>
    <x v="11"/>
    <n v="10012"/>
    <s v="ETH"/>
    <s v="0x5d6fcf22aa4e4ff8da0abe329392e7c5306d22f3"/>
    <m/>
    <m/>
    <m/>
    <x v="1"/>
    <s v="ETH"/>
    <n v="500"/>
    <s v="0xBA7600fa3507c8f357C6206B645385D7e4723895"/>
    <s v=""/>
    <s v="exchange"/>
    <s v="FTX"/>
    <s v="BBRICK"/>
    <s v="0x9d4a55758a5e08d32d9183ef3efd73796158b2381758b07590c9e60745d2cdb0"/>
    <x v="1327"/>
    <x v="290"/>
  </r>
  <r>
    <x v="0"/>
    <x v="4"/>
    <x v="0"/>
    <x v="11"/>
    <n v="10012"/>
    <s v="XRP"/>
    <s v="rEb8TK3gBgk5auZkwc6sHnwrGVJH8DuaLh"/>
    <n v="105711647"/>
    <m/>
    <m/>
    <x v="22"/>
    <s v="XRP"/>
    <n v="20000"/>
    <s v="rPFXvVo2fYXVPdV9gCHQouHsMgMhQ2aUwM"/>
    <s v="3396311572"/>
    <s v="exchange"/>
    <s v="FTX"/>
    <s v="BBRICK"/>
    <s v="F8FE0A2AACD7DFD34037A14143C84D9E4FBF98BE9E908987105A088A45FC34BA"/>
    <x v="1328"/>
    <x v="3"/>
  </r>
  <r>
    <x v="0"/>
    <x v="4"/>
    <x v="0"/>
    <x v="11"/>
    <n v="10012"/>
    <s v="ATOM"/>
    <s v="cosmos15v50ymp6n5dn73erkqtmq0u8adpl8d3ujv2e74"/>
    <n v="101230448"/>
    <m/>
    <m/>
    <x v="13"/>
    <s v="ATOM"/>
    <n v="217"/>
    <s v="cosmos1hjyde2kfgtl78twvhs53u5j2gcsxrt649nn8j5"/>
    <s v="27efe86426eb21e9"/>
    <s v="exchange"/>
    <s v="Upbit"/>
    <s v="용범"/>
    <s v="DC0CB75799C596DB8FC8B6AC2598022901AD07FE579C0FCDBED6F97A0051D9CE"/>
    <x v="1329"/>
    <x v="3"/>
  </r>
  <r>
    <x v="0"/>
    <x v="4"/>
    <x v="0"/>
    <x v="11"/>
    <n v="10012"/>
    <s v="ETH"/>
    <s v="0x5d6fcf22aa4e4ff8da0abe329392e7c5306d22f3"/>
    <m/>
    <m/>
    <m/>
    <x v="1"/>
    <s v="ETH"/>
    <n v="88"/>
    <s v="0xe3115c061ee15fc7a14a3f70a917313c32611345"/>
    <s v=""/>
    <s v="exchange"/>
    <s v="Upbit"/>
    <s v="용범"/>
    <s v="0xb120011685ef0a8dc0415fb485b3c43cfe81341ceb448e76016ffa2e3c10d77a"/>
    <x v="1330"/>
    <x v="3"/>
  </r>
  <r>
    <x v="0"/>
    <x v="4"/>
    <x v="0"/>
    <x v="11"/>
    <n v="10012"/>
    <s v="ETH"/>
    <s v="0x5d6fcf22aa4e4ff8da0abe329392e7c5306d22f3"/>
    <m/>
    <m/>
    <m/>
    <x v="1"/>
    <s v="BSC"/>
    <n v="800"/>
    <s v=""/>
    <s v=""/>
    <s v=""/>
    <s v=""/>
    <s v=""/>
    <s v="0x8cc62516d3b2a9993e770e558e896965ce53bb0631638876948468f2961fa302"/>
    <x v="1331"/>
    <x v="171"/>
  </r>
  <r>
    <x v="0"/>
    <x v="4"/>
    <x v="0"/>
    <x v="11"/>
    <n v="10012"/>
    <s v="ETH"/>
    <s v="0x5d6fcf22aa4e4ff8da0abe329392e7c5306d22f3"/>
    <m/>
    <m/>
    <m/>
    <x v="1"/>
    <s v="ETH"/>
    <n v="89"/>
    <s v="0xe3115c061ee15fc7a14a3f70a917313c32611345"/>
    <s v=""/>
    <s v="exchange"/>
    <s v="Upbit"/>
    <s v="용범"/>
    <s v="0x77a50300f3fd5740ffa055ccd96734ac3afd2651f5aed1e61d2960a2e7c60c33"/>
    <x v="1332"/>
    <x v="302"/>
  </r>
  <r>
    <x v="0"/>
    <x v="4"/>
    <x v="0"/>
    <x v="11"/>
    <n v="10012"/>
    <s v="ATOM"/>
    <s v="cosmos15v50ymp6n5dn73erkqtmq0u8adpl8d3ujv2e74"/>
    <n v="101230448"/>
    <m/>
    <m/>
    <x v="13"/>
    <s v="ATOM"/>
    <n v="212"/>
    <s v="cosmos1hjyde2kfgtl78twvhs53u5j2gcsxrt649nn8j5"/>
    <s v="27efe86426eb21e9"/>
    <s v="exchange"/>
    <s v="Upbit"/>
    <s v="용범"/>
    <s v="BC6E91513BAC7EF8D6EAAE94631DF22CBC269EEB25C4CE8B74B109F5ACF71C8F"/>
    <x v="1333"/>
    <x v="302"/>
  </r>
  <r>
    <x v="0"/>
    <x v="4"/>
    <x v="0"/>
    <x v="11"/>
    <n v="10012"/>
    <s v="XRP"/>
    <s v="rEb8TK3gBgk5auZkwc6sHnwrGVJH8DuaLh"/>
    <n v="105711647"/>
    <m/>
    <m/>
    <x v="22"/>
    <s v="XRP"/>
    <n v="1"/>
    <s v=""/>
    <s v=""/>
    <s v=""/>
    <s v=""/>
    <s v=""/>
    <s v="78D4E99F8403A8DE5023D638C14528B04273AB192A86879B5F4B9D6AC13BF80E"/>
    <x v="1334"/>
    <x v="173"/>
  </r>
  <r>
    <x v="0"/>
    <x v="4"/>
    <x v="0"/>
    <x v="11"/>
    <n v="10012"/>
    <s v="BNB"/>
    <s v=""/>
    <m/>
    <m/>
    <m/>
    <x v="10"/>
    <s v="BSC"/>
    <n v="2000"/>
    <s v=""/>
    <s v=""/>
    <s v=""/>
    <s v=""/>
    <s v=""/>
    <s v="0x4e8d64ebdddd39ca2300815e1271c0890a3359cc1c594af4117cfb7657813e96"/>
    <x v="1335"/>
    <x v="174"/>
  </r>
  <r>
    <x v="0"/>
    <x v="4"/>
    <x v="0"/>
    <x v="11"/>
    <n v="10012"/>
    <s v="BNB"/>
    <s v=""/>
    <m/>
    <m/>
    <m/>
    <x v="10"/>
    <s v="BSC"/>
    <n v="4123"/>
    <s v=""/>
    <s v=""/>
    <s v=""/>
    <s v=""/>
    <s v=""/>
    <s v="0xf61bb27610cf2d44bd3bc8985ba6e76fb7552ea01f2278abd2b7060eaa3a3a0e"/>
    <x v="1336"/>
    <x v="174"/>
  </r>
  <r>
    <x v="0"/>
    <x v="4"/>
    <x v="0"/>
    <x v="11"/>
    <n v="10012"/>
    <s v="ATOM"/>
    <s v="cosmos15v50ymp6n5dn73erkqtmq0u8adpl8d3ujv2e74"/>
    <n v="101230448"/>
    <m/>
    <m/>
    <x v="13"/>
    <s v="ATOM"/>
    <n v="1"/>
    <s v="cosmos1hjyde2kfgtl78twvhs53u5j2gcsxrt649nn8j5"/>
    <s v="27efe86426eb21e9"/>
    <s v="exchange"/>
    <s v="Upbit"/>
    <s v="용범"/>
    <s v="9E4C37D0F9FD4A1BD9968088112EC9CAA10AF3F106230DF9CD5EF69A8360E91A"/>
    <x v="1337"/>
    <x v="175"/>
  </r>
  <r>
    <x v="0"/>
    <x v="4"/>
    <x v="0"/>
    <x v="11"/>
    <n v="10012"/>
    <s v="USDC"/>
    <s v=""/>
    <m/>
    <m/>
    <m/>
    <x v="0"/>
    <s v="ETH"/>
    <n v="10005116.5"/>
    <s v=""/>
    <s v=""/>
    <s v=""/>
    <s v=""/>
    <s v=""/>
    <s v="0x1698edcc11c84e2bca70fbabd80548bff91b081d05c0859d0297101d45f7d30a"/>
    <x v="1338"/>
    <x v="175"/>
  </r>
  <r>
    <x v="0"/>
    <x v="4"/>
    <x v="0"/>
    <x v="11"/>
    <n v="10012"/>
    <s v="BNB"/>
    <s v=""/>
    <m/>
    <m/>
    <m/>
    <x v="10"/>
    <s v="BSC"/>
    <n v="4040"/>
    <s v=""/>
    <s v=""/>
    <s v=""/>
    <s v=""/>
    <s v=""/>
    <s v="0x83bd9fcada3746c99656c5389b4e9c6764de842766d10495017491e257548189"/>
    <x v="1339"/>
    <x v="175"/>
  </r>
  <r>
    <x v="0"/>
    <x v="4"/>
    <x v="0"/>
    <x v="11"/>
    <n v="10012"/>
    <s v="ETH"/>
    <s v="0x5d6fcf22aa4e4ff8da0abe329392e7c5306d22f3"/>
    <m/>
    <m/>
    <m/>
    <x v="1"/>
    <s v="ETH"/>
    <n v="88"/>
    <s v="0xe3115c061ee15fc7a14a3f70a917313c32611345"/>
    <s v=""/>
    <s v="exchange"/>
    <s v="Upbit"/>
    <s v="용범"/>
    <s v="0x265da86e52ea6d4d6015d587da7243462d4492e51d88cfbcc0c57875a8ce6713"/>
    <x v="1340"/>
    <x v="289"/>
  </r>
  <r>
    <x v="0"/>
    <x v="4"/>
    <x v="0"/>
    <x v="11"/>
    <n v="10012"/>
    <s v="BNB"/>
    <s v=""/>
    <m/>
    <m/>
    <m/>
    <x v="10"/>
    <s v="BSC"/>
    <n v="4000"/>
    <s v=""/>
    <s v=""/>
    <s v=""/>
    <s v=""/>
    <s v=""/>
    <s v="0x994a85a74df4b6980f34e3916670220ddb4547b063c9b3d07ae38b83f77beccc"/>
    <x v="1341"/>
    <x v="303"/>
  </r>
  <r>
    <x v="0"/>
    <x v="4"/>
    <x v="0"/>
    <x v="11"/>
    <n v="10012"/>
    <s v="BNB"/>
    <s v=""/>
    <m/>
    <m/>
    <m/>
    <x v="10"/>
    <s v="BSC"/>
    <n v="4000"/>
    <s v=""/>
    <s v=""/>
    <s v=""/>
    <s v=""/>
    <s v=""/>
    <s v="0x6ea3c4bdca1a215f2d162678315c350f676c33a52a49c17abcce1d36f72ee1b1"/>
    <x v="1342"/>
    <x v="303"/>
  </r>
  <r>
    <x v="0"/>
    <x v="4"/>
    <x v="0"/>
    <x v="11"/>
    <n v="10012"/>
    <s v="BNB"/>
    <s v=""/>
    <m/>
    <m/>
    <m/>
    <x v="10"/>
    <s v="BSC"/>
    <n v="4000"/>
    <s v=""/>
    <s v=""/>
    <s v=""/>
    <s v=""/>
    <s v=""/>
    <s v="0x0e7c6ebc8a0c48341c1aa1d4d3dd6803c72086eac698e2c58bdeca379816da7d"/>
    <x v="1343"/>
    <x v="303"/>
  </r>
  <r>
    <x v="0"/>
    <x v="4"/>
    <x v="0"/>
    <x v="11"/>
    <n v="10012"/>
    <s v="BNB"/>
    <s v=""/>
    <m/>
    <m/>
    <m/>
    <x v="10"/>
    <s v="BSC"/>
    <n v="3000"/>
    <s v=""/>
    <s v=""/>
    <s v=""/>
    <s v=""/>
    <s v=""/>
    <s v="0x4317997df7e1520469e213060b6683e34c9843ab2d60c8300f15ecb5c77d2d17"/>
    <x v="1344"/>
    <x v="303"/>
  </r>
  <r>
    <x v="0"/>
    <x v="4"/>
    <x v="0"/>
    <x v="11"/>
    <n v="10012"/>
    <s v="BNB"/>
    <s v=""/>
    <m/>
    <m/>
    <m/>
    <x v="10"/>
    <s v="BSC"/>
    <n v="3000"/>
    <s v=""/>
    <s v=""/>
    <s v=""/>
    <s v=""/>
    <s v=""/>
    <s v="0xa55cfe36418659cb14277e25822e07d9d26cee54924ec7d58d14435bad2ab388"/>
    <x v="1345"/>
    <x v="303"/>
  </r>
  <r>
    <x v="0"/>
    <x v="4"/>
    <x v="0"/>
    <x v="11"/>
    <n v="10012"/>
    <s v="BNB"/>
    <s v=""/>
    <m/>
    <m/>
    <m/>
    <x v="10"/>
    <s v="BSC"/>
    <n v="3000"/>
    <s v=""/>
    <s v=""/>
    <s v=""/>
    <s v=""/>
    <s v=""/>
    <s v="0x5d39b0dbeb916fe18227087e63cf99f02dfa3efb0fd1831c911ec65cc4fb5a69"/>
    <x v="1346"/>
    <x v="303"/>
  </r>
  <r>
    <x v="0"/>
    <x v="4"/>
    <x v="0"/>
    <x v="11"/>
    <n v="10012"/>
    <s v="BNB"/>
    <s v=""/>
    <m/>
    <m/>
    <m/>
    <x v="10"/>
    <s v="BSC"/>
    <n v="3050"/>
    <s v=""/>
    <s v=""/>
    <s v=""/>
    <s v=""/>
    <s v=""/>
    <s v="0x352ebdf46ec61f2065372cc95a0f72c4dbb9e904d44d2fe9d47babaf006ab779"/>
    <x v="1347"/>
    <x v="288"/>
  </r>
  <r>
    <x v="0"/>
    <x v="4"/>
    <x v="0"/>
    <x v="11"/>
    <n v="10012"/>
    <s v="ETH"/>
    <s v="0x5d6fcf22aa4e4ff8da0abe329392e7c5306d22f3"/>
    <m/>
    <m/>
    <m/>
    <x v="1"/>
    <s v="ETH"/>
    <n v="88"/>
    <s v="0xe3115c061ee15fc7a14a3f70a917313c32611345"/>
    <s v=""/>
    <s v="exchange"/>
    <s v="Upbit"/>
    <s v="용범"/>
    <s v="0x38bfdf095b9b76b7f2856f506b464e63d5c3338ca1205edd11f12e9445d55186"/>
    <x v="1348"/>
    <x v="176"/>
  </r>
  <r>
    <x v="0"/>
    <x v="4"/>
    <x v="0"/>
    <x v="11"/>
    <n v="10012"/>
    <s v="BCH"/>
    <e v="#N/A"/>
    <m/>
    <m/>
    <m/>
    <x v="23"/>
    <s v="BSC"/>
    <n v="2939.57"/>
    <s v=""/>
    <s v=""/>
    <s v=""/>
    <s v=""/>
    <s v=""/>
    <s v="0x7d7e7d6f44e2f9b1e6bd58168567a67c9e96084cc3aba3888fc8815bdac66cab"/>
    <x v="1349"/>
    <x v="304"/>
  </r>
  <r>
    <x v="0"/>
    <x v="4"/>
    <x v="0"/>
    <x v="11"/>
    <n v="10012"/>
    <s v="BTC"/>
    <s v="19SK9LWSXLdmwPxvjPgvUrdaPhaPS6LaNu"/>
    <m/>
    <m/>
    <m/>
    <x v="6"/>
    <s v="BSC"/>
    <n v="17.510000000000002"/>
    <s v=""/>
    <s v=""/>
    <s v=""/>
    <s v=""/>
    <s v=""/>
    <s v="0xdaa376955b5a2f81b596f9cdf7fd0962197d59224d85997a91cacb4d2f4a5448"/>
    <x v="1350"/>
    <x v="137"/>
  </r>
  <r>
    <x v="0"/>
    <x v="4"/>
    <x v="0"/>
    <x v="11"/>
    <n v="10012"/>
    <s v="XRP"/>
    <s v="rEb8TK3gBgk5auZkwc6sHnwrGVJH8DuaLh"/>
    <n v="105711647"/>
    <m/>
    <m/>
    <x v="22"/>
    <s v="BSC"/>
    <n v="39972452"/>
    <s v=""/>
    <s v=""/>
    <s v=""/>
    <s v=""/>
    <s v=""/>
    <s v="0xbe61017dc52181ab9124aa0c87b57552a6770c8f8057eb4a3d71c080d30cb62c"/>
    <x v="1351"/>
    <x v="137"/>
  </r>
  <r>
    <x v="0"/>
    <x v="4"/>
    <x v="0"/>
    <x v="11"/>
    <n v="10012"/>
    <s v="ETH"/>
    <s v="0x5d6fcf22aa4e4ff8da0abe329392e7c5306d22f3"/>
    <m/>
    <m/>
    <m/>
    <x v="1"/>
    <s v="ETH"/>
    <n v="7112.6"/>
    <s v=""/>
    <s v=""/>
    <s v=""/>
    <s v=""/>
    <s v=""/>
    <s v="0x44ea5adcfa979455731419f809be9b53b95963b5915d49d08e825c799a814360"/>
    <x v="1352"/>
    <x v="137"/>
  </r>
  <r>
    <x v="0"/>
    <x v="4"/>
    <x v="0"/>
    <x v="11"/>
    <n v="10012"/>
    <s v="ETH"/>
    <s v="0x5d6fcf22aa4e4ff8da0abe329392e7c5306d22f3"/>
    <m/>
    <m/>
    <m/>
    <x v="1"/>
    <s v="ETH"/>
    <n v="50"/>
    <s v=""/>
    <s v=""/>
    <s v=""/>
    <s v=""/>
    <s v=""/>
    <s v="0xa6aa04a281c0d7533338530a8cfbe07d9eb21c4bfd615173297ed49728f77ce6"/>
    <x v="1353"/>
    <x v="183"/>
  </r>
  <r>
    <x v="0"/>
    <x v="4"/>
    <x v="0"/>
    <x v="11"/>
    <n v="10012"/>
    <s v="BTC"/>
    <s v="19SK9LWSXLdmwPxvjPgvUrdaPhaPS6LaNu"/>
    <m/>
    <m/>
    <m/>
    <x v="6"/>
    <s v="BTC"/>
    <n v="12"/>
    <s v="374LRSWxDhVMJGYVdvawesWpuHxR6toVaG"/>
    <s v=""/>
    <s v="exchange"/>
    <s v="Upbit"/>
    <s v="용범"/>
    <s v="3d14f3175848f99d84cd9201423334a7f75e7f79d51a522883d0ec3d3273c4e6"/>
    <x v="1354"/>
    <x v="286"/>
  </r>
  <r>
    <x v="0"/>
    <x v="4"/>
    <x v="0"/>
    <x v="11"/>
    <n v="10012"/>
    <s v="USDT"/>
    <s v=""/>
    <m/>
    <m/>
    <m/>
    <x v="7"/>
    <s v="BSC"/>
    <n v="1500000"/>
    <s v=""/>
    <s v=""/>
    <s v=""/>
    <s v=""/>
    <s v=""/>
    <s v="0xab6771e14e56e25fa91eced7bbf7511cac9bfd278c9317829da4a58054e39a42"/>
    <x v="1355"/>
    <x v="305"/>
  </r>
  <r>
    <x v="0"/>
    <x v="4"/>
    <x v="0"/>
    <x v="11"/>
    <n v="10012"/>
    <s v="ETH"/>
    <s v="0x5d6fcf22aa4e4ff8da0abe329392e7c5306d22f3"/>
    <m/>
    <m/>
    <m/>
    <x v="1"/>
    <s v="BSC"/>
    <n v="1500"/>
    <s v=""/>
    <s v=""/>
    <s v=""/>
    <s v=""/>
    <s v=""/>
    <s v="0x080ace498bd30ede3ea99f769ec50f86f3125d84e578fc28801f70c60b3841db"/>
    <x v="1356"/>
    <x v="186"/>
  </r>
  <r>
    <x v="0"/>
    <x v="4"/>
    <x v="0"/>
    <x v="11"/>
    <n v="10012"/>
    <s v="KLAY"/>
    <s v="0x5d6fcf22aa4e4ff8da0abe329392e7c5306d22f3"/>
    <m/>
    <m/>
    <m/>
    <x v="5"/>
    <s v="KLAY"/>
    <n v="20000"/>
    <s v=""/>
    <s v=""/>
    <s v=""/>
    <s v=""/>
    <s v=""/>
    <s v="0xc671e88973e4d9b4ada61cc02f0a8b8145d236d5eb5a96c4655ee77044876eea"/>
    <x v="1357"/>
    <x v="186"/>
  </r>
  <r>
    <x v="0"/>
    <x v="4"/>
    <x v="0"/>
    <x v="11"/>
    <n v="10012"/>
    <s v="ETH"/>
    <s v="0x5d6fcf22aa4e4ff8da0abe329392e7c5306d22f3"/>
    <m/>
    <m/>
    <m/>
    <x v="1"/>
    <s v="ETH"/>
    <n v="100"/>
    <s v="0xe3115c061ee15fc7a14a3f70a917313c32611345"/>
    <s v=""/>
    <s v="exchange"/>
    <s v="Upbit"/>
    <s v="용범"/>
    <s v="0xd675901da5780499a2bf28d8e5fd16998711e6946c38fecf2dd468ed956ca6bf"/>
    <x v="1358"/>
    <x v="186"/>
  </r>
  <r>
    <x v="0"/>
    <x v="4"/>
    <x v="0"/>
    <x v="11"/>
    <n v="10012"/>
    <s v="ETH"/>
    <s v="0x5d6fcf22aa4e4ff8da0abe329392e7c5306d22f3"/>
    <m/>
    <m/>
    <m/>
    <x v="1"/>
    <s v="BSC"/>
    <n v="23"/>
    <s v=""/>
    <s v=""/>
    <s v=""/>
    <s v=""/>
    <s v=""/>
    <s v="0x2573f8f0459d0a9df5498ff891acc3627ec2f416817a4cbe37ce1c8579e7d4e4"/>
    <x v="1359"/>
    <x v="306"/>
  </r>
  <r>
    <x v="0"/>
    <x v="4"/>
    <x v="0"/>
    <x v="11"/>
    <n v="10012"/>
    <s v="BTC"/>
    <s v="19SK9LWSXLdmwPxvjPgvUrdaPhaPS6LaNu"/>
    <m/>
    <m/>
    <m/>
    <x v="6"/>
    <s v="BSC"/>
    <n v="1"/>
    <s v=""/>
    <s v=""/>
    <s v=""/>
    <s v=""/>
    <s v=""/>
    <s v="0xb3735dd15d8035fc0ceb90b1c4a6f8d9f9ab4658063f14d32bc102ad5c72f630"/>
    <x v="1360"/>
    <x v="306"/>
  </r>
  <r>
    <x v="0"/>
    <x v="4"/>
    <x v="0"/>
    <x v="11"/>
    <n v="10012"/>
    <s v="BTC"/>
    <s v="19SK9LWSXLdmwPxvjPgvUrdaPhaPS6LaNu"/>
    <m/>
    <m/>
    <m/>
    <x v="6"/>
    <s v="BSC"/>
    <n v="72"/>
    <s v=""/>
    <s v=""/>
    <s v=""/>
    <s v=""/>
    <s v=""/>
    <s v="0x8338875815f98776a26b63fe7e401b6aa7714982e913e01b94afca076ca356af"/>
    <x v="1361"/>
    <x v="306"/>
  </r>
  <r>
    <x v="0"/>
    <x v="4"/>
    <x v="0"/>
    <x v="11"/>
    <n v="10012"/>
    <s v="ETH"/>
    <s v="0x5d6fcf22aa4e4ff8da0abe329392e7c5306d22f3"/>
    <m/>
    <m/>
    <m/>
    <x v="1"/>
    <s v="ARBITRUM"/>
    <n v="215.87270000000001"/>
    <s v=""/>
    <s v=""/>
    <s v=""/>
    <s v=""/>
    <s v=""/>
    <s v="0xc3dc12fa1b0f5dfc4917436667d8b4de7c111e155f7aa878637889525ab08266"/>
    <x v="1362"/>
    <x v="108"/>
  </r>
  <r>
    <x v="0"/>
    <x v="4"/>
    <x v="0"/>
    <x v="11"/>
    <n v="10012"/>
    <s v="USDT"/>
    <s v=""/>
    <m/>
    <m/>
    <m/>
    <x v="7"/>
    <s v="BSC"/>
    <n v="2000000"/>
    <s v=""/>
    <s v=""/>
    <s v=""/>
    <s v=""/>
    <s v=""/>
    <s v="0xd1b0aaba795b1a82920732a71d804d7c2de6a994ba22173a4c34cde57a8bf0db"/>
    <x v="1363"/>
    <x v="4"/>
  </r>
  <r>
    <x v="0"/>
    <x v="4"/>
    <x v="0"/>
    <x v="11"/>
    <n v="10012"/>
    <s v="USDT"/>
    <s v=""/>
    <m/>
    <m/>
    <m/>
    <x v="7"/>
    <s v="BSC"/>
    <n v="6000000"/>
    <s v=""/>
    <s v=""/>
    <s v=""/>
    <s v=""/>
    <s v=""/>
    <s v="0x7316a4e63fb575414bd841e2e6d485b1b4ea58c9cfdf863bd68e1258118c72ea"/>
    <x v="1364"/>
    <x v="4"/>
  </r>
  <r>
    <x v="0"/>
    <x v="4"/>
    <x v="0"/>
    <x v="11"/>
    <n v="10012"/>
    <s v="KLAY"/>
    <s v="0x5d6fcf22aa4e4ff8da0abe329392e7c5306d22f3"/>
    <m/>
    <m/>
    <m/>
    <x v="5"/>
    <s v="KLAY"/>
    <n v="10"/>
    <s v=""/>
    <s v=""/>
    <s v=""/>
    <s v=""/>
    <s v=""/>
    <s v="0x0b9c1c3d736a26637126889171d848b8cb4a2aa05119bf184c23ad235b39165e"/>
    <x v="1365"/>
    <x v="4"/>
  </r>
  <r>
    <x v="0"/>
    <x v="4"/>
    <x v="0"/>
    <x v="11"/>
    <n v="10012"/>
    <s v="SOL"/>
    <s v="SUZXwKfyPi8U4nMJNvT6b7WgDkaKmHvfVT9uE3yZYjx"/>
    <m/>
    <m/>
    <m/>
    <x v="3"/>
    <s v="SOL"/>
    <n v="1"/>
    <s v="4WALSVwxUyuXkxFqSwcweEgh2ddYjYoaFw3yUw3GMDPK"/>
    <s v=""/>
    <s v="exchange"/>
    <s v="FTX"/>
    <s v="BBRICK"/>
    <s v="3ptXchY1pEJAFuAQmo7uc4CkHd36Zf1xbnUM4E2FX6QNsSmFn1rwAWgtiQESRvsvnPgnnoy12KXtj9W63b7uZMz"/>
    <x v="1366"/>
    <x v="4"/>
  </r>
  <r>
    <x v="0"/>
    <x v="4"/>
    <x v="0"/>
    <x v="11"/>
    <n v="10012"/>
    <s v="BTC"/>
    <s v="19SK9LWSXLdmwPxvjPgvUrdaPhaPS6LaNu"/>
    <m/>
    <m/>
    <m/>
    <x v="6"/>
    <s v="BTC"/>
    <n v="348.60661499999998"/>
    <s v=""/>
    <s v=""/>
    <s v=""/>
    <s v=""/>
    <s v=""/>
    <s v="7a0ab5e536434fad7a1ead006c3ffa0c631834525b7369fcf22248596c2d7487"/>
    <x v="1367"/>
    <x v="5"/>
  </r>
  <r>
    <x v="0"/>
    <x v="4"/>
    <x v="0"/>
    <x v="11"/>
    <n v="10012"/>
    <s v="XRP"/>
    <s v="rEb8TK3gBgk5auZkwc6sHnwrGVJH8DuaLh"/>
    <n v="105711647"/>
    <m/>
    <m/>
    <x v="22"/>
    <s v="XRP"/>
    <n v="5421000"/>
    <s v=""/>
    <s v=""/>
    <s v=""/>
    <s v=""/>
    <s v=""/>
    <s v="FD66EDA5FA4BEB5C21912F20ED18061BEAC17551F9A0DB40358C1D2F3A71B488"/>
    <x v="1368"/>
    <x v="5"/>
  </r>
  <r>
    <x v="0"/>
    <x v="4"/>
    <x v="0"/>
    <x v="11"/>
    <n v="10012"/>
    <s v="ETH"/>
    <s v="0x5d6fcf22aa4e4ff8da0abe329392e7c5306d22f3"/>
    <m/>
    <m/>
    <m/>
    <x v="1"/>
    <s v="ETH"/>
    <n v="1106.28072"/>
    <s v=""/>
    <s v=""/>
    <s v=""/>
    <s v=""/>
    <s v=""/>
    <s v="0x53e4cc266ad485af4f825ab7cf3a98560fe47150b64c287b391820c797f3183d"/>
    <x v="1369"/>
    <x v="5"/>
  </r>
  <r>
    <x v="0"/>
    <x v="4"/>
    <x v="0"/>
    <x v="11"/>
    <n v="10012"/>
    <s v="BTC"/>
    <s v="19SK9LWSXLdmwPxvjPgvUrdaPhaPS6LaNu"/>
    <m/>
    <m/>
    <m/>
    <x v="6"/>
    <s v="BTC"/>
    <n v="3"/>
    <s v="374LRSWxDhVMJGYVdvawesWpuHxR6toVaG"/>
    <s v=""/>
    <s v="exchange"/>
    <s v="Upbit"/>
    <s v="용범"/>
    <s v="648367ce1b0694a05481f7ca044b6f3f1146382e39469c43e745fd1eff3c07ee"/>
    <x v="1370"/>
    <x v="5"/>
  </r>
  <r>
    <x v="0"/>
    <x v="4"/>
    <x v="0"/>
    <x v="11"/>
    <n v="10012"/>
    <s v="ETH"/>
    <s v="0x5d6fcf22aa4e4ff8da0abe329392e7c5306d22f3"/>
    <m/>
    <m/>
    <m/>
    <x v="1"/>
    <s v="BSC"/>
    <n v="1715"/>
    <s v=""/>
    <s v=""/>
    <s v=""/>
    <s v=""/>
    <s v=""/>
    <s v="0x19b95eb8597277bc6f8ba60ae17cccad269ec584de731a5517ed5c1a5a98aa7d"/>
    <x v="1371"/>
    <x v="307"/>
  </r>
  <r>
    <x v="0"/>
    <x v="4"/>
    <x v="0"/>
    <x v="11"/>
    <n v="10012"/>
    <s v="ETH"/>
    <s v="0x5d6fcf22aa4e4ff8da0abe329392e7c5306d22f3"/>
    <m/>
    <m/>
    <m/>
    <x v="1"/>
    <s v="ETH"/>
    <n v="100"/>
    <s v=""/>
    <s v=""/>
    <s v=""/>
    <s v=""/>
    <s v=""/>
    <s v="0xa94875dc5f1b4744edd7ace36e5f8b075169b3b76026c3f23f53f204038a07dd"/>
    <x v="1372"/>
    <x v="307"/>
  </r>
  <r>
    <x v="0"/>
    <x v="4"/>
    <x v="0"/>
    <x v="11"/>
    <n v="10012"/>
    <s v="ATOM"/>
    <s v="cosmos15v50ymp6n5dn73erkqtmq0u8adpl8d3ujv2e74"/>
    <n v="101230448"/>
    <m/>
    <m/>
    <x v="13"/>
    <s v="BSC"/>
    <n v="169.8"/>
    <s v=""/>
    <s v=""/>
    <s v=""/>
    <s v=""/>
    <s v=""/>
    <s v="0xed2229686b53a05843ef0c1825d6ae8e1616ee9d7d3987724670a33919218601"/>
    <x v="1373"/>
    <x v="307"/>
  </r>
  <r>
    <x v="0"/>
    <x v="4"/>
    <x v="0"/>
    <x v="11"/>
    <n v="10012"/>
    <s v="BTC"/>
    <s v="19SK9LWSXLdmwPxvjPgvUrdaPhaPS6LaNu"/>
    <m/>
    <m/>
    <m/>
    <x v="6"/>
    <s v="BSC"/>
    <n v="279.99594000000002"/>
    <s v=""/>
    <s v=""/>
    <s v=""/>
    <s v=""/>
    <s v=""/>
    <s v="0x61e0fd188036e9ae3e1bec353882041317e6ed855b9692af357786efc4d8ca40"/>
    <x v="1374"/>
    <x v="307"/>
  </r>
  <r>
    <x v="0"/>
    <x v="4"/>
    <x v="0"/>
    <x v="11"/>
    <n v="10012"/>
    <s v="XRP"/>
    <s v="rEb8TK3gBgk5auZkwc6sHnwrGVJH8DuaLh"/>
    <n v="105711647"/>
    <m/>
    <m/>
    <x v="22"/>
    <s v="BSC"/>
    <n v="5421000"/>
    <s v=""/>
    <s v=""/>
    <s v=""/>
    <s v=""/>
    <s v=""/>
    <s v="0x04496236e4db1d57a9199f617e6d63489faa2ba6aca825fc24eb73044f44930a"/>
    <x v="1375"/>
    <x v="188"/>
  </r>
  <r>
    <x v="0"/>
    <x v="4"/>
    <x v="0"/>
    <x v="11"/>
    <n v="10012"/>
    <s v="BTC"/>
    <s v="19SK9LWSXLdmwPxvjPgvUrdaPhaPS6LaNu"/>
    <m/>
    <m/>
    <m/>
    <x v="6"/>
    <s v="BTC"/>
    <n v="40"/>
    <s v=""/>
    <s v=""/>
    <s v=""/>
    <s v=""/>
    <s v=""/>
    <s v="7ad3c52a9ecf64b91ca28dac0ee22c12f78f45fe28ccfaa958edd9e42212c3ae"/>
    <x v="1376"/>
    <x v="308"/>
  </r>
  <r>
    <x v="0"/>
    <x v="4"/>
    <x v="0"/>
    <x v="11"/>
    <n v="10012"/>
    <s v="ATOM"/>
    <s v="cosmos15v50ymp6n5dn73erkqtmq0u8adpl8d3ujv2e74"/>
    <n v="101230448"/>
    <m/>
    <m/>
    <x v="13"/>
    <s v="BSC"/>
    <n v="58250"/>
    <s v=""/>
    <s v=""/>
    <s v=""/>
    <s v=""/>
    <s v=""/>
    <s v="0xc68664ee6ff0acb33ad673c5e7ef2b33cf607a1e2a7815c57ac3fd17452cdce4"/>
    <x v="1377"/>
    <x v="308"/>
  </r>
  <r>
    <x v="0"/>
    <x v="4"/>
    <x v="0"/>
    <x v="11"/>
    <n v="10012"/>
    <s v="BTC"/>
    <s v="19SK9LWSXLdmwPxvjPgvUrdaPhaPS6LaNu"/>
    <m/>
    <m/>
    <m/>
    <x v="6"/>
    <s v="BTC"/>
    <n v="0.8677956"/>
    <s v=""/>
    <s v=""/>
    <s v=""/>
    <s v=""/>
    <s v=""/>
    <s v="89f497cc77914e1b1c7498241e8bc01bed2b14e3f74fdff051f30cb571d3852a"/>
    <x v="1378"/>
    <x v="308"/>
  </r>
  <r>
    <x v="0"/>
    <x v="4"/>
    <x v="0"/>
    <x v="11"/>
    <n v="10012"/>
    <s v="ETH"/>
    <s v="0x5d6fcf22aa4e4ff8da0abe329392e7c5306d22f3"/>
    <m/>
    <m/>
    <m/>
    <x v="1"/>
    <s v="ETH"/>
    <n v="100"/>
    <s v=""/>
    <s v=""/>
    <s v=""/>
    <s v=""/>
    <s v=""/>
    <s v="0x007b5fe6989df70d48f2c63403598135e3db85842b72ab3731b1583a6a3511bf"/>
    <x v="1379"/>
    <x v="285"/>
  </r>
  <r>
    <x v="0"/>
    <x v="4"/>
    <x v="0"/>
    <x v="11"/>
    <n v="10012"/>
    <s v="BTC"/>
    <s v="19SK9LWSXLdmwPxvjPgvUrdaPhaPS6LaNu"/>
    <m/>
    <m/>
    <m/>
    <x v="6"/>
    <s v="BTC"/>
    <n v="40"/>
    <s v=""/>
    <s v=""/>
    <s v=""/>
    <s v=""/>
    <s v=""/>
    <s v="dd08e2e188dfa7c8db0ce21db2158520b983e7cfb271ff08358a8b5006f26fbc"/>
    <x v="1380"/>
    <x v="285"/>
  </r>
  <r>
    <x v="0"/>
    <x v="4"/>
    <x v="0"/>
    <x v="11"/>
    <n v="10012"/>
    <s v="ETH"/>
    <s v="0x5d6fcf22aa4e4ff8da0abe329392e7c5306d22f3"/>
    <m/>
    <m/>
    <m/>
    <x v="1"/>
    <s v="ETH"/>
    <n v="9.9949999999999992"/>
    <s v="0x5d6fcf22aa4e4ff8da0abe329392e7c5306d22f3"/>
    <s v=""/>
    <s v="exchange"/>
    <s v="Binance"/>
    <s v="BBRICK"/>
    <s v="Internal transfer 94003856994"/>
    <x v="1381"/>
    <x v="309"/>
  </r>
  <r>
    <x v="0"/>
    <x v="4"/>
    <x v="0"/>
    <x v="11"/>
    <n v="10012"/>
    <s v="ETH"/>
    <s v="0x5d6fcf22aa4e4ff8da0abe329392e7c5306d22f3"/>
    <m/>
    <m/>
    <m/>
    <x v="1"/>
    <s v="ETH"/>
    <n v="9.9949999999999992"/>
    <s v="0x5d6fcf22aa4e4ff8da0abe329392e7c5306d22f3"/>
    <s v=""/>
    <s v="exchange"/>
    <s v="Binance"/>
    <s v="BBRICK"/>
    <s v="Internal transfer 94003145032"/>
    <x v="1382"/>
    <x v="309"/>
  </r>
  <r>
    <x v="0"/>
    <x v="4"/>
    <x v="0"/>
    <x v="11"/>
    <n v="10012"/>
    <s v="USDT"/>
    <s v=""/>
    <m/>
    <m/>
    <m/>
    <x v="7"/>
    <s v="TRX"/>
    <n v="1499991.44"/>
    <s v="0xA341107b28740ee5a003BA3960448fD14174a026"/>
    <s v=""/>
    <s v="exchange"/>
    <s v="FTX"/>
    <s v="BBRICK"/>
    <s v="ffbd88ac64c92f14cc781c3402e6eedc1812bc81a358d145ecf0280386d170e8"/>
    <x v="1383"/>
    <x v="309"/>
  </r>
  <r>
    <x v="0"/>
    <x v="4"/>
    <x v="0"/>
    <x v="11"/>
    <n v="10012"/>
    <s v="MATIC"/>
    <e v="#N/A"/>
    <m/>
    <m/>
    <m/>
    <x v="26"/>
    <s v="BSC"/>
    <n v="10000"/>
    <s v=""/>
    <s v=""/>
    <s v=""/>
    <s v=""/>
    <s v=""/>
    <s v="0x2681c812ecac5fdef8b932a54e95e7ac717d8927ad071a0c4ac1c8fe373cf989"/>
    <x v="1384"/>
    <x v="15"/>
  </r>
  <r>
    <x v="0"/>
    <x v="4"/>
    <x v="0"/>
    <x v="11"/>
    <n v="10012"/>
    <s v="USDT"/>
    <s v=""/>
    <m/>
    <m/>
    <m/>
    <x v="7"/>
    <s v="BSC"/>
    <n v="30000"/>
    <s v=""/>
    <s v=""/>
    <s v=""/>
    <s v=""/>
    <s v=""/>
    <s v="0xe7ff4f91e134cd405a3c180e679b151682efc0a760f6553a4f270f4b5576fab1"/>
    <x v="1385"/>
    <x v="15"/>
  </r>
  <r>
    <x v="0"/>
    <x v="4"/>
    <x v="0"/>
    <x v="11"/>
    <n v="10012"/>
    <s v="USDT"/>
    <s v=""/>
    <m/>
    <m/>
    <m/>
    <x v="7"/>
    <s v="BSC"/>
    <n v="30000"/>
    <s v=""/>
    <s v=""/>
    <s v=""/>
    <s v=""/>
    <s v=""/>
    <s v="0xb8a44f5df50e3bc03a41eda1fdf46abc90a768606b9e69c33fa8d14f8266dc30"/>
    <x v="1386"/>
    <x v="15"/>
  </r>
  <r>
    <x v="0"/>
    <x v="4"/>
    <x v="0"/>
    <x v="11"/>
    <n v="10012"/>
    <s v="USDC"/>
    <s v=""/>
    <m/>
    <m/>
    <m/>
    <x v="0"/>
    <s v="MATIC"/>
    <n v="5000000"/>
    <s v=""/>
    <s v=""/>
    <s v=""/>
    <s v=""/>
    <s v=""/>
    <s v="0x05229ca0d19ebf481ec05e73d92e8540e9a4cc8816ea0bbc7f636678ba97690e"/>
    <x v="1387"/>
    <x v="191"/>
  </r>
  <r>
    <x v="0"/>
    <x v="4"/>
    <x v="0"/>
    <x v="11"/>
    <n v="10012"/>
    <s v="BTC"/>
    <s v="19SK9LWSXLdmwPxvjPgvUrdaPhaPS6LaNu"/>
    <m/>
    <m/>
    <m/>
    <x v="6"/>
    <s v="BSC"/>
    <n v="169.49520000000001"/>
    <s v=""/>
    <s v=""/>
    <s v=""/>
    <s v=""/>
    <s v=""/>
    <s v="0x78d87003e12c1e6144ae19b5869b054949f2b9d8d11e547c0db6feef6eb3c22f"/>
    <x v="1388"/>
    <x v="191"/>
  </r>
  <r>
    <x v="0"/>
    <x v="4"/>
    <x v="0"/>
    <x v="11"/>
    <n v="10012"/>
    <s v="USDC"/>
    <s v=""/>
    <m/>
    <m/>
    <m/>
    <x v="0"/>
    <s v="MATIC"/>
    <n v="8000000"/>
    <s v=""/>
    <s v=""/>
    <s v=""/>
    <s v=""/>
    <s v=""/>
    <s v="0xccd31934cf0b879cca94317249342e96b04811e3fddd26963e70b1e43cc9900e"/>
    <x v="1389"/>
    <x v="192"/>
  </r>
  <r>
    <x v="0"/>
    <x v="4"/>
    <x v="0"/>
    <x v="11"/>
    <n v="10012"/>
    <s v="ADA"/>
    <e v="#N/A"/>
    <m/>
    <m/>
    <m/>
    <x v="39"/>
    <s v="BSC"/>
    <n v="26136.895799999998"/>
    <s v=""/>
    <s v=""/>
    <s v=""/>
    <s v=""/>
    <s v=""/>
    <s v="0x4f2ec48d77aec80500053223a9963488f3bd688a7832c1be47e795a4c1f24bfa"/>
    <x v="1390"/>
    <x v="192"/>
  </r>
  <r>
    <x v="0"/>
    <x v="4"/>
    <x v="0"/>
    <x v="11"/>
    <n v="10012"/>
    <s v="LTC"/>
    <e v="#N/A"/>
    <m/>
    <m/>
    <m/>
    <x v="25"/>
    <s v="BSC"/>
    <n v="7060.5271499999999"/>
    <s v=""/>
    <s v=""/>
    <s v=""/>
    <s v=""/>
    <s v=""/>
    <s v="0x7da069dcd881f910203e7ad673bf2bdb91cda0cdd09e8a42030e8059b797a65c"/>
    <x v="1391"/>
    <x v="192"/>
  </r>
  <r>
    <x v="0"/>
    <x v="4"/>
    <x v="0"/>
    <x v="11"/>
    <n v="10012"/>
    <s v="BTC"/>
    <s v="19SK9LWSXLdmwPxvjPgvUrdaPhaPS6LaNu"/>
    <m/>
    <m/>
    <m/>
    <x v="6"/>
    <s v="BSC"/>
    <n v="130"/>
    <s v=""/>
    <s v=""/>
    <s v=""/>
    <s v=""/>
    <s v=""/>
    <s v="0xf845c02fc67ef74250d6986a7c8809107cb52e5af95f294884428248376adae7"/>
    <x v="1392"/>
    <x v="192"/>
  </r>
  <r>
    <x v="0"/>
    <x v="4"/>
    <x v="0"/>
    <x v="11"/>
    <n v="10012"/>
    <s v="ATOM"/>
    <s v="cosmos15v50ymp6n5dn73erkqtmq0u8adpl8d3ujv2e74"/>
    <n v="101230448"/>
    <m/>
    <m/>
    <x v="13"/>
    <s v="ATOM"/>
    <n v="9001.6497600000002"/>
    <s v="cosmos1jjwh9rqudukx8r8duw226uc90g73spmze6mt3g"/>
    <s v=""/>
    <s v="exchange"/>
    <s v="Huobi"/>
    <s v="Peertec"/>
    <s v="CF329FDA5921480CDB766FDB9F7AC2459BC941DCD8FA712F632871937B103BB1"/>
    <x v="1393"/>
    <x v="192"/>
  </r>
  <r>
    <x v="0"/>
    <x v="4"/>
    <x v="0"/>
    <x v="11"/>
    <n v="10012"/>
    <s v="ETH"/>
    <s v="0x5d6fcf22aa4e4ff8da0abe329392e7c5306d22f3"/>
    <m/>
    <m/>
    <m/>
    <x v="1"/>
    <s v="ETH"/>
    <n v="11.9"/>
    <s v="0xe3115c061ee15fc7a14a3f70a917313c32611345"/>
    <s v=""/>
    <s v="exchange"/>
    <s v="Upbit"/>
    <s v="용범"/>
    <s v="0x017ee7f17745ae283ed44ba1a1eed3079dc192bc138c3a522e43cc5cc1d9b32e"/>
    <x v="1394"/>
    <x v="192"/>
  </r>
  <r>
    <x v="0"/>
    <x v="4"/>
    <x v="0"/>
    <x v="11"/>
    <n v="10012"/>
    <s v="ETH"/>
    <s v="0x5d6fcf22aa4e4ff8da0abe329392e7c5306d22f3"/>
    <m/>
    <m/>
    <m/>
    <x v="1"/>
    <s v="BSC"/>
    <n v="100"/>
    <s v=""/>
    <s v=""/>
    <s v=""/>
    <s v=""/>
    <s v=""/>
    <s v="0xc821a87129b8c16d298e62c8ebc85fb03b7779403d7c64ed8416bf32bc6fb85d"/>
    <x v="1395"/>
    <x v="192"/>
  </r>
  <r>
    <x v="0"/>
    <x v="4"/>
    <x v="0"/>
    <x v="11"/>
    <n v="10012"/>
    <s v="BCH"/>
    <e v="#N/A"/>
    <m/>
    <m/>
    <m/>
    <x v="23"/>
    <s v="BCH"/>
    <n v="3043.87453"/>
    <s v=""/>
    <s v=""/>
    <s v=""/>
    <s v=""/>
    <s v=""/>
    <s v="52e55927557b8c70df9497dce96a633c0c4ddec6738d8cadaa3fafbdd6fee5de"/>
    <x v="1396"/>
    <x v="19"/>
  </r>
  <r>
    <x v="0"/>
    <x v="4"/>
    <x v="0"/>
    <x v="11"/>
    <n v="10012"/>
    <s v="BNB"/>
    <s v=""/>
    <m/>
    <m/>
    <m/>
    <x v="10"/>
    <s v="BSC"/>
    <n v="4744.2004800000004"/>
    <s v=""/>
    <s v=""/>
    <s v=""/>
    <s v=""/>
    <s v=""/>
    <s v="0x687928d60cdc005e71bbdd2de53c5d74397fe3e2ab96a466c104a31fa1537e19"/>
    <x v="1397"/>
    <x v="19"/>
  </r>
  <r>
    <x v="0"/>
    <x v="4"/>
    <x v="0"/>
    <x v="11"/>
    <n v="10012"/>
    <s v="USDT"/>
    <s v=""/>
    <m/>
    <m/>
    <m/>
    <x v="7"/>
    <s v="SOL"/>
    <n v="7999960"/>
    <s v="0xA341107b28740ee5a003BA3960448fD14174a026"/>
    <s v=""/>
    <s v="exchange"/>
    <s v="FTX"/>
    <s v="BBRICK"/>
    <s v="2b1fAQ3pQXi2QdSSx9MEhkMBVUTePyTb6Y63GK6PE9na7uLcJJR8m3BhQjkPjzn9zibHc1rgwRxpz9HmtQU2Fgcx"/>
    <x v="1398"/>
    <x v="19"/>
  </r>
  <r>
    <x v="0"/>
    <x v="4"/>
    <x v="0"/>
    <x v="11"/>
    <n v="10012"/>
    <s v="ETH"/>
    <s v="0x5d6fcf22aa4e4ff8da0abe329392e7c5306d22f3"/>
    <m/>
    <m/>
    <m/>
    <x v="1"/>
    <s v="BSC"/>
    <n v="50"/>
    <s v=""/>
    <s v=""/>
    <s v=""/>
    <s v=""/>
    <s v=""/>
    <s v="0x66f7bedd16bc0edac8370f10a60a821ec1ab86569e475950ee5ef3dd5e872b6f"/>
    <x v="1399"/>
    <x v="20"/>
  </r>
  <r>
    <x v="0"/>
    <x v="4"/>
    <x v="0"/>
    <x v="11"/>
    <n v="10012"/>
    <s v="LUNA"/>
    <s v="terra1ncjg4a59x2pgvqy9qjyqprlj8lrwshm0wleht5"/>
    <n v="102585224"/>
    <m/>
    <m/>
    <x v="8"/>
    <s v="LUNA"/>
    <n v="26417.8878"/>
    <s v="terra174evzq0tnd0uvzkkrvg08n9geqpcsvdrychcm8"/>
    <s v=""/>
    <s v="Wallet"/>
    <s v="Terra"/>
    <s v="BBRICK"/>
    <s v="02F4FBAA69C963155D91A4FC162BCD1B06985A67F566720C3E4710D63AF29A33"/>
    <x v="1400"/>
    <x v="133"/>
  </r>
  <r>
    <x v="0"/>
    <x v="4"/>
    <x v="0"/>
    <x v="11"/>
    <n v="10012"/>
    <s v="BUSD"/>
    <s v=""/>
    <m/>
    <m/>
    <m/>
    <x v="4"/>
    <s v="BSC"/>
    <n v="1463218"/>
    <s v=""/>
    <s v=""/>
    <s v="exchange"/>
    <s v="FTX"/>
    <s v="BBRICK"/>
    <s v="0x41edbf7fb370af52c56d3ca1e6881739cdf09d4c43bd65abd5a064667b10ad75"/>
    <x v="1401"/>
    <x v="6"/>
  </r>
  <r>
    <x v="0"/>
    <x v="4"/>
    <x v="0"/>
    <x v="11"/>
    <n v="10012"/>
    <s v="USDC"/>
    <s v=""/>
    <m/>
    <m/>
    <m/>
    <x v="0"/>
    <s v="SOL"/>
    <n v="1400000"/>
    <s v="0xA341107b28740ee5a003BA3960448fD14174a026"/>
    <s v=""/>
    <s v="exchange"/>
    <s v="FTX"/>
    <s v="BBRICK"/>
    <s v="2GV85k87UG7Q3CF88D82FBo8nQTQp5SM5iUGxuEHpgQ4qXNQH6s41xfTNjSmu5Wb2FS539qLMTFTWazci7pd9Ru4"/>
    <x v="1402"/>
    <x v="6"/>
  </r>
  <r>
    <x v="0"/>
    <x v="4"/>
    <x v="0"/>
    <x v="11"/>
    <n v="10012"/>
    <s v="ETH"/>
    <s v="0x5d6fcf22aa4e4ff8da0abe329392e7c5306d22f3"/>
    <m/>
    <m/>
    <m/>
    <x v="1"/>
    <s v="ETH"/>
    <n v="100"/>
    <s v="0xe3115c061ee15fc7a14a3f70a917313c32611345"/>
    <s v=""/>
    <s v="exchange"/>
    <s v="Upbit"/>
    <s v="용범"/>
    <s v="0x4e55180d106ee8a1b686e493889257ac869d329692c2f3bd46fb22a518bfbb6c"/>
    <x v="1403"/>
    <x v="193"/>
  </r>
  <r>
    <x v="0"/>
    <x v="4"/>
    <x v="0"/>
    <x v="11"/>
    <n v="10012"/>
    <s v="BTC"/>
    <s v="19SK9LWSXLdmwPxvjPgvUrdaPhaPS6LaNu"/>
    <m/>
    <m/>
    <m/>
    <x v="6"/>
    <s v="BSC"/>
    <n v="200"/>
    <s v=""/>
    <s v=""/>
    <s v=""/>
    <s v=""/>
    <s v=""/>
    <s v="0x9635d1f0ceb30ac58b400b3d1d9dae8cf1c5b857d51585212d3159a9779af5b3"/>
    <x v="1404"/>
    <x v="104"/>
  </r>
  <r>
    <x v="0"/>
    <x v="4"/>
    <x v="0"/>
    <x v="11"/>
    <n v="10012"/>
    <s v="XRP"/>
    <s v="rEb8TK3gBgk5auZkwc6sHnwrGVJH8DuaLh"/>
    <n v="105711647"/>
    <m/>
    <m/>
    <x v="22"/>
    <s v="XRP"/>
    <n v="12800000"/>
    <s v=""/>
    <s v=""/>
    <s v=""/>
    <s v=""/>
    <s v=""/>
    <s v="111CE4CFC2707A8B0EF7B213CE4AE8DB22F93224D4CCF6AE63544348902BCAF4"/>
    <x v="1405"/>
    <x v="104"/>
  </r>
  <r>
    <x v="0"/>
    <x v="4"/>
    <x v="0"/>
    <x v="11"/>
    <n v="10012"/>
    <s v="USDT"/>
    <s v=""/>
    <m/>
    <m/>
    <m/>
    <x v="7"/>
    <s v="BSC"/>
    <n v="815355.995"/>
    <s v=""/>
    <s v=""/>
    <s v=""/>
    <s v=""/>
    <s v=""/>
    <s v="0xc60674f1544500e82cb8b2d4c3618b331a223bba7b75072d9fbcf8214dd662fa"/>
    <x v="1406"/>
    <x v="104"/>
  </r>
  <r>
    <x v="0"/>
    <x v="4"/>
    <x v="0"/>
    <x v="11"/>
    <n v="10012"/>
    <s v="XRP"/>
    <s v="rEb8TK3gBgk5auZkwc6sHnwrGVJH8DuaLh"/>
    <n v="105711647"/>
    <m/>
    <m/>
    <x v="22"/>
    <s v="XRP"/>
    <n v="15000000"/>
    <s v=""/>
    <s v=""/>
    <s v=""/>
    <s v=""/>
    <s v=""/>
    <s v="25D2DBEC4E7725FB065C3EA3D0946AA47A7C9066ED8510FE8B21B0296C44B417"/>
    <x v="1407"/>
    <x v="104"/>
  </r>
  <r>
    <x v="0"/>
    <x v="4"/>
    <x v="0"/>
    <x v="11"/>
    <n v="10012"/>
    <s v="BTC"/>
    <s v="19SK9LWSXLdmwPxvjPgvUrdaPhaPS6LaNu"/>
    <m/>
    <m/>
    <m/>
    <x v="6"/>
    <s v="BSC"/>
    <n v="100"/>
    <s v=""/>
    <s v=""/>
    <s v=""/>
    <s v=""/>
    <s v=""/>
    <s v="0xcfd861eae87d0a9b0436447a72b7140d6260a0028e090e01ad8ce998c25a5fcf"/>
    <x v="1408"/>
    <x v="104"/>
  </r>
  <r>
    <x v="0"/>
    <x v="4"/>
    <x v="0"/>
    <x v="11"/>
    <n v="10012"/>
    <s v="BCH"/>
    <e v="#N/A"/>
    <m/>
    <m/>
    <m/>
    <x v="23"/>
    <s v="BCH"/>
    <n v="9044"/>
    <s v=""/>
    <s v=""/>
    <s v=""/>
    <s v=""/>
    <s v=""/>
    <s v="ed612ab5d9027db250f446236ce1b3251c5707efeeff30dbf70845fb02972381"/>
    <x v="1409"/>
    <x v="194"/>
  </r>
  <r>
    <x v="0"/>
    <x v="4"/>
    <x v="0"/>
    <x v="11"/>
    <n v="10012"/>
    <s v="BCH"/>
    <e v="#N/A"/>
    <m/>
    <m/>
    <m/>
    <x v="23"/>
    <s v="BCH"/>
    <n v="7.0000000000000007E-2"/>
    <s v=""/>
    <s v=""/>
    <s v=""/>
    <s v=""/>
    <s v=""/>
    <s v="c5f9b6c5b28a9c3ca3390e63f7e1c3515b178ebccb9cbe985cac729f37483213"/>
    <x v="1410"/>
    <x v="194"/>
  </r>
  <r>
    <x v="0"/>
    <x v="4"/>
    <x v="0"/>
    <x v="11"/>
    <n v="10012"/>
    <s v="BTC"/>
    <s v="19SK9LWSXLdmwPxvjPgvUrdaPhaPS6LaNu"/>
    <m/>
    <m/>
    <m/>
    <x v="6"/>
    <s v="BSC"/>
    <n v="10"/>
    <s v=""/>
    <s v=""/>
    <s v=""/>
    <s v=""/>
    <s v=""/>
    <s v="0x42509474354b7136a58bb69e3b4a946f56208d28e85d30497380461197c6ced8"/>
    <x v="1411"/>
    <x v="194"/>
  </r>
  <r>
    <x v="0"/>
    <x v="4"/>
    <x v="0"/>
    <x v="11"/>
    <n v="10012"/>
    <s v="MATIC"/>
    <e v="#N/A"/>
    <m/>
    <m/>
    <m/>
    <x v="26"/>
    <s v="MATIC"/>
    <n v="2020143.67"/>
    <s v=""/>
    <s v=""/>
    <s v=""/>
    <s v=""/>
    <s v=""/>
    <s v="0xd773ed382da4c41e6e10d7d054c6a9b3f6254b3b7c3881d757c3c6d269ad9ef6"/>
    <x v="1412"/>
    <x v="194"/>
  </r>
  <r>
    <x v="0"/>
    <x v="4"/>
    <x v="0"/>
    <x v="11"/>
    <n v="10012"/>
    <s v="ETH"/>
    <s v="0x5d6fcf22aa4e4ff8da0abe329392e7c5306d22f3"/>
    <m/>
    <m/>
    <m/>
    <x v="1"/>
    <s v="BSC"/>
    <n v="5000"/>
    <s v=""/>
    <s v=""/>
    <s v=""/>
    <s v=""/>
    <s v=""/>
    <s v="0x725f59376b79ea0ca1361e9065c6bb5104eb8a835b8d9bd7f8be14ef2b1dbc96"/>
    <x v="1413"/>
    <x v="194"/>
  </r>
  <r>
    <x v="0"/>
    <x v="4"/>
    <x v="0"/>
    <x v="11"/>
    <n v="10012"/>
    <s v="XRP"/>
    <s v="rEb8TK3gBgk5auZkwc6sHnwrGVJH8DuaLh"/>
    <n v="105711647"/>
    <m/>
    <m/>
    <x v="22"/>
    <s v="XRP"/>
    <n v="22000000"/>
    <s v=""/>
    <s v=""/>
    <s v=""/>
    <s v=""/>
    <s v=""/>
    <s v="061C5E1E56141C51926D76149E2B98C919B4FF6E40142B4FBE1FE4AA4BEAA9F4"/>
    <x v="1414"/>
    <x v="194"/>
  </r>
  <r>
    <x v="0"/>
    <x v="4"/>
    <x v="0"/>
    <x v="11"/>
    <n v="10012"/>
    <s v="XRP"/>
    <s v="rEb8TK3gBgk5auZkwc6sHnwrGVJH8DuaLh"/>
    <n v="105711647"/>
    <m/>
    <m/>
    <x v="22"/>
    <s v="XRP"/>
    <n v="20000000"/>
    <s v=""/>
    <s v=""/>
    <s v=""/>
    <s v=""/>
    <s v=""/>
    <s v="3E5BD0FE6615BFCBD256451D540CEA6F30A6C49D3D42334FD3302B8E6F577AD3"/>
    <x v="1415"/>
    <x v="194"/>
  </r>
  <r>
    <x v="0"/>
    <x v="4"/>
    <x v="0"/>
    <x v="11"/>
    <n v="10012"/>
    <s v="MATIC"/>
    <e v="#N/A"/>
    <m/>
    <m/>
    <m/>
    <x v="26"/>
    <s v="BSC"/>
    <n v="1000000"/>
    <s v=""/>
    <s v=""/>
    <s v=""/>
    <s v=""/>
    <s v=""/>
    <s v="0x3c534644c15e78596a05efcbbf9f467d3fbdea83b2bb97ccaf53ff9054152499"/>
    <x v="1416"/>
    <x v="195"/>
  </r>
  <r>
    <x v="0"/>
    <x v="4"/>
    <x v="0"/>
    <x v="11"/>
    <n v="10012"/>
    <s v="XRP"/>
    <s v="rEb8TK3gBgk5auZkwc6sHnwrGVJH8DuaLh"/>
    <n v="105711647"/>
    <m/>
    <m/>
    <x v="22"/>
    <s v="XRP"/>
    <n v="1543387.84"/>
    <s v=""/>
    <s v=""/>
    <s v=""/>
    <s v=""/>
    <s v=""/>
    <s v="FC4CDCB749652DA963745000C565C241264BDBE28CD9E357826A5B2DC50AC02C"/>
    <x v="1417"/>
    <x v="195"/>
  </r>
  <r>
    <x v="0"/>
    <x v="4"/>
    <x v="0"/>
    <x v="11"/>
    <n v="10012"/>
    <s v="XRP"/>
    <s v="rEb8TK3gBgk5auZkwc6sHnwrGVJH8DuaLh"/>
    <n v="105711647"/>
    <m/>
    <m/>
    <x v="22"/>
    <s v="XRP"/>
    <n v="10"/>
    <s v=""/>
    <s v=""/>
    <s v=""/>
    <s v=""/>
    <s v=""/>
    <s v="C5A8F95C955E6B2BC8AB21B92978D2457B5E1B730A34810C5D30D5E20ECF088B"/>
    <x v="1418"/>
    <x v="195"/>
  </r>
  <r>
    <x v="0"/>
    <x v="4"/>
    <x v="0"/>
    <x v="11"/>
    <n v="10012"/>
    <s v="ETH"/>
    <s v="0x5d6fcf22aa4e4ff8da0abe329392e7c5306d22f3"/>
    <m/>
    <m/>
    <m/>
    <x v="1"/>
    <s v="BSC"/>
    <n v="5000"/>
    <s v=""/>
    <s v=""/>
    <s v=""/>
    <s v=""/>
    <s v=""/>
    <s v="0xf068de34a63f1d89161a16f068815cd94ca846f31c56d78e9b1d7844f15f1a80"/>
    <x v="1419"/>
    <x v="195"/>
  </r>
  <r>
    <x v="0"/>
    <x v="4"/>
    <x v="0"/>
    <x v="11"/>
    <n v="10012"/>
    <s v="BTC"/>
    <s v="19SK9LWSXLdmwPxvjPgvUrdaPhaPS6LaNu"/>
    <m/>
    <m/>
    <m/>
    <x v="6"/>
    <s v="BTC"/>
    <n v="529.39860199999998"/>
    <s v=""/>
    <s v=""/>
    <s v=""/>
    <s v=""/>
    <s v=""/>
    <s v="fa77a79999e6c6c113fe8e92e80d57e20e6f41b8555537b8f3d667369144e51d"/>
    <x v="1420"/>
    <x v="195"/>
  </r>
  <r>
    <x v="0"/>
    <x v="4"/>
    <x v="0"/>
    <x v="11"/>
    <n v="10012"/>
    <s v="ETH"/>
    <s v="0x5d6fcf22aa4e4ff8da0abe329392e7c5306d22f3"/>
    <m/>
    <m/>
    <m/>
    <x v="1"/>
    <s v="ETH"/>
    <n v="3266.8830600000001"/>
    <s v=""/>
    <s v=""/>
    <s v=""/>
    <s v=""/>
    <s v=""/>
    <s v="0x9c8d75dfcf7b4ae79605cd5500b5c4f9dbbe9d5a4958f44b383300d1058e2fac"/>
    <x v="1421"/>
    <x v="195"/>
  </r>
  <r>
    <x v="0"/>
    <x v="4"/>
    <x v="0"/>
    <x v="11"/>
    <n v="10012"/>
    <s v="KLAY"/>
    <s v="0x5d6fcf22aa4e4ff8da0abe329392e7c5306d22f3"/>
    <m/>
    <m/>
    <m/>
    <x v="5"/>
    <s v="KLAY"/>
    <n v="200910"/>
    <s v=""/>
    <s v=""/>
    <s v=""/>
    <s v=""/>
    <s v=""/>
    <s v="0x430751fb1af36e2eac8e6a7f78e594f88eae214b14aab3c458b6aed2dbd7985c"/>
    <x v="1422"/>
    <x v="195"/>
  </r>
  <r>
    <x v="0"/>
    <x v="4"/>
    <x v="0"/>
    <x v="11"/>
    <n v="10012"/>
    <s v="MATIC"/>
    <e v="#N/A"/>
    <m/>
    <m/>
    <m/>
    <x v="26"/>
    <s v="BSC"/>
    <n v="2110177.73"/>
    <s v=""/>
    <s v=""/>
    <s v=""/>
    <s v=""/>
    <s v=""/>
    <s v="0xe0f8536b95855fe0f7fc93ab7d4d1682dfd3286375f6d6eb8970202666a34575"/>
    <x v="1423"/>
    <x v="284"/>
  </r>
  <r>
    <x v="0"/>
    <x v="4"/>
    <x v="0"/>
    <x v="11"/>
    <n v="10012"/>
    <s v="BTC"/>
    <s v="19SK9LWSXLdmwPxvjPgvUrdaPhaPS6LaNu"/>
    <m/>
    <m/>
    <m/>
    <x v="6"/>
    <s v="BTC"/>
    <n v="71.278746400000003"/>
    <s v=""/>
    <s v=""/>
    <s v=""/>
    <s v=""/>
    <s v=""/>
    <s v="448ae943f2cf5e78fe57aa586fbf6e50d80140664bf1d9bbd186c6785f56b0c3"/>
    <x v="1424"/>
    <x v="284"/>
  </r>
  <r>
    <x v="0"/>
    <x v="4"/>
    <x v="0"/>
    <x v="11"/>
    <n v="10012"/>
    <s v="BTC"/>
    <s v="19SK9LWSXLdmwPxvjPgvUrdaPhaPS6LaNu"/>
    <m/>
    <m/>
    <m/>
    <x v="6"/>
    <s v="BSC"/>
    <n v="218"/>
    <s v=""/>
    <s v=""/>
    <s v=""/>
    <s v=""/>
    <s v=""/>
    <s v="0xeb0dcff80b90b2a8bb654e2987978bb3021207182996cb392b74fbd8e5701950"/>
    <x v="1425"/>
    <x v="21"/>
  </r>
  <r>
    <x v="0"/>
    <x v="4"/>
    <x v="0"/>
    <x v="11"/>
    <n v="10012"/>
    <s v="ETH"/>
    <s v="0x5d6fcf22aa4e4ff8da0abe329392e7c5306d22f3"/>
    <m/>
    <m/>
    <m/>
    <x v="1"/>
    <s v="ETH"/>
    <n v="3011.1759099999999"/>
    <s v="0x87b88FB60b6429DB66ADd58aB6C909A1C715E346"/>
    <s v=""/>
    <s v="exchange"/>
    <s v="FTX"/>
    <s v="BBRICK"/>
    <s v="0x808d8b69f2a3b5dc8c227896ddbba9d841b1902de50bca7275c9c3f4e70fedcb"/>
    <x v="1426"/>
    <x v="21"/>
  </r>
  <r>
    <x v="0"/>
    <x v="4"/>
    <x v="0"/>
    <x v="11"/>
    <n v="10012"/>
    <s v="BTC"/>
    <s v="19SK9LWSXLdmwPxvjPgvUrdaPhaPS6LaNu"/>
    <m/>
    <m/>
    <m/>
    <x v="6"/>
    <s v="BSC"/>
    <n v="51"/>
    <s v=""/>
    <s v=""/>
    <s v=""/>
    <s v=""/>
    <s v=""/>
    <s v="0xd77552c22e744d0bf8afd787580d4bdc29bb41622c6bb02124a9985d1a5b7084"/>
    <x v="1427"/>
    <x v="21"/>
  </r>
  <r>
    <x v="0"/>
    <x v="4"/>
    <x v="0"/>
    <x v="11"/>
    <n v="10012"/>
    <s v="USDC"/>
    <s v=""/>
    <m/>
    <m/>
    <m/>
    <x v="0"/>
    <s v="ETH"/>
    <n v="63449.414900000003"/>
    <s v=""/>
    <s v=""/>
    <s v=""/>
    <s v=""/>
    <s v=""/>
    <s v="0x8a47248e45504b6f9f0f6598649431e39c9aae992a53e58bde690b41971d966a"/>
    <x v="1428"/>
    <x v="22"/>
  </r>
  <r>
    <x v="0"/>
    <x v="4"/>
    <x v="0"/>
    <x v="11"/>
    <n v="10012"/>
    <s v="USDT"/>
    <s v=""/>
    <m/>
    <m/>
    <m/>
    <x v="7"/>
    <s v="ETH"/>
    <n v="92907.357799999998"/>
    <s v=""/>
    <s v=""/>
    <s v=""/>
    <s v=""/>
    <s v=""/>
    <s v="0x7de93283a7882bb6d4403e4948c76644dd9c1faf7f49a2e3b0b3c6d4b427394a"/>
    <x v="1429"/>
    <x v="22"/>
  </r>
  <r>
    <x v="0"/>
    <x v="4"/>
    <x v="0"/>
    <x v="11"/>
    <n v="10012"/>
    <s v="BTC"/>
    <s v="19SK9LWSXLdmwPxvjPgvUrdaPhaPS6LaNu"/>
    <m/>
    <m/>
    <m/>
    <x v="6"/>
    <s v="BTC"/>
    <n v="0.42387259999999999"/>
    <s v=""/>
    <s v=""/>
    <s v=""/>
    <s v=""/>
    <s v=""/>
    <s v="f042be352c2b91c814cfe4b6ed4c064abcf490587118d8db6f7e53ee33e3663e"/>
    <x v="1430"/>
    <x v="22"/>
  </r>
  <r>
    <x v="0"/>
    <x v="4"/>
    <x v="0"/>
    <x v="11"/>
    <n v="10012"/>
    <s v="ETH"/>
    <s v="0x5d6fcf22aa4e4ff8da0abe329392e7c5306d22f3"/>
    <m/>
    <m/>
    <m/>
    <x v="1"/>
    <s v="ETH"/>
    <n v="9.9406738000000008"/>
    <s v=""/>
    <s v=""/>
    <s v=""/>
    <s v=""/>
    <s v=""/>
    <s v="0xb96d0d3992979c65c79f5b25a69518b4ebd818a024a8f7852629ae980bdf1bae"/>
    <x v="1431"/>
    <x v="22"/>
  </r>
  <r>
    <x v="0"/>
    <x v="4"/>
    <x v="0"/>
    <x v="11"/>
    <n v="10012"/>
    <s v="WBTC"/>
    <e v="#N/A"/>
    <m/>
    <m/>
    <m/>
    <x v="21"/>
    <s v="ETH"/>
    <n v="0.73449940000000002"/>
    <s v=""/>
    <s v=""/>
    <s v=""/>
    <s v=""/>
    <s v=""/>
    <s v="0x0a60d949f6f1fae7e02b7850f2b2579ea0316a41251cde7324e99544bb68e106"/>
    <x v="1432"/>
    <x v="22"/>
  </r>
  <r>
    <x v="0"/>
    <x v="4"/>
    <x v="0"/>
    <x v="11"/>
    <n v="10012"/>
    <s v="DAI"/>
    <e v="#N/A"/>
    <m/>
    <m/>
    <m/>
    <x v="24"/>
    <s v="ETH"/>
    <n v="26961.158599999999"/>
    <s v=""/>
    <s v=""/>
    <s v=""/>
    <s v=""/>
    <s v=""/>
    <s v="0x0694cf7febfa40b9648587ab1e17a37ce59dd1423c03afce41cf0aad223381cd"/>
    <x v="1433"/>
    <x v="22"/>
  </r>
  <r>
    <x v="0"/>
    <x v="4"/>
    <x v="0"/>
    <x v="11"/>
    <n v="10012"/>
    <s v="XRP"/>
    <s v="rEb8TK3gBgk5auZkwc6sHnwrGVJH8DuaLh"/>
    <n v="105711647"/>
    <m/>
    <m/>
    <x v="22"/>
    <s v="XRP"/>
    <n v="7565502.0499999998"/>
    <s v=""/>
    <s v=""/>
    <s v=""/>
    <s v=""/>
    <s v=""/>
    <s v="4DCE5CD50201464EA212160323DF222CBD1DC2503B04CFECD5968BC60276E723"/>
    <x v="1434"/>
    <x v="196"/>
  </r>
  <r>
    <x v="0"/>
    <x v="4"/>
    <x v="0"/>
    <x v="11"/>
    <n v="10012"/>
    <s v="XRP"/>
    <s v="rEb8TK3gBgk5auZkwc6sHnwrGVJH8DuaLh"/>
    <n v="105711647"/>
    <m/>
    <m/>
    <x v="22"/>
    <s v="XRP"/>
    <n v="10"/>
    <s v=""/>
    <s v=""/>
    <s v=""/>
    <s v=""/>
    <s v=""/>
    <s v="07770727E72D9BD593C0F53C68BC1B239CCDFB805CF9A9D723ED85E0D8728C01"/>
    <x v="1435"/>
    <x v="196"/>
  </r>
  <r>
    <x v="0"/>
    <x v="4"/>
    <x v="0"/>
    <x v="11"/>
    <n v="10012"/>
    <s v="MATIC"/>
    <e v="#N/A"/>
    <m/>
    <m/>
    <m/>
    <x v="26"/>
    <s v="BSC"/>
    <n v="1000000"/>
    <s v=""/>
    <s v=""/>
    <s v=""/>
    <s v=""/>
    <s v=""/>
    <s v="0xffcf73e973518c1ace3be306ba29de533ba344cb0a9eb6f400a18eb5f3832d56"/>
    <x v="1436"/>
    <x v="196"/>
  </r>
  <r>
    <x v="0"/>
    <x v="4"/>
    <x v="0"/>
    <x v="11"/>
    <n v="10012"/>
    <s v="MATIC"/>
    <e v="#N/A"/>
    <m/>
    <m/>
    <m/>
    <x v="26"/>
    <s v="BSC"/>
    <n v="3000000"/>
    <s v=""/>
    <s v=""/>
    <s v=""/>
    <s v=""/>
    <s v=""/>
    <s v="0x7944105d6e4d77bd6c8939018ba1ee123bf1b869d4c24ce9903ac13bfc0dea6f"/>
    <x v="1437"/>
    <x v="196"/>
  </r>
  <r>
    <x v="0"/>
    <x v="4"/>
    <x v="0"/>
    <x v="11"/>
    <n v="10012"/>
    <s v="XRP"/>
    <s v="rEb8TK3gBgk5auZkwc6sHnwrGVJH8DuaLh"/>
    <n v="105711647"/>
    <m/>
    <m/>
    <x v="22"/>
    <s v="BSC"/>
    <n v="7584961"/>
    <s v=""/>
    <s v=""/>
    <s v=""/>
    <s v=""/>
    <s v=""/>
    <s v="0xfe146ea83c998768c24238e876eabdeb465e5ffbf0aef7fb77f477600266a7da"/>
    <x v="1438"/>
    <x v="310"/>
  </r>
  <r>
    <x v="0"/>
    <x v="4"/>
    <x v="0"/>
    <x v="11"/>
    <n v="10012"/>
    <s v="BNB"/>
    <s v=""/>
    <m/>
    <m/>
    <m/>
    <x v="10"/>
    <s v="BSC"/>
    <n v="10"/>
    <s v=""/>
    <s v=""/>
    <s v=""/>
    <s v=""/>
    <s v=""/>
    <s v="0x1e488f8abb11451460e097203ae10279d0179bdab324dec88f1fce483ed1351d"/>
    <x v="1439"/>
    <x v="310"/>
  </r>
  <r>
    <x v="0"/>
    <x v="4"/>
    <x v="0"/>
    <x v="11"/>
    <n v="10012"/>
    <s v="XRP"/>
    <s v="rEb8TK3gBgk5auZkwc6sHnwrGVJH8DuaLh"/>
    <n v="105711647"/>
    <m/>
    <m/>
    <x v="22"/>
    <s v="BSC"/>
    <n v="200000"/>
    <s v=""/>
    <s v=""/>
    <s v=""/>
    <s v=""/>
    <s v=""/>
    <s v="0x4e00d658ce3d9b8afbb5bc2cd9045671e8e2e99ee7454b40144ff24f25ad98b4"/>
    <x v="1440"/>
    <x v="310"/>
  </r>
  <r>
    <x v="0"/>
    <x v="4"/>
    <x v="0"/>
    <x v="11"/>
    <n v="10012"/>
    <s v="XRP"/>
    <s v="rEb8TK3gBgk5auZkwc6sHnwrGVJH8DuaLh"/>
    <n v="105711647"/>
    <m/>
    <m/>
    <x v="22"/>
    <s v="BSC"/>
    <n v="2000000"/>
    <s v=""/>
    <s v=""/>
    <s v=""/>
    <s v=""/>
    <s v=""/>
    <s v="0xf070a4b91aef798a817af6d360be28c44bed4ccd2974af8012229983f80f9e20"/>
    <x v="1441"/>
    <x v="310"/>
  </r>
  <r>
    <x v="0"/>
    <x v="4"/>
    <x v="0"/>
    <x v="11"/>
    <n v="10012"/>
    <s v="XLM"/>
    <s v="GAHK7EEG2WWHVKDNT4CEQFZGKF2LGDSW2IVM4S5DP42RBW3K6BTODB4A"/>
    <n v="1061941801"/>
    <m/>
    <m/>
    <x v="15"/>
    <s v="XLM"/>
    <n v="20720954.800000001"/>
    <s v=""/>
    <s v=""/>
    <s v=""/>
    <s v=""/>
    <s v=""/>
    <s v="9b704d32a27eb61149e1829e15cf7e3f533fc877dd07d6a1493f4f63cf286668"/>
    <x v="1442"/>
    <x v="310"/>
  </r>
  <r>
    <x v="0"/>
    <x v="4"/>
    <x v="0"/>
    <x v="11"/>
    <n v="10012"/>
    <s v="BCH"/>
    <e v="#N/A"/>
    <m/>
    <m/>
    <m/>
    <x v="23"/>
    <s v="BSC"/>
    <n v="2424"/>
    <s v=""/>
    <s v=""/>
    <s v=""/>
    <s v=""/>
    <s v=""/>
    <s v="0xe7e3a0898b243e1d02e2382468c15369e8c4e6f9c278a4101c2781e472a61c89"/>
    <x v="1443"/>
    <x v="310"/>
  </r>
  <r>
    <x v="0"/>
    <x v="4"/>
    <x v="0"/>
    <x v="11"/>
    <n v="10012"/>
    <s v="MATIC"/>
    <e v="#N/A"/>
    <m/>
    <m/>
    <m/>
    <x v="26"/>
    <s v="BSC"/>
    <n v="700000"/>
    <s v=""/>
    <s v=""/>
    <s v=""/>
    <s v=""/>
    <s v=""/>
    <s v="0x26856d9e6649b8db96c40ac023e6cb241a8ecb0110334d386683c924b89d6ea4"/>
    <x v="1444"/>
    <x v="310"/>
  </r>
  <r>
    <x v="0"/>
    <x v="4"/>
    <x v="0"/>
    <x v="11"/>
    <n v="10012"/>
    <s v="ETH"/>
    <s v="0x5d6fcf22aa4e4ff8da0abe329392e7c5306d22f3"/>
    <m/>
    <m/>
    <m/>
    <x v="1"/>
    <s v="ETH"/>
    <n v="1887.5"/>
    <s v=""/>
    <s v=""/>
    <s v=""/>
    <s v=""/>
    <s v=""/>
    <s v="0x503644f9f81a74a46ef78e7e856f629bb46d70e1b737ec525f582ea7aeb944c1"/>
    <x v="1445"/>
    <x v="310"/>
  </r>
  <r>
    <x v="0"/>
    <x v="4"/>
    <x v="0"/>
    <x v="11"/>
    <n v="10012"/>
    <s v="MATIC"/>
    <e v="#N/A"/>
    <m/>
    <m/>
    <m/>
    <x v="26"/>
    <s v="MATIC"/>
    <n v="3561000"/>
    <s v=""/>
    <s v=""/>
    <s v=""/>
    <s v=""/>
    <s v=""/>
    <s v="0x4f7384a00682af736f0fb30eb95282bbe67b340118e34e38f4b3f4a1a98cb358"/>
    <x v="1446"/>
    <x v="310"/>
  </r>
  <r>
    <x v="0"/>
    <x v="4"/>
    <x v="0"/>
    <x v="11"/>
    <n v="10012"/>
    <s v="BCH"/>
    <e v="#N/A"/>
    <m/>
    <m/>
    <m/>
    <x v="23"/>
    <s v="BSC"/>
    <n v="6715"/>
    <s v=""/>
    <s v=""/>
    <s v=""/>
    <s v=""/>
    <s v=""/>
    <s v="0xd315aa6f263109a257b9e3282fa93dff089414055165ce22b4460877f3ce2e14"/>
    <x v="1447"/>
    <x v="311"/>
  </r>
  <r>
    <x v="0"/>
    <x v="4"/>
    <x v="0"/>
    <x v="11"/>
    <n v="10012"/>
    <s v="XRP"/>
    <s v="rEb8TK3gBgk5auZkwc6sHnwrGVJH8DuaLh"/>
    <n v="105711647"/>
    <m/>
    <m/>
    <x v="22"/>
    <s v="BSC"/>
    <n v="16953294"/>
    <s v=""/>
    <s v=""/>
    <s v=""/>
    <s v=""/>
    <s v=""/>
    <s v="0x800ad66023550bffb49f393f627de4762650b06dfef72f70f1ec1b156eb942cf"/>
    <x v="1448"/>
    <x v="311"/>
  </r>
  <r>
    <x v="0"/>
    <x v="4"/>
    <x v="0"/>
    <x v="11"/>
    <n v="10012"/>
    <s v="USDT"/>
    <s v=""/>
    <m/>
    <m/>
    <m/>
    <x v="7"/>
    <s v="TRX"/>
    <n v="1000000"/>
    <s v="0xdb245cf0aec8bf5d4b3002d00f3e701e80ba380a"/>
    <s v=""/>
    <s v="exchange"/>
    <s v="Huobi"/>
    <s v="Peertec"/>
    <s v="8729c3f869eeb8de84574c9cc64790e071155ce586143d70260274a2eeac6d0f"/>
    <x v="1449"/>
    <x v="311"/>
  </r>
  <r>
    <x v="0"/>
    <x v="4"/>
    <x v="0"/>
    <x v="11"/>
    <n v="10012"/>
    <s v="USDT"/>
    <s v=""/>
    <m/>
    <m/>
    <m/>
    <x v="7"/>
    <s v="TRX"/>
    <n v="1000000"/>
    <s v="0xdb245cf0aec8bf5d4b3002d00f3e701e80ba380a"/>
    <s v=""/>
    <s v="exchange"/>
    <s v="Huobi"/>
    <s v="Peertec"/>
    <s v="17953657dcf24b6d4409de2defcf90e98a74f8518a59ec7c56f221b232023601"/>
    <x v="1450"/>
    <x v="311"/>
  </r>
  <r>
    <x v="0"/>
    <x v="4"/>
    <x v="0"/>
    <x v="11"/>
    <n v="10012"/>
    <s v="USDT"/>
    <s v=""/>
    <m/>
    <m/>
    <m/>
    <x v="7"/>
    <s v="TRX"/>
    <n v="1000000"/>
    <s v="0xdb245cf0aec8bf5d4b3002d00f3e701e80ba380a"/>
    <s v=""/>
    <s v="exchange"/>
    <s v="Huobi"/>
    <s v="Peertec"/>
    <s v="da212fb2fe0c042715fc1f5996c19a16c58268ad212b0f709b826e51e8c2f93f"/>
    <x v="1451"/>
    <x v="311"/>
  </r>
  <r>
    <x v="0"/>
    <x v="4"/>
    <x v="0"/>
    <x v="11"/>
    <n v="10012"/>
    <s v="ETH"/>
    <s v="0x5d6fcf22aa4e4ff8da0abe329392e7c5306d22f3"/>
    <m/>
    <m/>
    <m/>
    <x v="1"/>
    <s v="ETH"/>
    <n v="4471"/>
    <s v=""/>
    <s v=""/>
    <s v=""/>
    <s v=""/>
    <s v=""/>
    <s v="0xb5ea1b04eb2d7b6a251aa36058ceb4fb3b7dc2a243b4970c21962f518a172575"/>
    <x v="1452"/>
    <x v="311"/>
  </r>
  <r>
    <x v="0"/>
    <x v="4"/>
    <x v="0"/>
    <x v="11"/>
    <n v="10012"/>
    <s v="XRP"/>
    <s v="rEb8TK3gBgk5auZkwc6sHnwrGVJH8DuaLh"/>
    <n v="105711647"/>
    <m/>
    <m/>
    <x v="22"/>
    <s v="BSC"/>
    <n v="12000000"/>
    <s v=""/>
    <s v=""/>
    <s v=""/>
    <s v=""/>
    <s v=""/>
    <s v="0xb4da8ba2704aefe1dbb3a10700a251f37494aa888c15856a4915d2bad9f6c340"/>
    <x v="1453"/>
    <x v="311"/>
  </r>
  <r>
    <x v="0"/>
    <x v="4"/>
    <x v="0"/>
    <x v="11"/>
    <n v="10012"/>
    <s v="MATIC"/>
    <e v="#N/A"/>
    <m/>
    <m/>
    <m/>
    <x v="26"/>
    <s v="ETH"/>
    <n v="2501966.4900000002"/>
    <s v=""/>
    <s v=""/>
    <s v=""/>
    <s v=""/>
    <s v=""/>
    <s v="0x2007e2c12cedf508f9fa3461486b302a7dd031f879326a4af83c2f4edd1fb5a8"/>
    <x v="1454"/>
    <x v="311"/>
  </r>
  <r>
    <x v="0"/>
    <x v="4"/>
    <x v="0"/>
    <x v="11"/>
    <n v="10012"/>
    <s v="ETH"/>
    <s v="0x5d6fcf22aa4e4ff8da0abe329392e7c5306d22f3"/>
    <m/>
    <m/>
    <m/>
    <x v="1"/>
    <s v="ETH"/>
    <n v="1761"/>
    <s v=""/>
    <s v=""/>
    <s v=""/>
    <s v=""/>
    <s v=""/>
    <s v="0x8f31e882fefcab1f0010a458466f40ac629c0136feda356ad160397dbd8a1555"/>
    <x v="1454"/>
    <x v="311"/>
  </r>
  <r>
    <x v="0"/>
    <x v="4"/>
    <x v="0"/>
    <x v="11"/>
    <n v="10012"/>
    <s v="BCH"/>
    <e v="#N/A"/>
    <m/>
    <m/>
    <m/>
    <x v="23"/>
    <s v="BSC"/>
    <n v="2193.4834999999998"/>
    <s v=""/>
    <s v=""/>
    <s v=""/>
    <s v=""/>
    <s v=""/>
    <s v="0xeac9c25fb809d92a0f2a57b3a2739ccb5a5a55a0cc65d617ca3ab3f647bd0af1"/>
    <x v="1455"/>
    <x v="311"/>
  </r>
  <r>
    <x v="0"/>
    <x v="4"/>
    <x v="0"/>
    <x v="11"/>
    <n v="10012"/>
    <s v="XRP"/>
    <s v="rEb8TK3gBgk5auZkwc6sHnwrGVJH8DuaLh"/>
    <n v="105711647"/>
    <m/>
    <m/>
    <x v="22"/>
    <s v="BSC"/>
    <n v="5000015.84"/>
    <s v=""/>
    <s v=""/>
    <s v=""/>
    <s v=""/>
    <s v=""/>
    <s v="0xfeb1882290d4a162b4f62a82a2e6384b57502ca7c9c718863fe98c7dea41b020"/>
    <x v="1456"/>
    <x v="311"/>
  </r>
  <r>
    <x v="0"/>
    <x v="4"/>
    <x v="0"/>
    <x v="11"/>
    <n v="10012"/>
    <s v="USDT"/>
    <s v=""/>
    <m/>
    <m/>
    <m/>
    <x v="7"/>
    <s v="TRX"/>
    <n v="2762733.34"/>
    <s v="0xA341107b28740ee5a003BA3960448fD14174a026"/>
    <s v=""/>
    <s v="exchange"/>
    <s v="FTX"/>
    <s v="BBRICK"/>
    <s v="92f2de228a0f6a306c441971ea716d8b2d17e093cda0d12f769a120a6f72d0bc"/>
    <x v="1457"/>
    <x v="197"/>
  </r>
  <r>
    <x v="0"/>
    <x v="4"/>
    <x v="0"/>
    <x v="11"/>
    <n v="10012"/>
    <s v="XRP"/>
    <s v="rEb8TK3gBgk5auZkwc6sHnwrGVJH8DuaLh"/>
    <n v="105711647"/>
    <m/>
    <m/>
    <x v="22"/>
    <s v="BSC"/>
    <n v="15648049.5"/>
    <s v=""/>
    <s v=""/>
    <s v=""/>
    <s v=""/>
    <s v=""/>
    <s v="0x5cf01030520fb60b510d6fb44598dd445a5ff0ae40aa33bb06058b62390fd541"/>
    <x v="1458"/>
    <x v="197"/>
  </r>
  <r>
    <x v="0"/>
    <x v="4"/>
    <x v="0"/>
    <x v="11"/>
    <n v="10012"/>
    <s v="ETH"/>
    <s v="0x5d6fcf22aa4e4ff8da0abe329392e7c5306d22f3"/>
    <m/>
    <m/>
    <m/>
    <x v="1"/>
    <s v="ETH"/>
    <n v="920"/>
    <s v=""/>
    <s v=""/>
    <s v=""/>
    <s v=""/>
    <s v=""/>
    <s v="0xa4126e1bf68688c5f4157f53a144090ad88ffcc385ec020064ccf3039f895096"/>
    <x v="1459"/>
    <x v="197"/>
  </r>
  <r>
    <x v="0"/>
    <x v="4"/>
    <x v="0"/>
    <x v="11"/>
    <n v="10012"/>
    <s v="XRP"/>
    <s v="rEb8TK3gBgk5auZkwc6sHnwrGVJH8DuaLh"/>
    <n v="105711647"/>
    <m/>
    <m/>
    <x v="22"/>
    <s v="BSC"/>
    <n v="10000000"/>
    <s v=""/>
    <s v=""/>
    <s v=""/>
    <s v=""/>
    <s v=""/>
    <s v="0x9f9443d1036e15f7184910400dec347095e485187c33288f6a87cfea1cccc336"/>
    <x v="1460"/>
    <x v="197"/>
  </r>
  <r>
    <x v="0"/>
    <x v="4"/>
    <x v="0"/>
    <x v="11"/>
    <n v="10012"/>
    <s v="XRP"/>
    <s v="rEb8TK3gBgk5auZkwc6sHnwrGVJH8DuaLh"/>
    <n v="105711647"/>
    <m/>
    <m/>
    <x v="22"/>
    <s v="BSC"/>
    <n v="20000000"/>
    <s v=""/>
    <s v=""/>
    <s v=""/>
    <s v=""/>
    <s v=""/>
    <s v="0x3565e9270377d84159368a2c828258614bbad917bda0392f515e37b86780311b"/>
    <x v="1461"/>
    <x v="197"/>
  </r>
  <r>
    <x v="0"/>
    <x v="4"/>
    <x v="0"/>
    <x v="11"/>
    <n v="10012"/>
    <s v="USDC"/>
    <s v=""/>
    <m/>
    <m/>
    <m/>
    <x v="0"/>
    <s v="SOL"/>
    <n v="737905.07900000003"/>
    <s v="TJrPnAJbrzjfqKtGgQ24Yg7p4kaWg73wAT"/>
    <s v=""/>
    <s v="exchange"/>
    <s v="Huobi"/>
    <s v="Peertec"/>
    <s v="4RF3fmvftyZBsT6LpPnY15CMFUiPMuCzntJmvjDUa7wGBPii3MPuFGZcmDehSnN9gFVrSTQFuBL75hVEJBr19UBS"/>
    <x v="1462"/>
    <x v="197"/>
  </r>
  <r>
    <x v="0"/>
    <x v="4"/>
    <x v="0"/>
    <x v="11"/>
    <n v="10012"/>
    <s v="USDT"/>
    <s v=""/>
    <m/>
    <m/>
    <m/>
    <x v="7"/>
    <s v="SOL"/>
    <n v="415226.26899999997"/>
    <s v="0xdb245cf0aec8bf5d4b3002d00f3e701e80ba380a"/>
    <s v=""/>
    <s v="exchange"/>
    <s v="Huobi"/>
    <s v="Peertec"/>
    <s v="2zfowN1AbrR83bEhbpTknHncpvsBTiz8rdUCCtqySjD5BZzdgBBoHyfDZVZ7PQn1DM9CLbGatWX1X4J38CVhY4Lr"/>
    <x v="1463"/>
    <x v="197"/>
  </r>
  <r>
    <x v="0"/>
    <x v="4"/>
    <x v="0"/>
    <x v="11"/>
    <n v="10012"/>
    <s v="USDC"/>
    <s v=""/>
    <m/>
    <m/>
    <m/>
    <x v="0"/>
    <s v="SOL"/>
    <n v="100396.95"/>
    <s v="TJrPnAJbrzjfqKtGgQ24Yg7p4kaWg73wAT"/>
    <s v=""/>
    <s v="exchange"/>
    <s v="Huobi"/>
    <s v="Peertec"/>
    <s v="5RUEGeCdnMBhaGgNhhntKz82Ft9urwwFY6djUgcKAEPx9isUJgXXSRNcgb8pUknee1TxhP9KjvStiHFX7MtoVFz4"/>
    <x v="1464"/>
    <x v="197"/>
  </r>
  <r>
    <x v="0"/>
    <x v="4"/>
    <x v="0"/>
    <x v="11"/>
    <n v="10012"/>
    <s v="BTC"/>
    <s v="19SK9LWSXLdmwPxvjPgvUrdaPhaPS6LaNu"/>
    <m/>
    <m/>
    <m/>
    <x v="6"/>
    <s v="BTC"/>
    <n v="8.3542000000000005"/>
    <s v=""/>
    <s v=""/>
    <s v=""/>
    <s v=""/>
    <s v=""/>
    <s v="9b3b364aad01cdc3afc09351a50eaeddba04436bc6b899853283b1aeeb0fedd5"/>
    <x v="1465"/>
    <x v="24"/>
  </r>
  <r>
    <x v="0"/>
    <x v="4"/>
    <x v="0"/>
    <x v="11"/>
    <n v="10012"/>
    <s v="ETH"/>
    <s v="0x5d6fcf22aa4e4ff8da0abe329392e7c5306d22f3"/>
    <m/>
    <m/>
    <m/>
    <x v="1"/>
    <s v="BSC"/>
    <n v="205.109297"/>
    <s v=""/>
    <s v=""/>
    <s v=""/>
    <s v=""/>
    <s v=""/>
    <s v="0x23365683abe559cccbe66df6d67cd6a62588cd12c9d9a530f3f79d0f8a580f58"/>
    <x v="1466"/>
    <x v="24"/>
  </r>
  <r>
    <x v="0"/>
    <x v="4"/>
    <x v="0"/>
    <x v="11"/>
    <n v="10012"/>
    <s v="BTC"/>
    <s v="19SK9LWSXLdmwPxvjPgvUrdaPhaPS6LaNu"/>
    <m/>
    <m/>
    <m/>
    <x v="6"/>
    <s v="BTC"/>
    <n v="317.47559000000001"/>
    <s v=""/>
    <s v=""/>
    <s v=""/>
    <s v=""/>
    <s v=""/>
    <s v="37396cdc4b43f3a0357bd03058f3c27dc08d5c825ee18550076c45fef5d98a14"/>
    <x v="1467"/>
    <x v="24"/>
  </r>
  <r>
    <x v="0"/>
    <x v="4"/>
    <x v="0"/>
    <x v="11"/>
    <n v="10012"/>
    <s v="ETH"/>
    <s v="0x5d6fcf22aa4e4ff8da0abe329392e7c5306d22f3"/>
    <m/>
    <m/>
    <m/>
    <x v="1"/>
    <s v="ETH"/>
    <n v="1796.7426"/>
    <s v=""/>
    <s v=""/>
    <s v=""/>
    <s v=""/>
    <s v=""/>
    <s v="0x7e138b49782c964053ac46fc23ec500b7c2c45acf09001e432213e644a0ae5db"/>
    <x v="1468"/>
    <x v="24"/>
  </r>
  <r>
    <x v="0"/>
    <x v="4"/>
    <x v="0"/>
    <x v="11"/>
    <n v="10012"/>
    <s v="BTC"/>
    <s v="19SK9LWSXLdmwPxvjPgvUrdaPhaPS6LaNu"/>
    <m/>
    <m/>
    <m/>
    <x v="6"/>
    <s v="BTC"/>
    <n v="2E-3"/>
    <s v=""/>
    <s v=""/>
    <s v=""/>
    <s v=""/>
    <s v=""/>
    <s v="4f125f00afce4c1877aa584f4c6b6b466cb218703f60ea9f53c8d41e365b4bef"/>
    <x v="1469"/>
    <x v="24"/>
  </r>
  <r>
    <x v="0"/>
    <x v="4"/>
    <x v="0"/>
    <x v="11"/>
    <n v="10012"/>
    <s v="ETH"/>
    <s v="0x5d6fcf22aa4e4ff8da0abe329392e7c5306d22f3"/>
    <m/>
    <m/>
    <m/>
    <x v="1"/>
    <s v="ETH"/>
    <n v="0.01"/>
    <s v=""/>
    <s v=""/>
    <s v=""/>
    <s v=""/>
    <s v=""/>
    <s v="0x22902c1d9cb27cf53d4c0e34acbef822d41c7a8abce3b92856c39f20b5f1d67b"/>
    <x v="1470"/>
    <x v="24"/>
  </r>
  <r>
    <x v="0"/>
    <x v="4"/>
    <x v="0"/>
    <x v="11"/>
    <n v="10012"/>
    <s v="USDC"/>
    <s v=""/>
    <m/>
    <m/>
    <m/>
    <x v="0"/>
    <s v="SOL"/>
    <n v="3000001.58"/>
    <s v="0xCe17482d83FD53E2A921186Bd6ddd412610F7A1f"/>
    <s v=""/>
    <s v="exchange"/>
    <s v="FTX"/>
    <s v="BBRICK"/>
    <s v="2NP2JTVeMiEx9HhUmLjWLXSMDitVh6bomTuPKudgTMGC79wRtyegg4uwRLN75y8APPaYnMXnGA74ExAYWoQW1hre"/>
    <x v="1471"/>
    <x v="25"/>
  </r>
  <r>
    <x v="0"/>
    <x v="4"/>
    <x v="0"/>
    <x v="11"/>
    <n v="10012"/>
    <s v="ETH"/>
    <s v="0x5d6fcf22aa4e4ff8da0abe329392e7c5306d22f3"/>
    <m/>
    <m/>
    <m/>
    <x v="1"/>
    <s v="BSC"/>
    <n v="1000"/>
    <s v=""/>
    <s v=""/>
    <s v=""/>
    <s v=""/>
    <s v=""/>
    <s v="0x8330a889493a317b410fb9eb4b6b58f3f0978f463243878643a0c02c04bf5d4e"/>
    <x v="1472"/>
    <x v="25"/>
  </r>
  <r>
    <x v="0"/>
    <x v="4"/>
    <x v="0"/>
    <x v="11"/>
    <n v="10012"/>
    <s v="USDC"/>
    <s v=""/>
    <m/>
    <m/>
    <m/>
    <x v="0"/>
    <s v="BSC"/>
    <n v="4000081.21"/>
    <s v=""/>
    <s v=""/>
    <s v=""/>
    <s v=""/>
    <s v=""/>
    <s v="0xb75a29b72a01fea133f51770eea0ef288ecfeab0d65310453ea13418b7a510ff"/>
    <x v="1473"/>
    <x v="25"/>
  </r>
  <r>
    <x v="0"/>
    <x v="4"/>
    <x v="0"/>
    <x v="11"/>
    <n v="10012"/>
    <s v="USDT"/>
    <s v=""/>
    <m/>
    <m/>
    <m/>
    <x v="7"/>
    <s v="BSC"/>
    <n v="5000000"/>
    <s v=""/>
    <s v=""/>
    <s v=""/>
    <s v=""/>
    <s v=""/>
    <s v="0xee2f6eb022342f8832190ceca659e34035415979f16baf3a6bf1aed75546de17"/>
    <x v="1473"/>
    <x v="25"/>
  </r>
  <r>
    <x v="0"/>
    <x v="4"/>
    <x v="0"/>
    <x v="11"/>
    <n v="10012"/>
    <s v="BTC"/>
    <s v="19SK9LWSXLdmwPxvjPgvUrdaPhaPS6LaNu"/>
    <m/>
    <m/>
    <m/>
    <x v="6"/>
    <s v="BSC"/>
    <n v="214"/>
    <s v=""/>
    <s v=""/>
    <s v=""/>
    <s v=""/>
    <s v=""/>
    <s v="0x2e975ce38717bf500aa37e55a28b0afeaaf101d5511397aadda0fa8879953251"/>
    <x v="1474"/>
    <x v="25"/>
  </r>
  <r>
    <x v="0"/>
    <x v="4"/>
    <x v="0"/>
    <x v="11"/>
    <n v="10012"/>
    <s v="ETH"/>
    <s v="0x5d6fcf22aa4e4ff8da0abe329392e7c5306d22f3"/>
    <m/>
    <m/>
    <m/>
    <x v="1"/>
    <s v="BSC"/>
    <n v="1163.97"/>
    <s v=""/>
    <s v=""/>
    <s v=""/>
    <s v=""/>
    <s v=""/>
    <s v="0xf3f26fcff70f28b0a6ba2c84c9b6af6a25967f10ae22b4c79e0df2f19951be26"/>
    <x v="1475"/>
    <x v="25"/>
  </r>
  <r>
    <x v="0"/>
    <x v="4"/>
    <x v="0"/>
    <x v="11"/>
    <n v="10012"/>
    <s v="USDC"/>
    <s v=""/>
    <m/>
    <m/>
    <m/>
    <x v="0"/>
    <s v="ETH"/>
    <n v="958615.61499999999"/>
    <s v="0xCe17482d83FD53E2A921186Bd6ddd412610F7A1f"/>
    <s v=""/>
    <s v="exchange"/>
    <s v="FTX"/>
    <s v="BBRICK"/>
    <s v="0x5be5e4e00cf7a3e8e07dfc8bed75830fb6239ef58d62d198b8da42b51415bf68"/>
    <x v="1476"/>
    <x v="25"/>
  </r>
  <r>
    <x v="0"/>
    <x v="4"/>
    <x v="0"/>
    <x v="11"/>
    <n v="10012"/>
    <s v="USDT"/>
    <s v=""/>
    <m/>
    <m/>
    <m/>
    <x v="7"/>
    <s v="ETH"/>
    <n v="736085.63300000003"/>
    <s v=""/>
    <s v=""/>
    <s v=""/>
    <s v=""/>
    <s v=""/>
    <s v="0x729f216df9c6f904d158fca867d76c6e909eb06d24267a2018fafb71b6986ac1"/>
    <x v="1477"/>
    <x v="25"/>
  </r>
  <r>
    <x v="0"/>
    <x v="4"/>
    <x v="0"/>
    <x v="11"/>
    <n v="10012"/>
    <s v="BCH"/>
    <e v="#N/A"/>
    <m/>
    <m/>
    <m/>
    <x v="23"/>
    <s v="BCH"/>
    <n v="130.001045"/>
    <s v=""/>
    <s v=""/>
    <s v="exchange"/>
    <s v="FTX"/>
    <s v="BBRICK"/>
    <s v="bbcc0115664e5bcef89a8c33b86c5c358079983511202154f09ccf8a2bb37751"/>
    <x v="1478"/>
    <x v="25"/>
  </r>
  <r>
    <x v="0"/>
    <x v="4"/>
    <x v="0"/>
    <x v="11"/>
    <n v="10012"/>
    <s v="BTC"/>
    <s v="19SK9LWSXLdmwPxvjPgvUrdaPhaPS6LaNu"/>
    <m/>
    <m/>
    <m/>
    <x v="6"/>
    <s v="BSC"/>
    <n v="49"/>
    <s v=""/>
    <s v=""/>
    <s v=""/>
    <s v=""/>
    <s v=""/>
    <s v="0x0d93498452630c5804e4e51b6ee34e54195dfbdf3c89aa7ff413c63ea9a90af1"/>
    <x v="1479"/>
    <x v="25"/>
  </r>
  <r>
    <x v="0"/>
    <x v="4"/>
    <x v="0"/>
    <x v="11"/>
    <n v="10012"/>
    <s v="BTC"/>
    <s v="19SK9LWSXLdmwPxvjPgvUrdaPhaPS6LaNu"/>
    <m/>
    <m/>
    <m/>
    <x v="6"/>
    <s v="BSC"/>
    <n v="100"/>
    <s v=""/>
    <s v=""/>
    <s v=""/>
    <s v=""/>
    <s v=""/>
    <s v="0x08904c24a5eb65fd3d12082883db85307109174dc4b5c1e8afeaf87dcfda067a"/>
    <x v="1480"/>
    <x v="312"/>
  </r>
  <r>
    <x v="0"/>
    <x v="4"/>
    <x v="0"/>
    <x v="11"/>
    <n v="10012"/>
    <s v="USDT"/>
    <s v=""/>
    <m/>
    <m/>
    <m/>
    <x v="7"/>
    <s v="BSC"/>
    <n v="735807.49100000004"/>
    <s v=""/>
    <s v=""/>
    <s v=""/>
    <s v=""/>
    <s v=""/>
    <s v="0xda3340bb50cc4b216bc27127ad81c9096bc71d107fadbee07a460f21eee70f16"/>
    <x v="1481"/>
    <x v="312"/>
  </r>
  <r>
    <x v="0"/>
    <x v="4"/>
    <x v="0"/>
    <x v="11"/>
    <n v="10012"/>
    <s v="ETH"/>
    <s v="0x5d6fcf22aa4e4ff8da0abe329392e7c5306d22f3"/>
    <m/>
    <m/>
    <m/>
    <x v="1"/>
    <s v="BSC"/>
    <n v="160"/>
    <s v=""/>
    <s v=""/>
    <s v=""/>
    <s v=""/>
    <s v=""/>
    <s v="0x1d696f288862e4662a6cbce5b9b105fd8c44fb00bc5151ee384c5e4aadeaa901"/>
    <x v="1482"/>
    <x v="111"/>
  </r>
  <r>
    <x v="0"/>
    <x v="4"/>
    <x v="0"/>
    <x v="11"/>
    <n v="10012"/>
    <s v="MATIC"/>
    <e v="#N/A"/>
    <m/>
    <m/>
    <m/>
    <x v="26"/>
    <s v="ETH"/>
    <n v="2109844.56"/>
    <s v=""/>
    <s v=""/>
    <s v=""/>
    <s v=""/>
    <s v=""/>
    <s v="0x4bbe820bbffed154cfcec7dc221996febfd68483b1aae5cdc45df1b71fc9b84d"/>
    <x v="1483"/>
    <x v="111"/>
  </r>
  <r>
    <x v="0"/>
    <x v="4"/>
    <x v="0"/>
    <x v="11"/>
    <n v="10012"/>
    <s v="EOS"/>
    <s v="binancecleos"/>
    <n v="106375124"/>
    <m/>
    <m/>
    <x v="32"/>
    <s v="EOS"/>
    <n v="1900114.92"/>
    <s v=""/>
    <s v=""/>
    <s v=""/>
    <s v=""/>
    <s v=""/>
    <s v="4ac3b0ca5c6b546991b19f10886556d076c5cdfa1df242ba794ebb770b2a463e"/>
    <x v="1484"/>
    <x v="111"/>
  </r>
  <r>
    <x v="0"/>
    <x v="4"/>
    <x v="0"/>
    <x v="11"/>
    <n v="10012"/>
    <s v="LTC"/>
    <e v="#N/A"/>
    <m/>
    <m/>
    <m/>
    <x v="25"/>
    <s v="LTC"/>
    <n v="7058.9479600000004"/>
    <s v=""/>
    <s v=""/>
    <s v=""/>
    <s v=""/>
    <s v=""/>
    <s v="19d0cc3059bf5cad92f994255c0cfcb5dd85f3dda25e1d44bc46fb3d3c1df34c"/>
    <x v="1485"/>
    <x v="111"/>
  </r>
  <r>
    <x v="0"/>
    <x v="4"/>
    <x v="0"/>
    <x v="11"/>
    <n v="10012"/>
    <s v="BCH"/>
    <e v="#N/A"/>
    <m/>
    <m/>
    <m/>
    <x v="23"/>
    <s v="BSC"/>
    <n v="9044.1"/>
    <s v=""/>
    <s v=""/>
    <s v=""/>
    <s v=""/>
    <s v=""/>
    <s v="0x4cca7c6ecd0cfe1ba1c5e178aaaaed35a96f6c194f40e774d5d12e93100d76d9"/>
    <x v="1486"/>
    <x v="111"/>
  </r>
  <r>
    <x v="0"/>
    <x v="4"/>
    <x v="0"/>
    <x v="11"/>
    <n v="10012"/>
    <s v="XRP"/>
    <s v="rEb8TK3gBgk5auZkwc6sHnwrGVJH8DuaLh"/>
    <n v="105711647"/>
    <m/>
    <m/>
    <x v="22"/>
    <s v="BSC"/>
    <n v="10700000"/>
    <s v=""/>
    <s v=""/>
    <s v=""/>
    <s v=""/>
    <s v=""/>
    <s v="0x4784d0ccfa58619431503069a9386d416234db846e36d2d958a777662dccdcf0"/>
    <x v="1487"/>
    <x v="313"/>
  </r>
  <r>
    <x v="0"/>
    <x v="4"/>
    <x v="0"/>
    <x v="11"/>
    <n v="10012"/>
    <s v="USDT"/>
    <s v=""/>
    <m/>
    <m/>
    <m/>
    <x v="7"/>
    <s v="SOL"/>
    <n v="4991.0063099999998"/>
    <s v="0x8B94148A0F089a5BF478d0A3349bA6dB3fF7181d"/>
    <s v=""/>
    <s v="exchange"/>
    <s v="FTX"/>
    <s v="BBRICK"/>
    <s v="5wvePtHTvuyhbRdxE5FLkdxsHCynvApdrYACDzMAR5VXUotNEb69ZuXTswx7r2GKybbuCkVoUA8HdNydF5qdN6kM"/>
    <x v="1488"/>
    <x v="314"/>
  </r>
  <r>
    <x v="0"/>
    <x v="4"/>
    <x v="0"/>
    <x v="11"/>
    <n v="10012"/>
    <s v="MATIC"/>
    <e v="#N/A"/>
    <m/>
    <m/>
    <m/>
    <x v="26"/>
    <s v="BSC"/>
    <n v="1100000"/>
    <s v=""/>
    <s v=""/>
    <s v=""/>
    <s v=""/>
    <s v=""/>
    <s v="0x6e65b97cf98ce179ca85186b9b136cc426894c2b24a49131cbba14063de2edc0"/>
    <x v="1489"/>
    <x v="315"/>
  </r>
  <r>
    <x v="0"/>
    <x v="4"/>
    <x v="0"/>
    <x v="11"/>
    <n v="10012"/>
    <s v="ETH"/>
    <s v="0x5d6fcf22aa4e4ff8da0abe329392e7c5306d22f3"/>
    <m/>
    <m/>
    <m/>
    <x v="1"/>
    <s v="BSC"/>
    <n v="509.96155399999998"/>
    <s v=""/>
    <s v=""/>
    <s v=""/>
    <s v=""/>
    <s v=""/>
    <s v="0x7c0312b9c8ade9e0a785f3295d1c638f011f560cc59309c865780e20d03819c9"/>
    <x v="1490"/>
    <x v="315"/>
  </r>
  <r>
    <x v="0"/>
    <x v="4"/>
    <x v="0"/>
    <x v="11"/>
    <n v="10012"/>
    <s v="BTC"/>
    <s v="19SK9LWSXLdmwPxvjPgvUrdaPhaPS6LaNu"/>
    <m/>
    <m/>
    <m/>
    <x v="6"/>
    <s v="BSC"/>
    <n v="2"/>
    <s v=""/>
    <s v=""/>
    <s v=""/>
    <s v=""/>
    <s v=""/>
    <s v="0xa22493ee00f2b77da6d5cdb94f156b35dbb1f2452afa3323454358b422b05fcb"/>
    <x v="1491"/>
    <x v="316"/>
  </r>
  <r>
    <x v="0"/>
    <x v="4"/>
    <x v="0"/>
    <x v="11"/>
    <n v="10012"/>
    <s v="ETH"/>
    <s v="0x5d6fcf22aa4e4ff8da0abe329392e7c5306d22f3"/>
    <m/>
    <m/>
    <m/>
    <x v="1"/>
    <s v="ETH"/>
    <n v="10.3"/>
    <s v=""/>
    <s v=""/>
    <s v=""/>
    <s v=""/>
    <s v=""/>
    <s v="0x24021bda0aec4cdcaa03724da669bfbc1b2f009dd8be9ceb55d01a399cab99c9"/>
    <x v="1492"/>
    <x v="112"/>
  </r>
  <r>
    <x v="0"/>
    <x v="4"/>
    <x v="0"/>
    <x v="11"/>
    <n v="10012"/>
    <s v="ETH"/>
    <s v="0x5d6fcf22aa4e4ff8da0abe329392e7c5306d22f3"/>
    <m/>
    <m/>
    <m/>
    <x v="1"/>
    <s v="BSC"/>
    <n v="211.004031"/>
    <s v=""/>
    <s v=""/>
    <s v=""/>
    <s v=""/>
    <s v=""/>
    <s v="0x9312680d55abd8202c694620e06b5e62668006540540154e9fb6931f09c4e5b5"/>
    <x v="1493"/>
    <x v="112"/>
  </r>
  <r>
    <x v="0"/>
    <x v="4"/>
    <x v="0"/>
    <x v="11"/>
    <n v="10012"/>
    <s v="XRP"/>
    <s v="rEb8TK3gBgk5auZkwc6sHnwrGVJH8DuaLh"/>
    <n v="105711647"/>
    <m/>
    <m/>
    <x v="22"/>
    <s v="BSC"/>
    <n v="5000000"/>
    <s v=""/>
    <s v=""/>
    <s v=""/>
    <s v=""/>
    <s v=""/>
    <s v="0x8efd0739e1df64b72700498ae85d7241061d8fdeff7d0062cd059bcc62ea5f85"/>
    <x v="1494"/>
    <x v="112"/>
  </r>
  <r>
    <x v="0"/>
    <x v="4"/>
    <x v="0"/>
    <x v="11"/>
    <n v="10012"/>
    <s v="BTC"/>
    <s v="19SK9LWSXLdmwPxvjPgvUrdaPhaPS6LaNu"/>
    <m/>
    <m/>
    <m/>
    <x v="6"/>
    <s v="BTC"/>
    <n v="1.5"/>
    <s v="3LLRS688CkBg71m4qvEffbHh9sMQZfH5or"/>
    <s v=""/>
    <s v="exchange"/>
    <s v="FTX"/>
    <s v="BBRICK"/>
    <s v="9ee4a91787ba0c103581f5234f8bd0e156cf338dc776f0f01314576cdb532cd3"/>
    <x v="1495"/>
    <x v="113"/>
  </r>
  <r>
    <x v="0"/>
    <x v="4"/>
    <x v="0"/>
    <x v="11"/>
    <n v="10012"/>
    <s v="BCH"/>
    <e v="#N/A"/>
    <m/>
    <m/>
    <m/>
    <x v="23"/>
    <s v="BCH"/>
    <n v="1221.19866"/>
    <s v=""/>
    <s v=""/>
    <s v=""/>
    <s v=""/>
    <s v=""/>
    <s v="19f4a5a4725c7e73ae4c417388cb63265a9833b213ff00168109a8b1a0b8e05e"/>
    <x v="1496"/>
    <x v="113"/>
  </r>
  <r>
    <x v="0"/>
    <x v="4"/>
    <x v="0"/>
    <x v="11"/>
    <n v="10012"/>
    <s v="BCH"/>
    <e v="#N/A"/>
    <m/>
    <m/>
    <m/>
    <x v="23"/>
    <s v="BCH"/>
    <n v="1188.8830800000001"/>
    <s v=""/>
    <s v=""/>
    <s v=""/>
    <s v=""/>
    <s v=""/>
    <s v="e0f66d1501c9fd490b76413ab3d260b86ec3a94338e3190e06ddf39787c743d4"/>
    <x v="1497"/>
    <x v="113"/>
  </r>
  <r>
    <x v="0"/>
    <x v="4"/>
    <x v="0"/>
    <x v="11"/>
    <n v="10012"/>
    <s v="XRP"/>
    <s v="rEb8TK3gBgk5auZkwc6sHnwrGVJH8DuaLh"/>
    <n v="105711647"/>
    <m/>
    <m/>
    <x v="22"/>
    <s v="XRP"/>
    <n v="8998527.9299999997"/>
    <s v=""/>
    <s v=""/>
    <s v=""/>
    <s v=""/>
    <s v=""/>
    <s v="74B837C2FDA6B929D2ED6960C8F37A305B0CB292232D6ACDE7B3FF2DB58EF69E"/>
    <x v="1498"/>
    <x v="113"/>
  </r>
  <r>
    <x v="0"/>
    <x v="4"/>
    <x v="0"/>
    <x v="11"/>
    <n v="10012"/>
    <s v="MATIC"/>
    <e v="#N/A"/>
    <m/>
    <m/>
    <m/>
    <x v="26"/>
    <s v="ETH"/>
    <n v="4249990"/>
    <s v=""/>
    <s v=""/>
    <s v=""/>
    <s v=""/>
    <s v=""/>
    <s v="0x90d411122acea26666db90c7ac4f2c4029a3119e981ba5c3205e633e2953d627"/>
    <x v="1499"/>
    <x v="113"/>
  </r>
  <r>
    <x v="0"/>
    <x v="4"/>
    <x v="0"/>
    <x v="11"/>
    <n v="10012"/>
    <s v="MATIC"/>
    <e v="#N/A"/>
    <m/>
    <m/>
    <m/>
    <x v="26"/>
    <s v="ETH"/>
    <n v="10"/>
    <s v=""/>
    <s v=""/>
    <s v=""/>
    <s v=""/>
    <s v=""/>
    <s v="0x38a34f1e3e0601e198e6b2d58916b0a74440d2b876a7fe12acee4cb0e589bebb"/>
    <x v="1500"/>
    <x v="113"/>
  </r>
  <r>
    <x v="0"/>
    <x v="4"/>
    <x v="0"/>
    <x v="11"/>
    <n v="10012"/>
    <s v="EOS"/>
    <s v="binancecleos"/>
    <n v="106375124"/>
    <m/>
    <m/>
    <x v="32"/>
    <s v="BSC"/>
    <n v="1336530.54"/>
    <s v=""/>
    <s v=""/>
    <s v=""/>
    <s v=""/>
    <s v=""/>
    <s v="0xa87d1bd9ca8753e283cddaa1c6545c9bb6326b25814b844554c57e5598bc3c81"/>
    <x v="1501"/>
    <x v="116"/>
  </r>
  <r>
    <x v="0"/>
    <x v="4"/>
    <x v="0"/>
    <x v="11"/>
    <n v="10012"/>
    <s v="BCH"/>
    <e v="#N/A"/>
    <m/>
    <m/>
    <m/>
    <x v="23"/>
    <s v="BCH"/>
    <n v="155.015401"/>
    <s v="0xdb245cf0aec8bf5d4b3002d00f3e701e80ba380a"/>
    <s v=""/>
    <s v="exchange"/>
    <s v="Huobi"/>
    <s v="Peertec"/>
    <s v="aaf27a626630682eb5ce1cec8af0bef08654ef99c86bc925313dc27ffe3d33a9"/>
    <x v="1502"/>
    <x v="116"/>
  </r>
  <r>
    <x v="0"/>
    <x v="4"/>
    <x v="0"/>
    <x v="11"/>
    <n v="10012"/>
    <s v="XRP"/>
    <s v="rEb8TK3gBgk5auZkwc6sHnwrGVJH8DuaLh"/>
    <n v="105711647"/>
    <m/>
    <m/>
    <x v="22"/>
    <s v="XRP"/>
    <n v="3872593.94"/>
    <s v="r9L7s2eGfDD5yhFmgP1XtxwEzeTicCyTaf"/>
    <s v=""/>
    <s v="exchange"/>
    <s v="Huobi"/>
    <s v="Peertec"/>
    <s v="15E88B352DC2CB8DEDBDF9AFE72F2E916C5742BDD0D9D9334B4D9A5B824E798C"/>
    <x v="1503"/>
    <x v="116"/>
  </r>
  <r>
    <x v="0"/>
    <x v="4"/>
    <x v="0"/>
    <x v="11"/>
    <n v="10012"/>
    <s v="BTC"/>
    <s v="19SK9LWSXLdmwPxvjPgvUrdaPhaPS6LaNu"/>
    <m/>
    <m/>
    <m/>
    <x v="6"/>
    <s v="BSC"/>
    <n v="100"/>
    <s v=""/>
    <s v=""/>
    <s v=""/>
    <s v=""/>
    <s v=""/>
    <s v="0x9d5d7bdc8f5a0db06a1de4bfdd7cd345ea4d6eb7a17d3f1449882a3f22fc6586"/>
    <x v="1504"/>
    <x v="116"/>
  </r>
  <r>
    <x v="0"/>
    <x v="4"/>
    <x v="0"/>
    <x v="11"/>
    <n v="10012"/>
    <s v="ATOM"/>
    <s v="cosmos15v50ymp6n5dn73erkqtmq0u8adpl8d3ujv2e74"/>
    <n v="101230448"/>
    <m/>
    <m/>
    <x v="13"/>
    <s v="ATOM"/>
    <n v="9999.8950000000004"/>
    <s v=""/>
    <s v=""/>
    <s v=""/>
    <s v=""/>
    <s v=""/>
    <s v="20420F631239C6D45A7D806D8927DCDAC637D00D3B674C316AE7B2FFBA320DD1"/>
    <x v="1505"/>
    <x v="116"/>
  </r>
  <r>
    <x v="0"/>
    <x v="4"/>
    <x v="0"/>
    <x v="11"/>
    <n v="10012"/>
    <s v="BTC"/>
    <s v="19SK9LWSXLdmwPxvjPgvUrdaPhaPS6LaNu"/>
    <m/>
    <m/>
    <m/>
    <x v="6"/>
    <s v="BTC"/>
    <n v="50.370577300000001"/>
    <s v=""/>
    <s v=""/>
    <s v=""/>
    <s v=""/>
    <s v=""/>
    <s v="e7d7c084862509f3b403d924cc52f6615c52c884469e0143704a757ce3e6f717"/>
    <x v="1506"/>
    <x v="317"/>
  </r>
  <r>
    <x v="0"/>
    <x v="4"/>
    <x v="0"/>
    <x v="11"/>
    <n v="10012"/>
    <s v="BTC"/>
    <s v="19SK9LWSXLdmwPxvjPgvUrdaPhaPS6LaNu"/>
    <m/>
    <m/>
    <m/>
    <x v="6"/>
    <s v="BSC"/>
    <n v="27"/>
    <s v=""/>
    <s v=""/>
    <s v=""/>
    <s v=""/>
    <s v=""/>
    <s v="0x86e62d076347436ddb07cf9041fdd1708c5261101fd54fcbc4f29d38ef483d3b"/>
    <x v="1507"/>
    <x v="318"/>
  </r>
  <r>
    <x v="0"/>
    <x v="4"/>
    <x v="0"/>
    <x v="11"/>
    <n v="10012"/>
    <s v="BCH"/>
    <e v="#N/A"/>
    <m/>
    <m/>
    <m/>
    <x v="23"/>
    <s v="BSC"/>
    <n v="10"/>
    <s v=""/>
    <s v=""/>
    <s v=""/>
    <s v=""/>
    <s v=""/>
    <s v="0xad48146ae35e4746085017057e788ce3653d16fee5a30660a29b01c8ad26b223"/>
    <x v="1508"/>
    <x v="318"/>
  </r>
  <r>
    <x v="0"/>
    <x v="4"/>
    <x v="0"/>
    <x v="11"/>
    <n v="10012"/>
    <s v="BCH"/>
    <e v="#N/A"/>
    <m/>
    <m/>
    <m/>
    <x v="23"/>
    <s v="BSC"/>
    <n v="1328"/>
    <s v=""/>
    <s v=""/>
    <s v=""/>
    <s v=""/>
    <s v=""/>
    <s v="0x5cd33c780d432402fccf3b6086f9fc27b695379d2d187d6cda0956817d742e40"/>
    <x v="1509"/>
    <x v="318"/>
  </r>
  <r>
    <x v="0"/>
    <x v="4"/>
    <x v="0"/>
    <x v="11"/>
    <n v="10012"/>
    <s v="XRP"/>
    <s v="rEb8TK3gBgk5auZkwc6sHnwrGVJH8DuaLh"/>
    <n v="105711647"/>
    <m/>
    <m/>
    <x v="22"/>
    <s v="BSC"/>
    <n v="24464205.399999999"/>
    <s v=""/>
    <s v=""/>
    <s v=""/>
    <s v=""/>
    <s v=""/>
    <s v="0x059fa94839744776a8b225facc072db0cd738417ec4e69683c448fb96ec4a185"/>
    <x v="1510"/>
    <x v="318"/>
  </r>
  <r>
    <x v="0"/>
    <x v="4"/>
    <x v="0"/>
    <x v="11"/>
    <n v="10012"/>
    <s v="DAI"/>
    <e v="#N/A"/>
    <m/>
    <m/>
    <m/>
    <x v="24"/>
    <s v="ETH"/>
    <n v="28701.5"/>
    <s v=""/>
    <s v=""/>
    <s v=""/>
    <s v=""/>
    <s v=""/>
    <s v="0x616bb34d41e640376dfbf59e4821326e0c0b91e683942c6f1e0fa08e5c91c67f"/>
    <x v="1511"/>
    <x v="198"/>
  </r>
  <r>
    <x v="0"/>
    <x v="4"/>
    <x v="0"/>
    <x v="11"/>
    <n v="10012"/>
    <s v="USDT"/>
    <s v=""/>
    <m/>
    <m/>
    <m/>
    <x v="7"/>
    <s v="ETH"/>
    <n v="23596.6"/>
    <s v=""/>
    <s v=""/>
    <s v=""/>
    <s v=""/>
    <s v=""/>
    <s v="0x0d3ee8db42f1e83baf50fe66b4c4e79825bbbb262ea477b85ef409d10c7079df"/>
    <x v="1512"/>
    <x v="319"/>
  </r>
  <r>
    <x v="0"/>
    <x v="4"/>
    <x v="0"/>
    <x v="11"/>
    <n v="10012"/>
    <s v="DAI"/>
    <e v="#N/A"/>
    <m/>
    <m/>
    <m/>
    <x v="24"/>
    <s v="ETH"/>
    <n v="23660.2"/>
    <s v=""/>
    <s v=""/>
    <s v=""/>
    <s v=""/>
    <s v=""/>
    <s v="0x6824238cb430e518c45290f5c3a66cb5baf9c30111202f6387da58af2ec055de"/>
    <x v="1513"/>
    <x v="319"/>
  </r>
  <r>
    <x v="0"/>
    <x v="4"/>
    <x v="0"/>
    <x v="11"/>
    <n v="10012"/>
    <s v="ETH"/>
    <s v="0x5d6fcf22aa4e4ff8da0abe329392e7c5306d22f3"/>
    <m/>
    <m/>
    <m/>
    <x v="1"/>
    <s v="ETH"/>
    <n v="563.01306799999998"/>
    <s v=""/>
    <s v=""/>
    <s v=""/>
    <s v=""/>
    <s v=""/>
    <s v="0x1986ee109b347a1bc1a1fc25dce2b3229804eefe126f5ed4c11a09b8042f2243"/>
    <x v="1514"/>
    <x v="319"/>
  </r>
  <r>
    <x v="0"/>
    <x v="4"/>
    <x v="0"/>
    <x v="11"/>
    <n v="10012"/>
    <s v="XRP"/>
    <s v="rEb8TK3gBgk5auZkwc6sHnwrGVJH8DuaLh"/>
    <n v="105711647"/>
    <m/>
    <m/>
    <x v="22"/>
    <s v="XRP"/>
    <n v="24945.121500000001"/>
    <s v=""/>
    <s v=""/>
    <s v=""/>
    <s v=""/>
    <s v=""/>
    <s v="6B80C10F5968CE602DE1F0E7E9A10BFA668C0B3C387ADF10CEF627932656A223"/>
    <x v="1515"/>
    <x v="320"/>
  </r>
  <r>
    <x v="0"/>
    <x v="4"/>
    <x v="0"/>
    <x v="11"/>
    <n v="10012"/>
    <s v="BTC"/>
    <s v="19SK9LWSXLdmwPxvjPgvUrdaPhaPS6LaNu"/>
    <m/>
    <m/>
    <m/>
    <x v="6"/>
    <s v="BTC"/>
    <n v="215.70431199999999"/>
    <s v=""/>
    <s v=""/>
    <s v=""/>
    <s v=""/>
    <s v=""/>
    <s v="110b4b0f4306ca6bdec27ee5218358d5d1d358ec24e8402ed41172dafb111f53"/>
    <x v="1516"/>
    <x v="320"/>
  </r>
  <r>
    <x v="0"/>
    <x v="4"/>
    <x v="0"/>
    <x v="11"/>
    <n v="10012"/>
    <s v="ETH"/>
    <s v="0x5d6fcf22aa4e4ff8da0abe329392e7c5306d22f3"/>
    <m/>
    <m/>
    <m/>
    <x v="1"/>
    <s v="ETH"/>
    <n v="863.688402"/>
    <s v=""/>
    <s v=""/>
    <s v=""/>
    <s v=""/>
    <s v=""/>
    <s v="0xbc2ab9499121d0e57f18da8d2ac63fac6469e9fb8161b7727f41aec2fce1a29c"/>
    <x v="1517"/>
    <x v="320"/>
  </r>
  <r>
    <x v="0"/>
    <x v="4"/>
    <x v="0"/>
    <x v="11"/>
    <n v="10012"/>
    <s v="XRP"/>
    <s v="rEb8TK3gBgk5auZkwc6sHnwrGVJH8DuaLh"/>
    <n v="105711647"/>
    <m/>
    <m/>
    <x v="22"/>
    <s v="XRP"/>
    <n v="26537.482599999999"/>
    <s v=""/>
    <s v=""/>
    <s v=""/>
    <s v=""/>
    <s v=""/>
    <s v="1634ACED9855000C896741230B9FE9834A1DCBD14C7F8C883D5AFE605DA0D0DE"/>
    <x v="1518"/>
    <x v="321"/>
  </r>
  <r>
    <x v="0"/>
    <x v="4"/>
    <x v="0"/>
    <x v="11"/>
    <n v="10012"/>
    <s v="ETH"/>
    <s v="0x5d6fcf22aa4e4ff8da0abe329392e7c5306d22f3"/>
    <m/>
    <m/>
    <m/>
    <x v="1"/>
    <s v="BSC"/>
    <n v="2006"/>
    <s v=""/>
    <s v=""/>
    <s v=""/>
    <s v=""/>
    <s v=""/>
    <s v="0xacc004f11c8f1826a0c41451c2e04e484f5b27df67076f0cbadd91b81317b5fc"/>
    <x v="1519"/>
    <x v="117"/>
  </r>
  <r>
    <x v="0"/>
    <x v="4"/>
    <x v="0"/>
    <x v="11"/>
    <n v="10012"/>
    <s v="BTC"/>
    <s v="19SK9LWSXLdmwPxvjPgvUrdaPhaPS6LaNu"/>
    <m/>
    <m/>
    <m/>
    <x v="6"/>
    <s v="BSC"/>
    <n v="201"/>
    <s v=""/>
    <s v=""/>
    <s v=""/>
    <s v=""/>
    <s v=""/>
    <s v="0xe1f08c18a24507ec1e025a530ae503256c15c0840039e1de07b72c3628383fba"/>
    <x v="1520"/>
    <x v="117"/>
  </r>
  <r>
    <x v="0"/>
    <x v="4"/>
    <x v="0"/>
    <x v="11"/>
    <n v="10012"/>
    <s v="USDT"/>
    <s v=""/>
    <m/>
    <m/>
    <m/>
    <x v="7"/>
    <s v="BSC"/>
    <n v="2550469.66"/>
    <s v=""/>
    <s v=""/>
    <s v=""/>
    <s v=""/>
    <s v=""/>
    <s v="0x9af373ad5e012dd7f247ae0c9699c89f4b43b523e0fb16538186b788695a3ba7"/>
    <x v="1521"/>
    <x v="117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B46A3E48058226B8AC532368E5B5646DE5596A14A70B1389BC0D29EEDD0AA347"/>
    <x v="1522"/>
    <x v="117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D851621AAC93F831B54CC24162C6BE63170B87BCB2E3866F8C4BC1CB046AA923"/>
    <x v="1523"/>
    <x v="117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57ED2D9CD561D4895ECDCF26A5C0F5276CF8F675B7F4B5F3337D8C5E9A447266"/>
    <x v="1524"/>
    <x v="322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D4DDD09A7A036B0A683E54D3522F79C9AD9C2F51BEF99C2C306824AEE159BC2B"/>
    <x v="1525"/>
    <x v="322"/>
  </r>
  <r>
    <x v="0"/>
    <x v="4"/>
    <x v="0"/>
    <x v="11"/>
    <n v="10012"/>
    <s v="ETH"/>
    <s v="0x5d6fcf22aa4e4ff8da0abe329392e7c5306d22f3"/>
    <m/>
    <m/>
    <m/>
    <x v="1"/>
    <s v="BSC"/>
    <n v="710"/>
    <s v=""/>
    <s v=""/>
    <s v=""/>
    <s v=""/>
    <s v=""/>
    <s v="0x29f9e0af56b355c93e8d6e88d26c2a9797ba400012515272065bf4c36a597053"/>
    <x v="1526"/>
    <x v="322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66662C8C00E58F9E44B71459A450948635D1992CAB961565871EBBA3EAA33A72"/>
    <x v="1527"/>
    <x v="322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8088C4E24AF90FCE19218D3DC8A80BAE0E66D36D3908D8F108B65D0F2E920306"/>
    <x v="1528"/>
    <x v="322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40933288E43E2EA77AA1FF38D27D0FB9AE745FED182EAF94B0CE7F9F8FD1B583"/>
    <x v="1529"/>
    <x v="322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6C48962191F8E6CADF62958148490BA7D6CB99136012056DEA050CCC254F5FE8"/>
    <x v="1530"/>
    <x v="322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E9962B4ACA3E7E1DD77849D5DBC14C51EF574A789551A1473219927AFDC2933B"/>
    <x v="1531"/>
    <x v="322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51A50D1E809EFAEF35C9E9A383533B484FE3560EB0E86ECB4391E72952E95CAA"/>
    <x v="1532"/>
    <x v="322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F078769116AF78EC6272680B43DF3D93A3EDAAB9B09CBCF453BCEAC619705A7F"/>
    <x v="1533"/>
    <x v="322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18E5E1FBF55E58897B6C7FF5EAE059A5B0C7FB8BD9570C9E5C193226E1B66C42"/>
    <x v="1534"/>
    <x v="322"/>
  </r>
  <r>
    <x v="0"/>
    <x v="4"/>
    <x v="0"/>
    <x v="11"/>
    <n v="10012"/>
    <s v="XRP"/>
    <s v="rEb8TK3gBgk5auZkwc6sHnwrGVJH8DuaLh"/>
    <n v="105711647"/>
    <m/>
    <m/>
    <x v="22"/>
    <s v="XRP"/>
    <n v="3999999.75"/>
    <s v="r9L7s2eGfDD5yhFmgP1XtxwEzeTicCyTaf"/>
    <s v=""/>
    <s v="exchange"/>
    <s v="Huobi"/>
    <s v="Peertec"/>
    <s v="4BACB6236F07FF42644FD6B8EB43ADA8C33F8A0D3B0FA6ACBCFA6BF5EE8C5FBC"/>
    <x v="1535"/>
    <x v="322"/>
  </r>
  <r>
    <x v="0"/>
    <x v="4"/>
    <x v="0"/>
    <x v="11"/>
    <n v="10012"/>
    <s v="XRP"/>
    <s v="rEb8TK3gBgk5auZkwc6sHnwrGVJH8DuaLh"/>
    <n v="105711647"/>
    <m/>
    <m/>
    <x v="22"/>
    <s v="XRP"/>
    <n v="24994.226900000001"/>
    <s v=""/>
    <s v=""/>
    <s v=""/>
    <s v=""/>
    <s v=""/>
    <s v="B3928D41194CC0600D758A97662E9499298228E5FC6649FFB40D35E7506AE811"/>
    <x v="1536"/>
    <x v="322"/>
  </r>
  <r>
    <x v="0"/>
    <x v="4"/>
    <x v="0"/>
    <x v="11"/>
    <n v="10012"/>
    <s v="XRP"/>
    <s v="rEb8TK3gBgk5auZkwc6sHnwrGVJH8DuaLh"/>
    <n v="105711647"/>
    <m/>
    <m/>
    <x v="22"/>
    <s v="XRP"/>
    <n v="14851041.699999999"/>
    <s v=""/>
    <s v=""/>
    <s v=""/>
    <s v=""/>
    <s v=""/>
    <s v="46C4850DECC5F7C31BD0AEA5489CB7D1FC529C4CE9F034953185D4B742D36B8C"/>
    <x v="1537"/>
    <x v="322"/>
  </r>
  <r>
    <x v="0"/>
    <x v="4"/>
    <x v="0"/>
    <x v="11"/>
    <n v="10012"/>
    <s v="WBTC"/>
    <e v="#N/A"/>
    <m/>
    <m/>
    <m/>
    <x v="21"/>
    <s v="ETH"/>
    <n v="0.81074999999999997"/>
    <s v=""/>
    <s v=""/>
    <s v=""/>
    <s v=""/>
    <s v=""/>
    <s v="0x2f984cffb633ed0ed777a8745ae095960c2a38e76456d81fd038c70fd8e2e9ec"/>
    <x v="1538"/>
    <x v="199"/>
  </r>
  <r>
    <x v="0"/>
    <x v="4"/>
    <x v="0"/>
    <x v="11"/>
    <n v="10012"/>
    <s v="WBTC"/>
    <e v="#N/A"/>
    <m/>
    <m/>
    <m/>
    <x v="21"/>
    <s v="ETH"/>
    <n v="0.80874999999999997"/>
    <s v=""/>
    <s v=""/>
    <s v=""/>
    <s v=""/>
    <s v=""/>
    <s v="0x68cca040045954c4f31bdb2c2096446daed665aa0ca10c45a5bf7779ce3c2106"/>
    <x v="1539"/>
    <x v="199"/>
  </r>
  <r>
    <x v="0"/>
    <x v="4"/>
    <x v="0"/>
    <x v="11"/>
    <n v="10012"/>
    <s v="BCH"/>
    <e v="#N/A"/>
    <m/>
    <m/>
    <m/>
    <x v="23"/>
    <s v="BCH"/>
    <n v="8838.0783499999998"/>
    <s v=""/>
    <s v=""/>
    <s v=""/>
    <s v=""/>
    <s v=""/>
    <s v="b55b41554f292a978fb5c4996d8f32c1a265c1c34728c893b4d3fb120635604b"/>
    <x v="1540"/>
    <x v="273"/>
  </r>
  <r>
    <x v="0"/>
    <x v="4"/>
    <x v="0"/>
    <x v="11"/>
    <n v="10012"/>
    <s v="WBTC"/>
    <e v="#N/A"/>
    <m/>
    <m/>
    <m/>
    <x v="21"/>
    <s v="ETH"/>
    <n v="0.80574999999999997"/>
    <s v=""/>
    <s v=""/>
    <s v=""/>
    <s v=""/>
    <s v=""/>
    <s v="0xbdf4fe2cb6fd28309575c179fe96863b5f8461e444b7e7c139f6e253da543fdc"/>
    <x v="1541"/>
    <x v="323"/>
  </r>
  <r>
    <x v="0"/>
    <x v="4"/>
    <x v="0"/>
    <x v="11"/>
    <n v="10012"/>
    <s v="WBTC"/>
    <e v="#N/A"/>
    <m/>
    <m/>
    <m/>
    <x v="21"/>
    <s v="ETH"/>
    <n v="0.80274999999999996"/>
    <s v=""/>
    <s v=""/>
    <s v=""/>
    <s v=""/>
    <s v=""/>
    <s v="0xbb8be865b19fc0798adf1f6ede0548136d891e8491bd296c80fcb38cae38f7ad"/>
    <x v="1542"/>
    <x v="324"/>
  </r>
  <r>
    <x v="0"/>
    <x v="4"/>
    <x v="0"/>
    <x v="11"/>
    <n v="10012"/>
    <s v="BCH"/>
    <e v="#N/A"/>
    <m/>
    <m/>
    <m/>
    <x v="23"/>
    <s v="BSC"/>
    <n v="49"/>
    <s v=""/>
    <s v=""/>
    <s v=""/>
    <s v=""/>
    <s v=""/>
    <s v="0xb90fee5593f529ced3c948159a7ed06b3b127e72b417447b8235a20ffa9eb34a"/>
    <x v="1543"/>
    <x v="27"/>
  </r>
  <r>
    <x v="0"/>
    <x v="4"/>
    <x v="0"/>
    <x v="11"/>
    <n v="10012"/>
    <s v="BCH"/>
    <e v="#N/A"/>
    <m/>
    <m/>
    <m/>
    <x v="23"/>
    <s v="BSC"/>
    <n v="4341"/>
    <s v=""/>
    <s v=""/>
    <s v=""/>
    <s v=""/>
    <s v=""/>
    <s v="0x36d27f856abbf4468b4525c4d8b8e31f0dbe8a654104a48d9e147966192ec852"/>
    <x v="1544"/>
    <x v="27"/>
  </r>
  <r>
    <x v="0"/>
    <x v="4"/>
    <x v="0"/>
    <x v="11"/>
    <n v="10012"/>
    <s v="XRP"/>
    <s v="rEb8TK3gBgk5auZkwc6sHnwrGVJH8DuaLh"/>
    <n v="105711647"/>
    <m/>
    <m/>
    <x v="22"/>
    <s v="BSC"/>
    <n v="13226851.6"/>
    <s v=""/>
    <s v=""/>
    <s v=""/>
    <s v=""/>
    <s v=""/>
    <s v="0x988ed80c68ee9d7f696c2fd5e7057cbdd07896a221fa2a4af07ac711dd6adab3"/>
    <x v="1545"/>
    <x v="27"/>
  </r>
  <r>
    <x v="0"/>
    <x v="4"/>
    <x v="0"/>
    <x v="11"/>
    <n v="10012"/>
    <s v="USDC"/>
    <s v=""/>
    <m/>
    <m/>
    <m/>
    <x v="0"/>
    <s v="BSC"/>
    <n v="1999999"/>
    <s v=""/>
    <s v=""/>
    <s v=""/>
    <s v=""/>
    <s v=""/>
    <s v="0x130ca7cbef36c03cb343a9433de95704d6e99bc46b84b11a0dc0f503814dd960"/>
    <x v="1546"/>
    <x v="28"/>
  </r>
  <r>
    <x v="0"/>
    <x v="4"/>
    <x v="0"/>
    <x v="11"/>
    <n v="10012"/>
    <s v="BTC"/>
    <s v="19SK9LWSXLdmwPxvjPgvUrdaPhaPS6LaNu"/>
    <m/>
    <m/>
    <m/>
    <x v="6"/>
    <s v="BSC"/>
    <n v="50.148738899999998"/>
    <s v=""/>
    <s v=""/>
    <s v=""/>
    <s v=""/>
    <s v=""/>
    <s v="0x330a51d64f5b8b02ad311b10cf238b04bec34987fd1b286508f3ab001ccd6ea5"/>
    <x v="1547"/>
    <x v="28"/>
  </r>
  <r>
    <x v="0"/>
    <x v="4"/>
    <x v="0"/>
    <x v="11"/>
    <n v="10012"/>
    <s v="BTC"/>
    <s v="19SK9LWSXLdmwPxvjPgvUrdaPhaPS6LaNu"/>
    <m/>
    <m/>
    <m/>
    <x v="6"/>
    <s v="BSC"/>
    <n v="100"/>
    <s v=""/>
    <s v=""/>
    <s v=""/>
    <s v=""/>
    <s v=""/>
    <s v="0xd008ae64c920ee940846e97ae8160669f1405e95726c5559a72fa9db038ca925"/>
    <x v="1548"/>
    <x v="28"/>
  </r>
  <r>
    <x v="0"/>
    <x v="4"/>
    <x v="0"/>
    <x v="11"/>
    <n v="10012"/>
    <s v="USDT"/>
    <s v=""/>
    <m/>
    <m/>
    <m/>
    <x v="7"/>
    <s v="ETH"/>
    <n v="729621.30900000001"/>
    <s v=""/>
    <s v=""/>
    <s v=""/>
    <s v=""/>
    <s v=""/>
    <s v="0x7334ed555c2eb29e023c2b445df0b68e31e5f86ce2b165fd72f0cae3c5426c7d"/>
    <x v="1549"/>
    <x v="28"/>
  </r>
  <r>
    <x v="0"/>
    <x v="4"/>
    <x v="0"/>
    <x v="11"/>
    <n v="10012"/>
    <s v="USDT"/>
    <s v=""/>
    <m/>
    <m/>
    <m/>
    <x v="7"/>
    <s v="SOL"/>
    <n v="1999184.04"/>
    <s v="0xbAafa054940dB14170b608903067149c9E744545"/>
    <s v=""/>
    <s v="exchange"/>
    <s v="FTX"/>
    <s v="BBRICK"/>
    <s v="yzdBVWXm6hFYhpiGJuLNTgMNwxs77P54c5VgW7VKZybvnkhdSMRMyqJCQtSyMLvMpftcgGdfzSASAMfVTitKTnK"/>
    <x v="1550"/>
    <x v="28"/>
  </r>
  <r>
    <x v="0"/>
    <x v="4"/>
    <x v="0"/>
    <x v="11"/>
    <n v="10012"/>
    <s v="ETH"/>
    <s v="0x5d6fcf22aa4e4ff8da0abe329392e7c5306d22f3"/>
    <m/>
    <m/>
    <m/>
    <x v="1"/>
    <s v="ETH"/>
    <n v="1133.93885"/>
    <s v=""/>
    <s v=""/>
    <s v=""/>
    <s v=""/>
    <s v=""/>
    <s v="0x67cf43cfa6457496b5157d5857f5918986d7b3a12480bf6a4e1d44f7001c75dd"/>
    <x v="1551"/>
    <x v="28"/>
  </r>
  <r>
    <x v="0"/>
    <x v="4"/>
    <x v="0"/>
    <x v="11"/>
    <n v="10012"/>
    <s v="XRP"/>
    <s v="rEb8TK3gBgk5auZkwc6sHnwrGVJH8DuaLh"/>
    <n v="105711647"/>
    <m/>
    <m/>
    <x v="22"/>
    <s v="BSC"/>
    <n v="20000000"/>
    <s v=""/>
    <s v=""/>
    <s v=""/>
    <s v=""/>
    <s v=""/>
    <s v="0x17f04434896d6c5b95f1f96909dc9bc54a764d86319efcc8a019293faf56996b"/>
    <x v="1552"/>
    <x v="28"/>
  </r>
  <r>
    <x v="0"/>
    <x v="4"/>
    <x v="0"/>
    <x v="11"/>
    <n v="10012"/>
    <s v="BCH"/>
    <e v="#N/A"/>
    <m/>
    <m/>
    <m/>
    <x v="23"/>
    <s v="BCH"/>
    <n v="1406.1335200000001"/>
    <s v="0xdb245cf0aec8bf5d4b3002d00f3e701e80ba380a"/>
    <s v=""/>
    <s v="exchange"/>
    <s v="Huobi"/>
    <s v="Peertec"/>
    <s v="1b06a0476dca82c66f1371a081983be7bed7d27b8000f7080f392bec4322412e"/>
    <x v="1553"/>
    <x v="28"/>
  </r>
  <r>
    <x v="0"/>
    <x v="4"/>
    <x v="0"/>
    <x v="11"/>
    <n v="10012"/>
    <s v="USDT"/>
    <s v=""/>
    <m/>
    <m/>
    <m/>
    <x v="7"/>
    <s v="TRX"/>
    <n v="30656.401600000001"/>
    <s v="0xdb245cf0aec8bf5d4b3002d00f3e701e80ba380a"/>
    <s v=""/>
    <s v="exchange"/>
    <s v="Huobi"/>
    <s v="Peertec"/>
    <s v="788d277a027bd6303a36a01e947b734fd7395396e0b136c63b3b5376fc6dfb7e"/>
    <x v="1554"/>
    <x v="28"/>
  </r>
  <r>
    <x v="0"/>
    <x v="4"/>
    <x v="0"/>
    <x v="11"/>
    <n v="10012"/>
    <s v="DAI"/>
    <e v="#N/A"/>
    <m/>
    <m/>
    <m/>
    <x v="24"/>
    <s v="ETH"/>
    <n v="688485"/>
    <s v=""/>
    <s v=""/>
    <s v="exchange"/>
    <s v="FTX"/>
    <s v="BBRICK"/>
    <s v="0xb5573167955fccf497c00e337f805a668f0b95717dfaedf28936ba441e9819d9"/>
    <x v="1555"/>
    <x v="118"/>
  </r>
  <r>
    <x v="0"/>
    <x v="4"/>
    <x v="0"/>
    <x v="11"/>
    <n v="10012"/>
    <s v="USDT"/>
    <s v=""/>
    <m/>
    <m/>
    <m/>
    <x v="7"/>
    <s v="ETH"/>
    <n v="2460000"/>
    <s v="0xbAafa054940dB14170b608903067149c9E744545"/>
    <s v=""/>
    <s v="exchange"/>
    <s v="FTX"/>
    <s v="BBRICK"/>
    <s v="0xd540711e69f58e6665e48a2610bd1dff7a9a93f6b9e3820fbee0b56fb52d1234"/>
    <x v="1556"/>
    <x v="118"/>
  </r>
  <r>
    <x v="0"/>
    <x v="4"/>
    <x v="0"/>
    <x v="11"/>
    <n v="10012"/>
    <s v="USDT"/>
    <s v=""/>
    <m/>
    <m/>
    <m/>
    <x v="7"/>
    <s v="BSC"/>
    <n v="721550"/>
    <s v=""/>
    <s v=""/>
    <s v=""/>
    <s v=""/>
    <s v=""/>
    <s v="0x41a7150fdc8bb9a26ea37e737dc1795b6a229ae22760828dae22620e7bd5ba5f"/>
    <x v="1557"/>
    <x v="118"/>
  </r>
  <r>
    <x v="0"/>
    <x v="4"/>
    <x v="0"/>
    <x v="11"/>
    <n v="10012"/>
    <s v="USDC"/>
    <s v=""/>
    <m/>
    <m/>
    <m/>
    <x v="0"/>
    <s v="MATIC"/>
    <n v="2989634.44"/>
    <s v=""/>
    <s v=""/>
    <s v=""/>
    <s v=""/>
    <s v=""/>
    <s v="0x3c3ef5f06e0be68f180da34fba9b02f5e4e96b5381cf94342e1921b8dd8dd86c"/>
    <x v="1558"/>
    <x v="118"/>
  </r>
  <r>
    <x v="0"/>
    <x v="4"/>
    <x v="0"/>
    <x v="11"/>
    <n v="10012"/>
    <s v="BTC"/>
    <s v="19SK9LWSXLdmwPxvjPgvUrdaPhaPS6LaNu"/>
    <m/>
    <m/>
    <m/>
    <x v="6"/>
    <s v="BTC"/>
    <n v="211.75561200000001"/>
    <s v=""/>
    <s v=""/>
    <s v=""/>
    <s v=""/>
    <s v=""/>
    <s v="1e1282339912f134baa6c8d81248d80050141ba175bdcb4b5389fa12ccaef6df"/>
    <x v="1559"/>
    <x v="325"/>
  </r>
  <r>
    <x v="0"/>
    <x v="4"/>
    <x v="0"/>
    <x v="11"/>
    <n v="10012"/>
    <s v="USDC"/>
    <s v=""/>
    <m/>
    <m/>
    <m/>
    <x v="0"/>
    <s v="ETH"/>
    <n v="22749"/>
    <s v=""/>
    <s v=""/>
    <s v=""/>
    <s v=""/>
    <s v=""/>
    <s v="0xf0ddb7c021a5bf8d4e72038f3713b4bc6130f441e9b2bb8c27513aefbe4797c0"/>
    <x v="1560"/>
    <x v="325"/>
  </r>
  <r>
    <x v="0"/>
    <x v="4"/>
    <x v="0"/>
    <x v="11"/>
    <n v="10012"/>
    <s v="USDT"/>
    <s v=""/>
    <m/>
    <m/>
    <m/>
    <x v="7"/>
    <s v="ETH"/>
    <n v="14647.8285"/>
    <s v=""/>
    <s v=""/>
    <s v=""/>
    <s v=""/>
    <s v=""/>
    <s v="0x8d43cfa5c1d5d29f7c27cddb768e0e2ce01a16148509b98179820d55fd9d3a92"/>
    <x v="1561"/>
    <x v="272"/>
  </r>
  <r>
    <x v="0"/>
    <x v="4"/>
    <x v="0"/>
    <x v="11"/>
    <n v="10012"/>
    <s v="USDC"/>
    <s v=""/>
    <m/>
    <m/>
    <m/>
    <x v="0"/>
    <s v="MATIC"/>
    <n v="2115028.69"/>
    <s v=""/>
    <s v=""/>
    <s v=""/>
    <s v=""/>
    <s v=""/>
    <s v="0x6bfbfad619543a36c4bfeaaa876b85e460ddaf7de5a253c65410f7191044504a"/>
    <x v="1562"/>
    <x v="119"/>
  </r>
  <r>
    <x v="0"/>
    <x v="4"/>
    <x v="0"/>
    <x v="11"/>
    <n v="10012"/>
    <s v="MDX"/>
    <e v="#N/A"/>
    <m/>
    <m/>
    <m/>
    <x v="27"/>
    <s v="HT"/>
    <n v="28.868268199999999"/>
    <s v=""/>
    <s v=""/>
    <s v=""/>
    <s v=""/>
    <s v=""/>
    <s v="0x1230d605d061cd034cd00816079d5462b1546fd8c688c247c054dda3c8df5c08"/>
    <x v="1563"/>
    <x v="119"/>
  </r>
  <r>
    <x v="0"/>
    <x v="4"/>
    <x v="0"/>
    <x v="11"/>
    <n v="10012"/>
    <s v="ATOM"/>
    <s v="cosmos15v50ymp6n5dn73erkqtmq0u8adpl8d3ujv2e74"/>
    <n v="101230448"/>
    <m/>
    <m/>
    <x v="13"/>
    <s v="ATOM"/>
    <n v="9999.99"/>
    <s v="cosmos1jjwh9rqudukx8r8duw226uc90g73spmze6mt3g"/>
    <s v=""/>
    <s v="exchange"/>
    <s v="Huobi"/>
    <s v="Peertec"/>
    <s v="4CF8FEBE0A3DA9841D6634BD0CA140E9D1C007BC21E469A7AE8B5F7E766BDA8E"/>
    <x v="1564"/>
    <x v="119"/>
  </r>
  <r>
    <x v="0"/>
    <x v="4"/>
    <x v="0"/>
    <x v="11"/>
    <n v="10012"/>
    <s v="XRP"/>
    <s v="rEb8TK3gBgk5auZkwc6sHnwrGVJH8DuaLh"/>
    <n v="105711647"/>
    <m/>
    <m/>
    <x v="22"/>
    <s v="XRP"/>
    <n v="32545.0573"/>
    <s v=""/>
    <s v=""/>
    <s v=""/>
    <s v=""/>
    <s v=""/>
    <s v="617C772B70071A276CF3B68C47A3710F015871007488181EEE36450CB33199C3"/>
    <x v="1565"/>
    <x v="326"/>
  </r>
  <r>
    <x v="0"/>
    <x v="4"/>
    <x v="0"/>
    <x v="11"/>
    <n v="10012"/>
    <s v="BTC"/>
    <s v="19SK9LWSXLdmwPxvjPgvUrdaPhaPS6LaNu"/>
    <m/>
    <m/>
    <m/>
    <x v="6"/>
    <s v="BTC"/>
    <n v="10.538489"/>
    <s v="3H9GcbHrica8tDjBgkByHKNbwpcdTapLoK"/>
    <s v=""/>
    <s v="exchange"/>
    <s v="FTX"/>
    <s v="BBRICK"/>
    <s v="3f4c3f2073f8e8375f6c2399528a3850309cdbb4d56d1fdd3893a2394cdeb510"/>
    <x v="1566"/>
    <x v="326"/>
  </r>
  <r>
    <x v="0"/>
    <x v="4"/>
    <x v="0"/>
    <x v="11"/>
    <n v="10012"/>
    <s v="ETH"/>
    <s v="0x5d6fcf22aa4e4ff8da0abe329392e7c5306d22f3"/>
    <m/>
    <m/>
    <m/>
    <x v="1"/>
    <s v="BSC"/>
    <n v="20"/>
    <s v=""/>
    <s v=""/>
    <s v=""/>
    <s v=""/>
    <s v=""/>
    <s v="0x98b7ec4adc878f6cb280b3b88171ae3e0753a2f51e2a0a92b210f6775ca7eacb"/>
    <x v="1567"/>
    <x v="326"/>
  </r>
  <r>
    <x v="0"/>
    <x v="4"/>
    <x v="0"/>
    <x v="11"/>
    <n v="10012"/>
    <s v="BTC"/>
    <s v="19SK9LWSXLdmwPxvjPgvUrdaPhaPS6LaNu"/>
    <m/>
    <m/>
    <m/>
    <x v="6"/>
    <s v="BSC"/>
    <n v="121.7"/>
    <s v=""/>
    <s v=""/>
    <s v=""/>
    <s v=""/>
    <s v=""/>
    <s v="0xe8a3c3974f62db9f837d6d62dde00b3ec215637b3c04b693d9176be6c82795c8"/>
    <x v="1568"/>
    <x v="326"/>
  </r>
  <r>
    <x v="0"/>
    <x v="4"/>
    <x v="0"/>
    <x v="11"/>
    <n v="10012"/>
    <s v="ETH"/>
    <s v="0x5d6fcf22aa4e4ff8da0abe329392e7c5306d22f3"/>
    <m/>
    <m/>
    <m/>
    <x v="1"/>
    <s v="BSC"/>
    <n v="1095.5999999999999"/>
    <s v=""/>
    <s v=""/>
    <s v=""/>
    <s v=""/>
    <s v=""/>
    <s v="0x2f7476a87d77dd1e7b283e3a2609884097147cc8550195414e6109622e1af794"/>
    <x v="1569"/>
    <x v="326"/>
  </r>
  <r>
    <x v="0"/>
    <x v="4"/>
    <x v="0"/>
    <x v="11"/>
    <n v="10012"/>
    <s v="CAKE"/>
    <e v="#N/A"/>
    <m/>
    <m/>
    <m/>
    <x v="40"/>
    <s v="BSC"/>
    <n v="2.1999999999999999E-5"/>
    <s v=""/>
    <s v=""/>
    <s v=""/>
    <s v=""/>
    <s v=""/>
    <s v="0x27be3046c635c9fe2c8753be2a1dba902912498760f01b2ee10576743db7bcf2"/>
    <x v="1570"/>
    <x v="120"/>
  </r>
  <r>
    <x v="0"/>
    <x v="4"/>
    <x v="0"/>
    <x v="11"/>
    <n v="10012"/>
    <s v="BUSD"/>
    <s v=""/>
    <m/>
    <m/>
    <m/>
    <x v="4"/>
    <s v="BSC"/>
    <n v="4.0269999999999998E-4"/>
    <s v=""/>
    <s v=""/>
    <s v=""/>
    <s v=""/>
    <s v=""/>
    <s v="0x27be3046c635c9fe2c8753be2a1dba902912498760f01b2ee10576743db7bcf2"/>
    <x v="1570"/>
    <x v="120"/>
  </r>
  <r>
    <x v="0"/>
    <x v="4"/>
    <x v="0"/>
    <x v="11"/>
    <n v="10012"/>
    <s v="USDC"/>
    <s v=""/>
    <m/>
    <m/>
    <m/>
    <x v="0"/>
    <s v="ETH"/>
    <n v="999800.92599999998"/>
    <s v=""/>
    <s v=""/>
    <s v=""/>
    <s v=""/>
    <s v=""/>
    <s v="0x882f8dd0b353b467d3dd16a35ddd1136d8d1096b4e3c917cb1a61f7f5ade56a2"/>
    <x v="1571"/>
    <x v="120"/>
  </r>
  <r>
    <x v="0"/>
    <x v="4"/>
    <x v="0"/>
    <x v="11"/>
    <n v="10012"/>
    <s v="USDC"/>
    <s v=""/>
    <m/>
    <m/>
    <m/>
    <x v="0"/>
    <s v="ETH"/>
    <n v="5011376.3099999996"/>
    <s v="0xbAafa054940dB14170b608903067149c9E744545"/>
    <s v=""/>
    <s v="exchange"/>
    <s v="FTX"/>
    <s v="BBRICK"/>
    <s v="0x771da09364ff0eed539028dc39b686e2300cdea54838cd6ba0f0d3ae47341632"/>
    <x v="1572"/>
    <x v="120"/>
  </r>
  <r>
    <x v="0"/>
    <x v="4"/>
    <x v="0"/>
    <x v="11"/>
    <n v="10012"/>
    <s v="XRP"/>
    <s v="rEb8TK3gBgk5auZkwc6sHnwrGVJH8DuaLh"/>
    <n v="105711647"/>
    <m/>
    <m/>
    <x v="22"/>
    <s v="XRP"/>
    <n v="35029.633399999999"/>
    <s v=""/>
    <s v=""/>
    <s v=""/>
    <s v=""/>
    <s v=""/>
    <s v="8861EAA8415C2F83F22328592E5C8D4BD29C4C1E3287B7D50A108C6EF15AD1F6"/>
    <x v="1573"/>
    <x v="200"/>
  </r>
  <r>
    <x v="0"/>
    <x v="4"/>
    <x v="0"/>
    <x v="11"/>
    <n v="10012"/>
    <s v="XRP"/>
    <s v="rEb8TK3gBgk5auZkwc6sHnwrGVJH8DuaLh"/>
    <n v="105711647"/>
    <m/>
    <m/>
    <x v="22"/>
    <s v="XRP"/>
    <n v="27957.619500000001"/>
    <s v=""/>
    <s v=""/>
    <s v=""/>
    <s v=""/>
    <s v=""/>
    <s v="4099466C70D69720B83B6AFBCC10399C79FE57FE91C65C98F2CB557749818739"/>
    <x v="1574"/>
    <x v="200"/>
  </r>
  <r>
    <x v="0"/>
    <x v="4"/>
    <x v="0"/>
    <x v="11"/>
    <n v="10012"/>
    <s v="ETH"/>
    <s v="0x5d6fcf22aa4e4ff8da0abe329392e7c5306d22f3"/>
    <m/>
    <m/>
    <m/>
    <x v="1"/>
    <s v="ETH"/>
    <n v="803.93343500000003"/>
    <s v=""/>
    <s v=""/>
    <s v=""/>
    <s v=""/>
    <s v=""/>
    <s v="0xbb41751529a36ce28e8c790e794cd28613fbc4e6fac084c639fefbc6e9915e65"/>
    <x v="1575"/>
    <x v="200"/>
  </r>
  <r>
    <x v="0"/>
    <x v="4"/>
    <x v="0"/>
    <x v="11"/>
    <n v="10012"/>
    <s v="ETH"/>
    <s v="0x5d6fcf22aa4e4ff8da0abe329392e7c5306d22f3"/>
    <m/>
    <m/>
    <m/>
    <x v="1"/>
    <s v="ETH"/>
    <n v="1500"/>
    <s v=""/>
    <s v=""/>
    <s v=""/>
    <s v=""/>
    <s v=""/>
    <s v="0x2043b7b9a85be2b8b699f22ee140db412ec28350fd5ec2036264af597d18a847"/>
    <x v="1576"/>
    <x v="200"/>
  </r>
  <r>
    <x v="0"/>
    <x v="4"/>
    <x v="0"/>
    <x v="11"/>
    <n v="10012"/>
    <s v="CAKE"/>
    <e v="#N/A"/>
    <m/>
    <m/>
    <m/>
    <x v="40"/>
    <s v="BSC"/>
    <n v="9.2E-6"/>
    <s v=""/>
    <s v=""/>
    <s v=""/>
    <s v=""/>
    <s v=""/>
    <s v="0xadc079e12ca594f51b2248acaad278cbb57fbbfa11ce8c87d32bcb0ebc47187b"/>
    <x v="1577"/>
    <x v="200"/>
  </r>
  <r>
    <x v="0"/>
    <x v="4"/>
    <x v="0"/>
    <x v="11"/>
    <n v="10012"/>
    <s v="BUSD"/>
    <s v=""/>
    <m/>
    <m/>
    <m/>
    <x v="4"/>
    <s v="BSC"/>
    <n v="1.5919999999999999E-4"/>
    <s v=""/>
    <s v=""/>
    <s v=""/>
    <s v=""/>
    <s v=""/>
    <s v="0xadc079e12ca594f51b2248acaad278cbb57fbbfa11ce8c87d32bcb0ebc47187b"/>
    <x v="1577"/>
    <x v="200"/>
  </r>
  <r>
    <x v="0"/>
    <x v="4"/>
    <x v="0"/>
    <x v="11"/>
    <n v="10012"/>
    <s v="EOS"/>
    <s v="binancecleos"/>
    <n v="106375124"/>
    <m/>
    <m/>
    <x v="32"/>
    <s v="EOS"/>
    <n v="1337020.1599999999"/>
    <s v=""/>
    <s v=""/>
    <s v=""/>
    <s v=""/>
    <s v=""/>
    <s v="4b755a6a6d710462917c9af7e423398e6956f4f7d91c01a3cf30b7b863b8ea95"/>
    <x v="1578"/>
    <x v="327"/>
  </r>
  <r>
    <x v="0"/>
    <x v="4"/>
    <x v="0"/>
    <x v="11"/>
    <n v="10012"/>
    <s v="BTC"/>
    <s v="19SK9LWSXLdmwPxvjPgvUrdaPhaPS6LaNu"/>
    <m/>
    <m/>
    <m/>
    <x v="6"/>
    <s v="BTC"/>
    <n v="199.99979999999999"/>
    <s v=""/>
    <s v=""/>
    <s v=""/>
    <s v=""/>
    <s v=""/>
    <s v="294ef7835c72a3b35a068ef4fddf53cba36d3348d70ac21131c072d96526cae1"/>
    <x v="1579"/>
    <x v="327"/>
  </r>
  <r>
    <x v="0"/>
    <x v="4"/>
    <x v="0"/>
    <x v="11"/>
    <n v="10012"/>
    <s v="ETH"/>
    <s v="0x5d6fcf22aa4e4ff8da0abe329392e7c5306d22f3"/>
    <m/>
    <m/>
    <m/>
    <x v="1"/>
    <s v="BSC"/>
    <n v="2337"/>
    <s v=""/>
    <s v=""/>
    <s v=""/>
    <s v=""/>
    <s v=""/>
    <s v="0x4a8a62dfdb503e1d451f24318a25a23106e966d457925c7491980c897280a8c8"/>
    <x v="1580"/>
    <x v="327"/>
  </r>
  <r>
    <x v="0"/>
    <x v="4"/>
    <x v="0"/>
    <x v="11"/>
    <n v="10012"/>
    <s v="CAKE"/>
    <e v="#N/A"/>
    <m/>
    <m/>
    <m/>
    <x v="40"/>
    <s v="BSC"/>
    <n v="6.2999999999999998E-6"/>
    <s v=""/>
    <s v=""/>
    <s v=""/>
    <s v=""/>
    <s v=""/>
    <s v="0xf57a4336d1b8a4fc244d1e346f0a850ba72ab629a9705f215407df23430d0094"/>
    <x v="1581"/>
    <x v="328"/>
  </r>
  <r>
    <x v="0"/>
    <x v="4"/>
    <x v="0"/>
    <x v="11"/>
    <n v="10012"/>
    <s v="BUSD"/>
    <s v=""/>
    <m/>
    <m/>
    <m/>
    <x v="4"/>
    <s v="BSC"/>
    <n v="1.111E-4"/>
    <s v=""/>
    <s v=""/>
    <s v=""/>
    <s v=""/>
    <s v=""/>
    <s v="0xf57a4336d1b8a4fc244d1e346f0a850ba72ab629a9705f215407df23430d0094"/>
    <x v="1581"/>
    <x v="328"/>
  </r>
  <r>
    <x v="0"/>
    <x v="4"/>
    <x v="0"/>
    <x v="11"/>
    <n v="10012"/>
    <s v="BTC"/>
    <s v="19SK9LWSXLdmwPxvjPgvUrdaPhaPS6LaNu"/>
    <m/>
    <m/>
    <m/>
    <x v="6"/>
    <s v="BTC"/>
    <n v="26.8543254"/>
    <s v=""/>
    <s v=""/>
    <s v=""/>
    <s v=""/>
    <s v=""/>
    <s v="a5fa83eaeff26eec6225643950c50e31c3b2bebbd8223b4380e9495810f9af21"/>
    <x v="1582"/>
    <x v="271"/>
  </r>
  <r>
    <x v="0"/>
    <x v="4"/>
    <x v="0"/>
    <x v="11"/>
    <n v="10012"/>
    <s v="ETH"/>
    <s v="0x5d6fcf22aa4e4ff8da0abe329392e7c5306d22f3"/>
    <m/>
    <m/>
    <m/>
    <x v="1"/>
    <s v="BSC"/>
    <n v="299.94072599999998"/>
    <s v=""/>
    <s v=""/>
    <s v=""/>
    <s v=""/>
    <s v=""/>
    <s v="0xb5e803db60bb1ba19245f17314380ee81b390c893040134267e9e2bda39fbec3"/>
    <x v="1583"/>
    <x v="271"/>
  </r>
  <r>
    <x v="0"/>
    <x v="4"/>
    <x v="0"/>
    <x v="11"/>
    <n v="10012"/>
    <s v="USDT"/>
    <s v=""/>
    <m/>
    <m/>
    <m/>
    <x v="7"/>
    <s v="TRX"/>
    <n v="95084.476999999999"/>
    <s v="0xdb245cf0aec8bf5d4b3002d00f3e701e80ba380a"/>
    <s v=""/>
    <s v="exchange"/>
    <s v="Huobi"/>
    <s v="Peertec"/>
    <s v="88b6985cab2b1549062bccba04046cbbbc42f13b218ed0f0e6ef94c75cd3b8ad"/>
    <x v="1584"/>
    <x v="121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8b6401aa7b1de3eeb96c97fd5a335f18caaa537e5882c0f21c1a7b5b8d13607f"/>
    <x v="1585"/>
    <x v="121"/>
  </r>
  <r>
    <x v="0"/>
    <x v="4"/>
    <x v="0"/>
    <x v="11"/>
    <n v="10012"/>
    <s v="BUSD"/>
    <s v=""/>
    <m/>
    <m/>
    <m/>
    <x v="4"/>
    <s v="BSC"/>
    <n v="1013554.22"/>
    <s v=""/>
    <s v=""/>
    <s v=""/>
    <s v=""/>
    <s v=""/>
    <s v="0xa8f78e6f58f8f605dcaf8b142aa92bf24154891d3831f6ce39b4497255bddde1"/>
    <x v="1586"/>
    <x v="121"/>
  </r>
  <r>
    <x v="0"/>
    <x v="4"/>
    <x v="0"/>
    <x v="11"/>
    <n v="10012"/>
    <s v="BTC"/>
    <s v="19SK9LWSXLdmwPxvjPgvUrdaPhaPS6LaNu"/>
    <m/>
    <m/>
    <m/>
    <x v="6"/>
    <s v="BSC"/>
    <n v="34.410183600000003"/>
    <s v=""/>
    <s v=""/>
    <s v=""/>
    <s v=""/>
    <s v=""/>
    <s v="0x647086fbcbc4409b01b1c3e1a116e1f1a644f64dc228f410e67c19996527ab28"/>
    <x v="1587"/>
    <x v="121"/>
  </r>
  <r>
    <x v="0"/>
    <x v="4"/>
    <x v="0"/>
    <x v="11"/>
    <n v="10012"/>
    <s v="ETH"/>
    <s v="0x5d6fcf22aa4e4ff8da0abe329392e7c5306d22f3"/>
    <m/>
    <m/>
    <m/>
    <x v="1"/>
    <s v="BSC"/>
    <n v="299.940335"/>
    <s v=""/>
    <s v=""/>
    <s v=""/>
    <s v=""/>
    <s v=""/>
    <s v="0x3682b564aca54ea51b55eaf44ce48ff65e36c68f5436e53f391753d4581c91f7"/>
    <x v="1588"/>
    <x v="30"/>
  </r>
  <r>
    <x v="0"/>
    <x v="4"/>
    <x v="0"/>
    <x v="11"/>
    <n v="10012"/>
    <s v="USDT"/>
    <s v=""/>
    <m/>
    <m/>
    <m/>
    <x v="7"/>
    <s v="BSC"/>
    <n v="8000000"/>
    <s v=""/>
    <s v=""/>
    <s v=""/>
    <s v=""/>
    <s v=""/>
    <s v="0x95f878286596d80b34df223b21ae119a63dd5657626cef1d22b9971f0fb449e0"/>
    <x v="1589"/>
    <x v="30"/>
  </r>
  <r>
    <x v="0"/>
    <x v="4"/>
    <x v="0"/>
    <x v="11"/>
    <n v="10012"/>
    <s v="USDT"/>
    <s v=""/>
    <m/>
    <m/>
    <m/>
    <x v="7"/>
    <s v="BSC"/>
    <n v="2008015.51"/>
    <s v=""/>
    <s v=""/>
    <s v=""/>
    <s v=""/>
    <s v=""/>
    <s v="0x876f3da0b3beadc7b0b0ad40483e2def8577be6d64887a280f529a297f4a3c91"/>
    <x v="1590"/>
    <x v="30"/>
  </r>
  <r>
    <x v="0"/>
    <x v="4"/>
    <x v="0"/>
    <x v="11"/>
    <n v="10012"/>
    <s v="XRP"/>
    <s v="rEb8TK3gBgk5auZkwc6sHnwrGVJH8DuaLh"/>
    <n v="105711647"/>
    <m/>
    <m/>
    <x v="22"/>
    <s v="XRP"/>
    <n v="9951384.9100000001"/>
    <s v=""/>
    <s v=""/>
    <s v=""/>
    <s v=""/>
    <s v=""/>
    <s v="BE11D36842D8A37C78D8AC24CD4930A5575052BA8E1DCF4E9D9EEDC594CBC03C"/>
    <x v="1591"/>
    <x v="31"/>
  </r>
  <r>
    <x v="0"/>
    <x v="4"/>
    <x v="0"/>
    <x v="11"/>
    <n v="10012"/>
    <s v="BTC"/>
    <s v="19SK9LWSXLdmwPxvjPgvUrdaPhaPS6LaNu"/>
    <m/>
    <m/>
    <m/>
    <x v="6"/>
    <s v="BSC"/>
    <n v="154.50971999999999"/>
    <s v=""/>
    <s v=""/>
    <s v=""/>
    <s v=""/>
    <s v=""/>
    <s v="0xc9e5cda69d82af44b19ec79bd88037ec418c3687039363b6987bdf95600b1184"/>
    <x v="1592"/>
    <x v="31"/>
  </r>
  <r>
    <x v="0"/>
    <x v="4"/>
    <x v="0"/>
    <x v="11"/>
    <n v="10012"/>
    <s v="WBTC"/>
    <e v="#N/A"/>
    <m/>
    <m/>
    <m/>
    <x v="21"/>
    <s v="ETH"/>
    <n v="0.79774999999999996"/>
    <s v=""/>
    <s v=""/>
    <s v=""/>
    <s v=""/>
    <s v=""/>
    <s v="0xd07a693cd95bb1e0cdcbc0f4369a06aa5c14afe26eeadc30967db7c838604797"/>
    <x v="1593"/>
    <x v="270"/>
  </r>
  <r>
    <x v="0"/>
    <x v="4"/>
    <x v="0"/>
    <x v="11"/>
    <n v="10012"/>
    <s v="WBTC"/>
    <e v="#N/A"/>
    <m/>
    <m/>
    <m/>
    <x v="21"/>
    <s v="ETH"/>
    <n v="0.79474999999999996"/>
    <s v=""/>
    <s v=""/>
    <s v=""/>
    <s v=""/>
    <s v=""/>
    <s v="0x4f8b7748ba2177fcd56fe5de0b3a122d28909fba3b53ac7237bba7a8d71da26b"/>
    <x v="1594"/>
    <x v="270"/>
  </r>
  <r>
    <x v="0"/>
    <x v="4"/>
    <x v="0"/>
    <x v="11"/>
    <n v="10012"/>
    <s v="WBTC"/>
    <e v="#N/A"/>
    <m/>
    <m/>
    <m/>
    <x v="21"/>
    <s v="ETH"/>
    <n v="0.79274999999999995"/>
    <s v=""/>
    <s v=""/>
    <s v=""/>
    <s v=""/>
    <s v=""/>
    <s v="0xbf3fb57fe8de3d7111b40095efafffae45ee52a93b7b0c600d63a98ae5e74f6d"/>
    <x v="1595"/>
    <x v="270"/>
  </r>
  <r>
    <x v="0"/>
    <x v="4"/>
    <x v="0"/>
    <x v="11"/>
    <n v="10012"/>
    <s v="ETH"/>
    <s v="0x5d6fcf22aa4e4ff8da0abe329392e7c5306d22f3"/>
    <m/>
    <m/>
    <m/>
    <x v="1"/>
    <s v="BSC"/>
    <n v="999.91660200000001"/>
    <s v=""/>
    <s v=""/>
    <s v=""/>
    <s v=""/>
    <s v=""/>
    <s v="0x8e9220564973c0c0175e57f8b800dbc1c378afc84ad152e7758e44e7cc463b4e"/>
    <x v="1596"/>
    <x v="270"/>
  </r>
  <r>
    <x v="0"/>
    <x v="4"/>
    <x v="0"/>
    <x v="11"/>
    <n v="10012"/>
    <s v="ETH"/>
    <s v="0x5d6fcf22aa4e4ff8da0abe329392e7c5306d22f3"/>
    <m/>
    <m/>
    <m/>
    <x v="1"/>
    <s v="ETH"/>
    <n v="399.91665999999998"/>
    <s v=""/>
    <s v=""/>
    <s v=""/>
    <s v=""/>
    <s v=""/>
    <s v="0x1c68c4df2f6cf7f7776d8d6528ccc9bf5b247b11b4a5b06a8a32e1df9096b315"/>
    <x v="1597"/>
    <x v="270"/>
  </r>
  <r>
    <x v="0"/>
    <x v="4"/>
    <x v="0"/>
    <x v="11"/>
    <n v="10012"/>
    <s v="ETH"/>
    <s v="0x5d6fcf22aa4e4ff8da0abe329392e7c5306d22f3"/>
    <m/>
    <m/>
    <m/>
    <x v="1"/>
    <s v="ETH"/>
    <n v="600"/>
    <s v=""/>
    <s v=""/>
    <s v=""/>
    <s v=""/>
    <s v=""/>
    <s v="0xfb01506f34647b9178563fb2f5f6764dd8f79bc97cf260675114d63b4dda8a00"/>
    <x v="1598"/>
    <x v="270"/>
  </r>
  <r>
    <x v="0"/>
    <x v="4"/>
    <x v="0"/>
    <x v="11"/>
    <n v="10012"/>
    <s v="ETH"/>
    <s v="0x5d6fcf22aa4e4ff8da0abe329392e7c5306d22f3"/>
    <m/>
    <m/>
    <m/>
    <x v="1"/>
    <s v="ETH"/>
    <n v="399.87864300000001"/>
    <s v=""/>
    <s v=""/>
    <s v=""/>
    <s v=""/>
    <s v=""/>
    <s v="0xf8bec93286c76e1c80052fe9bc6d460f5b0af03ec0fee39742fd6d0b6784bf0f"/>
    <x v="1599"/>
    <x v="270"/>
  </r>
  <r>
    <x v="0"/>
    <x v="4"/>
    <x v="0"/>
    <x v="11"/>
    <n v="10012"/>
    <s v="BCH"/>
    <e v="#N/A"/>
    <m/>
    <m/>
    <m/>
    <x v="23"/>
    <s v="BCH"/>
    <n v="1327.6802499999999"/>
    <s v=""/>
    <s v=""/>
    <s v=""/>
    <s v=""/>
    <s v=""/>
    <s v="e7ceb846ef1d12d10fb4a46a526ba1bd13e1d29d057896f6202a4bf719d585dd"/>
    <x v="1600"/>
    <x v="270"/>
  </r>
  <r>
    <x v="0"/>
    <x v="4"/>
    <x v="0"/>
    <x v="11"/>
    <n v="10012"/>
    <s v="XRP"/>
    <s v="rEb8TK3gBgk5auZkwc6sHnwrGVJH8DuaLh"/>
    <n v="105711647"/>
    <m/>
    <m/>
    <x v="22"/>
    <s v="XRP"/>
    <n v="14300000"/>
    <s v=""/>
    <s v=""/>
    <s v=""/>
    <s v=""/>
    <s v=""/>
    <s v="4AC1C54A39F73E948DCEB6DAD2471C73735BE96E09E9B6CF1F98E50352AB2BFF"/>
    <x v="1601"/>
    <x v="270"/>
  </r>
  <r>
    <x v="0"/>
    <x v="4"/>
    <x v="0"/>
    <x v="11"/>
    <n v="10012"/>
    <s v="WBTC"/>
    <e v="#N/A"/>
    <m/>
    <m/>
    <m/>
    <x v="21"/>
    <s v="ETH"/>
    <n v="0.78974999999999995"/>
    <s v=""/>
    <s v=""/>
    <s v=""/>
    <s v=""/>
    <s v=""/>
    <s v="0x209fd354ec5425da5829cf038a2c92f8cd44ec6a23d625f4e357a1bdb792160c"/>
    <x v="1602"/>
    <x v="33"/>
  </r>
  <r>
    <x v="0"/>
    <x v="4"/>
    <x v="0"/>
    <x v="11"/>
    <n v="10012"/>
    <s v="XRP"/>
    <s v="rEb8TK3gBgk5auZkwc6sHnwrGVJH8DuaLh"/>
    <n v="105711647"/>
    <m/>
    <m/>
    <x v="22"/>
    <s v="XRP"/>
    <n v="45153.891900000002"/>
    <s v=""/>
    <s v=""/>
    <s v=""/>
    <s v=""/>
    <s v=""/>
    <s v="0BDC97B28F06A7B52CC5FF15B887BA3D963FCE4334E585EE3A0C481D303F1913"/>
    <x v="1603"/>
    <x v="269"/>
  </r>
  <r>
    <x v="0"/>
    <x v="4"/>
    <x v="0"/>
    <x v="11"/>
    <n v="10012"/>
    <s v="USDT"/>
    <s v=""/>
    <m/>
    <m/>
    <m/>
    <x v="7"/>
    <s v="TRX"/>
    <n v="79999"/>
    <s v="0xdb245cf0aec8bf5d4b3002d00f3e701e80ba380a"/>
    <s v=""/>
    <s v="exchange"/>
    <s v="Huobi"/>
    <s v="Peertec"/>
    <s v="b05cb9b5d4c551b2189b4de32c2a8ad91640c0ff6262586f83abb8b27d5ec163"/>
    <x v="1604"/>
    <x v="269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d71ee590e718962640a4c785fca1501e3e603f66ac1e7823ca8980b853c57b42"/>
    <x v="1605"/>
    <x v="269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25ec879cc7621cd1579d430c30086fe3fb4b8d646cf9e7f219b525348ad122d8"/>
    <x v="1606"/>
    <x v="269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d92e52db41e91743a7d16b37541ec613c30020704c3fd270e3542002747f6b32"/>
    <x v="1607"/>
    <x v="269"/>
  </r>
  <r>
    <x v="0"/>
    <x v="4"/>
    <x v="0"/>
    <x v="11"/>
    <n v="10012"/>
    <s v="BTC"/>
    <s v="19SK9LWSXLdmwPxvjPgvUrdaPhaPS6LaNu"/>
    <m/>
    <m/>
    <m/>
    <x v="6"/>
    <s v="BTC"/>
    <n v="97.5909671"/>
    <s v="1MdatewJkKfSptYBaJvgEBFYCEbiCkELVt"/>
    <s v=""/>
    <s v="exchange"/>
    <s v="Huobi"/>
    <s v="Peertec"/>
    <s v="ac69553138f9372f425224b8d6a5ad87dc82d978cd3bdc0fa894a2ecf4dd34a1"/>
    <x v="1608"/>
    <x v="269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51b66c44e54ab00a33cdf6373a99eec3922c8c6959e2ec3a30295cd812461144"/>
    <x v="1609"/>
    <x v="269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fe9c9e6177dcc842e75f87f2e20bbfa717d92a8549232673b2793771d597d57b"/>
    <x v="1610"/>
    <x v="269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a22d3a7cdff761a2f0a28b2aa3dc3e01851c5a41c4dcd4994f1cea3906240356"/>
    <x v="1611"/>
    <x v="269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3a3e69e098d5889da8cf2a06f27c48c769e59489c1b5236b8838971dd48b5d37"/>
    <x v="1612"/>
    <x v="269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708aacb729ac6e0ef41765934c29611aa1219d1778b310d8f55965748af92e86"/>
    <x v="1613"/>
    <x v="269"/>
  </r>
  <r>
    <x v="0"/>
    <x v="4"/>
    <x v="0"/>
    <x v="11"/>
    <n v="10012"/>
    <s v="BCH"/>
    <e v="#N/A"/>
    <m/>
    <m/>
    <m/>
    <x v="23"/>
    <s v="BSC"/>
    <n v="1350"/>
    <s v=""/>
    <s v=""/>
    <s v=""/>
    <s v=""/>
    <s v=""/>
    <s v="0xe9e3f1ec8af556682410df2ecdda5b765ae58e54b4aef221dd0562a230fddc22"/>
    <x v="1614"/>
    <x v="329"/>
  </r>
  <r>
    <x v="0"/>
    <x v="4"/>
    <x v="0"/>
    <x v="11"/>
    <n v="10012"/>
    <s v="XRP"/>
    <s v="rEb8TK3gBgk5auZkwc6sHnwrGVJH8DuaLh"/>
    <n v="105711647"/>
    <m/>
    <m/>
    <x v="22"/>
    <s v="BSC"/>
    <n v="3636618"/>
    <s v=""/>
    <s v=""/>
    <s v=""/>
    <s v=""/>
    <s v=""/>
    <s v="0x8cf50a4ad51dd7fad35699fc163df90ff93e2c34c3299dfaffd096e1533c8b75"/>
    <x v="1615"/>
    <x v="329"/>
  </r>
  <r>
    <x v="0"/>
    <x v="4"/>
    <x v="0"/>
    <x v="11"/>
    <n v="10012"/>
    <s v="USDT"/>
    <s v=""/>
    <m/>
    <m/>
    <m/>
    <x v="7"/>
    <s v="BSC"/>
    <n v="2000000"/>
    <s v=""/>
    <s v=""/>
    <s v=""/>
    <s v=""/>
    <s v=""/>
    <s v="0x6ea1f2519a04bcadab010ed945950d6b4eb2467265f3e6de2fa2968ec966e224"/>
    <x v="1616"/>
    <x v="35"/>
  </r>
  <r>
    <x v="0"/>
    <x v="4"/>
    <x v="0"/>
    <x v="11"/>
    <n v="10012"/>
    <s v="BTC"/>
    <s v="19SK9LWSXLdmwPxvjPgvUrdaPhaPS6LaNu"/>
    <m/>
    <m/>
    <m/>
    <x v="6"/>
    <s v="BTC"/>
    <n v="209.06052800000001"/>
    <s v=""/>
    <s v=""/>
    <s v=""/>
    <s v=""/>
    <s v=""/>
    <s v="f6fd65c34eb83af4dfd119f4d58dcab4bc69afeeb40ed4191a8876839aafaa1e"/>
    <x v="1617"/>
    <x v="35"/>
  </r>
  <r>
    <x v="0"/>
    <x v="4"/>
    <x v="0"/>
    <x v="11"/>
    <n v="10012"/>
    <s v="ETH"/>
    <s v="0x5d6fcf22aa4e4ff8da0abe329392e7c5306d22f3"/>
    <m/>
    <m/>
    <m/>
    <x v="1"/>
    <s v="BSC"/>
    <n v="600"/>
    <s v=""/>
    <s v=""/>
    <s v=""/>
    <s v=""/>
    <s v=""/>
    <s v="0xc76d3bbf2fe900009e20a3dfed73d4eef990a30d9daea8c34065c3acc3526221"/>
    <x v="1618"/>
    <x v="36"/>
  </r>
  <r>
    <x v="0"/>
    <x v="4"/>
    <x v="0"/>
    <x v="11"/>
    <n v="10012"/>
    <s v="BTC"/>
    <s v="19SK9LWSXLdmwPxvjPgvUrdaPhaPS6LaNu"/>
    <m/>
    <m/>
    <m/>
    <x v="6"/>
    <s v="BTC"/>
    <n v="7.2405467000000003"/>
    <s v=""/>
    <s v=""/>
    <s v=""/>
    <s v=""/>
    <s v=""/>
    <s v="903fdfb444a6c644b1210805c45f0668418b6386fac17d02e1cc0c1dd0b1ad48"/>
    <x v="1619"/>
    <x v="36"/>
  </r>
  <r>
    <x v="0"/>
    <x v="4"/>
    <x v="0"/>
    <x v="11"/>
    <n v="10012"/>
    <s v="BTC"/>
    <s v="19SK9LWSXLdmwPxvjPgvUrdaPhaPS6LaNu"/>
    <m/>
    <m/>
    <m/>
    <x v="6"/>
    <s v="BTC"/>
    <n v="90"/>
    <s v=""/>
    <s v=""/>
    <s v=""/>
    <s v=""/>
    <s v=""/>
    <s v="a0081aa2e5aa347d335623c55e57c110faf29b44b21499a4cbd5e9b02f85389a"/>
    <x v="1620"/>
    <x v="36"/>
  </r>
  <r>
    <x v="0"/>
    <x v="4"/>
    <x v="0"/>
    <x v="11"/>
    <n v="10012"/>
    <s v="ETH"/>
    <s v="0x5d6fcf22aa4e4ff8da0abe329392e7c5306d22f3"/>
    <m/>
    <m/>
    <m/>
    <x v="1"/>
    <s v="ETH"/>
    <n v="2678.6397900000002"/>
    <s v=""/>
    <s v=""/>
    <s v=""/>
    <s v=""/>
    <s v=""/>
    <s v="0x3d37ffd04986e032b0db9c88ff48977e48c9c91b37e5bd0831c8f504b28c79a8"/>
    <x v="1621"/>
    <x v="36"/>
  </r>
  <r>
    <x v="0"/>
    <x v="4"/>
    <x v="0"/>
    <x v="11"/>
    <n v="10012"/>
    <s v="ETH"/>
    <s v="0x5d6fcf22aa4e4ff8da0abe329392e7c5306d22f3"/>
    <m/>
    <m/>
    <m/>
    <x v="1"/>
    <s v="ETH"/>
    <n v="4"/>
    <s v=""/>
    <s v=""/>
    <s v=""/>
    <s v=""/>
    <s v=""/>
    <s v="0xdeef79091ea11a16855bde275555674c4edc50e3756f556162b96fcec8ddc016"/>
    <x v="1622"/>
    <x v="37"/>
  </r>
  <r>
    <x v="0"/>
    <x v="4"/>
    <x v="0"/>
    <x v="11"/>
    <n v="10012"/>
    <s v="BTC"/>
    <s v="19SK9LWSXLdmwPxvjPgvUrdaPhaPS6LaNu"/>
    <m/>
    <m/>
    <m/>
    <x v="6"/>
    <s v="BTC"/>
    <n v="13.2161501"/>
    <s v=""/>
    <s v=""/>
    <s v=""/>
    <s v=""/>
    <s v=""/>
    <s v="9ffa6aa4a84f9b6fc488f4800b4d4874c3b7f057c6b25c0f8ccd0404b8a75a79"/>
    <x v="1623"/>
    <x v="38"/>
  </r>
  <r>
    <x v="0"/>
    <x v="4"/>
    <x v="0"/>
    <x v="11"/>
    <n v="10012"/>
    <s v="XRP"/>
    <s v="rEb8TK3gBgk5auZkwc6sHnwrGVJH8DuaLh"/>
    <n v="105711647"/>
    <m/>
    <m/>
    <x v="22"/>
    <s v="XRP"/>
    <n v="22057.8577"/>
    <s v=""/>
    <s v=""/>
    <s v=""/>
    <s v=""/>
    <s v=""/>
    <s v="2D8B36C9EF5E3C3FF4994DB657CDD7A395CF3CA4E0687EF6D9BB7B64FB6B460D"/>
    <x v="1624"/>
    <x v="38"/>
  </r>
  <r>
    <x v="0"/>
    <x v="4"/>
    <x v="0"/>
    <x v="11"/>
    <n v="10012"/>
    <s v="USDT"/>
    <s v=""/>
    <m/>
    <m/>
    <m/>
    <x v="7"/>
    <s v="BSC"/>
    <n v="4000000"/>
    <s v=""/>
    <s v=""/>
    <s v=""/>
    <s v=""/>
    <s v=""/>
    <s v="0x2cd436d33c2eda40d5506bfa70c8f7d1b909da1826acdb6c3bca89366c57ec33"/>
    <x v="1625"/>
    <x v="39"/>
  </r>
  <r>
    <x v="0"/>
    <x v="4"/>
    <x v="0"/>
    <x v="11"/>
    <n v="10012"/>
    <s v="XRP"/>
    <s v="rEb8TK3gBgk5auZkwc6sHnwrGVJH8DuaLh"/>
    <n v="105711647"/>
    <m/>
    <m/>
    <x v="22"/>
    <s v="XRP"/>
    <n v="26980.818200000002"/>
    <s v=""/>
    <s v=""/>
    <s v=""/>
    <s v=""/>
    <s v=""/>
    <s v="3301F501662FBB7BE95C03375982BDE561592B31815024A89423CB8962DC6C9C"/>
    <x v="1626"/>
    <x v="39"/>
  </r>
  <r>
    <x v="0"/>
    <x v="4"/>
    <x v="0"/>
    <x v="11"/>
    <n v="10012"/>
    <s v="ATOM"/>
    <s v="cosmos15v50ymp6n5dn73erkqtmq0u8adpl8d3ujv2e74"/>
    <n v="101230448"/>
    <m/>
    <m/>
    <x v="13"/>
    <s v="BSC"/>
    <n v="30000"/>
    <s v=""/>
    <s v=""/>
    <s v=""/>
    <s v=""/>
    <s v=""/>
    <s v="0x0ca25e37a998da71ab234e090c0c9dac14e88ab135d7f65a1ff1bbc3a49fcd2f"/>
    <x v="1627"/>
    <x v="39"/>
  </r>
  <r>
    <x v="0"/>
    <x v="4"/>
    <x v="0"/>
    <x v="11"/>
    <n v="10012"/>
    <s v="XRP"/>
    <s v="rEb8TK3gBgk5auZkwc6sHnwrGVJH8DuaLh"/>
    <n v="105711647"/>
    <m/>
    <m/>
    <x v="22"/>
    <s v="XRP"/>
    <n v="6947023.5"/>
    <s v=""/>
    <s v=""/>
    <s v=""/>
    <s v=""/>
    <s v=""/>
    <s v="AA32EA652ECA3C1BABF44724ADADA53C8917C5DE9DE0FC2FD594A692F2052DFF"/>
    <x v="1628"/>
    <x v="268"/>
  </r>
  <r>
    <x v="0"/>
    <x v="4"/>
    <x v="0"/>
    <x v="11"/>
    <n v="10012"/>
    <s v="BTC"/>
    <s v="19SK9LWSXLdmwPxvjPgvUrdaPhaPS6LaNu"/>
    <m/>
    <m/>
    <m/>
    <x v="6"/>
    <s v="BSC"/>
    <n v="80"/>
    <s v=""/>
    <s v=""/>
    <s v=""/>
    <s v=""/>
    <s v=""/>
    <s v="0xccf02b6e3b55de60efa1daafc1068bfedd3a52d819a7284925fc1e7f2d6aded7"/>
    <x v="1629"/>
    <x v="268"/>
  </r>
  <r>
    <x v="0"/>
    <x v="4"/>
    <x v="0"/>
    <x v="11"/>
    <n v="10012"/>
    <s v="ETH"/>
    <s v="0x5d6fcf22aa4e4ff8da0abe329392e7c5306d22f3"/>
    <m/>
    <m/>
    <m/>
    <x v="1"/>
    <s v="BSC"/>
    <n v="1500"/>
    <s v=""/>
    <s v=""/>
    <s v=""/>
    <s v=""/>
    <s v=""/>
    <s v="0x8156ead0f0b86dbfe22cde4831ad82ce037965aef3dd8eeba8d7e7d0025f455d"/>
    <x v="1630"/>
    <x v="268"/>
  </r>
  <r>
    <x v="0"/>
    <x v="4"/>
    <x v="0"/>
    <x v="11"/>
    <n v="10012"/>
    <s v="ETH"/>
    <s v="0x5d6fcf22aa4e4ff8da0abe329392e7c5306d22f3"/>
    <m/>
    <m/>
    <m/>
    <x v="1"/>
    <s v="BSC"/>
    <n v="219.3357"/>
    <s v=""/>
    <s v=""/>
    <s v=""/>
    <s v=""/>
    <s v=""/>
    <s v="0x9a7f42e4b1f4560342c4fa3c93afee80adbe1477434c8a881d29a7486067544d"/>
    <x v="1631"/>
    <x v="268"/>
  </r>
  <r>
    <x v="0"/>
    <x v="4"/>
    <x v="0"/>
    <x v="11"/>
    <n v="10012"/>
    <s v="BTC"/>
    <s v="19SK9LWSXLdmwPxvjPgvUrdaPhaPS6LaNu"/>
    <m/>
    <m/>
    <m/>
    <x v="6"/>
    <s v="BSC"/>
    <n v="70.970646500000001"/>
    <s v=""/>
    <s v=""/>
    <s v=""/>
    <s v=""/>
    <s v=""/>
    <s v="0xbf87bceecd82c7adb5fa7e36cf9e2c396496c8526783f85270ed5f8dbb9a24fe"/>
    <x v="1632"/>
    <x v="268"/>
  </r>
  <r>
    <x v="0"/>
    <x v="4"/>
    <x v="0"/>
    <x v="11"/>
    <n v="10012"/>
    <s v="BTC"/>
    <s v="19SK9LWSXLdmwPxvjPgvUrdaPhaPS6LaNu"/>
    <m/>
    <m/>
    <m/>
    <x v="6"/>
    <s v="BSC"/>
    <n v="10.999039"/>
    <s v=""/>
    <s v=""/>
    <s v=""/>
    <s v=""/>
    <s v=""/>
    <s v="0x22e8b358db096c193ffea66f28a340730f17b13a6cd8cc2b6e1c4c39dda58dc2"/>
    <x v="1633"/>
    <x v="41"/>
  </r>
  <r>
    <x v="0"/>
    <x v="4"/>
    <x v="0"/>
    <x v="11"/>
    <n v="10012"/>
    <s v="XRP"/>
    <s v="rEb8TK3gBgk5auZkwc6sHnwrGVJH8DuaLh"/>
    <n v="105711647"/>
    <m/>
    <m/>
    <x v="22"/>
    <s v="XRP"/>
    <n v="1999999.82"/>
    <s v="r9L7s2eGfDD5yhFmgP1XtxwEzeTicCyTaf"/>
    <s v=""/>
    <s v="exchange"/>
    <s v="Huobi"/>
    <s v="Peertec"/>
    <s v="3715DFED93D75E260B78AA837A6E71D4A17B81E30CF2850A1EA9F6D7C9DB3186"/>
    <x v="1634"/>
    <x v="41"/>
  </r>
  <r>
    <x v="0"/>
    <x v="4"/>
    <x v="0"/>
    <x v="11"/>
    <n v="10012"/>
    <s v="BTC"/>
    <s v="19SK9LWSXLdmwPxvjPgvUrdaPhaPS6LaNu"/>
    <m/>
    <m/>
    <m/>
    <x v="6"/>
    <s v="BTC"/>
    <n v="14.4"/>
    <s v=""/>
    <s v=""/>
    <s v=""/>
    <s v=""/>
    <s v=""/>
    <s v="22ce3945b3f94bf7904d9a8e4ac53837ecc14ce6dbaaac81122d5304d529dc72"/>
    <x v="1635"/>
    <x v="41"/>
  </r>
  <r>
    <x v="0"/>
    <x v="4"/>
    <x v="0"/>
    <x v="11"/>
    <n v="10012"/>
    <s v="BTC"/>
    <s v="19SK9LWSXLdmwPxvjPgvUrdaPhaPS6LaNu"/>
    <m/>
    <m/>
    <m/>
    <x v="6"/>
    <s v="BTC"/>
    <n v="36.999600000000001"/>
    <s v="1MdatewJkKfSptYBaJvgEBFYCEbiCkELVt"/>
    <s v=""/>
    <s v="exchange"/>
    <s v="Huobi"/>
    <s v="Peertec"/>
    <s v="9600c30e004d69792898e83033c5e30ed45116b13d74b5e01f62945b57e8a23e"/>
    <x v="1636"/>
    <x v="41"/>
  </r>
  <r>
    <x v="0"/>
    <x v="4"/>
    <x v="0"/>
    <x v="11"/>
    <n v="10012"/>
    <s v="BCH"/>
    <e v="#N/A"/>
    <m/>
    <m/>
    <m/>
    <x v="23"/>
    <s v="ETH"/>
    <n v="2432.9762799999999"/>
    <s v=""/>
    <s v=""/>
    <s v=""/>
    <s v=""/>
    <s v=""/>
    <s v="0x19f25fd01bd24130c0857f76b99c18bee6821930f356a43b3f5b6e2a3d6b8d9b"/>
    <x v="1637"/>
    <x v="41"/>
  </r>
  <r>
    <x v="0"/>
    <x v="4"/>
    <x v="0"/>
    <x v="11"/>
    <n v="10012"/>
    <s v="ETH"/>
    <s v="0x5d6fcf22aa4e4ff8da0abe329392e7c5306d22f3"/>
    <m/>
    <m/>
    <m/>
    <x v="1"/>
    <s v="ETH"/>
    <n v="230"/>
    <s v=""/>
    <s v=""/>
    <s v=""/>
    <s v=""/>
    <s v=""/>
    <s v="0x696696e4c9a35c47db097a6fdde05ec27bbc16aab14dbaf71a091a8135122d45"/>
    <x v="1638"/>
    <x v="41"/>
  </r>
  <r>
    <x v="0"/>
    <x v="4"/>
    <x v="0"/>
    <x v="11"/>
    <n v="10012"/>
    <s v="USDT"/>
    <s v=""/>
    <m/>
    <m/>
    <m/>
    <x v="7"/>
    <s v="BSC"/>
    <n v="2599641.9"/>
    <s v=""/>
    <s v=""/>
    <s v=""/>
    <s v=""/>
    <s v=""/>
    <s v="0x4e4c2a83c3848d4f1cd39ba22e1f199474b5d56edc89acff519ac9728cbc37b6"/>
    <x v="1639"/>
    <x v="41"/>
  </r>
  <r>
    <x v="0"/>
    <x v="4"/>
    <x v="0"/>
    <x v="11"/>
    <n v="10012"/>
    <s v="USDT"/>
    <s v=""/>
    <m/>
    <m/>
    <m/>
    <x v="7"/>
    <s v="TRX"/>
    <n v="420000"/>
    <s v="0xCe17482d83FD53E2A921186Bd6ddd412610F7A1f"/>
    <s v=""/>
    <s v="exchange"/>
    <s v="FTX"/>
    <s v="BBRICK"/>
    <s v="78cf259ca16a47b42fd7113926ec5a024e8b0cdae5ec028ed928910353eba12b"/>
    <x v="1640"/>
    <x v="41"/>
  </r>
  <r>
    <x v="0"/>
    <x v="4"/>
    <x v="0"/>
    <x v="11"/>
    <n v="10012"/>
    <s v="XRP"/>
    <s v="rEb8TK3gBgk5auZkwc6sHnwrGVJH8DuaLh"/>
    <n v="105711647"/>
    <m/>
    <m/>
    <x v="22"/>
    <s v="XRP"/>
    <n v="9500000"/>
    <s v=""/>
    <s v=""/>
    <s v=""/>
    <s v=""/>
    <s v=""/>
    <s v="A422B130B87C63DB623BA90EE5217E2ABE29E5DC09DBEB92B2E2615DA7B39FD9"/>
    <x v="1641"/>
    <x v="41"/>
  </r>
  <r>
    <x v="0"/>
    <x v="4"/>
    <x v="0"/>
    <x v="11"/>
    <n v="10012"/>
    <s v="BCH"/>
    <e v="#N/A"/>
    <m/>
    <m/>
    <m/>
    <x v="23"/>
    <s v="BCH"/>
    <n v="2746.04378"/>
    <s v=""/>
    <s v=""/>
    <s v=""/>
    <s v=""/>
    <s v=""/>
    <s v="a3eab240e141c5b97b3009a3fdf8c3e3cb0d440a3a5038666cab61e72419c001"/>
    <x v="1642"/>
    <x v="41"/>
  </r>
  <r>
    <x v="0"/>
    <x v="4"/>
    <x v="0"/>
    <x v="11"/>
    <n v="10012"/>
    <s v="DAI"/>
    <e v="#N/A"/>
    <m/>
    <m/>
    <m/>
    <x v="24"/>
    <s v="ETH"/>
    <n v="47627.3"/>
    <s v=""/>
    <s v=""/>
    <s v=""/>
    <s v=""/>
    <s v=""/>
    <s v="0x5e5dd28b655906f111ef5a023c525964c81b5b3579656481c8f52a3ce3fb4a81"/>
    <x v="1643"/>
    <x v="54"/>
  </r>
  <r>
    <x v="0"/>
    <x v="4"/>
    <x v="0"/>
    <x v="11"/>
    <n v="10012"/>
    <s v="XRP"/>
    <s v="rEb8TK3gBgk5auZkwc6sHnwrGVJH8DuaLh"/>
    <n v="105711647"/>
    <m/>
    <m/>
    <x v="22"/>
    <s v="XRP"/>
    <n v="14500000"/>
    <s v=""/>
    <s v=""/>
    <s v=""/>
    <s v=""/>
    <s v=""/>
    <s v="EB0C9EF6CBF4190C86DE5DB856590FD04FCD25B8D5318EA5BA4ADA5F583AC75B"/>
    <x v="1644"/>
    <x v="54"/>
  </r>
  <r>
    <x v="0"/>
    <x v="4"/>
    <x v="0"/>
    <x v="11"/>
    <n v="10012"/>
    <s v="BTC"/>
    <s v="19SK9LWSXLdmwPxvjPgvUrdaPhaPS6LaNu"/>
    <m/>
    <m/>
    <m/>
    <x v="6"/>
    <s v="BTC"/>
    <n v="2"/>
    <s v=""/>
    <s v=""/>
    <s v=""/>
    <s v=""/>
    <s v=""/>
    <s v="280a4955ce69c0bc50ce5197083af432e5153c2db299fddd11171040afbfe585"/>
    <x v="1645"/>
    <x v="54"/>
  </r>
  <r>
    <x v="0"/>
    <x v="4"/>
    <x v="0"/>
    <x v="11"/>
    <n v="10012"/>
    <s v="USDT"/>
    <s v=""/>
    <m/>
    <m/>
    <m/>
    <x v="7"/>
    <s v="BSC"/>
    <n v="420004.72600000002"/>
    <s v=""/>
    <s v=""/>
    <s v=""/>
    <s v=""/>
    <s v=""/>
    <s v="0x7b7cb4b715f762d07f7d667a6cf57f29961ec8adc2e28501fe80e200f0d7d26f"/>
    <x v="1646"/>
    <x v="54"/>
  </r>
  <r>
    <x v="0"/>
    <x v="4"/>
    <x v="0"/>
    <x v="11"/>
    <n v="10012"/>
    <s v="USDC"/>
    <s v=""/>
    <m/>
    <m/>
    <m/>
    <x v="0"/>
    <s v="ETH"/>
    <n v="80000"/>
    <s v=""/>
    <s v=""/>
    <s v=""/>
    <s v=""/>
    <s v=""/>
    <s v="0xe5eb217d01c03faeba48d4ca24aff14e75e4884f64faedfba791434d50fa5f5a"/>
    <x v="1647"/>
    <x v="8"/>
  </r>
  <r>
    <x v="0"/>
    <x v="4"/>
    <x v="0"/>
    <x v="11"/>
    <n v="10012"/>
    <s v="USDT"/>
    <s v=""/>
    <m/>
    <m/>
    <m/>
    <x v="7"/>
    <s v="ETH"/>
    <n v="9709.1639400000004"/>
    <s v=""/>
    <s v=""/>
    <s v=""/>
    <s v=""/>
    <s v=""/>
    <s v="0x912d7f180a7b7922b095c8d89751595b36ff8ee5c4055d4e08a02835e5919181"/>
    <x v="1648"/>
    <x v="8"/>
  </r>
  <r>
    <x v="0"/>
    <x v="4"/>
    <x v="0"/>
    <x v="11"/>
    <n v="10012"/>
    <s v="USDT"/>
    <s v=""/>
    <m/>
    <m/>
    <m/>
    <x v="7"/>
    <s v="TRX"/>
    <n v="4865.6428599999999"/>
    <s v="0xA341107b28740ee5a003BA3960448fD14174a026"/>
    <s v=""/>
    <s v="exchange"/>
    <s v="FTX"/>
    <s v="BBRICK"/>
    <s v="6975bde5eee7c91aa4c55358d75f31264c0c55dc616e0ca160c1e858aae0a657"/>
    <x v="1649"/>
    <x v="8"/>
  </r>
  <r>
    <x v="0"/>
    <x v="4"/>
    <x v="0"/>
    <x v="11"/>
    <n v="10012"/>
    <s v="BCH"/>
    <e v="#N/A"/>
    <m/>
    <m/>
    <m/>
    <x v="23"/>
    <s v="BSC"/>
    <n v="1286.02307"/>
    <s v=""/>
    <s v=""/>
    <s v=""/>
    <s v=""/>
    <s v=""/>
    <s v="0x1f8a04371aaf1e61e44fff4b9c5847b48ecf5ce0860d685d1dc9133612483163"/>
    <x v="1650"/>
    <x v="8"/>
  </r>
  <r>
    <x v="0"/>
    <x v="4"/>
    <x v="0"/>
    <x v="11"/>
    <n v="10012"/>
    <s v="USDT"/>
    <s v=""/>
    <m/>
    <m/>
    <m/>
    <x v="7"/>
    <s v="BSC"/>
    <n v="800000"/>
    <s v=""/>
    <s v=""/>
    <s v=""/>
    <s v=""/>
    <s v=""/>
    <s v="0x2e9d8d43559b386d4710d1ea4395138028949140eff95fbb3f2b671fc3f4a58a"/>
    <x v="1651"/>
    <x v="8"/>
  </r>
  <r>
    <x v="0"/>
    <x v="4"/>
    <x v="0"/>
    <x v="11"/>
    <n v="10012"/>
    <s v="BTC"/>
    <s v="19SK9LWSXLdmwPxvjPgvUrdaPhaPS6LaNu"/>
    <m/>
    <m/>
    <m/>
    <x v="6"/>
    <s v="BSC"/>
    <n v="90"/>
    <s v=""/>
    <s v=""/>
    <s v=""/>
    <s v=""/>
    <s v=""/>
    <s v="0xdc4dc0b85cdb1b92e5e8e7c3caadcd3b5957b938bc4672589991260c447874f5"/>
    <x v="1652"/>
    <x v="203"/>
  </r>
  <r>
    <x v="0"/>
    <x v="4"/>
    <x v="0"/>
    <x v="11"/>
    <n v="10012"/>
    <s v="XRP"/>
    <s v="rEb8TK3gBgk5auZkwc6sHnwrGVJH8DuaLh"/>
    <n v="105711647"/>
    <m/>
    <m/>
    <x v="22"/>
    <s v="XRP"/>
    <n v="42885.1613"/>
    <s v=""/>
    <s v=""/>
    <s v=""/>
    <s v=""/>
    <s v=""/>
    <s v="1D4CA7756BA655A104F919A915F2F61EEEB667C012991CC3304E4F8A3EA448E2"/>
    <x v="1653"/>
    <x v="203"/>
  </r>
  <r>
    <x v="0"/>
    <x v="4"/>
    <x v="0"/>
    <x v="11"/>
    <n v="10012"/>
    <s v="BCH"/>
    <e v="#N/A"/>
    <m/>
    <m/>
    <m/>
    <x v="23"/>
    <s v="BSC"/>
    <n v="5364"/>
    <s v=""/>
    <s v=""/>
    <s v=""/>
    <s v=""/>
    <s v=""/>
    <s v="0xa7a2f312bb69bc0585dd63db326b171c956f5ab9aefe46aee0226f8395ad23bf"/>
    <x v="1654"/>
    <x v="203"/>
  </r>
  <r>
    <x v="0"/>
    <x v="4"/>
    <x v="0"/>
    <x v="11"/>
    <n v="10012"/>
    <s v="XRP"/>
    <s v="rEb8TK3gBgk5auZkwc6sHnwrGVJH8DuaLh"/>
    <n v="105711647"/>
    <m/>
    <m/>
    <x v="22"/>
    <s v="BSC"/>
    <n v="25947103"/>
    <s v=""/>
    <s v=""/>
    <s v=""/>
    <s v=""/>
    <s v=""/>
    <s v="0xb2d17bc34aabbd872e5f5eafd588fd61dc10098d1eeb2e9e0c8709ca221df18b"/>
    <x v="1655"/>
    <x v="203"/>
  </r>
  <r>
    <x v="0"/>
    <x v="4"/>
    <x v="0"/>
    <x v="11"/>
    <n v="10012"/>
    <s v="ETH"/>
    <s v="0x5d6fcf22aa4e4ff8da0abe329392e7c5306d22f3"/>
    <m/>
    <m/>
    <m/>
    <x v="1"/>
    <s v="ETH"/>
    <n v="558.31119100000001"/>
    <s v="0xd16eEBDb4F8804b66AB4b2c536917154d9a47E82"/>
    <s v=""/>
    <s v="exchange"/>
    <s v="FTX"/>
    <s v="BBRICK"/>
    <s v="0x97a92f537f90b7e013169dd2077a91559f5adda0f6e45cd8b475d8dc7d97163f"/>
    <x v="1656"/>
    <x v="204"/>
  </r>
  <r>
    <x v="0"/>
    <x v="4"/>
    <x v="0"/>
    <x v="11"/>
    <n v="10012"/>
    <s v="BTC"/>
    <s v="19SK9LWSXLdmwPxvjPgvUrdaPhaPS6LaNu"/>
    <m/>
    <m/>
    <m/>
    <x v="6"/>
    <s v="BSC"/>
    <n v="49.990080300000002"/>
    <s v=""/>
    <s v=""/>
    <s v=""/>
    <s v=""/>
    <s v=""/>
    <s v="0xa798f061cb0e8b41155743a78f093e32bdd55403fb4ce65bd06ffc86ecbc5835"/>
    <x v="1657"/>
    <x v="204"/>
  </r>
  <r>
    <x v="0"/>
    <x v="4"/>
    <x v="0"/>
    <x v="11"/>
    <n v="10012"/>
    <s v="BTC"/>
    <s v="19SK9LWSXLdmwPxvjPgvUrdaPhaPS6LaNu"/>
    <m/>
    <m/>
    <m/>
    <x v="6"/>
    <s v="BTC"/>
    <n v="40.425592799999997"/>
    <s v="3H9GcbHrica8tDjBgkByHKNbwpcdTapLoK"/>
    <s v=""/>
    <s v="exchange"/>
    <s v="FTX"/>
    <s v="BBRICK"/>
    <s v="8c98574c5fb5068b88809ef5b10d5e7eadce503f692615584323f427f7e96d29"/>
    <x v="1658"/>
    <x v="204"/>
  </r>
  <r>
    <x v="0"/>
    <x v="4"/>
    <x v="0"/>
    <x v="11"/>
    <n v="10012"/>
    <s v="BTC"/>
    <s v="19SK9LWSXLdmwPxvjPgvUrdaPhaPS6LaNu"/>
    <m/>
    <m/>
    <m/>
    <x v="6"/>
    <s v="BTC"/>
    <n v="40"/>
    <s v="3H9GcbHrica8tDjBgkByHKNbwpcdTapLoK"/>
    <s v=""/>
    <s v="exchange"/>
    <s v="FTX"/>
    <s v="BBRICK"/>
    <s v="7b866297246a16c5085d3db0d6088b091be989607c9b604d4788a9040adbcb6a"/>
    <x v="1659"/>
    <x v="42"/>
  </r>
  <r>
    <x v="0"/>
    <x v="4"/>
    <x v="0"/>
    <x v="11"/>
    <n v="10012"/>
    <s v="ETH"/>
    <s v="0x5d6fcf22aa4e4ff8da0abe329392e7c5306d22f3"/>
    <m/>
    <m/>
    <m/>
    <x v="1"/>
    <s v="ETH"/>
    <n v="600"/>
    <s v="0xd16eEBDb4F8804b66AB4b2c536917154d9a47E82"/>
    <s v=""/>
    <s v="exchange"/>
    <s v="FTX"/>
    <s v="BBRICK"/>
    <s v="0x8071bb1872363271bcbb8cc9381758032220bf7c2b5821df5bb4def26499d0a6"/>
    <x v="1660"/>
    <x v="42"/>
  </r>
  <r>
    <x v="0"/>
    <x v="4"/>
    <x v="0"/>
    <x v="11"/>
    <n v="10012"/>
    <s v="BTC"/>
    <s v="19SK9LWSXLdmwPxvjPgvUrdaPhaPS6LaNu"/>
    <m/>
    <m/>
    <m/>
    <x v="6"/>
    <s v="BSC"/>
    <n v="28.027777499999999"/>
    <s v=""/>
    <s v=""/>
    <s v=""/>
    <s v=""/>
    <s v=""/>
    <s v="0x160e1afd9dadb226759db19236d16a9fc98289abcdc5599c338a85b4fe4c352d"/>
    <x v="1661"/>
    <x v="42"/>
  </r>
  <r>
    <x v="0"/>
    <x v="4"/>
    <x v="0"/>
    <x v="11"/>
    <n v="10012"/>
    <s v="BTC"/>
    <s v="19SK9LWSXLdmwPxvjPgvUrdaPhaPS6LaNu"/>
    <m/>
    <m/>
    <m/>
    <x v="6"/>
    <s v="BTC"/>
    <n v="89.860182300000005"/>
    <s v="1MdatewJkKfSptYBaJvgEBFYCEbiCkELVt"/>
    <s v=""/>
    <s v="exchange"/>
    <s v="Huobi"/>
    <s v="Peertec"/>
    <s v="a51c5bccd7227376baf96ee178e5be4bfa655fb5b42c149e398038d4db280dca"/>
    <x v="1662"/>
    <x v="42"/>
  </r>
  <r>
    <x v="0"/>
    <x v="4"/>
    <x v="0"/>
    <x v="11"/>
    <n v="10012"/>
    <s v="ETH"/>
    <s v="0x5d6fcf22aa4e4ff8da0abe329392e7c5306d22f3"/>
    <m/>
    <m/>
    <m/>
    <x v="1"/>
    <s v="BSC"/>
    <n v="940.567274"/>
    <s v=""/>
    <s v=""/>
    <s v=""/>
    <s v=""/>
    <s v=""/>
    <s v="0x56f53814ccae194d3e08ff430dd87f32f9d96a89a6771aa7057eb29f3f7c019b"/>
    <x v="1663"/>
    <x v="267"/>
  </r>
  <r>
    <x v="0"/>
    <x v="4"/>
    <x v="0"/>
    <x v="11"/>
    <n v="10012"/>
    <s v="WBTC"/>
    <e v="#N/A"/>
    <m/>
    <m/>
    <m/>
    <x v="21"/>
    <s v="ETH"/>
    <n v="0.78874999999999995"/>
    <s v=""/>
    <s v=""/>
    <s v=""/>
    <s v=""/>
    <s v=""/>
    <s v="0x20638fd9570efc29ed80733775aba9fc0fd30771c1dc176c08d06f09fcb3916f"/>
    <x v="1664"/>
    <x v="267"/>
  </r>
  <r>
    <x v="0"/>
    <x v="4"/>
    <x v="0"/>
    <x v="11"/>
    <n v="10012"/>
    <s v="XRP"/>
    <s v="rEb8TK3gBgk5auZkwc6sHnwrGVJH8DuaLh"/>
    <n v="105711647"/>
    <m/>
    <m/>
    <x v="22"/>
    <s v="XRP"/>
    <n v="35281.514199999998"/>
    <s v=""/>
    <s v=""/>
    <s v=""/>
    <s v=""/>
    <s v=""/>
    <s v="FE23079DECEBCFF4D6E857333892AA63DDB75DC61C67EBC47233654B092EC7BC"/>
    <x v="1665"/>
    <x v="205"/>
  </r>
  <r>
    <x v="0"/>
    <x v="4"/>
    <x v="0"/>
    <x v="11"/>
    <n v="10012"/>
    <s v="BTC"/>
    <s v="19SK9LWSXLdmwPxvjPgvUrdaPhaPS6LaNu"/>
    <m/>
    <m/>
    <m/>
    <x v="6"/>
    <s v="BTC"/>
    <n v="50.619914799999997"/>
    <s v=""/>
    <s v=""/>
    <s v=""/>
    <s v=""/>
    <s v=""/>
    <s v="55e09599e27bddedcf32db4b79d6a8c90ba992387723f71d8923d23e1f89fc34"/>
    <x v="1666"/>
    <x v="330"/>
  </r>
  <r>
    <x v="0"/>
    <x v="4"/>
    <x v="0"/>
    <x v="11"/>
    <n v="10012"/>
    <s v="XRP"/>
    <s v="rEb8TK3gBgk5auZkwc6sHnwrGVJH8DuaLh"/>
    <n v="105711647"/>
    <m/>
    <m/>
    <x v="22"/>
    <s v="XRP"/>
    <n v="36152.915000000001"/>
    <s v=""/>
    <s v=""/>
    <s v=""/>
    <s v=""/>
    <s v=""/>
    <s v="91CF43D569DBE3AA77CA5619F675071DE467A82DBF8874D95A98E83B4463644E"/>
    <x v="1667"/>
    <x v="330"/>
  </r>
  <r>
    <x v="0"/>
    <x v="4"/>
    <x v="0"/>
    <x v="11"/>
    <n v="10012"/>
    <s v="XRP"/>
    <s v="rEb8TK3gBgk5auZkwc6sHnwrGVJH8DuaLh"/>
    <n v="105711647"/>
    <m/>
    <m/>
    <x v="22"/>
    <s v="XRP"/>
    <n v="36156.282599999999"/>
    <s v=""/>
    <s v=""/>
    <s v=""/>
    <s v=""/>
    <s v=""/>
    <s v="3BAB86BD35041F919AD40651E3345A426165FBA7E9D052F03890CF341FDF3E63"/>
    <x v="1668"/>
    <x v="330"/>
  </r>
  <r>
    <x v="0"/>
    <x v="4"/>
    <x v="0"/>
    <x v="11"/>
    <n v="10012"/>
    <s v="USDC"/>
    <s v=""/>
    <m/>
    <m/>
    <m/>
    <x v="0"/>
    <s v="ETH"/>
    <n v="499900.11700000003"/>
    <s v=""/>
    <s v=""/>
    <s v=""/>
    <s v=""/>
    <s v=""/>
    <s v="0x57161bc77676fe7b8ff2a22966d81d4a32f1050edfc0135821f70af69c825968"/>
    <x v="1669"/>
    <x v="140"/>
  </r>
  <r>
    <x v="0"/>
    <x v="4"/>
    <x v="0"/>
    <x v="11"/>
    <n v="10012"/>
    <s v="XRP"/>
    <s v="rEb8TK3gBgk5auZkwc6sHnwrGVJH8DuaLh"/>
    <n v="105711647"/>
    <m/>
    <m/>
    <x v="22"/>
    <s v="XRP"/>
    <n v="52570.784399999997"/>
    <s v=""/>
    <s v=""/>
    <s v=""/>
    <s v=""/>
    <s v=""/>
    <s v="9F425643E6D93448914DE6110A07A3C907ED80B817A27C0D3B1AFCB2F15F4723"/>
    <x v="1670"/>
    <x v="139"/>
  </r>
  <r>
    <x v="0"/>
    <x v="4"/>
    <x v="0"/>
    <x v="11"/>
    <n v="10012"/>
    <s v="EOS"/>
    <s v="binancecleos"/>
    <n v="106375124"/>
    <m/>
    <m/>
    <x v="32"/>
    <s v="EOS"/>
    <n v="1008484.38"/>
    <s v=""/>
    <s v=""/>
    <s v=""/>
    <s v=""/>
    <s v=""/>
    <s v="f47a132e0ef14f192764ad13accd4e729c80cd831c1bcad770d5aa3d3c950346"/>
    <x v="1671"/>
    <x v="139"/>
  </r>
  <r>
    <x v="0"/>
    <x v="4"/>
    <x v="0"/>
    <x v="11"/>
    <n v="10012"/>
    <s v="BTC"/>
    <s v="19SK9LWSXLdmwPxvjPgvUrdaPhaPS6LaNu"/>
    <m/>
    <m/>
    <m/>
    <x v="6"/>
    <s v="BTC"/>
    <n v="2"/>
    <s v="3H9GcbHrica8tDjBgkByHKNbwpcdTapLoK"/>
    <s v=""/>
    <s v="exchange"/>
    <s v="FTX"/>
    <s v="BBRICK"/>
    <s v="47e42407b42eda81040ef1acd1403e1df8ae62e5ec54c84f2f90504f2b858da8"/>
    <x v="1672"/>
    <x v="139"/>
  </r>
  <r>
    <x v="0"/>
    <x v="4"/>
    <x v="0"/>
    <x v="11"/>
    <n v="10012"/>
    <s v="XLM"/>
    <s v="GAHK7EEG2WWHVKDNT4CEQFZGKF2LGDSW2IVM4S5DP42RBW3K6BTODB4A"/>
    <n v="1061941801"/>
    <m/>
    <m/>
    <x v="15"/>
    <s v="XLM"/>
    <n v="13454515.5"/>
    <s v=""/>
    <s v=""/>
    <s v=""/>
    <s v=""/>
    <s v=""/>
    <s v="1feeeb564c6dcdb53802bb10db8a4f389bebf5d115cd5646e7f0f6ba8c1b8f00"/>
    <x v="1673"/>
    <x v="266"/>
  </r>
  <r>
    <x v="0"/>
    <x v="4"/>
    <x v="0"/>
    <x v="11"/>
    <n v="10012"/>
    <s v="XRP"/>
    <s v="rEb8TK3gBgk5auZkwc6sHnwrGVJH8DuaLh"/>
    <n v="105711647"/>
    <m/>
    <m/>
    <x v="22"/>
    <s v="XRP"/>
    <n v="8000200"/>
    <s v="rPFXvVo2fYXVPdV9gCHQouHsMgMhQ2aUwM"/>
    <s v="3396311572"/>
    <s v="exchange"/>
    <s v="FTX"/>
    <s v="BBRICK"/>
    <s v="A771B3703760AE501846EBCAF44289878F0EED5FAEC18C84557F08D0E18DE53C"/>
    <x v="1674"/>
    <x v="265"/>
  </r>
  <r>
    <x v="0"/>
    <x v="4"/>
    <x v="0"/>
    <x v="11"/>
    <n v="10012"/>
    <s v="BTC"/>
    <s v="19SK9LWSXLdmwPxvjPgvUrdaPhaPS6LaNu"/>
    <m/>
    <m/>
    <m/>
    <x v="6"/>
    <s v="BTC"/>
    <n v="200"/>
    <s v="3H9GcbHrica8tDjBgkByHKNbwpcdTapLoK"/>
    <s v=""/>
    <s v="exchange"/>
    <s v="FTX"/>
    <s v="BBRICK"/>
    <s v="ed2ca4e1690e8793b12b18b92fda7707e5c01aca74639adfa08259837883b902"/>
    <x v="1675"/>
    <x v="264"/>
  </r>
  <r>
    <x v="0"/>
    <x v="4"/>
    <x v="0"/>
    <x v="11"/>
    <n v="10012"/>
    <s v="BTC"/>
    <s v="19SK9LWSXLdmwPxvjPgvUrdaPhaPS6LaNu"/>
    <m/>
    <m/>
    <m/>
    <x v="6"/>
    <s v="BTC"/>
    <n v="54"/>
    <s v="3H9GcbHrica8tDjBgkByHKNbwpcdTapLoK"/>
    <s v=""/>
    <s v="exchange"/>
    <s v="FTX"/>
    <s v="BBRICK"/>
    <s v="fa980cd971eaa7e424ae2b3f08efb86c471e6e88b686d39825e07ef7705d3385"/>
    <x v="1676"/>
    <x v="264"/>
  </r>
  <r>
    <x v="0"/>
    <x v="4"/>
    <x v="0"/>
    <x v="11"/>
    <n v="10012"/>
    <s v="ETH"/>
    <s v="0x5d6fcf22aa4e4ff8da0abe329392e7c5306d22f3"/>
    <m/>
    <m/>
    <m/>
    <x v="1"/>
    <s v="ETH"/>
    <n v="999.99950000000001"/>
    <s v="0xd16eEBDb4F8804b66AB4b2c536917154d9a47E82"/>
    <s v=""/>
    <s v="exchange"/>
    <s v="FTX"/>
    <s v="BBRICK"/>
    <s v="0x41e3c5e873bd6aa94aa2b3a7aba6d6bba8fc0aaaabd43354cf5d9cfaa2f219b1"/>
    <x v="1677"/>
    <x v="264"/>
  </r>
  <r>
    <x v="0"/>
    <x v="4"/>
    <x v="0"/>
    <x v="11"/>
    <n v="10012"/>
    <s v="XRP"/>
    <s v="rEb8TK3gBgk5auZkwc6sHnwrGVJH8DuaLh"/>
    <n v="105711647"/>
    <m/>
    <m/>
    <x v="22"/>
    <s v="XRP"/>
    <n v="17863252"/>
    <s v="rPFXvVo2fYXVPdV9gCHQouHsMgMhQ2aUwM"/>
    <s v="3396311572"/>
    <s v="exchange"/>
    <s v="FTX"/>
    <s v="BBRICK"/>
    <s v="896D4301432FB1447A5E05826250C40B70E96ACD19B5BA0CE7A0B2F98D9DC8EB"/>
    <x v="1678"/>
    <x v="264"/>
  </r>
  <r>
    <x v="0"/>
    <x v="4"/>
    <x v="0"/>
    <x v="11"/>
    <n v="10012"/>
    <s v="XRP"/>
    <s v="rEb8TK3gBgk5auZkwc6sHnwrGVJH8DuaLh"/>
    <n v="105711647"/>
    <m/>
    <m/>
    <x v="22"/>
    <s v="XRP"/>
    <n v="50650.113700000002"/>
    <s v=""/>
    <s v=""/>
    <s v=""/>
    <s v=""/>
    <s v=""/>
    <s v="707BE76892DD37AAC050898159CDA040A9198FC0C721087E6B0C901D9291A008"/>
    <x v="1679"/>
    <x v="263"/>
  </r>
  <r>
    <x v="0"/>
    <x v="4"/>
    <x v="0"/>
    <x v="11"/>
    <n v="10012"/>
    <s v="USDT"/>
    <s v=""/>
    <m/>
    <m/>
    <m/>
    <x v="7"/>
    <s v="ETH"/>
    <n v="35101.699999999997"/>
    <s v=""/>
    <s v=""/>
    <s v=""/>
    <s v=""/>
    <s v=""/>
    <s v="0xc802f3a83158ee829ab0dbc192f796f5a4954ac37402e5bef3918ea4dc020602"/>
    <x v="1680"/>
    <x v="263"/>
  </r>
  <r>
    <x v="0"/>
    <x v="4"/>
    <x v="0"/>
    <x v="11"/>
    <n v="10012"/>
    <s v="BTC"/>
    <s v="19SK9LWSXLdmwPxvjPgvUrdaPhaPS6LaNu"/>
    <m/>
    <m/>
    <m/>
    <x v="6"/>
    <s v="BTC"/>
    <n v="200"/>
    <s v="3H9GcbHrica8tDjBgkByHKNbwpcdTapLoK"/>
    <s v=""/>
    <s v="exchange"/>
    <s v="FTX"/>
    <s v="BBRICK"/>
    <s v="62259c8894f69aa075ccfeaad8db67e3cf9abaf40fd4302af56acf9d71bb072c"/>
    <x v="1681"/>
    <x v="331"/>
  </r>
  <r>
    <x v="0"/>
    <x v="4"/>
    <x v="0"/>
    <x v="11"/>
    <n v="10012"/>
    <s v="DAI"/>
    <e v="#N/A"/>
    <m/>
    <m/>
    <m/>
    <x v="24"/>
    <s v="ETH"/>
    <n v="39036.9"/>
    <s v=""/>
    <s v=""/>
    <s v=""/>
    <s v=""/>
    <s v=""/>
    <s v="0x67408e2ad0c0ef02e64dfb72d6f5d77bf3222128ab0a6deae4d3d3547971044e"/>
    <x v="1682"/>
    <x v="332"/>
  </r>
  <r>
    <x v="0"/>
    <x v="4"/>
    <x v="0"/>
    <x v="11"/>
    <n v="10012"/>
    <s v="DAI"/>
    <e v="#N/A"/>
    <m/>
    <m/>
    <m/>
    <x v="24"/>
    <s v="ETH"/>
    <n v="40862.9"/>
    <s v=""/>
    <s v=""/>
    <s v=""/>
    <s v=""/>
    <s v=""/>
    <s v="0xf48492ed8f6b5ce86a7e2efc24b9849f1bd3db5e12671d9cda30eb3f521aad76"/>
    <x v="1683"/>
    <x v="333"/>
  </r>
  <r>
    <x v="0"/>
    <x v="4"/>
    <x v="0"/>
    <x v="11"/>
    <n v="10012"/>
    <s v="WBTC"/>
    <e v="#N/A"/>
    <m/>
    <m/>
    <m/>
    <x v="21"/>
    <s v="ETH"/>
    <n v="0.55974999999999997"/>
    <s v=""/>
    <s v=""/>
    <s v=""/>
    <s v=""/>
    <s v=""/>
    <s v="0x960b564f070f1e6dc582165c073850de7c54687f72f05984cb5a2e29e2fe9a65"/>
    <x v="1684"/>
    <x v="334"/>
  </r>
  <r>
    <x v="0"/>
    <x v="4"/>
    <x v="0"/>
    <x v="11"/>
    <n v="10012"/>
    <s v="WBTC"/>
    <e v="#N/A"/>
    <m/>
    <m/>
    <m/>
    <x v="21"/>
    <s v="ETH"/>
    <n v="0.55874999999999997"/>
    <s v=""/>
    <s v=""/>
    <s v=""/>
    <s v=""/>
    <s v=""/>
    <s v="0x5afe2a5925b44cba9c305276ca8ad59c713b90981955eca184cf3c2842867dde"/>
    <x v="1685"/>
    <x v="334"/>
  </r>
  <r>
    <x v="0"/>
    <x v="4"/>
    <x v="0"/>
    <x v="11"/>
    <n v="10012"/>
    <s v="XRP"/>
    <s v="rEb8TK3gBgk5auZkwc6sHnwrGVJH8DuaLh"/>
    <n v="105711647"/>
    <m/>
    <m/>
    <x v="22"/>
    <s v="XRP"/>
    <n v="31615.4434"/>
    <s v=""/>
    <s v=""/>
    <s v=""/>
    <s v=""/>
    <s v=""/>
    <s v="34E7BE08112D81374A5183686D17EE2FE5023479E74135963C6C2B7488A6C16A"/>
    <x v="1686"/>
    <x v="207"/>
  </r>
  <r>
    <x v="0"/>
    <x v="4"/>
    <x v="0"/>
    <x v="11"/>
    <n v="10012"/>
    <s v="XRP"/>
    <s v="rEb8TK3gBgk5auZkwc6sHnwrGVJH8DuaLh"/>
    <n v="105711647"/>
    <m/>
    <m/>
    <x v="22"/>
    <s v="XRP"/>
    <n v="31356.187999999998"/>
    <s v=""/>
    <s v=""/>
    <s v=""/>
    <s v=""/>
    <s v=""/>
    <s v="B16F8A7F4BBBF115EA7CBB1803320798906F86AF812AC364980E9A936CA4F55D"/>
    <x v="1687"/>
    <x v="208"/>
  </r>
  <r>
    <x v="0"/>
    <x v="4"/>
    <x v="0"/>
    <x v="11"/>
    <n v="10012"/>
    <s v="ETH"/>
    <s v="0x5d6fcf22aa4e4ff8da0abe329392e7c5306d22f3"/>
    <m/>
    <m/>
    <m/>
    <x v="1"/>
    <s v="ETH"/>
    <n v="295.99609299999997"/>
    <s v=""/>
    <s v=""/>
    <s v=""/>
    <s v=""/>
    <s v=""/>
    <s v="0xf8ef44d266be007dbd2f4f13804bdbd517cb2b980230b67a302f624f251d807b"/>
    <x v="1688"/>
    <x v="208"/>
  </r>
  <r>
    <x v="0"/>
    <x v="4"/>
    <x v="0"/>
    <x v="11"/>
    <n v="10012"/>
    <s v="BTC"/>
    <s v="19SK9LWSXLdmwPxvjPgvUrdaPhaPS6LaNu"/>
    <m/>
    <m/>
    <m/>
    <x v="6"/>
    <s v="BTC"/>
    <n v="1"/>
    <s v="3H9GcbHrica8tDjBgkByHKNbwpcdTapLoK"/>
    <s v=""/>
    <s v="exchange"/>
    <s v="FTX"/>
    <s v="BBRICK"/>
    <s v="a84ebe3daf9df8ea0aada46d6b7562f73ff7ff60fd523ba812149f532688823e"/>
    <x v="1689"/>
    <x v="208"/>
  </r>
  <r>
    <x v="0"/>
    <x v="4"/>
    <x v="0"/>
    <x v="11"/>
    <n v="10012"/>
    <s v="XRP"/>
    <s v="rEb8TK3gBgk5auZkwc6sHnwrGVJH8DuaLh"/>
    <n v="105711647"/>
    <m/>
    <m/>
    <x v="22"/>
    <s v="XRP"/>
    <n v="4000"/>
    <s v=""/>
    <s v=""/>
    <s v=""/>
    <s v=""/>
    <s v=""/>
    <s v="2DF9C67BA112D7F3B0C2D85A7A60DF34527D18FFE4A5A571761599B55797834E"/>
    <x v="1690"/>
    <x v="210"/>
  </r>
  <r>
    <x v="0"/>
    <x v="4"/>
    <x v="0"/>
    <x v="11"/>
    <n v="10012"/>
    <s v="XRP"/>
    <s v="rEb8TK3gBgk5auZkwc6sHnwrGVJH8DuaLh"/>
    <n v="105711647"/>
    <m/>
    <m/>
    <x v="22"/>
    <s v="XRP"/>
    <n v="30576.156500000001"/>
    <s v=""/>
    <s v=""/>
    <s v=""/>
    <s v=""/>
    <s v=""/>
    <s v="4BBE8D88B0F272E8108380E4A2027401AB320718DA6FA7AD9385E921B8AFB967"/>
    <x v="1691"/>
    <x v="260"/>
  </r>
  <r>
    <x v="0"/>
    <x v="4"/>
    <x v="0"/>
    <x v="11"/>
    <n v="10012"/>
    <s v="XRP"/>
    <s v="rEb8TK3gBgk5auZkwc6sHnwrGVJH8DuaLh"/>
    <n v="105711647"/>
    <m/>
    <m/>
    <x v="22"/>
    <s v="XRP"/>
    <n v="30463.129000000001"/>
    <s v=""/>
    <s v=""/>
    <s v=""/>
    <s v=""/>
    <s v=""/>
    <s v="5FE37DF3A4D04AA01EFA2F9037EFC15B8E426F9663472B48AC5426D03920BD12"/>
    <x v="1692"/>
    <x v="260"/>
  </r>
  <r>
    <x v="0"/>
    <x v="4"/>
    <x v="0"/>
    <x v="11"/>
    <n v="10012"/>
    <s v="USDC"/>
    <s v=""/>
    <m/>
    <m/>
    <m/>
    <x v="0"/>
    <s v="ETH"/>
    <n v="44102.6"/>
    <s v=""/>
    <s v=""/>
    <s v=""/>
    <s v=""/>
    <s v=""/>
    <s v="0x661da9f216d41239095362be41bc1a841fe3fe486f71fef6d889f41a88fca379"/>
    <x v="1693"/>
    <x v="335"/>
  </r>
  <r>
    <x v="0"/>
    <x v="4"/>
    <x v="0"/>
    <x v="11"/>
    <n v="10012"/>
    <s v="USDC"/>
    <s v=""/>
    <m/>
    <m/>
    <m/>
    <x v="0"/>
    <s v="ETH"/>
    <n v="32482.9"/>
    <s v=""/>
    <s v=""/>
    <s v=""/>
    <s v=""/>
    <s v=""/>
    <s v="0x369da6810f872bbfa52a42b48002e8c7b7e6e7dc4303909b34206157423cebba"/>
    <x v="1694"/>
    <x v="335"/>
  </r>
  <r>
    <x v="0"/>
    <x v="4"/>
    <x v="0"/>
    <x v="11"/>
    <n v="10012"/>
    <s v="DAI"/>
    <e v="#N/A"/>
    <m/>
    <m/>
    <m/>
    <x v="24"/>
    <s v="ETH"/>
    <n v="24762.7"/>
    <s v=""/>
    <s v=""/>
    <s v=""/>
    <s v=""/>
    <s v=""/>
    <s v="0x142f5c35016d74bbfe306e6f88d9b0336af685ac0b2eeab2bc88bd7b89bf36d0"/>
    <x v="1695"/>
    <x v="335"/>
  </r>
  <r>
    <x v="0"/>
    <x v="4"/>
    <x v="0"/>
    <x v="11"/>
    <n v="10012"/>
    <s v="DAI"/>
    <e v="#N/A"/>
    <m/>
    <m/>
    <m/>
    <x v="24"/>
    <s v="ETH"/>
    <n v="29559.4"/>
    <s v=""/>
    <s v=""/>
    <s v=""/>
    <s v=""/>
    <s v=""/>
    <s v="0x13fa8d26e2d42f99fc6bfdaa5fa1deee5895d34d8abb774ceb001108c929c8f5"/>
    <x v="1696"/>
    <x v="335"/>
  </r>
  <r>
    <x v="0"/>
    <x v="4"/>
    <x v="0"/>
    <x v="11"/>
    <n v="10012"/>
    <s v="XRP"/>
    <s v="rEb8TK3gBgk5auZkwc6sHnwrGVJH8DuaLh"/>
    <n v="105711647"/>
    <m/>
    <m/>
    <x v="22"/>
    <s v="XRP"/>
    <n v="34554.707499999997"/>
    <s v=""/>
    <s v=""/>
    <s v=""/>
    <s v=""/>
    <s v=""/>
    <s v="7B796D9464A0BA7AA94C32946F835803E31E531CB9973A96AC15638160C424C8"/>
    <x v="1697"/>
    <x v="336"/>
  </r>
  <r>
    <x v="0"/>
    <x v="4"/>
    <x v="0"/>
    <x v="11"/>
    <n v="10012"/>
    <s v="XRP"/>
    <s v="rEb8TK3gBgk5auZkwc6sHnwrGVJH8DuaLh"/>
    <n v="105711647"/>
    <m/>
    <m/>
    <x v="22"/>
    <s v="XRP"/>
    <n v="39851.8125"/>
    <s v=""/>
    <s v=""/>
    <s v=""/>
    <s v=""/>
    <s v=""/>
    <s v="1842F607820D5657A69CD24365E13DB3430B6C880A7BF821EF729D8FA03B71D9"/>
    <x v="1698"/>
    <x v="336"/>
  </r>
  <r>
    <x v="0"/>
    <x v="4"/>
    <x v="0"/>
    <x v="11"/>
    <n v="10012"/>
    <s v="XRP"/>
    <s v="rEb8TK3gBgk5auZkwc6sHnwrGVJH8DuaLh"/>
    <n v="105711647"/>
    <m/>
    <m/>
    <x v="22"/>
    <s v="XRP"/>
    <n v="26371.238700000002"/>
    <s v=""/>
    <s v=""/>
    <s v=""/>
    <s v=""/>
    <s v=""/>
    <s v="B14C058822544595BDD85F3E43433336FC12683A6914DCAA903C78C60757B78A"/>
    <x v="1699"/>
    <x v="213"/>
  </r>
  <r>
    <x v="0"/>
    <x v="4"/>
    <x v="0"/>
    <x v="11"/>
    <n v="10012"/>
    <s v="XRP"/>
    <s v="rEb8TK3gBgk5auZkwc6sHnwrGVJH8DuaLh"/>
    <n v="105711647"/>
    <m/>
    <m/>
    <x v="22"/>
    <s v="XRP"/>
    <n v="26360.452499999999"/>
    <s v=""/>
    <s v=""/>
    <s v=""/>
    <s v=""/>
    <s v=""/>
    <s v="EB81DEFA84B04044B9FA97714CF478ECDCC502F0DBDDBD246D6A7CDD42917494"/>
    <x v="1700"/>
    <x v="213"/>
  </r>
  <r>
    <x v="0"/>
    <x v="4"/>
    <x v="0"/>
    <x v="11"/>
    <n v="10012"/>
    <s v="XRP"/>
    <s v="rEb8TK3gBgk5auZkwc6sHnwrGVJH8DuaLh"/>
    <n v="105711647"/>
    <m/>
    <m/>
    <x v="22"/>
    <s v="XRP"/>
    <n v="26361.617900000001"/>
    <s v=""/>
    <s v=""/>
    <s v=""/>
    <s v=""/>
    <s v=""/>
    <s v="F36BCAF3895CEA9BE1E0B4E105E1303B66729719BC4D647CAC66C75599956CF3"/>
    <x v="1701"/>
    <x v="213"/>
  </r>
  <r>
    <x v="0"/>
    <x v="4"/>
    <x v="0"/>
    <x v="11"/>
    <n v="10012"/>
    <s v="XRP"/>
    <s v="rEb8TK3gBgk5auZkwc6sHnwrGVJH8DuaLh"/>
    <n v="105711647"/>
    <m/>
    <m/>
    <x v="22"/>
    <s v="XRP"/>
    <n v="26327.655500000001"/>
    <s v=""/>
    <s v=""/>
    <s v=""/>
    <s v=""/>
    <s v=""/>
    <s v="CBA396D2B45CFD04F0D6CA558C5B7C3BA2884192A24F558A7C3D597CBAF15300"/>
    <x v="1702"/>
    <x v="213"/>
  </r>
  <r>
    <x v="0"/>
    <x v="4"/>
    <x v="0"/>
    <x v="11"/>
    <n v="10012"/>
    <s v="XRP"/>
    <s v="rEb8TK3gBgk5auZkwc6sHnwrGVJH8DuaLh"/>
    <n v="105711647"/>
    <m/>
    <m/>
    <x v="22"/>
    <s v="XRP"/>
    <n v="26243.424599999998"/>
    <s v=""/>
    <s v=""/>
    <s v=""/>
    <s v=""/>
    <s v=""/>
    <s v="AB6C1EED0EB56654FD8DDFE57268F19E3629212DA61DE5CF2DDD0542B258A489"/>
    <x v="1703"/>
    <x v="213"/>
  </r>
  <r>
    <x v="0"/>
    <x v="4"/>
    <x v="0"/>
    <x v="11"/>
    <n v="10012"/>
    <s v="XRP"/>
    <s v="rEb8TK3gBgk5auZkwc6sHnwrGVJH8DuaLh"/>
    <n v="105711647"/>
    <m/>
    <m/>
    <x v="22"/>
    <s v="XRP"/>
    <n v="28539.660500000002"/>
    <s v=""/>
    <s v=""/>
    <s v=""/>
    <s v=""/>
    <s v=""/>
    <s v="04B70C23FC823C315DF5B8AA8AC355EA6E45B3588A77166296C546B123F9CAA3"/>
    <x v="1704"/>
    <x v="259"/>
  </r>
  <r>
    <x v="0"/>
    <x v="4"/>
    <x v="0"/>
    <x v="11"/>
    <n v="10012"/>
    <s v="XRP"/>
    <s v="rEb8TK3gBgk5auZkwc6sHnwrGVJH8DuaLh"/>
    <n v="105711647"/>
    <m/>
    <m/>
    <x v="22"/>
    <s v="XRP"/>
    <n v="28472.603299999999"/>
    <s v=""/>
    <s v=""/>
    <s v=""/>
    <s v=""/>
    <s v=""/>
    <s v="3D85688D4259DEC6F9BB7D23884AC8D8862A10F60E5A3C3DA5F9BA4C22154115"/>
    <x v="1705"/>
    <x v="259"/>
  </r>
  <r>
    <x v="0"/>
    <x v="4"/>
    <x v="0"/>
    <x v="11"/>
    <n v="10012"/>
    <s v="XVS"/>
    <e v="#N/A"/>
    <m/>
    <m/>
    <m/>
    <x v="41"/>
    <s v="BSC"/>
    <n v="1182.5668499999999"/>
    <s v=""/>
    <s v=""/>
    <s v=""/>
    <s v=""/>
    <s v=""/>
    <s v="0xb9b20a7bc159af32a52cb5a6dde2448d650fbc0faf48daa035ef97210125bd3a"/>
    <x v="1706"/>
    <x v="259"/>
  </r>
  <r>
    <x v="0"/>
    <x v="4"/>
    <x v="0"/>
    <x v="11"/>
    <n v="10012"/>
    <s v="USDC"/>
    <s v=""/>
    <m/>
    <m/>
    <m/>
    <x v="0"/>
    <s v="BSC"/>
    <n v="502577.07"/>
    <s v=""/>
    <s v=""/>
    <s v=""/>
    <s v=""/>
    <s v=""/>
    <s v="0x1e1a3e23d9315023fe8d57c2ed7a6bae91aefc0a69aa55e32b84a3af7915da81"/>
    <x v="1707"/>
    <x v="259"/>
  </r>
  <r>
    <x v="0"/>
    <x v="4"/>
    <x v="0"/>
    <x v="11"/>
    <n v="10012"/>
    <s v="USDC"/>
    <s v=""/>
    <m/>
    <m/>
    <m/>
    <x v="0"/>
    <s v="BSC"/>
    <n v="1000000"/>
    <s v=""/>
    <s v=""/>
    <s v=""/>
    <s v=""/>
    <s v=""/>
    <s v="0xd1665a88f099bc3c1420b24da49b163b36ec549b54fef0c3077125e461523141"/>
    <x v="1708"/>
    <x v="259"/>
  </r>
  <r>
    <x v="0"/>
    <x v="4"/>
    <x v="0"/>
    <x v="11"/>
    <n v="10012"/>
    <s v="USDC"/>
    <s v=""/>
    <m/>
    <m/>
    <m/>
    <x v="0"/>
    <s v="BSC"/>
    <n v="700000"/>
    <s v=""/>
    <s v=""/>
    <s v=""/>
    <s v=""/>
    <s v=""/>
    <s v="0xadb9c0dd819515b192cacd04e0b0dfdc121a4757ed2249a90b8adf0996b25447"/>
    <x v="1709"/>
    <x v="259"/>
  </r>
  <r>
    <x v="0"/>
    <x v="4"/>
    <x v="0"/>
    <x v="11"/>
    <n v="10012"/>
    <s v="USDC"/>
    <s v=""/>
    <m/>
    <m/>
    <m/>
    <x v="0"/>
    <s v="BSC"/>
    <n v="600000"/>
    <s v=""/>
    <s v=""/>
    <s v=""/>
    <s v=""/>
    <s v=""/>
    <s v="0x73d1eaab66bb65720e0bcde6eacfd32f88b75f569d4851c6bed768f02a7c46b6"/>
    <x v="1710"/>
    <x v="259"/>
  </r>
  <r>
    <x v="0"/>
    <x v="4"/>
    <x v="0"/>
    <x v="11"/>
    <n v="10012"/>
    <s v="USDC"/>
    <s v=""/>
    <m/>
    <m/>
    <m/>
    <x v="0"/>
    <s v="BSC"/>
    <n v="450000"/>
    <s v=""/>
    <s v=""/>
    <s v=""/>
    <s v=""/>
    <s v=""/>
    <s v="0x7c7388e4cdb68a0192f096b7d19509e9e67ff33e4598f3593f4b4481306253b0"/>
    <x v="1711"/>
    <x v="259"/>
  </r>
  <r>
    <x v="0"/>
    <x v="4"/>
    <x v="0"/>
    <x v="11"/>
    <n v="10012"/>
    <s v="USDC"/>
    <s v=""/>
    <m/>
    <m/>
    <m/>
    <x v="0"/>
    <s v="BSC"/>
    <n v="350000"/>
    <s v=""/>
    <s v=""/>
    <s v=""/>
    <s v=""/>
    <s v=""/>
    <s v="0x766271dc2da9b6f0b525527162efe038564d28f81a539621eacbd33464692994"/>
    <x v="1712"/>
    <x v="259"/>
  </r>
  <r>
    <x v="0"/>
    <x v="4"/>
    <x v="0"/>
    <x v="11"/>
    <n v="10012"/>
    <s v="USDC"/>
    <s v=""/>
    <m/>
    <m/>
    <m/>
    <x v="0"/>
    <s v="BSC"/>
    <n v="300000"/>
    <s v=""/>
    <s v=""/>
    <s v=""/>
    <s v=""/>
    <s v=""/>
    <s v="0x0e98c93c370d9580e851fa33de7dd8d61efae0f581816cfe2fcbb249cacf71d9"/>
    <x v="1713"/>
    <x v="259"/>
  </r>
  <r>
    <x v="0"/>
    <x v="4"/>
    <x v="0"/>
    <x v="11"/>
    <n v="10012"/>
    <s v="BUSD"/>
    <s v=""/>
    <m/>
    <m/>
    <m/>
    <x v="4"/>
    <s v="BSC"/>
    <n v="63928.75"/>
    <s v=""/>
    <s v=""/>
    <s v=""/>
    <s v=""/>
    <s v=""/>
    <s v="0x83f73b0acc214abfc214abfcab827f087b8c183b37c1929e68726d3422f8cd83"/>
    <x v="1714"/>
    <x v="43"/>
  </r>
  <r>
    <x v="0"/>
    <x v="4"/>
    <x v="0"/>
    <x v="11"/>
    <n v="10012"/>
    <s v="XRP"/>
    <s v="rEb8TK3gBgk5auZkwc6sHnwrGVJH8DuaLh"/>
    <n v="105711647"/>
    <m/>
    <m/>
    <x v="22"/>
    <s v="BSC"/>
    <n v="1161350"/>
    <s v=""/>
    <s v=""/>
    <s v=""/>
    <s v=""/>
    <s v=""/>
    <s v="0x2087cf36a5059ba9dd793cdcccaf9a43d21e88e29e5458d1f110092d26806475"/>
    <x v="1715"/>
    <x v="43"/>
  </r>
  <r>
    <x v="0"/>
    <x v="4"/>
    <x v="0"/>
    <x v="11"/>
    <n v="10012"/>
    <s v="BTC"/>
    <s v="19SK9LWSXLdmwPxvjPgvUrdaPhaPS6LaNu"/>
    <m/>
    <m/>
    <m/>
    <x v="6"/>
    <s v="BSC"/>
    <n v="120"/>
    <s v=""/>
    <s v=""/>
    <s v=""/>
    <s v=""/>
    <s v=""/>
    <s v="0x323aea07d85f0213c69df731af24549b4007f4f1efeae0853bb2dc583cabe5b6"/>
    <x v="1716"/>
    <x v="43"/>
  </r>
  <r>
    <x v="0"/>
    <x v="4"/>
    <x v="0"/>
    <x v="11"/>
    <n v="10012"/>
    <s v="BTC"/>
    <s v="19SK9LWSXLdmwPxvjPgvUrdaPhaPS6LaNu"/>
    <m/>
    <m/>
    <m/>
    <x v="6"/>
    <s v="BTC"/>
    <n v="136.783244"/>
    <s v=""/>
    <s v=""/>
    <s v=""/>
    <s v=""/>
    <s v=""/>
    <s v="3664a22c2937130272a6a3681deada9ec2266a6604f0934da3ca9dfc2b8465f9"/>
    <x v="1717"/>
    <x v="43"/>
  </r>
  <r>
    <x v="0"/>
    <x v="4"/>
    <x v="0"/>
    <x v="11"/>
    <n v="10012"/>
    <s v="XRP"/>
    <s v="rEb8TK3gBgk5auZkwc6sHnwrGVJH8DuaLh"/>
    <n v="105711647"/>
    <m/>
    <m/>
    <x v="22"/>
    <s v="BSC"/>
    <n v="5000000"/>
    <s v=""/>
    <s v=""/>
    <s v=""/>
    <s v=""/>
    <s v=""/>
    <s v="0x89b21cf7428a2aea586c3fd506a8f142b7081af45b7c5610d61ded2ed804da93"/>
    <x v="1718"/>
    <x v="258"/>
  </r>
  <r>
    <x v="0"/>
    <x v="4"/>
    <x v="0"/>
    <x v="11"/>
    <n v="10012"/>
    <s v="USDT"/>
    <s v=""/>
    <m/>
    <m/>
    <m/>
    <x v="7"/>
    <s v="ETH"/>
    <n v="30749.1"/>
    <s v=""/>
    <s v=""/>
    <s v=""/>
    <s v=""/>
    <s v=""/>
    <s v="0xac6e9d76e610fcb853274456b05104868fd7fa6a2cb9fe4b4bc47b0c4e5b998f"/>
    <x v="1719"/>
    <x v="258"/>
  </r>
  <r>
    <x v="0"/>
    <x v="4"/>
    <x v="0"/>
    <x v="11"/>
    <n v="10012"/>
    <s v="BTC"/>
    <s v="19SK9LWSXLdmwPxvjPgvUrdaPhaPS6LaNu"/>
    <m/>
    <m/>
    <m/>
    <x v="6"/>
    <s v="BTC"/>
    <n v="65.467879400000001"/>
    <s v="1MdatewJkKfSptYBaJvgEBFYCEbiCkELVt"/>
    <s v=""/>
    <s v="exchange"/>
    <s v="Huobi"/>
    <s v="Peertec"/>
    <s v="869226a9a6907b49e46da1cdf722f96e4bc5c8cae880b1f6896523b4cf4721eb"/>
    <x v="1720"/>
    <x v="258"/>
  </r>
  <r>
    <x v="0"/>
    <x v="4"/>
    <x v="0"/>
    <x v="11"/>
    <n v="10012"/>
    <s v="XRP"/>
    <s v="rEb8TK3gBgk5auZkwc6sHnwrGVJH8DuaLh"/>
    <n v="105711647"/>
    <m/>
    <m/>
    <x v="22"/>
    <s v="XRP"/>
    <n v="10594.927799999999"/>
    <s v=""/>
    <s v=""/>
    <s v=""/>
    <s v=""/>
    <s v=""/>
    <s v="DAE441F4AA3DA6DAFF3EA5F4197ED48571E95C9A4562AFD5DA5A47A486651306"/>
    <x v="1721"/>
    <x v="337"/>
  </r>
  <r>
    <x v="0"/>
    <x v="4"/>
    <x v="0"/>
    <x v="11"/>
    <n v="10012"/>
    <s v="XRP"/>
    <s v="rEb8TK3gBgk5auZkwc6sHnwrGVJH8DuaLh"/>
    <n v="105711647"/>
    <m/>
    <m/>
    <x v="22"/>
    <s v="XRP"/>
    <n v="11261.983099999999"/>
    <s v=""/>
    <s v=""/>
    <s v=""/>
    <s v=""/>
    <s v=""/>
    <s v="BBD4C86264B91A68DD2DECA3721DB3A33B7C75A35349EADD9A6EC53C8E34DDFB"/>
    <x v="1722"/>
    <x v="337"/>
  </r>
  <r>
    <x v="0"/>
    <x v="4"/>
    <x v="0"/>
    <x v="11"/>
    <n v="10012"/>
    <s v="XRP"/>
    <s v="rEb8TK3gBgk5auZkwc6sHnwrGVJH8DuaLh"/>
    <n v="105711647"/>
    <m/>
    <m/>
    <x v="22"/>
    <s v="XRP"/>
    <n v="11963.954599999999"/>
    <s v=""/>
    <s v=""/>
    <s v=""/>
    <s v=""/>
    <s v=""/>
    <s v="82F5C9DB9C6AB00F76C98402372B7BAB1BE40E5048393F1D0D6E75B66D1DD09E"/>
    <x v="1723"/>
    <x v="337"/>
  </r>
  <r>
    <x v="0"/>
    <x v="4"/>
    <x v="0"/>
    <x v="11"/>
    <n v="10012"/>
    <s v="XRP"/>
    <s v="rEb8TK3gBgk5auZkwc6sHnwrGVJH8DuaLh"/>
    <n v="105711647"/>
    <m/>
    <m/>
    <x v="22"/>
    <s v="XRP"/>
    <n v="12778.3532"/>
    <s v=""/>
    <s v=""/>
    <s v=""/>
    <s v=""/>
    <s v=""/>
    <s v="703C58D43A86A14C2BBF98ABB3A6BCE102CD763000736104637DD0D36944A3A9"/>
    <x v="1724"/>
    <x v="337"/>
  </r>
  <r>
    <x v="0"/>
    <x v="4"/>
    <x v="0"/>
    <x v="11"/>
    <n v="10012"/>
    <s v="XRP"/>
    <s v="rEb8TK3gBgk5auZkwc6sHnwrGVJH8DuaLh"/>
    <n v="105711647"/>
    <m/>
    <m/>
    <x v="22"/>
    <s v="XRP"/>
    <n v="13523.675800000001"/>
    <s v=""/>
    <s v=""/>
    <s v=""/>
    <s v=""/>
    <s v=""/>
    <s v="A36CBD1CD0F24B40771B6FD20348887BF5AD7C322CD80E242388F43ED2166C83"/>
    <x v="1725"/>
    <x v="337"/>
  </r>
  <r>
    <x v="0"/>
    <x v="4"/>
    <x v="0"/>
    <x v="11"/>
    <n v="10012"/>
    <s v="XRP"/>
    <s v="rEb8TK3gBgk5auZkwc6sHnwrGVJH8DuaLh"/>
    <n v="105711647"/>
    <m/>
    <m/>
    <x v="22"/>
    <s v="XRP"/>
    <n v="14405.965099999999"/>
    <s v=""/>
    <s v=""/>
    <s v=""/>
    <s v=""/>
    <s v=""/>
    <s v="D54919DAE09541D285695F37ECD196B258473F9481FED9E71A28095F2FAD2994"/>
    <x v="1726"/>
    <x v="337"/>
  </r>
  <r>
    <x v="0"/>
    <x v="4"/>
    <x v="0"/>
    <x v="11"/>
    <n v="10012"/>
    <s v="XRP"/>
    <s v="rEb8TK3gBgk5auZkwc6sHnwrGVJH8DuaLh"/>
    <n v="105711647"/>
    <m/>
    <m/>
    <x v="22"/>
    <s v="XRP"/>
    <n v="15356.4041"/>
    <s v=""/>
    <s v=""/>
    <s v=""/>
    <s v=""/>
    <s v=""/>
    <s v="8D8A8FDCF8625A6630E901CC159A82A6D37A8EB801185BB9F0F0DD4129ED0DAF"/>
    <x v="1727"/>
    <x v="337"/>
  </r>
  <r>
    <x v="0"/>
    <x v="4"/>
    <x v="0"/>
    <x v="11"/>
    <n v="10012"/>
    <s v="KLAY"/>
    <s v="0x5d6fcf22aa4e4ff8da0abe329392e7c5306d22f3"/>
    <m/>
    <m/>
    <m/>
    <x v="5"/>
    <s v="KLAY"/>
    <n v="24820.389200000001"/>
    <s v=""/>
    <s v=""/>
    <s v=""/>
    <s v=""/>
    <s v=""/>
    <s v="0xe17c1db9e889b941500f83d7dda80e2230a8e6f4f224cdcf37b3dae020fbd940"/>
    <x v="1728"/>
    <x v="337"/>
  </r>
  <r>
    <x v="0"/>
    <x v="4"/>
    <x v="0"/>
    <x v="11"/>
    <n v="10012"/>
    <s v="XRP"/>
    <s v="rEb8TK3gBgk5auZkwc6sHnwrGVJH8DuaLh"/>
    <n v="105711647"/>
    <m/>
    <m/>
    <x v="22"/>
    <s v="XRP"/>
    <n v="16153.265100000001"/>
    <s v=""/>
    <s v=""/>
    <s v=""/>
    <s v=""/>
    <s v=""/>
    <s v="B5F024DFD644342E0B03C7644A082C9A99D46EFF89F6E9793962523469C7F22D"/>
    <x v="1729"/>
    <x v="337"/>
  </r>
  <r>
    <x v="0"/>
    <x v="4"/>
    <x v="0"/>
    <x v="11"/>
    <n v="10012"/>
    <s v="XRP"/>
    <s v="rEb8TK3gBgk5auZkwc6sHnwrGVJH8DuaLh"/>
    <n v="105711647"/>
    <m/>
    <m/>
    <x v="22"/>
    <s v="XRP"/>
    <n v="17367.931199999999"/>
    <s v=""/>
    <s v=""/>
    <s v=""/>
    <s v=""/>
    <s v=""/>
    <s v="3046435543918E8BC458827B804F7E99318D119E2463A1671FEBD8291B9737FA"/>
    <x v="1730"/>
    <x v="337"/>
  </r>
  <r>
    <x v="0"/>
    <x v="4"/>
    <x v="0"/>
    <x v="11"/>
    <n v="10012"/>
    <s v="XRP"/>
    <s v="rEb8TK3gBgk5auZkwc6sHnwrGVJH8DuaLh"/>
    <n v="105711647"/>
    <m/>
    <m/>
    <x v="22"/>
    <s v="XRP"/>
    <n v="18684.597300000001"/>
    <s v=""/>
    <s v=""/>
    <s v=""/>
    <s v=""/>
    <s v=""/>
    <s v="726C3D58070A1141A8BC328A0AC86F06B438176559885F779DFEA6CE0B49D6F4"/>
    <x v="1731"/>
    <x v="337"/>
  </r>
  <r>
    <x v="0"/>
    <x v="4"/>
    <x v="0"/>
    <x v="11"/>
    <n v="10012"/>
    <s v="XRP"/>
    <s v="rEb8TK3gBgk5auZkwc6sHnwrGVJH8DuaLh"/>
    <n v="105711647"/>
    <m/>
    <m/>
    <x v="22"/>
    <s v="BSC"/>
    <n v="5000000"/>
    <s v=""/>
    <s v=""/>
    <s v=""/>
    <s v=""/>
    <s v=""/>
    <s v="0x4606c9694fccbd2af80a48d9b867feecd6876eb98d0b6a4be7a00cfbb1a1b91c"/>
    <x v="1732"/>
    <x v="257"/>
  </r>
  <r>
    <x v="0"/>
    <x v="4"/>
    <x v="0"/>
    <x v="11"/>
    <n v="10012"/>
    <s v="USDC"/>
    <s v=""/>
    <m/>
    <m/>
    <m/>
    <x v="0"/>
    <s v="ETH"/>
    <n v="3999995"/>
    <s v="0xA341107b28740ee5a003BA3960448fD14174a026"/>
    <s v=""/>
    <s v="exchange"/>
    <s v="FTX"/>
    <s v="BBRICK"/>
    <s v="0x2afa3eef4806b75c506b89fd5b239bc0f598d7f129eb195bf9725d3ccde4e79d"/>
    <x v="1733"/>
    <x v="257"/>
  </r>
  <r>
    <x v="0"/>
    <x v="4"/>
    <x v="0"/>
    <x v="11"/>
    <n v="10012"/>
    <s v="XRP"/>
    <s v="rEb8TK3gBgk5auZkwc6sHnwrGVJH8DuaLh"/>
    <n v="105711647"/>
    <m/>
    <m/>
    <x v="22"/>
    <s v="BSC"/>
    <n v="3000000"/>
    <s v=""/>
    <s v=""/>
    <s v=""/>
    <s v=""/>
    <s v=""/>
    <s v="0x69c99e3ff5f0ee54a24659417acfa70975913e57152b0c703ff84f4f660baf3b"/>
    <x v="1734"/>
    <x v="257"/>
  </r>
  <r>
    <x v="0"/>
    <x v="4"/>
    <x v="0"/>
    <x v="11"/>
    <n v="10012"/>
    <s v="BTC"/>
    <s v="19SK9LWSXLdmwPxvjPgvUrdaPhaPS6LaNu"/>
    <m/>
    <m/>
    <m/>
    <x v="6"/>
    <s v="BSC"/>
    <n v="50"/>
    <s v=""/>
    <s v=""/>
    <s v=""/>
    <s v=""/>
    <s v=""/>
    <s v="0xc96c8d8c4e2bbb32fcc1cc0bb2639dee2dbd589b26976a808cb009b1eb4d2131"/>
    <x v="1735"/>
    <x v="256"/>
  </r>
  <r>
    <x v="0"/>
    <x v="4"/>
    <x v="0"/>
    <x v="11"/>
    <n v="10012"/>
    <s v="XRP"/>
    <s v="rEb8TK3gBgk5auZkwc6sHnwrGVJH8DuaLh"/>
    <n v="105711647"/>
    <m/>
    <m/>
    <x v="22"/>
    <s v="XRP"/>
    <n v="25378.161499999998"/>
    <s v=""/>
    <s v=""/>
    <s v=""/>
    <s v=""/>
    <s v=""/>
    <s v="744F5E0AD9C93AF8586A39DB22281333CE6B29B4366BBD62FF866E3DC330218C"/>
    <x v="1736"/>
    <x v="45"/>
  </r>
  <r>
    <x v="0"/>
    <x v="4"/>
    <x v="0"/>
    <x v="11"/>
    <n v="10012"/>
    <s v="BTC"/>
    <s v="19SK9LWSXLdmwPxvjPgvUrdaPhaPS6LaNu"/>
    <m/>
    <m/>
    <m/>
    <x v="6"/>
    <s v="BSC"/>
    <n v="60"/>
    <s v=""/>
    <s v=""/>
    <s v=""/>
    <s v=""/>
    <s v=""/>
    <s v="0xf455da583abf58f021c179d3e7a69a1676ea23f91fad67a28dcb0720c6d97d40"/>
    <x v="1737"/>
    <x v="45"/>
  </r>
  <r>
    <x v="0"/>
    <x v="4"/>
    <x v="0"/>
    <x v="11"/>
    <n v="10012"/>
    <s v="XRP"/>
    <s v="rEb8TK3gBgk5auZkwc6sHnwrGVJH8DuaLh"/>
    <n v="105711647"/>
    <m/>
    <m/>
    <x v="22"/>
    <s v="XRP"/>
    <n v="26854.712299999999"/>
    <s v=""/>
    <s v=""/>
    <s v=""/>
    <s v=""/>
    <s v=""/>
    <s v="4613AA3CDFF67FC0447B4CDBF9EBB809B31B78769965F1C7E03152899E43EBF7"/>
    <x v="1738"/>
    <x v="338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5e894302c06602e7a94447173edc6fa6dcaed94d3a82df19abab61bd943a8718"/>
    <x v="1739"/>
    <x v="255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5ac8567890d3add76e909004c9463927c9c05c3453d9bab443d207e555b09de7"/>
    <x v="1740"/>
    <x v="255"/>
  </r>
  <r>
    <x v="0"/>
    <x v="4"/>
    <x v="0"/>
    <x v="11"/>
    <n v="10012"/>
    <s v="USDT"/>
    <s v=""/>
    <m/>
    <m/>
    <m/>
    <x v="7"/>
    <s v="ETH"/>
    <n v="32073"/>
    <s v=""/>
    <s v=""/>
    <s v=""/>
    <s v=""/>
    <s v=""/>
    <s v="0x7fc1be7f3fc61be0e6fa302834022ea110a1ef0b5360aa53634c7a9c0f8e9b92"/>
    <x v="1741"/>
    <x v="339"/>
  </r>
  <r>
    <x v="0"/>
    <x v="4"/>
    <x v="0"/>
    <x v="11"/>
    <n v="10012"/>
    <s v="XRP"/>
    <s v="rEb8TK3gBgk5auZkwc6sHnwrGVJH8DuaLh"/>
    <n v="105711647"/>
    <m/>
    <m/>
    <x v="22"/>
    <s v="XRP"/>
    <n v="32165.5059"/>
    <s v=""/>
    <s v=""/>
    <s v=""/>
    <s v=""/>
    <s v=""/>
    <s v="46340B5EC17C27206508B771D62E864AAA96BA08675E7243F494896C16F0FE3A"/>
    <x v="1742"/>
    <x v="340"/>
  </r>
  <r>
    <x v="0"/>
    <x v="4"/>
    <x v="0"/>
    <x v="11"/>
    <n v="10012"/>
    <s v="XRP"/>
    <s v="rEb8TK3gBgk5auZkwc6sHnwrGVJH8DuaLh"/>
    <n v="105711647"/>
    <m/>
    <m/>
    <x v="22"/>
    <s v="XRP"/>
    <n v="31912.950799999999"/>
    <s v=""/>
    <s v=""/>
    <s v=""/>
    <s v=""/>
    <s v=""/>
    <s v="949B33B7DC29B1A9C23B5A94B4D85E42B372E05899641A92C0CAFB6E2FA6651E"/>
    <x v="1743"/>
    <x v="340"/>
  </r>
  <r>
    <x v="0"/>
    <x v="4"/>
    <x v="0"/>
    <x v="11"/>
    <n v="10012"/>
    <s v="XRP"/>
    <s v="rEb8TK3gBgk5auZkwc6sHnwrGVJH8DuaLh"/>
    <n v="105711647"/>
    <m/>
    <m/>
    <x v="22"/>
    <s v="XRP"/>
    <n v="31782.8282"/>
    <s v=""/>
    <s v=""/>
    <s v=""/>
    <s v=""/>
    <s v=""/>
    <s v="83333A77CDFFDECA4227073DEE538CD2E593A567944287F7E82CCE2AFE2F1821"/>
    <x v="1744"/>
    <x v="340"/>
  </r>
  <r>
    <x v="0"/>
    <x v="4"/>
    <x v="0"/>
    <x v="11"/>
    <n v="10012"/>
    <s v="XRP"/>
    <s v="rEb8TK3gBgk5auZkwc6sHnwrGVJH8DuaLh"/>
    <n v="105711647"/>
    <m/>
    <m/>
    <x v="22"/>
    <s v="XRP"/>
    <n v="51.941509000000003"/>
    <s v=""/>
    <s v=""/>
    <s v=""/>
    <s v=""/>
    <s v=""/>
    <s v="56D3858825A786C19007EEED5AA4C6C5785D33BFFA7CF521F6B5562FBB918C33"/>
    <x v="1745"/>
    <x v="216"/>
  </r>
  <r>
    <x v="0"/>
    <x v="4"/>
    <x v="0"/>
    <x v="11"/>
    <n v="10012"/>
    <s v="XRP"/>
    <s v="rEb8TK3gBgk5auZkwc6sHnwrGVJH8DuaLh"/>
    <n v="105711647"/>
    <m/>
    <m/>
    <x v="22"/>
    <s v="BSC"/>
    <n v="3000000"/>
    <s v=""/>
    <s v=""/>
    <s v=""/>
    <s v=""/>
    <s v=""/>
    <s v="0x1673384a13ab711e7a790475ab330c0a05f8c4e566aabe34752c60c7b8a042a7"/>
    <x v="1746"/>
    <x v="341"/>
  </r>
  <r>
    <x v="0"/>
    <x v="4"/>
    <x v="0"/>
    <x v="11"/>
    <n v="10012"/>
    <s v="XRP"/>
    <s v="rEb8TK3gBgk5auZkwc6sHnwrGVJH8DuaLh"/>
    <n v="105711647"/>
    <m/>
    <m/>
    <x v="22"/>
    <s v="XRP"/>
    <n v="25340.400000000001"/>
    <s v=""/>
    <s v=""/>
    <s v=""/>
    <s v=""/>
    <s v=""/>
    <s v="E78A2EAD89C41ACEFDE441F2A1E71B7517F498AF466966CB7E45F8686F264754"/>
    <x v="1747"/>
    <x v="251"/>
  </r>
  <r>
    <x v="0"/>
    <x v="4"/>
    <x v="0"/>
    <x v="11"/>
    <n v="10012"/>
    <s v="BTC"/>
    <s v="19SK9LWSXLdmwPxvjPgvUrdaPhaPS6LaNu"/>
    <m/>
    <m/>
    <m/>
    <x v="6"/>
    <s v="BSC"/>
    <n v="49"/>
    <s v=""/>
    <s v=""/>
    <s v=""/>
    <s v=""/>
    <s v=""/>
    <s v="0x6e6e25c0b9b920f33b61bedc1f445caa45d21983772200c33dbade470df671e7"/>
    <x v="1748"/>
    <x v="249"/>
  </r>
  <r>
    <x v="0"/>
    <x v="4"/>
    <x v="0"/>
    <x v="11"/>
    <n v="10012"/>
    <s v="XRP"/>
    <s v="rEb8TK3gBgk5auZkwc6sHnwrGVJH8DuaLh"/>
    <n v="105711647"/>
    <m/>
    <m/>
    <x v="22"/>
    <s v="XRP"/>
    <n v="50832.133800000003"/>
    <s v=""/>
    <s v=""/>
    <s v=""/>
    <s v=""/>
    <s v=""/>
    <s v="46835256D083A0E8CACFBF500480FE628F259871869626F63176316E90B9A244"/>
    <x v="1749"/>
    <x v="248"/>
  </r>
  <r>
    <x v="0"/>
    <x v="4"/>
    <x v="0"/>
    <x v="11"/>
    <n v="10012"/>
    <s v="ETH"/>
    <s v="0x5d6fcf22aa4e4ff8da0abe329392e7c5306d22f3"/>
    <m/>
    <m/>
    <m/>
    <x v="1"/>
    <s v="BSC"/>
    <n v="3365"/>
    <s v=""/>
    <s v=""/>
    <s v=""/>
    <s v=""/>
    <s v=""/>
    <s v="0x7bec5d6fbe97ba366e6bf52111d9bee00b58217391a137ab61350e33e1abb0e2"/>
    <x v="1750"/>
    <x v="248"/>
  </r>
  <r>
    <x v="0"/>
    <x v="4"/>
    <x v="0"/>
    <x v="11"/>
    <n v="10012"/>
    <s v="BTC"/>
    <s v="19SK9LWSXLdmwPxvjPgvUrdaPhaPS6LaNu"/>
    <m/>
    <m/>
    <m/>
    <x v="6"/>
    <s v="BSC"/>
    <n v="263"/>
    <s v=""/>
    <s v=""/>
    <s v=""/>
    <s v=""/>
    <s v=""/>
    <s v="0x0b8f00bf7e3452d7ac744be8ed137d35a1c68ff64ea7d987ba121266f02291fb"/>
    <x v="1751"/>
    <x v="248"/>
  </r>
  <r>
    <x v="0"/>
    <x v="4"/>
    <x v="0"/>
    <x v="11"/>
    <n v="10012"/>
    <s v="USDT"/>
    <s v=""/>
    <m/>
    <m/>
    <m/>
    <x v="7"/>
    <s v="ETH"/>
    <n v="30183.3"/>
    <s v=""/>
    <s v=""/>
    <s v=""/>
    <s v=""/>
    <s v=""/>
    <s v="0x180e137df5b3bbda21a870e5c379056f58b6a8821e34d31a3cfc0403c15cc61c"/>
    <x v="1752"/>
    <x v="342"/>
  </r>
  <r>
    <x v="0"/>
    <x v="4"/>
    <x v="0"/>
    <x v="11"/>
    <n v="10012"/>
    <s v="BCH"/>
    <e v="#N/A"/>
    <m/>
    <m/>
    <m/>
    <x v="23"/>
    <s v="BCH"/>
    <n v="8164.8843900000002"/>
    <s v=""/>
    <s v=""/>
    <s v=""/>
    <s v=""/>
    <s v=""/>
    <s v="eccafcd164a16b51aa185e8bdda822f31deb435ff4b4e58f14a3bd59a3fefad3"/>
    <x v="1753"/>
    <x v="343"/>
  </r>
  <r>
    <x v="0"/>
    <x v="4"/>
    <x v="0"/>
    <x v="11"/>
    <n v="10012"/>
    <s v="XRP"/>
    <s v="rEb8TK3gBgk5auZkwc6sHnwrGVJH8DuaLh"/>
    <n v="105711647"/>
    <m/>
    <m/>
    <x v="22"/>
    <s v="XRP"/>
    <n v="4381277.57"/>
    <s v=""/>
    <s v=""/>
    <s v=""/>
    <s v=""/>
    <s v=""/>
    <s v="04113CFBEC7B847669FFC96B81AA94736FEA759822ECBED94EB744D67BCDA861"/>
    <x v="1754"/>
    <x v="343"/>
  </r>
  <r>
    <x v="0"/>
    <x v="4"/>
    <x v="0"/>
    <x v="11"/>
    <n v="10012"/>
    <s v="XRP"/>
    <s v="rEb8TK3gBgk5auZkwc6sHnwrGVJH8DuaLh"/>
    <n v="105711647"/>
    <m/>
    <m/>
    <x v="22"/>
    <s v="XRP"/>
    <n v="23150000"/>
    <s v=""/>
    <s v=""/>
    <s v=""/>
    <s v=""/>
    <s v=""/>
    <s v="AB22EF409027CF9F52E19A13477753A2E0F71521E36C10958BFEA523DD803CB2"/>
    <x v="1755"/>
    <x v="344"/>
  </r>
  <r>
    <x v="0"/>
    <x v="4"/>
    <x v="0"/>
    <x v="11"/>
    <n v="10012"/>
    <s v="WBTC"/>
    <e v="#N/A"/>
    <m/>
    <m/>
    <m/>
    <x v="21"/>
    <s v="ETH"/>
    <n v="0.54974999999999996"/>
    <s v=""/>
    <s v=""/>
    <s v=""/>
    <s v=""/>
    <s v=""/>
    <s v="0x56e24e65e8b9818ffb50f117b550fc4e2732f692d1618916eb86649064342820"/>
    <x v="1756"/>
    <x v="344"/>
  </r>
  <r>
    <x v="0"/>
    <x v="4"/>
    <x v="0"/>
    <x v="11"/>
    <n v="10012"/>
    <s v="XRP"/>
    <s v="rEb8TK3gBgk5auZkwc6sHnwrGVJH8DuaLh"/>
    <n v="105711647"/>
    <m/>
    <m/>
    <x v="22"/>
    <s v="XRP"/>
    <n v="23952.845099999999"/>
    <s v=""/>
    <s v=""/>
    <s v=""/>
    <s v=""/>
    <s v=""/>
    <s v="8D9480AE00CD3446917F664F91B4B1ADEEF22311A68E5DDF2FCDE12A96B98195"/>
    <x v="1757"/>
    <x v="246"/>
  </r>
  <r>
    <x v="0"/>
    <x v="4"/>
    <x v="0"/>
    <x v="11"/>
    <n v="10012"/>
    <s v="XRP"/>
    <s v="rEb8TK3gBgk5auZkwc6sHnwrGVJH8DuaLh"/>
    <n v="105711647"/>
    <m/>
    <m/>
    <x v="22"/>
    <s v="XRP"/>
    <n v="34119.571300000003"/>
    <s v=""/>
    <s v=""/>
    <s v=""/>
    <s v=""/>
    <s v=""/>
    <s v="A546A2D99D1A76B195BB98C1AEDEA444180A11CE56E9C74430B10B398F9E4D18"/>
    <x v="1758"/>
    <x v="246"/>
  </r>
  <r>
    <x v="0"/>
    <x v="4"/>
    <x v="0"/>
    <x v="11"/>
    <n v="10012"/>
    <s v="XRP"/>
    <s v="rEb8TK3gBgk5auZkwc6sHnwrGVJH8DuaLh"/>
    <n v="105711647"/>
    <m/>
    <m/>
    <x v="22"/>
    <s v="XRP"/>
    <n v="48612.320399999997"/>
    <s v=""/>
    <s v=""/>
    <s v=""/>
    <s v=""/>
    <s v=""/>
    <s v="557D71C8A07491AA0789BB1CDD6A68B5E409B93DABFB5010700914645C0FAE4D"/>
    <x v="1759"/>
    <x v="246"/>
  </r>
  <r>
    <x v="0"/>
    <x v="4"/>
    <x v="0"/>
    <x v="11"/>
    <n v="10012"/>
    <s v="USDT"/>
    <s v=""/>
    <m/>
    <m/>
    <m/>
    <x v="7"/>
    <s v="ETH"/>
    <n v="22199.1"/>
    <s v=""/>
    <s v=""/>
    <s v=""/>
    <s v=""/>
    <s v=""/>
    <s v="0x940cc423f54e1c7116ee0341f0fa1a9c55c9e067a94942f4b86bd1504ffb0557"/>
    <x v="1760"/>
    <x v="345"/>
  </r>
  <r>
    <x v="0"/>
    <x v="4"/>
    <x v="0"/>
    <x v="11"/>
    <n v="10012"/>
    <s v="XRP"/>
    <s v="rEb8TK3gBgk5auZkwc6sHnwrGVJH8DuaLh"/>
    <n v="105711647"/>
    <m/>
    <m/>
    <x v="22"/>
    <s v="XRP"/>
    <n v="1391.1678099999999"/>
    <s v=""/>
    <s v=""/>
    <s v=""/>
    <s v=""/>
    <s v=""/>
    <s v="3DF8429BD18E79C0F0946D14BA7192A2DB01D5F5B39BFD86F1AF516C9B9B7213"/>
    <x v="1761"/>
    <x v="345"/>
  </r>
  <r>
    <x v="0"/>
    <x v="4"/>
    <x v="0"/>
    <x v="11"/>
    <n v="10012"/>
    <s v="XRP"/>
    <s v="rEb8TK3gBgk5auZkwc6sHnwrGVJH8DuaLh"/>
    <n v="105711647"/>
    <m/>
    <m/>
    <x v="22"/>
    <s v="XRP"/>
    <n v="102.181859"/>
    <s v=""/>
    <s v=""/>
    <s v=""/>
    <s v=""/>
    <s v=""/>
    <s v="2E938BF1B3EDA522FF30D5A2016F61B21E290B6519DE484FA3057BFE5693B548"/>
    <x v="1762"/>
    <x v="345"/>
  </r>
  <r>
    <x v="0"/>
    <x v="4"/>
    <x v="0"/>
    <x v="11"/>
    <n v="10012"/>
    <s v="BTC"/>
    <s v="19SK9LWSXLdmwPxvjPgvUrdaPhaPS6LaNu"/>
    <m/>
    <m/>
    <m/>
    <x v="6"/>
    <s v="BTC"/>
    <n v="128.70070699999999"/>
    <s v=""/>
    <s v=""/>
    <s v=""/>
    <s v=""/>
    <s v=""/>
    <s v="551fea7d6c9987f88f3a1a5f93f3138c7c462996173549578324169dceebbed7"/>
    <x v="1763"/>
    <x v="245"/>
  </r>
  <r>
    <x v="0"/>
    <x v="4"/>
    <x v="0"/>
    <x v="11"/>
    <n v="10012"/>
    <s v="BTC"/>
    <s v="19SK9LWSXLdmwPxvjPgvUrdaPhaPS6LaNu"/>
    <m/>
    <m/>
    <m/>
    <x v="6"/>
    <s v="ETH"/>
    <n v="49.999949999999998"/>
    <s v=""/>
    <s v=""/>
    <s v=""/>
    <s v=""/>
    <s v=""/>
    <s v="0x011fc3077c890c73c61b75f9ed1fbebd3493d68d06b432e75098c4b502068278"/>
    <x v="1764"/>
    <x v="245"/>
  </r>
  <r>
    <x v="0"/>
    <x v="4"/>
    <x v="0"/>
    <x v="11"/>
    <n v="10012"/>
    <s v="BTC"/>
    <s v="19SK9LWSXLdmwPxvjPgvUrdaPhaPS6LaNu"/>
    <m/>
    <m/>
    <m/>
    <x v="6"/>
    <s v="ETH"/>
    <n v="49.999949999999998"/>
    <s v=""/>
    <s v=""/>
    <s v=""/>
    <s v=""/>
    <s v=""/>
    <s v="0x6066e9efca4b5fee431beb9683b1b2d56a2e1e66201ad22598eaf7a221c58fb6"/>
    <x v="1765"/>
    <x v="245"/>
  </r>
  <r>
    <x v="0"/>
    <x v="4"/>
    <x v="0"/>
    <x v="11"/>
    <n v="10012"/>
    <s v="BTC"/>
    <s v="19SK9LWSXLdmwPxvjPgvUrdaPhaPS6LaNu"/>
    <m/>
    <m/>
    <m/>
    <x v="6"/>
    <s v="ETH"/>
    <n v="49.999949999999998"/>
    <s v=""/>
    <s v=""/>
    <s v=""/>
    <s v=""/>
    <s v=""/>
    <s v="0xe6b7e54ab230ee6a5abe3acd5b7b64938e12d0f18d9d202333533a44606794e1"/>
    <x v="1766"/>
    <x v="245"/>
  </r>
  <r>
    <x v="0"/>
    <x v="4"/>
    <x v="0"/>
    <x v="11"/>
    <n v="10012"/>
    <s v="BTC"/>
    <s v="19SK9LWSXLdmwPxvjPgvUrdaPhaPS6LaNu"/>
    <m/>
    <m/>
    <m/>
    <x v="6"/>
    <s v="ETH"/>
    <n v="49.999949999999998"/>
    <s v=""/>
    <s v=""/>
    <s v=""/>
    <s v=""/>
    <s v=""/>
    <s v="0x6f3ff82423e67dcded05d2fd20c1e4f5b8f2c92105292913a465a3c1cafc2cd0"/>
    <x v="1767"/>
    <x v="245"/>
  </r>
  <r>
    <x v="0"/>
    <x v="4"/>
    <x v="0"/>
    <x v="11"/>
    <n v="10012"/>
    <s v="XRP"/>
    <s v="rEb8TK3gBgk5auZkwc6sHnwrGVJH8DuaLh"/>
    <n v="105711647"/>
    <m/>
    <m/>
    <x v="22"/>
    <s v="BSC"/>
    <n v="10893169.1"/>
    <s v=""/>
    <s v=""/>
    <s v=""/>
    <s v=""/>
    <s v=""/>
    <s v="0x24763740df59eeb5d1ded23b2dbbaa2a1a9bcedc48f4981beead3fb466625299"/>
    <x v="1768"/>
    <x v="245"/>
  </r>
  <r>
    <x v="0"/>
    <x v="4"/>
    <x v="0"/>
    <x v="11"/>
    <n v="10012"/>
    <s v="BTC"/>
    <s v="19SK9LWSXLdmwPxvjPgvUrdaPhaPS6LaNu"/>
    <m/>
    <m/>
    <m/>
    <x v="6"/>
    <s v="BTC"/>
    <n v="1.2999999999999999E-3"/>
    <s v=""/>
    <s v=""/>
    <s v=""/>
    <s v=""/>
    <s v=""/>
    <s v="c9118b0a14e06af107338f4a91b318d1fac02b81a499cf1a75c5c900807504c4"/>
    <x v="1769"/>
    <x v="346"/>
  </r>
  <r>
    <x v="0"/>
    <x v="4"/>
    <x v="0"/>
    <x v="11"/>
    <n v="10012"/>
    <s v="DAI"/>
    <e v="#N/A"/>
    <m/>
    <m/>
    <m/>
    <x v="24"/>
    <s v="ETH"/>
    <n v="30"/>
    <s v=""/>
    <s v=""/>
    <s v=""/>
    <s v=""/>
    <s v=""/>
    <s v="0x8b3b7b8a1d4905240cd7cd94f634f8847f5ada560a933ca7f54e7c952e535770"/>
    <x v="1770"/>
    <x v="242"/>
  </r>
  <r>
    <x v="0"/>
    <x v="4"/>
    <x v="0"/>
    <x v="11"/>
    <n v="10012"/>
    <s v="USDT"/>
    <s v=""/>
    <m/>
    <m/>
    <m/>
    <x v="7"/>
    <s v="ETH"/>
    <n v="30"/>
    <s v=""/>
    <s v=""/>
    <s v=""/>
    <s v=""/>
    <s v=""/>
    <s v="0x958352d5f8a153be0ea418dba9b6cd04967dbd531ca6580c5023241e6a5584e0"/>
    <x v="1771"/>
    <x v="242"/>
  </r>
  <r>
    <x v="0"/>
    <x v="4"/>
    <x v="0"/>
    <x v="11"/>
    <n v="10012"/>
    <s v="USDT"/>
    <s v=""/>
    <m/>
    <m/>
    <m/>
    <x v="7"/>
    <s v="ETH"/>
    <n v="30"/>
    <s v=""/>
    <s v=""/>
    <s v=""/>
    <s v=""/>
    <s v=""/>
    <s v="0x040be977de7957ac36f15e72b0f89803996e2c71a80ccea14b057146de7f8a22"/>
    <x v="1772"/>
    <x v="242"/>
  </r>
  <r>
    <x v="0"/>
    <x v="4"/>
    <x v="0"/>
    <x v="11"/>
    <n v="10012"/>
    <s v="USDT"/>
    <s v=""/>
    <m/>
    <m/>
    <m/>
    <x v="7"/>
    <s v="ETH"/>
    <n v="30"/>
    <s v=""/>
    <s v=""/>
    <s v=""/>
    <s v=""/>
    <s v=""/>
    <s v="0x4b8f3908cbe84c8d1c7bb51e5b782640effdc65ba75e5d873cc4e98b07b3aabf"/>
    <x v="1773"/>
    <x v="242"/>
  </r>
  <r>
    <x v="0"/>
    <x v="4"/>
    <x v="0"/>
    <x v="11"/>
    <n v="10012"/>
    <s v="XRP"/>
    <s v="rEb8TK3gBgk5auZkwc6sHnwrGVJH8DuaLh"/>
    <n v="105711647"/>
    <m/>
    <m/>
    <x v="22"/>
    <s v="BSC"/>
    <n v="7977706.3300000001"/>
    <s v=""/>
    <s v=""/>
    <s v=""/>
    <s v=""/>
    <s v=""/>
    <s v="0x6452513bca017790023b0a0d88af4f4fd0f870ec475d10b2afd6aa76ed0115ab"/>
    <x v="1774"/>
    <x v="242"/>
  </r>
  <r>
    <x v="0"/>
    <x v="4"/>
    <x v="0"/>
    <x v="11"/>
    <n v="10012"/>
    <s v="BUSD"/>
    <s v=""/>
    <m/>
    <m/>
    <m/>
    <x v="4"/>
    <s v="BSC"/>
    <n v="4673.6668499999996"/>
    <s v=""/>
    <s v=""/>
    <s v=""/>
    <s v=""/>
    <s v=""/>
    <s v="0x06585bc8641a309c7804c5e24eb5bfc1513b02f71cece3fbdf8fbb2d17f3d07c"/>
    <x v="1775"/>
    <x v="242"/>
  </r>
  <r>
    <x v="0"/>
    <x v="4"/>
    <x v="0"/>
    <x v="11"/>
    <n v="10012"/>
    <s v="XVS"/>
    <e v="#N/A"/>
    <m/>
    <m/>
    <m/>
    <x v="41"/>
    <s v="BSC"/>
    <n v="250.40990400000001"/>
    <s v=""/>
    <s v=""/>
    <s v=""/>
    <s v=""/>
    <s v=""/>
    <s v="0xf910fc358b12cc9d3e882bed9435d9bbd5e84a83c17f5b8f9db61f63a848fec4"/>
    <x v="1776"/>
    <x v="242"/>
  </r>
  <r>
    <x v="0"/>
    <x v="4"/>
    <x v="0"/>
    <x v="11"/>
    <n v="10012"/>
    <s v="EOS"/>
    <s v="binancecleos"/>
    <n v="106375124"/>
    <m/>
    <m/>
    <x v="32"/>
    <s v="BSC"/>
    <n v="729574.929"/>
    <s v=""/>
    <s v=""/>
    <s v=""/>
    <s v=""/>
    <s v=""/>
    <s v="0x6f1e87f09c840dcaf31350608f29b5d396b54d3581be313408e957092dd31af9"/>
    <x v="1777"/>
    <x v="242"/>
  </r>
  <r>
    <x v="0"/>
    <x v="4"/>
    <x v="0"/>
    <x v="11"/>
    <n v="10012"/>
    <s v="EOS"/>
    <s v="binancecleos"/>
    <n v="106375124"/>
    <m/>
    <m/>
    <x v="32"/>
    <s v="EOS"/>
    <n v="31808.9156"/>
    <s v=""/>
    <s v=""/>
    <s v="exchange"/>
    <s v="Huobi"/>
    <s v="Peertec"/>
    <s v="7fd98e8c7b2b4d6f038546de9e43f92f9a66cdf004bfc88b931be32760bcf818"/>
    <x v="1778"/>
    <x v="241"/>
  </r>
  <r>
    <x v="0"/>
    <x v="4"/>
    <x v="0"/>
    <x v="11"/>
    <n v="10012"/>
    <s v="EOS"/>
    <s v="binancecleos"/>
    <n v="106375124"/>
    <m/>
    <m/>
    <x v="32"/>
    <s v="EOS"/>
    <n v="99999.9"/>
    <s v=""/>
    <s v=""/>
    <s v="exchange"/>
    <s v="Huobi"/>
    <s v="Peertec"/>
    <s v="04dbd3e3f04a21631d3432f8a559c24e3ee01a92730e09fe3454214ba1594723"/>
    <x v="1779"/>
    <x v="241"/>
  </r>
  <r>
    <x v="0"/>
    <x v="4"/>
    <x v="0"/>
    <x v="11"/>
    <n v="10012"/>
    <s v="EOS"/>
    <s v="binancecleos"/>
    <n v="106375124"/>
    <m/>
    <m/>
    <x v="32"/>
    <s v="EOS"/>
    <n v="99999.9"/>
    <s v=""/>
    <s v=""/>
    <s v="exchange"/>
    <s v="Huobi"/>
    <s v="Peertec"/>
    <s v="a039203a186241d365f741fe2782f209b6e03f62fe78fd86868d01a1030fbc6d"/>
    <x v="1779"/>
    <x v="241"/>
  </r>
  <r>
    <x v="0"/>
    <x v="4"/>
    <x v="0"/>
    <x v="11"/>
    <n v="10012"/>
    <s v="EOS"/>
    <s v="binancecleos"/>
    <n v="106375124"/>
    <m/>
    <m/>
    <x v="32"/>
    <s v="EOS"/>
    <n v="99999.9"/>
    <s v=""/>
    <s v=""/>
    <s v="exchange"/>
    <s v="Huobi"/>
    <s v="Peertec"/>
    <s v="09abee28220441675bf0e31ba415c7bd61eb5bb4fea89c9c4620003175969762"/>
    <x v="1780"/>
    <x v="241"/>
  </r>
  <r>
    <x v="0"/>
    <x v="4"/>
    <x v="0"/>
    <x v="11"/>
    <n v="10012"/>
    <s v="EOS"/>
    <s v="binancecleos"/>
    <n v="106375124"/>
    <m/>
    <m/>
    <x v="32"/>
    <s v="EOS"/>
    <n v="99999.9"/>
    <s v=""/>
    <s v=""/>
    <s v="exchange"/>
    <s v="Huobi"/>
    <s v="Peertec"/>
    <s v="688991f0a393e5b8c9fc3b75fda71b7d95cc75ef76a365c7d8d1be822813674c"/>
    <x v="1780"/>
    <x v="241"/>
  </r>
  <r>
    <x v="0"/>
    <x v="4"/>
    <x v="0"/>
    <x v="11"/>
    <n v="10012"/>
    <s v="EOS"/>
    <s v="binancecleos"/>
    <n v="106375124"/>
    <m/>
    <m/>
    <x v="32"/>
    <s v="EOS"/>
    <n v="99999.9"/>
    <s v=""/>
    <s v=""/>
    <s v="exchange"/>
    <s v="Huobi"/>
    <s v="Peertec"/>
    <s v="91e8685fce8f14411a4af71c4b10013495e184e047f15c7b666436399db33337"/>
    <x v="1781"/>
    <x v="241"/>
  </r>
  <r>
    <x v="0"/>
    <x v="4"/>
    <x v="0"/>
    <x v="11"/>
    <n v="10012"/>
    <s v="EOS"/>
    <s v="binancecleos"/>
    <n v="106375124"/>
    <m/>
    <m/>
    <x v="32"/>
    <s v="EOS"/>
    <n v="99999.9"/>
    <s v=""/>
    <s v=""/>
    <s v="exchange"/>
    <s v="Huobi"/>
    <s v="Peertec"/>
    <s v="187df700d0f0365c4101e9382e9c0ea878c7c649a20c4737a30da2e352116501"/>
    <x v="1781"/>
    <x v="241"/>
  </r>
  <r>
    <x v="0"/>
    <x v="4"/>
    <x v="0"/>
    <x v="11"/>
    <n v="10012"/>
    <s v="EOS"/>
    <s v="binancecleos"/>
    <n v="106375124"/>
    <m/>
    <m/>
    <x v="32"/>
    <s v="EOS"/>
    <n v="99999.9"/>
    <s v=""/>
    <s v=""/>
    <s v="exchange"/>
    <s v="Huobi"/>
    <s v="Peertec"/>
    <s v="ece8362b16be2ba3520c362f34ae982ac872f42ea716298d3fdda0db387d8a95"/>
    <x v="1782"/>
    <x v="241"/>
  </r>
  <r>
    <x v="0"/>
    <x v="4"/>
    <x v="0"/>
    <x v="11"/>
    <n v="10012"/>
    <s v="USDC"/>
    <s v=""/>
    <m/>
    <m/>
    <m/>
    <x v="0"/>
    <s v="ETH"/>
    <n v="20000"/>
    <s v=""/>
    <s v=""/>
    <s v=""/>
    <s v=""/>
    <s v=""/>
    <s v="0x036cb127f21aeb785db9057ef27a1395e3cd1cf61bd66056f092af3a0f92d8da"/>
    <x v="1783"/>
    <x v="347"/>
  </r>
  <r>
    <x v="0"/>
    <x v="4"/>
    <x v="0"/>
    <x v="11"/>
    <n v="10012"/>
    <s v="USDT"/>
    <s v=""/>
    <m/>
    <m/>
    <m/>
    <x v="7"/>
    <s v="ETH"/>
    <n v="30000"/>
    <s v=""/>
    <s v=""/>
    <s v=""/>
    <s v=""/>
    <s v=""/>
    <s v="0x198dc359bf0689e111f5c62b2561a828ffcc668d1286df7575f989daaa0660ff"/>
    <x v="1783"/>
    <x v="347"/>
  </r>
  <r>
    <x v="0"/>
    <x v="4"/>
    <x v="0"/>
    <x v="11"/>
    <n v="10012"/>
    <s v="XRP"/>
    <s v="rEb8TK3gBgk5auZkwc6sHnwrGVJH8DuaLh"/>
    <n v="105711647"/>
    <m/>
    <m/>
    <x v="22"/>
    <s v="XRP"/>
    <n v="3999999.9"/>
    <s v="r9L7s2eGfDD5yhFmgP1XtxwEzeTicCyTaf"/>
    <s v=""/>
    <s v="exchange"/>
    <s v="Huobi"/>
    <s v="Peertec"/>
    <s v="F58243F621674BCD56A7C5B6E5566EC0343C81B0199920632B9CB27F4750ED7D"/>
    <x v="1784"/>
    <x v="231"/>
  </r>
  <r>
    <x v="0"/>
    <x v="4"/>
    <x v="0"/>
    <x v="11"/>
    <n v="10012"/>
    <s v="XRP"/>
    <s v="rEb8TK3gBgk5auZkwc6sHnwrGVJH8DuaLh"/>
    <n v="105711647"/>
    <m/>
    <m/>
    <x v="22"/>
    <s v="XRP"/>
    <n v="3999999.9"/>
    <s v="r9L7s2eGfDD5yhFmgP1XtxwEzeTicCyTaf"/>
    <s v=""/>
    <s v="exchange"/>
    <s v="Huobi"/>
    <s v="Peertec"/>
    <s v="4836B0393327D481D4752ECB5AC1D72AD0C4F7E138BA12DB265ED963CA2E990B"/>
    <x v="1785"/>
    <x v="231"/>
  </r>
  <r>
    <x v="0"/>
    <x v="4"/>
    <x v="0"/>
    <x v="11"/>
    <n v="10012"/>
    <s v="ETH"/>
    <s v="0x5d6fcf22aa4e4ff8da0abe329392e7c5306d22f3"/>
    <m/>
    <m/>
    <m/>
    <x v="1"/>
    <s v="ETH"/>
    <n v="0.3"/>
    <s v=""/>
    <s v=""/>
    <s v=""/>
    <s v=""/>
    <s v=""/>
    <s v="0x18b2e3ac35e5bfbacaeccd0ed4f4391d4aed067ea4f365e32edb661e2661dfc8"/>
    <x v="1786"/>
    <x v="348"/>
  </r>
  <r>
    <x v="0"/>
    <x v="4"/>
    <x v="0"/>
    <x v="11"/>
    <n v="10012"/>
    <s v="BTC"/>
    <s v="19SK9LWSXLdmwPxvjPgvUrdaPhaPS6LaNu"/>
    <m/>
    <m/>
    <m/>
    <x v="6"/>
    <s v="BTC"/>
    <n v="1"/>
    <s v=""/>
    <s v=""/>
    <s v=""/>
    <s v=""/>
    <s v=""/>
    <s v="cd0a1f5588d737593d927b1f16e8d57df0a9ec4990392e743e1e8da7ace5e340"/>
    <x v="1787"/>
    <x v="230"/>
  </r>
  <r>
    <x v="0"/>
    <x v="4"/>
    <x v="0"/>
    <x v="11"/>
    <n v="10012"/>
    <s v="USDC"/>
    <s v=""/>
    <m/>
    <m/>
    <m/>
    <x v="0"/>
    <s v="ETH"/>
    <n v="30000"/>
    <s v=""/>
    <s v=""/>
    <s v=""/>
    <s v=""/>
    <s v=""/>
    <s v="0x650631d825d3383c021965be787631e0e35e6e576375074918a1cdc3aa6cd68b"/>
    <x v="1788"/>
    <x v="349"/>
  </r>
  <r>
    <x v="0"/>
    <x v="4"/>
    <x v="0"/>
    <x v="11"/>
    <n v="10012"/>
    <s v="DAI"/>
    <e v="#N/A"/>
    <m/>
    <m/>
    <m/>
    <x v="24"/>
    <s v="ETH"/>
    <n v="40000"/>
    <s v=""/>
    <s v=""/>
    <s v=""/>
    <s v=""/>
    <s v=""/>
    <s v="0xa44128f8368a5c15b0c396b691179b69cca097c6434266c6638b1a05627cc04f"/>
    <x v="1789"/>
    <x v="350"/>
  </r>
  <r>
    <x v="0"/>
    <x v="4"/>
    <x v="0"/>
    <x v="11"/>
    <n v="10012"/>
    <s v="DAI"/>
    <e v="#N/A"/>
    <m/>
    <m/>
    <m/>
    <x v="24"/>
    <s v="ETH"/>
    <n v="40000"/>
    <s v=""/>
    <s v=""/>
    <s v=""/>
    <s v=""/>
    <s v=""/>
    <s v="0x78ad2a4b552cccc93f187460085994de04f5061c8075b28ea446372645d534de"/>
    <x v="1790"/>
    <x v="350"/>
  </r>
  <r>
    <x v="0"/>
    <x v="4"/>
    <x v="0"/>
    <x v="11"/>
    <n v="10012"/>
    <s v="BTC"/>
    <s v="19SK9LWSXLdmwPxvjPgvUrdaPhaPS6LaNu"/>
    <m/>
    <m/>
    <m/>
    <x v="6"/>
    <s v="BTC"/>
    <n v="1.5"/>
    <s v=""/>
    <s v=""/>
    <s v=""/>
    <s v=""/>
    <s v=""/>
    <s v="dd7ffdaf293f993c099f516e0a514df5582ac31d1e537e65128a97317dccdf98"/>
    <x v="1791"/>
    <x v="226"/>
  </r>
  <r>
    <x v="0"/>
    <x v="4"/>
    <x v="0"/>
    <x v="11"/>
    <n v="10012"/>
    <s v="ETH"/>
    <s v="0x5d6fcf22aa4e4ff8da0abe329392e7c5306d22f3"/>
    <m/>
    <m/>
    <m/>
    <x v="1"/>
    <s v="ETH"/>
    <n v="50"/>
    <s v=""/>
    <s v=""/>
    <s v=""/>
    <s v=""/>
    <s v=""/>
    <s v="0x4d6d6ff5268e9e8708f8d4480bf33fcb8295a88bc4af817cad34563f759fc3a4"/>
    <x v="1792"/>
    <x v="226"/>
  </r>
  <r>
    <x v="0"/>
    <x v="4"/>
    <x v="0"/>
    <x v="11"/>
    <n v="10012"/>
    <s v="USDT"/>
    <s v=""/>
    <m/>
    <m/>
    <m/>
    <x v="7"/>
    <s v="TRX"/>
    <n v="404999"/>
    <s v="0xdb245cf0aec8bf5d4b3002d00f3e701e80ba380a"/>
    <s v=""/>
    <s v="exchange"/>
    <s v="Huobi"/>
    <s v="Peertec"/>
    <s v="a3566840b97e69bb0c4dcbe685c17de928872bdc7ff9b536e41a6c299d78243c"/>
    <x v="1793"/>
    <x v="224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c697ede4333fc672ba761fc8522fe17603a1e868f77a1f5233b7bab831f785d2"/>
    <x v="1794"/>
    <x v="224"/>
  </r>
  <r>
    <x v="0"/>
    <x v="4"/>
    <x v="0"/>
    <x v="11"/>
    <n v="10012"/>
    <s v="USDT"/>
    <s v=""/>
    <m/>
    <m/>
    <m/>
    <x v="7"/>
    <s v="TRX"/>
    <n v="999999"/>
    <s v="0xdb245cf0aec8bf5d4b3002d00f3e701e80ba380a"/>
    <s v=""/>
    <s v="exchange"/>
    <s v="Huobi"/>
    <s v="Peertec"/>
    <s v="f4e38155822fb2d3f86ab0f15cd66ca16b3f2e74ad7f82443be56f41867f1f10"/>
    <x v="1795"/>
    <x v="224"/>
  </r>
  <r>
    <x v="0"/>
    <x v="4"/>
    <x v="0"/>
    <x v="11"/>
    <n v="10012"/>
    <s v="USDT"/>
    <s v=""/>
    <m/>
    <m/>
    <m/>
    <x v="7"/>
    <s v="ETH"/>
    <n v="3107795.54"/>
    <s v=""/>
    <s v=""/>
    <s v=""/>
    <s v=""/>
    <s v=""/>
    <s v="0x25eefdcf0f0e42c580a270cdf863e3381a7816030d2f4a07b46395d7d128e4c3"/>
    <x v="1796"/>
    <x v="223"/>
  </r>
  <r>
    <x v="0"/>
    <x v="4"/>
    <x v="0"/>
    <x v="11"/>
    <n v="10012"/>
    <s v="BTC"/>
    <s v="19SK9LWSXLdmwPxvjPgvUrdaPhaPS6LaNu"/>
    <m/>
    <m/>
    <m/>
    <x v="6"/>
    <s v="BTC"/>
    <n v="1"/>
    <s v=""/>
    <s v=""/>
    <s v=""/>
    <s v=""/>
    <s v=""/>
    <s v="062d54848523b642b1420fe387fe21bcdf30d73c501249aeb6fb97190642a4c3"/>
    <x v="1797"/>
    <x v="351"/>
  </r>
  <r>
    <x v="0"/>
    <x v="4"/>
    <x v="0"/>
    <x v="11"/>
    <n v="10012"/>
    <s v="DAI"/>
    <e v="#N/A"/>
    <m/>
    <m/>
    <m/>
    <x v="24"/>
    <s v="ETH"/>
    <n v="70000"/>
    <s v=""/>
    <s v=""/>
    <s v=""/>
    <s v=""/>
    <s v=""/>
    <s v="0x626b471f6d804f550b8c6027a87e74a3ee90d5261fdf810bdf675c5273eaec3d"/>
    <x v="1798"/>
    <x v="218"/>
  </r>
  <r>
    <x v="0"/>
    <x v="4"/>
    <x v="0"/>
    <x v="11"/>
    <n v="10012"/>
    <s v="BTC"/>
    <s v="19SK9LWSXLdmwPxvjPgvUrdaPhaPS6LaNu"/>
    <m/>
    <m/>
    <m/>
    <x v="6"/>
    <s v="BTC"/>
    <n v="1.9"/>
    <s v=""/>
    <s v=""/>
    <s v=""/>
    <s v=""/>
    <s v=""/>
    <s v="6e63b02589b5bd938d3036593814c6268c8fa7a37bd0e31ca046d137632ec98e"/>
    <x v="1799"/>
    <x v="352"/>
  </r>
  <r>
    <x v="0"/>
    <x v="4"/>
    <x v="0"/>
    <x v="11"/>
    <n v="10012"/>
    <s v="DAI"/>
    <e v="#N/A"/>
    <m/>
    <m/>
    <m/>
    <x v="24"/>
    <s v="ETH"/>
    <n v="100"/>
    <s v=""/>
    <s v=""/>
    <s v=""/>
    <s v=""/>
    <s v=""/>
    <s v="0xd5e274844d0075dfea01a2e90afada40641dc0905867f5e57757755bbb07e7bf"/>
    <x v="1800"/>
    <x v="352"/>
  </r>
  <r>
    <x v="0"/>
    <x v="4"/>
    <x v="0"/>
    <x v="11"/>
    <n v="10012"/>
    <s v="BTC"/>
    <s v="19SK9LWSXLdmwPxvjPgvUrdaPhaPS6LaNu"/>
    <m/>
    <m/>
    <m/>
    <x v="6"/>
    <s v="BTC"/>
    <n v="0.3"/>
    <s v=""/>
    <s v=""/>
    <s v=""/>
    <s v=""/>
    <s v=""/>
    <s v="ebf4947d835da69f8aa21f13f27fe3998cd30e442204737fe1fa73048ad2acdb"/>
    <x v="1801"/>
    <x v="217"/>
  </r>
  <r>
    <x v="0"/>
    <x v="4"/>
    <x v="0"/>
    <x v="11"/>
    <n v="10012"/>
    <s v="DAI"/>
    <e v="#N/A"/>
    <m/>
    <m/>
    <m/>
    <x v="24"/>
    <s v="ETH"/>
    <n v="1"/>
    <s v=""/>
    <s v=""/>
    <s v=""/>
    <s v=""/>
    <s v=""/>
    <s v="0xa3bc0ae1c825596092ae59fb6b3726cf18761211e6b65d3db10f74f5b149c76c"/>
    <x v="1802"/>
    <x v="217"/>
  </r>
  <r>
    <x v="0"/>
    <x v="4"/>
    <x v="0"/>
    <x v="11"/>
    <n v="10012"/>
    <s v="BTC"/>
    <s v="19SK9LWSXLdmwPxvjPgvUrdaPhaPS6LaNu"/>
    <m/>
    <m/>
    <m/>
    <x v="6"/>
    <s v="BTC"/>
    <n v="0.3"/>
    <s v=""/>
    <s v=""/>
    <s v=""/>
    <s v=""/>
    <s v=""/>
    <s v="6f0a708c99237b2bb731a17d63af73811a4f982f6649413f0f6dcb754a73748c"/>
    <x v="1803"/>
    <x v="353"/>
  </r>
  <r>
    <x v="0"/>
    <x v="4"/>
    <x v="0"/>
    <x v="11"/>
    <n v="10012"/>
    <s v="BTC"/>
    <s v="19SK9LWSXLdmwPxvjPgvUrdaPhaPS6LaNu"/>
    <m/>
    <m/>
    <m/>
    <x v="6"/>
    <s v="BTC"/>
    <n v="0.3"/>
    <s v=""/>
    <s v=""/>
    <s v=""/>
    <s v=""/>
    <s v=""/>
    <s v="3de8b88467926423f143aa4fa498f6331559e1474937492bad53af123411192c"/>
    <x v="1803"/>
    <x v="353"/>
  </r>
  <r>
    <x v="0"/>
    <x v="4"/>
    <x v="0"/>
    <x v="11"/>
    <n v="10012"/>
    <s v="BTC"/>
    <s v="19SK9LWSXLdmwPxvjPgvUrdaPhaPS6LaNu"/>
    <m/>
    <m/>
    <m/>
    <x v="6"/>
    <s v="BTC"/>
    <n v="1.2"/>
    <s v=""/>
    <s v=""/>
    <s v=""/>
    <s v=""/>
    <s v=""/>
    <s v="42cb60ad32bc4a9fe5e8470a38bea30e7d821c46dc6dca2f681c84629eeb41e5"/>
    <x v="1804"/>
    <x v="353"/>
  </r>
  <r>
    <x v="0"/>
    <x v="4"/>
    <x v="0"/>
    <x v="11"/>
    <n v="10012"/>
    <s v="BTC"/>
    <s v="19SK9LWSXLdmwPxvjPgvUrdaPhaPS6LaNu"/>
    <m/>
    <m/>
    <m/>
    <x v="6"/>
    <s v="BTC"/>
    <n v="1"/>
    <s v=""/>
    <s v=""/>
    <s v=""/>
    <s v=""/>
    <s v=""/>
    <s v="75d27941b02790aeaa319df7148531a82f62276ef9fea094c0438796b93ec4ae"/>
    <x v="1805"/>
    <x v="353"/>
  </r>
  <r>
    <x v="0"/>
    <x v="4"/>
    <x v="0"/>
    <x v="11"/>
    <n v="10012"/>
    <s v="BTC"/>
    <s v="19SK9LWSXLdmwPxvjPgvUrdaPhaPS6LaNu"/>
    <m/>
    <m/>
    <m/>
    <x v="6"/>
    <s v="BTC"/>
    <n v="1.8"/>
    <s v=""/>
    <s v=""/>
    <s v=""/>
    <s v=""/>
    <s v=""/>
    <s v="ae06c002cb04ba609efd36db982846f58dd89dcdba701b34e9b06edff0989ac1"/>
    <x v="1806"/>
    <x v="354"/>
  </r>
  <r>
    <x v="0"/>
    <x v="4"/>
    <x v="0"/>
    <x v="11"/>
    <n v="10012"/>
    <s v="BTC"/>
    <s v="19SK9LWSXLdmwPxvjPgvUrdaPhaPS6LaNu"/>
    <m/>
    <m/>
    <m/>
    <x v="6"/>
    <s v="BTC"/>
    <n v="2"/>
    <s v=""/>
    <s v=""/>
    <s v=""/>
    <s v=""/>
    <s v=""/>
    <s v="638f8d51cedbcd91f5707e1b5152df6cd7c4050386d31b8deef9c050cb8c2e4f"/>
    <x v="1807"/>
    <x v="355"/>
  </r>
  <r>
    <x v="0"/>
    <x v="4"/>
    <x v="0"/>
    <x v="11"/>
    <n v="10012"/>
    <s v="DAI"/>
    <e v="#N/A"/>
    <m/>
    <m/>
    <m/>
    <x v="24"/>
    <s v="ETH"/>
    <n v="50000"/>
    <s v=""/>
    <s v=""/>
    <s v=""/>
    <s v=""/>
    <s v=""/>
    <s v="0x496e3ea016088915799c9637aed608502fa0154dcc85b2341e8623f9f4c0b274"/>
    <x v="1808"/>
    <x v="355"/>
  </r>
  <r>
    <x v="0"/>
    <x v="4"/>
    <x v="0"/>
    <x v="11"/>
    <n v="10012"/>
    <s v="BTC"/>
    <s v="19SK9LWSXLdmwPxvjPgvUrdaPhaPS6LaNu"/>
    <m/>
    <m/>
    <m/>
    <x v="6"/>
    <s v="BTC"/>
    <n v="1.5"/>
    <s v=""/>
    <s v=""/>
    <s v=""/>
    <s v=""/>
    <s v=""/>
    <s v="b3b4fd213ac69a62dbcef5f39788f1cc9116cf3d10eab7cab94dcdcb9e8eee3a"/>
    <x v="1809"/>
    <x v="355"/>
  </r>
  <r>
    <x v="0"/>
    <x v="4"/>
    <x v="0"/>
    <x v="11"/>
    <n v="10012"/>
    <s v="BTC"/>
    <s v="19SK9LWSXLdmwPxvjPgvUrdaPhaPS6LaNu"/>
    <m/>
    <m/>
    <m/>
    <x v="6"/>
    <s v="BTC"/>
    <n v="2"/>
    <s v=""/>
    <s v=""/>
    <s v=""/>
    <s v=""/>
    <s v=""/>
    <s v="f154626e789940ffea3b9df72eddfa76a336dfafa91b4b7200b002c47fe44b44"/>
    <x v="1810"/>
    <x v="356"/>
  </r>
  <r>
    <x v="0"/>
    <x v="4"/>
    <x v="0"/>
    <x v="11"/>
    <n v="10012"/>
    <s v="BTC"/>
    <s v="19SK9LWSXLdmwPxvjPgvUrdaPhaPS6LaNu"/>
    <m/>
    <m/>
    <m/>
    <x v="6"/>
    <s v="BTC"/>
    <n v="1.3"/>
    <s v=""/>
    <s v=""/>
    <s v=""/>
    <s v=""/>
    <s v=""/>
    <s v="1712f916bdb275490fa32d55f8b8a9b4a67630a95dc1113f7d3d6679a0f63d94"/>
    <x v="1811"/>
    <x v="356"/>
  </r>
  <r>
    <x v="0"/>
    <x v="4"/>
    <x v="0"/>
    <x v="11"/>
    <n v="10012"/>
    <s v="BTC"/>
    <s v="19SK9LWSXLdmwPxvjPgvUrdaPhaPS6LaNu"/>
    <m/>
    <m/>
    <m/>
    <x v="6"/>
    <s v="BTC"/>
    <n v="5.4999999999999999E-6"/>
    <s v=""/>
    <s v=""/>
    <s v=""/>
    <s v=""/>
    <s v=""/>
    <s v="db07218f1e00e9a6940a0f72cba312b52bbfb357fb6655144c43063b1ebc0d8f"/>
    <x v="1812"/>
    <x v="357"/>
  </r>
  <r>
    <x v="0"/>
    <x v="4"/>
    <x v="0"/>
    <x v="11"/>
    <n v="10012"/>
    <s v="BTC"/>
    <s v="19SK9LWSXLdmwPxvjPgvUrdaPhaPS6LaNu"/>
    <m/>
    <m/>
    <m/>
    <x v="6"/>
    <s v="BTC"/>
    <n v="2"/>
    <s v=""/>
    <s v=""/>
    <s v=""/>
    <s v=""/>
    <s v=""/>
    <s v="ee985b1126253b4267e0b2a0b48f2661b3f9a876359dc2db12018a0c11e080a3"/>
    <x v="1813"/>
    <x v="357"/>
  </r>
  <r>
    <x v="0"/>
    <x v="4"/>
    <x v="0"/>
    <x v="11"/>
    <n v="10012"/>
    <s v="BTC"/>
    <s v="19SK9LWSXLdmwPxvjPgvUrdaPhaPS6LaNu"/>
    <m/>
    <m/>
    <m/>
    <x v="6"/>
    <s v="BTC"/>
    <n v="2"/>
    <s v=""/>
    <s v=""/>
    <s v=""/>
    <s v=""/>
    <s v=""/>
    <s v="ead28eec5ed1ef0b1e5079acc5b5c75c9491ae6252563668dab167c2f1186637"/>
    <x v="1814"/>
    <x v="357"/>
  </r>
  <r>
    <x v="0"/>
    <x v="4"/>
    <x v="0"/>
    <x v="11"/>
    <n v="10012"/>
    <s v="BTC"/>
    <s v="19SK9LWSXLdmwPxvjPgvUrdaPhaPS6LaNu"/>
    <m/>
    <m/>
    <m/>
    <x v="6"/>
    <s v="BTC"/>
    <n v="3"/>
    <s v=""/>
    <s v=""/>
    <s v=""/>
    <s v=""/>
    <s v=""/>
    <s v="eaeab958f250207d0c9c4264af8df8c15bccb4e36da6703f4d9c2e1891f3921a"/>
    <x v="1815"/>
    <x v="357"/>
  </r>
  <r>
    <x v="0"/>
    <x v="4"/>
    <x v="0"/>
    <x v="11"/>
    <n v="10012"/>
    <s v="BTC"/>
    <s v="19SK9LWSXLdmwPxvjPgvUrdaPhaPS6LaNu"/>
    <m/>
    <m/>
    <m/>
    <x v="6"/>
    <s v="BTC"/>
    <n v="2"/>
    <s v=""/>
    <s v=""/>
    <s v=""/>
    <s v=""/>
    <s v=""/>
    <s v="881a4de6c401fb2d1497bff08ac1a901f22226e99f7bb2b0c40c324c42078230"/>
    <x v="1816"/>
    <x v="358"/>
  </r>
  <r>
    <x v="0"/>
    <x v="4"/>
    <x v="0"/>
    <x v="11"/>
    <n v="10012"/>
    <s v="BTC"/>
    <s v="19SK9LWSXLdmwPxvjPgvUrdaPhaPS6LaNu"/>
    <m/>
    <m/>
    <m/>
    <x v="6"/>
    <s v="BTC"/>
    <n v="1.5"/>
    <s v=""/>
    <s v=""/>
    <s v=""/>
    <s v=""/>
    <s v=""/>
    <s v="3dcde5785485257bdcd18a43e35df984151eca5b9979a617db2123be3d5fe4df"/>
    <x v="1817"/>
    <x v="359"/>
  </r>
  <r>
    <x v="0"/>
    <x v="4"/>
    <x v="0"/>
    <x v="11"/>
    <n v="10012"/>
    <s v="BTC"/>
    <s v="19SK9LWSXLdmwPxvjPgvUrdaPhaPS6LaNu"/>
    <m/>
    <m/>
    <m/>
    <x v="6"/>
    <s v="BTC"/>
    <n v="2"/>
    <s v=""/>
    <s v=""/>
    <s v=""/>
    <s v=""/>
    <s v=""/>
    <s v="a7005df6c33727bfb37f6f047e8166f83913ff19489f065ed0a101a06292944d"/>
    <x v="1818"/>
    <x v="359"/>
  </r>
  <r>
    <x v="0"/>
    <x v="4"/>
    <x v="0"/>
    <x v="11"/>
    <n v="10012"/>
    <s v="WBTC"/>
    <e v="#N/A"/>
    <m/>
    <m/>
    <m/>
    <x v="21"/>
    <s v="ETH"/>
    <n v="0.6"/>
    <s v=""/>
    <s v=""/>
    <s v=""/>
    <s v=""/>
    <s v=""/>
    <s v="0xf7cdb9365b2f1f1b5189d7032a241dd112d7b7be6bbe96318c1da6aaff338492"/>
    <x v="1819"/>
    <x v="359"/>
  </r>
  <r>
    <x v="0"/>
    <x v="4"/>
    <x v="0"/>
    <x v="11"/>
    <n v="10012"/>
    <s v="BTC"/>
    <s v="19SK9LWSXLdmwPxvjPgvUrdaPhaPS6LaNu"/>
    <m/>
    <m/>
    <m/>
    <x v="6"/>
    <s v="BTC"/>
    <n v="0.3"/>
    <s v=""/>
    <s v=""/>
    <s v=""/>
    <s v=""/>
    <s v=""/>
    <s v="fbb435d11034f1c32d82f137df76c28784ea883c4fa28fae3b36c9076adad382"/>
    <x v="1820"/>
    <x v="360"/>
  </r>
  <r>
    <x v="0"/>
    <x v="4"/>
    <x v="0"/>
    <x v="11"/>
    <n v="10012"/>
    <s v="BTC"/>
    <s v="19SK9LWSXLdmwPxvjPgvUrdaPhaPS6LaNu"/>
    <m/>
    <m/>
    <m/>
    <x v="6"/>
    <s v="BTC"/>
    <n v="3"/>
    <s v=""/>
    <s v=""/>
    <s v=""/>
    <s v=""/>
    <s v=""/>
    <s v="8f901f278b2d3e4d7d8c929775590fb3f391038b667cf813d7bb58b8a5d7d7fc"/>
    <x v="1821"/>
    <x v="48"/>
  </r>
  <r>
    <x v="0"/>
    <x v="4"/>
    <x v="0"/>
    <x v="11"/>
    <n v="10012"/>
    <s v="BTC"/>
    <s v="19SK9LWSXLdmwPxvjPgvUrdaPhaPS6LaNu"/>
    <m/>
    <m/>
    <m/>
    <x v="6"/>
    <s v="BTC"/>
    <n v="2"/>
    <s v=""/>
    <s v=""/>
    <s v=""/>
    <s v=""/>
    <s v=""/>
    <s v="171e31322e67d0ee0cdaf4c97d385a2ca9c5cb75aeb01802fd6d3507ee9a1371"/>
    <x v="1822"/>
    <x v="48"/>
  </r>
  <r>
    <x v="0"/>
    <x v="4"/>
    <x v="0"/>
    <x v="11"/>
    <n v="10012"/>
    <s v="BTC"/>
    <s v="19SK9LWSXLdmwPxvjPgvUrdaPhaPS6LaNu"/>
    <m/>
    <m/>
    <m/>
    <x v="6"/>
    <s v="BTC"/>
    <n v="1.5"/>
    <s v=""/>
    <s v=""/>
    <s v=""/>
    <s v=""/>
    <s v=""/>
    <s v="08d7b2978a472bbafc6f5e28df14b2007c1287e69ddb42e14570f4295b24e641"/>
    <x v="1823"/>
    <x v="48"/>
  </r>
  <r>
    <x v="0"/>
    <x v="4"/>
    <x v="0"/>
    <x v="11"/>
    <n v="10012"/>
    <s v="WBTC"/>
    <e v="#N/A"/>
    <m/>
    <m/>
    <m/>
    <x v="21"/>
    <s v="ETH"/>
    <n v="0.5"/>
    <s v=""/>
    <s v=""/>
    <s v=""/>
    <s v=""/>
    <s v=""/>
    <s v="0x1b454b1065367222ad6cf77ce460114bbf14d2aacf23dff15d7a0a2c318a3c55"/>
    <x v="1824"/>
    <x v="48"/>
  </r>
  <r>
    <x v="0"/>
    <x v="4"/>
    <x v="0"/>
    <x v="11"/>
    <n v="10012"/>
    <s v="USDT"/>
    <s v=""/>
    <m/>
    <m/>
    <m/>
    <x v="7"/>
    <s v="ETH"/>
    <n v="40000"/>
    <s v=""/>
    <s v=""/>
    <s v=""/>
    <s v=""/>
    <s v=""/>
    <s v="0x2d995b3036092072c19fc262cd135f7cc94f8c57221315a794ba3ece15b4cdc3"/>
    <x v="1825"/>
    <x v="209"/>
  </r>
  <r>
    <x v="0"/>
    <x v="4"/>
    <x v="0"/>
    <x v="11"/>
    <n v="10012"/>
    <s v="BTC"/>
    <s v="19SK9LWSXLdmwPxvjPgvUrdaPhaPS6LaNu"/>
    <m/>
    <m/>
    <m/>
    <x v="6"/>
    <s v="BTC"/>
    <n v="1"/>
    <s v=""/>
    <s v=""/>
    <s v=""/>
    <s v=""/>
    <s v=""/>
    <s v="02e41e05764e81d6365a9edf46d671a14ab344bc93bdabc13d10ae66291f61c4"/>
    <x v="1826"/>
    <x v="361"/>
  </r>
  <r>
    <x v="0"/>
    <x v="4"/>
    <x v="0"/>
    <x v="11"/>
    <n v="10012"/>
    <s v="WBTC"/>
    <e v="#N/A"/>
    <m/>
    <m/>
    <m/>
    <x v="21"/>
    <s v="ETH"/>
    <n v="1.1000000000000001"/>
    <s v=""/>
    <s v=""/>
    <s v=""/>
    <s v=""/>
    <s v=""/>
    <s v="0xfdd65f813fa8f109e64c392aec944b66d337a432f71ffb865c3f15fa7eaeb3a4"/>
    <x v="1827"/>
    <x v="361"/>
  </r>
  <r>
    <x v="0"/>
    <x v="4"/>
    <x v="0"/>
    <x v="11"/>
    <n v="10012"/>
    <s v="BTC"/>
    <s v="19SK9LWSXLdmwPxvjPgvUrdaPhaPS6LaNu"/>
    <m/>
    <m/>
    <m/>
    <x v="6"/>
    <s v="BTC"/>
    <n v="1.5"/>
    <s v=""/>
    <s v=""/>
    <s v=""/>
    <s v=""/>
    <s v=""/>
    <s v="3acca35728580924603d3071354dbfdb78d156491e1b74a10802122c073fe70e"/>
    <x v="1828"/>
    <x v="50"/>
  </r>
  <r>
    <x v="0"/>
    <x v="4"/>
    <x v="0"/>
    <x v="11"/>
    <n v="10012"/>
    <s v="ETH"/>
    <s v="0x5d6fcf22aa4e4ff8da0abe329392e7c5306d22f3"/>
    <m/>
    <m/>
    <m/>
    <x v="1"/>
    <s v="ETH"/>
    <n v="242.62863400000001"/>
    <s v=""/>
    <s v=""/>
    <s v=""/>
    <s v=""/>
    <s v=""/>
    <s v="0x8e86f93188f006915ce8f7a1185cb0e65e1f33c56904b403131cea809857711a"/>
    <x v="1829"/>
    <x v="187"/>
  </r>
  <r>
    <x v="0"/>
    <x v="4"/>
    <x v="0"/>
    <x v="11"/>
    <n v="10012"/>
    <s v="USDT"/>
    <s v=""/>
    <m/>
    <m/>
    <m/>
    <x v="7"/>
    <s v="ETH"/>
    <n v="1426504.87"/>
    <s v=""/>
    <s v=""/>
    <s v=""/>
    <s v=""/>
    <s v=""/>
    <s v="0xdb42dc4880485108b73070cd3b50f02269ced3bfab85cb9da02d10fbd93c5fd9"/>
    <x v="1830"/>
    <x v="187"/>
  </r>
  <r>
    <x v="0"/>
    <x v="4"/>
    <x v="0"/>
    <x v="11"/>
    <n v="10012"/>
    <s v="ETH"/>
    <s v="0x5d6fcf22aa4e4ff8da0abe329392e7c5306d22f3"/>
    <m/>
    <m/>
    <m/>
    <x v="1"/>
    <s v="ETH"/>
    <n v="513"/>
    <s v=""/>
    <s v=""/>
    <s v=""/>
    <s v=""/>
    <s v=""/>
    <s v="0xd78acd79f3d842ade1e51bbf222556b5784134af563737ca4f2291d4bd5140d9"/>
    <x v="1831"/>
    <x v="187"/>
  </r>
  <r>
    <x v="0"/>
    <x v="4"/>
    <x v="0"/>
    <x v="11"/>
    <n v="10012"/>
    <s v="USDT"/>
    <s v=""/>
    <m/>
    <m/>
    <m/>
    <x v="7"/>
    <s v="ETH"/>
    <n v="309414.37599999999"/>
    <s v=""/>
    <s v=""/>
    <s v=""/>
    <s v=""/>
    <s v=""/>
    <s v="0x37f51059459ab1ff8a9c569b086fddbafa45a4aa31ad5295d61f3daad537f4bf"/>
    <x v="1832"/>
    <x v="362"/>
  </r>
  <r>
    <x v="0"/>
    <x v="4"/>
    <x v="0"/>
    <x v="11"/>
    <n v="10012"/>
    <s v="BTC"/>
    <s v="19SK9LWSXLdmwPxvjPgvUrdaPhaPS6LaNu"/>
    <m/>
    <m/>
    <m/>
    <x v="6"/>
    <s v="BTC"/>
    <n v="1.5"/>
    <s v=""/>
    <s v=""/>
    <s v=""/>
    <s v=""/>
    <s v=""/>
    <s v="7307669d6e58c69dba7a0037bf111becf929b139fabee9707f275c18cf1c60f6"/>
    <x v="1833"/>
    <x v="363"/>
  </r>
  <r>
    <x v="0"/>
    <x v="4"/>
    <x v="0"/>
    <x v="11"/>
    <n v="10012"/>
    <s v="BTC"/>
    <s v="19SK9LWSXLdmwPxvjPgvUrdaPhaPS6LaNu"/>
    <m/>
    <m/>
    <m/>
    <x v="6"/>
    <s v="BTC"/>
    <n v="1.5"/>
    <s v=""/>
    <s v=""/>
    <s v=""/>
    <s v=""/>
    <s v=""/>
    <s v="d08f8e878451917d6a4d4276d21b25eb875e4ddc2a7dec7d80dfd0830ec5cfa6"/>
    <x v="1834"/>
    <x v="363"/>
  </r>
  <r>
    <x v="0"/>
    <x v="4"/>
    <x v="0"/>
    <x v="11"/>
    <n v="10012"/>
    <s v="BTC"/>
    <s v="19SK9LWSXLdmwPxvjPgvUrdaPhaPS6LaNu"/>
    <m/>
    <m/>
    <m/>
    <x v="6"/>
    <s v="BTC"/>
    <n v="41.070744300000001"/>
    <s v=""/>
    <s v=""/>
    <s v=""/>
    <s v=""/>
    <s v=""/>
    <s v="1512ce30616e8f8bf13d76778dfc428ff520c6ad0aa0a48edd0a60ace079365c"/>
    <x v="1835"/>
    <x v="364"/>
  </r>
  <r>
    <x v="0"/>
    <x v="4"/>
    <x v="0"/>
    <x v="11"/>
    <n v="10012"/>
    <s v="BTC"/>
    <s v="19SK9LWSXLdmwPxvjPgvUrdaPhaPS6LaNu"/>
    <m/>
    <m/>
    <m/>
    <x v="6"/>
    <s v="BTC"/>
    <n v="23.998999999999999"/>
    <s v=""/>
    <s v=""/>
    <s v=""/>
    <s v=""/>
    <s v=""/>
    <s v="850593bd7a1e66c86b67740a34947097903c5c0044e10d4abb978dcd44391340"/>
    <x v="1836"/>
    <x v="364"/>
  </r>
  <r>
    <x v="0"/>
    <x v="4"/>
    <x v="0"/>
    <x v="11"/>
    <n v="10012"/>
    <s v="DAI"/>
    <e v="#N/A"/>
    <m/>
    <m/>
    <m/>
    <x v="24"/>
    <s v="ETH"/>
    <n v="1135175.6599999999"/>
    <s v=""/>
    <s v=""/>
    <s v=""/>
    <s v=""/>
    <s v=""/>
    <s v="0xebe73720761ec1cc14cf3d1d384a1f5b02efb6f431cd66965328094f8afe46bb"/>
    <x v="1837"/>
    <x v="365"/>
  </r>
  <r>
    <x v="0"/>
    <x v="4"/>
    <x v="0"/>
    <x v="11"/>
    <n v="10012"/>
    <s v="BTC"/>
    <s v="19SK9LWSXLdmwPxvjPgvUrdaPhaPS6LaNu"/>
    <m/>
    <m/>
    <m/>
    <x v="6"/>
    <s v="BTC"/>
    <n v="1.5"/>
    <s v=""/>
    <s v=""/>
    <s v=""/>
    <s v=""/>
    <s v=""/>
    <s v="e5a805f423b096a3e9c85d534176851f0fce5e5e6fb7f4d500b0ed93af569cff"/>
    <x v="1838"/>
    <x v="365"/>
  </r>
  <r>
    <x v="0"/>
    <x v="4"/>
    <x v="0"/>
    <x v="11"/>
    <n v="10012"/>
    <s v="XLM"/>
    <s v="GAHK7EEG2WWHVKDNT4CEQFZGKF2LGDSW2IVM4S5DP42RBW3K6BTODB4A"/>
    <n v="1061941801"/>
    <m/>
    <m/>
    <x v="15"/>
    <s v="XLM"/>
    <n v="1912284.49"/>
    <s v=""/>
    <s v=""/>
    <s v=""/>
    <s v=""/>
    <s v=""/>
    <s v="6c35eab7b7d2fb5b70ae88714802230ba3d008f75e10d8ef434e49478a826fd4"/>
    <x v="1839"/>
    <x v="366"/>
  </r>
  <r>
    <x v="0"/>
    <x v="4"/>
    <x v="0"/>
    <x v="11"/>
    <n v="10012"/>
    <s v="XLM"/>
    <s v="GAHK7EEG2WWHVKDNT4CEQFZGKF2LGDSW2IVM4S5DP42RBW3K6BTODB4A"/>
    <n v="1061941801"/>
    <m/>
    <m/>
    <x v="15"/>
    <s v="XLM"/>
    <n v="2400000"/>
    <s v=""/>
    <s v=""/>
    <s v=""/>
    <s v=""/>
    <s v=""/>
    <s v="fa6c084c711262ad87c57e4b9b0223b70413a8d08c104e0331ea3f7f39715663"/>
    <x v="1840"/>
    <x v="366"/>
  </r>
  <r>
    <x v="0"/>
    <x v="4"/>
    <x v="0"/>
    <x v="11"/>
    <n v="10012"/>
    <s v="DAI"/>
    <e v="#N/A"/>
    <m/>
    <m/>
    <m/>
    <x v="24"/>
    <s v="ETH"/>
    <n v="50000"/>
    <s v=""/>
    <s v=""/>
    <s v=""/>
    <s v=""/>
    <s v=""/>
    <s v="0x0967a7ffccb50125cc886c727c7a248db61112a0a5e75e02b0a70e0bb7ba758a"/>
    <x v="1841"/>
    <x v="184"/>
  </r>
  <r>
    <x v="0"/>
    <x v="4"/>
    <x v="0"/>
    <x v="11"/>
    <n v="10012"/>
    <s v="XLM"/>
    <s v="GAHK7EEG2WWHVKDNT4CEQFZGKF2LGDSW2IVM4S5DP42RBW3K6BTODB4A"/>
    <n v="1061941801"/>
    <m/>
    <m/>
    <x v="15"/>
    <s v="XLM"/>
    <n v="2212000"/>
    <s v=""/>
    <s v=""/>
    <s v=""/>
    <s v=""/>
    <s v=""/>
    <s v="210b77b36fcf5442e1525987467c901d8eea0d8ba7933e1055072dbbd12fa8c3"/>
    <x v="1842"/>
    <x v="367"/>
  </r>
  <r>
    <x v="0"/>
    <x v="4"/>
    <x v="0"/>
    <x v="11"/>
    <n v="10012"/>
    <s v="XLM"/>
    <s v="GAHK7EEG2WWHVKDNT4CEQFZGKF2LGDSW2IVM4S5DP42RBW3K6BTODB4A"/>
    <n v="1061941801"/>
    <m/>
    <m/>
    <x v="15"/>
    <s v="XLM"/>
    <n v="2209944.75"/>
    <s v=""/>
    <s v=""/>
    <s v=""/>
    <s v=""/>
    <s v=""/>
    <s v="6054acbf1f931bf32dfa640b6f1976e4d461bc9c218c45933a8b49c9095aa808"/>
    <x v="1843"/>
    <x v="367"/>
  </r>
  <r>
    <x v="0"/>
    <x v="4"/>
    <x v="0"/>
    <x v="11"/>
    <n v="10012"/>
    <s v="BTC"/>
    <s v="19SK9LWSXLdmwPxvjPgvUrdaPhaPS6LaNu"/>
    <m/>
    <m/>
    <m/>
    <x v="6"/>
    <s v="BTC"/>
    <n v="2"/>
    <s v=""/>
    <s v=""/>
    <s v=""/>
    <s v=""/>
    <s v=""/>
    <s v="dd14ad77b8041a649eef1490fd73755fed00d2096d30739373e51b34655b4632"/>
    <x v="1844"/>
    <x v="367"/>
  </r>
  <r>
    <x v="0"/>
    <x v="4"/>
    <x v="0"/>
    <x v="11"/>
    <n v="10012"/>
    <s v="DAI"/>
    <e v="#N/A"/>
    <m/>
    <m/>
    <m/>
    <x v="24"/>
    <s v="ETH"/>
    <n v="30000"/>
    <s v=""/>
    <s v=""/>
    <s v=""/>
    <s v=""/>
    <s v=""/>
    <s v="0x3fca8e1bd027eb574d42c122386bf9f2b9fdaa011e158cfb01f8846160e0c68d"/>
    <x v="1845"/>
    <x v="367"/>
  </r>
  <r>
    <x v="0"/>
    <x v="4"/>
    <x v="0"/>
    <x v="11"/>
    <n v="10012"/>
    <s v="BTC"/>
    <s v="19SK9LWSXLdmwPxvjPgvUrdaPhaPS6LaNu"/>
    <m/>
    <m/>
    <m/>
    <x v="6"/>
    <s v="BTC"/>
    <n v="1.5"/>
    <s v=""/>
    <s v=""/>
    <s v=""/>
    <s v=""/>
    <s v=""/>
    <s v="f22ee5c6e5f193b717cc33e2020c994db2be57b87c4f6300aaf288a45d90f8fb"/>
    <x v="1846"/>
    <x v="368"/>
  </r>
  <r>
    <x v="0"/>
    <x v="4"/>
    <x v="0"/>
    <x v="11"/>
    <n v="10012"/>
    <s v="BTC"/>
    <s v="19SK9LWSXLdmwPxvjPgvUrdaPhaPS6LaNu"/>
    <m/>
    <m/>
    <m/>
    <x v="6"/>
    <s v="BTC"/>
    <n v="1"/>
    <s v=""/>
    <s v=""/>
    <s v=""/>
    <s v=""/>
    <s v=""/>
    <s v="b85bfefaf0debc60020328d284e70920399f1e4583fa4cb739bcfd6c5c24c364"/>
    <x v="1847"/>
    <x v="166"/>
  </r>
  <r>
    <x v="0"/>
    <x v="4"/>
    <x v="0"/>
    <x v="11"/>
    <n v="10012"/>
    <s v="BTC"/>
    <s v="19SK9LWSXLdmwPxvjPgvUrdaPhaPS6LaNu"/>
    <m/>
    <m/>
    <m/>
    <x v="6"/>
    <s v="BTC"/>
    <n v="0.1"/>
    <s v=""/>
    <s v=""/>
    <s v=""/>
    <s v=""/>
    <s v=""/>
    <s v="bf9ca1306e279818ddee6775c0ab65d49f09371e47bce1a354da33c4feb41eed"/>
    <x v="1848"/>
    <x v="369"/>
  </r>
  <r>
    <x v="0"/>
    <x v="4"/>
    <x v="0"/>
    <x v="11"/>
    <n v="10012"/>
    <s v="BTC"/>
    <s v="19SK9LWSXLdmwPxvjPgvUrdaPhaPS6LaNu"/>
    <m/>
    <m/>
    <m/>
    <x v="6"/>
    <s v="BTC"/>
    <n v="0.3"/>
    <s v=""/>
    <s v=""/>
    <s v=""/>
    <s v=""/>
    <s v=""/>
    <s v="40bc77d9cf9b300f99ca8bc2d0c52eb827754f3f95d88456d77a03cab429dff6"/>
    <x v="1849"/>
    <x v="369"/>
  </r>
  <r>
    <x v="0"/>
    <x v="4"/>
    <x v="0"/>
    <x v="11"/>
    <n v="10012"/>
    <s v="DAI"/>
    <e v="#N/A"/>
    <m/>
    <m/>
    <m/>
    <x v="24"/>
    <s v="ETH"/>
    <n v="80000"/>
    <s v=""/>
    <s v=""/>
    <s v=""/>
    <s v=""/>
    <s v=""/>
    <s v="0x74a1795281f0eaf0bb2c9fd70ee964d1488c448a2e3221498f08cbe0df25e1fe"/>
    <x v="1850"/>
    <x v="159"/>
  </r>
  <r>
    <x v="0"/>
    <x v="4"/>
    <x v="0"/>
    <x v="11"/>
    <n v="10012"/>
    <s v="BTC"/>
    <s v="19SK9LWSXLdmwPxvjPgvUrdaPhaPS6LaNu"/>
    <m/>
    <m/>
    <m/>
    <x v="6"/>
    <s v="BTC"/>
    <n v="0.6"/>
    <s v=""/>
    <s v=""/>
    <s v=""/>
    <s v=""/>
    <s v=""/>
    <s v="b10050ff8d514324570f715032741be312553773451b4e17c305f470d82de0ea"/>
    <x v="1851"/>
    <x v="370"/>
  </r>
  <r>
    <x v="0"/>
    <x v="4"/>
    <x v="0"/>
    <x v="11"/>
    <n v="10012"/>
    <s v="BTC"/>
    <s v="19SK9LWSXLdmwPxvjPgvUrdaPhaPS6LaNu"/>
    <m/>
    <m/>
    <m/>
    <x v="6"/>
    <s v="BTC"/>
    <n v="0.6"/>
    <s v=""/>
    <s v=""/>
    <s v=""/>
    <s v=""/>
    <s v=""/>
    <s v="831a2ffd03a70b93fba0ad7b0d5e097c47373194afd40f94ae6d9b8c71f5ce44"/>
    <x v="1852"/>
    <x v="143"/>
  </r>
  <r>
    <x v="0"/>
    <x v="4"/>
    <x v="0"/>
    <x v="11"/>
    <n v="10012"/>
    <s v="BTC"/>
    <s v="19SK9LWSXLdmwPxvjPgvUrdaPhaPS6LaNu"/>
    <m/>
    <m/>
    <m/>
    <x v="6"/>
    <s v="BTC"/>
    <n v="0.6"/>
    <s v=""/>
    <s v=""/>
    <s v=""/>
    <s v=""/>
    <s v=""/>
    <s v="64886f3d534ee7c62fdab5f637ce2116e7699aa1c9e38bacb048f4195d4c2a23"/>
    <x v="1853"/>
    <x v="143"/>
  </r>
  <r>
    <x v="0"/>
    <x v="4"/>
    <x v="0"/>
    <x v="11"/>
    <n v="10012"/>
    <s v="BCH"/>
    <e v="#N/A"/>
    <m/>
    <m/>
    <m/>
    <x v="23"/>
    <s v="BCH"/>
    <n v="690"/>
    <s v=""/>
    <s v=""/>
    <s v=""/>
    <s v=""/>
    <s v=""/>
    <s v="531ab897eeb9a009347832760b947c1a554a8d3e881e354ec19f196ef3a1c8a9"/>
    <x v="1854"/>
    <x v="371"/>
  </r>
  <r>
    <x v="0"/>
    <x v="4"/>
    <x v="0"/>
    <x v="11"/>
    <n v="10012"/>
    <s v="BCH"/>
    <e v="#N/A"/>
    <m/>
    <m/>
    <m/>
    <x v="23"/>
    <s v="BCH"/>
    <n v="1600"/>
    <s v=""/>
    <s v=""/>
    <s v=""/>
    <s v=""/>
    <s v=""/>
    <s v="d782f81ba96b03aefb11de8aa43cfa38096be259145a61cfaf6ee916edb34ace"/>
    <x v="1855"/>
    <x v="371"/>
  </r>
  <r>
    <x v="0"/>
    <x v="4"/>
    <x v="0"/>
    <x v="11"/>
    <n v="10012"/>
    <s v="BTC"/>
    <s v="19SK9LWSXLdmwPxvjPgvUrdaPhaPS6LaNu"/>
    <m/>
    <m/>
    <m/>
    <x v="6"/>
    <s v="BTC"/>
    <n v="0.3"/>
    <s v=""/>
    <s v=""/>
    <s v=""/>
    <s v=""/>
    <s v=""/>
    <s v="e414707a4880b25a5aba15b038c599ea13cfb68dd74ced8f559f79a2451f842b"/>
    <x v="1856"/>
    <x v="371"/>
  </r>
  <r>
    <x v="0"/>
    <x v="4"/>
    <x v="0"/>
    <x v="11"/>
    <n v="10012"/>
    <s v="BTC"/>
    <s v="19SK9LWSXLdmwPxvjPgvUrdaPhaPS6LaNu"/>
    <m/>
    <m/>
    <m/>
    <x v="6"/>
    <s v="BTC"/>
    <n v="0.6"/>
    <s v=""/>
    <s v=""/>
    <s v=""/>
    <s v=""/>
    <s v=""/>
    <s v="cb86e71d7a88681de36e1388b76aa6ed1538b06b0e5f344518250ab4641c655f"/>
    <x v="1857"/>
    <x v="372"/>
  </r>
  <r>
    <x v="0"/>
    <x v="4"/>
    <x v="0"/>
    <x v="11"/>
    <n v="10012"/>
    <s v="BTC"/>
    <s v="19SK9LWSXLdmwPxvjPgvUrdaPhaPS6LaNu"/>
    <m/>
    <m/>
    <m/>
    <x v="6"/>
    <s v="BTC"/>
    <n v="0.6"/>
    <s v=""/>
    <s v=""/>
    <s v=""/>
    <s v=""/>
    <s v=""/>
    <s v="959f942c8b338e8dd49344ff4eb0f4449c51bb2531681d508c9276f89a7d5501"/>
    <x v="1858"/>
    <x v="373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c439894e448e29149e9c75d3f4e87d4a2efd8b9e66c60d532b5cf29a04496210"/>
    <x v="1859"/>
    <x v="373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d53d3ef9d65a19a30875861e5e446f1ce54e87c4b67c848b12468cff8083b621"/>
    <x v="1860"/>
    <x v="374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423a8772040a2c4416e1bd5c079f7c4eb341938524583256b46afa7390aa3274"/>
    <x v="1861"/>
    <x v="375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67255ca0cb4b035d2b5fe00b7eef459f3302cf7a2bb6172c09325d36ca1f376c"/>
    <x v="1862"/>
    <x v="376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e4dc9a5895868995f60fdee04034f3dd8cac8a7cb9820821393fa743a1387a12"/>
    <x v="1863"/>
    <x v="377"/>
  </r>
  <r>
    <x v="0"/>
    <x v="4"/>
    <x v="0"/>
    <x v="11"/>
    <n v="10012"/>
    <s v="XLM"/>
    <s v="GAHK7EEG2WWHVKDNT4CEQFZGKF2LGDSW2IVM4S5DP42RBW3K6BTODB4A"/>
    <n v="1061941801"/>
    <m/>
    <m/>
    <x v="15"/>
    <s v="XLM"/>
    <n v="3100000"/>
    <s v=""/>
    <s v=""/>
    <s v=""/>
    <s v=""/>
    <s v=""/>
    <s v="c1d37779a7f810bf2c11f34fc4682f7c6c323fafb047e16f580e1767523e9ac4"/>
    <x v="1864"/>
    <x v="378"/>
  </r>
  <r>
    <x v="0"/>
    <x v="4"/>
    <x v="0"/>
    <x v="11"/>
    <n v="10012"/>
    <s v="XLM"/>
    <s v="GAHK7EEG2WWHVKDNT4CEQFZGKF2LGDSW2IVM4S5DP42RBW3K6BTODB4A"/>
    <n v="1061941801"/>
    <m/>
    <m/>
    <x v="15"/>
    <s v="XLM"/>
    <n v="3152088.26"/>
    <s v=""/>
    <s v=""/>
    <s v=""/>
    <s v=""/>
    <s v=""/>
    <s v="9e9b278f4f41fcb5ebee57e0949340b681d2aba395c056627a4229fddd56c58c"/>
    <x v="1865"/>
    <x v="378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05d7fb3a1569070f01be5bfe78d9b725a1b603b3b96f7833eb419e58cc5ab686"/>
    <x v="1866"/>
    <x v="378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2d030dc64be380bd0c0c4169c9764a97926a59cd03e7c20eb0fc21541690f9df"/>
    <x v="1867"/>
    <x v="379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bcef5ab6abc5b2e51e6ffdb3dbb8cd5f5127e334ffb57a01260dd3bdde761053"/>
    <x v="1868"/>
    <x v="379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b4198ca19d468fe00027b4e4e99cb5c2ac598e78c57716c5f24a924cef1ed0d0"/>
    <x v="1869"/>
    <x v="379"/>
  </r>
  <r>
    <x v="0"/>
    <x v="4"/>
    <x v="0"/>
    <x v="11"/>
    <n v="10012"/>
    <s v="WBTC"/>
    <e v="#N/A"/>
    <m/>
    <m/>
    <m/>
    <x v="21"/>
    <s v="ETH"/>
    <n v="0.4"/>
    <s v=""/>
    <s v=""/>
    <s v=""/>
    <s v=""/>
    <s v=""/>
    <s v="0x37df0c9b5d59e591db74222c5b04454298b5404724f3502fb0074e21728e7154"/>
    <x v="1870"/>
    <x v="380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5c295c18974f717292304bfb7fb98b120f9f39146a53830cdb1db33c3b04fb5a"/>
    <x v="1871"/>
    <x v="381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2a66a1db04dcebdc77012e19544ea26ebca47dcf9cc27220ee4b209ba73914e3"/>
    <x v="1872"/>
    <x v="382"/>
  </r>
  <r>
    <x v="0"/>
    <x v="4"/>
    <x v="0"/>
    <x v="11"/>
    <n v="10012"/>
    <s v="WBTC"/>
    <e v="#N/A"/>
    <m/>
    <m/>
    <m/>
    <x v="21"/>
    <s v="ETH"/>
    <n v="0.4"/>
    <s v=""/>
    <s v=""/>
    <s v=""/>
    <s v=""/>
    <s v=""/>
    <s v="0x462ad9a2b419f0c517983c31ef00dc8422d5d1f9db6204bf3260c1677260bb4c"/>
    <x v="1873"/>
    <x v="382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cac937b6c77299714c7d6df6c16e8155dc491ade16af5bf00dfcf0aa280cc7dd"/>
    <x v="1874"/>
    <x v="383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2f98ca84dbfa92dfb79d27ac2612e89f98aed2ddf3a2a224692eb57d9bfb5ea1"/>
    <x v="1875"/>
    <x v="383"/>
  </r>
  <r>
    <x v="0"/>
    <x v="4"/>
    <x v="0"/>
    <x v="11"/>
    <n v="10012"/>
    <s v="BTC"/>
    <s v="19SK9LWSXLdmwPxvjPgvUrdaPhaPS6LaNu"/>
    <m/>
    <m/>
    <m/>
    <x v="6"/>
    <s v="BTC"/>
    <n v="0.9"/>
    <s v=""/>
    <s v=""/>
    <s v=""/>
    <s v=""/>
    <s v=""/>
    <s v="c6664a52f5f6ea72525b7683d810162fb48be30cf54f24ed1756c3425631bc36"/>
    <x v="1876"/>
    <x v="384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191e8dc8d328c5902232aeab7bc332af4f038252fa217e595ac2e53fb226de84"/>
    <x v="1877"/>
    <x v="385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e3ba8c3dae1d9d0f2a80c32a8cd5ee0e21085d8d1da0af2dc0bde86d10aebec7"/>
    <x v="1878"/>
    <x v="386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3d46e8c8f764f504b18b906cb134b81e095ec31d76b22fff2126d12fbb456760"/>
    <x v="1879"/>
    <x v="386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eada644e8ab604bb8e93c34282fd910f09b4e393497825ca4e4566f96aca9c30"/>
    <x v="1880"/>
    <x v="387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047702445f6cf615818ba28c2e57decc9594707100f831d0de2e68b50effbdda"/>
    <x v="1881"/>
    <x v="387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bb95a52d5840d0a14f695fbb78f17bcc144dc8e0c5c4ab1183cc088a009de4c4"/>
    <x v="1882"/>
    <x v="387"/>
  </r>
  <r>
    <x v="0"/>
    <x v="4"/>
    <x v="0"/>
    <x v="11"/>
    <n v="10012"/>
    <s v="USDT"/>
    <s v=""/>
    <m/>
    <m/>
    <m/>
    <x v="7"/>
    <s v="ETH"/>
    <n v="25000"/>
    <s v=""/>
    <s v=""/>
    <s v=""/>
    <s v=""/>
    <s v=""/>
    <s v="0x5d6a8bf13547d3a6701e66aa515f8f4a4a6310aaebaf93bcfbb487b71ed79750"/>
    <x v="1883"/>
    <x v="387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0219ec92c20756f21b70df19a82cc253824e973038dd2bbb0992655721a49512"/>
    <x v="1884"/>
    <x v="156"/>
  </r>
  <r>
    <x v="0"/>
    <x v="4"/>
    <x v="0"/>
    <x v="11"/>
    <n v="10012"/>
    <s v="BTC"/>
    <s v="19SK9LWSXLdmwPxvjPgvUrdaPhaPS6LaNu"/>
    <m/>
    <m/>
    <m/>
    <x v="6"/>
    <s v="BTC"/>
    <n v="0.4"/>
    <s v=""/>
    <s v=""/>
    <s v=""/>
    <s v=""/>
    <s v=""/>
    <s v="d6b76ed4e749b151dc4424252c7e075d0e31defe53bbf0a64ab4e37a043e09de"/>
    <x v="1885"/>
    <x v="156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469655b28fe5d9325cb8f43cbae96ef650fae8fe188a435fe8f1b298abe6ccc6"/>
    <x v="1886"/>
    <x v="388"/>
  </r>
  <r>
    <x v="0"/>
    <x v="4"/>
    <x v="0"/>
    <x v="11"/>
    <n v="10012"/>
    <s v="BTC"/>
    <s v="19SK9LWSXLdmwPxvjPgvUrdaPhaPS6LaNu"/>
    <m/>
    <m/>
    <m/>
    <x v="6"/>
    <s v="BTC"/>
    <n v="0.4"/>
    <s v=""/>
    <s v=""/>
    <s v=""/>
    <s v=""/>
    <s v=""/>
    <s v="2d8606ccdb35207f16645eede0193da256ca55deb1d511bbe253b25d59bf9e35"/>
    <x v="1887"/>
    <x v="389"/>
  </r>
  <r>
    <x v="0"/>
    <x v="4"/>
    <x v="0"/>
    <x v="11"/>
    <n v="10012"/>
    <s v="BTC"/>
    <s v="19SK9LWSXLdmwPxvjPgvUrdaPhaPS6LaNu"/>
    <m/>
    <m/>
    <m/>
    <x v="6"/>
    <s v="BTC"/>
    <n v="0.4"/>
    <s v=""/>
    <s v=""/>
    <s v=""/>
    <s v=""/>
    <s v=""/>
    <s v="6ec348cf9d3a4b8c6c7f0a17634dc15e2e1542836c85ccb823c35de78b811899"/>
    <x v="1888"/>
    <x v="390"/>
  </r>
  <r>
    <x v="0"/>
    <x v="4"/>
    <x v="0"/>
    <x v="11"/>
    <n v="10012"/>
    <s v="BTC"/>
    <s v="19SK9LWSXLdmwPxvjPgvUrdaPhaPS6LaNu"/>
    <m/>
    <m/>
    <m/>
    <x v="6"/>
    <s v="BTC"/>
    <n v="0.4"/>
    <s v=""/>
    <s v=""/>
    <s v=""/>
    <s v=""/>
    <s v=""/>
    <s v="3b6a8ef97c1f6ff5f8ce83bd18949a609544baad3b9a7d4b3ed8f9746e2d4fad"/>
    <x v="1889"/>
    <x v="390"/>
  </r>
  <r>
    <x v="0"/>
    <x v="4"/>
    <x v="0"/>
    <x v="11"/>
    <n v="10012"/>
    <s v="BTC"/>
    <s v="19SK9LWSXLdmwPxvjPgvUrdaPhaPS6LaNu"/>
    <m/>
    <m/>
    <m/>
    <x v="6"/>
    <s v="BTC"/>
    <n v="0.4"/>
    <s v=""/>
    <s v=""/>
    <s v=""/>
    <s v=""/>
    <s v=""/>
    <s v="83a249b2e017c5426cd87ceff9ead567d2cd68684fcb9f391749cbc79436f10b"/>
    <x v="1890"/>
    <x v="391"/>
  </r>
  <r>
    <x v="0"/>
    <x v="4"/>
    <x v="0"/>
    <x v="11"/>
    <n v="10012"/>
    <s v="BTC"/>
    <s v="19SK9LWSXLdmwPxvjPgvUrdaPhaPS6LaNu"/>
    <m/>
    <m/>
    <m/>
    <x v="6"/>
    <s v="BTC"/>
    <n v="0.7"/>
    <s v=""/>
    <s v=""/>
    <s v=""/>
    <s v=""/>
    <s v=""/>
    <s v="6598d20b2e856bf51c0b0a8d57d20cf1ecd5436554f0f8e5cffc378d8ca6852e"/>
    <x v="1891"/>
    <x v="391"/>
  </r>
  <r>
    <x v="0"/>
    <x v="4"/>
    <x v="0"/>
    <x v="11"/>
    <n v="10012"/>
    <s v="BTC"/>
    <s v="19SK9LWSXLdmwPxvjPgvUrdaPhaPS6LaNu"/>
    <m/>
    <m/>
    <m/>
    <x v="6"/>
    <s v="BTC"/>
    <n v="0.8"/>
    <s v=""/>
    <s v=""/>
    <s v=""/>
    <s v=""/>
    <s v=""/>
    <s v="f88ec5ba37deb20bbda93ba615f72c194bb7c0f6cbb508d03dd1e1d4c02fe47f"/>
    <x v="1892"/>
    <x v="392"/>
  </r>
  <r>
    <x v="0"/>
    <x v="4"/>
    <x v="0"/>
    <x v="11"/>
    <n v="10012"/>
    <s v="BTC"/>
    <s v="19SK9LWSXLdmwPxvjPgvUrdaPhaPS6LaNu"/>
    <m/>
    <m/>
    <m/>
    <x v="6"/>
    <s v="BTC"/>
    <n v="0.9"/>
    <s v=""/>
    <s v=""/>
    <s v=""/>
    <s v=""/>
    <s v=""/>
    <s v="5da7dfec9363c56ece8c387358a85ad34795e27a7597a968b46a95bb328ca357"/>
    <x v="1893"/>
    <x v="392"/>
  </r>
  <r>
    <x v="0"/>
    <x v="4"/>
    <x v="0"/>
    <x v="11"/>
    <n v="10012"/>
    <s v="BTC"/>
    <s v="19SK9LWSXLdmwPxvjPgvUrdaPhaPS6LaNu"/>
    <m/>
    <m/>
    <m/>
    <x v="6"/>
    <s v="BTC"/>
    <n v="0.3"/>
    <s v=""/>
    <s v=""/>
    <s v=""/>
    <s v=""/>
    <s v=""/>
    <s v="ab6ce299e3212391bc78f3a7dac64d5290296196870bbe9a1fbf6e4131989a9e"/>
    <x v="1894"/>
    <x v="393"/>
  </r>
  <r>
    <x v="0"/>
    <x v="4"/>
    <x v="0"/>
    <x v="11"/>
    <n v="10012"/>
    <s v="BTC"/>
    <s v="19SK9LWSXLdmwPxvjPgvUrdaPhaPS6LaNu"/>
    <m/>
    <m/>
    <m/>
    <x v="6"/>
    <s v="BTC"/>
    <n v="0.6"/>
    <s v=""/>
    <s v=""/>
    <s v=""/>
    <s v=""/>
    <s v=""/>
    <s v="2f4354343c915e755e7bb632e5ed0f58108a952895eedb7c8bfecbd8d23fc4b6"/>
    <x v="1895"/>
    <x v="393"/>
  </r>
  <r>
    <x v="0"/>
    <x v="4"/>
    <x v="0"/>
    <x v="11"/>
    <n v="10012"/>
    <s v="ETH"/>
    <s v="0x5d6fcf22aa4e4ff8da0abe329392e7c5306d22f3"/>
    <m/>
    <m/>
    <m/>
    <x v="1"/>
    <s v="ETH"/>
    <n v="5"/>
    <s v=""/>
    <s v=""/>
    <s v=""/>
    <s v=""/>
    <s v=""/>
    <s v="0x7cbb250d1b987667e11bde4d1e62d244b5da9c18e22bda7f8f969e812bfb26a9"/>
    <x v="1896"/>
    <x v="394"/>
  </r>
  <r>
    <x v="0"/>
    <x v="4"/>
    <x v="0"/>
    <x v="11"/>
    <n v="10012"/>
    <s v="BTC"/>
    <s v="19SK9LWSXLdmwPxvjPgvUrdaPhaPS6LaNu"/>
    <m/>
    <m/>
    <m/>
    <x v="6"/>
    <s v="BTC"/>
    <n v="0.6"/>
    <s v=""/>
    <s v=""/>
    <s v=""/>
    <s v=""/>
    <s v=""/>
    <s v="ba2c16b0bb21d9693dfed5e11dfb6c9df3c0fafc4f1ab4c5720db8e54ad5654f"/>
    <x v="1897"/>
    <x v="394"/>
  </r>
  <r>
    <x v="0"/>
    <x v="4"/>
    <x v="0"/>
    <x v="11"/>
    <n v="10012"/>
    <s v="BCH"/>
    <e v="#N/A"/>
    <m/>
    <m/>
    <m/>
    <x v="23"/>
    <s v="BCH"/>
    <n v="1900.6634200000001"/>
    <s v=""/>
    <s v=""/>
    <s v=""/>
    <s v=""/>
    <s v=""/>
    <s v="3a8446ff01f96d9f402473749d316d6840228e4af5b8e45e420b9390cf8905aa"/>
    <x v="1898"/>
    <x v="395"/>
  </r>
  <r>
    <x v="0"/>
    <x v="4"/>
    <x v="0"/>
    <x v="11"/>
    <n v="10012"/>
    <s v="WBTC"/>
    <e v="#N/A"/>
    <m/>
    <m/>
    <m/>
    <x v="21"/>
    <s v="ETH"/>
    <n v="0.3"/>
    <s v=""/>
    <s v=""/>
    <s v=""/>
    <s v=""/>
    <s v=""/>
    <s v="0x4b5d24c62fc0d4b51c82cef1468b0347b2942e3a6796e7bd58fc19682a40b24f"/>
    <x v="1899"/>
    <x v="396"/>
  </r>
  <r>
    <x v="0"/>
    <x v="4"/>
    <x v="0"/>
    <x v="11"/>
    <n v="10012"/>
    <s v="BTC"/>
    <s v="19SK9LWSXLdmwPxvjPgvUrdaPhaPS6LaNu"/>
    <m/>
    <m/>
    <m/>
    <x v="6"/>
    <s v="BTC"/>
    <n v="0.6"/>
    <s v=""/>
    <s v=""/>
    <s v=""/>
    <s v=""/>
    <s v=""/>
    <s v="82a7378c57e10684482eac29d321b74f9a46b95b77e6f0f77a2aaefb451f0606"/>
    <x v="1900"/>
    <x v="397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98a63a4895b2a1c722d431261c6c2b3507ddfea481b8e47b5fc4696b5784ca3f"/>
    <x v="1901"/>
    <x v="398"/>
  </r>
  <r>
    <x v="0"/>
    <x v="4"/>
    <x v="0"/>
    <x v="11"/>
    <n v="10012"/>
    <s v="WBTC"/>
    <e v="#N/A"/>
    <m/>
    <m/>
    <m/>
    <x v="21"/>
    <s v="ETH"/>
    <n v="0.3"/>
    <s v=""/>
    <s v=""/>
    <s v=""/>
    <s v=""/>
    <s v=""/>
    <s v="0x7323eea4b0b2acdb70de33e1167ccfc865aeaf0189b7a79673991d18e5dcb47f"/>
    <x v="1902"/>
    <x v="398"/>
  </r>
  <r>
    <x v="0"/>
    <x v="4"/>
    <x v="0"/>
    <x v="11"/>
    <n v="10012"/>
    <s v="BTC"/>
    <s v="19SK9LWSXLdmwPxvjPgvUrdaPhaPS6LaNu"/>
    <m/>
    <m/>
    <m/>
    <x v="6"/>
    <s v="BTC"/>
    <n v="0.3"/>
    <s v=""/>
    <s v=""/>
    <s v=""/>
    <s v=""/>
    <s v=""/>
    <s v="01b11672ce53dd1e96a1ca5ea111441a58dff1dc0a4f884c96ce5dd31105245c"/>
    <x v="1903"/>
    <x v="398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0c44d32c6455de573d52211a22cbcef710bf925170a1dc4f085b9590dc632d84"/>
    <x v="1904"/>
    <x v="399"/>
  </r>
  <r>
    <x v="0"/>
    <x v="4"/>
    <x v="0"/>
    <x v="11"/>
    <n v="10012"/>
    <s v="BTC"/>
    <s v="19SK9LWSXLdmwPxvjPgvUrdaPhaPS6LaNu"/>
    <m/>
    <m/>
    <m/>
    <x v="6"/>
    <s v="BTC"/>
    <n v="0.3"/>
    <s v=""/>
    <s v=""/>
    <s v=""/>
    <s v=""/>
    <s v=""/>
    <s v="982e7833a6f51450a610a677804f43c9cbca56d119a220ff5476478175ff792a"/>
    <x v="1905"/>
    <x v="399"/>
  </r>
  <r>
    <x v="0"/>
    <x v="4"/>
    <x v="0"/>
    <x v="11"/>
    <n v="10012"/>
    <s v="BTC"/>
    <s v="19SK9LWSXLdmwPxvjPgvUrdaPhaPS6LaNu"/>
    <m/>
    <m/>
    <m/>
    <x v="6"/>
    <s v="BTC"/>
    <n v="0.4"/>
    <s v=""/>
    <s v=""/>
    <s v=""/>
    <s v=""/>
    <s v=""/>
    <s v="029f8774e0fb13a575ec3cdee5aa76f5b98955e308975fc0d4589b8ab8a2619b"/>
    <x v="1906"/>
    <x v="399"/>
  </r>
  <r>
    <x v="0"/>
    <x v="4"/>
    <x v="0"/>
    <x v="11"/>
    <n v="10012"/>
    <s v="USDT"/>
    <s v=""/>
    <m/>
    <m/>
    <m/>
    <x v="7"/>
    <s v="ETH"/>
    <n v="30000"/>
    <s v=""/>
    <s v=""/>
    <s v=""/>
    <s v=""/>
    <s v=""/>
    <s v="0x854035f25b1bfe76b2cbb13649a19f0aa0a1838591f43c338c0356ed8c974512"/>
    <x v="1907"/>
    <x v="399"/>
  </r>
  <r>
    <x v="0"/>
    <x v="4"/>
    <x v="0"/>
    <x v="11"/>
    <n v="10012"/>
    <s v="USDT"/>
    <s v=""/>
    <m/>
    <m/>
    <m/>
    <x v="7"/>
    <s v="ETH"/>
    <n v="20000"/>
    <s v=""/>
    <s v=""/>
    <s v=""/>
    <s v=""/>
    <s v=""/>
    <s v="0xbc1002fabfb2c5edbcc59bfa7a13339d3e7325901e9483ba179fd5becdf647ab"/>
    <x v="1908"/>
    <x v="154"/>
  </r>
  <r>
    <x v="0"/>
    <x v="4"/>
    <x v="0"/>
    <x v="11"/>
    <n v="10012"/>
    <s v="USDT"/>
    <s v=""/>
    <m/>
    <m/>
    <m/>
    <x v="7"/>
    <s v="ETH"/>
    <n v="12000"/>
    <s v=""/>
    <s v=""/>
    <s v=""/>
    <s v=""/>
    <s v=""/>
    <s v="0x2788dfbae01f31066dc76d204a80821c6ac4e65926fdf8634f9e6d65da14c793"/>
    <x v="1909"/>
    <x v="154"/>
  </r>
  <r>
    <x v="0"/>
    <x v="4"/>
    <x v="0"/>
    <x v="11"/>
    <n v="10012"/>
    <s v="BTC"/>
    <s v="19SK9LWSXLdmwPxvjPgvUrdaPhaPS6LaNu"/>
    <m/>
    <m/>
    <m/>
    <x v="6"/>
    <s v="BTC"/>
    <n v="0.2"/>
    <s v=""/>
    <s v=""/>
    <s v=""/>
    <s v=""/>
    <s v=""/>
    <s v="6b698e2443b44d7a7e98bc801dbdde50e65b65b16569b20f349bc744bea529d1"/>
    <x v="1910"/>
    <x v="400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aa1a19a949d246555fce65f9f3554682db5b04bb8179945acd7cc06766624647"/>
    <x v="1911"/>
    <x v="400"/>
  </r>
  <r>
    <x v="0"/>
    <x v="4"/>
    <x v="0"/>
    <x v="11"/>
    <n v="10012"/>
    <s v="BTC"/>
    <s v="19SK9LWSXLdmwPxvjPgvUrdaPhaPS6LaNu"/>
    <m/>
    <m/>
    <m/>
    <x v="6"/>
    <s v="BTC"/>
    <n v="0.6"/>
    <s v=""/>
    <s v=""/>
    <s v=""/>
    <s v=""/>
    <s v=""/>
    <s v="a04753785d70b80082967fe9bbf5c658b6539a8aa5bd1444c94fda6bcdd349cc"/>
    <x v="1912"/>
    <x v="400"/>
  </r>
  <r>
    <x v="0"/>
    <x v="4"/>
    <x v="0"/>
    <x v="11"/>
    <n v="10012"/>
    <s v="BTC"/>
    <s v="19SK9LWSXLdmwPxvjPgvUrdaPhaPS6LaNu"/>
    <m/>
    <m/>
    <m/>
    <x v="6"/>
    <s v="BTC"/>
    <n v="0.5"/>
    <s v=""/>
    <s v=""/>
    <s v=""/>
    <s v=""/>
    <s v=""/>
    <s v="d795327287d8fce3f5da86f5962156ae6b4488ad60ab071081243fb3a4ca8352"/>
    <x v="1913"/>
    <x v="401"/>
  </r>
  <r>
    <x v="0"/>
    <x v="4"/>
    <x v="0"/>
    <x v="11"/>
    <n v="10012"/>
    <s v="BTC"/>
    <s v="19SK9LWSXLdmwPxvjPgvUrdaPhaPS6LaNu"/>
    <m/>
    <m/>
    <m/>
    <x v="6"/>
    <s v="BTC"/>
    <n v="0.6"/>
    <s v=""/>
    <s v=""/>
    <s v=""/>
    <s v=""/>
    <s v=""/>
    <s v="0ab7f4278ad3cc44a715bc39b1854b9fd7b533e4247b2849341b19787401a732"/>
    <x v="1914"/>
    <x v="401"/>
  </r>
  <r>
    <x v="0"/>
    <x v="4"/>
    <x v="0"/>
    <x v="11"/>
    <n v="10012"/>
    <s v="BTC"/>
    <s v="19SK9LWSXLdmwPxvjPgvUrdaPhaPS6LaNu"/>
    <m/>
    <m/>
    <m/>
    <x v="6"/>
    <s v="BTC"/>
    <n v="0.2"/>
    <s v=""/>
    <s v=""/>
    <s v=""/>
    <s v=""/>
    <s v=""/>
    <s v="ac15577dc0d75c1101616077e84983ca0f94b76f14966ee846f658e1e89dee16"/>
    <x v="1915"/>
    <x v="401"/>
  </r>
  <r>
    <x v="0"/>
    <x v="4"/>
    <x v="0"/>
    <x v="11"/>
    <n v="10012"/>
    <s v="WBTC"/>
    <e v="#N/A"/>
    <m/>
    <m/>
    <m/>
    <x v="21"/>
    <s v="ETH"/>
    <n v="0.3"/>
    <s v=""/>
    <s v=""/>
    <s v=""/>
    <s v=""/>
    <s v=""/>
    <s v="0x88c4cc19794131de4691b88e3686b935afff4b5c15d34559f8902aa1200a226f"/>
    <x v="1916"/>
    <x v="401"/>
  </r>
  <r>
    <x v="0"/>
    <x v="4"/>
    <x v="3"/>
    <x v="13"/>
    <m/>
    <s v="NEAR"/>
    <s v="9a75dade0a80ae38a9a770a6662ad530d23b319f75d286dbb2b52e4f330dff95"/>
    <m/>
    <m/>
    <m/>
    <x v="38"/>
    <s v="NEAR"/>
    <n v="1.0084405599999999"/>
    <s v="9a75dade0a80ae38a9a770a6662ad530d23b319f75d286dbb2b52e4f330dff95"/>
    <s v=""/>
    <s v="exchange"/>
    <s v="Binance"/>
    <s v="태호"/>
    <s v="Internal transfer 105726136971"/>
    <x v="1917"/>
    <x v="149"/>
  </r>
  <r>
    <x v="0"/>
    <x v="4"/>
    <x v="3"/>
    <x v="13"/>
    <m/>
    <s v="NEAR"/>
    <s v="9a75dade0a80ae38a9a770a6662ad530d23b319f75d286dbb2b52e4f330dff95"/>
    <m/>
    <m/>
    <m/>
    <x v="38"/>
    <s v="NEAR"/>
    <n v="3870.2194410000002"/>
    <s v="a73d035fb71c0055fc1da5402e0c25a24f4f666adc16026dae741d9441d64d29"/>
    <m/>
    <s v="Wallet"/>
    <s v="Aurora"/>
    <s v="태호"/>
    <s v="DG3UKJh98x9w2P9sN9A8ShuGQwhJHdtiwCWS7xEGzvc7"/>
    <x v="1918"/>
    <x v="149"/>
  </r>
  <r>
    <x v="0"/>
    <x v="4"/>
    <x v="3"/>
    <x v="13"/>
    <m/>
    <s v="UST"/>
    <e v="#N/A"/>
    <m/>
    <m/>
    <m/>
    <x v="11"/>
    <s v="LUNA"/>
    <n v="10000"/>
    <s v="terra1j4u9e5n8xu9c9jykny8uqw6lde6843qczzwd0x"/>
    <m/>
    <s v="Wallet"/>
    <s v="Terra"/>
    <s v="BBRICK"/>
    <s v="5EC77766E61A5C53C96A9ED4B04C2151B37FBC3AFB5AB22366396C7DE0F56E9E"/>
    <x v="1919"/>
    <x v="150"/>
  </r>
  <r>
    <x v="0"/>
    <x v="4"/>
    <x v="3"/>
    <x v="13"/>
    <m/>
    <s v="UST"/>
    <e v="#N/A"/>
    <m/>
    <m/>
    <m/>
    <x v="11"/>
    <s v="LUNA"/>
    <n v="30000"/>
    <s v="terra1j4u9e5n8xu9c9jykny8uqw6lde6843qczzwd0x"/>
    <m/>
    <s v="Wallet"/>
    <s v="Terra"/>
    <s v="BBRICK"/>
    <s v="C0FFF8E47075541D0A3A7C9F118A4FA0031FA1B8A6046676A5086B1D8E41B4FC"/>
    <x v="1920"/>
    <x v="160"/>
  </r>
  <r>
    <x v="0"/>
    <x v="4"/>
    <x v="3"/>
    <x v="13"/>
    <m/>
    <s v="NEAR"/>
    <s v="9a75dade0a80ae38a9a770a6662ad530d23b319f75d286dbb2b52e4f330dff95"/>
    <m/>
    <m/>
    <m/>
    <x v="38"/>
    <s v="NEAR"/>
    <n v="1600"/>
    <s v="a73d035fb71c0055fc1da5402e0c25a24f4f666adc16026dae741d9441d64d29"/>
    <m/>
    <s v="Wallet"/>
    <s v="Aurora"/>
    <s v="태호"/>
    <s v="4N2FSw8z1w8aZpuAZM4sVxAfZ47ksqitw323ThetxCgu"/>
    <x v="1921"/>
    <x v="103"/>
  </r>
  <r>
    <x v="0"/>
    <x v="4"/>
    <x v="3"/>
    <x v="13"/>
    <m/>
    <s v="ETH"/>
    <e v="#N/A"/>
    <m/>
    <m/>
    <m/>
    <x v="1"/>
    <s v="ETH"/>
    <n v="4.5"/>
    <s v="0x81251d5047f57bb6158d39b72ae1bf92faf26261"/>
    <m/>
    <s v="Wallet"/>
    <s v="Metamask"/>
    <s v="Peertec"/>
    <s v="0x393dfca7579dd20af35f39ce66e6c97b1618777b2246e9f81c83497726ce86a1"/>
    <x v="1922"/>
    <x v="136"/>
  </r>
  <r>
    <x v="0"/>
    <x v="4"/>
    <x v="3"/>
    <x v="13"/>
    <m/>
    <s v="ETH"/>
    <e v="#N/A"/>
    <m/>
    <m/>
    <m/>
    <x v="1"/>
    <s v="ETH"/>
    <n v="1"/>
    <s v="0x81251d5047f57bb6158d39b72ae1bf92faf26261"/>
    <m/>
    <s v="Wallet"/>
    <s v="Metamask"/>
    <s v="Peertec"/>
    <s v="0x16353ed9bf3b1fb0fc56e02d130ca904f79f5c3362ab67356b26452bed1e2ae5"/>
    <x v="1923"/>
    <x v="107"/>
  </r>
  <r>
    <x v="0"/>
    <x v="4"/>
    <x v="3"/>
    <x v="13"/>
    <m/>
    <s v="UST"/>
    <e v="#N/A"/>
    <m/>
    <m/>
    <m/>
    <x v="11"/>
    <s v="LUNA"/>
    <n v="15000"/>
    <s v="terra1j4u9e5n8xu9c9jykny8uqw6lde6843qczzwd0x"/>
    <m/>
    <s v="Wallet"/>
    <s v="Terra"/>
    <s v="BBRICK"/>
    <s v="9F1ECE8DB5307E1CF6435CBFC856CCF0E605BC4B68C52E3F5FBBB6DC7B4DAE73"/>
    <x v="1924"/>
    <x v="114"/>
  </r>
  <r>
    <x v="0"/>
    <x v="4"/>
    <x v="3"/>
    <x v="13"/>
    <m/>
    <s v="KLAY"/>
    <s v="0xa1479f4a617de626b5e59cc65cac63e2428e031c"/>
    <m/>
    <m/>
    <m/>
    <x v="5"/>
    <s v="KLAY"/>
    <n v="4200"/>
    <s v="0x81251d5047f57bb6158d39b72ae1bf92faf26261"/>
    <m/>
    <s v="Wallet"/>
    <s v="Metamask"/>
    <s v="Peertec"/>
    <s v="0xd85eeda6617ad106758c7b8ea15be45b4365583768230f43497bcd1ba3a2ff7b"/>
    <x v="1925"/>
    <x v="97"/>
  </r>
  <r>
    <x v="0"/>
    <x v="4"/>
    <x v="3"/>
    <x v="13"/>
    <m/>
    <s v="KLAY"/>
    <s v="0xa1479f4a617de626b5e59cc65cac63e2428e031c"/>
    <m/>
    <m/>
    <m/>
    <x v="5"/>
    <s v="KLAY"/>
    <n v="3453"/>
    <s v="0x81251d5047f57bb6158d39b72ae1bf92faf26261"/>
    <m/>
    <s v="Wallet"/>
    <s v="Metamask"/>
    <s v="Peertec"/>
    <s v="0xccc364cfb5546bcd544cfa3a9089577be5497b242f57a1fcfdae0d872a460289"/>
    <x v="1926"/>
    <x v="97"/>
  </r>
  <r>
    <x v="0"/>
    <x v="4"/>
    <x v="3"/>
    <x v="13"/>
    <m/>
    <s v="KLAY"/>
    <s v="0xa1479f4a617de626b5e59cc65cac63e2428e031c"/>
    <m/>
    <m/>
    <m/>
    <x v="5"/>
    <s v="KLAY"/>
    <n v="3280"/>
    <s v="0x81251d5047f57bb6158d39b72ae1bf92faf26261"/>
    <m/>
    <s v="Wallet"/>
    <s v="Metamask"/>
    <s v="Peertec"/>
    <s v="0x83763a85dcc2d6c505299bf4059cbe84a8e016c135f4ef386218589fe93a842d"/>
    <x v="1927"/>
    <x v="83"/>
  </r>
  <r>
    <x v="0"/>
    <x v="4"/>
    <x v="3"/>
    <x v="13"/>
    <m/>
    <s v="KLAY"/>
    <s v="0xa1479f4a617de626b5e59cc65cac63e2428e031c"/>
    <m/>
    <m/>
    <m/>
    <x v="5"/>
    <s v="KLAY"/>
    <n v="5000"/>
    <s v="0x81251d5047f57bb6158d39b72ae1bf92faf26261"/>
    <m/>
    <s v="Wallet"/>
    <s v="Metamask"/>
    <s v="Peertec"/>
    <s v="0x2369eaa72ff95e67467d750645c391a75e4430af73e2549d253652d5bad166f1"/>
    <x v="1928"/>
    <x v="82"/>
  </r>
  <r>
    <x v="0"/>
    <x v="4"/>
    <x v="3"/>
    <x v="13"/>
    <m/>
    <s v="KLAY"/>
    <s v="0xa1479f4a617de626b5e59cc65cac63e2428e031c"/>
    <m/>
    <m/>
    <m/>
    <x v="5"/>
    <s v="KLAY"/>
    <n v="795"/>
    <s v="0x7af74e5a0aad6117455bcf11b5d334329d2d3a4d"/>
    <m/>
    <s v="Wallet"/>
    <s v="미확인"/>
    <s v="미확인"/>
    <s v="0xcd2cb0783e6a1691aff3a580f05c1661eb4f1daad9f8f94681ed3d0a41092b26"/>
    <x v="1929"/>
    <x v="82"/>
  </r>
  <r>
    <x v="0"/>
    <x v="4"/>
    <x v="3"/>
    <x v="13"/>
    <m/>
    <s v="BUSD"/>
    <e v="#N/A"/>
    <m/>
    <m/>
    <m/>
    <x v="4"/>
    <s v="BSC"/>
    <n v="4454.8998540000002"/>
    <s v="0x81251d5047f57bb6158d39b72ae1bf92faf26261"/>
    <m/>
    <s v="Wallet"/>
    <s v="Metamask"/>
    <s v="Peertec"/>
    <s v="0xa47f2b92fa8e459c201d07c0f5332e4b05661528f43757d04da556003da4ff8e"/>
    <x v="1930"/>
    <x v="63"/>
  </r>
  <r>
    <x v="0"/>
    <x v="4"/>
    <x v="3"/>
    <x v="13"/>
    <m/>
    <s v="KLAY"/>
    <s v="0xa1479f4a617de626b5e59cc65cac63e2428e031c"/>
    <m/>
    <m/>
    <m/>
    <x v="5"/>
    <s v="KLAY"/>
    <n v="190"/>
    <s v="0xc1154b1c15f83bcc225491cb951f99d47ff3f2bb"/>
    <m/>
    <s v="Wallet"/>
    <s v="Kaikas"/>
    <s v="태호"/>
    <s v="0x3b5d131e15e4f9ea462e968d189ea4f779d8fe2701990a32899385e52a2c1621"/>
    <x v="1931"/>
    <x v="63"/>
  </r>
  <r>
    <x v="0"/>
    <x v="4"/>
    <x v="3"/>
    <x v="13"/>
    <m/>
    <s v="USDC"/>
    <e v="#N/A"/>
    <m/>
    <m/>
    <m/>
    <x v="0"/>
    <s v="BSC"/>
    <n v="6903.0454900000004"/>
    <s v="0x81251d5047f57bb6158d39b72ae1bf92faf26261"/>
    <m/>
    <s v="Wallet"/>
    <s v="Metamask"/>
    <s v="Peertec"/>
    <s v="0xd7954c76cae79d12623a63656432c09c142c4e6023e8f4ab56555577fc7158a4"/>
    <x v="1932"/>
    <x v="190"/>
  </r>
  <r>
    <x v="0"/>
    <x v="4"/>
    <x v="3"/>
    <x v="13"/>
    <m/>
    <s v="BNB"/>
    <e v="#N/A"/>
    <m/>
    <m/>
    <m/>
    <x v="10"/>
    <s v="BNB"/>
    <n v="15.3329"/>
    <s v="bnb1c8vavzej4sl00p6v3wtj6xsc0q3eta0zff9qh2"/>
    <n v="543061379"/>
    <s v="exchange"/>
    <s v="Bithumb"/>
    <s v="태호"/>
    <s v="6F0A508925111EF60DD81ED3B5E03D305EB314A9CCC9882FF3B0D4720174ADD0"/>
    <x v="1933"/>
    <x v="165"/>
  </r>
  <r>
    <x v="0"/>
    <x v="4"/>
    <x v="3"/>
    <x v="13"/>
    <m/>
    <s v="BNB"/>
    <e v="#N/A"/>
    <m/>
    <m/>
    <m/>
    <x v="10"/>
    <s v="BNB"/>
    <n v="0.94499999999999995"/>
    <s v="bnb1c8vavzej4sl00p6v3wtj6xsc0q3eta0zff9qh2"/>
    <n v="543061379"/>
    <s v="exchange"/>
    <s v="Bithumb"/>
    <s v="태호"/>
    <s v="38D16F3A7AED3ADE83A5A79A0946FFF1F92865C9CD28361D410ADD1D08FEC8C8"/>
    <x v="1934"/>
    <x v="234"/>
  </r>
  <r>
    <x v="0"/>
    <x v="4"/>
    <x v="3"/>
    <x v="13"/>
    <m/>
    <s v="ETC"/>
    <e v="#N/A"/>
    <m/>
    <m/>
    <m/>
    <x v="9"/>
    <s v="ETC"/>
    <n v="84.549000000000007"/>
    <s v="0xb41f3c6547dbb832c0a860a16d741d379a896428"/>
    <m/>
    <s v="exchange"/>
    <s v="Bithumb"/>
    <s v="태호"/>
    <s v="0xa9bfb3a02053ccc8193f0920792d1d89f91d52e0ffa186302b1ac4a4f965216c"/>
    <x v="1935"/>
    <x v="7"/>
  </r>
  <r>
    <x v="0"/>
    <x v="4"/>
    <x v="3"/>
    <x v="13"/>
    <m/>
    <s v="BNB"/>
    <e v="#N/A"/>
    <m/>
    <m/>
    <m/>
    <x v="10"/>
    <s v="BNB"/>
    <n v="4.99903385"/>
    <s v="bnb1c8vavzej4sl00p6v3wtj6xsc0q3eta0zff9qh2"/>
    <n v="543061379"/>
    <s v="exchange"/>
    <s v="Bithumb"/>
    <s v="태호"/>
    <s v="8D10D8218A15E95C68D3337D4142279918031FA096A027D3327C93917E231D8C"/>
    <x v="1936"/>
    <x v="151"/>
  </r>
  <r>
    <x v="0"/>
    <x v="4"/>
    <x v="3"/>
    <x v="13"/>
    <m/>
    <s v="BNB"/>
    <e v="#N/A"/>
    <m/>
    <m/>
    <m/>
    <x v="10"/>
    <s v="BNB"/>
    <n v="2.5670999999999999"/>
    <s v="bnb1c8vavzej4sl00p6v3wtj6xsc0q3eta0zff9qh2"/>
    <n v="543061379"/>
    <s v="exchange"/>
    <s v="Bithumb"/>
    <s v="태호"/>
    <s v="EBF6ECDE8C3D9817DC42329DCADB261A6267972B12801039C720BEDF06A06096"/>
    <x v="1937"/>
    <x v="58"/>
  </r>
  <r>
    <x v="0"/>
    <x v="4"/>
    <x v="0"/>
    <x v="14"/>
    <n v="10028"/>
    <s v="ETH"/>
    <s v="0xe3e6ab120c2d2a7acfa6ba8aab669f880ea2a17a"/>
    <m/>
    <m/>
    <m/>
    <x v="1"/>
    <s v="ETH"/>
    <n v="91"/>
    <s v="0x5d6fcf22aa4e4ff8da0abe329392e7c5306d22f3"/>
    <s v=""/>
    <s v="exchange"/>
    <s v="Binance"/>
    <s v="BBRICK"/>
    <s v="Internal transfer 100330346714"/>
    <x v="1938"/>
    <x v="100"/>
  </r>
  <r>
    <x v="0"/>
    <x v="4"/>
    <x v="0"/>
    <x v="14"/>
    <n v="10028"/>
    <s v="XRP"/>
    <s v="rEb8TK3gBgk5auZkwc6sHnwrGVJH8DuaLh"/>
    <n v="531897458"/>
    <m/>
    <m/>
    <x v="22"/>
    <s v="XRP"/>
    <n v="26565"/>
    <s v="rEb8TK3gBgk5auZkwc6sHnwrGVJH8DuaLh"/>
    <s v="105711647"/>
    <s v="exchange"/>
    <s v="Binance"/>
    <s v="BBRICK"/>
    <s v="Internal transfer 100249761459"/>
    <x v="1939"/>
    <x v="58"/>
  </r>
  <r>
    <x v="0"/>
    <x v="4"/>
    <x v="0"/>
    <x v="14"/>
    <n v="10028"/>
    <s v="ATOM"/>
    <s v="cosmos15v50ymp6n5dn73erkqtmq0u8adpl8d3ujv2e74"/>
    <n v="104932661"/>
    <m/>
    <m/>
    <x v="13"/>
    <s v="ATOM"/>
    <n v="207"/>
    <s v="cosmos15v50ymp6n5dn73erkqtmq0u8adpl8d3ujv2e74"/>
    <s v="101230448"/>
    <s v="exchange"/>
    <s v="Binance"/>
    <s v="BBRICK"/>
    <s v="Internal transfer 100249265847"/>
    <x v="1940"/>
    <x v="58"/>
  </r>
  <r>
    <x v="0"/>
    <x v="4"/>
    <x v="0"/>
    <x v="14"/>
    <n v="10028"/>
    <s v="ATOM"/>
    <s v="cosmos15v50ymp6n5dn73erkqtmq0u8adpl8d3ujv2e74"/>
    <n v="104932661"/>
    <m/>
    <m/>
    <x v="13"/>
    <s v="ATOM"/>
    <n v="225"/>
    <s v="cosmos15v50ymp6n5dn73erkqtmq0u8adpl8d3ujv2e74"/>
    <s v="101230448"/>
    <s v="exchange"/>
    <s v="Binance"/>
    <s v="BBRICK"/>
    <s v="Internal transfer 100248290439"/>
    <x v="1941"/>
    <x v="58"/>
  </r>
  <r>
    <x v="0"/>
    <x v="4"/>
    <x v="0"/>
    <x v="14"/>
    <n v="10028"/>
    <s v="XRP"/>
    <s v="rEb8TK3gBgk5auZkwc6sHnwrGVJH8DuaLh"/>
    <n v="531897458"/>
    <m/>
    <m/>
    <x v="22"/>
    <s v="XRP"/>
    <n v="27921"/>
    <s v="rEb8TK3gBgk5auZkwc6sHnwrGVJH8DuaLh"/>
    <s v="105711647"/>
    <s v="exchange"/>
    <s v="Binance"/>
    <s v="BBRICK"/>
    <s v="Internal transfer 100247689815"/>
    <x v="1942"/>
    <x v="58"/>
  </r>
  <r>
    <x v="0"/>
    <x v="4"/>
    <x v="0"/>
    <x v="14"/>
    <n v="10028"/>
    <s v="ATOM"/>
    <s v="cosmos15v50ymp6n5dn73erkqtmq0u8adpl8d3ujv2e74"/>
    <n v="104932661"/>
    <m/>
    <m/>
    <x v="13"/>
    <s v="ATOM"/>
    <n v="214"/>
    <s v="cosmos15v50ymp6n5dn73erkqtmq0u8adpl8d3ujv2e74"/>
    <s v="101230448"/>
    <s v="exchange"/>
    <s v="Binance"/>
    <s v="BBRICK"/>
    <s v="Internal transfer 100246855409"/>
    <x v="1943"/>
    <x v="58"/>
  </r>
  <r>
    <x v="0"/>
    <x v="4"/>
    <x v="0"/>
    <x v="14"/>
    <n v="10028"/>
    <s v="ETH"/>
    <s v="0xe3e6ab120c2d2a7acfa6ba8aab669f880ea2a17a"/>
    <m/>
    <m/>
    <m/>
    <x v="1"/>
    <s v="ETH"/>
    <n v="104"/>
    <s v="0x5d6fcf22aa4e4ff8da0abe329392e7c5306d22f3"/>
    <s v=""/>
    <s v="exchange"/>
    <s v="Binance"/>
    <s v="BBRICK"/>
    <s v="Internal transfer 100243918475"/>
    <x v="1944"/>
    <x v="58"/>
  </r>
  <r>
    <x v="0"/>
    <x v="4"/>
    <x v="0"/>
    <x v="14"/>
    <n v="10028"/>
    <s v="ATOM"/>
    <s v="cosmos15v50ymp6n5dn73erkqtmq0u8adpl8d3ujv2e74"/>
    <n v="104932661"/>
    <m/>
    <m/>
    <x v="13"/>
    <s v="ATOM"/>
    <n v="363"/>
    <s v="cosmos15v50ymp6n5dn73erkqtmq0u8adpl8d3ujv2e74"/>
    <s v="101230448"/>
    <s v="exchange"/>
    <s v="Binance"/>
    <s v="BBRICK"/>
    <s v="Internal transfer 100243894424"/>
    <x v="1945"/>
    <x v="58"/>
  </r>
  <r>
    <x v="0"/>
    <x v="4"/>
    <x v="0"/>
    <x v="14"/>
    <n v="10028"/>
    <s v="ATOM"/>
    <s v="cosmos15v50ymp6n5dn73erkqtmq0u8adpl8d3ujv2e74"/>
    <n v="104932661"/>
    <m/>
    <m/>
    <x v="13"/>
    <s v="ATOM"/>
    <n v="242"/>
    <s v="cosmos15v50ymp6n5dn73erkqtmq0u8adpl8d3ujv2e74"/>
    <s v="101230448"/>
    <s v="exchange"/>
    <s v="Binance"/>
    <s v="BBRICK"/>
    <s v="Internal transfer 100205874398"/>
    <x v="1946"/>
    <x v="58"/>
  </r>
  <r>
    <x v="0"/>
    <x v="4"/>
    <x v="0"/>
    <x v="14"/>
    <n v="10028"/>
    <s v="BTC"/>
    <s v="16esxERx1HMYyX8kr5Zh9YZqepZk7gzuCn"/>
    <m/>
    <m/>
    <m/>
    <x v="6"/>
    <s v="BTC"/>
    <n v="6"/>
    <s v="19SK9LWSXLdmwPxvjPgvUrdaPhaPS6LaNu"/>
    <s v=""/>
    <s v="exchange"/>
    <s v="Binance"/>
    <s v="BBRICK"/>
    <s v="Internal transfer 100159906055"/>
    <x v="1947"/>
    <x v="56"/>
  </r>
  <r>
    <x v="0"/>
    <x v="4"/>
    <x v="0"/>
    <x v="14"/>
    <n v="10028"/>
    <s v="ATOM"/>
    <s v="cosmos15v50ymp6n5dn73erkqtmq0u8adpl8d3ujv2e74"/>
    <n v="104932661"/>
    <m/>
    <m/>
    <x v="13"/>
    <s v="ATOM"/>
    <n v="252"/>
    <s v="cosmos15v50ymp6n5dn73erkqtmq0u8adpl8d3ujv2e74"/>
    <s v="101230448"/>
    <s v="exchange"/>
    <s v="Binance"/>
    <s v="BBRICK"/>
    <s v="Internal transfer 100157472525"/>
    <x v="1948"/>
    <x v="56"/>
  </r>
  <r>
    <x v="0"/>
    <x v="4"/>
    <x v="0"/>
    <x v="14"/>
    <n v="10028"/>
    <s v="ATOM"/>
    <s v="cosmos15v50ymp6n5dn73erkqtmq0u8adpl8d3ujv2e74"/>
    <n v="104932661"/>
    <m/>
    <m/>
    <x v="13"/>
    <s v="ATOM"/>
    <n v="143"/>
    <s v="cosmos15v50ymp6n5dn73erkqtmq0u8adpl8d3ujv2e74"/>
    <s v="101230448"/>
    <s v="exchange"/>
    <s v="Binance"/>
    <s v="BBRICK"/>
    <s v="Internal transfer 99976721502"/>
    <x v="1949"/>
    <x v="221"/>
  </r>
  <r>
    <x v="0"/>
    <x v="4"/>
    <x v="0"/>
    <x v="14"/>
    <n v="10028"/>
    <s v="XRP"/>
    <s v="rEb8TK3gBgk5auZkwc6sHnwrGVJH8DuaLh"/>
    <n v="531897458"/>
    <m/>
    <m/>
    <x v="22"/>
    <s v="XRP"/>
    <n v="12033"/>
    <s v="rEb8TK3gBgk5auZkwc6sHnwrGVJH8DuaLh"/>
    <s v="105711647"/>
    <s v="exchange"/>
    <s v="Binance"/>
    <s v="BBRICK"/>
    <s v="Internal transfer 99972941751"/>
    <x v="1950"/>
    <x v="221"/>
  </r>
  <r>
    <x v="0"/>
    <x v="4"/>
    <x v="0"/>
    <x v="14"/>
    <n v="10028"/>
    <s v="XRP"/>
    <s v="rEb8TK3gBgk5auZkwc6sHnwrGVJH8DuaLh"/>
    <n v="531897458"/>
    <m/>
    <m/>
    <x v="22"/>
    <s v="XRP"/>
    <n v="9968"/>
    <s v="rEb8TK3gBgk5auZkwc6sHnwrGVJH8DuaLh"/>
    <s v="105711647"/>
    <s v="exchange"/>
    <s v="Binance"/>
    <s v="BBRICK"/>
    <s v="Internal transfer 99968422436"/>
    <x v="1951"/>
    <x v="221"/>
  </r>
  <r>
    <x v="0"/>
    <x v="4"/>
    <x v="0"/>
    <x v="14"/>
    <n v="10028"/>
    <s v="XRP"/>
    <s v="rEb8TK3gBgk5auZkwc6sHnwrGVJH8DuaLh"/>
    <n v="531897458"/>
    <m/>
    <m/>
    <x v="22"/>
    <s v="XRP"/>
    <n v="7960"/>
    <s v="rEb8TK3gBgk5auZkwc6sHnwrGVJH8DuaLh"/>
    <s v="105711647"/>
    <s v="exchange"/>
    <s v="Binance"/>
    <s v="BBRICK"/>
    <s v="Internal transfer 99923470370"/>
    <x v="1952"/>
    <x v="299"/>
  </r>
  <r>
    <x v="0"/>
    <x v="4"/>
    <x v="0"/>
    <x v="14"/>
    <n v="10028"/>
    <s v="XRP"/>
    <s v="rEb8TK3gBgk5auZkwc6sHnwrGVJH8DuaLh"/>
    <n v="531897458"/>
    <m/>
    <m/>
    <x v="22"/>
    <s v="XRP"/>
    <n v="7889"/>
    <s v="rEb8TK3gBgk5auZkwc6sHnwrGVJH8DuaLh"/>
    <s v="105711647"/>
    <s v="exchange"/>
    <s v="Binance"/>
    <s v="BBRICK"/>
    <s v="Internal transfer 99917959811"/>
    <x v="1953"/>
    <x v="299"/>
  </r>
  <r>
    <x v="0"/>
    <x v="4"/>
    <x v="0"/>
    <x v="14"/>
    <n v="10028"/>
    <s v="XRP"/>
    <s v="rEb8TK3gBgk5auZkwc6sHnwrGVJH8DuaLh"/>
    <n v="531897458"/>
    <m/>
    <m/>
    <x v="22"/>
    <s v="XRP"/>
    <n v="10866"/>
    <s v="rEb8TK3gBgk5auZkwc6sHnwrGVJH8DuaLh"/>
    <s v="105711647"/>
    <s v="exchange"/>
    <s v="Binance"/>
    <s v="BBRICK"/>
    <s v="Internal transfer 99829310800"/>
    <x v="1954"/>
    <x v="161"/>
  </r>
  <r>
    <x v="0"/>
    <x v="4"/>
    <x v="0"/>
    <x v="14"/>
    <n v="10028"/>
    <s v="XRP"/>
    <s v="rEb8TK3gBgk5auZkwc6sHnwrGVJH8DuaLh"/>
    <n v="531897458"/>
    <m/>
    <m/>
    <x v="22"/>
    <s v="XRP"/>
    <n v="10228"/>
    <s v="rEb8TK3gBgk5auZkwc6sHnwrGVJH8DuaLh"/>
    <s v="105711647"/>
    <s v="exchange"/>
    <s v="Binance"/>
    <s v="BBRICK"/>
    <s v="Internal transfer 99826459507"/>
    <x v="1955"/>
    <x v="161"/>
  </r>
  <r>
    <x v="0"/>
    <x v="4"/>
    <x v="0"/>
    <x v="14"/>
    <n v="10028"/>
    <s v="XRP"/>
    <s v="rEb8TK3gBgk5auZkwc6sHnwrGVJH8DuaLh"/>
    <n v="531897458"/>
    <m/>
    <m/>
    <x v="22"/>
    <s v="XRP"/>
    <n v="8668"/>
    <s v="rEb8TK3gBgk5auZkwc6sHnwrGVJH8DuaLh"/>
    <s v="105711647"/>
    <s v="exchange"/>
    <s v="Binance"/>
    <s v="BBRICK"/>
    <s v="Internal transfer 99825932535"/>
    <x v="1956"/>
    <x v="161"/>
  </r>
  <r>
    <x v="0"/>
    <x v="4"/>
    <x v="0"/>
    <x v="14"/>
    <n v="10028"/>
    <s v="XRP"/>
    <s v="rEb8TK3gBgk5auZkwc6sHnwrGVJH8DuaLh"/>
    <n v="531897458"/>
    <m/>
    <m/>
    <x v="22"/>
    <s v="XRP"/>
    <n v="11204"/>
    <s v="rEb8TK3gBgk5auZkwc6sHnwrGVJH8DuaLh"/>
    <s v="105711647"/>
    <s v="exchange"/>
    <s v="Binance"/>
    <s v="BBRICK"/>
    <s v="Internal transfer 99823459210"/>
    <x v="1957"/>
    <x v="161"/>
  </r>
  <r>
    <x v="0"/>
    <x v="4"/>
    <x v="0"/>
    <x v="14"/>
    <n v="10028"/>
    <s v="XRP"/>
    <s v="rEb8TK3gBgk5auZkwc6sHnwrGVJH8DuaLh"/>
    <n v="531897458"/>
    <m/>
    <m/>
    <x v="22"/>
    <s v="XRP"/>
    <n v="8469"/>
    <s v="rEb8TK3gBgk5auZkwc6sHnwrGVJH8DuaLh"/>
    <s v="105711647"/>
    <s v="exchange"/>
    <s v="Binance"/>
    <s v="BBRICK"/>
    <s v="Internal transfer 99822466435"/>
    <x v="1958"/>
    <x v="161"/>
  </r>
  <r>
    <x v="0"/>
    <x v="4"/>
    <x v="0"/>
    <x v="14"/>
    <n v="10028"/>
    <s v="XRP"/>
    <s v="rEb8TK3gBgk5auZkwc6sHnwrGVJH8DuaLh"/>
    <n v="531897458"/>
    <m/>
    <m/>
    <x v="22"/>
    <s v="XRP"/>
    <n v="7789"/>
    <s v="rEb8TK3gBgk5auZkwc6sHnwrGVJH8DuaLh"/>
    <s v="105711647"/>
    <s v="exchange"/>
    <s v="Binance"/>
    <s v="BBRICK"/>
    <s v="Internal transfer 99821890155"/>
    <x v="1959"/>
    <x v="161"/>
  </r>
  <r>
    <x v="0"/>
    <x v="4"/>
    <x v="0"/>
    <x v="14"/>
    <n v="10028"/>
    <s v="XRP"/>
    <s v="rEb8TK3gBgk5auZkwc6sHnwrGVJH8DuaLh"/>
    <n v="531897458"/>
    <m/>
    <m/>
    <x v="22"/>
    <s v="XRP"/>
    <n v="7977"/>
    <s v="rEb8TK3gBgk5auZkwc6sHnwrGVJH8DuaLh"/>
    <s v="105711647"/>
    <s v="exchange"/>
    <s v="Binance"/>
    <s v="BBRICK"/>
    <s v="Internal transfer 99821179833"/>
    <x v="1960"/>
    <x v="161"/>
  </r>
  <r>
    <x v="0"/>
    <x v="4"/>
    <x v="0"/>
    <x v="14"/>
    <n v="10028"/>
    <s v="XRP"/>
    <s v="rEb8TK3gBgk5auZkwc6sHnwrGVJH8DuaLh"/>
    <n v="531897458"/>
    <m/>
    <m/>
    <x v="22"/>
    <s v="XRP"/>
    <n v="9963"/>
    <s v="rEb8TK3gBgk5auZkwc6sHnwrGVJH8DuaLh"/>
    <s v="105711647"/>
    <s v="exchange"/>
    <s v="Binance"/>
    <s v="BBRICK"/>
    <s v="Internal transfer 99820643508"/>
    <x v="1961"/>
    <x v="161"/>
  </r>
  <r>
    <x v="0"/>
    <x v="4"/>
    <x v="0"/>
    <x v="14"/>
    <n v="10028"/>
    <s v="XRP"/>
    <s v="rEb8TK3gBgk5auZkwc6sHnwrGVJH8DuaLh"/>
    <n v="531897458"/>
    <m/>
    <m/>
    <x v="22"/>
    <s v="XRP"/>
    <n v="6586"/>
    <s v="rEb8TK3gBgk5auZkwc6sHnwrGVJH8DuaLh"/>
    <s v="105711647"/>
    <s v="exchange"/>
    <s v="Binance"/>
    <s v="BBRICK"/>
    <s v="Internal transfer 99808596138"/>
    <x v="1962"/>
    <x v="161"/>
  </r>
  <r>
    <x v="0"/>
    <x v="4"/>
    <x v="0"/>
    <x v="14"/>
    <n v="10028"/>
    <s v="XRP"/>
    <s v="rEb8TK3gBgk5auZkwc6sHnwrGVJH8DuaLh"/>
    <n v="531897458"/>
    <m/>
    <m/>
    <x v="22"/>
    <s v="XRP"/>
    <n v="7126"/>
    <s v="rEb8TK3gBgk5auZkwc6sHnwrGVJH8DuaLh"/>
    <s v="105711647"/>
    <s v="exchange"/>
    <s v="Binance"/>
    <s v="BBRICK"/>
    <s v="Internal transfer 99808057318"/>
    <x v="1963"/>
    <x v="161"/>
  </r>
  <r>
    <x v="0"/>
    <x v="4"/>
    <x v="0"/>
    <x v="14"/>
    <n v="10028"/>
    <s v="XRP"/>
    <s v="rEb8TK3gBgk5auZkwc6sHnwrGVJH8DuaLh"/>
    <n v="531897458"/>
    <m/>
    <m/>
    <x v="22"/>
    <s v="XRP"/>
    <n v="3645"/>
    <s v="rEb8TK3gBgk5auZkwc6sHnwrGVJH8DuaLh"/>
    <s v="105711647"/>
    <s v="exchange"/>
    <s v="Binance"/>
    <s v="BBRICK"/>
    <s v="Internal transfer 99748836821"/>
    <x v="1964"/>
    <x v="0"/>
  </r>
  <r>
    <x v="0"/>
    <x v="4"/>
    <x v="0"/>
    <x v="14"/>
    <n v="10028"/>
    <s v="XRP"/>
    <s v="rEb8TK3gBgk5auZkwc6sHnwrGVJH8DuaLh"/>
    <n v="531897458"/>
    <m/>
    <m/>
    <x v="22"/>
    <s v="XRP"/>
    <n v="4029"/>
    <s v="rEb8TK3gBgk5auZkwc6sHnwrGVJH8DuaLh"/>
    <s v="105711647"/>
    <s v="exchange"/>
    <s v="Binance"/>
    <s v="BBRICK"/>
    <s v="Internal transfer 99743534443"/>
    <x v="1965"/>
    <x v="0"/>
  </r>
  <r>
    <x v="0"/>
    <x v="4"/>
    <x v="0"/>
    <x v="14"/>
    <n v="10028"/>
    <s v="XRP"/>
    <s v="rEb8TK3gBgk5auZkwc6sHnwrGVJH8DuaLh"/>
    <n v="531897458"/>
    <m/>
    <m/>
    <x v="22"/>
    <s v="XRP"/>
    <n v="3789"/>
    <s v="rEb8TK3gBgk5auZkwc6sHnwrGVJH8DuaLh"/>
    <s v="105711647"/>
    <s v="exchange"/>
    <s v="Binance"/>
    <s v="BBRICK"/>
    <s v="Internal transfer 99741544461"/>
    <x v="1966"/>
    <x v="0"/>
  </r>
  <r>
    <x v="0"/>
    <x v="4"/>
    <x v="0"/>
    <x v="14"/>
    <n v="10028"/>
    <s v="XRP"/>
    <s v="rEb8TK3gBgk5auZkwc6sHnwrGVJH8DuaLh"/>
    <n v="531897458"/>
    <m/>
    <m/>
    <x v="22"/>
    <s v="XRP"/>
    <n v="3635"/>
    <s v="rEb8TK3gBgk5auZkwc6sHnwrGVJH8DuaLh"/>
    <s v="105711647"/>
    <s v="exchange"/>
    <s v="Binance"/>
    <s v="BBRICK"/>
    <s v="Internal transfer 99741030345"/>
    <x v="1967"/>
    <x v="0"/>
  </r>
  <r>
    <x v="0"/>
    <x v="4"/>
    <x v="0"/>
    <x v="14"/>
    <n v="10028"/>
    <s v="XRP"/>
    <s v="rEb8TK3gBgk5auZkwc6sHnwrGVJH8DuaLh"/>
    <n v="531897458"/>
    <m/>
    <m/>
    <x v="22"/>
    <s v="XRP"/>
    <n v="4258"/>
    <s v="rEb8TK3gBgk5auZkwc6sHnwrGVJH8DuaLh"/>
    <s v="105711647"/>
    <s v="exchange"/>
    <s v="Binance"/>
    <s v="BBRICK"/>
    <s v="Internal transfer 99739710472"/>
    <x v="1968"/>
    <x v="0"/>
  </r>
  <r>
    <x v="0"/>
    <x v="4"/>
    <x v="0"/>
    <x v="14"/>
    <n v="10028"/>
    <s v="XRP"/>
    <s v="rEb8TK3gBgk5auZkwc6sHnwrGVJH8DuaLh"/>
    <n v="531897458"/>
    <m/>
    <m/>
    <x v="22"/>
    <s v="XRP"/>
    <n v="4314"/>
    <s v="rEb8TK3gBgk5auZkwc6sHnwrGVJH8DuaLh"/>
    <s v="105711647"/>
    <s v="exchange"/>
    <s v="Binance"/>
    <s v="BBRICK"/>
    <s v="Internal transfer 99677748946"/>
    <x v="1969"/>
    <x v="298"/>
  </r>
  <r>
    <x v="0"/>
    <x v="4"/>
    <x v="0"/>
    <x v="14"/>
    <n v="10028"/>
    <s v="XRP"/>
    <s v="rEb8TK3gBgk5auZkwc6sHnwrGVJH8DuaLh"/>
    <n v="531897458"/>
    <m/>
    <m/>
    <x v="22"/>
    <s v="XRP"/>
    <n v="4107"/>
    <s v="rEb8TK3gBgk5auZkwc6sHnwrGVJH8DuaLh"/>
    <s v="105711647"/>
    <s v="exchange"/>
    <s v="Binance"/>
    <s v="BBRICK"/>
    <s v="Internal transfer 99666936982"/>
    <x v="1970"/>
    <x v="298"/>
  </r>
  <r>
    <x v="0"/>
    <x v="4"/>
    <x v="0"/>
    <x v="14"/>
    <n v="10028"/>
    <s v="XRP"/>
    <s v="rEb8TK3gBgk5auZkwc6sHnwrGVJH8DuaLh"/>
    <n v="531897458"/>
    <m/>
    <m/>
    <x v="22"/>
    <s v="XRP"/>
    <n v="4040"/>
    <s v="rEb8TK3gBgk5auZkwc6sHnwrGVJH8DuaLh"/>
    <s v="105711647"/>
    <s v="exchange"/>
    <s v="Binance"/>
    <s v="BBRICK"/>
    <s v="Internal transfer 99662059507"/>
    <x v="1971"/>
    <x v="298"/>
  </r>
  <r>
    <x v="0"/>
    <x v="4"/>
    <x v="0"/>
    <x v="14"/>
    <n v="10028"/>
    <s v="XRP"/>
    <s v="rEb8TK3gBgk5auZkwc6sHnwrGVJH8DuaLh"/>
    <n v="531897458"/>
    <m/>
    <m/>
    <x v="22"/>
    <s v="XRP"/>
    <n v="4403"/>
    <s v="rEb8TK3gBgk5auZkwc6sHnwrGVJH8DuaLh"/>
    <s v="105711647"/>
    <s v="exchange"/>
    <s v="Binance"/>
    <s v="BBRICK"/>
    <s v="Internal transfer 99658760606"/>
    <x v="1972"/>
    <x v="298"/>
  </r>
  <r>
    <x v="0"/>
    <x v="4"/>
    <x v="0"/>
    <x v="14"/>
    <n v="10028"/>
    <s v="ATOM"/>
    <s v="cosmos15v50ymp6n5dn73erkqtmq0u8adpl8d3ujv2e74"/>
    <n v="104932661"/>
    <m/>
    <m/>
    <x v="13"/>
    <s v="ATOM"/>
    <n v="138"/>
    <s v="cosmos15v50ymp6n5dn73erkqtmq0u8adpl8d3ujv2e74"/>
    <s v="101230448"/>
    <s v="exchange"/>
    <s v="Binance"/>
    <s v="BBRICK"/>
    <s v="Internal transfer 99641995202"/>
    <x v="1973"/>
    <x v="298"/>
  </r>
  <r>
    <x v="0"/>
    <x v="4"/>
    <x v="0"/>
    <x v="14"/>
    <n v="10028"/>
    <s v="XRP"/>
    <s v="rEb8TK3gBgk5auZkwc6sHnwrGVJH8DuaLh"/>
    <n v="531897458"/>
    <m/>
    <m/>
    <x v="22"/>
    <s v="XRP"/>
    <n v="4950"/>
    <s v="rEb8TK3gBgk5auZkwc6sHnwrGVJH8DuaLh"/>
    <s v="105711647"/>
    <s v="exchange"/>
    <s v="Binance"/>
    <s v="BBRICK"/>
    <s v="Internal transfer 99641453936"/>
    <x v="1974"/>
    <x v="298"/>
  </r>
  <r>
    <x v="0"/>
    <x v="4"/>
    <x v="0"/>
    <x v="14"/>
    <n v="10028"/>
    <s v="XRP"/>
    <s v="rEb8TK3gBgk5auZkwc6sHnwrGVJH8DuaLh"/>
    <n v="531897458"/>
    <m/>
    <m/>
    <x v="22"/>
    <s v="XRP"/>
    <n v="3913"/>
    <s v="rEb8TK3gBgk5auZkwc6sHnwrGVJH8DuaLh"/>
    <s v="105711647"/>
    <s v="exchange"/>
    <s v="Binance"/>
    <s v="BBRICK"/>
    <s v="Internal transfer 99640964430"/>
    <x v="1975"/>
    <x v="298"/>
  </r>
  <r>
    <x v="0"/>
    <x v="4"/>
    <x v="0"/>
    <x v="14"/>
    <n v="10028"/>
    <s v="XRP"/>
    <s v="rEb8TK3gBgk5auZkwc6sHnwrGVJH8DuaLh"/>
    <n v="531897458"/>
    <m/>
    <m/>
    <x v="22"/>
    <s v="XRP"/>
    <n v="4277"/>
    <s v="rEb8TK3gBgk5auZkwc6sHnwrGVJH8DuaLh"/>
    <s v="105711647"/>
    <s v="exchange"/>
    <s v="Binance"/>
    <s v="BBRICK"/>
    <s v="Internal transfer 99617070869"/>
    <x v="1976"/>
    <x v="298"/>
  </r>
  <r>
    <x v="0"/>
    <x v="4"/>
    <x v="0"/>
    <x v="14"/>
    <n v="10028"/>
    <s v="XRP"/>
    <s v="rEb8TK3gBgk5auZkwc6sHnwrGVJH8DuaLh"/>
    <n v="531897458"/>
    <m/>
    <m/>
    <x v="22"/>
    <s v="XRP"/>
    <n v="8860"/>
    <s v="rEb8TK3gBgk5auZkwc6sHnwrGVJH8DuaLh"/>
    <s v="105711647"/>
    <s v="exchange"/>
    <s v="Binance"/>
    <s v="BBRICK"/>
    <s v="Internal transfer 99578364904"/>
    <x v="1977"/>
    <x v="297"/>
  </r>
  <r>
    <x v="0"/>
    <x v="4"/>
    <x v="0"/>
    <x v="14"/>
    <n v="10028"/>
    <s v="ATOM"/>
    <s v="cosmos15v50ymp6n5dn73erkqtmq0u8adpl8d3ujv2e74"/>
    <n v="104932661"/>
    <m/>
    <m/>
    <x v="13"/>
    <s v="ATOM"/>
    <n v="90"/>
    <s v="cosmos15v50ymp6n5dn73erkqtmq0u8adpl8d3ujv2e74"/>
    <s v="101230448"/>
    <s v="exchange"/>
    <s v="Binance"/>
    <s v="BBRICK"/>
    <s v="Internal transfer 99567478370"/>
    <x v="1978"/>
    <x v="297"/>
  </r>
  <r>
    <x v="0"/>
    <x v="4"/>
    <x v="0"/>
    <x v="14"/>
    <n v="10028"/>
    <s v="ATOM"/>
    <s v="cosmos15v50ymp6n5dn73erkqtmq0u8adpl8d3ujv2e74"/>
    <n v="104932661"/>
    <m/>
    <m/>
    <x v="13"/>
    <s v="ATOM"/>
    <n v="110"/>
    <s v="cosmos15v50ymp6n5dn73erkqtmq0u8adpl8d3ujv2e74"/>
    <s v="101230448"/>
    <s v="exchange"/>
    <s v="Binance"/>
    <s v="BBRICK"/>
    <s v="Internal transfer 99561612874"/>
    <x v="1979"/>
    <x v="297"/>
  </r>
  <r>
    <x v="0"/>
    <x v="4"/>
    <x v="0"/>
    <x v="14"/>
    <n v="10028"/>
    <s v="XRP"/>
    <s v="rEb8TK3gBgk5auZkwc6sHnwrGVJH8DuaLh"/>
    <n v="531897458"/>
    <m/>
    <m/>
    <x v="22"/>
    <s v="XRP"/>
    <n v="4929"/>
    <s v="rEb8TK3gBgk5auZkwc6sHnwrGVJH8DuaLh"/>
    <s v="105711647"/>
    <s v="exchange"/>
    <s v="Binance"/>
    <s v="BBRICK"/>
    <s v="Internal transfer 99558700931"/>
    <x v="1980"/>
    <x v="297"/>
  </r>
  <r>
    <x v="0"/>
    <x v="4"/>
    <x v="0"/>
    <x v="14"/>
    <n v="10028"/>
    <s v="XRP"/>
    <s v="rEb8TK3gBgk5auZkwc6sHnwrGVJH8DuaLh"/>
    <n v="531897458"/>
    <m/>
    <m/>
    <x v="22"/>
    <s v="XRP"/>
    <n v="5240"/>
    <s v="rEb8TK3gBgk5auZkwc6sHnwrGVJH8DuaLh"/>
    <s v="105711647"/>
    <s v="exchange"/>
    <s v="Binance"/>
    <s v="BBRICK"/>
    <s v="Internal transfer 99424527952"/>
    <x v="1981"/>
    <x v="296"/>
  </r>
  <r>
    <x v="0"/>
    <x v="4"/>
    <x v="0"/>
    <x v="14"/>
    <n v="10028"/>
    <s v="XRP"/>
    <s v="rEb8TK3gBgk5auZkwc6sHnwrGVJH8DuaLh"/>
    <n v="531897458"/>
    <m/>
    <m/>
    <x v="22"/>
    <s v="XRP"/>
    <n v="4354"/>
    <s v="rEb8TK3gBgk5auZkwc6sHnwrGVJH8DuaLh"/>
    <s v="105711647"/>
    <s v="exchange"/>
    <s v="Binance"/>
    <s v="BBRICK"/>
    <s v="Internal transfer 99423325345"/>
    <x v="1982"/>
    <x v="296"/>
  </r>
  <r>
    <x v="0"/>
    <x v="4"/>
    <x v="0"/>
    <x v="14"/>
    <n v="10028"/>
    <s v="BTC"/>
    <s v="16esxERx1HMYyX8kr5Zh9YZqepZk7gzuCn"/>
    <m/>
    <m/>
    <m/>
    <x v="6"/>
    <s v="BTC"/>
    <n v="8"/>
    <s v="19SK9LWSXLdmwPxvjPgvUrdaPhaPS6LaNu"/>
    <s v=""/>
    <s v="exchange"/>
    <s v="Binance"/>
    <s v="BBRICK"/>
    <s v="Internal transfer 99393726554"/>
    <x v="1983"/>
    <x v="296"/>
  </r>
  <r>
    <x v="0"/>
    <x v="4"/>
    <x v="0"/>
    <x v="14"/>
    <n v="10028"/>
    <s v="BTC"/>
    <s v="16esxERx1HMYyX8kr5Zh9YZqepZk7gzuCn"/>
    <m/>
    <m/>
    <m/>
    <x v="6"/>
    <s v="BTC"/>
    <n v="7"/>
    <s v="19SK9LWSXLdmwPxvjPgvUrdaPhaPS6LaNu"/>
    <s v=""/>
    <s v="exchange"/>
    <s v="Binance"/>
    <s v="BBRICK"/>
    <s v="Internal transfer 99391369495"/>
    <x v="1984"/>
    <x v="296"/>
  </r>
  <r>
    <x v="0"/>
    <x v="4"/>
    <x v="0"/>
    <x v="14"/>
    <n v="10028"/>
    <s v="ATOM"/>
    <s v="cosmos15v50ymp6n5dn73erkqtmq0u8adpl8d3ujv2e74"/>
    <n v="104932661"/>
    <m/>
    <m/>
    <x v="13"/>
    <s v="ATOM"/>
    <n v="69"/>
    <s v="cosmos15v50ymp6n5dn73erkqtmq0u8adpl8d3ujv2e74"/>
    <s v="101230448"/>
    <s v="exchange"/>
    <s v="Binance"/>
    <s v="BBRICK"/>
    <s v="Internal transfer 99210548096"/>
    <x v="1985"/>
    <x v="219"/>
  </r>
  <r>
    <x v="0"/>
    <x v="4"/>
    <x v="0"/>
    <x v="14"/>
    <n v="10028"/>
    <s v="ATOM"/>
    <s v="cosmos15v50ymp6n5dn73erkqtmq0u8adpl8d3ujv2e74"/>
    <n v="104932661"/>
    <m/>
    <m/>
    <x v="13"/>
    <s v="ATOM"/>
    <n v="93"/>
    <s v="cosmos15v50ymp6n5dn73erkqtmq0u8adpl8d3ujv2e74"/>
    <s v="101230448"/>
    <s v="exchange"/>
    <s v="Binance"/>
    <s v="BBRICK"/>
    <s v="Internal transfer 99158473415"/>
    <x v="1986"/>
    <x v="219"/>
  </r>
  <r>
    <x v="0"/>
    <x v="4"/>
    <x v="0"/>
    <x v="14"/>
    <n v="10028"/>
    <s v="ATOM"/>
    <s v="cosmos15v50ymp6n5dn73erkqtmq0u8adpl8d3ujv2e74"/>
    <n v="104932661"/>
    <m/>
    <m/>
    <x v="13"/>
    <s v="ATOM"/>
    <n v="99"/>
    <s v="cosmos15v50ymp6n5dn73erkqtmq0u8adpl8d3ujv2e74"/>
    <s v="101230448"/>
    <s v="exchange"/>
    <s v="Binance"/>
    <s v="BBRICK"/>
    <s v="Internal transfer 99098656516"/>
    <x v="1987"/>
    <x v="49"/>
  </r>
  <r>
    <x v="0"/>
    <x v="4"/>
    <x v="0"/>
    <x v="14"/>
    <n v="10028"/>
    <s v="XRP"/>
    <s v="rEb8TK3gBgk5auZkwc6sHnwrGVJH8DuaLh"/>
    <n v="531897458"/>
    <m/>
    <m/>
    <x v="22"/>
    <s v="XRP"/>
    <n v="7616"/>
    <s v="rEb8TK3gBgk5auZkwc6sHnwrGVJH8DuaLh"/>
    <s v="105711647"/>
    <s v="exchange"/>
    <s v="Binance"/>
    <s v="BBRICK"/>
    <s v="Internal transfer 99097941928"/>
    <x v="1988"/>
    <x v="49"/>
  </r>
  <r>
    <x v="0"/>
    <x v="4"/>
    <x v="0"/>
    <x v="14"/>
    <n v="10028"/>
    <s v="XRP"/>
    <s v="rEb8TK3gBgk5auZkwc6sHnwrGVJH8DuaLh"/>
    <n v="531897458"/>
    <m/>
    <m/>
    <x v="22"/>
    <s v="XRP"/>
    <n v="7170"/>
    <s v="rEb8TK3gBgk5auZkwc6sHnwrGVJH8DuaLh"/>
    <s v="105711647"/>
    <s v="exchange"/>
    <s v="Binance"/>
    <s v="BBRICK"/>
    <s v="Internal transfer 99097535003"/>
    <x v="1989"/>
    <x v="49"/>
  </r>
  <r>
    <x v="0"/>
    <x v="4"/>
    <x v="0"/>
    <x v="14"/>
    <n v="10028"/>
    <s v="XRP"/>
    <s v="rEb8TK3gBgk5auZkwc6sHnwrGVJH8DuaLh"/>
    <n v="531897458"/>
    <m/>
    <m/>
    <x v="22"/>
    <s v="XRP"/>
    <n v="11913"/>
    <s v="rEb8TK3gBgk5auZkwc6sHnwrGVJH8DuaLh"/>
    <s v="105711647"/>
    <s v="exchange"/>
    <s v="Binance"/>
    <s v="BBRICK"/>
    <s v="Internal transfer 99096709379"/>
    <x v="1990"/>
    <x v="49"/>
  </r>
  <r>
    <x v="0"/>
    <x v="4"/>
    <x v="0"/>
    <x v="14"/>
    <n v="10028"/>
    <s v="XRP"/>
    <s v="rEb8TK3gBgk5auZkwc6sHnwrGVJH8DuaLh"/>
    <n v="531897458"/>
    <m/>
    <m/>
    <x v="22"/>
    <s v="XRP"/>
    <n v="8517"/>
    <s v="rEb8TK3gBgk5auZkwc6sHnwrGVJH8DuaLh"/>
    <s v="105711647"/>
    <s v="exchange"/>
    <s v="Binance"/>
    <s v="BBRICK"/>
    <s v="Internal transfer 99022904263"/>
    <x v="1991"/>
    <x v="169"/>
  </r>
  <r>
    <x v="0"/>
    <x v="4"/>
    <x v="0"/>
    <x v="14"/>
    <n v="10028"/>
    <s v="XRP"/>
    <s v="rEb8TK3gBgk5auZkwc6sHnwrGVJH8DuaLh"/>
    <n v="531897458"/>
    <m/>
    <m/>
    <x v="22"/>
    <s v="XRP"/>
    <n v="6988"/>
    <s v="rEb8TK3gBgk5auZkwc6sHnwrGVJH8DuaLh"/>
    <s v="105711647"/>
    <s v="exchange"/>
    <s v="Binance"/>
    <s v="BBRICK"/>
    <s v="Internal transfer 99022341972"/>
    <x v="1992"/>
    <x v="169"/>
  </r>
  <r>
    <x v="0"/>
    <x v="4"/>
    <x v="0"/>
    <x v="14"/>
    <n v="10028"/>
    <s v="ATOM"/>
    <s v="cosmos15v50ymp6n5dn73erkqtmq0u8adpl8d3ujv2e74"/>
    <n v="104932661"/>
    <m/>
    <m/>
    <x v="13"/>
    <s v="ATOM"/>
    <n v="182"/>
    <s v="cosmos15v50ymp6n5dn73erkqtmq0u8adpl8d3ujv2e74"/>
    <s v="101230448"/>
    <s v="exchange"/>
    <s v="Binance"/>
    <s v="BBRICK"/>
    <s v="Internal transfer 99021614053"/>
    <x v="1993"/>
    <x v="169"/>
  </r>
  <r>
    <x v="0"/>
    <x v="4"/>
    <x v="0"/>
    <x v="14"/>
    <n v="10028"/>
    <s v="ETH"/>
    <s v="0xe3e6ab120c2d2a7acfa6ba8aab669f880ea2a17a"/>
    <m/>
    <m/>
    <m/>
    <x v="1"/>
    <s v="ETH"/>
    <n v="63"/>
    <s v="0x5d6fcf22aa4e4ff8da0abe329392e7c5306d22f3"/>
    <s v=""/>
    <s v="exchange"/>
    <s v="Binance"/>
    <s v="BBRICK"/>
    <s v="Internal transfer 99018254099"/>
    <x v="1994"/>
    <x v="169"/>
  </r>
  <r>
    <x v="0"/>
    <x v="4"/>
    <x v="0"/>
    <x v="14"/>
    <n v="10028"/>
    <s v="ATOM"/>
    <s v="cosmos15v50ymp6n5dn73erkqtmq0u8adpl8d3ujv2e74"/>
    <n v="104932661"/>
    <m/>
    <m/>
    <x v="13"/>
    <s v="ATOM"/>
    <n v="83"/>
    <s v="cosmos15v50ymp6n5dn73erkqtmq0u8adpl8d3ujv2e74"/>
    <s v="101230448"/>
    <s v="exchange"/>
    <s v="Binance"/>
    <s v="BBRICK"/>
    <s v="Internal transfer 99005675435"/>
    <x v="1995"/>
    <x v="169"/>
  </r>
  <r>
    <x v="0"/>
    <x v="4"/>
    <x v="0"/>
    <x v="14"/>
    <n v="10028"/>
    <s v="ATOM"/>
    <s v="cosmos15v50ymp6n5dn73erkqtmq0u8adpl8d3ujv2e74"/>
    <n v="104932661"/>
    <m/>
    <m/>
    <x v="13"/>
    <s v="ATOM"/>
    <n v="126"/>
    <s v="cosmos15v50ymp6n5dn73erkqtmq0u8adpl8d3ujv2e74"/>
    <s v="101230448"/>
    <s v="exchange"/>
    <s v="Binance"/>
    <s v="BBRICK"/>
    <s v="Internal transfer 99005420048"/>
    <x v="1996"/>
    <x v="169"/>
  </r>
  <r>
    <x v="0"/>
    <x v="4"/>
    <x v="0"/>
    <x v="14"/>
    <n v="10028"/>
    <s v="ETH"/>
    <s v="0xe3e6ab120c2d2a7acfa6ba8aab669f880ea2a17a"/>
    <m/>
    <m/>
    <m/>
    <x v="1"/>
    <s v="ETH"/>
    <n v="65"/>
    <s v="0x5d6fcf22aa4e4ff8da0abe329392e7c5306d22f3"/>
    <s v=""/>
    <s v="exchange"/>
    <s v="Binance"/>
    <s v="BBRICK"/>
    <s v="Internal transfer 99005104339"/>
    <x v="1997"/>
    <x v="169"/>
  </r>
  <r>
    <x v="0"/>
    <x v="4"/>
    <x v="0"/>
    <x v="14"/>
    <n v="10028"/>
    <s v="XRP"/>
    <s v="rEb8TK3gBgk5auZkwc6sHnwrGVJH8DuaLh"/>
    <n v="531897458"/>
    <m/>
    <m/>
    <x v="22"/>
    <s v="XRP"/>
    <n v="10824"/>
    <s v="rEb8TK3gBgk5auZkwc6sHnwrGVJH8DuaLh"/>
    <s v="105711647"/>
    <s v="exchange"/>
    <s v="Binance"/>
    <s v="BBRICK"/>
    <s v="Internal transfer 98991092050"/>
    <x v="1998"/>
    <x v="169"/>
  </r>
  <r>
    <x v="0"/>
    <x v="4"/>
    <x v="0"/>
    <x v="14"/>
    <n v="10028"/>
    <s v="ATOM"/>
    <s v="cosmos15v50ymp6n5dn73erkqtmq0u8adpl8d3ujv2e74"/>
    <n v="104932661"/>
    <m/>
    <m/>
    <x v="13"/>
    <s v="ATOM"/>
    <n v="188"/>
    <s v="cosmos15v50ymp6n5dn73erkqtmq0u8adpl8d3ujv2e74"/>
    <s v="101230448"/>
    <s v="exchange"/>
    <s v="Binance"/>
    <s v="BBRICK"/>
    <s v="Internal transfer 98990818310"/>
    <x v="1999"/>
    <x v="169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840255"/>
    <x v="2000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850216"/>
    <x v="2000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830063"/>
    <x v="2000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821292"/>
    <x v="2000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810108"/>
    <x v="2001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788228"/>
    <x v="2001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798797"/>
    <x v="2001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776543"/>
    <x v="2001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748428"/>
    <x v="2001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762296"/>
    <x v="2001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732619"/>
    <x v="2002"/>
    <x v="293"/>
  </r>
  <r>
    <x v="0"/>
    <x v="4"/>
    <x v="0"/>
    <x v="14"/>
    <n v="10028"/>
    <s v="ETH"/>
    <s v="0xe3e6ab120c2d2a7acfa6ba8aab669f880ea2a17a"/>
    <m/>
    <m/>
    <m/>
    <x v="1"/>
    <s v="ETH"/>
    <n v="2"/>
    <s v="0x5d6fcf22aa4e4ff8da0abe329392e7c5306d22f3"/>
    <s v=""/>
    <s v="exchange"/>
    <s v="Binance"/>
    <s v="BBRICK"/>
    <s v="Internal transfer 98874721817"/>
    <x v="2002"/>
    <x v="293"/>
  </r>
  <r>
    <x v="0"/>
    <x v="4"/>
    <x v="0"/>
    <x v="14"/>
    <n v="10028"/>
    <s v="ETH"/>
    <s v="0xe3e6ab120c2d2a7acfa6ba8aab669f880ea2a17a"/>
    <m/>
    <m/>
    <m/>
    <x v="1"/>
    <s v="ETH"/>
    <n v="34"/>
    <s v="0x5d6fcf22aa4e4ff8da0abe329392e7c5306d22f3"/>
    <s v=""/>
    <s v="exchange"/>
    <s v="Binance"/>
    <s v="BBRICK"/>
    <s v="Internal transfer 98874706661"/>
    <x v="2002"/>
    <x v="293"/>
  </r>
  <r>
    <x v="0"/>
    <x v="4"/>
    <x v="0"/>
    <x v="14"/>
    <n v="10028"/>
    <s v="ETH"/>
    <s v="0xe3e6ab120c2d2a7acfa6ba8aab669f880ea2a17a"/>
    <m/>
    <m/>
    <m/>
    <x v="1"/>
    <s v="ETH"/>
    <n v="66"/>
    <s v="0x5d6fcf22aa4e4ff8da0abe329392e7c5306d22f3"/>
    <s v=""/>
    <s v="exchange"/>
    <s v="Binance"/>
    <s v="BBRICK"/>
    <s v="Internal transfer 98874691286"/>
    <x v="2002"/>
    <x v="293"/>
  </r>
  <r>
    <x v="0"/>
    <x v="4"/>
    <x v="0"/>
    <x v="14"/>
    <n v="10028"/>
    <s v="ETH"/>
    <s v="0xe3e6ab120c2d2a7acfa6ba8aab669f880ea2a17a"/>
    <m/>
    <m/>
    <m/>
    <x v="1"/>
    <s v="ETH"/>
    <n v="66"/>
    <s v="0x5d6fcf22aa4e4ff8da0abe329392e7c5306d22f3"/>
    <s v=""/>
    <s v="exchange"/>
    <s v="Binance"/>
    <s v="BBRICK"/>
    <s v="Internal transfer 98874679810"/>
    <x v="2002"/>
    <x v="293"/>
  </r>
  <r>
    <x v="0"/>
    <x v="4"/>
    <x v="0"/>
    <x v="14"/>
    <n v="10028"/>
    <s v="XRP"/>
    <s v="rEb8TK3gBgk5auZkwc6sHnwrGVJH8DuaLh"/>
    <n v="531897458"/>
    <m/>
    <m/>
    <x v="22"/>
    <s v="XRP"/>
    <n v="2675"/>
    <s v="rEb8TK3gBgk5auZkwc6sHnwrGVJH8DuaLh"/>
    <s v="105711647"/>
    <s v="exchange"/>
    <s v="Binance"/>
    <s v="BBRICK"/>
    <s v="Internal transfer 98704387151"/>
    <x v="2003"/>
    <x v="301"/>
  </r>
  <r>
    <x v="0"/>
    <x v="4"/>
    <x v="0"/>
    <x v="14"/>
    <n v="10028"/>
    <s v="ATOM"/>
    <s v="cosmos15v50ymp6n5dn73erkqtmq0u8adpl8d3ujv2e74"/>
    <n v="104932661"/>
    <m/>
    <m/>
    <x v="13"/>
    <s v="ATOM"/>
    <n v="35"/>
    <s v="cosmos15v50ymp6n5dn73erkqtmq0u8adpl8d3ujv2e74"/>
    <s v="101230448"/>
    <s v="exchange"/>
    <s v="Binance"/>
    <s v="BBRICK"/>
    <s v="Internal transfer 98674178144"/>
    <x v="2004"/>
    <x v="301"/>
  </r>
  <r>
    <x v="0"/>
    <x v="4"/>
    <x v="0"/>
    <x v="14"/>
    <n v="10028"/>
    <s v="ATOM"/>
    <s v="cosmos15v50ymp6n5dn73erkqtmq0u8adpl8d3ujv2e74"/>
    <n v="104932661"/>
    <m/>
    <m/>
    <x v="13"/>
    <s v="ATOM"/>
    <n v="41"/>
    <s v="cosmos15v50ymp6n5dn73erkqtmq0u8adpl8d3ujv2e74"/>
    <s v="101230448"/>
    <s v="exchange"/>
    <s v="Binance"/>
    <s v="BBRICK"/>
    <s v="Internal transfer 98645538461"/>
    <x v="2005"/>
    <x v="292"/>
  </r>
  <r>
    <x v="0"/>
    <x v="4"/>
    <x v="0"/>
    <x v="14"/>
    <n v="10028"/>
    <s v="XRP"/>
    <s v="rEb8TK3gBgk5auZkwc6sHnwrGVJH8DuaLh"/>
    <n v="531897458"/>
    <m/>
    <m/>
    <x v="22"/>
    <s v="XRP"/>
    <n v="5221"/>
    <s v="rEb8TK3gBgk5auZkwc6sHnwrGVJH8DuaLh"/>
    <s v="105711647"/>
    <s v="exchange"/>
    <s v="Binance"/>
    <s v="BBRICK"/>
    <s v="Internal transfer 98645311378"/>
    <x v="2006"/>
    <x v="292"/>
  </r>
  <r>
    <x v="0"/>
    <x v="4"/>
    <x v="0"/>
    <x v="14"/>
    <n v="10028"/>
    <s v="ATOM"/>
    <s v="cosmos15v50ymp6n5dn73erkqtmq0u8adpl8d3ujv2e74"/>
    <n v="104932661"/>
    <m/>
    <m/>
    <x v="13"/>
    <s v="ATOM"/>
    <n v="43"/>
    <s v="cosmos15v50ymp6n5dn73erkqtmq0u8adpl8d3ujv2e74"/>
    <s v="101230448"/>
    <s v="exchange"/>
    <s v="Binance"/>
    <s v="BBRICK"/>
    <s v="Internal transfer 98645012173"/>
    <x v="2007"/>
    <x v="292"/>
  </r>
  <r>
    <x v="0"/>
    <x v="4"/>
    <x v="0"/>
    <x v="14"/>
    <n v="10028"/>
    <s v="XRP"/>
    <s v="rEb8TK3gBgk5auZkwc6sHnwrGVJH8DuaLh"/>
    <n v="531897458"/>
    <m/>
    <m/>
    <x v="22"/>
    <s v="XRP"/>
    <n v="4383"/>
    <s v="rEb8TK3gBgk5auZkwc6sHnwrGVJH8DuaLh"/>
    <s v="105711647"/>
    <s v="exchange"/>
    <s v="Binance"/>
    <s v="BBRICK"/>
    <s v="Internal transfer 98644859142"/>
    <x v="2008"/>
    <x v="292"/>
  </r>
  <r>
    <x v="0"/>
    <x v="4"/>
    <x v="0"/>
    <x v="14"/>
    <n v="10028"/>
    <s v="ATOM"/>
    <s v="cosmos15v50ymp6n5dn73erkqtmq0u8adpl8d3ujv2e74"/>
    <n v="104932661"/>
    <m/>
    <m/>
    <x v="13"/>
    <s v="ATOM"/>
    <n v="42"/>
    <s v="cosmos15v50ymp6n5dn73erkqtmq0u8adpl8d3ujv2e74"/>
    <s v="101230448"/>
    <s v="exchange"/>
    <s v="Binance"/>
    <s v="BBRICK"/>
    <s v="Internal transfer 98644595065"/>
    <x v="2009"/>
    <x v="292"/>
  </r>
  <r>
    <x v="0"/>
    <x v="4"/>
    <x v="0"/>
    <x v="14"/>
    <n v="10028"/>
    <s v="XRP"/>
    <s v="rEb8TK3gBgk5auZkwc6sHnwrGVJH8DuaLh"/>
    <n v="531897458"/>
    <m/>
    <m/>
    <x v="22"/>
    <s v="XRP"/>
    <n v="4280"/>
    <s v="rEb8TK3gBgk5auZkwc6sHnwrGVJH8DuaLh"/>
    <s v="105711647"/>
    <s v="exchange"/>
    <s v="Binance"/>
    <s v="BBRICK"/>
    <s v="Internal transfer 98644571237"/>
    <x v="2009"/>
    <x v="292"/>
  </r>
  <r>
    <x v="0"/>
    <x v="4"/>
    <x v="0"/>
    <x v="14"/>
    <n v="10028"/>
    <s v="XRP"/>
    <s v="rEb8TK3gBgk5auZkwc6sHnwrGVJH8DuaLh"/>
    <n v="531897458"/>
    <m/>
    <m/>
    <x v="22"/>
    <s v="XRP"/>
    <n v="4717"/>
    <s v="rEb8TK3gBgk5auZkwc6sHnwrGVJH8DuaLh"/>
    <s v="105711647"/>
    <s v="exchange"/>
    <s v="Binance"/>
    <s v="BBRICK"/>
    <s v="Internal transfer 98644117859"/>
    <x v="2010"/>
    <x v="292"/>
  </r>
  <r>
    <x v="0"/>
    <x v="4"/>
    <x v="0"/>
    <x v="14"/>
    <n v="10028"/>
    <s v="XRP"/>
    <s v="rEb8TK3gBgk5auZkwc6sHnwrGVJH8DuaLh"/>
    <n v="531897458"/>
    <m/>
    <m/>
    <x v="22"/>
    <s v="XRP"/>
    <n v="3750"/>
    <s v="rEb8TK3gBgk5auZkwc6sHnwrGVJH8DuaLh"/>
    <s v="105711647"/>
    <s v="exchange"/>
    <s v="Binance"/>
    <s v="BBRICK"/>
    <s v="Internal transfer 98641817388"/>
    <x v="2011"/>
    <x v="292"/>
  </r>
  <r>
    <x v="0"/>
    <x v="4"/>
    <x v="0"/>
    <x v="14"/>
    <n v="10028"/>
    <s v="ATOM"/>
    <s v="cosmos15v50ymp6n5dn73erkqtmq0u8adpl8d3ujv2e74"/>
    <n v="104932661"/>
    <m/>
    <m/>
    <x v="13"/>
    <s v="ATOM"/>
    <n v="78"/>
    <s v="cosmos15v50ymp6n5dn73erkqtmq0u8adpl8d3ujv2e74"/>
    <s v="101230448"/>
    <s v="exchange"/>
    <s v="Binance"/>
    <s v="BBRICK"/>
    <s v="Internal transfer 98640773062"/>
    <x v="2012"/>
    <x v="292"/>
  </r>
  <r>
    <x v="0"/>
    <x v="4"/>
    <x v="0"/>
    <x v="14"/>
    <n v="10028"/>
    <s v="XRP"/>
    <s v="rEb8TK3gBgk5auZkwc6sHnwrGVJH8DuaLh"/>
    <n v="531897458"/>
    <m/>
    <m/>
    <x v="22"/>
    <s v="XRP"/>
    <n v="5898"/>
    <s v="rEb8TK3gBgk5auZkwc6sHnwrGVJH8DuaLh"/>
    <s v="105711647"/>
    <s v="exchange"/>
    <s v="Binance"/>
    <s v="BBRICK"/>
    <s v="Internal transfer 98640763343"/>
    <x v="2012"/>
    <x v="292"/>
  </r>
  <r>
    <x v="0"/>
    <x v="4"/>
    <x v="0"/>
    <x v="14"/>
    <n v="10028"/>
    <s v="BTC"/>
    <s v="16esxERx1HMYyX8kr5Zh9YZqepZk7gzuCn"/>
    <m/>
    <m/>
    <m/>
    <x v="6"/>
    <s v="BTC"/>
    <n v="8"/>
    <s v="19SK9LWSXLdmwPxvjPgvUrdaPhaPS6LaNu"/>
    <s v=""/>
    <s v="exchange"/>
    <s v="Binance"/>
    <s v="BBRICK"/>
    <s v="Internal transfer 98633329155"/>
    <x v="2013"/>
    <x v="292"/>
  </r>
  <r>
    <x v="0"/>
    <x v="4"/>
    <x v="0"/>
    <x v="14"/>
    <n v="10028"/>
    <s v="BTC"/>
    <s v="16esxERx1HMYyX8kr5Zh9YZqepZk7gzuCn"/>
    <m/>
    <m/>
    <m/>
    <x v="6"/>
    <s v="BTC"/>
    <n v="10"/>
    <s v="19SK9LWSXLdmwPxvjPgvUrdaPhaPS6LaNu"/>
    <s v=""/>
    <s v="exchange"/>
    <s v="Binance"/>
    <s v="BBRICK"/>
    <s v="Internal transfer 98587641066"/>
    <x v="2014"/>
    <x v="291"/>
  </r>
  <r>
    <x v="0"/>
    <x v="4"/>
    <x v="0"/>
    <x v="14"/>
    <n v="10028"/>
    <s v="BTC"/>
    <s v="16esxERx1HMYyX8kr5Zh9YZqepZk7gzuCn"/>
    <m/>
    <m/>
    <m/>
    <x v="6"/>
    <s v="BTC"/>
    <n v="8"/>
    <s v="19SK9LWSXLdmwPxvjPgvUrdaPhaPS6LaNu"/>
    <s v=""/>
    <s v="exchange"/>
    <s v="Binance"/>
    <s v="BBRICK"/>
    <s v="Internal transfer 98587292677"/>
    <x v="2015"/>
    <x v="291"/>
  </r>
  <r>
    <x v="0"/>
    <x v="4"/>
    <x v="0"/>
    <x v="14"/>
    <n v="10028"/>
    <s v="XRP"/>
    <s v="rEb8TK3gBgk5auZkwc6sHnwrGVJH8DuaLh"/>
    <n v="531897458"/>
    <m/>
    <m/>
    <x v="22"/>
    <s v="XRP"/>
    <n v="7571"/>
    <s v="rEb8TK3gBgk5auZkwc6sHnwrGVJH8DuaLh"/>
    <s v="105711647"/>
    <s v="exchange"/>
    <s v="Binance"/>
    <s v="BBRICK"/>
    <s v="Internal transfer 98546505606"/>
    <x v="2016"/>
    <x v="291"/>
  </r>
  <r>
    <x v="0"/>
    <x v="4"/>
    <x v="0"/>
    <x v="14"/>
    <n v="10028"/>
    <s v="BTC"/>
    <s v="16esxERx1HMYyX8kr5Zh9YZqepZk7gzuCn"/>
    <m/>
    <m/>
    <m/>
    <x v="6"/>
    <s v="BTC"/>
    <n v="11"/>
    <s v="19SK9LWSXLdmwPxvjPgvUrdaPhaPS6LaNu"/>
    <s v=""/>
    <s v="exchange"/>
    <s v="Binance"/>
    <s v="BBRICK"/>
    <s v="Internal transfer 98464972290"/>
    <x v="2017"/>
    <x v="290"/>
  </r>
  <r>
    <x v="0"/>
    <x v="4"/>
    <x v="0"/>
    <x v="14"/>
    <n v="10028"/>
    <s v="XRP"/>
    <s v="rEb8TK3gBgk5auZkwc6sHnwrGVJH8DuaLh"/>
    <n v="531897458"/>
    <m/>
    <m/>
    <x v="22"/>
    <s v="XRP"/>
    <n v="8070"/>
    <s v="rEb8TK3gBgk5auZkwc6sHnwrGVJH8DuaLh"/>
    <s v="105711647"/>
    <s v="exchange"/>
    <s v="Binance"/>
    <s v="BBRICK"/>
    <s v="Internal transfer 98422417877"/>
    <x v="2018"/>
    <x v="290"/>
  </r>
  <r>
    <x v="0"/>
    <x v="4"/>
    <x v="0"/>
    <x v="14"/>
    <n v="10028"/>
    <s v="XRP"/>
    <s v="rEb8TK3gBgk5auZkwc6sHnwrGVJH8DuaLh"/>
    <n v="531897458"/>
    <m/>
    <m/>
    <x v="22"/>
    <s v="XRP"/>
    <n v="9999"/>
    <s v="rEb8TK3gBgk5auZkwc6sHnwrGVJH8DuaLh"/>
    <s v="105711647"/>
    <s v="exchange"/>
    <s v="Binance"/>
    <s v="BBRICK"/>
    <s v="Internal transfer 98272480000"/>
    <x v="2019"/>
    <x v="3"/>
  </r>
  <r>
    <x v="0"/>
    <x v="4"/>
    <x v="0"/>
    <x v="14"/>
    <n v="10028"/>
    <s v="XRP"/>
    <s v="rEb8TK3gBgk5auZkwc6sHnwrGVJH8DuaLh"/>
    <n v="531897458"/>
    <m/>
    <m/>
    <x v="22"/>
    <s v="XRP"/>
    <n v="1"/>
    <s v="rEb8TK3gBgk5auZkwc6sHnwrGVJH8DuaLh"/>
    <s v="105711647"/>
    <s v="exchange"/>
    <s v="Binance"/>
    <s v="BBRICK"/>
    <s v="Internal transfer 98272344265"/>
    <x v="2020"/>
    <x v="3"/>
  </r>
  <r>
    <x v="0"/>
    <x v="4"/>
    <x v="0"/>
    <x v="14"/>
    <n v="10028"/>
    <s v="ATOM"/>
    <s v="cosmos15v50ymp6n5dn73erkqtmq0u8adpl8d3ujv2e74"/>
    <n v="104932661"/>
    <m/>
    <m/>
    <x v="13"/>
    <s v="ATOM"/>
    <n v="217"/>
    <s v="cosmos15v50ymp6n5dn73erkqtmq0u8adpl8d3ujv2e74"/>
    <s v="101230448"/>
    <s v="exchange"/>
    <s v="Binance"/>
    <s v="BBRICK"/>
    <s v="Internal transfer 98249931215"/>
    <x v="2021"/>
    <x v="3"/>
  </r>
  <r>
    <x v="0"/>
    <x v="4"/>
    <x v="0"/>
    <x v="14"/>
    <n v="10028"/>
    <s v="ETH"/>
    <s v="0xe3e6ab120c2d2a7acfa6ba8aab669f880ea2a17a"/>
    <m/>
    <m/>
    <m/>
    <x v="1"/>
    <s v="ETH"/>
    <n v="88"/>
    <s v="0x5d6fcf22aa4e4ff8da0abe329392e7c5306d22f3"/>
    <s v=""/>
    <s v="exchange"/>
    <s v="Binance"/>
    <s v="BBRICK"/>
    <s v="Internal transfer 98245043538"/>
    <x v="2022"/>
    <x v="3"/>
  </r>
  <r>
    <x v="0"/>
    <x v="4"/>
    <x v="0"/>
    <x v="14"/>
    <n v="10028"/>
    <s v="ATOM"/>
    <s v="cosmos15v50ymp6n5dn73erkqtmq0u8adpl8d3ujv2e74"/>
    <n v="104932661"/>
    <m/>
    <m/>
    <x v="13"/>
    <s v="ATOM"/>
    <n v="212"/>
    <s v="cosmos15v50ymp6n5dn73erkqtmq0u8adpl8d3ujv2e74"/>
    <s v="101230448"/>
    <s v="exchange"/>
    <s v="Binance"/>
    <s v="BBRICK"/>
    <s v="Internal transfer 98153556473"/>
    <x v="2023"/>
    <x v="171"/>
  </r>
  <r>
    <x v="0"/>
    <x v="4"/>
    <x v="0"/>
    <x v="14"/>
    <n v="10028"/>
    <s v="ETH"/>
    <s v="0xe3e6ab120c2d2a7acfa6ba8aab669f880ea2a17a"/>
    <m/>
    <m/>
    <m/>
    <x v="1"/>
    <s v="ETH"/>
    <n v="89"/>
    <s v="0x5d6fcf22aa4e4ff8da0abe329392e7c5306d22f3"/>
    <s v=""/>
    <s v="exchange"/>
    <s v="Binance"/>
    <s v="BBRICK"/>
    <s v="Internal transfer 98102026301"/>
    <x v="2024"/>
    <x v="302"/>
  </r>
  <r>
    <x v="0"/>
    <x v="4"/>
    <x v="0"/>
    <x v="14"/>
    <n v="10028"/>
    <s v="ETH"/>
    <s v="0xe3e6ab120c2d2a7acfa6ba8aab669f880ea2a17a"/>
    <m/>
    <m/>
    <m/>
    <x v="1"/>
    <s v="ETH"/>
    <n v="1"/>
    <s v="0x5d6fcf22aa4e4ff8da0abe329392e7c5306d22f3"/>
    <s v=""/>
    <s v="exchange"/>
    <s v="Binance"/>
    <s v="BBRICK"/>
    <s v="Internal transfer 97782812716"/>
    <x v="2025"/>
    <x v="175"/>
  </r>
  <r>
    <x v="0"/>
    <x v="4"/>
    <x v="0"/>
    <x v="14"/>
    <n v="10028"/>
    <s v="ATOM"/>
    <s v="cosmos15v50ymp6n5dn73erkqtmq0u8adpl8d3ujv2e74"/>
    <n v="104932661"/>
    <m/>
    <m/>
    <x v="13"/>
    <s v="ATOM"/>
    <n v="300"/>
    <s v="cosmos15v50ymp6n5dn73erkqtmq0u8adpl8d3ujv2e74"/>
    <s v="101230448"/>
    <s v="exchange"/>
    <s v="Binance"/>
    <s v="BBRICK"/>
    <s v="Internal transfer 97718657686"/>
    <x v="2026"/>
    <x v="289"/>
  </r>
  <r>
    <x v="0"/>
    <x v="4"/>
    <x v="0"/>
    <x v="14"/>
    <n v="10028"/>
    <s v="ATOM"/>
    <s v="cosmos15v50ymp6n5dn73erkqtmq0u8adpl8d3ujv2e74"/>
    <n v="104932661"/>
    <m/>
    <m/>
    <x v="13"/>
    <s v="ATOM"/>
    <n v="1"/>
    <s v="cosmos15v50ymp6n5dn73erkqtmq0u8adpl8d3ujv2e74"/>
    <s v="101230448"/>
    <s v="exchange"/>
    <s v="Binance"/>
    <s v="BBRICK"/>
    <s v="Internal transfer 97711796892"/>
    <x v="2027"/>
    <x v="289"/>
  </r>
  <r>
    <x v="0"/>
    <x v="4"/>
    <x v="0"/>
    <x v="14"/>
    <n v="10028"/>
    <s v="ETH"/>
    <s v="0xe3e6ab120c2d2a7acfa6ba8aab669f880ea2a17a"/>
    <m/>
    <m/>
    <m/>
    <x v="1"/>
    <s v="ETH"/>
    <n v="88"/>
    <s v="0x5d6fcf22aa4e4ff8da0abe329392e7c5306d22f3"/>
    <s v=""/>
    <s v="exchange"/>
    <s v="Binance"/>
    <s v="BBRICK"/>
    <s v="Internal transfer 97694593402"/>
    <x v="2028"/>
    <x v="289"/>
  </r>
  <r>
    <x v="0"/>
    <x v="4"/>
    <x v="0"/>
    <x v="14"/>
    <n v="10028"/>
    <s v="ETH"/>
    <s v="0xe3e6ab120c2d2a7acfa6ba8aab669f880ea2a17a"/>
    <m/>
    <m/>
    <m/>
    <x v="1"/>
    <s v="ETH"/>
    <n v="88"/>
    <s v="0x5d6fcf22aa4e4ff8da0abe329392e7c5306d22f3"/>
    <s v=""/>
    <s v="exchange"/>
    <s v="Binance"/>
    <s v="BBRICK"/>
    <s v="Internal transfer 97216327386"/>
    <x v="2029"/>
    <x v="176"/>
  </r>
  <r>
    <x v="0"/>
    <x v="4"/>
    <x v="0"/>
    <x v="14"/>
    <n v="10028"/>
    <s v="BTC"/>
    <s v="16esxERx1HMYyX8kr5Zh9YZqepZk7gzuCn"/>
    <m/>
    <m/>
    <m/>
    <x v="6"/>
    <s v="BTC"/>
    <n v="12"/>
    <s v="19SK9LWSXLdmwPxvjPgvUrdaPhaPS6LaNu"/>
    <s v=""/>
    <s v="exchange"/>
    <s v="Binance"/>
    <s v="BBRICK"/>
    <s v="Internal transfer 95776094067"/>
    <x v="2030"/>
    <x v="286"/>
  </r>
  <r>
    <x v="0"/>
    <x v="4"/>
    <x v="0"/>
    <x v="14"/>
    <n v="10028"/>
    <s v="ETH"/>
    <s v="0xe3e6ab120c2d2a7acfa6ba8aab669f880ea2a17a"/>
    <m/>
    <m/>
    <m/>
    <x v="1"/>
    <s v="ETH"/>
    <n v="100"/>
    <s v="0x5d6fcf22aa4e4ff8da0abe329392e7c5306d22f3"/>
    <s v=""/>
    <s v="exchange"/>
    <s v="Binance"/>
    <s v="BBRICK"/>
    <s v="Internal transfer 95204780036"/>
    <x v="2031"/>
    <x v="186"/>
  </r>
  <r>
    <x v="0"/>
    <x v="4"/>
    <x v="0"/>
    <x v="14"/>
    <n v="10028"/>
    <s v="ETH"/>
    <s v="0xe3e6ab120c2d2a7acfa6ba8aab669f880ea2a17a"/>
    <m/>
    <m/>
    <m/>
    <x v="1"/>
    <s v="ETH"/>
    <n v="6"/>
    <s v="0x5d6fcf22aa4e4ff8da0abe329392e7c5306d22f3"/>
    <s v=""/>
    <s v="exchange"/>
    <s v="Binance"/>
    <s v="BBRICK"/>
    <s v="Internal transfer 94945418294"/>
    <x v="2032"/>
    <x v="4"/>
  </r>
  <r>
    <x v="0"/>
    <x v="4"/>
    <x v="0"/>
    <x v="14"/>
    <n v="10028"/>
    <s v="ETH"/>
    <s v="0xe3e6ab120c2d2a7acfa6ba8aab669f880ea2a17a"/>
    <m/>
    <m/>
    <m/>
    <x v="1"/>
    <s v="ETH"/>
    <n v="3"/>
    <s v="0x5d6fcf22aa4e4ff8da0abe329392e7c5306d22f3"/>
    <s v=""/>
    <s v="exchange"/>
    <s v="Binance"/>
    <s v="BBRICK"/>
    <s v="Internal transfer 94939772067"/>
    <x v="2033"/>
    <x v="4"/>
  </r>
  <r>
    <x v="0"/>
    <x v="4"/>
    <x v="0"/>
    <x v="14"/>
    <n v="10028"/>
    <s v="ETH"/>
    <s v="0xe3e6ab120c2d2a7acfa6ba8aab669f880ea2a17a"/>
    <m/>
    <m/>
    <m/>
    <x v="1"/>
    <s v="ETH"/>
    <n v="1"/>
    <s v="0x5d6fcf22aa4e4ff8da0abe329392e7c5306d22f3"/>
    <s v=""/>
    <s v="exchange"/>
    <s v="Binance"/>
    <s v="BBRICK"/>
    <s v="Internal transfer 94939702262"/>
    <x v="2034"/>
    <x v="4"/>
  </r>
  <r>
    <x v="0"/>
    <x v="4"/>
    <x v="0"/>
    <x v="14"/>
    <n v="10028"/>
    <s v="BTC"/>
    <s v="16esxERx1HMYyX8kr5Zh9YZqepZk7gzuCn"/>
    <m/>
    <m/>
    <m/>
    <x v="6"/>
    <s v="BTC"/>
    <n v="3"/>
    <s v="19SK9LWSXLdmwPxvjPgvUrdaPhaPS6LaNu"/>
    <s v=""/>
    <s v="exchange"/>
    <s v="Binance"/>
    <s v="BBRICK"/>
    <s v="Internal transfer 94865856032"/>
    <x v="2035"/>
    <x v="5"/>
  </r>
  <r>
    <x v="0"/>
    <x v="4"/>
    <x v="0"/>
    <x v="14"/>
    <n v="10028"/>
    <s v="ETH"/>
    <s v="0xe3e6ab120c2d2a7acfa6ba8aab669f880ea2a17a"/>
    <m/>
    <m/>
    <m/>
    <x v="1"/>
    <s v="ETH"/>
    <n v="20"/>
    <s v="0x5d6fcf22aa4e4ff8da0abe329392e7c5306d22f3"/>
    <s v=""/>
    <s v="exchange"/>
    <s v="Binance"/>
    <s v="BBRICK"/>
    <s v="Internal transfer 94106767860"/>
    <x v="2036"/>
    <x v="402"/>
  </r>
  <r>
    <x v="0"/>
    <x v="4"/>
    <x v="0"/>
    <x v="14"/>
    <n v="10028"/>
    <s v="ETH"/>
    <s v="0xe3e6ab120c2d2a7acfa6ba8aab669f880ea2a17a"/>
    <m/>
    <m/>
    <m/>
    <x v="1"/>
    <s v="ETH"/>
    <n v="20"/>
    <s v="0x5d6fcf22aa4e4ff8da0abe329392e7c5306d22f3"/>
    <s v=""/>
    <s v="exchange"/>
    <s v="Binance"/>
    <s v="BBRICK"/>
    <s v="Internal transfer 94105787492"/>
    <x v="2037"/>
    <x v="402"/>
  </r>
  <r>
    <x v="0"/>
    <x v="4"/>
    <x v="0"/>
    <x v="14"/>
    <n v="10028"/>
    <s v="ETH"/>
    <s v="0xe3e6ab120c2d2a7acfa6ba8aab669f880ea2a17a"/>
    <m/>
    <m/>
    <m/>
    <x v="1"/>
    <s v="ETH"/>
    <n v="20"/>
    <s v="0x5d6fcf22aa4e4ff8da0abe329392e7c5306d22f3"/>
    <s v=""/>
    <s v="exchange"/>
    <s v="Binance"/>
    <s v="BBRICK"/>
    <s v="Internal transfer 94097646231"/>
    <x v="2038"/>
    <x v="402"/>
  </r>
  <r>
    <x v="0"/>
    <x v="4"/>
    <x v="0"/>
    <x v="14"/>
    <n v="10028"/>
    <s v="ETH"/>
    <s v="0xe3e6ab120c2d2a7acfa6ba8aab669f880ea2a17a"/>
    <m/>
    <m/>
    <m/>
    <x v="1"/>
    <s v="ETH"/>
    <n v="10"/>
    <s v="0x5d6fcf22aa4e4ff8da0abe329392e7c5306d22f3"/>
    <s v=""/>
    <s v="exchange"/>
    <s v="Binance"/>
    <s v="BBRICK"/>
    <s v="Internal transfer 94097423295"/>
    <x v="2039"/>
    <x v="402"/>
  </r>
  <r>
    <x v="0"/>
    <x v="4"/>
    <x v="0"/>
    <x v="14"/>
    <n v="10028"/>
    <s v="ETH"/>
    <s v="0xe3e6ab120c2d2a7acfa6ba8aab669f880ea2a17a"/>
    <m/>
    <m/>
    <m/>
    <x v="1"/>
    <s v="ETH"/>
    <n v="10"/>
    <s v="0x5d6fcf22aa4e4ff8da0abe329392e7c5306d22f3"/>
    <s v=""/>
    <s v="exchange"/>
    <s v="Binance"/>
    <s v="BBRICK"/>
    <s v="Internal transfer 94004415615"/>
    <x v="2040"/>
    <x v="309"/>
  </r>
  <r>
    <x v="0"/>
    <x v="4"/>
    <x v="0"/>
    <x v="14"/>
    <n v="10028"/>
    <s v="ETH"/>
    <s v="0xe3e6ab120c2d2a7acfa6ba8aab669f880ea2a17a"/>
    <m/>
    <m/>
    <m/>
    <x v="1"/>
    <s v="ETH"/>
    <n v="11.9"/>
    <s v="0x5d6fcf22aa4e4ff8da0abe329392e7c5306d22f3"/>
    <s v=""/>
    <s v="exchange"/>
    <s v="Binance"/>
    <s v="BBRICK"/>
    <s v="Internal transfer 93598959826"/>
    <x v="2041"/>
    <x v="192"/>
  </r>
  <r>
    <x v="2"/>
    <x v="6"/>
    <x v="4"/>
    <x v="1"/>
    <m/>
    <m/>
    <m/>
    <m/>
    <m/>
    <m/>
    <x v="42"/>
    <m/>
    <m/>
    <m/>
    <m/>
    <m/>
    <m/>
    <m/>
    <m/>
    <x v="2042"/>
    <x v="4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799999999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0000001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1997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0000001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00000002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06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2999999999997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0000002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19999999998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19999999998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6.0208999999999999E-2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799999999999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0000000001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07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5.7507999999999997E-2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000000000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6999999999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00000000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000000000001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59999999999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0000000001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000000001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89999999995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0000000001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29999999997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00000000002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0000000002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19999999998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0000000002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39999999999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0000000001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000000000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8999999999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0000000001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5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000000000001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000000000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00000000001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0000000003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8999999999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39999999999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0000000005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4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79999999996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29999999999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0999999999998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0000000002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000000002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0000000001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099999999999999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099999999997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0999999999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099999999996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2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399999999998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0000000004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000000001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000000001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0000000000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5999999998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099999999997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0000000001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0000003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59999999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0000001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79999999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89999999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79999999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199999999997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39999999996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299999999999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000000000004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0000005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7999999999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0000002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00000001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49999999999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00000002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000000000003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000000000003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799999999999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06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4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299999999999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89999999998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19999999997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000000000000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07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0000000001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09999999996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29999999997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0000000002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0000000001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0000000003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59999999998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0000000001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0000000001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00000000001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299999999999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000000000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00000000001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0000000001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59999999999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099999999998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0000000000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19999999999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5999999999999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000000000000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000000000002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000000000002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08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29999999996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89999999998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2999999999999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0000000002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49999999999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09999999999998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0000000001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8999999999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000001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00004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00002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00002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0000001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699999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799999999997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000002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000001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1998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00001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06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000005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89999997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07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000000000004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00001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000002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19999999999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39999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39999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39999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4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00003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0000000001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00000000002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699999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29999999999997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8999999999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29999999998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001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002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00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00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000001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4997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00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0000000004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001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00000000001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5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59999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6999998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499999999998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69999999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00003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39999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5995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19999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8999999998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000002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0999999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0000002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299998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09999999999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0000000002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0000000001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0000000002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1.0047479999999999E-2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599999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799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599999999999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8999998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9.8066399999999998E-2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699999999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1999999998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00000001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299998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5999998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299998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001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299998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00000002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099999997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00000000001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599999997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002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0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3999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0000000001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0000000001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00000000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3999999999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699999999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00000002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0000000001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0000000001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4999998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49999999999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5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00001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00001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00001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5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0000002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8999999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599999999997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0002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79999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599999999998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0002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799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0002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499999997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7999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00000002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0000000001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69999999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69999999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003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0000000001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000003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19999998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00000000001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49999999998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49999999998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49999999998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49999999998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8999999998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8999999998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1999999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00001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698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00000000001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0000000001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89999999998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599999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0002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69999998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0000001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0000002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0000001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599999999998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000002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00001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199999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39999995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0000002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39999999999999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0000000000004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39999999999999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5999999999999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001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199999997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399998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01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01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00000000001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6996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6996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01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0000001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199999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3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0999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0999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0999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199999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8999999998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299999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59999999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0000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19999999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39999999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00000000002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09999998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000001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49999999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004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004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69999998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2996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39999999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49999996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01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01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01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1998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0000000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099999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00000000001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000001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07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8999999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6999998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07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01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07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3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00000000001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399999999999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5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000001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29999999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05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5999999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59999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2995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499998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00005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699998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5999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0000001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00002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00000000001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000001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0001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3999999998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3999998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3999999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0000005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0000003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8999996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599999999998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000001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001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2999999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0002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3999998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099999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0001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0001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0001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0001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0001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0001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00000001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0001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0001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0001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0001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00005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499999999998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0000000000002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39999999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000002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4999998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00000001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1998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0000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199998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001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799999999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01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0000003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6999998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000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39999998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000001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0000001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000000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4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00000000000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06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4999999999997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00000000000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00000000000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00000000000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00000000000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00000000000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00000000000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4999999999997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00000000000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00000000000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00000000000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00000000000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00000000000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00000000000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00000000000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4999999999997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00000000000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00000000000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00000000000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00000000000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00000000000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00000000000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00000000000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00000000000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00000000000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06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4999999999997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4999999999997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00000000000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00000000000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06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4999999999997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00000000000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4999999999997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00000000000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000000000003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4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06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4999999999997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4999999999997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4999999999997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4999999999997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4999999999997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4999999999997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4999999999997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4999999999997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4999999999997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000000000001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4999999999997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000000000003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4999999999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89999999999997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000000001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06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00000000000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06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00000001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0000004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06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499999999999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4999999998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00000001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4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4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599999998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06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5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5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5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000000000002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499999999999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8999999999995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00000000001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299999999999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0000000000001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00000000000001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00000002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000000001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59999999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299999999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499999999999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2.2800000000000001E-2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89999999999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06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00000001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499999999996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00000001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00000002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299999999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799999997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4999999999998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49999999999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00000001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00000000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000000001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000000003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0000000000002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09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2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000000000001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000000000001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000000000001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2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2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2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2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00000000001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69999999995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09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0000000001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799999999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499999997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0000000001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399999999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5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499999999999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499999997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00000000000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0000000001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699999999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699999999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499999999998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00000003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2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49999999999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00000003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49999999999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00000001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7999999999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0000000000001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4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00000002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06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299999999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00000000003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499999998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0000000001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399999999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06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299999997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199999997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299999999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0000000004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05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06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299999999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00000001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199999999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5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00000001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00000001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899999998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49999999999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00000001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00000001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0000000000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499999999998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4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399999996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00000003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00000003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4999999999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49999999998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00000004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00000002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000000001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49999999999999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00000001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499999999998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00000002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000000001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89999999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00000001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0000000000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00000001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00000002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89999999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099999999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599999999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699999999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199999999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799999999996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00000004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699999999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199999999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7999999999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699999999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89999999998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0000000002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08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0999999998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00000004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899999996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299999999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00000000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599999999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00000001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08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899999996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3999999999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399999999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00000005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00000003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00000001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00000002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399999999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000000001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00000002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00000001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49999999999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05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499999999999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3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7999999999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0999999996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000000000001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00000001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000000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00000001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499999999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00000000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699999999999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299999999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00000004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199999999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59999999999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000000001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000000000001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08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08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08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00000001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00000001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000000000003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599999999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000000003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899999999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00000002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00000001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8999999998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00000002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00000004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399999996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00000005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00000002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699999999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00000005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4999999999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6999999996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5999999999998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00000000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599999998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000000000004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1999999999996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0000000000001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699999998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899999997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0999999999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099999996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799999999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00000001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00000000001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099999997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00000002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000000003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5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000000000001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0999999999995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2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06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000000000003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000000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00000003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5999999999999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0999999999996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0999999999996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099999999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0000000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00000000002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06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399999999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399999999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000000003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07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099999996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00000002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3999999995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2999999999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000000002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000000003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000000001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000000001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6999999998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4999999998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0999999998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79999999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299999999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00000002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000000001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00000001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00000003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4.4441410000000001E-2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000000001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4.4391409999999999E-2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799999999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199999998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199999999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299999998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00000002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1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000000001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00000001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00000001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599999999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00000002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3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69999999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00000002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2999999999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5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00000003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099999999999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000000000001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699999999999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00000000001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000000000002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000000000002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000000000004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09999999999999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4999999999999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00000001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699999999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00000001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00000000001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00000001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000000005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00000000000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299999999998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000000000004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49999999999997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5999999999999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06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0000000000001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00000001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00000000000002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000000000000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89999999999998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6999999999999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000000000001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899999999999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000000000001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899999999999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099999999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000000000000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000000000002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000000000001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000000000001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0000000001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0000000002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0000000001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0000000001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0000000001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799999999999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29999999999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599999999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599999999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000000003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39FC5-8E37-DF40-B669-11975714E162}" name="피벗 테이블3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 numFmtId="179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EA393-3914-0143-A08F-5C09AA721EF4}" name="피벗 테이블3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C98F-191D-4C4D-9182-25392A92EED7}">
  <dimension ref="A1:W35"/>
  <sheetViews>
    <sheetView workbookViewId="0">
      <selection activeCell="I19" sqref="I19"/>
    </sheetView>
  </sheetViews>
  <sheetFormatPr baseColWidth="10" defaultRowHeight="17"/>
  <cols>
    <col min="1" max="1" width="22" bestFit="1" customWidth="1"/>
    <col min="2" max="2" width="14.1640625" bestFit="1" customWidth="1"/>
    <col min="3" max="3" width="12.6640625" bestFit="1" customWidth="1"/>
    <col min="4" max="4" width="10.6640625" bestFit="1" customWidth="1"/>
    <col min="5" max="5" width="12.83203125" bestFit="1" customWidth="1"/>
    <col min="6" max="6" width="12.6640625" bestFit="1" customWidth="1"/>
    <col min="7" max="7" width="11.83203125" bestFit="1" customWidth="1"/>
    <col min="8" max="8" width="16.5" bestFit="1" customWidth="1"/>
    <col min="9" max="12" width="17.6640625" bestFit="1" customWidth="1"/>
    <col min="13" max="14" width="15.5" bestFit="1" customWidth="1"/>
    <col min="15" max="15" width="21.33203125" bestFit="1" customWidth="1"/>
    <col min="16" max="16" width="19.33203125" bestFit="1" customWidth="1"/>
    <col min="17" max="17" width="17.6640625" bestFit="1" customWidth="1"/>
    <col min="18" max="18" width="13.6640625" bestFit="1" customWidth="1"/>
    <col min="19" max="19" width="16" bestFit="1" customWidth="1"/>
    <col min="20" max="20" width="17.6640625" bestFit="1" customWidth="1"/>
    <col min="21" max="23" width="19.33203125" bestFit="1" customWidth="1"/>
    <col min="24" max="25" width="15.5" bestFit="1" customWidth="1"/>
    <col min="26" max="26" width="14.33203125" bestFit="1" customWidth="1"/>
    <col min="27" max="30" width="13.1640625" bestFit="1" customWidth="1"/>
    <col min="31" max="36" width="14.33203125" bestFit="1" customWidth="1"/>
    <col min="37" max="38" width="15.5" bestFit="1" customWidth="1"/>
    <col min="39" max="46" width="14.33203125" bestFit="1" customWidth="1"/>
    <col min="47" max="49" width="15.5" bestFit="1" customWidth="1"/>
    <col min="50" max="55" width="14.33203125" bestFit="1" customWidth="1"/>
    <col min="56" max="59" width="15.5" bestFit="1" customWidth="1"/>
    <col min="60" max="61" width="14.33203125" bestFit="1" customWidth="1"/>
    <col min="62" max="63" width="15.5" bestFit="1" customWidth="1"/>
    <col min="64" max="64" width="14.33203125" bestFit="1" customWidth="1"/>
    <col min="65" max="69" width="15.5" bestFit="1" customWidth="1"/>
    <col min="70" max="73" width="14.33203125" bestFit="1" customWidth="1"/>
    <col min="74" max="76" width="15.5" bestFit="1" customWidth="1"/>
    <col min="77" max="77" width="14.33203125" bestFit="1" customWidth="1"/>
    <col min="78" max="81" width="15.5" bestFit="1" customWidth="1"/>
    <col min="82" max="84" width="14.33203125" bestFit="1" customWidth="1"/>
    <col min="85" max="86" width="13.1640625" bestFit="1" customWidth="1"/>
    <col min="87" max="87" width="14.33203125" bestFit="1" customWidth="1"/>
    <col min="88" max="90" width="13.1640625" bestFit="1" customWidth="1"/>
    <col min="91" max="92" width="14.33203125" bestFit="1" customWidth="1"/>
    <col min="93" max="93" width="15.5" bestFit="1" customWidth="1"/>
    <col min="94" max="94" width="14.33203125" bestFit="1" customWidth="1"/>
    <col min="95" max="95" width="15.5" bestFit="1" customWidth="1"/>
    <col min="96" max="98" width="14.33203125" bestFit="1" customWidth="1"/>
    <col min="99" max="101" width="15.5" bestFit="1" customWidth="1"/>
    <col min="102" max="102" width="14.33203125" bestFit="1" customWidth="1"/>
    <col min="103" max="108" width="15.5" bestFit="1" customWidth="1"/>
    <col min="109" max="121" width="14.33203125" bestFit="1" customWidth="1"/>
    <col min="122" max="122" width="13.1640625" bestFit="1" customWidth="1"/>
    <col min="123" max="125" width="14.33203125" bestFit="1" customWidth="1"/>
    <col min="126" max="129" width="15.5" bestFit="1" customWidth="1"/>
    <col min="130" max="130" width="14.33203125" bestFit="1" customWidth="1"/>
    <col min="131" max="136" width="15.5" bestFit="1" customWidth="1"/>
    <col min="137" max="138" width="14.33203125" bestFit="1" customWidth="1"/>
    <col min="139" max="142" width="15.5" bestFit="1" customWidth="1"/>
    <col min="143" max="144" width="14.33203125" bestFit="1" customWidth="1"/>
    <col min="145" max="151" width="13.1640625" bestFit="1" customWidth="1"/>
    <col min="152" max="152" width="14.33203125" bestFit="1" customWidth="1"/>
    <col min="153" max="154" width="13.1640625" bestFit="1" customWidth="1"/>
    <col min="155" max="157" width="14.33203125" bestFit="1" customWidth="1"/>
    <col min="158" max="158" width="15.5" bestFit="1" customWidth="1"/>
    <col min="159" max="159" width="14.33203125" bestFit="1" customWidth="1"/>
    <col min="160" max="163" width="15.5" bestFit="1" customWidth="1"/>
    <col min="164" max="164" width="14.33203125" bestFit="1" customWidth="1"/>
    <col min="165" max="165" width="15.5" bestFit="1" customWidth="1"/>
    <col min="166" max="170" width="14.33203125" bestFit="1" customWidth="1"/>
    <col min="171" max="171" width="15.5" bestFit="1" customWidth="1"/>
    <col min="172" max="172" width="14.33203125" bestFit="1" customWidth="1"/>
    <col min="173" max="176" width="15.5" bestFit="1" customWidth="1"/>
    <col min="177" max="177" width="14.33203125" bestFit="1" customWidth="1"/>
    <col min="178" max="182" width="15.5" bestFit="1" customWidth="1"/>
    <col min="183" max="183" width="14.33203125" bestFit="1" customWidth="1"/>
    <col min="184" max="185" width="15.5" bestFit="1" customWidth="1"/>
    <col min="186" max="186" width="14.33203125" bestFit="1" customWidth="1"/>
    <col min="187" max="189" width="16.5" bestFit="1" customWidth="1"/>
    <col min="190" max="194" width="15.5" bestFit="1" customWidth="1"/>
    <col min="195" max="199" width="16.5" bestFit="1" customWidth="1"/>
    <col min="200" max="201" width="15.5" bestFit="1" customWidth="1"/>
    <col min="202" max="207" width="16.5" bestFit="1" customWidth="1"/>
    <col min="208" max="213" width="15.5" bestFit="1" customWidth="1"/>
    <col min="214" max="215" width="16.5" bestFit="1" customWidth="1"/>
    <col min="216" max="217" width="15.5" bestFit="1" customWidth="1"/>
    <col min="218" max="220" width="16.5" bestFit="1" customWidth="1"/>
    <col min="221" max="225" width="15.5" bestFit="1" customWidth="1"/>
    <col min="226" max="227" width="14.33203125" bestFit="1" customWidth="1"/>
    <col min="228" max="229" width="16.5" bestFit="1" customWidth="1"/>
    <col min="230" max="232" width="15.5" bestFit="1" customWidth="1"/>
    <col min="233" max="234" width="16.5" bestFit="1" customWidth="1"/>
    <col min="235" max="237" width="15.5" bestFit="1" customWidth="1"/>
    <col min="238" max="239" width="13.1640625" bestFit="1" customWidth="1"/>
    <col min="240" max="242" width="14.33203125" bestFit="1" customWidth="1"/>
    <col min="243" max="249" width="15.5" bestFit="1" customWidth="1"/>
    <col min="250" max="252" width="14.33203125" bestFit="1" customWidth="1"/>
    <col min="253" max="257" width="15.5" bestFit="1" customWidth="1"/>
    <col min="258" max="262" width="14.33203125" bestFit="1" customWidth="1"/>
    <col min="263" max="263" width="15.5" bestFit="1" customWidth="1"/>
    <col min="264" max="265" width="14.33203125" bestFit="1" customWidth="1"/>
    <col min="266" max="267" width="15.5" bestFit="1" customWidth="1"/>
    <col min="268" max="276" width="14.33203125" bestFit="1" customWidth="1"/>
    <col min="277" max="278" width="15.5" bestFit="1" customWidth="1"/>
    <col min="279" max="280" width="14.33203125" bestFit="1" customWidth="1"/>
    <col min="281" max="281" width="15.5" bestFit="1" customWidth="1"/>
    <col min="282" max="285" width="14.33203125" bestFit="1" customWidth="1"/>
    <col min="286" max="289" width="15.5" bestFit="1" customWidth="1"/>
    <col min="290" max="295" width="13.1640625" bestFit="1" customWidth="1"/>
    <col min="296" max="298" width="14.33203125" bestFit="1" customWidth="1"/>
    <col min="299" max="301" width="13.1640625" bestFit="1" customWidth="1"/>
    <col min="302" max="302" width="14.33203125" bestFit="1" customWidth="1"/>
    <col min="303" max="305" width="13.1640625" bestFit="1" customWidth="1"/>
    <col min="306" max="307" width="14.33203125" bestFit="1" customWidth="1"/>
    <col min="308" max="312" width="13.1640625" bestFit="1" customWidth="1"/>
    <col min="313" max="313" width="14.33203125" bestFit="1" customWidth="1"/>
    <col min="314" max="314" width="13.1640625" bestFit="1" customWidth="1"/>
    <col min="315" max="316" width="14.33203125" bestFit="1" customWidth="1"/>
    <col min="317" max="318" width="15.5" bestFit="1" customWidth="1"/>
    <col min="319" max="319" width="14.33203125" bestFit="1" customWidth="1"/>
    <col min="320" max="320" width="15.5" bestFit="1" customWidth="1"/>
    <col min="321" max="324" width="14.33203125" bestFit="1" customWidth="1"/>
    <col min="325" max="325" width="15.5" bestFit="1" customWidth="1"/>
    <col min="326" max="333" width="14.33203125" bestFit="1" customWidth="1"/>
    <col min="334" max="334" width="15.5" bestFit="1" customWidth="1"/>
    <col min="335" max="339" width="14.33203125" bestFit="1" customWidth="1"/>
    <col min="340" max="352" width="15.5" bestFit="1" customWidth="1"/>
    <col min="353" max="361" width="14.33203125" bestFit="1" customWidth="1"/>
    <col min="362" max="363" width="15.5" bestFit="1" customWidth="1"/>
    <col min="364" max="366" width="14.33203125" bestFit="1" customWidth="1"/>
    <col min="367" max="369" width="15.5" bestFit="1" customWidth="1"/>
    <col min="370" max="376" width="14.33203125" bestFit="1" customWidth="1"/>
    <col min="377" max="377" width="15.5" bestFit="1" customWidth="1"/>
    <col min="378" max="391" width="14.33203125" bestFit="1" customWidth="1"/>
    <col min="392" max="392" width="15.5" bestFit="1" customWidth="1"/>
    <col min="393" max="415" width="14.33203125" bestFit="1" customWidth="1"/>
    <col min="416" max="422" width="15.5" bestFit="1" customWidth="1"/>
    <col min="423" max="425" width="14.33203125" bestFit="1" customWidth="1"/>
    <col min="426" max="427" width="15.5" bestFit="1" customWidth="1"/>
    <col min="428" max="430" width="14.33203125" bestFit="1" customWidth="1"/>
    <col min="431" max="431" width="15.5" bestFit="1" customWidth="1"/>
    <col min="432" max="436" width="14.33203125" bestFit="1" customWidth="1"/>
    <col min="437" max="446" width="13.1640625" bestFit="1" customWidth="1"/>
    <col min="447" max="450" width="14.33203125" bestFit="1" customWidth="1"/>
    <col min="451" max="452" width="13.1640625" bestFit="1" customWidth="1"/>
    <col min="453" max="454" width="14.33203125" bestFit="1" customWidth="1"/>
    <col min="455" max="455" width="13.1640625" bestFit="1" customWidth="1"/>
    <col min="456" max="458" width="14.33203125" bestFit="1" customWidth="1"/>
    <col min="459" max="463" width="13.1640625" bestFit="1" customWidth="1"/>
    <col min="464" max="468" width="14.33203125" bestFit="1" customWidth="1"/>
    <col min="469" max="475" width="13.1640625" bestFit="1" customWidth="1"/>
    <col min="476" max="476" width="14.33203125" bestFit="1" customWidth="1"/>
    <col min="477" max="481" width="13.1640625" bestFit="1" customWidth="1"/>
    <col min="482" max="488" width="14.33203125" bestFit="1" customWidth="1"/>
    <col min="489" max="494" width="15.5" bestFit="1" customWidth="1"/>
    <col min="495" max="498" width="14.33203125" bestFit="1" customWidth="1"/>
    <col min="499" max="504" width="15.5" bestFit="1" customWidth="1"/>
    <col min="505" max="505" width="14.33203125" bestFit="1" customWidth="1"/>
    <col min="506" max="511" width="15.5" bestFit="1" customWidth="1"/>
    <col min="512" max="512" width="14.33203125" bestFit="1" customWidth="1"/>
    <col min="513" max="513" width="14.83203125" bestFit="1" customWidth="1"/>
    <col min="514" max="514" width="13.1640625" bestFit="1" customWidth="1"/>
    <col min="515" max="520" width="14.33203125" bestFit="1" customWidth="1"/>
    <col min="521" max="521" width="15.5" bestFit="1" customWidth="1"/>
    <col min="522" max="522" width="14.33203125" bestFit="1" customWidth="1"/>
    <col min="523" max="526" width="15.5" bestFit="1" customWidth="1"/>
    <col min="527" max="529" width="14.33203125" bestFit="1" customWidth="1"/>
    <col min="530" max="536" width="15.5" bestFit="1" customWidth="1"/>
    <col min="537" max="537" width="14.33203125" bestFit="1" customWidth="1"/>
    <col min="538" max="541" width="13.1640625" bestFit="1" customWidth="1"/>
    <col min="542" max="547" width="14.33203125" bestFit="1" customWidth="1"/>
    <col min="548" max="549" width="15.5" bestFit="1" customWidth="1"/>
    <col min="550" max="557" width="14.33203125" bestFit="1" customWidth="1"/>
    <col min="558" max="560" width="15.5" bestFit="1" customWidth="1"/>
    <col min="561" max="566" width="14.33203125" bestFit="1" customWidth="1"/>
    <col min="567" max="570" width="15.5" bestFit="1" customWidth="1"/>
    <col min="571" max="572" width="14.33203125" bestFit="1" customWidth="1"/>
    <col min="573" max="574" width="15.5" bestFit="1" customWidth="1"/>
    <col min="575" max="575" width="14.33203125" bestFit="1" customWidth="1"/>
    <col min="576" max="580" width="15.5" bestFit="1" customWidth="1"/>
    <col min="581" max="584" width="14.33203125" bestFit="1" customWidth="1"/>
    <col min="585" max="587" width="15.5" bestFit="1" customWidth="1"/>
    <col min="588" max="588" width="14.33203125" bestFit="1" customWidth="1"/>
    <col min="589" max="592" width="15.5" bestFit="1" customWidth="1"/>
    <col min="593" max="595" width="14.33203125" bestFit="1" customWidth="1"/>
    <col min="596" max="597" width="13.1640625" bestFit="1" customWidth="1"/>
    <col min="598" max="598" width="14.33203125" bestFit="1" customWidth="1"/>
    <col min="599" max="601" width="13.1640625" bestFit="1" customWidth="1"/>
    <col min="602" max="603" width="14.33203125" bestFit="1" customWidth="1"/>
    <col min="604" max="604" width="15.5" bestFit="1" customWidth="1"/>
    <col min="605" max="605" width="14.33203125" bestFit="1" customWidth="1"/>
    <col min="606" max="606" width="15.5" bestFit="1" customWidth="1"/>
    <col min="607" max="609" width="14.33203125" bestFit="1" customWidth="1"/>
    <col min="610" max="612" width="15.5" bestFit="1" customWidth="1"/>
    <col min="613" max="613" width="14.33203125" bestFit="1" customWidth="1"/>
    <col min="614" max="619" width="15.5" bestFit="1" customWidth="1"/>
    <col min="620" max="632" width="14.33203125" bestFit="1" customWidth="1"/>
    <col min="633" max="633" width="13.1640625" bestFit="1" customWidth="1"/>
    <col min="634" max="636" width="14.33203125" bestFit="1" customWidth="1"/>
    <col min="637" max="640" width="15.5" bestFit="1" customWidth="1"/>
    <col min="641" max="641" width="14.33203125" bestFit="1" customWidth="1"/>
    <col min="642" max="647" width="15.5" bestFit="1" customWidth="1"/>
    <col min="648" max="649" width="14.33203125" bestFit="1" customWidth="1"/>
    <col min="650" max="653" width="15.5" bestFit="1" customWidth="1"/>
    <col min="654" max="655" width="14.33203125" bestFit="1" customWidth="1"/>
    <col min="656" max="662" width="13.1640625" bestFit="1" customWidth="1"/>
    <col min="663" max="663" width="14.33203125" bestFit="1" customWidth="1"/>
    <col min="664" max="665" width="13.1640625" bestFit="1" customWidth="1"/>
    <col min="666" max="668" width="14.33203125" bestFit="1" customWidth="1"/>
    <col min="669" max="669" width="15.5" bestFit="1" customWidth="1"/>
    <col min="670" max="670" width="14.33203125" bestFit="1" customWidth="1"/>
    <col min="671" max="674" width="15.5" bestFit="1" customWidth="1"/>
    <col min="675" max="675" width="14.33203125" bestFit="1" customWidth="1"/>
    <col min="676" max="676" width="15.5" bestFit="1" customWidth="1"/>
    <col min="677" max="681" width="14.33203125" bestFit="1" customWidth="1"/>
    <col min="682" max="682" width="15.5" bestFit="1" customWidth="1"/>
    <col min="683" max="683" width="14.33203125" bestFit="1" customWidth="1"/>
    <col min="684" max="687" width="15.5" bestFit="1" customWidth="1"/>
    <col min="688" max="688" width="14.33203125" bestFit="1" customWidth="1"/>
    <col min="689" max="693" width="15.5" bestFit="1" customWidth="1"/>
    <col min="694" max="694" width="14.33203125" bestFit="1" customWidth="1"/>
    <col min="695" max="696" width="15.5" bestFit="1" customWidth="1"/>
    <col min="697" max="697" width="14.33203125" bestFit="1" customWidth="1"/>
    <col min="698" max="700" width="16.5" bestFit="1" customWidth="1"/>
    <col min="701" max="705" width="15.5" bestFit="1" customWidth="1"/>
    <col min="706" max="710" width="16.5" bestFit="1" customWidth="1"/>
    <col min="711" max="712" width="15.5" bestFit="1" customWidth="1"/>
    <col min="713" max="718" width="16.5" bestFit="1" customWidth="1"/>
    <col min="719" max="724" width="15.5" bestFit="1" customWidth="1"/>
    <col min="725" max="726" width="16.5" bestFit="1" customWidth="1"/>
    <col min="727" max="728" width="15.5" bestFit="1" customWidth="1"/>
    <col min="729" max="731" width="16.5" bestFit="1" customWidth="1"/>
    <col min="732" max="736" width="15.5" bestFit="1" customWidth="1"/>
    <col min="737" max="738" width="14.33203125" bestFit="1" customWidth="1"/>
    <col min="739" max="740" width="16.5" bestFit="1" customWidth="1"/>
    <col min="741" max="743" width="15.5" bestFit="1" customWidth="1"/>
    <col min="744" max="745" width="16.5" bestFit="1" customWidth="1"/>
    <col min="746" max="748" width="15.5" bestFit="1" customWidth="1"/>
    <col min="749" max="750" width="13.1640625" bestFit="1" customWidth="1"/>
    <col min="751" max="753" width="14.33203125" bestFit="1" customWidth="1"/>
    <col min="754" max="760" width="15.5" bestFit="1" customWidth="1"/>
    <col min="761" max="763" width="14.33203125" bestFit="1" customWidth="1"/>
    <col min="764" max="768" width="15.5" bestFit="1" customWidth="1"/>
    <col min="769" max="773" width="14.33203125" bestFit="1" customWidth="1"/>
    <col min="774" max="774" width="15.5" bestFit="1" customWidth="1"/>
    <col min="775" max="776" width="14.33203125" bestFit="1" customWidth="1"/>
    <col min="777" max="778" width="15.5" bestFit="1" customWidth="1"/>
    <col min="779" max="787" width="14.33203125" bestFit="1" customWidth="1"/>
    <col min="788" max="789" width="15.5" bestFit="1" customWidth="1"/>
    <col min="790" max="791" width="14.33203125" bestFit="1" customWidth="1"/>
    <col min="792" max="792" width="15.5" bestFit="1" customWidth="1"/>
    <col min="793" max="796" width="14.33203125" bestFit="1" customWidth="1"/>
    <col min="797" max="800" width="15.5" bestFit="1" customWidth="1"/>
    <col min="801" max="806" width="13.1640625" bestFit="1" customWidth="1"/>
    <col min="807" max="809" width="14.33203125" bestFit="1" customWidth="1"/>
    <col min="810" max="812" width="13.1640625" bestFit="1" customWidth="1"/>
    <col min="813" max="813" width="14.33203125" bestFit="1" customWidth="1"/>
    <col min="814" max="816" width="13.1640625" bestFit="1" customWidth="1"/>
    <col min="817" max="818" width="14.33203125" bestFit="1" customWidth="1"/>
    <col min="819" max="823" width="13.1640625" bestFit="1" customWidth="1"/>
    <col min="824" max="824" width="14.33203125" bestFit="1" customWidth="1"/>
    <col min="825" max="825" width="13.1640625" bestFit="1" customWidth="1"/>
    <col min="826" max="827" width="14.33203125" bestFit="1" customWidth="1"/>
    <col min="828" max="829" width="15.5" bestFit="1" customWidth="1"/>
    <col min="830" max="830" width="14.33203125" bestFit="1" customWidth="1"/>
    <col min="831" max="831" width="15.5" bestFit="1" customWidth="1"/>
    <col min="832" max="835" width="14.33203125" bestFit="1" customWidth="1"/>
    <col min="836" max="836" width="15.5" bestFit="1" customWidth="1"/>
    <col min="837" max="844" width="14.33203125" bestFit="1" customWidth="1"/>
    <col min="845" max="845" width="15.5" bestFit="1" customWidth="1"/>
    <col min="846" max="850" width="14.33203125" bestFit="1" customWidth="1"/>
    <col min="851" max="863" width="15.5" bestFit="1" customWidth="1"/>
    <col min="864" max="872" width="14.33203125" bestFit="1" customWidth="1"/>
    <col min="873" max="874" width="15.5" bestFit="1" customWidth="1"/>
    <col min="875" max="877" width="14.33203125" bestFit="1" customWidth="1"/>
    <col min="878" max="880" width="15.5" bestFit="1" customWidth="1"/>
    <col min="881" max="887" width="14.33203125" bestFit="1" customWidth="1"/>
    <col min="888" max="888" width="15.5" bestFit="1" customWidth="1"/>
    <col min="889" max="902" width="14.33203125" bestFit="1" customWidth="1"/>
    <col min="903" max="903" width="15.5" bestFit="1" customWidth="1"/>
    <col min="904" max="926" width="14.33203125" bestFit="1" customWidth="1"/>
    <col min="927" max="933" width="15.5" bestFit="1" customWidth="1"/>
    <col min="934" max="936" width="14.33203125" bestFit="1" customWidth="1"/>
    <col min="937" max="938" width="15.5" bestFit="1" customWidth="1"/>
    <col min="939" max="941" width="14.33203125" bestFit="1" customWidth="1"/>
    <col min="942" max="942" width="15.5" bestFit="1" customWidth="1"/>
    <col min="943" max="947" width="14.33203125" bestFit="1" customWidth="1"/>
    <col min="948" max="957" width="13.1640625" bestFit="1" customWidth="1"/>
    <col min="958" max="961" width="14.33203125" bestFit="1" customWidth="1"/>
    <col min="962" max="963" width="13.1640625" bestFit="1" customWidth="1"/>
    <col min="964" max="965" width="14.33203125" bestFit="1" customWidth="1"/>
    <col min="966" max="966" width="13.1640625" bestFit="1" customWidth="1"/>
    <col min="967" max="969" width="14.33203125" bestFit="1" customWidth="1"/>
    <col min="970" max="974" width="13.1640625" bestFit="1" customWidth="1"/>
    <col min="975" max="979" width="14.33203125" bestFit="1" customWidth="1"/>
    <col min="980" max="986" width="13.1640625" bestFit="1" customWidth="1"/>
    <col min="987" max="987" width="14.33203125" bestFit="1" customWidth="1"/>
    <col min="988" max="992" width="13.1640625" bestFit="1" customWidth="1"/>
    <col min="993" max="999" width="14.33203125" bestFit="1" customWidth="1"/>
    <col min="1000" max="1005" width="15.5" bestFit="1" customWidth="1"/>
    <col min="1006" max="1009" width="14.33203125" bestFit="1" customWidth="1"/>
    <col min="1010" max="1015" width="15.5" bestFit="1" customWidth="1"/>
    <col min="1016" max="1016" width="14.33203125" bestFit="1" customWidth="1"/>
    <col min="1017" max="1022" width="15.5" bestFit="1" customWidth="1"/>
    <col min="1023" max="1023" width="14.33203125" bestFit="1" customWidth="1"/>
    <col min="1024" max="1024" width="24" bestFit="1" customWidth="1"/>
    <col min="1025" max="1025" width="19.6640625" bestFit="1" customWidth="1"/>
  </cols>
  <sheetData>
    <row r="1" spans="1:23" s="35" customFormat="1" ht="58" customHeight="1">
      <c r="A1" s="34"/>
      <c r="B1" s="34" t="s">
        <v>2133</v>
      </c>
    </row>
    <row r="3" spans="1:23">
      <c r="A3" s="29" t="s">
        <v>2127</v>
      </c>
      <c r="B3" t="s">
        <v>3946</v>
      </c>
    </row>
    <row r="4" spans="1:23">
      <c r="A4" s="29" t="s">
        <v>2130</v>
      </c>
      <c r="B4" t="s">
        <v>4036</v>
      </c>
    </row>
    <row r="5" spans="1:23">
      <c r="A5" s="29" t="s">
        <v>2126</v>
      </c>
      <c r="B5" t="s">
        <v>3946</v>
      </c>
    </row>
    <row r="7" spans="1:23">
      <c r="A7" s="29" t="s">
        <v>2123</v>
      </c>
      <c r="B7" s="29" t="s">
        <v>2120</v>
      </c>
    </row>
    <row r="8" spans="1:23">
      <c r="B8" t="s">
        <v>3966</v>
      </c>
      <c r="C8" t="s">
        <v>4025</v>
      </c>
      <c r="D8" t="s">
        <v>58</v>
      </c>
      <c r="E8" t="s">
        <v>3964</v>
      </c>
      <c r="F8" t="s">
        <v>2121</v>
      </c>
    </row>
    <row r="9" spans="1:23" s="40" customFormat="1">
      <c r="A9" s="29" t="s">
        <v>2122</v>
      </c>
      <c r="B9" t="s">
        <v>3965</v>
      </c>
      <c r="C9"/>
      <c r="D9" t="s">
        <v>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 s="40" customFormat="1">
      <c r="A10" s="30" t="s">
        <v>11</v>
      </c>
      <c r="B10" s="41"/>
      <c r="C10" s="41"/>
      <c r="D10" s="41">
        <v>563.01300000000003</v>
      </c>
      <c r="E10" s="41">
        <v>563.01300000000003</v>
      </c>
      <c r="F10" s="41">
        <v>563.01300000000003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s="40" customFormat="1">
      <c r="A11" s="36">
        <v>44523.542361111111</v>
      </c>
      <c r="B11" s="41"/>
      <c r="C11" s="41"/>
      <c r="D11" s="41">
        <v>563.01300000000003</v>
      </c>
      <c r="E11" s="41">
        <v>563.01300000000003</v>
      </c>
      <c r="F11" s="41">
        <v>563.01300000000003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s="40" customFormat="1">
      <c r="A12" s="37" t="s">
        <v>67</v>
      </c>
      <c r="B12" s="41"/>
      <c r="C12" s="41"/>
      <c r="D12" s="41">
        <v>563.01300000000003</v>
      </c>
      <c r="E12" s="41">
        <v>563.01300000000003</v>
      </c>
      <c r="F12" s="41">
        <v>563.01300000000003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40" customFormat="1">
      <c r="A13" s="38" t="s">
        <v>3961</v>
      </c>
      <c r="B13" s="41"/>
      <c r="C13" s="41"/>
      <c r="D13" s="41">
        <v>563.01300000000003</v>
      </c>
      <c r="E13" s="41">
        <v>563.01300000000003</v>
      </c>
      <c r="F13" s="41">
        <v>563.01300000000003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3" s="40" customFormat="1">
      <c r="A14" s="39" t="s">
        <v>10</v>
      </c>
      <c r="B14" s="41">
        <v>45293.5</v>
      </c>
      <c r="C14" s="41">
        <v>45293.5</v>
      </c>
      <c r="D14" s="41"/>
      <c r="E14" s="41"/>
      <c r="F14" s="41">
        <v>45293.5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3" s="40" customFormat="1">
      <c r="A15" s="36">
        <v>44523.940972222219</v>
      </c>
      <c r="B15" s="41">
        <v>22576.75</v>
      </c>
      <c r="C15" s="41">
        <v>22576.75</v>
      </c>
      <c r="D15" s="41"/>
      <c r="E15" s="41"/>
      <c r="F15" s="41">
        <v>22576.75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 spans="1:23" s="40" customFormat="1">
      <c r="A16" s="37" t="s">
        <v>67</v>
      </c>
      <c r="B16" s="41">
        <v>22576.75</v>
      </c>
      <c r="C16" s="41">
        <v>22576.75</v>
      </c>
      <c r="D16" s="41"/>
      <c r="E16" s="41"/>
      <c r="F16" s="41">
        <v>22576.75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1:23" s="40" customFormat="1">
      <c r="A17" s="38" t="s">
        <v>3961</v>
      </c>
      <c r="B17" s="41">
        <v>22576.75</v>
      </c>
      <c r="C17" s="41">
        <v>22576.75</v>
      </c>
      <c r="D17" s="41"/>
      <c r="E17" s="41"/>
      <c r="F17" s="41">
        <v>22576.75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1:23" s="40" customFormat="1">
      <c r="A18" s="36">
        <v>44523.884027777778</v>
      </c>
      <c r="B18" s="41">
        <v>22716.75</v>
      </c>
      <c r="C18" s="41">
        <v>22716.75</v>
      </c>
      <c r="D18" s="41"/>
      <c r="E18" s="41"/>
      <c r="F18" s="41">
        <v>22716.75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1:23" s="40" customFormat="1">
      <c r="A19" s="37" t="s">
        <v>67</v>
      </c>
      <c r="B19" s="41">
        <v>22716.75</v>
      </c>
      <c r="C19" s="41">
        <v>22716.75</v>
      </c>
      <c r="D19" s="41"/>
      <c r="E19" s="41"/>
      <c r="F19" s="41">
        <v>22716.75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1:23" s="40" customFormat="1">
      <c r="A20" s="38" t="s">
        <v>3961</v>
      </c>
      <c r="B20" s="41">
        <v>22716.75</v>
      </c>
      <c r="C20" s="41">
        <v>22716.75</v>
      </c>
      <c r="D20" s="41"/>
      <c r="E20" s="41"/>
      <c r="F20" s="41">
        <v>22716.75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1:23" s="40" customFormat="1">
      <c r="A21" s="39" t="s">
        <v>2121</v>
      </c>
      <c r="B21" s="41">
        <v>45293.5</v>
      </c>
      <c r="C21" s="41">
        <v>45293.5</v>
      </c>
      <c r="D21" s="41">
        <v>563.01300000000003</v>
      </c>
      <c r="E21" s="41">
        <v>563.01300000000003</v>
      </c>
      <c r="F21" s="41">
        <v>45856.512999999999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 s="40" customForma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 s="40" customForma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s="40" customForma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 s="40" customForma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 s="40" customForma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s="40" customForma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s="40" customForma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s="40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s="40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s="40" customForma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s="40" customForma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s="40" customForma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s="40" customForma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s="40" customForma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46F4-08AF-D540-B02F-4B32958954F7}">
  <dimension ref="A1:B14"/>
  <sheetViews>
    <sheetView workbookViewId="0">
      <selection activeCell="F23" sqref="F23"/>
    </sheetView>
  </sheetViews>
  <sheetFormatPr baseColWidth="10" defaultRowHeight="17"/>
  <cols>
    <col min="1" max="1" width="21.6640625" bestFit="1" customWidth="1"/>
    <col min="2" max="2" width="14.83203125" bestFit="1" customWidth="1"/>
    <col min="3" max="3" width="15.6640625" bestFit="1" customWidth="1"/>
    <col min="4" max="5" width="11.6640625" bestFit="1" customWidth="1"/>
    <col min="6" max="6" width="24" bestFit="1" customWidth="1"/>
    <col min="7" max="7" width="19.6640625" bestFit="1" customWidth="1"/>
    <col min="8" max="9" width="17.6640625" bestFit="1" customWidth="1"/>
    <col min="10" max="10" width="15.5" bestFit="1" customWidth="1"/>
    <col min="11" max="11" width="17.6640625" bestFit="1" customWidth="1"/>
    <col min="12" max="12" width="11.33203125" bestFit="1" customWidth="1"/>
    <col min="13" max="13" width="13.83203125" bestFit="1" customWidth="1"/>
    <col min="14" max="14" width="24" bestFit="1" customWidth="1"/>
    <col min="15" max="15" width="19.6640625" bestFit="1" customWidth="1"/>
    <col min="16" max="18" width="14.33203125" bestFit="1" customWidth="1"/>
    <col min="19" max="25" width="15.5" bestFit="1" customWidth="1"/>
    <col min="26" max="26" width="14.33203125" bestFit="1" customWidth="1"/>
    <col min="27" max="30" width="13.1640625" bestFit="1" customWidth="1"/>
    <col min="31" max="36" width="14.33203125" bestFit="1" customWidth="1"/>
    <col min="37" max="38" width="15.5" bestFit="1" customWidth="1"/>
    <col min="39" max="46" width="14.33203125" bestFit="1" customWidth="1"/>
    <col min="47" max="49" width="15.5" bestFit="1" customWidth="1"/>
    <col min="50" max="55" width="14.33203125" bestFit="1" customWidth="1"/>
    <col min="56" max="59" width="15.5" bestFit="1" customWidth="1"/>
    <col min="60" max="61" width="14.33203125" bestFit="1" customWidth="1"/>
    <col min="62" max="63" width="15.5" bestFit="1" customWidth="1"/>
    <col min="64" max="64" width="14.33203125" bestFit="1" customWidth="1"/>
    <col min="65" max="69" width="15.5" bestFit="1" customWidth="1"/>
    <col min="70" max="73" width="14.33203125" bestFit="1" customWidth="1"/>
    <col min="74" max="76" width="15.5" bestFit="1" customWidth="1"/>
    <col min="77" max="77" width="14.33203125" bestFit="1" customWidth="1"/>
    <col min="78" max="81" width="15.5" bestFit="1" customWidth="1"/>
    <col min="82" max="84" width="14.33203125" bestFit="1" customWidth="1"/>
    <col min="85" max="86" width="13.1640625" bestFit="1" customWidth="1"/>
    <col min="87" max="87" width="14.33203125" bestFit="1" customWidth="1"/>
    <col min="88" max="90" width="13.1640625" bestFit="1" customWidth="1"/>
    <col min="91" max="92" width="14.33203125" bestFit="1" customWidth="1"/>
    <col min="93" max="93" width="15.5" bestFit="1" customWidth="1"/>
    <col min="94" max="94" width="14.33203125" bestFit="1" customWidth="1"/>
    <col min="95" max="95" width="15.5" bestFit="1" customWidth="1"/>
    <col min="96" max="98" width="14.33203125" bestFit="1" customWidth="1"/>
    <col min="99" max="101" width="15.5" bestFit="1" customWidth="1"/>
    <col min="102" max="102" width="14.33203125" bestFit="1" customWidth="1"/>
    <col min="103" max="108" width="15.5" bestFit="1" customWidth="1"/>
    <col min="109" max="121" width="14.33203125" bestFit="1" customWidth="1"/>
    <col min="122" max="122" width="13.1640625" bestFit="1" customWidth="1"/>
    <col min="123" max="125" width="14.33203125" bestFit="1" customWidth="1"/>
    <col min="126" max="129" width="15.5" bestFit="1" customWidth="1"/>
    <col min="130" max="130" width="14.33203125" bestFit="1" customWidth="1"/>
    <col min="131" max="136" width="15.5" bestFit="1" customWidth="1"/>
    <col min="137" max="138" width="14.33203125" bestFit="1" customWidth="1"/>
    <col min="139" max="142" width="15.5" bestFit="1" customWidth="1"/>
    <col min="143" max="144" width="14.33203125" bestFit="1" customWidth="1"/>
    <col min="145" max="151" width="13.1640625" bestFit="1" customWidth="1"/>
    <col min="152" max="152" width="14.33203125" bestFit="1" customWidth="1"/>
    <col min="153" max="154" width="13.1640625" bestFit="1" customWidth="1"/>
    <col min="155" max="157" width="14.33203125" bestFit="1" customWidth="1"/>
    <col min="158" max="158" width="15.5" bestFit="1" customWidth="1"/>
    <col min="159" max="159" width="14.33203125" bestFit="1" customWidth="1"/>
    <col min="160" max="163" width="15.5" bestFit="1" customWidth="1"/>
    <col min="164" max="164" width="14.33203125" bestFit="1" customWidth="1"/>
    <col min="165" max="165" width="15.5" bestFit="1" customWidth="1"/>
    <col min="166" max="170" width="14.33203125" bestFit="1" customWidth="1"/>
    <col min="171" max="171" width="15.5" bestFit="1" customWidth="1"/>
    <col min="172" max="172" width="14.33203125" bestFit="1" customWidth="1"/>
    <col min="173" max="176" width="15.5" bestFit="1" customWidth="1"/>
    <col min="177" max="177" width="14.33203125" bestFit="1" customWidth="1"/>
    <col min="178" max="182" width="15.5" bestFit="1" customWidth="1"/>
    <col min="183" max="183" width="14.33203125" bestFit="1" customWidth="1"/>
    <col min="184" max="185" width="15.5" bestFit="1" customWidth="1"/>
    <col min="186" max="186" width="14.33203125" bestFit="1" customWidth="1"/>
    <col min="187" max="189" width="16.5" bestFit="1" customWidth="1"/>
    <col min="190" max="194" width="15.5" bestFit="1" customWidth="1"/>
    <col min="195" max="199" width="16.5" bestFit="1" customWidth="1"/>
    <col min="200" max="201" width="15.5" bestFit="1" customWidth="1"/>
    <col min="202" max="207" width="16.5" bestFit="1" customWidth="1"/>
    <col min="208" max="213" width="15.5" bestFit="1" customWidth="1"/>
    <col min="214" max="215" width="16.5" bestFit="1" customWidth="1"/>
    <col min="216" max="217" width="15.5" bestFit="1" customWidth="1"/>
    <col min="218" max="220" width="16.5" bestFit="1" customWidth="1"/>
    <col min="221" max="225" width="15.5" bestFit="1" customWidth="1"/>
    <col min="226" max="227" width="14.33203125" bestFit="1" customWidth="1"/>
    <col min="228" max="229" width="16.5" bestFit="1" customWidth="1"/>
    <col min="230" max="232" width="15.5" bestFit="1" customWidth="1"/>
    <col min="233" max="234" width="16.5" bestFit="1" customWidth="1"/>
    <col min="235" max="237" width="15.5" bestFit="1" customWidth="1"/>
    <col min="238" max="239" width="13.1640625" bestFit="1" customWidth="1"/>
    <col min="240" max="242" width="14.33203125" bestFit="1" customWidth="1"/>
    <col min="243" max="249" width="15.5" bestFit="1" customWidth="1"/>
    <col min="250" max="252" width="14.33203125" bestFit="1" customWidth="1"/>
    <col min="253" max="257" width="15.5" bestFit="1" customWidth="1"/>
    <col min="258" max="262" width="14.33203125" bestFit="1" customWidth="1"/>
    <col min="263" max="263" width="15.5" bestFit="1" customWidth="1"/>
    <col min="264" max="265" width="14.33203125" bestFit="1" customWidth="1"/>
    <col min="266" max="267" width="15.5" bestFit="1" customWidth="1"/>
    <col min="268" max="276" width="14.33203125" bestFit="1" customWidth="1"/>
    <col min="277" max="278" width="15.5" bestFit="1" customWidth="1"/>
    <col min="279" max="280" width="14.33203125" bestFit="1" customWidth="1"/>
    <col min="281" max="281" width="15.5" bestFit="1" customWidth="1"/>
    <col min="282" max="285" width="14.33203125" bestFit="1" customWidth="1"/>
    <col min="286" max="289" width="15.5" bestFit="1" customWidth="1"/>
    <col min="290" max="295" width="13.1640625" bestFit="1" customWidth="1"/>
    <col min="296" max="298" width="14.33203125" bestFit="1" customWidth="1"/>
    <col min="299" max="301" width="13.1640625" bestFit="1" customWidth="1"/>
    <col min="302" max="302" width="14.33203125" bestFit="1" customWidth="1"/>
    <col min="303" max="305" width="13.1640625" bestFit="1" customWidth="1"/>
    <col min="306" max="307" width="14.33203125" bestFit="1" customWidth="1"/>
    <col min="308" max="312" width="13.1640625" bestFit="1" customWidth="1"/>
    <col min="313" max="313" width="14.33203125" bestFit="1" customWidth="1"/>
    <col min="314" max="314" width="13.1640625" bestFit="1" customWidth="1"/>
    <col min="315" max="316" width="14.33203125" bestFit="1" customWidth="1"/>
    <col min="317" max="318" width="15.5" bestFit="1" customWidth="1"/>
    <col min="319" max="319" width="14.33203125" bestFit="1" customWidth="1"/>
    <col min="320" max="320" width="15.5" bestFit="1" customWidth="1"/>
    <col min="321" max="324" width="14.33203125" bestFit="1" customWidth="1"/>
    <col min="325" max="325" width="15.5" bestFit="1" customWidth="1"/>
    <col min="326" max="333" width="14.33203125" bestFit="1" customWidth="1"/>
    <col min="334" max="334" width="15.5" bestFit="1" customWidth="1"/>
    <col min="335" max="339" width="14.33203125" bestFit="1" customWidth="1"/>
    <col min="340" max="352" width="15.5" bestFit="1" customWidth="1"/>
    <col min="353" max="361" width="14.33203125" bestFit="1" customWidth="1"/>
    <col min="362" max="363" width="15.5" bestFit="1" customWidth="1"/>
    <col min="364" max="366" width="14.33203125" bestFit="1" customWidth="1"/>
    <col min="367" max="369" width="15.5" bestFit="1" customWidth="1"/>
    <col min="370" max="376" width="14.33203125" bestFit="1" customWidth="1"/>
    <col min="377" max="377" width="15.5" bestFit="1" customWidth="1"/>
    <col min="378" max="391" width="14.33203125" bestFit="1" customWidth="1"/>
    <col min="392" max="392" width="15.5" bestFit="1" customWidth="1"/>
    <col min="393" max="415" width="14.33203125" bestFit="1" customWidth="1"/>
    <col min="416" max="422" width="15.5" bestFit="1" customWidth="1"/>
    <col min="423" max="425" width="14.33203125" bestFit="1" customWidth="1"/>
    <col min="426" max="427" width="15.5" bestFit="1" customWidth="1"/>
    <col min="428" max="430" width="14.33203125" bestFit="1" customWidth="1"/>
    <col min="431" max="431" width="15.5" bestFit="1" customWidth="1"/>
    <col min="432" max="436" width="14.33203125" bestFit="1" customWidth="1"/>
    <col min="437" max="446" width="13.1640625" bestFit="1" customWidth="1"/>
    <col min="447" max="450" width="14.33203125" bestFit="1" customWidth="1"/>
    <col min="451" max="452" width="13.1640625" bestFit="1" customWidth="1"/>
    <col min="453" max="454" width="14.33203125" bestFit="1" customWidth="1"/>
    <col min="455" max="455" width="13.1640625" bestFit="1" customWidth="1"/>
    <col min="456" max="458" width="14.33203125" bestFit="1" customWidth="1"/>
    <col min="459" max="463" width="13.1640625" bestFit="1" customWidth="1"/>
    <col min="464" max="468" width="14.33203125" bestFit="1" customWidth="1"/>
    <col min="469" max="475" width="13.1640625" bestFit="1" customWidth="1"/>
    <col min="476" max="476" width="14.33203125" bestFit="1" customWidth="1"/>
    <col min="477" max="481" width="13.1640625" bestFit="1" customWidth="1"/>
    <col min="482" max="488" width="14.33203125" bestFit="1" customWidth="1"/>
    <col min="489" max="494" width="15.5" bestFit="1" customWidth="1"/>
    <col min="495" max="498" width="14.33203125" bestFit="1" customWidth="1"/>
    <col min="499" max="504" width="15.5" bestFit="1" customWidth="1"/>
    <col min="505" max="505" width="14.33203125" bestFit="1" customWidth="1"/>
    <col min="506" max="511" width="15.5" bestFit="1" customWidth="1"/>
    <col min="512" max="512" width="14.33203125" bestFit="1" customWidth="1"/>
    <col min="513" max="513" width="14.83203125" bestFit="1" customWidth="1"/>
    <col min="514" max="514" width="13.1640625" bestFit="1" customWidth="1"/>
    <col min="515" max="520" width="14.33203125" bestFit="1" customWidth="1"/>
    <col min="521" max="521" width="15.5" bestFit="1" customWidth="1"/>
    <col min="522" max="522" width="14.33203125" bestFit="1" customWidth="1"/>
    <col min="523" max="526" width="15.5" bestFit="1" customWidth="1"/>
    <col min="527" max="529" width="14.33203125" bestFit="1" customWidth="1"/>
    <col min="530" max="536" width="15.5" bestFit="1" customWidth="1"/>
    <col min="537" max="537" width="14.33203125" bestFit="1" customWidth="1"/>
    <col min="538" max="541" width="13.1640625" bestFit="1" customWidth="1"/>
    <col min="542" max="547" width="14.33203125" bestFit="1" customWidth="1"/>
    <col min="548" max="549" width="15.5" bestFit="1" customWidth="1"/>
    <col min="550" max="557" width="14.33203125" bestFit="1" customWidth="1"/>
    <col min="558" max="560" width="15.5" bestFit="1" customWidth="1"/>
    <col min="561" max="566" width="14.33203125" bestFit="1" customWidth="1"/>
    <col min="567" max="570" width="15.5" bestFit="1" customWidth="1"/>
    <col min="571" max="572" width="14.33203125" bestFit="1" customWidth="1"/>
    <col min="573" max="574" width="15.5" bestFit="1" customWidth="1"/>
    <col min="575" max="575" width="14.33203125" bestFit="1" customWidth="1"/>
    <col min="576" max="580" width="15.5" bestFit="1" customWidth="1"/>
    <col min="581" max="584" width="14.33203125" bestFit="1" customWidth="1"/>
    <col min="585" max="587" width="15.5" bestFit="1" customWidth="1"/>
    <col min="588" max="588" width="14.33203125" bestFit="1" customWidth="1"/>
    <col min="589" max="592" width="15.5" bestFit="1" customWidth="1"/>
    <col min="593" max="595" width="14.33203125" bestFit="1" customWidth="1"/>
    <col min="596" max="597" width="13.1640625" bestFit="1" customWidth="1"/>
    <col min="598" max="598" width="14.33203125" bestFit="1" customWidth="1"/>
    <col min="599" max="601" width="13.1640625" bestFit="1" customWidth="1"/>
    <col min="602" max="603" width="14.33203125" bestFit="1" customWidth="1"/>
    <col min="604" max="604" width="15.5" bestFit="1" customWidth="1"/>
    <col min="605" max="605" width="14.33203125" bestFit="1" customWidth="1"/>
    <col min="606" max="606" width="15.5" bestFit="1" customWidth="1"/>
    <col min="607" max="609" width="14.33203125" bestFit="1" customWidth="1"/>
    <col min="610" max="612" width="15.5" bestFit="1" customWidth="1"/>
    <col min="613" max="613" width="14.33203125" bestFit="1" customWidth="1"/>
    <col min="614" max="619" width="15.5" bestFit="1" customWidth="1"/>
    <col min="620" max="632" width="14.33203125" bestFit="1" customWidth="1"/>
    <col min="633" max="633" width="13.1640625" bestFit="1" customWidth="1"/>
    <col min="634" max="636" width="14.33203125" bestFit="1" customWidth="1"/>
    <col min="637" max="640" width="15.5" bestFit="1" customWidth="1"/>
    <col min="641" max="641" width="14.33203125" bestFit="1" customWidth="1"/>
    <col min="642" max="647" width="15.5" bestFit="1" customWidth="1"/>
    <col min="648" max="649" width="14.33203125" bestFit="1" customWidth="1"/>
    <col min="650" max="653" width="15.5" bestFit="1" customWidth="1"/>
    <col min="654" max="655" width="14.33203125" bestFit="1" customWidth="1"/>
    <col min="656" max="662" width="13.1640625" bestFit="1" customWidth="1"/>
    <col min="663" max="663" width="14.33203125" bestFit="1" customWidth="1"/>
    <col min="664" max="665" width="13.1640625" bestFit="1" customWidth="1"/>
    <col min="666" max="668" width="14.33203125" bestFit="1" customWidth="1"/>
    <col min="669" max="669" width="15.5" bestFit="1" customWidth="1"/>
    <col min="670" max="670" width="14.33203125" bestFit="1" customWidth="1"/>
    <col min="671" max="674" width="15.5" bestFit="1" customWidth="1"/>
    <col min="675" max="675" width="14.33203125" bestFit="1" customWidth="1"/>
    <col min="676" max="676" width="15.5" bestFit="1" customWidth="1"/>
    <col min="677" max="681" width="14.33203125" bestFit="1" customWidth="1"/>
    <col min="682" max="682" width="15.5" bestFit="1" customWidth="1"/>
    <col min="683" max="683" width="14.33203125" bestFit="1" customWidth="1"/>
    <col min="684" max="687" width="15.5" bestFit="1" customWidth="1"/>
    <col min="688" max="688" width="14.33203125" bestFit="1" customWidth="1"/>
    <col min="689" max="693" width="15.5" bestFit="1" customWidth="1"/>
    <col min="694" max="694" width="14.33203125" bestFit="1" customWidth="1"/>
    <col min="695" max="696" width="15.5" bestFit="1" customWidth="1"/>
    <col min="697" max="697" width="14.33203125" bestFit="1" customWidth="1"/>
    <col min="698" max="700" width="16.5" bestFit="1" customWidth="1"/>
    <col min="701" max="705" width="15.5" bestFit="1" customWidth="1"/>
    <col min="706" max="710" width="16.5" bestFit="1" customWidth="1"/>
    <col min="711" max="712" width="15.5" bestFit="1" customWidth="1"/>
    <col min="713" max="718" width="16.5" bestFit="1" customWidth="1"/>
    <col min="719" max="724" width="15.5" bestFit="1" customWidth="1"/>
    <col min="725" max="726" width="16.5" bestFit="1" customWidth="1"/>
    <col min="727" max="728" width="15.5" bestFit="1" customWidth="1"/>
    <col min="729" max="731" width="16.5" bestFit="1" customWidth="1"/>
    <col min="732" max="736" width="15.5" bestFit="1" customWidth="1"/>
    <col min="737" max="738" width="14.33203125" bestFit="1" customWidth="1"/>
    <col min="739" max="740" width="16.5" bestFit="1" customWidth="1"/>
    <col min="741" max="743" width="15.5" bestFit="1" customWidth="1"/>
    <col min="744" max="745" width="16.5" bestFit="1" customWidth="1"/>
    <col min="746" max="748" width="15.5" bestFit="1" customWidth="1"/>
    <col min="749" max="750" width="13.1640625" bestFit="1" customWidth="1"/>
    <col min="751" max="753" width="14.33203125" bestFit="1" customWidth="1"/>
    <col min="754" max="760" width="15.5" bestFit="1" customWidth="1"/>
    <col min="761" max="763" width="14.33203125" bestFit="1" customWidth="1"/>
    <col min="764" max="768" width="15.5" bestFit="1" customWidth="1"/>
    <col min="769" max="773" width="14.33203125" bestFit="1" customWidth="1"/>
    <col min="774" max="774" width="15.5" bestFit="1" customWidth="1"/>
    <col min="775" max="776" width="14.33203125" bestFit="1" customWidth="1"/>
    <col min="777" max="778" width="15.5" bestFit="1" customWidth="1"/>
    <col min="779" max="787" width="14.33203125" bestFit="1" customWidth="1"/>
    <col min="788" max="789" width="15.5" bestFit="1" customWidth="1"/>
    <col min="790" max="791" width="14.33203125" bestFit="1" customWidth="1"/>
    <col min="792" max="792" width="15.5" bestFit="1" customWidth="1"/>
    <col min="793" max="796" width="14.33203125" bestFit="1" customWidth="1"/>
    <col min="797" max="800" width="15.5" bestFit="1" customWidth="1"/>
    <col min="801" max="806" width="13.1640625" bestFit="1" customWidth="1"/>
    <col min="807" max="809" width="14.33203125" bestFit="1" customWidth="1"/>
    <col min="810" max="812" width="13.1640625" bestFit="1" customWidth="1"/>
    <col min="813" max="813" width="14.33203125" bestFit="1" customWidth="1"/>
    <col min="814" max="816" width="13.1640625" bestFit="1" customWidth="1"/>
    <col min="817" max="818" width="14.33203125" bestFit="1" customWidth="1"/>
    <col min="819" max="823" width="13.1640625" bestFit="1" customWidth="1"/>
    <col min="824" max="824" width="14.33203125" bestFit="1" customWidth="1"/>
    <col min="825" max="825" width="13.1640625" bestFit="1" customWidth="1"/>
    <col min="826" max="827" width="14.33203125" bestFit="1" customWidth="1"/>
    <col min="828" max="829" width="15.5" bestFit="1" customWidth="1"/>
    <col min="830" max="830" width="14.33203125" bestFit="1" customWidth="1"/>
    <col min="831" max="831" width="15.5" bestFit="1" customWidth="1"/>
    <col min="832" max="835" width="14.33203125" bestFit="1" customWidth="1"/>
    <col min="836" max="836" width="15.5" bestFit="1" customWidth="1"/>
    <col min="837" max="844" width="14.33203125" bestFit="1" customWidth="1"/>
    <col min="845" max="845" width="15.5" bestFit="1" customWidth="1"/>
    <col min="846" max="850" width="14.33203125" bestFit="1" customWidth="1"/>
    <col min="851" max="863" width="15.5" bestFit="1" customWidth="1"/>
    <col min="864" max="872" width="14.33203125" bestFit="1" customWidth="1"/>
    <col min="873" max="874" width="15.5" bestFit="1" customWidth="1"/>
    <col min="875" max="877" width="14.33203125" bestFit="1" customWidth="1"/>
    <col min="878" max="880" width="15.5" bestFit="1" customWidth="1"/>
    <col min="881" max="887" width="14.33203125" bestFit="1" customWidth="1"/>
    <col min="888" max="888" width="15.5" bestFit="1" customWidth="1"/>
    <col min="889" max="902" width="14.33203125" bestFit="1" customWidth="1"/>
    <col min="903" max="903" width="15.5" bestFit="1" customWidth="1"/>
    <col min="904" max="926" width="14.33203125" bestFit="1" customWidth="1"/>
    <col min="927" max="933" width="15.5" bestFit="1" customWidth="1"/>
    <col min="934" max="936" width="14.33203125" bestFit="1" customWidth="1"/>
    <col min="937" max="938" width="15.5" bestFit="1" customWidth="1"/>
    <col min="939" max="941" width="14.33203125" bestFit="1" customWidth="1"/>
    <col min="942" max="942" width="15.5" bestFit="1" customWidth="1"/>
    <col min="943" max="947" width="14.33203125" bestFit="1" customWidth="1"/>
    <col min="948" max="957" width="13.1640625" bestFit="1" customWidth="1"/>
    <col min="958" max="961" width="14.33203125" bestFit="1" customWidth="1"/>
    <col min="962" max="963" width="13.1640625" bestFit="1" customWidth="1"/>
    <col min="964" max="965" width="14.33203125" bestFit="1" customWidth="1"/>
    <col min="966" max="966" width="13.1640625" bestFit="1" customWidth="1"/>
    <col min="967" max="969" width="14.33203125" bestFit="1" customWidth="1"/>
    <col min="970" max="974" width="13.1640625" bestFit="1" customWidth="1"/>
    <col min="975" max="979" width="14.33203125" bestFit="1" customWidth="1"/>
    <col min="980" max="986" width="13.1640625" bestFit="1" customWidth="1"/>
    <col min="987" max="987" width="14.33203125" bestFit="1" customWidth="1"/>
    <col min="988" max="992" width="13.1640625" bestFit="1" customWidth="1"/>
    <col min="993" max="999" width="14.33203125" bestFit="1" customWidth="1"/>
    <col min="1000" max="1005" width="15.5" bestFit="1" customWidth="1"/>
    <col min="1006" max="1009" width="14.33203125" bestFit="1" customWidth="1"/>
    <col min="1010" max="1015" width="15.5" bestFit="1" customWidth="1"/>
    <col min="1016" max="1016" width="14.33203125" bestFit="1" customWidth="1"/>
    <col min="1017" max="1022" width="15.5" bestFit="1" customWidth="1"/>
    <col min="1023" max="1023" width="14.33203125" bestFit="1" customWidth="1"/>
    <col min="1024" max="1024" width="24" bestFit="1" customWidth="1"/>
    <col min="1025" max="1025" width="19.6640625" bestFit="1" customWidth="1"/>
  </cols>
  <sheetData>
    <row r="1" spans="1:2" s="33" customFormat="1" ht="58" customHeight="1">
      <c r="A1" s="32"/>
      <c r="B1" s="32" t="s">
        <v>2132</v>
      </c>
    </row>
    <row r="2" spans="1:2">
      <c r="A2" s="29" t="s">
        <v>2126</v>
      </c>
      <c r="B2" t="s">
        <v>3946</v>
      </c>
    </row>
    <row r="3" spans="1:2">
      <c r="A3" s="29" t="s">
        <v>2127</v>
      </c>
      <c r="B3" t="s">
        <v>3946</v>
      </c>
    </row>
    <row r="4" spans="1:2">
      <c r="A4" s="29" t="s">
        <v>2130</v>
      </c>
      <c r="B4" t="s">
        <v>3962</v>
      </c>
    </row>
    <row r="5" spans="1:2">
      <c r="A5" s="29" t="s">
        <v>3947</v>
      </c>
      <c r="B5" t="s">
        <v>3963</v>
      </c>
    </row>
    <row r="7" spans="1:2">
      <c r="A7" s="29" t="s">
        <v>2122</v>
      </c>
      <c r="B7" t="s">
        <v>2123</v>
      </c>
    </row>
    <row r="8" spans="1:2">
      <c r="A8" s="60">
        <v>44638.427662037036</v>
      </c>
      <c r="B8" s="41">
        <v>3.2540969999999998</v>
      </c>
    </row>
    <row r="9" spans="1:2">
      <c r="A9" s="61" t="s">
        <v>6</v>
      </c>
      <c r="B9" s="41">
        <v>3.2540969999999998</v>
      </c>
    </row>
    <row r="10" spans="1:2">
      <c r="A10" s="37" t="s">
        <v>2192</v>
      </c>
      <c r="B10" s="41">
        <v>3.2540969999999998</v>
      </c>
    </row>
    <row r="11" spans="1:2">
      <c r="A11" s="60">
        <v>44638.511516203704</v>
      </c>
      <c r="B11" s="41">
        <v>77.7</v>
      </c>
    </row>
    <row r="12" spans="1:2">
      <c r="A12" s="61" t="s">
        <v>67</v>
      </c>
      <c r="B12" s="41">
        <v>77.7</v>
      </c>
    </row>
    <row r="13" spans="1:2">
      <c r="A13" s="37" t="s">
        <v>3961</v>
      </c>
      <c r="B13" s="41">
        <v>77.7</v>
      </c>
    </row>
    <row r="14" spans="1:2">
      <c r="A14" s="30" t="s">
        <v>2121</v>
      </c>
      <c r="B14" s="41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D61C-6939-4082-84A7-DA24C67312F9}">
  <dimension ref="A1:K790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0" style="2" hidden="1" customWidth="1"/>
    <col min="2" max="2" width="12.1640625" style="2" bestFit="1" customWidth="1"/>
    <col min="3" max="3" width="11.83203125" style="2" bestFit="1" customWidth="1"/>
    <col min="4" max="4" width="16.33203125" style="2" bestFit="1" customWidth="1"/>
    <col min="5" max="5" width="40.5" style="2" bestFit="1" customWidth="1"/>
    <col min="6" max="6" width="13.33203125" style="2" customWidth="1"/>
    <col min="7" max="7" width="12.1640625" style="2" customWidth="1"/>
    <col min="8" max="8" width="70.33203125" style="2" bestFit="1" customWidth="1"/>
    <col min="9" max="9" width="30" style="2" customWidth="1"/>
    <col min="10" max="10" width="101.83203125" style="2" hidden="1" customWidth="1"/>
    <col min="11" max="11" width="64.1640625" style="2" hidden="1" customWidth="1"/>
    <col min="12" max="16384" width="8.83203125" style="2"/>
  </cols>
  <sheetData>
    <row r="1" spans="1:11" s="15" customFormat="1">
      <c r="A1" s="15" t="s">
        <v>1852</v>
      </c>
      <c r="B1" s="16" t="s">
        <v>0</v>
      </c>
      <c r="C1" s="16" t="s">
        <v>5</v>
      </c>
      <c r="D1" s="16" t="s">
        <v>2</v>
      </c>
      <c r="E1" s="16" t="s">
        <v>7</v>
      </c>
      <c r="F1" s="14" t="s">
        <v>28</v>
      </c>
      <c r="G1" s="14" t="s">
        <v>4</v>
      </c>
      <c r="H1" s="14" t="s">
        <v>1</v>
      </c>
      <c r="I1" s="14" t="s">
        <v>22</v>
      </c>
      <c r="J1" s="15" t="s">
        <v>2143</v>
      </c>
    </row>
    <row r="2" spans="1:11">
      <c r="A2" s="2">
        <v>1</v>
      </c>
      <c r="B2" s="5" t="s">
        <v>3</v>
      </c>
      <c r="C2" s="5" t="s">
        <v>6</v>
      </c>
      <c r="D2" s="5" t="s">
        <v>8</v>
      </c>
      <c r="E2" s="5" t="str">
        <f>'(참고) Index'!$E$2</f>
        <v>Main_Peertec</v>
      </c>
      <c r="F2" s="5">
        <v>10003</v>
      </c>
      <c r="G2" s="5" t="s">
        <v>9</v>
      </c>
      <c r="H2" s="5" t="s">
        <v>16</v>
      </c>
      <c r="I2" s="5"/>
      <c r="J2" s="2" t="str">
        <f>H2&amp;I2</f>
        <v>337ne45ueXx2iAR1gNAqxnwsCGuLquCLnh</v>
      </c>
      <c r="K2" s="2" t="str">
        <f>B2&amp;C2&amp;D2&amp;E2&amp;F2&amp;G2&amp;I2</f>
        <v>exchangeFTXPeertecMain_Peertec10003BTC</v>
      </c>
    </row>
    <row r="3" spans="1:11">
      <c r="A3" s="2">
        <v>1</v>
      </c>
      <c r="B3" s="5" t="s">
        <v>3</v>
      </c>
      <c r="C3" s="5" t="s">
        <v>6</v>
      </c>
      <c r="D3" s="5" t="s">
        <v>8</v>
      </c>
      <c r="E3" s="5" t="str">
        <f>'(참고) Index'!$E$2</f>
        <v>Main_Peertec</v>
      </c>
      <c r="F3" s="5">
        <v>10003</v>
      </c>
      <c r="G3" s="5" t="s">
        <v>10</v>
      </c>
      <c r="H3" s="5" t="s">
        <v>17</v>
      </c>
      <c r="I3" s="5">
        <v>3680179910</v>
      </c>
      <c r="J3" s="2" t="str">
        <f t="shared" ref="J3:J51" si="0">H3&amp;I3</f>
        <v>rPFXvVo2fYXVPdV9gCHQouHsMgMhQ2aUwM3680179910</v>
      </c>
      <c r="K3" s="2" t="str">
        <f t="shared" ref="K3:K51" si="1">B3&amp;C3&amp;D3&amp;E3&amp;F3&amp;G3&amp;I3</f>
        <v>exchangeFTXPeertecMain_Peertec10003XRP3680179910</v>
      </c>
    </row>
    <row r="4" spans="1:11">
      <c r="A4" s="2">
        <v>1</v>
      </c>
      <c r="B4" s="5" t="s">
        <v>3</v>
      </c>
      <c r="C4" s="5" t="s">
        <v>6</v>
      </c>
      <c r="D4" s="5" t="s">
        <v>8</v>
      </c>
      <c r="E4" s="5" t="str">
        <f>'(참고) Index'!$E$2</f>
        <v>Main_Peertec</v>
      </c>
      <c r="F4" s="5">
        <v>10003</v>
      </c>
      <c r="G4" s="5" t="s">
        <v>11</v>
      </c>
      <c r="H4" s="5" t="s">
        <v>18</v>
      </c>
      <c r="I4" s="5"/>
      <c r="J4" s="2" t="str">
        <f t="shared" si="0"/>
        <v>0xaB4Bfe506a3Cb36ADDf97678293bD429B9951726</v>
      </c>
      <c r="K4" s="2" t="str">
        <f t="shared" si="1"/>
        <v>exchangeFTXPeertecMain_Peertec10003ETH</v>
      </c>
    </row>
    <row r="5" spans="1:11">
      <c r="A5" s="2">
        <v>1</v>
      </c>
      <c r="B5" s="5" t="s">
        <v>3</v>
      </c>
      <c r="C5" s="5" t="s">
        <v>6</v>
      </c>
      <c r="D5" s="5" t="s">
        <v>8</v>
      </c>
      <c r="E5" s="5" t="str">
        <f>'(참고) Index'!$E$2</f>
        <v>Main_Peertec</v>
      </c>
      <c r="F5" s="5">
        <v>10003</v>
      </c>
      <c r="G5" s="5" t="s">
        <v>12</v>
      </c>
      <c r="H5" s="5" t="s">
        <v>19</v>
      </c>
      <c r="I5" s="5"/>
      <c r="J5" s="2" t="str">
        <f t="shared" si="0"/>
        <v>0x8E59558B73A92572834169Dc0096df9E42168B57</v>
      </c>
      <c r="K5" s="2" t="str">
        <f t="shared" si="1"/>
        <v>exchangeFTXPeertecMain_Peertec10003USDC</v>
      </c>
    </row>
    <row r="6" spans="1:11">
      <c r="A6" s="2">
        <v>1</v>
      </c>
      <c r="B6" s="5" t="s">
        <v>3</v>
      </c>
      <c r="C6" s="5" t="s">
        <v>6</v>
      </c>
      <c r="D6" s="5" t="s">
        <v>8</v>
      </c>
      <c r="E6" s="5" t="str">
        <f>'(참고) Index'!$E$2</f>
        <v>Main_Peertec</v>
      </c>
      <c r="F6" s="5">
        <v>10003</v>
      </c>
      <c r="G6" s="5" t="s">
        <v>13</v>
      </c>
      <c r="H6" s="5" t="s">
        <v>20</v>
      </c>
      <c r="I6" s="5"/>
      <c r="J6" s="2" t="str">
        <f t="shared" si="0"/>
        <v>0x8f27fa136ff4da1796368380019029d81d12d06d</v>
      </c>
      <c r="K6" s="2" t="str">
        <f t="shared" si="1"/>
        <v>exchangeFTXPeertecMain_Peertec10003USDT</v>
      </c>
    </row>
    <row r="7" spans="1:11">
      <c r="A7" s="2">
        <v>1</v>
      </c>
      <c r="B7" s="5" t="s">
        <v>3</v>
      </c>
      <c r="C7" s="5" t="s">
        <v>6</v>
      </c>
      <c r="D7" s="5" t="s">
        <v>8</v>
      </c>
      <c r="E7" s="5" t="str">
        <f>'(참고) Index'!$E$2</f>
        <v>Main_Peertec</v>
      </c>
      <c r="F7" s="5">
        <v>10003</v>
      </c>
      <c r="G7" s="5" t="s">
        <v>14</v>
      </c>
      <c r="H7" s="5" t="s">
        <v>21</v>
      </c>
      <c r="I7" s="5">
        <v>823031602</v>
      </c>
      <c r="J7" s="2" t="str">
        <f t="shared" si="0"/>
        <v>terra1luagdjcr9c9yvp3ak4d7chjm5gldcmgln5rku5823031602</v>
      </c>
      <c r="K7" s="2" t="str">
        <f t="shared" si="1"/>
        <v>exchangeFTXPeertecMain_Peertec10003LUNA823031602</v>
      </c>
    </row>
    <row r="8" spans="1:11">
      <c r="A8" s="2">
        <v>1</v>
      </c>
      <c r="B8" s="5" t="s">
        <v>3</v>
      </c>
      <c r="C8" s="5" t="s">
        <v>6</v>
      </c>
      <c r="D8" s="5" t="s">
        <v>8</v>
      </c>
      <c r="E8" s="5" t="str">
        <f>'(참고) Index'!$E$2</f>
        <v>Main_Peertec</v>
      </c>
      <c r="F8" s="5">
        <v>10003</v>
      </c>
      <c r="G8" s="5" t="s">
        <v>15</v>
      </c>
      <c r="H8" s="5" t="s">
        <v>21</v>
      </c>
      <c r="I8" s="5">
        <v>823031602</v>
      </c>
      <c r="J8" s="2" t="str">
        <f t="shared" si="0"/>
        <v>terra1luagdjcr9c9yvp3ak4d7chjm5gldcmgln5rku5823031602</v>
      </c>
      <c r="K8" s="2" t="str">
        <f t="shared" si="1"/>
        <v>exchangeFTXPeertecMain_Peertec10003UST823031602</v>
      </c>
    </row>
    <row r="9" spans="1:11">
      <c r="A9" s="2">
        <v>1</v>
      </c>
      <c r="B9" s="5" t="s">
        <v>3</v>
      </c>
      <c r="C9" s="5" t="s">
        <v>6</v>
      </c>
      <c r="D9" s="5" t="s">
        <v>8</v>
      </c>
      <c r="E9" s="5" t="str">
        <f>'(참고) Index'!$E$2</f>
        <v>Main_Peertec</v>
      </c>
      <c r="F9" s="5">
        <v>10003</v>
      </c>
      <c r="G9" s="5" t="s">
        <v>70</v>
      </c>
      <c r="H9" s="5" t="s">
        <v>2134</v>
      </c>
      <c r="I9" s="5">
        <v>3529325778</v>
      </c>
      <c r="J9" s="2" t="str">
        <f t="shared" si="0"/>
        <v>cosmos1kvyevlmp0gfd7f9qdnkq98tc59p2mg2smppwn73529325778</v>
      </c>
      <c r="K9" s="2" t="str">
        <f t="shared" si="1"/>
        <v>exchangeFTXPeertecMain_Peertec10003ATOM3529325778</v>
      </c>
    </row>
    <row r="10" spans="1:11">
      <c r="A10" s="2">
        <v>1</v>
      </c>
      <c r="B10" s="5" t="s">
        <v>3</v>
      </c>
      <c r="C10" s="5" t="s">
        <v>6</v>
      </c>
      <c r="D10" s="5" t="s">
        <v>8</v>
      </c>
      <c r="E10" s="5" t="str">
        <f>'(참고) Index'!$E$2</f>
        <v>Main_Peertec</v>
      </c>
      <c r="F10" s="5">
        <v>10003</v>
      </c>
      <c r="G10" s="5" t="s">
        <v>520</v>
      </c>
      <c r="H10" s="5"/>
      <c r="I10" s="5"/>
      <c r="J10" s="2" t="str">
        <f t="shared" si="0"/>
        <v/>
      </c>
      <c r="K10" s="2" t="str">
        <f t="shared" si="1"/>
        <v>exchangeFTXPeertecMain_Peertec10003MATIC</v>
      </c>
    </row>
    <row r="11" spans="1:11">
      <c r="A11" s="2">
        <v>1</v>
      </c>
      <c r="B11" s="5" t="s">
        <v>3</v>
      </c>
      <c r="C11" s="5" t="s">
        <v>6</v>
      </c>
      <c r="D11" s="5" t="s">
        <v>8</v>
      </c>
      <c r="E11" s="5" t="str">
        <f>'(참고) Index'!$E$2</f>
        <v>Main_Peertec</v>
      </c>
      <c r="F11" s="5">
        <v>10003</v>
      </c>
      <c r="G11" s="5" t="s">
        <v>521</v>
      </c>
      <c r="H11" s="5"/>
      <c r="I11" s="5"/>
      <c r="J11" s="2" t="str">
        <f t="shared" si="0"/>
        <v/>
      </c>
      <c r="K11" s="2" t="str">
        <f t="shared" si="1"/>
        <v>exchangeFTXPeertecMain_Peertec10003NEAR</v>
      </c>
    </row>
    <row r="12" spans="1:11">
      <c r="A12" s="2">
        <v>1</v>
      </c>
      <c r="B12" s="5" t="s">
        <v>3</v>
      </c>
      <c r="C12" s="5" t="s">
        <v>6</v>
      </c>
      <c r="D12" s="5" t="s">
        <v>8</v>
      </c>
      <c r="E12" s="5" t="str">
        <f>'(참고) Index'!$E$2</f>
        <v>Main_Peertec</v>
      </c>
      <c r="F12" s="5">
        <v>10003</v>
      </c>
      <c r="G12" s="5" t="s">
        <v>522</v>
      </c>
      <c r="H12" s="5"/>
      <c r="I12" s="5"/>
      <c r="J12" s="2" t="str">
        <f t="shared" si="0"/>
        <v/>
      </c>
      <c r="K12" s="2" t="str">
        <f t="shared" si="1"/>
        <v>exchangeFTXPeertecMain_Peertec10003TRX</v>
      </c>
    </row>
    <row r="13" spans="1:11">
      <c r="A13" s="2">
        <v>1</v>
      </c>
      <c r="B13" s="5" t="s">
        <v>3</v>
      </c>
      <c r="C13" s="5" t="s">
        <v>6</v>
      </c>
      <c r="D13" s="5" t="s">
        <v>8</v>
      </c>
      <c r="E13" s="5" t="str">
        <f>'(참고) Index'!$E$2</f>
        <v>Main_Peertec</v>
      </c>
      <c r="F13" s="5">
        <v>10003</v>
      </c>
      <c r="G13" s="5" t="s">
        <v>806</v>
      </c>
      <c r="H13" s="5" t="s">
        <v>2135</v>
      </c>
      <c r="I13" s="5"/>
      <c r="J13" s="2" t="str">
        <f t="shared" si="0"/>
        <v>bitcoincash:qrl59ue7seauw2lsj370zu70gq04zwsh5unkfg6scm</v>
      </c>
      <c r="K13" s="2" t="str">
        <f t="shared" si="1"/>
        <v>exchangeFTXPeertecMain_Peertec10003BCH</v>
      </c>
    </row>
    <row r="14" spans="1:11">
      <c r="A14" s="2">
        <v>1</v>
      </c>
      <c r="B14" s="5" t="s">
        <v>3</v>
      </c>
      <c r="C14" s="5" t="s">
        <v>6</v>
      </c>
      <c r="D14" s="5" t="s">
        <v>8</v>
      </c>
      <c r="E14" s="5" t="str">
        <f>'(참고) Index'!$E$2</f>
        <v>Main_Peertec</v>
      </c>
      <c r="F14" s="5">
        <v>10003</v>
      </c>
      <c r="G14" s="5" t="s">
        <v>302</v>
      </c>
      <c r="H14" s="5"/>
      <c r="I14" s="5"/>
      <c r="J14" s="2" t="str">
        <f t="shared" si="0"/>
        <v/>
      </c>
      <c r="K14" s="2" t="str">
        <f t="shared" si="1"/>
        <v>exchangeFTXPeertecMain_Peertec10003BNB</v>
      </c>
    </row>
    <row r="15" spans="1:11">
      <c r="B15" s="5" t="s">
        <v>3</v>
      </c>
      <c r="C15" s="5" t="s">
        <v>6</v>
      </c>
      <c r="D15" s="5" t="s">
        <v>8</v>
      </c>
      <c r="E15" s="5" t="str">
        <f>'(참고) Index'!$E$2</f>
        <v>Main_Peertec</v>
      </c>
      <c r="F15" s="5">
        <v>10003</v>
      </c>
      <c r="G15" s="5" t="s">
        <v>303</v>
      </c>
      <c r="H15" s="5"/>
      <c r="I15" s="5"/>
      <c r="J15" s="2" t="str">
        <f t="shared" ref="J15" si="2">H15&amp;I15</f>
        <v/>
      </c>
      <c r="K15" s="2" t="str">
        <f t="shared" ref="K15" si="3">B15&amp;C15&amp;D15&amp;E15&amp;F15&amp;G15&amp;I15</f>
        <v>exchangeFTXPeertecMain_Peertec10003BUSD</v>
      </c>
    </row>
    <row r="16" spans="1:11">
      <c r="A16" s="2">
        <v>1</v>
      </c>
      <c r="B16" s="5" t="s">
        <v>3</v>
      </c>
      <c r="C16" s="5" t="s">
        <v>6</v>
      </c>
      <c r="D16" s="5" t="s">
        <v>8</v>
      </c>
      <c r="E16" s="5" t="str">
        <f>'(참고) Index'!$E$2</f>
        <v>Main_Peertec</v>
      </c>
      <c r="F16" s="5">
        <v>10003</v>
      </c>
      <c r="G16" s="5" t="s">
        <v>441</v>
      </c>
      <c r="H16" s="5" t="s">
        <v>2136</v>
      </c>
      <c r="I16" s="5"/>
      <c r="J16" s="2" t="str">
        <f t="shared" si="0"/>
        <v>DqF4jpup3cLNkMhVxCxNqKnxxqFuVNf4zfeAnvpqdbfr</v>
      </c>
      <c r="K16" s="2" t="str">
        <f t="shared" si="1"/>
        <v>exchangeFTXPeertecMain_Peertec10003SOL</v>
      </c>
    </row>
    <row r="17" spans="1:11">
      <c r="A17" s="2">
        <v>1</v>
      </c>
      <c r="B17" s="5" t="s">
        <v>3</v>
      </c>
      <c r="C17" s="5" t="s">
        <v>6</v>
      </c>
      <c r="D17" s="5" t="s">
        <v>8</v>
      </c>
      <c r="E17" s="5" t="str">
        <f>'(참고) Index'!$E$2</f>
        <v>Main_Peertec</v>
      </c>
      <c r="F17" s="5">
        <v>10003</v>
      </c>
      <c r="G17" s="5" t="s">
        <v>440</v>
      </c>
      <c r="H17" s="5"/>
      <c r="I17" s="5"/>
      <c r="J17" s="2" t="str">
        <f t="shared" si="0"/>
        <v/>
      </c>
      <c r="K17" s="2" t="str">
        <f t="shared" si="1"/>
        <v>exchangeFTXPeertecMain_Peertec10003LTC</v>
      </c>
    </row>
    <row r="18" spans="1:11">
      <c r="A18" s="2">
        <v>2</v>
      </c>
      <c r="B18" s="5" t="s">
        <v>3</v>
      </c>
      <c r="C18" s="5" t="s">
        <v>23</v>
      </c>
      <c r="D18" s="5" t="s">
        <v>24</v>
      </c>
      <c r="E18" s="5" t="str">
        <f>'(참고) Index'!$E$3</f>
        <v>Main_Bbrick</v>
      </c>
      <c r="F18" s="5">
        <v>10025</v>
      </c>
      <c r="G18" s="5" t="s">
        <v>9</v>
      </c>
      <c r="H18" s="5" t="s">
        <v>25</v>
      </c>
      <c r="I18" s="5"/>
      <c r="J18" s="2" t="str">
        <f t="shared" si="0"/>
        <v>3H9GcbHrica8tDjBgkByHKNbwpcdTapLoK</v>
      </c>
      <c r="K18" s="2" t="str">
        <f t="shared" si="1"/>
        <v>exchangeFTXBBRICKMain_Bbrick10025BTC</v>
      </c>
    </row>
    <row r="19" spans="1:11">
      <c r="A19" s="2">
        <v>2</v>
      </c>
      <c r="B19" s="5" t="s">
        <v>3</v>
      </c>
      <c r="C19" s="5" t="s">
        <v>23</v>
      </c>
      <c r="D19" s="5" t="s">
        <v>24</v>
      </c>
      <c r="E19" s="5" t="str">
        <f>'(참고) Index'!$E$3</f>
        <v>Main_Bbrick</v>
      </c>
      <c r="F19" s="5">
        <v>10025</v>
      </c>
      <c r="G19" s="5" t="s">
        <v>10</v>
      </c>
      <c r="H19" s="5" t="s">
        <v>17</v>
      </c>
      <c r="I19" s="5">
        <v>3396311572</v>
      </c>
      <c r="J19" s="2" t="str">
        <f t="shared" si="0"/>
        <v>rPFXvVo2fYXVPdV9gCHQouHsMgMhQ2aUwM3396311572</v>
      </c>
      <c r="K19" s="2" t="str">
        <f t="shared" si="1"/>
        <v>exchangeFTXBBRICKMain_Bbrick10025XRP3396311572</v>
      </c>
    </row>
    <row r="20" spans="1:11">
      <c r="A20" s="2">
        <v>2</v>
      </c>
      <c r="B20" s="5" t="s">
        <v>3</v>
      </c>
      <c r="C20" s="5" t="s">
        <v>23</v>
      </c>
      <c r="D20" s="5" t="s">
        <v>24</v>
      </c>
      <c r="E20" s="5" t="str">
        <f>'(참고) Index'!$E$3</f>
        <v>Main_Bbrick</v>
      </c>
      <c r="F20" s="5">
        <v>10025</v>
      </c>
      <c r="G20" s="5" t="s">
        <v>11</v>
      </c>
      <c r="H20" s="5" t="s">
        <v>26</v>
      </c>
      <c r="I20" s="5"/>
      <c r="J20" s="2" t="str">
        <f t="shared" si="0"/>
        <v>0xd16eEBDb4F8804b66AB4b2c536917154d9a47E82</v>
      </c>
      <c r="K20" s="2" t="str">
        <f t="shared" si="1"/>
        <v>exchangeFTXBBRICKMain_Bbrick10025ETH</v>
      </c>
    </row>
    <row r="21" spans="1:11">
      <c r="A21" s="2">
        <v>2</v>
      </c>
      <c r="B21" s="5" t="s">
        <v>3</v>
      </c>
      <c r="C21" s="5" t="s">
        <v>23</v>
      </c>
      <c r="D21" s="5" t="s">
        <v>24</v>
      </c>
      <c r="E21" s="5" t="str">
        <f>'(참고) Index'!$E$3</f>
        <v>Main_Bbrick</v>
      </c>
      <c r="F21" s="5">
        <v>10025</v>
      </c>
      <c r="G21" s="5" t="s">
        <v>12</v>
      </c>
      <c r="H21" s="5" t="s">
        <v>27</v>
      </c>
      <c r="I21" s="5"/>
      <c r="J21" s="2" t="str">
        <f t="shared" si="0"/>
        <v>0xA341107b28740ee5a003BA3960448fD14174a026</v>
      </c>
      <c r="K21" s="2" t="str">
        <f t="shared" si="1"/>
        <v>exchangeFTXBBRICKMain_Bbrick10025USDC</v>
      </c>
    </row>
    <row r="22" spans="1:11">
      <c r="A22" s="2">
        <v>2</v>
      </c>
      <c r="B22" s="5" t="s">
        <v>3</v>
      </c>
      <c r="C22" s="5" t="s">
        <v>23</v>
      </c>
      <c r="D22" s="5" t="s">
        <v>24</v>
      </c>
      <c r="E22" s="5" t="str">
        <f>'(참고) Index'!$E$3</f>
        <v>Main_Bbrick</v>
      </c>
      <c r="F22" s="5">
        <v>10025</v>
      </c>
      <c r="G22" s="5" t="s">
        <v>13</v>
      </c>
      <c r="H22" s="5" t="s">
        <v>27</v>
      </c>
      <c r="I22" s="5"/>
      <c r="J22" s="2" t="str">
        <f t="shared" si="0"/>
        <v>0xA341107b28740ee5a003BA3960448fD14174a026</v>
      </c>
      <c r="K22" s="2" t="str">
        <f t="shared" si="1"/>
        <v>exchangeFTXBBRICKMain_Bbrick10025USDT</v>
      </c>
    </row>
    <row r="23" spans="1:11">
      <c r="A23" s="2">
        <v>2</v>
      </c>
      <c r="B23" s="5" t="s">
        <v>3</v>
      </c>
      <c r="C23" s="5" t="s">
        <v>23</v>
      </c>
      <c r="D23" s="5" t="s">
        <v>24</v>
      </c>
      <c r="E23" s="5" t="str">
        <f>'(참고) Index'!$E$3</f>
        <v>Main_Bbrick</v>
      </c>
      <c r="F23" s="5">
        <v>10025</v>
      </c>
      <c r="G23" s="5" t="s">
        <v>14</v>
      </c>
      <c r="H23" s="5" t="s">
        <v>21</v>
      </c>
      <c r="I23" s="5">
        <v>1273090217</v>
      </c>
      <c r="J23" s="2" t="str">
        <f t="shared" si="0"/>
        <v>terra1luagdjcr9c9yvp3ak4d7chjm5gldcmgln5rku51273090217</v>
      </c>
      <c r="K23" s="2" t="str">
        <f t="shared" si="1"/>
        <v>exchangeFTXBBRICKMain_Bbrick10025LUNA1273090217</v>
      </c>
    </row>
    <row r="24" spans="1:11">
      <c r="A24" s="2">
        <v>2</v>
      </c>
      <c r="B24" s="5" t="s">
        <v>3</v>
      </c>
      <c r="C24" s="5" t="s">
        <v>23</v>
      </c>
      <c r="D24" s="5" t="s">
        <v>24</v>
      </c>
      <c r="E24" s="5" t="str">
        <f>'(참고) Index'!$E$3</f>
        <v>Main_Bbrick</v>
      </c>
      <c r="F24" s="5">
        <v>10025</v>
      </c>
      <c r="G24" s="5" t="s">
        <v>15</v>
      </c>
      <c r="H24" s="5" t="s">
        <v>21</v>
      </c>
      <c r="I24" s="5">
        <v>1273090217</v>
      </c>
      <c r="J24" s="2" t="str">
        <f t="shared" si="0"/>
        <v>terra1luagdjcr9c9yvp3ak4d7chjm5gldcmgln5rku51273090217</v>
      </c>
      <c r="K24" s="2" t="str">
        <f t="shared" si="1"/>
        <v>exchangeFTXBBRICKMain_Bbrick10025UST1273090217</v>
      </c>
    </row>
    <row r="25" spans="1:11">
      <c r="A25" s="2">
        <v>2</v>
      </c>
      <c r="B25" s="5" t="s">
        <v>3</v>
      </c>
      <c r="C25" s="5" t="s">
        <v>23</v>
      </c>
      <c r="D25" s="5" t="s">
        <v>24</v>
      </c>
      <c r="E25" s="5" t="str">
        <f>'(참고) Index'!$E$3</f>
        <v>Main_Bbrick</v>
      </c>
      <c r="F25" s="5">
        <v>10025</v>
      </c>
      <c r="G25" s="5" t="s">
        <v>302</v>
      </c>
      <c r="H25" s="5"/>
      <c r="I25" s="5"/>
      <c r="J25" s="2" t="str">
        <f t="shared" si="0"/>
        <v/>
      </c>
      <c r="K25" s="2" t="str">
        <f t="shared" si="1"/>
        <v>exchangeFTXBBRICKMain_Bbrick10025BNB</v>
      </c>
    </row>
    <row r="26" spans="1:11">
      <c r="A26" s="2">
        <v>2</v>
      </c>
      <c r="B26" s="5" t="s">
        <v>3</v>
      </c>
      <c r="C26" s="5" t="s">
        <v>23</v>
      </c>
      <c r="D26" s="5" t="s">
        <v>24</v>
      </c>
      <c r="E26" s="5" t="str">
        <f>'(참고) Index'!$E$3</f>
        <v>Main_Bbrick</v>
      </c>
      <c r="F26" s="5">
        <v>10025</v>
      </c>
      <c r="G26" s="5" t="s">
        <v>439</v>
      </c>
      <c r="H26" s="5"/>
      <c r="I26" s="5"/>
      <c r="J26" s="2" t="str">
        <f t="shared" si="0"/>
        <v/>
      </c>
      <c r="K26" s="2" t="str">
        <f t="shared" si="1"/>
        <v>exchangeFTXBBRICKMain_Bbrick10025DAI</v>
      </c>
    </row>
    <row r="27" spans="1:11">
      <c r="A27" s="2">
        <v>2</v>
      </c>
      <c r="B27" s="5" t="s">
        <v>3</v>
      </c>
      <c r="C27" s="5" t="s">
        <v>23</v>
      </c>
      <c r="D27" s="5" t="s">
        <v>24</v>
      </c>
      <c r="E27" s="5" t="str">
        <f>'(참고) Index'!$E$3</f>
        <v>Main_Bbrick</v>
      </c>
      <c r="F27" s="5">
        <v>10025</v>
      </c>
      <c r="G27" s="5" t="s">
        <v>440</v>
      </c>
      <c r="H27" s="5"/>
      <c r="I27" s="5"/>
      <c r="J27" s="2" t="str">
        <f t="shared" si="0"/>
        <v/>
      </c>
      <c r="K27" s="2" t="str">
        <f t="shared" si="1"/>
        <v>exchangeFTXBBRICKMain_Bbrick10025LTC</v>
      </c>
    </row>
    <row r="28" spans="1:11">
      <c r="A28" s="2">
        <v>2</v>
      </c>
      <c r="B28" s="5" t="s">
        <v>3</v>
      </c>
      <c r="C28" s="5" t="s">
        <v>23</v>
      </c>
      <c r="D28" s="5" t="s">
        <v>24</v>
      </c>
      <c r="E28" s="5" t="str">
        <f>'(참고) Index'!$E$3</f>
        <v>Main_Bbrick</v>
      </c>
      <c r="F28" s="5">
        <v>10025</v>
      </c>
      <c r="G28" s="5" t="s">
        <v>441</v>
      </c>
      <c r="H28" s="5" t="s">
        <v>2137</v>
      </c>
      <c r="I28" s="5"/>
      <c r="J28" s="2" t="str">
        <f t="shared" si="0"/>
        <v>Ge2iS3fXCNM3LwzECBAoHba6JgubMwB9R7NGmvSu6MuG</v>
      </c>
      <c r="K28" s="2" t="str">
        <f t="shared" si="1"/>
        <v>exchangeFTXBBRICKMain_Bbrick10025SOL</v>
      </c>
    </row>
    <row r="29" spans="1:11">
      <c r="A29" s="2">
        <v>2</v>
      </c>
      <c r="B29" s="5" t="s">
        <v>3</v>
      </c>
      <c r="C29" s="5" t="s">
        <v>23</v>
      </c>
      <c r="D29" s="5" t="s">
        <v>24</v>
      </c>
      <c r="E29" s="5" t="str">
        <f>'(참고) Index'!$E$3</f>
        <v>Main_Bbrick</v>
      </c>
      <c r="F29" s="5">
        <v>10025</v>
      </c>
      <c r="G29" s="5" t="s">
        <v>442</v>
      </c>
      <c r="H29" s="5"/>
      <c r="I29" s="5"/>
      <c r="J29" s="2" t="str">
        <f t="shared" si="0"/>
        <v/>
      </c>
      <c r="K29" s="2" t="str">
        <f t="shared" si="1"/>
        <v>exchangeFTXBBRICKMain_Bbrick10025USD</v>
      </c>
    </row>
    <row r="30" spans="1:11">
      <c r="A30" s="2">
        <v>2</v>
      </c>
      <c r="B30" s="5" t="s">
        <v>3</v>
      </c>
      <c r="C30" s="5" t="s">
        <v>23</v>
      </c>
      <c r="D30" s="5" t="s">
        <v>24</v>
      </c>
      <c r="E30" s="5" t="str">
        <f>'(참고) Index'!$E$3</f>
        <v>Main_Bbrick</v>
      </c>
      <c r="F30" s="5">
        <v>10025</v>
      </c>
      <c r="G30" s="5" t="s">
        <v>443</v>
      </c>
      <c r="H30" s="5"/>
      <c r="I30" s="5"/>
      <c r="J30" s="2" t="str">
        <f t="shared" si="0"/>
        <v/>
      </c>
      <c r="K30" s="2" t="str">
        <f t="shared" si="1"/>
        <v>exchangeFTXBBRICKMain_Bbrick10025WBTC</v>
      </c>
    </row>
    <row r="31" spans="1:11">
      <c r="A31" s="2">
        <v>3</v>
      </c>
      <c r="B31" s="5" t="s">
        <v>3</v>
      </c>
      <c r="C31" s="5" t="s">
        <v>6</v>
      </c>
      <c r="D31" s="5" t="s">
        <v>24</v>
      </c>
      <c r="E31" s="5" t="str">
        <f>'(참고) Index'!$E$4</f>
        <v>Bithumb_ETH</v>
      </c>
      <c r="F31" s="5">
        <v>1</v>
      </c>
      <c r="G31" s="5" t="s">
        <v>9</v>
      </c>
      <c r="H31" s="5" t="s">
        <v>32</v>
      </c>
      <c r="I31" s="5"/>
      <c r="J31" s="2" t="str">
        <f t="shared" si="0"/>
        <v>35JMNYtbvEjth4TLgiPDbhswho65ydNhVF</v>
      </c>
      <c r="K31" s="2" t="str">
        <f t="shared" si="1"/>
        <v>exchangeFTXBBRICKBithumb_ETH1BTC</v>
      </c>
    </row>
    <row r="32" spans="1:11">
      <c r="A32" s="2">
        <v>3</v>
      </c>
      <c r="B32" s="5" t="s">
        <v>3</v>
      </c>
      <c r="C32" s="5" t="s">
        <v>6</v>
      </c>
      <c r="D32" s="5" t="s">
        <v>24</v>
      </c>
      <c r="E32" s="5" t="str">
        <f>'(참고) Index'!$E$4</f>
        <v>Bithumb_ETH</v>
      </c>
      <c r="F32" s="5">
        <v>1</v>
      </c>
      <c r="G32" s="5" t="s">
        <v>10</v>
      </c>
      <c r="H32" s="5" t="s">
        <v>17</v>
      </c>
      <c r="I32" s="5">
        <v>1824918435</v>
      </c>
      <c r="J32" s="2" t="str">
        <f t="shared" si="0"/>
        <v>rPFXvVo2fYXVPdV9gCHQouHsMgMhQ2aUwM1824918435</v>
      </c>
      <c r="K32" s="2" t="str">
        <f t="shared" si="1"/>
        <v>exchangeFTXBBRICKBithumb_ETH1XRP1824918435</v>
      </c>
    </row>
    <row r="33" spans="1:11">
      <c r="A33" s="2">
        <v>3</v>
      </c>
      <c r="B33" s="5" t="s">
        <v>3</v>
      </c>
      <c r="C33" s="5" t="s">
        <v>6</v>
      </c>
      <c r="D33" s="5" t="s">
        <v>24</v>
      </c>
      <c r="E33" s="5" t="str">
        <f>'(참고) Index'!$E$4</f>
        <v>Bithumb_ETH</v>
      </c>
      <c r="F33" s="5">
        <v>1</v>
      </c>
      <c r="G33" s="5" t="s">
        <v>11</v>
      </c>
      <c r="H33" s="5" t="s">
        <v>33</v>
      </c>
      <c r="I33" s="5"/>
      <c r="J33" s="2" t="str">
        <f t="shared" si="0"/>
        <v>0xAe45aBf4685B0A0a81664094896CB1e378710168</v>
      </c>
      <c r="K33" s="2" t="str">
        <f t="shared" si="1"/>
        <v>exchangeFTXBBRICKBithumb_ETH1ETH</v>
      </c>
    </row>
    <row r="34" spans="1:11">
      <c r="A34" s="2">
        <v>3</v>
      </c>
      <c r="B34" s="5" t="s">
        <v>3</v>
      </c>
      <c r="C34" s="5" t="s">
        <v>6</v>
      </c>
      <c r="D34" s="5" t="s">
        <v>24</v>
      </c>
      <c r="E34" s="5" t="str">
        <f>'(참고) Index'!$E$4</f>
        <v>Bithumb_ETH</v>
      </c>
      <c r="F34" s="5">
        <v>1</v>
      </c>
      <c r="G34" s="5" t="s">
        <v>12</v>
      </c>
      <c r="H34" s="5" t="s">
        <v>34</v>
      </c>
      <c r="I34" s="5"/>
      <c r="J34" s="2" t="str">
        <f t="shared" si="0"/>
        <v>0x072f87370eFF242A1eD79907dD990846Ad934Bd8</v>
      </c>
      <c r="K34" s="2" t="str">
        <f t="shared" si="1"/>
        <v>exchangeFTXBBRICKBithumb_ETH1USDC</v>
      </c>
    </row>
    <row r="35" spans="1:11">
      <c r="A35" s="2">
        <v>3</v>
      </c>
      <c r="B35" s="5" t="s">
        <v>3</v>
      </c>
      <c r="C35" s="5" t="s">
        <v>6</v>
      </c>
      <c r="D35" s="5" t="s">
        <v>24</v>
      </c>
      <c r="E35" s="5" t="str">
        <f>'(참고) Index'!$E$4</f>
        <v>Bithumb_ETH</v>
      </c>
      <c r="F35" s="5">
        <v>1</v>
      </c>
      <c r="G35" s="5" t="s">
        <v>13</v>
      </c>
      <c r="H35" s="5" t="s">
        <v>34</v>
      </c>
      <c r="I35" s="5"/>
      <c r="J35" s="2" t="str">
        <f t="shared" si="0"/>
        <v>0x072f87370eFF242A1eD79907dD990846Ad934Bd8</v>
      </c>
      <c r="K35" s="2" t="str">
        <f t="shared" si="1"/>
        <v>exchangeFTXBBRICKBithumb_ETH1USDT</v>
      </c>
    </row>
    <row r="36" spans="1:11">
      <c r="A36" s="2">
        <v>3</v>
      </c>
      <c r="B36" s="5" t="s">
        <v>3</v>
      </c>
      <c r="C36" s="5" t="s">
        <v>6</v>
      </c>
      <c r="D36" s="5" t="s">
        <v>24</v>
      </c>
      <c r="E36" s="5" t="str">
        <f>'(참고) Index'!$E$4</f>
        <v>Bithumb_ETH</v>
      </c>
      <c r="F36" s="5">
        <v>1</v>
      </c>
      <c r="G36" s="5" t="s">
        <v>14</v>
      </c>
      <c r="H36" s="5" t="s">
        <v>21</v>
      </c>
      <c r="I36" s="5">
        <v>614830254</v>
      </c>
      <c r="J36" s="2" t="str">
        <f t="shared" si="0"/>
        <v>terra1luagdjcr9c9yvp3ak4d7chjm5gldcmgln5rku5614830254</v>
      </c>
      <c r="K36" s="2" t="str">
        <f t="shared" si="1"/>
        <v>exchangeFTXBBRICKBithumb_ETH1LUNA614830254</v>
      </c>
    </row>
    <row r="37" spans="1:11">
      <c r="B37" s="5" t="s">
        <v>3</v>
      </c>
      <c r="C37" s="5" t="s">
        <v>6</v>
      </c>
      <c r="D37" s="5" t="s">
        <v>24</v>
      </c>
      <c r="E37" s="5" t="str">
        <f>'(참고) Index'!$E$4</f>
        <v>Bithumb_ETH</v>
      </c>
      <c r="F37" s="5">
        <v>1</v>
      </c>
      <c r="G37" s="5" t="s">
        <v>522</v>
      </c>
      <c r="H37" s="2" t="s">
        <v>2138</v>
      </c>
      <c r="I37" s="5"/>
      <c r="J37" s="2" t="str">
        <f t="shared" ref="J37" si="4">H37&amp;I37</f>
        <v>TQ4oJx8GtPV34vBwxErGKj2n6rmhPycYni</v>
      </c>
      <c r="K37" s="2" t="str">
        <f t="shared" ref="K37" si="5">B37&amp;C37&amp;D37&amp;E37&amp;F37&amp;G37&amp;I37</f>
        <v>exchangeFTXBBRICKBithumb_ETH1TRX</v>
      </c>
    </row>
    <row r="38" spans="1:11">
      <c r="A38" s="2">
        <v>3</v>
      </c>
      <c r="B38" s="5" t="s">
        <v>3</v>
      </c>
      <c r="C38" s="5" t="s">
        <v>6</v>
      </c>
      <c r="D38" s="5" t="s">
        <v>24</v>
      </c>
      <c r="E38" s="5" t="str">
        <f>'(참고) Index'!$E$4</f>
        <v>Bithumb_ETH</v>
      </c>
      <c r="F38" s="5">
        <v>1</v>
      </c>
      <c r="G38" s="5" t="s">
        <v>15</v>
      </c>
      <c r="H38" s="5" t="s">
        <v>21</v>
      </c>
      <c r="I38" s="5">
        <v>614830254</v>
      </c>
      <c r="J38" s="2" t="str">
        <f t="shared" si="0"/>
        <v>terra1luagdjcr9c9yvp3ak4d7chjm5gldcmgln5rku5614830254</v>
      </c>
      <c r="K38" s="2" t="str">
        <f t="shared" si="1"/>
        <v>exchangeFTXBBRICKBithumb_ETH1UST614830254</v>
      </c>
    </row>
    <row r="39" spans="1:11">
      <c r="A39" s="2">
        <v>4</v>
      </c>
      <c r="B39" s="5" t="s">
        <v>3</v>
      </c>
      <c r="C39" s="5" t="s">
        <v>6</v>
      </c>
      <c r="D39" s="5" t="s">
        <v>24</v>
      </c>
      <c r="E39" s="5" t="str">
        <f>'(참고) Index'!$E$5</f>
        <v>B-Brick</v>
      </c>
      <c r="F39" s="5">
        <v>8</v>
      </c>
      <c r="G39" s="5" t="s">
        <v>9</v>
      </c>
      <c r="H39" s="5" t="s">
        <v>35</v>
      </c>
      <c r="I39" s="5"/>
      <c r="J39" s="2" t="str">
        <f t="shared" si="0"/>
        <v>39wUrg2Sd1UG8Gey19faN4YQRPYEDpb48E</v>
      </c>
      <c r="K39" s="2" t="str">
        <f t="shared" si="1"/>
        <v>exchangeFTXBBRICKB-Brick8BTC</v>
      </c>
    </row>
    <row r="40" spans="1:11">
      <c r="A40" s="2">
        <v>4</v>
      </c>
      <c r="B40" s="5" t="s">
        <v>3</v>
      </c>
      <c r="C40" s="5" t="s">
        <v>6</v>
      </c>
      <c r="D40" s="5" t="s">
        <v>24</v>
      </c>
      <c r="E40" s="5" t="str">
        <f>'(참고) Index'!$E$5</f>
        <v>B-Brick</v>
      </c>
      <c r="F40" s="5">
        <v>8</v>
      </c>
      <c r="G40" s="5" t="s">
        <v>10</v>
      </c>
      <c r="H40" s="5" t="s">
        <v>17</v>
      </c>
      <c r="I40" s="5">
        <v>1464472549</v>
      </c>
      <c r="J40" s="2" t="str">
        <f t="shared" si="0"/>
        <v>rPFXvVo2fYXVPdV9gCHQouHsMgMhQ2aUwM1464472549</v>
      </c>
      <c r="K40" s="2" t="str">
        <f t="shared" si="1"/>
        <v>exchangeFTXBBRICKB-Brick8XRP1464472549</v>
      </c>
    </row>
    <row r="41" spans="1:11">
      <c r="A41" s="2">
        <v>4</v>
      </c>
      <c r="B41" s="5" t="s">
        <v>3</v>
      </c>
      <c r="C41" s="5" t="s">
        <v>6</v>
      </c>
      <c r="D41" s="5" t="s">
        <v>24</v>
      </c>
      <c r="E41" s="5" t="str">
        <f>'(참고) Index'!$E$5</f>
        <v>B-Brick</v>
      </c>
      <c r="F41" s="5">
        <v>8</v>
      </c>
      <c r="G41" s="5" t="s">
        <v>11</v>
      </c>
      <c r="H41" s="5" t="s">
        <v>36</v>
      </c>
      <c r="I41" s="5"/>
      <c r="J41" s="2" t="str">
        <f t="shared" si="0"/>
        <v>0xBA7600fa3507c8f357C6206B645385D7e4723895</v>
      </c>
      <c r="K41" s="2" t="str">
        <f t="shared" si="1"/>
        <v>exchangeFTXBBRICKB-Brick8ETH</v>
      </c>
    </row>
    <row r="42" spans="1:11">
      <c r="A42" s="2">
        <v>4</v>
      </c>
      <c r="B42" s="5" t="s">
        <v>3</v>
      </c>
      <c r="C42" s="5" t="s">
        <v>6</v>
      </c>
      <c r="D42" s="5" t="s">
        <v>24</v>
      </c>
      <c r="E42" s="5" t="str">
        <f>'(참고) Index'!$E$5</f>
        <v>B-Brick</v>
      </c>
      <c r="F42" s="5">
        <v>8</v>
      </c>
      <c r="G42" s="5" t="s">
        <v>12</v>
      </c>
      <c r="H42" s="5" t="s">
        <v>37</v>
      </c>
      <c r="I42" s="5"/>
      <c r="J42" s="2" t="str">
        <f t="shared" si="0"/>
        <v>0xAa149A5172c5f27a8a259001AD3d62B2166Ae851</v>
      </c>
      <c r="K42" s="2" t="str">
        <f t="shared" si="1"/>
        <v>exchangeFTXBBRICKB-Brick8USDC</v>
      </c>
    </row>
    <row r="43" spans="1:11">
      <c r="A43" s="2">
        <v>4</v>
      </c>
      <c r="B43" s="5" t="s">
        <v>3</v>
      </c>
      <c r="C43" s="5" t="s">
        <v>6</v>
      </c>
      <c r="D43" s="5" t="s">
        <v>24</v>
      </c>
      <c r="E43" s="5" t="str">
        <f>'(참고) Index'!$E$5</f>
        <v>B-Brick</v>
      </c>
      <c r="F43" s="5">
        <v>8</v>
      </c>
      <c r="G43" s="5" t="s">
        <v>13</v>
      </c>
      <c r="H43" s="5" t="s">
        <v>37</v>
      </c>
      <c r="I43" s="5"/>
      <c r="J43" s="2" t="str">
        <f t="shared" si="0"/>
        <v>0xAa149A5172c5f27a8a259001AD3d62B2166Ae851</v>
      </c>
      <c r="K43" s="2" t="str">
        <f t="shared" si="1"/>
        <v>exchangeFTXBBRICKB-Brick8USDT</v>
      </c>
    </row>
    <row r="44" spans="1:11">
      <c r="A44" s="2">
        <v>4</v>
      </c>
      <c r="B44" s="5" t="s">
        <v>3</v>
      </c>
      <c r="C44" s="5" t="s">
        <v>6</v>
      </c>
      <c r="D44" s="5" t="s">
        <v>24</v>
      </c>
      <c r="E44" s="5" t="str">
        <f>'(참고) Index'!$E$5</f>
        <v>B-Brick</v>
      </c>
      <c r="F44" s="5">
        <v>8</v>
      </c>
      <c r="G44" s="5" t="s">
        <v>14</v>
      </c>
      <c r="H44" s="5" t="s">
        <v>21</v>
      </c>
      <c r="I44" s="5">
        <v>3279694735</v>
      </c>
      <c r="J44" s="2" t="str">
        <f t="shared" si="0"/>
        <v>terra1luagdjcr9c9yvp3ak4d7chjm5gldcmgln5rku53279694735</v>
      </c>
      <c r="K44" s="2" t="str">
        <f t="shared" si="1"/>
        <v>exchangeFTXBBRICKB-Brick8LUNA3279694735</v>
      </c>
    </row>
    <row r="45" spans="1:11">
      <c r="A45" s="2">
        <v>4</v>
      </c>
      <c r="B45" s="5" t="s">
        <v>3</v>
      </c>
      <c r="C45" s="5" t="s">
        <v>6</v>
      </c>
      <c r="D45" s="5" t="s">
        <v>24</v>
      </c>
      <c r="E45" s="5" t="str">
        <f>'(참고) Index'!$E$5</f>
        <v>B-Brick</v>
      </c>
      <c r="F45" s="5">
        <v>8</v>
      </c>
      <c r="G45" s="5" t="s">
        <v>15</v>
      </c>
      <c r="H45" s="5" t="s">
        <v>21</v>
      </c>
      <c r="I45" s="5">
        <v>3279694735</v>
      </c>
      <c r="J45" s="2" t="str">
        <f t="shared" si="0"/>
        <v>terra1luagdjcr9c9yvp3ak4d7chjm5gldcmgln5rku53279694735</v>
      </c>
      <c r="K45" s="2" t="str">
        <f t="shared" si="1"/>
        <v>exchangeFTXBBRICKB-Brick8UST3279694735</v>
      </c>
    </row>
    <row r="46" spans="1:11">
      <c r="B46" s="5" t="s">
        <v>3</v>
      </c>
      <c r="C46" s="5" t="s">
        <v>6</v>
      </c>
      <c r="D46" s="5" t="s">
        <v>24</v>
      </c>
      <c r="E46" s="5" t="str">
        <f>'(참고) Index'!$E$5</f>
        <v>B-Brick</v>
      </c>
      <c r="F46" s="5">
        <v>8</v>
      </c>
      <c r="G46" s="2" t="s">
        <v>76</v>
      </c>
      <c r="H46" s="2" t="s">
        <v>2140</v>
      </c>
      <c r="I46" s="5"/>
      <c r="J46" s="2" t="str">
        <f t="shared" ref="J46" si="6">H46&amp;I46</f>
        <v>TBZzSoqvzAdEqTQ2CwDuEWZbmooG35qfLf</v>
      </c>
      <c r="K46" s="2" t="str">
        <f t="shared" ref="K46" si="7">B46&amp;C46&amp;D46&amp;E46&amp;F46&amp;G46&amp;I46</f>
        <v>exchangeFTXBBRICKB-Brick8TRX</v>
      </c>
    </row>
    <row r="47" spans="1:11">
      <c r="B47" s="5" t="s">
        <v>3</v>
      </c>
      <c r="C47" s="5" t="s">
        <v>6</v>
      </c>
      <c r="D47" s="5" t="s">
        <v>24</v>
      </c>
      <c r="E47" s="5" t="str">
        <f>'(참고) Index'!$E$5</f>
        <v>B-Brick</v>
      </c>
      <c r="F47" s="5">
        <v>8</v>
      </c>
      <c r="G47" s="5" t="s">
        <v>441</v>
      </c>
      <c r="H47" s="5" t="s">
        <v>2139</v>
      </c>
      <c r="I47" s="5"/>
      <c r="J47" s="2" t="str">
        <f t="shared" ref="J47" si="8">H47&amp;I47</f>
        <v>4WALSVwxUyuXkxFqSwcweEgh2ddYjYoaFw3yUw3GMDPK</v>
      </c>
      <c r="K47" s="2" t="str">
        <f t="shared" ref="K47" si="9">B47&amp;C47&amp;D47&amp;E47&amp;F47&amp;G47&amp;I47</f>
        <v>exchangeFTXBBRICKB-Brick8SOL</v>
      </c>
    </row>
    <row r="48" spans="1:11">
      <c r="A48" s="2">
        <v>5</v>
      </c>
      <c r="B48" s="5" t="s">
        <v>3</v>
      </c>
      <c r="C48" s="5" t="s">
        <v>23</v>
      </c>
      <c r="D48" s="5" t="s">
        <v>24</v>
      </c>
      <c r="E48" s="5" t="str">
        <f>'(참고) Index'!$E$6</f>
        <v>Coinone</v>
      </c>
      <c r="F48" s="5">
        <v>10000</v>
      </c>
      <c r="G48" s="5" t="s">
        <v>9</v>
      </c>
      <c r="H48" s="5" t="s">
        <v>38</v>
      </c>
      <c r="I48" s="5"/>
      <c r="J48" s="2" t="str">
        <f t="shared" si="0"/>
        <v>3PEG3HHki2gndo6KBcptAYK7QKhYY29BTs</v>
      </c>
      <c r="K48" s="2" t="str">
        <f t="shared" si="1"/>
        <v>exchangeFTXBBRICKCoinone10000BTC</v>
      </c>
    </row>
    <row r="49" spans="1:11">
      <c r="A49" s="2">
        <v>5</v>
      </c>
      <c r="B49" s="5" t="s">
        <v>3</v>
      </c>
      <c r="C49" s="5" t="s">
        <v>23</v>
      </c>
      <c r="D49" s="5" t="s">
        <v>24</v>
      </c>
      <c r="E49" s="5" t="str">
        <f>'(참고) Index'!$E$6</f>
        <v>Coinone</v>
      </c>
      <c r="F49" s="5">
        <v>10000</v>
      </c>
      <c r="G49" s="5" t="s">
        <v>10</v>
      </c>
      <c r="H49" s="5" t="s">
        <v>17</v>
      </c>
      <c r="I49" s="5">
        <v>1639665797</v>
      </c>
      <c r="J49" s="2" t="str">
        <f t="shared" si="0"/>
        <v>rPFXvVo2fYXVPdV9gCHQouHsMgMhQ2aUwM1639665797</v>
      </c>
      <c r="K49" s="2" t="str">
        <f t="shared" si="1"/>
        <v>exchangeFTXBBRICKCoinone10000XRP1639665797</v>
      </c>
    </row>
    <row r="50" spans="1:11">
      <c r="A50" s="2">
        <v>5</v>
      </c>
      <c r="B50" s="5" t="s">
        <v>3</v>
      </c>
      <c r="C50" s="5" t="s">
        <v>23</v>
      </c>
      <c r="D50" s="5" t="s">
        <v>24</v>
      </c>
      <c r="E50" s="5" t="str">
        <f>'(참고) Index'!$E$6</f>
        <v>Coinone</v>
      </c>
      <c r="F50" s="5">
        <v>10000</v>
      </c>
      <c r="G50" s="5" t="s">
        <v>11</v>
      </c>
      <c r="H50" s="5" t="s">
        <v>39</v>
      </c>
      <c r="I50" s="5"/>
      <c r="J50" s="2" t="str">
        <f t="shared" si="0"/>
        <v>0x15C90634eD89723e96c852981174E55Ef2972C94</v>
      </c>
      <c r="K50" s="2" t="str">
        <f t="shared" si="1"/>
        <v>exchangeFTXBBRICKCoinone10000ETH</v>
      </c>
    </row>
    <row r="51" spans="1:11">
      <c r="A51" s="2">
        <v>5</v>
      </c>
      <c r="B51" s="5" t="s">
        <v>3</v>
      </c>
      <c r="C51" s="5" t="s">
        <v>23</v>
      </c>
      <c r="D51" s="5" t="s">
        <v>24</v>
      </c>
      <c r="E51" s="5" t="str">
        <f>'(참고) Index'!$E$6</f>
        <v>Coinone</v>
      </c>
      <c r="F51" s="5">
        <v>10000</v>
      </c>
      <c r="G51" s="5" t="s">
        <v>12</v>
      </c>
      <c r="H51" s="5" t="s">
        <v>40</v>
      </c>
      <c r="I51" s="5"/>
      <c r="J51" s="2" t="str">
        <f t="shared" si="0"/>
        <v>0x8B94148A0F089a5BF478d0A3349bA6dB3fF7181d</v>
      </c>
      <c r="K51" s="2" t="str">
        <f t="shared" si="1"/>
        <v>exchangeFTXBBRICKCoinone10000USDC</v>
      </c>
    </row>
    <row r="52" spans="1:11">
      <c r="A52" s="2">
        <v>5</v>
      </c>
      <c r="B52" s="5" t="s">
        <v>3</v>
      </c>
      <c r="C52" s="5" t="s">
        <v>23</v>
      </c>
      <c r="D52" s="5" t="s">
        <v>24</v>
      </c>
      <c r="E52" s="5" t="str">
        <f>'(참고) Index'!$E$6</f>
        <v>Coinone</v>
      </c>
      <c r="F52" s="5">
        <v>10000</v>
      </c>
      <c r="G52" s="5" t="s">
        <v>13</v>
      </c>
      <c r="H52" s="5" t="s">
        <v>40</v>
      </c>
      <c r="I52" s="5"/>
      <c r="J52" s="2" t="str">
        <f t="shared" ref="J52:J115" si="10">H52&amp;I52</f>
        <v>0x8B94148A0F089a5BF478d0A3349bA6dB3fF7181d</v>
      </c>
      <c r="K52" s="2" t="str">
        <f t="shared" ref="K52:K115" si="11">B52&amp;C52&amp;D52&amp;E52&amp;F52&amp;G52&amp;I52</f>
        <v>exchangeFTXBBRICKCoinone10000USDT</v>
      </c>
    </row>
    <row r="53" spans="1:11">
      <c r="A53" s="2">
        <v>5</v>
      </c>
      <c r="B53" s="5" t="s">
        <v>3</v>
      </c>
      <c r="C53" s="5" t="s">
        <v>23</v>
      </c>
      <c r="D53" s="5" t="s">
        <v>24</v>
      </c>
      <c r="E53" s="5" t="str">
        <f>'(참고) Index'!$E$6</f>
        <v>Coinone</v>
      </c>
      <c r="F53" s="5">
        <v>10000</v>
      </c>
      <c r="G53" s="5" t="s">
        <v>14</v>
      </c>
      <c r="H53" s="5" t="s">
        <v>21</v>
      </c>
      <c r="I53" s="5">
        <v>4024529344</v>
      </c>
      <c r="J53" s="2" t="str">
        <f t="shared" si="10"/>
        <v>terra1luagdjcr9c9yvp3ak4d7chjm5gldcmgln5rku54024529344</v>
      </c>
      <c r="K53" s="2" t="str">
        <f t="shared" si="11"/>
        <v>exchangeFTXBBRICKCoinone10000LUNA4024529344</v>
      </c>
    </row>
    <row r="54" spans="1:11">
      <c r="A54" s="2">
        <v>5</v>
      </c>
      <c r="B54" s="5" t="s">
        <v>3</v>
      </c>
      <c r="C54" s="5" t="s">
        <v>23</v>
      </c>
      <c r="D54" s="5" t="s">
        <v>24</v>
      </c>
      <c r="E54" s="5" t="str">
        <f>'(참고) Index'!$E$6</f>
        <v>Coinone</v>
      </c>
      <c r="F54" s="5">
        <v>10000</v>
      </c>
      <c r="G54" s="5" t="s">
        <v>15</v>
      </c>
      <c r="H54" s="5" t="s">
        <v>21</v>
      </c>
      <c r="I54" s="5">
        <v>4024529344</v>
      </c>
      <c r="J54" s="2" t="str">
        <f t="shared" si="10"/>
        <v>terra1luagdjcr9c9yvp3ak4d7chjm5gldcmgln5rku54024529344</v>
      </c>
      <c r="K54" s="2" t="str">
        <f t="shared" si="11"/>
        <v>exchangeFTXBBRICKCoinone10000UST4024529344</v>
      </c>
    </row>
    <row r="55" spans="1:11">
      <c r="B55" s="5" t="s">
        <v>3</v>
      </c>
      <c r="C55" s="5" t="s">
        <v>23</v>
      </c>
      <c r="D55" s="5" t="s">
        <v>24</v>
      </c>
      <c r="E55" s="5" t="str">
        <f>'(참고) Index'!$E$6</f>
        <v>Coinone</v>
      </c>
      <c r="F55" s="5">
        <v>10000</v>
      </c>
      <c r="G55" s="5" t="s">
        <v>401</v>
      </c>
      <c r="H55" s="5" t="s">
        <v>2141</v>
      </c>
      <c r="I55" s="5"/>
      <c r="J55" s="2" t="str">
        <f t="shared" si="10"/>
        <v>6PkerbDFPRdw4L2xp9odkCab8cLx6vwCZrgkWfDZzNoD</v>
      </c>
      <c r="K55" s="2" t="str">
        <f t="shared" si="11"/>
        <v>exchangeFTXBBRICKCoinone10000SOL</v>
      </c>
    </row>
    <row r="56" spans="1:11">
      <c r="A56" s="2">
        <v>6</v>
      </c>
      <c r="B56" s="5" t="s">
        <v>3</v>
      </c>
      <c r="C56" s="5" t="s">
        <v>6</v>
      </c>
      <c r="D56" s="5" t="s">
        <v>24</v>
      </c>
      <c r="E56" s="5" t="str">
        <f>'(참고) Index'!$E$7</f>
        <v>Bithumb</v>
      </c>
      <c r="F56" s="5">
        <v>7</v>
      </c>
      <c r="G56" s="5" t="s">
        <v>9</v>
      </c>
      <c r="H56" s="5" t="s">
        <v>60</v>
      </c>
      <c r="I56" s="5"/>
      <c r="J56" s="2" t="str">
        <f t="shared" si="10"/>
        <v>3LLRS688CkBg71m4qvEffbHh9sMQZfH5or</v>
      </c>
      <c r="K56" s="2" t="str">
        <f t="shared" si="11"/>
        <v>exchangeFTXBBRICKBithumb7BTC</v>
      </c>
    </row>
    <row r="57" spans="1:11">
      <c r="A57" s="2">
        <v>6</v>
      </c>
      <c r="B57" s="5" t="s">
        <v>3</v>
      </c>
      <c r="C57" s="5" t="s">
        <v>6</v>
      </c>
      <c r="D57" s="5" t="s">
        <v>24</v>
      </c>
      <c r="E57" s="5" t="str">
        <f>'(참고) Index'!$E$7</f>
        <v>Bithumb</v>
      </c>
      <c r="F57" s="5">
        <v>7</v>
      </c>
      <c r="G57" s="5" t="s">
        <v>10</v>
      </c>
      <c r="H57" s="5" t="s">
        <v>17</v>
      </c>
      <c r="I57" s="5">
        <v>3881198667</v>
      </c>
      <c r="J57" s="2" t="str">
        <f t="shared" si="10"/>
        <v>rPFXvVo2fYXVPdV9gCHQouHsMgMhQ2aUwM3881198667</v>
      </c>
      <c r="K57" s="2" t="str">
        <f t="shared" si="11"/>
        <v>exchangeFTXBBRICKBithumb7XRP3881198667</v>
      </c>
    </row>
    <row r="58" spans="1:11">
      <c r="A58" s="2">
        <v>6</v>
      </c>
      <c r="B58" s="5" t="s">
        <v>3</v>
      </c>
      <c r="C58" s="5" t="s">
        <v>6</v>
      </c>
      <c r="D58" s="5" t="s">
        <v>24</v>
      </c>
      <c r="E58" s="5" t="str">
        <f>'(참고) Index'!$E$7</f>
        <v>Bithumb</v>
      </c>
      <c r="F58" s="5">
        <v>7</v>
      </c>
      <c r="G58" s="5" t="s">
        <v>11</v>
      </c>
      <c r="H58" s="5" t="s">
        <v>61</v>
      </c>
      <c r="I58" s="5"/>
      <c r="J58" s="2" t="str">
        <f t="shared" si="10"/>
        <v>0x87b88FB60b6429DB66ADd58aB6C909A1C715E346</v>
      </c>
      <c r="K58" s="2" t="str">
        <f t="shared" si="11"/>
        <v>exchangeFTXBBRICKBithumb7ETH</v>
      </c>
    </row>
    <row r="59" spans="1:11">
      <c r="A59" s="2">
        <v>6</v>
      </c>
      <c r="B59" s="5" t="s">
        <v>3</v>
      </c>
      <c r="C59" s="5" t="s">
        <v>6</v>
      </c>
      <c r="D59" s="5" t="s">
        <v>24</v>
      </c>
      <c r="E59" s="5" t="str">
        <f>'(참고) Index'!$E$7</f>
        <v>Bithumb</v>
      </c>
      <c r="F59" s="5">
        <v>7</v>
      </c>
      <c r="G59" s="5" t="s">
        <v>12</v>
      </c>
      <c r="H59" s="5" t="s">
        <v>62</v>
      </c>
      <c r="I59" s="5"/>
      <c r="J59" s="2" t="str">
        <f t="shared" si="10"/>
        <v>0xCe17482d83FD53E2A921186Bd6ddd412610F7A1f</v>
      </c>
      <c r="K59" s="2" t="str">
        <f t="shared" si="11"/>
        <v>exchangeFTXBBRICKBithumb7USDC</v>
      </c>
    </row>
    <row r="60" spans="1:11">
      <c r="A60" s="2">
        <v>6</v>
      </c>
      <c r="B60" s="5" t="s">
        <v>3</v>
      </c>
      <c r="C60" s="5" t="s">
        <v>6</v>
      </c>
      <c r="D60" s="5" t="s">
        <v>24</v>
      </c>
      <c r="E60" s="5" t="str">
        <f>'(참고) Index'!$E$7</f>
        <v>Bithumb</v>
      </c>
      <c r="F60" s="5">
        <v>7</v>
      </c>
      <c r="G60" s="5" t="s">
        <v>13</v>
      </c>
      <c r="H60" s="5" t="s">
        <v>62</v>
      </c>
      <c r="I60" s="5"/>
      <c r="J60" s="2" t="str">
        <f t="shared" si="10"/>
        <v>0xCe17482d83FD53E2A921186Bd6ddd412610F7A1f</v>
      </c>
      <c r="K60" s="2" t="str">
        <f t="shared" si="11"/>
        <v>exchangeFTXBBRICKBithumb7USDT</v>
      </c>
    </row>
    <row r="61" spans="1:11">
      <c r="A61" s="2">
        <v>6</v>
      </c>
      <c r="B61" s="5" t="s">
        <v>3</v>
      </c>
      <c r="C61" s="5" t="s">
        <v>6</v>
      </c>
      <c r="D61" s="5" t="s">
        <v>24</v>
      </c>
      <c r="E61" s="5" t="str">
        <f>'(참고) Index'!$E$7</f>
        <v>Bithumb</v>
      </c>
      <c r="F61" s="5">
        <v>7</v>
      </c>
      <c r="G61" s="5" t="s">
        <v>14</v>
      </c>
      <c r="H61" s="5" t="s">
        <v>21</v>
      </c>
      <c r="I61" s="5">
        <v>156517721</v>
      </c>
      <c r="J61" s="2" t="str">
        <f t="shared" si="10"/>
        <v>terra1luagdjcr9c9yvp3ak4d7chjm5gldcmgln5rku5156517721</v>
      </c>
      <c r="K61" s="2" t="str">
        <f t="shared" si="11"/>
        <v>exchangeFTXBBRICKBithumb7LUNA156517721</v>
      </c>
    </row>
    <row r="62" spans="1:11">
      <c r="A62" s="2">
        <v>6</v>
      </c>
      <c r="B62" s="5" t="s">
        <v>3</v>
      </c>
      <c r="C62" s="5" t="s">
        <v>6</v>
      </c>
      <c r="D62" s="5" t="s">
        <v>24</v>
      </c>
      <c r="E62" s="5" t="str">
        <f>'(참고) Index'!$E$7</f>
        <v>Bithumb</v>
      </c>
      <c r="F62" s="5">
        <v>7</v>
      </c>
      <c r="G62" s="5" t="s">
        <v>15</v>
      </c>
      <c r="H62" s="5" t="s">
        <v>21</v>
      </c>
      <c r="I62" s="5">
        <v>156517721</v>
      </c>
      <c r="J62" s="2" t="str">
        <f t="shared" si="10"/>
        <v>terra1luagdjcr9c9yvp3ak4d7chjm5gldcmgln5rku5156517721</v>
      </c>
      <c r="K62" s="2" t="str">
        <f t="shared" si="11"/>
        <v>exchangeFTXBBRICKBithumb7UST156517721</v>
      </c>
    </row>
    <row r="63" spans="1:11">
      <c r="B63" s="5" t="s">
        <v>3</v>
      </c>
      <c r="C63" s="5" t="s">
        <v>6</v>
      </c>
      <c r="D63" s="5" t="s">
        <v>24</v>
      </c>
      <c r="E63" s="5" t="str">
        <f>'(참고) Index'!$E$7</f>
        <v>Bithumb</v>
      </c>
      <c r="F63" s="5">
        <v>7</v>
      </c>
      <c r="G63" s="5" t="s">
        <v>401</v>
      </c>
      <c r="H63" s="5" t="s">
        <v>1404</v>
      </c>
      <c r="I63" s="5"/>
      <c r="J63" s="2" t="str">
        <f t="shared" si="10"/>
        <v>HFaX33KAtC9knovpb1xsMXfV971D8L4Qhf66XzozYGww</v>
      </c>
      <c r="K63" s="2" t="str">
        <f t="shared" si="11"/>
        <v>exchangeFTXBBRICKBithumb7SOL</v>
      </c>
    </row>
    <row r="64" spans="1:11">
      <c r="A64" s="2">
        <v>7</v>
      </c>
      <c r="B64" s="5" t="s">
        <v>3</v>
      </c>
      <c r="C64" s="5" t="s">
        <v>6</v>
      </c>
      <c r="D64" s="5" t="s">
        <v>24</v>
      </c>
      <c r="E64" s="5" t="str">
        <f>'(참고) Index'!$E$8</f>
        <v>BTSE</v>
      </c>
      <c r="F64" s="5"/>
      <c r="G64" s="5" t="s">
        <v>9</v>
      </c>
      <c r="H64" s="5" t="s">
        <v>64</v>
      </c>
      <c r="I64" s="5"/>
      <c r="J64" s="2" t="str">
        <f t="shared" si="10"/>
        <v>39YqL8uJFKRQTG6xEiywkbUB7fRQF1R8zd</v>
      </c>
      <c r="K64" s="2" t="str">
        <f t="shared" si="11"/>
        <v>exchangeFTXBBRICKBTSEBTC</v>
      </c>
    </row>
    <row r="65" spans="1:11">
      <c r="A65" s="2">
        <v>7</v>
      </c>
      <c r="B65" s="5" t="s">
        <v>3</v>
      </c>
      <c r="C65" s="5" t="s">
        <v>6</v>
      </c>
      <c r="D65" s="5" t="s">
        <v>24</v>
      </c>
      <c r="E65" s="5" t="str">
        <f>'(참고) Index'!$E$8</f>
        <v>BTSE</v>
      </c>
      <c r="F65" s="5"/>
      <c r="G65" s="5" t="s">
        <v>11</v>
      </c>
      <c r="H65" s="5" t="s">
        <v>65</v>
      </c>
      <c r="I65" s="5"/>
      <c r="J65" s="2" t="str">
        <f t="shared" si="10"/>
        <v>0xD7A84c8417782401dc31b009fEb1976DeBd5728f</v>
      </c>
      <c r="K65" s="2" t="str">
        <f t="shared" si="11"/>
        <v>exchangeFTXBBRICKBTSEETH</v>
      </c>
    </row>
    <row r="66" spans="1:11">
      <c r="A66" s="2">
        <v>7</v>
      </c>
      <c r="B66" s="5" t="s">
        <v>3</v>
      </c>
      <c r="C66" s="5" t="s">
        <v>6</v>
      </c>
      <c r="D66" s="5" t="s">
        <v>24</v>
      </c>
      <c r="E66" s="5" t="str">
        <f>'(참고) Index'!$E$8</f>
        <v>BTSE</v>
      </c>
      <c r="F66" s="5"/>
      <c r="G66" s="5" t="s">
        <v>12</v>
      </c>
      <c r="H66" s="5" t="s">
        <v>66</v>
      </c>
      <c r="I66" s="5"/>
      <c r="J66" s="2" t="str">
        <f t="shared" si="10"/>
        <v>0xbAafa054940dB14170b608903067149c9E744545</v>
      </c>
      <c r="K66" s="2" t="str">
        <f t="shared" si="11"/>
        <v>exchangeFTXBBRICKBTSEUSDC</v>
      </c>
    </row>
    <row r="67" spans="1:11">
      <c r="A67" s="2">
        <v>7</v>
      </c>
      <c r="B67" s="5" t="s">
        <v>3</v>
      </c>
      <c r="C67" s="5" t="s">
        <v>6</v>
      </c>
      <c r="D67" s="5" t="s">
        <v>24</v>
      </c>
      <c r="E67" s="5" t="str">
        <f>'(참고) Index'!$E$8</f>
        <v>BTSE</v>
      </c>
      <c r="F67" s="5"/>
      <c r="G67" s="5" t="s">
        <v>13</v>
      </c>
      <c r="H67" s="5" t="s">
        <v>66</v>
      </c>
      <c r="I67" s="5"/>
      <c r="J67" s="2" t="str">
        <f t="shared" si="10"/>
        <v>0xbAafa054940dB14170b608903067149c9E744545</v>
      </c>
      <c r="K67" s="2" t="str">
        <f t="shared" si="11"/>
        <v>exchangeFTXBBRICKBTSEUSDT</v>
      </c>
    </row>
    <row r="68" spans="1:11">
      <c r="A68" s="2">
        <v>7</v>
      </c>
      <c r="B68" s="5" t="s">
        <v>3</v>
      </c>
      <c r="C68" s="5" t="s">
        <v>6</v>
      </c>
      <c r="D68" s="5" t="s">
        <v>24</v>
      </c>
      <c r="E68" s="5" t="str">
        <f>'(참고) Index'!$E$8</f>
        <v>BTSE</v>
      </c>
      <c r="F68" s="5"/>
      <c r="G68" s="5" t="s">
        <v>14</v>
      </c>
      <c r="H68" s="5" t="s">
        <v>21</v>
      </c>
      <c r="I68" s="5">
        <v>522961762</v>
      </c>
      <c r="J68" s="2" t="str">
        <f t="shared" si="10"/>
        <v>terra1luagdjcr9c9yvp3ak4d7chjm5gldcmgln5rku5522961762</v>
      </c>
      <c r="K68" s="2" t="str">
        <f t="shared" si="11"/>
        <v>exchangeFTXBBRICKBTSELUNA522961762</v>
      </c>
    </row>
    <row r="69" spans="1:11">
      <c r="A69" s="2">
        <v>7</v>
      </c>
      <c r="B69" s="5" t="s">
        <v>3</v>
      </c>
      <c r="C69" s="5" t="s">
        <v>6</v>
      </c>
      <c r="D69" s="5" t="s">
        <v>24</v>
      </c>
      <c r="E69" s="5" t="str">
        <f>'(참고) Index'!$E$8</f>
        <v>BTSE</v>
      </c>
      <c r="F69" s="5"/>
      <c r="G69" s="5" t="s">
        <v>15</v>
      </c>
      <c r="H69" s="5" t="s">
        <v>21</v>
      </c>
      <c r="I69" s="5">
        <v>522961762</v>
      </c>
      <c r="J69" s="2" t="str">
        <f t="shared" si="10"/>
        <v>terra1luagdjcr9c9yvp3ak4d7chjm5gldcmgln5rku5522961762</v>
      </c>
      <c r="K69" s="2" t="str">
        <f t="shared" si="11"/>
        <v>exchangeFTXBBRICKBTSEUST522961762</v>
      </c>
    </row>
    <row r="70" spans="1:11">
      <c r="A70" s="2">
        <v>7</v>
      </c>
      <c r="B70" s="5" t="s">
        <v>3</v>
      </c>
      <c r="C70" s="5" t="s">
        <v>6</v>
      </c>
      <c r="D70" s="5" t="s">
        <v>24</v>
      </c>
      <c r="E70" s="5" t="str">
        <f>'(참고) Index'!$E$8</f>
        <v>BTSE</v>
      </c>
      <c r="F70" s="5"/>
      <c r="G70" s="5" t="s">
        <v>10</v>
      </c>
      <c r="H70" s="5" t="s">
        <v>17</v>
      </c>
      <c r="I70" s="5">
        <v>579959289</v>
      </c>
      <c r="J70" s="2" t="str">
        <f t="shared" si="10"/>
        <v>rPFXvVo2fYXVPdV9gCHQouHsMgMhQ2aUwM579959289</v>
      </c>
      <c r="K70" s="2" t="str">
        <f t="shared" si="11"/>
        <v>exchangeFTXBBRICKBTSEXRP579959289</v>
      </c>
    </row>
    <row r="71" spans="1:11">
      <c r="B71" s="5" t="s">
        <v>3</v>
      </c>
      <c r="C71" s="5" t="s">
        <v>6</v>
      </c>
      <c r="D71" s="5" t="s">
        <v>24</v>
      </c>
      <c r="E71" s="5" t="str">
        <f>'(참고) Index'!$E$8</f>
        <v>BTSE</v>
      </c>
      <c r="F71" s="5"/>
      <c r="G71" s="5" t="s">
        <v>401</v>
      </c>
      <c r="H71" s="5" t="s">
        <v>2142</v>
      </c>
      <c r="I71" s="5"/>
      <c r="J71" s="2" t="str">
        <f t="shared" si="10"/>
        <v>E7vHSrWmYuhftiCQjYorn92TwqJns26TRgVdK9BcNRX1</v>
      </c>
      <c r="K71" s="2" t="str">
        <f t="shared" si="11"/>
        <v>exchangeFTXBBRICKBTSESOL</v>
      </c>
    </row>
    <row r="72" spans="1:11">
      <c r="A72" s="2">
        <v>8</v>
      </c>
      <c r="B72" s="5" t="s">
        <v>3</v>
      </c>
      <c r="C72" s="5" t="s">
        <v>67</v>
      </c>
      <c r="D72" s="5" t="s">
        <v>24</v>
      </c>
      <c r="E72" s="2" t="str">
        <f>'(참고) Index'!$E$9</f>
        <v>Main</v>
      </c>
      <c r="F72" s="5">
        <v>10012</v>
      </c>
      <c r="G72" s="5" t="s">
        <v>11</v>
      </c>
      <c r="H72" s="5" t="s">
        <v>68</v>
      </c>
      <c r="I72" s="5"/>
      <c r="J72" s="2" t="str">
        <f t="shared" si="10"/>
        <v>0x5d6fcf22aa4e4ff8da0abe329392e7c5306d22f3</v>
      </c>
      <c r="K72" s="2" t="str">
        <f t="shared" si="11"/>
        <v>exchangeBinanceBBRICKMain10012ETH</v>
      </c>
    </row>
    <row r="73" spans="1:11">
      <c r="A73" s="2">
        <v>8</v>
      </c>
      <c r="B73" s="5" t="s">
        <v>3</v>
      </c>
      <c r="C73" s="5" t="s">
        <v>67</v>
      </c>
      <c r="D73" s="5" t="s">
        <v>24</v>
      </c>
      <c r="E73" s="2" t="str">
        <f>'(참고) Index'!$E$9</f>
        <v>Main</v>
      </c>
      <c r="F73" s="5">
        <v>10012</v>
      </c>
      <c r="G73" s="5" t="s">
        <v>9</v>
      </c>
      <c r="H73" s="5" t="s">
        <v>69</v>
      </c>
      <c r="I73" s="5"/>
      <c r="J73" s="2" t="str">
        <f t="shared" si="10"/>
        <v>19SK9LWSXLdmwPxvjPgvUrdaPhaPS6LaNu</v>
      </c>
      <c r="K73" s="2" t="str">
        <f t="shared" si="11"/>
        <v>exchangeBinanceBBRICKMain10012BTC</v>
      </c>
    </row>
    <row r="74" spans="1:11">
      <c r="A74" s="2">
        <v>8</v>
      </c>
      <c r="B74" s="5" t="s">
        <v>3</v>
      </c>
      <c r="C74" s="5" t="s">
        <v>67</v>
      </c>
      <c r="D74" s="5" t="s">
        <v>24</v>
      </c>
      <c r="E74" s="2" t="str">
        <f>'(참고) Index'!$E$9</f>
        <v>Main</v>
      </c>
      <c r="F74" s="5">
        <v>10012</v>
      </c>
      <c r="G74" s="5" t="s">
        <v>70</v>
      </c>
      <c r="H74" s="5" t="s">
        <v>71</v>
      </c>
      <c r="I74" s="5">
        <v>101230448</v>
      </c>
      <c r="J74" s="2" t="str">
        <f t="shared" si="10"/>
        <v>cosmos15v50ymp6n5dn73erkqtmq0u8adpl8d3ujv2e74101230448</v>
      </c>
      <c r="K74" s="2" t="str">
        <f t="shared" si="11"/>
        <v>exchangeBinanceBBRICKMain10012ATOM101230448</v>
      </c>
    </row>
    <row r="75" spans="1:11">
      <c r="A75" s="2">
        <v>8</v>
      </c>
      <c r="B75" s="5" t="s">
        <v>3</v>
      </c>
      <c r="C75" s="5" t="s">
        <v>67</v>
      </c>
      <c r="D75" s="5" t="s">
        <v>24</v>
      </c>
      <c r="E75" s="2" t="str">
        <f>'(참고) Index'!$E$9</f>
        <v>Main</v>
      </c>
      <c r="F75" s="5">
        <v>10012</v>
      </c>
      <c r="G75" s="5" t="s">
        <v>10</v>
      </c>
      <c r="H75" s="5" t="s">
        <v>73</v>
      </c>
      <c r="I75" s="5">
        <v>105711647</v>
      </c>
      <c r="J75" s="2" t="str">
        <f t="shared" si="10"/>
        <v>rEb8TK3gBgk5auZkwc6sHnwrGVJH8DuaLh105711647</v>
      </c>
      <c r="K75" s="2" t="str">
        <f t="shared" si="11"/>
        <v>exchangeBinanceBBRICKMain10012XRP105711647</v>
      </c>
    </row>
    <row r="76" spans="1:11">
      <c r="A76" s="2">
        <v>8</v>
      </c>
      <c r="B76" s="5" t="s">
        <v>3</v>
      </c>
      <c r="C76" s="5" t="s">
        <v>67</v>
      </c>
      <c r="D76" s="5" t="s">
        <v>24</v>
      </c>
      <c r="E76" s="2" t="str">
        <f>'(참고) Index'!$E$9</f>
        <v>Main</v>
      </c>
      <c r="F76" s="5">
        <v>10012</v>
      </c>
      <c r="G76" s="5" t="s">
        <v>12</v>
      </c>
      <c r="H76" s="5"/>
      <c r="I76" s="5"/>
      <c r="J76" s="2" t="str">
        <f t="shared" si="10"/>
        <v/>
      </c>
      <c r="K76" s="2" t="str">
        <f t="shared" si="11"/>
        <v>exchangeBinanceBBRICKMain10012USDC</v>
      </c>
    </row>
    <row r="77" spans="1:11">
      <c r="A77" s="2">
        <v>8</v>
      </c>
      <c r="B77" s="5" t="s">
        <v>3</v>
      </c>
      <c r="C77" s="5" t="s">
        <v>67</v>
      </c>
      <c r="D77" s="5" t="s">
        <v>24</v>
      </c>
      <c r="E77" s="2" t="str">
        <f>'(참고) Index'!$E$9</f>
        <v>Main</v>
      </c>
      <c r="F77" s="5">
        <v>10012</v>
      </c>
      <c r="G77" s="5" t="s">
        <v>13</v>
      </c>
      <c r="H77" s="5"/>
      <c r="I77" s="5"/>
      <c r="J77" s="2" t="str">
        <f t="shared" si="10"/>
        <v/>
      </c>
      <c r="K77" s="2" t="str">
        <f t="shared" si="11"/>
        <v>exchangeBinanceBBRICKMain10012USDT</v>
      </c>
    </row>
    <row r="78" spans="1:11">
      <c r="A78" s="2">
        <v>8</v>
      </c>
      <c r="B78" s="5" t="s">
        <v>3</v>
      </c>
      <c r="C78" s="5" t="s">
        <v>67</v>
      </c>
      <c r="D78" s="5" t="s">
        <v>24</v>
      </c>
      <c r="E78" s="2" t="str">
        <f>'(참고) Index'!$E$9</f>
        <v>Main</v>
      </c>
      <c r="F78" s="5">
        <v>10012</v>
      </c>
      <c r="G78" s="5" t="s">
        <v>14</v>
      </c>
      <c r="H78" s="5" t="s">
        <v>74</v>
      </c>
      <c r="I78" s="5">
        <v>102585224</v>
      </c>
      <c r="J78" s="2" t="str">
        <f t="shared" si="10"/>
        <v>terra1ncjg4a59x2pgvqy9qjyqprlj8lrwshm0wleht5102585224</v>
      </c>
      <c r="K78" s="2" t="str">
        <f t="shared" si="11"/>
        <v>exchangeBinanceBBRICKMain10012LUNA102585224</v>
      </c>
    </row>
    <row r="79" spans="1:11">
      <c r="A79" s="2">
        <v>8</v>
      </c>
      <c r="B79" s="5" t="s">
        <v>3</v>
      </c>
      <c r="C79" s="5" t="s">
        <v>67</v>
      </c>
      <c r="D79" s="5" t="s">
        <v>24</v>
      </c>
      <c r="E79" s="2" t="str">
        <f>'(참고) Index'!$E$9</f>
        <v>Main</v>
      </c>
      <c r="F79" s="5">
        <v>10012</v>
      </c>
      <c r="G79" s="5" t="s">
        <v>15</v>
      </c>
      <c r="H79" s="5" t="s">
        <v>74</v>
      </c>
      <c r="I79" s="5">
        <v>102585224</v>
      </c>
      <c r="J79" s="2" t="str">
        <f t="shared" si="10"/>
        <v>terra1ncjg4a59x2pgvqy9qjyqprlj8lrwshm0wleht5102585224</v>
      </c>
      <c r="K79" s="2" t="str">
        <f t="shared" si="11"/>
        <v>exchangeBinanceBBRICKMain10012UST102585224</v>
      </c>
    </row>
    <row r="80" spans="1:11">
      <c r="A80" s="2">
        <v>8</v>
      </c>
      <c r="B80" s="5" t="s">
        <v>3</v>
      </c>
      <c r="C80" s="5" t="s">
        <v>67</v>
      </c>
      <c r="D80" s="5" t="s">
        <v>24</v>
      </c>
      <c r="E80" s="2" t="str">
        <f>'(참고) Index'!$E$9</f>
        <v>Main</v>
      </c>
      <c r="F80" s="5">
        <v>10012</v>
      </c>
      <c r="G80" s="5" t="s">
        <v>75</v>
      </c>
      <c r="H80" s="5" t="s">
        <v>68</v>
      </c>
      <c r="I80" s="5"/>
      <c r="J80" s="2" t="str">
        <f t="shared" si="10"/>
        <v>0x5d6fcf22aa4e4ff8da0abe329392e7c5306d22f3</v>
      </c>
      <c r="K80" s="2" t="str">
        <f t="shared" si="11"/>
        <v>exchangeBinanceBBRICKMain10012KLAY</v>
      </c>
    </row>
    <row r="81" spans="1:11">
      <c r="B81" s="5" t="s">
        <v>3</v>
      </c>
      <c r="C81" s="5" t="s">
        <v>67</v>
      </c>
      <c r="D81" s="5" t="s">
        <v>24</v>
      </c>
      <c r="E81" s="2" t="str">
        <f>'(참고) Index'!$E$9</f>
        <v>Main</v>
      </c>
      <c r="F81" s="5">
        <v>10012</v>
      </c>
      <c r="G81" s="5" t="s">
        <v>1139</v>
      </c>
      <c r="H81" s="5" t="s">
        <v>1140</v>
      </c>
      <c r="I81" s="5">
        <v>106375124</v>
      </c>
      <c r="J81" s="2" t="str">
        <f t="shared" si="10"/>
        <v>binancecleos106375124</v>
      </c>
      <c r="K81" s="2" t="str">
        <f t="shared" si="11"/>
        <v>exchangeBinanceBBRICKMain10012EOS106375124</v>
      </c>
    </row>
    <row r="82" spans="1:11">
      <c r="B82" s="5" t="s">
        <v>3</v>
      </c>
      <c r="C82" s="5" t="s">
        <v>67</v>
      </c>
      <c r="D82" s="5" t="s">
        <v>24</v>
      </c>
      <c r="E82" s="2" t="str">
        <f>'(참고) Index'!$E$9</f>
        <v>Main</v>
      </c>
      <c r="F82" s="5">
        <v>10012</v>
      </c>
      <c r="G82" s="5" t="s">
        <v>401</v>
      </c>
      <c r="H82" s="5" t="s">
        <v>381</v>
      </c>
      <c r="I82" s="5"/>
      <c r="J82" s="2" t="str">
        <f t="shared" si="10"/>
        <v>SUZXwKfyPi8U4nMJNvT6b7WgDkaKmHvfVT9uE3yZYjx</v>
      </c>
      <c r="K82" s="2" t="str">
        <f t="shared" si="11"/>
        <v>exchangeBinanceBBRICKMain10012SOL</v>
      </c>
    </row>
    <row r="83" spans="1:11">
      <c r="A83" s="2">
        <v>8</v>
      </c>
      <c r="B83" s="5" t="s">
        <v>3</v>
      </c>
      <c r="C83" s="5" t="s">
        <v>67</v>
      </c>
      <c r="D83" s="5" t="s">
        <v>24</v>
      </c>
      <c r="E83" s="2" t="str">
        <f>'(참고) Index'!$E$9</f>
        <v>Main</v>
      </c>
      <c r="F83" s="5">
        <v>10012</v>
      </c>
      <c r="G83" s="5" t="s">
        <v>76</v>
      </c>
      <c r="H83" s="5" t="s">
        <v>77</v>
      </c>
      <c r="I83" s="5"/>
      <c r="J83" s="2" t="str">
        <f t="shared" si="10"/>
        <v>TKt8ayzQe4UgGrh3ezSBncjsdbMAgH7QWc</v>
      </c>
      <c r="K83" s="2" t="str">
        <f t="shared" si="11"/>
        <v>exchangeBinanceBBRICKMain10012TRX</v>
      </c>
    </row>
    <row r="84" spans="1:11">
      <c r="A84" s="2">
        <v>8</v>
      </c>
      <c r="B84" s="5" t="s">
        <v>3</v>
      </c>
      <c r="C84" s="5" t="s">
        <v>67</v>
      </c>
      <c r="D84" s="5" t="s">
        <v>24</v>
      </c>
      <c r="E84" s="2" t="str">
        <f>'(참고) Index'!$E$9</f>
        <v>Main</v>
      </c>
      <c r="F84" s="5">
        <v>10012</v>
      </c>
      <c r="G84" s="5" t="s">
        <v>177</v>
      </c>
      <c r="H84" s="5" t="s">
        <v>102</v>
      </c>
      <c r="I84" s="5">
        <v>1061941801</v>
      </c>
      <c r="J84" s="2" t="str">
        <f t="shared" si="10"/>
        <v>GAHK7EEG2WWHVKDNT4CEQFZGKF2LGDSW2IVM4S5DP42RBW3K6BTODB4A1061941801</v>
      </c>
      <c r="K84" s="2" t="str">
        <f t="shared" si="11"/>
        <v>exchangeBinanceBBRICKMain10012XLM1061941801</v>
      </c>
    </row>
    <row r="85" spans="1:11">
      <c r="A85" s="2">
        <v>8</v>
      </c>
      <c r="B85" s="5" t="s">
        <v>3</v>
      </c>
      <c r="C85" s="5" t="s">
        <v>67</v>
      </c>
      <c r="D85" s="5" t="s">
        <v>24</v>
      </c>
      <c r="E85" s="2" t="str">
        <f>'(참고) Index'!$E$9</f>
        <v>Main</v>
      </c>
      <c r="F85" s="5">
        <v>10012</v>
      </c>
      <c r="G85" s="5" t="s">
        <v>302</v>
      </c>
      <c r="H85" s="5"/>
      <c r="I85" s="5"/>
      <c r="J85" s="2" t="str">
        <f t="shared" si="10"/>
        <v/>
      </c>
      <c r="K85" s="2" t="str">
        <f t="shared" si="11"/>
        <v>exchangeBinanceBBRICKMain10012BNB</v>
      </c>
    </row>
    <row r="86" spans="1:11">
      <c r="A86" s="2">
        <v>8</v>
      </c>
      <c r="B86" s="5" t="s">
        <v>3</v>
      </c>
      <c r="C86" s="5" t="s">
        <v>67</v>
      </c>
      <c r="D86" s="5" t="s">
        <v>24</v>
      </c>
      <c r="E86" s="2" t="str">
        <f>'(참고) Index'!$E$9</f>
        <v>Main</v>
      </c>
      <c r="F86" s="5">
        <v>10012</v>
      </c>
      <c r="G86" s="5" t="s">
        <v>303</v>
      </c>
      <c r="H86" s="5"/>
      <c r="I86" s="5"/>
      <c r="J86" s="2" t="str">
        <f t="shared" si="10"/>
        <v/>
      </c>
      <c r="K86" s="2" t="str">
        <f t="shared" si="11"/>
        <v>exchangeBinanceBBRICKMain10012BUSD</v>
      </c>
    </row>
    <row r="87" spans="1:11">
      <c r="A87" s="2">
        <v>9</v>
      </c>
      <c r="B87" s="5" t="s">
        <v>3</v>
      </c>
      <c r="C87" s="5" t="s">
        <v>67</v>
      </c>
      <c r="D87" s="5" t="s">
        <v>24</v>
      </c>
      <c r="E87" s="2" t="str">
        <f>'(참고) Index'!$E$10</f>
        <v>Sub</v>
      </c>
      <c r="F87" s="5">
        <v>10028</v>
      </c>
      <c r="G87" s="5" t="s">
        <v>11</v>
      </c>
      <c r="H87" s="5" t="s">
        <v>3958</v>
      </c>
      <c r="I87" s="5"/>
      <c r="J87" s="2" t="str">
        <f t="shared" si="10"/>
        <v>0xe3e6ab120c2d2a7acfa6ba8aab669f880ea2a17a</v>
      </c>
      <c r="K87" s="2" t="str">
        <f t="shared" si="11"/>
        <v>exchangeBinanceBBRICKSub10028ETH</v>
      </c>
    </row>
    <row r="88" spans="1:11">
      <c r="A88" s="2">
        <v>9</v>
      </c>
      <c r="B88" s="5" t="s">
        <v>3</v>
      </c>
      <c r="C88" s="5" t="s">
        <v>67</v>
      </c>
      <c r="D88" s="5" t="s">
        <v>24</v>
      </c>
      <c r="E88" s="2" t="str">
        <f>'(참고) Index'!$E$10</f>
        <v>Sub</v>
      </c>
      <c r="F88" s="5">
        <v>10028</v>
      </c>
      <c r="G88" s="5" t="s">
        <v>9</v>
      </c>
      <c r="H88" s="5" t="s">
        <v>78</v>
      </c>
      <c r="I88" s="5"/>
      <c r="J88" s="2" t="str">
        <f t="shared" si="10"/>
        <v>16esxERx1HMYyX8kr5Zh9YZqepZk7gzuCn</v>
      </c>
      <c r="K88" s="2" t="str">
        <f t="shared" si="11"/>
        <v>exchangeBinanceBBRICKSub10028BTC</v>
      </c>
    </row>
    <row r="89" spans="1:11">
      <c r="A89" s="2">
        <v>9</v>
      </c>
      <c r="B89" s="5" t="s">
        <v>3</v>
      </c>
      <c r="C89" s="5" t="s">
        <v>67</v>
      </c>
      <c r="D89" s="5" t="s">
        <v>24</v>
      </c>
      <c r="E89" s="2" t="str">
        <f>'(참고) Index'!$E$10</f>
        <v>Sub</v>
      </c>
      <c r="F89" s="5">
        <v>10028</v>
      </c>
      <c r="G89" s="5" t="s">
        <v>70</v>
      </c>
      <c r="H89" s="5" t="s">
        <v>3959</v>
      </c>
      <c r="I89" s="5">
        <v>104932661</v>
      </c>
      <c r="J89" s="2" t="str">
        <f t="shared" si="10"/>
        <v>cosmos15v50ymp6n5dn73erkqtmq0u8adpl8d3ujv2e74104932661</v>
      </c>
      <c r="K89" s="2" t="str">
        <f t="shared" si="11"/>
        <v>exchangeBinanceBBRICKSub10028ATOM104932661</v>
      </c>
    </row>
    <row r="90" spans="1:11">
      <c r="A90" s="2">
        <v>9</v>
      </c>
      <c r="B90" s="5" t="s">
        <v>3</v>
      </c>
      <c r="C90" s="5" t="s">
        <v>67</v>
      </c>
      <c r="D90" s="5" t="s">
        <v>24</v>
      </c>
      <c r="E90" s="2" t="str">
        <f>'(참고) Index'!$E$10</f>
        <v>Sub</v>
      </c>
      <c r="F90" s="5">
        <v>10028</v>
      </c>
      <c r="G90" s="5" t="s">
        <v>10</v>
      </c>
      <c r="H90" s="5" t="s">
        <v>73</v>
      </c>
      <c r="I90" s="5">
        <v>531897458</v>
      </c>
      <c r="J90" s="2" t="str">
        <f t="shared" si="10"/>
        <v>rEb8TK3gBgk5auZkwc6sHnwrGVJH8DuaLh531897458</v>
      </c>
      <c r="K90" s="2" t="str">
        <f t="shared" si="11"/>
        <v>exchangeBinanceBBRICKSub10028XRP531897458</v>
      </c>
    </row>
    <row r="91" spans="1:11">
      <c r="A91" s="2">
        <v>9</v>
      </c>
      <c r="B91" s="5" t="s">
        <v>3</v>
      </c>
      <c r="C91" s="5" t="s">
        <v>67</v>
      </c>
      <c r="D91" s="5" t="s">
        <v>24</v>
      </c>
      <c r="E91" s="2" t="str">
        <f>'(참고) Index'!$E$10</f>
        <v>Sub</v>
      </c>
      <c r="F91" s="5">
        <v>10028</v>
      </c>
      <c r="G91" s="5" t="s">
        <v>12</v>
      </c>
      <c r="H91" s="5"/>
      <c r="I91" s="5"/>
      <c r="J91" s="2" t="str">
        <f t="shared" si="10"/>
        <v/>
      </c>
      <c r="K91" s="2" t="str">
        <f t="shared" si="11"/>
        <v>exchangeBinanceBBRICKSub10028USDC</v>
      </c>
    </row>
    <row r="92" spans="1:11">
      <c r="A92" s="2">
        <v>9</v>
      </c>
      <c r="B92" s="5" t="s">
        <v>3</v>
      </c>
      <c r="C92" s="5" t="s">
        <v>67</v>
      </c>
      <c r="D92" s="5" t="s">
        <v>24</v>
      </c>
      <c r="E92" s="2" t="str">
        <f>'(참고) Index'!$E$10</f>
        <v>Sub</v>
      </c>
      <c r="F92" s="5">
        <v>10028</v>
      </c>
      <c r="G92" s="5" t="s">
        <v>13</v>
      </c>
      <c r="H92" s="5"/>
      <c r="I92" s="5"/>
      <c r="J92" s="2" t="str">
        <f t="shared" si="10"/>
        <v/>
      </c>
      <c r="K92" s="2" t="str">
        <f t="shared" si="11"/>
        <v>exchangeBinanceBBRICKSub10028USDT</v>
      </c>
    </row>
    <row r="93" spans="1:11">
      <c r="A93" s="2">
        <v>9</v>
      </c>
      <c r="B93" s="5" t="s">
        <v>3</v>
      </c>
      <c r="C93" s="5" t="s">
        <v>67</v>
      </c>
      <c r="D93" s="5" t="s">
        <v>24</v>
      </c>
      <c r="E93" s="2" t="str">
        <f>'(참고) Index'!$E$10</f>
        <v>Sub</v>
      </c>
      <c r="F93" s="5">
        <v>10028</v>
      </c>
      <c r="G93" s="5" t="s">
        <v>14</v>
      </c>
      <c r="H93" s="5"/>
      <c r="I93" s="5"/>
      <c r="J93" s="2" t="str">
        <f t="shared" si="10"/>
        <v/>
      </c>
      <c r="K93" s="2" t="str">
        <f t="shared" si="11"/>
        <v>exchangeBinanceBBRICKSub10028LUNA</v>
      </c>
    </row>
    <row r="94" spans="1:11">
      <c r="A94" s="2">
        <v>9</v>
      </c>
      <c r="B94" s="5" t="s">
        <v>3</v>
      </c>
      <c r="C94" s="5" t="s">
        <v>67</v>
      </c>
      <c r="D94" s="5" t="s">
        <v>24</v>
      </c>
      <c r="E94" s="2" t="str">
        <f>'(참고) Index'!$E$10</f>
        <v>Sub</v>
      </c>
      <c r="F94" s="5">
        <v>10028</v>
      </c>
      <c r="G94" s="5" t="s">
        <v>15</v>
      </c>
      <c r="H94" s="5"/>
      <c r="I94" s="5"/>
      <c r="J94" s="2" t="str">
        <f t="shared" si="10"/>
        <v/>
      </c>
      <c r="K94" s="2" t="str">
        <f t="shared" si="11"/>
        <v>exchangeBinanceBBRICKSub10028UST</v>
      </c>
    </row>
    <row r="95" spans="1:11">
      <c r="A95" s="2">
        <v>9</v>
      </c>
      <c r="B95" s="5" t="s">
        <v>3</v>
      </c>
      <c r="C95" s="5" t="s">
        <v>67</v>
      </c>
      <c r="D95" s="5" t="s">
        <v>24</v>
      </c>
      <c r="E95" s="2" t="str">
        <f>'(참고) Index'!$E$10</f>
        <v>Sub</v>
      </c>
      <c r="F95" s="5">
        <v>10028</v>
      </c>
      <c r="G95" s="5" t="s">
        <v>75</v>
      </c>
      <c r="H95" s="5"/>
      <c r="I95" s="5"/>
      <c r="J95" s="2" t="str">
        <f t="shared" si="10"/>
        <v/>
      </c>
      <c r="K95" s="2" t="str">
        <f t="shared" si="11"/>
        <v>exchangeBinanceBBRICKSub10028KLAY</v>
      </c>
    </row>
    <row r="96" spans="1:11">
      <c r="B96" s="5" t="s">
        <v>3</v>
      </c>
      <c r="C96" s="5" t="s">
        <v>57</v>
      </c>
      <c r="D96" s="5" t="s">
        <v>8</v>
      </c>
      <c r="E96" s="5" t="s">
        <v>79</v>
      </c>
      <c r="F96" s="5">
        <v>10004</v>
      </c>
      <c r="G96" s="5" t="s">
        <v>70</v>
      </c>
      <c r="H96" s="5" t="s">
        <v>80</v>
      </c>
      <c r="I96" s="5"/>
      <c r="J96" s="2" t="str">
        <f t="shared" si="10"/>
        <v>cosmos1yglvxvza3j6hq0h3s8dwneawnwpgs0fwwa2up0</v>
      </c>
      <c r="K96" s="2" t="str">
        <f t="shared" si="11"/>
        <v>exchangeGDACPeertecGdac index10004ATOM</v>
      </c>
    </row>
    <row r="97" spans="1:11">
      <c r="B97" s="5" t="s">
        <v>3</v>
      </c>
      <c r="C97" s="5" t="s">
        <v>57</v>
      </c>
      <c r="D97" s="5" t="s">
        <v>8</v>
      </c>
      <c r="E97" s="5" t="s">
        <v>79</v>
      </c>
      <c r="F97" s="5">
        <v>10004</v>
      </c>
      <c r="G97" s="5" t="s">
        <v>81</v>
      </c>
      <c r="H97" s="5" t="s">
        <v>82</v>
      </c>
      <c r="I97" s="5"/>
      <c r="J97" s="2" t="str">
        <f t="shared" si="10"/>
        <v>3H3Z5LX8KwwEvsP7srBEhJ6S8YcQfPh2JA</v>
      </c>
      <c r="K97" s="2" t="str">
        <f t="shared" si="11"/>
        <v>exchangeGDACPeertecGdac index10004BCH</v>
      </c>
    </row>
    <row r="98" spans="1:11">
      <c r="B98" s="5" t="s">
        <v>3</v>
      </c>
      <c r="C98" s="5" t="s">
        <v>57</v>
      </c>
      <c r="D98" s="5" t="s">
        <v>8</v>
      </c>
      <c r="E98" s="5" t="s">
        <v>79</v>
      </c>
      <c r="F98" s="5">
        <v>10004</v>
      </c>
      <c r="G98" s="5" t="s">
        <v>9</v>
      </c>
      <c r="H98" s="5" t="s">
        <v>83</v>
      </c>
      <c r="I98" s="5"/>
      <c r="J98" s="2" t="str">
        <f t="shared" si="10"/>
        <v>38DHELMPRpYKZ2WBsbSSu2XpL1z6DCuxbA</v>
      </c>
      <c r="K98" s="2" t="str">
        <f t="shared" si="11"/>
        <v>exchangeGDACPeertecGdac index10004BTC</v>
      </c>
    </row>
    <row r="99" spans="1:11">
      <c r="B99" s="5" t="s">
        <v>3</v>
      </c>
      <c r="C99" s="5" t="s">
        <v>57</v>
      </c>
      <c r="D99" s="5" t="s">
        <v>8</v>
      </c>
      <c r="E99" s="5" t="s">
        <v>79</v>
      </c>
      <c r="F99" s="5">
        <v>10004</v>
      </c>
      <c r="G99" s="5" t="s">
        <v>84</v>
      </c>
      <c r="H99" s="5" t="s">
        <v>85</v>
      </c>
      <c r="I99" s="5"/>
      <c r="J99" s="2" t="str">
        <f t="shared" si="10"/>
        <v>0x12ab6a5ae97bc500f1690a0dabff7841e37b2c8c</v>
      </c>
      <c r="K99" s="2" t="str">
        <f t="shared" si="11"/>
        <v>exchangeGDACPeertecGdac index10004ETC</v>
      </c>
    </row>
    <row r="100" spans="1:11">
      <c r="B100" s="5" t="s">
        <v>3</v>
      </c>
      <c r="C100" s="5" t="s">
        <v>57</v>
      </c>
      <c r="D100" s="5" t="s">
        <v>8</v>
      </c>
      <c r="E100" s="5" t="s">
        <v>79</v>
      </c>
      <c r="F100" s="5">
        <v>10004</v>
      </c>
      <c r="G100" s="5" t="s">
        <v>11</v>
      </c>
      <c r="H100" s="5" t="s">
        <v>86</v>
      </c>
      <c r="I100" s="5"/>
      <c r="J100" s="2" t="str">
        <f t="shared" si="10"/>
        <v>0x65f50dbae9d1d1f494df5c412a2b2841cf8e0a07</v>
      </c>
      <c r="K100" s="2" t="str">
        <f t="shared" si="11"/>
        <v>exchangeGDACPeertecGdac index10004ETH</v>
      </c>
    </row>
    <row r="101" spans="1:11">
      <c r="B101" s="5" t="s">
        <v>3</v>
      </c>
      <c r="C101" s="5" t="s">
        <v>57</v>
      </c>
      <c r="D101" s="5" t="s">
        <v>8</v>
      </c>
      <c r="E101" s="5" t="s">
        <v>79</v>
      </c>
      <c r="F101" s="5">
        <v>10004</v>
      </c>
      <c r="G101" s="5" t="s">
        <v>75</v>
      </c>
      <c r="H101" s="5" t="s">
        <v>87</v>
      </c>
      <c r="I101" s="5"/>
      <c r="J101" s="2" t="str">
        <f t="shared" si="10"/>
        <v>0x4887d97dd218856af46308451876d31a2664a912</v>
      </c>
      <c r="K101" s="2" t="str">
        <f t="shared" si="11"/>
        <v>exchangeGDACPeertecGdac index10004KLAY</v>
      </c>
    </row>
    <row r="102" spans="1:11">
      <c r="B102" s="5" t="s">
        <v>3</v>
      </c>
      <c r="C102" s="5" t="s">
        <v>57</v>
      </c>
      <c r="D102" s="5" t="s">
        <v>8</v>
      </c>
      <c r="E102" s="5" t="s">
        <v>79</v>
      </c>
      <c r="F102" s="5">
        <v>10004</v>
      </c>
      <c r="G102" s="5" t="s">
        <v>88</v>
      </c>
      <c r="H102" s="5" t="s">
        <v>89</v>
      </c>
      <c r="I102" s="5"/>
      <c r="J102" s="2" t="str">
        <f t="shared" si="10"/>
        <v>MKSbovBbDA97upGhe7mdd3AEKzRt7HCLvQ</v>
      </c>
      <c r="K102" s="2" t="str">
        <f t="shared" si="11"/>
        <v>exchangeGDACPeertecGdac index10004LTC</v>
      </c>
    </row>
    <row r="103" spans="1:11">
      <c r="B103" s="5" t="s">
        <v>3</v>
      </c>
      <c r="C103" s="5" t="s">
        <v>57</v>
      </c>
      <c r="D103" s="5" t="s">
        <v>8</v>
      </c>
      <c r="E103" s="5" t="s">
        <v>79</v>
      </c>
      <c r="F103" s="5">
        <v>10004</v>
      </c>
      <c r="G103" s="5" t="s">
        <v>14</v>
      </c>
      <c r="H103" s="5" t="s">
        <v>90</v>
      </c>
      <c r="I103" s="5" t="s">
        <v>91</v>
      </c>
      <c r="J103" s="2" t="str">
        <f t="shared" si="10"/>
        <v>terra1ywzl73n563gpdeh7dnqx79j3v9hhlj2fayct8e8a4f91b4bfb711ec</v>
      </c>
      <c r="K103" s="2" t="str">
        <f t="shared" si="11"/>
        <v>exchangeGDACPeertecGdac index10004LUNA8a4f91b4bfb711ec</v>
      </c>
    </row>
    <row r="104" spans="1:11">
      <c r="B104" s="5" t="s">
        <v>3</v>
      </c>
      <c r="C104" s="5" t="s">
        <v>57</v>
      </c>
      <c r="D104" s="5" t="s">
        <v>8</v>
      </c>
      <c r="E104" s="5" t="s">
        <v>79</v>
      </c>
      <c r="F104" s="5">
        <v>10004</v>
      </c>
      <c r="G104" s="5" t="s">
        <v>13</v>
      </c>
      <c r="H104" s="5" t="s">
        <v>92</v>
      </c>
      <c r="I104" s="5"/>
      <c r="J104" s="2" t="str">
        <f t="shared" si="10"/>
        <v>0x5b8527de9cb1b10f0eba3ae830a94375fb29586e</v>
      </c>
      <c r="K104" s="2" t="str">
        <f t="shared" si="11"/>
        <v>exchangeGDACPeertecGdac index10004USDT</v>
      </c>
    </row>
    <row r="105" spans="1:11">
      <c r="B105" s="5" t="s">
        <v>3</v>
      </c>
      <c r="C105" s="5" t="s">
        <v>57</v>
      </c>
      <c r="D105" s="5" t="s">
        <v>8</v>
      </c>
      <c r="E105" s="5" t="s">
        <v>79</v>
      </c>
      <c r="F105" s="5">
        <v>10004</v>
      </c>
      <c r="G105" s="5" t="s">
        <v>50</v>
      </c>
      <c r="H105" s="5" t="s">
        <v>52</v>
      </c>
      <c r="I105" s="5" t="s">
        <v>54</v>
      </c>
      <c r="J105" s="2" t="str">
        <f t="shared" si="10"/>
        <v>GAJWYT5AIFS6LRUIDXGII4THBSW6DI3WLTULCDK63QN43L7DTSNENUNSbc6bdca3b4b911ec</v>
      </c>
      <c r="K105" s="2" t="str">
        <f t="shared" si="11"/>
        <v>exchangeGDACPeertecGdac index10004XLMbc6bdca3b4b911ec</v>
      </c>
    </row>
    <row r="106" spans="1:11">
      <c r="B106" s="5" t="s">
        <v>3</v>
      </c>
      <c r="C106" s="5" t="s">
        <v>57</v>
      </c>
      <c r="D106" s="5" t="s">
        <v>8</v>
      </c>
      <c r="E106" s="5" t="s">
        <v>79</v>
      </c>
      <c r="F106" s="5">
        <v>10004</v>
      </c>
      <c r="G106" s="5" t="s">
        <v>10</v>
      </c>
      <c r="H106" s="5" t="s">
        <v>93</v>
      </c>
      <c r="I106" s="5">
        <v>6449</v>
      </c>
      <c r="J106" s="2" t="str">
        <f t="shared" si="10"/>
        <v>rfD4oqVbGNEkrtkWS39Epo1t5DH42KMSwp6449</v>
      </c>
      <c r="K106" s="2" t="str">
        <f t="shared" si="11"/>
        <v>exchangeGDACPeertecGdac index10004XRP6449</v>
      </c>
    </row>
    <row r="107" spans="1:11" s="5" customFormat="1" ht="17">
      <c r="B107" s="5" t="s">
        <v>3</v>
      </c>
      <c r="C107" s="5" t="s">
        <v>57</v>
      </c>
      <c r="D107" s="5" t="s">
        <v>8</v>
      </c>
      <c r="E107" s="5" t="s">
        <v>1844</v>
      </c>
      <c r="G107" s="5" t="s">
        <v>11</v>
      </c>
      <c r="H107" s="5" t="s">
        <v>94</v>
      </c>
      <c r="J107" s="2" t="str">
        <f t="shared" si="10"/>
        <v>0x9f4745DF0d6713B08323e0d39Ab4CeF6891C11E1</v>
      </c>
      <c r="K107" s="2" t="str">
        <f t="shared" si="11"/>
        <v>exchangeGDACPeertec거래소지갑ETH</v>
      </c>
    </row>
    <row r="108" spans="1:11" ht="17">
      <c r="A108" s="2">
        <v>12</v>
      </c>
      <c r="B108" s="5" t="s">
        <v>3</v>
      </c>
      <c r="C108" s="5" t="s">
        <v>96</v>
      </c>
      <c r="D108" s="5" t="s">
        <v>1669</v>
      </c>
      <c r="E108" s="2" t="str">
        <f>'(참고) Index'!$E$13</f>
        <v>Main</v>
      </c>
      <c r="F108" s="5">
        <v>2</v>
      </c>
      <c r="G108" s="5" t="s">
        <v>70</v>
      </c>
      <c r="H108" s="5" t="s">
        <v>97</v>
      </c>
      <c r="I108" s="5">
        <v>101804568</v>
      </c>
      <c r="J108" s="2" t="str">
        <f t="shared" si="10"/>
        <v>cosmos1j8pp7zvcu9z8vd882m284j29fn2dszh05cqvf9101804568</v>
      </c>
      <c r="K108" s="2" t="str">
        <f t="shared" si="11"/>
        <v>exchangeBinance용범Main2ATOM101804568</v>
      </c>
    </row>
    <row r="109" spans="1:11" ht="17">
      <c r="A109" s="2">
        <v>12</v>
      </c>
      <c r="B109" s="5" t="s">
        <v>3</v>
      </c>
      <c r="C109" s="5" t="s">
        <v>96</v>
      </c>
      <c r="D109" s="5" t="s">
        <v>1669</v>
      </c>
      <c r="E109" s="2" t="str">
        <f>'(참고) Index'!$E$13</f>
        <v>Main</v>
      </c>
      <c r="F109" s="5">
        <v>2</v>
      </c>
      <c r="G109" s="5" t="s">
        <v>9</v>
      </c>
      <c r="H109" s="5" t="s">
        <v>98</v>
      </c>
      <c r="I109" s="5"/>
      <c r="J109" s="2" t="str">
        <f t="shared" si="10"/>
        <v>1MoyhGNqvJj5SmrSFWgqyY5jJ7JXMrVaib</v>
      </c>
      <c r="K109" s="2" t="str">
        <f t="shared" si="11"/>
        <v>exchangeBinance용범Main2BTC</v>
      </c>
    </row>
    <row r="110" spans="1:11" ht="17">
      <c r="A110" s="2">
        <v>12</v>
      </c>
      <c r="B110" s="5" t="s">
        <v>3</v>
      </c>
      <c r="C110" s="5" t="s">
        <v>96</v>
      </c>
      <c r="D110" s="5" t="s">
        <v>1669</v>
      </c>
      <c r="E110" s="2" t="str">
        <f>'(참고) Index'!$E$13</f>
        <v>Main</v>
      </c>
      <c r="F110" s="5">
        <v>2</v>
      </c>
      <c r="G110" s="5" t="s">
        <v>11</v>
      </c>
      <c r="H110" s="5" t="s">
        <v>99</v>
      </c>
      <c r="I110" s="5"/>
      <c r="J110" s="2" t="str">
        <f t="shared" si="10"/>
        <v>0x8dbe9c44a42050da44f075149c1ff49b18bcaf3f</v>
      </c>
      <c r="K110" s="2" t="str">
        <f t="shared" si="11"/>
        <v>exchangeBinance용범Main2ETH</v>
      </c>
    </row>
    <row r="111" spans="1:11" ht="17">
      <c r="A111" s="2">
        <v>12</v>
      </c>
      <c r="B111" s="5" t="s">
        <v>3</v>
      </c>
      <c r="C111" s="5" t="s">
        <v>96</v>
      </c>
      <c r="D111" s="5" t="s">
        <v>1669</v>
      </c>
      <c r="E111" s="2" t="str">
        <f>'(참고) Index'!$E$13</f>
        <v>Main</v>
      </c>
      <c r="F111" s="5">
        <v>2</v>
      </c>
      <c r="G111" s="5" t="s">
        <v>100</v>
      </c>
      <c r="H111" s="5" t="s">
        <v>101</v>
      </c>
      <c r="I111" s="5">
        <v>108147323</v>
      </c>
      <c r="J111" s="2" t="str">
        <f t="shared" si="10"/>
        <v>bnb136ns6lfw4zs5hg4n85vdthaad7hq5m4gtkgf23108147323</v>
      </c>
      <c r="K111" s="2" t="str">
        <f t="shared" si="11"/>
        <v>exchangeBinance용범Main2BNB108147323</v>
      </c>
    </row>
    <row r="112" spans="1:11" ht="17">
      <c r="A112" s="2">
        <v>12</v>
      </c>
      <c r="B112" s="5" t="s">
        <v>3</v>
      </c>
      <c r="C112" s="5" t="s">
        <v>96</v>
      </c>
      <c r="D112" s="5" t="s">
        <v>1669</v>
      </c>
      <c r="E112" s="2" t="str">
        <f>'(참고) Index'!$E$13</f>
        <v>Main</v>
      </c>
      <c r="F112" s="5">
        <v>2</v>
      </c>
      <c r="G112" s="5" t="s">
        <v>13</v>
      </c>
      <c r="H112" s="5" t="s">
        <v>99</v>
      </c>
      <c r="I112" s="5"/>
      <c r="J112" s="2" t="str">
        <f t="shared" si="10"/>
        <v>0x8dbe9c44a42050da44f075149c1ff49b18bcaf3f</v>
      </c>
      <c r="K112" s="2" t="str">
        <f t="shared" si="11"/>
        <v>exchangeBinance용범Main2USDT</v>
      </c>
    </row>
    <row r="113" spans="1:11" ht="17">
      <c r="A113" s="2">
        <v>12</v>
      </c>
      <c r="B113" s="5" t="s">
        <v>3</v>
      </c>
      <c r="C113" s="5" t="s">
        <v>96</v>
      </c>
      <c r="D113" s="5" t="s">
        <v>1669</v>
      </c>
      <c r="E113" s="2" t="str">
        <f>'(참고) Index'!$E$13</f>
        <v>Main</v>
      </c>
      <c r="F113" s="5">
        <v>2</v>
      </c>
      <c r="G113" s="5" t="s">
        <v>50</v>
      </c>
      <c r="H113" s="5" t="s">
        <v>102</v>
      </c>
      <c r="I113" s="5">
        <v>503825579</v>
      </c>
      <c r="J113" s="2" t="str">
        <f t="shared" si="10"/>
        <v>GAHK7EEG2WWHVKDNT4CEQFZGKF2LGDSW2IVM4S5DP42RBW3K6BTODB4A503825579</v>
      </c>
      <c r="K113" s="2" t="str">
        <f t="shared" si="11"/>
        <v>exchangeBinance용범Main2XLM503825579</v>
      </c>
    </row>
    <row r="114" spans="1:11" ht="17">
      <c r="A114" s="2">
        <v>12</v>
      </c>
      <c r="B114" s="5" t="s">
        <v>3</v>
      </c>
      <c r="C114" s="5" t="s">
        <v>96</v>
      </c>
      <c r="D114" s="5" t="s">
        <v>1669</v>
      </c>
      <c r="E114" s="2" t="str">
        <f>'(참고) Index'!$E$13</f>
        <v>Main</v>
      </c>
      <c r="F114" s="5">
        <v>2</v>
      </c>
      <c r="G114" s="5" t="s">
        <v>12</v>
      </c>
      <c r="H114" s="5" t="s">
        <v>99</v>
      </c>
      <c r="I114" s="5"/>
      <c r="J114" s="2" t="str">
        <f t="shared" si="10"/>
        <v>0x8dbe9c44a42050da44f075149c1ff49b18bcaf3f</v>
      </c>
      <c r="K114" s="2" t="str">
        <f t="shared" si="11"/>
        <v>exchangeBinance용범Main2USDC</v>
      </c>
    </row>
    <row r="115" spans="1:11" ht="17">
      <c r="A115" s="2">
        <v>12</v>
      </c>
      <c r="B115" s="5" t="s">
        <v>3</v>
      </c>
      <c r="C115" s="5" t="s">
        <v>96</v>
      </c>
      <c r="D115" s="5" t="s">
        <v>1669</v>
      </c>
      <c r="E115" s="2" t="str">
        <f>'(참고) Index'!$E$13</f>
        <v>Main</v>
      </c>
      <c r="F115" s="5">
        <v>2</v>
      </c>
      <c r="G115" s="5" t="s">
        <v>103</v>
      </c>
      <c r="H115" s="5" t="s">
        <v>99</v>
      </c>
      <c r="I115" s="5"/>
      <c r="J115" s="2" t="str">
        <f t="shared" si="10"/>
        <v>0x8dbe9c44a42050da44f075149c1ff49b18bcaf3f</v>
      </c>
      <c r="K115" s="2" t="str">
        <f t="shared" si="11"/>
        <v>exchangeBinance용범Main2MATIC</v>
      </c>
    </row>
    <row r="116" spans="1:11" ht="17">
      <c r="A116" s="2">
        <v>12</v>
      </c>
      <c r="B116" s="5" t="s">
        <v>3</v>
      </c>
      <c r="C116" s="5" t="s">
        <v>96</v>
      </c>
      <c r="D116" s="5" t="s">
        <v>1669</v>
      </c>
      <c r="E116" s="2" t="str">
        <f>'(참고) Index'!$E$13</f>
        <v>Main</v>
      </c>
      <c r="F116" s="5">
        <v>2</v>
      </c>
      <c r="G116" s="5" t="s">
        <v>104</v>
      </c>
      <c r="H116" s="5" t="s">
        <v>105</v>
      </c>
      <c r="I116" s="5"/>
      <c r="J116" s="2" t="str">
        <f t="shared" ref="J116:J176" si="12">H116&amp;I116</f>
        <v>TFFAcKZDKZFs2W69jCbi4eguBdrqXEN6Ce</v>
      </c>
      <c r="K116" s="2" t="str">
        <f t="shared" ref="K116:K176" si="13">B116&amp;C116&amp;D116&amp;E116&amp;F116&amp;G116&amp;I116</f>
        <v>exchangeBinance용범Main2NFT</v>
      </c>
    </row>
    <row r="117" spans="1:11" ht="17">
      <c r="A117" s="2">
        <v>12</v>
      </c>
      <c r="B117" s="5" t="s">
        <v>3</v>
      </c>
      <c r="C117" s="5" t="s">
        <v>96</v>
      </c>
      <c r="D117" s="5" t="s">
        <v>1669</v>
      </c>
      <c r="E117" s="2" t="str">
        <f>'(참고) Index'!$E$13</f>
        <v>Main</v>
      </c>
      <c r="F117" s="5">
        <v>2</v>
      </c>
      <c r="G117" s="5" t="s">
        <v>106</v>
      </c>
      <c r="H117" s="5" t="s">
        <v>99</v>
      </c>
      <c r="I117" s="5"/>
      <c r="J117" s="2" t="str">
        <f t="shared" si="12"/>
        <v>0x8dbe9c44a42050da44f075149c1ff49b18bcaf3f</v>
      </c>
      <c r="K117" s="2" t="str">
        <f t="shared" si="13"/>
        <v>exchangeBinance용범Main2SOLO</v>
      </c>
    </row>
    <row r="118" spans="1:11" ht="17">
      <c r="A118" s="2">
        <v>12</v>
      </c>
      <c r="B118" s="5" t="s">
        <v>3</v>
      </c>
      <c r="C118" s="5" t="s">
        <v>96</v>
      </c>
      <c r="D118" s="5" t="s">
        <v>1669</v>
      </c>
      <c r="E118" s="2" t="str">
        <f>'(참고) Index'!$E$13</f>
        <v>Main</v>
      </c>
      <c r="F118" s="5">
        <v>2</v>
      </c>
      <c r="G118" s="5" t="s">
        <v>14</v>
      </c>
      <c r="H118" s="5" t="s">
        <v>74</v>
      </c>
      <c r="I118" s="5">
        <v>104455866</v>
      </c>
      <c r="J118" s="2" t="str">
        <f t="shared" si="12"/>
        <v>terra1ncjg4a59x2pgvqy9qjyqprlj8lrwshm0wleht5104455866</v>
      </c>
      <c r="K118" s="2" t="str">
        <f t="shared" si="13"/>
        <v>exchangeBinance용범Main2LUNA104455866</v>
      </c>
    </row>
    <row r="119" spans="1:11" ht="17">
      <c r="A119" s="2">
        <v>12</v>
      </c>
      <c r="B119" s="5" t="s">
        <v>3</v>
      </c>
      <c r="C119" s="5" t="s">
        <v>96</v>
      </c>
      <c r="D119" s="5" t="s">
        <v>1669</v>
      </c>
      <c r="E119" s="2" t="str">
        <f>'(참고) Index'!$E$13</f>
        <v>Main</v>
      </c>
      <c r="F119" s="5">
        <v>2</v>
      </c>
      <c r="G119" s="5" t="s">
        <v>15</v>
      </c>
      <c r="H119" s="5" t="s">
        <v>74</v>
      </c>
      <c r="I119" s="5">
        <v>104455866</v>
      </c>
      <c r="J119" s="2" t="str">
        <f t="shared" si="12"/>
        <v>terra1ncjg4a59x2pgvqy9qjyqprlj8lrwshm0wleht5104455866</v>
      </c>
      <c r="K119" s="2" t="str">
        <f t="shared" si="13"/>
        <v>exchangeBinance용범Main2UST104455866</v>
      </c>
    </row>
    <row r="120" spans="1:11" ht="17">
      <c r="A120" s="2">
        <v>12</v>
      </c>
      <c r="B120" s="5" t="s">
        <v>3</v>
      </c>
      <c r="C120" s="5" t="s">
        <v>96</v>
      </c>
      <c r="D120" s="5" t="s">
        <v>1669</v>
      </c>
      <c r="E120" s="2" t="str">
        <f>'(참고) Index'!$E$13</f>
        <v>Main</v>
      </c>
      <c r="F120" s="5">
        <v>2</v>
      </c>
      <c r="G120" s="5" t="s">
        <v>531</v>
      </c>
      <c r="H120" s="5" t="s">
        <v>4050</v>
      </c>
      <c r="I120" s="5">
        <v>100128708</v>
      </c>
      <c r="J120" s="2" t="str">
        <f t="shared" si="12"/>
        <v>rEb8TK3gBgk5auZkwc6sHnwrGVJH8DuaLh100128708</v>
      </c>
      <c r="K120" s="2" t="str">
        <f t="shared" si="13"/>
        <v>exchangeBinance용범Main2XRP100128708</v>
      </c>
    </row>
    <row r="121" spans="1:11">
      <c r="B121" s="5" t="s">
        <v>29</v>
      </c>
      <c r="C121" s="5" t="s">
        <v>30</v>
      </c>
      <c r="D121" s="5" t="s">
        <v>24</v>
      </c>
      <c r="E121" s="5"/>
      <c r="F121" s="5"/>
      <c r="G121" s="5"/>
      <c r="H121" s="5" t="s">
        <v>20</v>
      </c>
      <c r="I121" s="5"/>
      <c r="J121" s="2" t="str">
        <f t="shared" si="12"/>
        <v>0x8f27fa136ff4da1796368380019029d81d12d06d</v>
      </c>
      <c r="K121" s="2" t="str">
        <f t="shared" si="13"/>
        <v>WalletMetamaskBBRICK</v>
      </c>
    </row>
    <row r="122" spans="1:11">
      <c r="B122" s="5" t="s">
        <v>29</v>
      </c>
      <c r="C122" s="5" t="s">
        <v>107</v>
      </c>
      <c r="D122" s="5" t="s">
        <v>24</v>
      </c>
      <c r="E122" s="5" t="s">
        <v>1822</v>
      </c>
      <c r="F122" s="5"/>
      <c r="G122" s="5"/>
      <c r="H122" s="5" t="s">
        <v>108</v>
      </c>
      <c r="I122" s="5"/>
      <c r="J122" s="2" t="str">
        <f t="shared" si="12"/>
        <v>terra174evzq0tnd0uvzkkrvg08n9geqpcsvdrychcm8</v>
      </c>
      <c r="K122" s="2" t="str">
        <f t="shared" si="13"/>
        <v>WalletTerraBBRICK비브릭용_Terra_wallet</v>
      </c>
    </row>
    <row r="123" spans="1:11" ht="17">
      <c r="B123" s="5" t="s">
        <v>29</v>
      </c>
      <c r="C123" s="5" t="s">
        <v>107</v>
      </c>
      <c r="D123" s="5" t="s">
        <v>24</v>
      </c>
      <c r="E123" s="5" t="s">
        <v>1845</v>
      </c>
      <c r="F123" s="5"/>
      <c r="G123" s="5"/>
      <c r="H123" s="5" t="s">
        <v>109</v>
      </c>
      <c r="I123" s="5"/>
      <c r="J123" s="2" t="str">
        <f>H123&amp;I123</f>
        <v>terra1j4u9e5n8xu9c9jykny8uqw6lde6843qczzwd0x</v>
      </c>
      <c r="K123" s="2" t="str">
        <f t="shared" si="13"/>
        <v>WalletTerraBBRICK지닥용_Terra_wallet</v>
      </c>
    </row>
    <row r="124" spans="1:11">
      <c r="B124" s="5" t="s">
        <v>29</v>
      </c>
      <c r="C124" s="5" t="s">
        <v>110</v>
      </c>
      <c r="D124" s="5" t="s">
        <v>24</v>
      </c>
      <c r="E124" s="5"/>
      <c r="F124" s="5"/>
      <c r="G124" s="5"/>
      <c r="H124" s="5" t="s">
        <v>113</v>
      </c>
      <c r="I124" s="5"/>
      <c r="J124" s="2" t="str">
        <f t="shared" si="12"/>
        <v>cosmos152fyy23gpnxamgn4u6jqmjfnfq344cyen8xjjs</v>
      </c>
      <c r="K124" s="2" t="str">
        <f t="shared" si="13"/>
        <v>WalletAtomBBRICK</v>
      </c>
    </row>
    <row r="125" spans="1:11" ht="17">
      <c r="B125" s="5" t="s">
        <v>29</v>
      </c>
      <c r="C125" s="5" t="s">
        <v>30</v>
      </c>
      <c r="D125" s="5" t="s">
        <v>8</v>
      </c>
      <c r="E125" s="5" t="s">
        <v>1823</v>
      </c>
      <c r="F125" s="5"/>
      <c r="G125" s="5"/>
      <c r="H125" s="5" t="s">
        <v>115</v>
      </c>
      <c r="I125" s="5"/>
      <c r="J125" s="2" t="str">
        <f t="shared" si="12"/>
        <v>0x81251D5047F57Bb6158D39B72aE1bf92FaF26261</v>
      </c>
      <c r="K125" s="2" t="str">
        <f t="shared" si="13"/>
        <v>WalletMetamaskPeertec지닥용_metamask_wallet</v>
      </c>
    </row>
    <row r="126" spans="1:11">
      <c r="B126" s="5" t="s">
        <v>29</v>
      </c>
      <c r="C126" s="5" t="s">
        <v>116</v>
      </c>
      <c r="D126" s="5" t="s">
        <v>24</v>
      </c>
      <c r="E126" s="5"/>
      <c r="F126" s="5"/>
      <c r="G126" s="5"/>
      <c r="H126" s="5" t="s">
        <v>117</v>
      </c>
      <c r="I126" s="5"/>
      <c r="J126" s="2" t="str">
        <f t="shared" si="12"/>
        <v>TKqUVHFV4ayYZR138m2BiVPktn9XZXLZ7W</v>
      </c>
      <c r="K126" s="2" t="str">
        <f t="shared" si="13"/>
        <v>WalletTronBBRICK</v>
      </c>
    </row>
    <row r="127" spans="1:11">
      <c r="B127" s="5" t="s">
        <v>29</v>
      </c>
      <c r="C127" s="5" t="s">
        <v>30</v>
      </c>
      <c r="D127" s="5" t="s">
        <v>8</v>
      </c>
      <c r="E127" s="5"/>
      <c r="F127" s="5"/>
      <c r="G127" s="5"/>
      <c r="H127" s="5" t="s">
        <v>118</v>
      </c>
      <c r="I127" s="5"/>
      <c r="J127" s="2" t="str">
        <f t="shared" si="12"/>
        <v>0x81251d5047f57bb6158d39b72ae1bf92faf26261</v>
      </c>
      <c r="K127" s="2" t="str">
        <f t="shared" si="13"/>
        <v>WalletMetamaskPeertec</v>
      </c>
    </row>
    <row r="128" spans="1:11" ht="17">
      <c r="B128" s="5" t="s">
        <v>3</v>
      </c>
      <c r="C128" s="5" t="s">
        <v>1846</v>
      </c>
      <c r="D128" s="5" t="s">
        <v>24</v>
      </c>
      <c r="E128" s="5" t="str">
        <f>'(참고) Index'!$E$21</f>
        <v>차이</v>
      </c>
      <c r="F128" s="5"/>
      <c r="G128" s="5" t="s">
        <v>9</v>
      </c>
      <c r="H128" s="5" t="s">
        <v>119</v>
      </c>
      <c r="I128" s="5"/>
      <c r="J128" s="2" t="str">
        <f t="shared" si="12"/>
        <v>3AnMpwX9ysJTBHN4pEvDcgLraH8xqemEHs</v>
      </c>
      <c r="K128" s="2" t="str">
        <f t="shared" si="13"/>
        <v>exchange비둘기지갑BBRICK차이BTC</v>
      </c>
    </row>
    <row r="129" spans="2:11" ht="17">
      <c r="B129" s="5" t="s">
        <v>3</v>
      </c>
      <c r="C129" s="5" t="s">
        <v>1846</v>
      </c>
      <c r="D129" s="5" t="s">
        <v>24</v>
      </c>
      <c r="E129" s="5" t="str">
        <f>'(참고) Index'!$E$21</f>
        <v>차이</v>
      </c>
      <c r="F129" s="5"/>
      <c r="G129" s="5" t="s">
        <v>11</v>
      </c>
      <c r="H129" s="5" t="s">
        <v>120</v>
      </c>
      <c r="I129" s="5"/>
      <c r="J129" s="2" t="str">
        <f t="shared" si="12"/>
        <v>0x8b4582eae65fd35d08f5ad0412a692657d71caf6</v>
      </c>
      <c r="K129" s="2" t="str">
        <f t="shared" si="13"/>
        <v>exchange비둘기지갑BBRICK차이ETH</v>
      </c>
    </row>
    <row r="130" spans="2:11" ht="17">
      <c r="B130" s="5" t="s">
        <v>3</v>
      </c>
      <c r="C130" s="5" t="s">
        <v>1846</v>
      </c>
      <c r="D130" s="5" t="s">
        <v>24</v>
      </c>
      <c r="E130" s="5" t="str">
        <f>'(참고) Index'!$E$22</f>
        <v>Trade wallet</v>
      </c>
      <c r="F130" s="5"/>
      <c r="G130" s="5" t="s">
        <v>9</v>
      </c>
      <c r="H130" s="5" t="s">
        <v>122</v>
      </c>
      <c r="I130" s="5"/>
      <c r="J130" s="2" t="str">
        <f t="shared" si="12"/>
        <v>32VmotV3Vg8N8oSZnP1utNcBRssBBi6xY9</v>
      </c>
      <c r="K130" s="2" t="str">
        <f t="shared" si="13"/>
        <v>exchange비둘기지갑BBRICKTrade walletBTC</v>
      </c>
    </row>
    <row r="131" spans="2:11" ht="17">
      <c r="B131" s="5" t="s">
        <v>3</v>
      </c>
      <c r="C131" s="5" t="s">
        <v>1846</v>
      </c>
      <c r="D131" s="5" t="s">
        <v>24</v>
      </c>
      <c r="E131" s="5" t="str">
        <f>'(참고) Index'!$E$22</f>
        <v>Trade wallet</v>
      </c>
      <c r="F131" s="5"/>
      <c r="G131" s="5" t="s">
        <v>11</v>
      </c>
      <c r="H131" s="5" t="s">
        <v>123</v>
      </c>
      <c r="I131" s="5"/>
      <c r="J131" s="2" t="str">
        <f t="shared" si="12"/>
        <v>0x2dc0b25b2fda0a46f5a6fe6a0a5539c5d6470670</v>
      </c>
      <c r="K131" s="2" t="str">
        <f t="shared" si="13"/>
        <v>exchange비둘기지갑BBRICKTrade walletETH</v>
      </c>
    </row>
    <row r="132" spans="2:11" ht="17">
      <c r="B132" s="5" t="s">
        <v>3</v>
      </c>
      <c r="C132" s="5" t="s">
        <v>1846</v>
      </c>
      <c r="D132" s="5" t="s">
        <v>24</v>
      </c>
      <c r="E132" s="5" t="str">
        <f>'(참고) Index'!$E$22</f>
        <v>Trade wallet</v>
      </c>
      <c r="F132" s="5"/>
      <c r="G132" s="5" t="s">
        <v>125</v>
      </c>
      <c r="H132" s="5" t="s">
        <v>126</v>
      </c>
      <c r="I132" s="5"/>
      <c r="J132" s="2" t="str">
        <f t="shared" si="12"/>
        <v>0x2dc0b25b2fda0a46f5a6fe6a0a5539c5d6470670</v>
      </c>
      <c r="K132" s="2" t="str">
        <f t="shared" si="13"/>
        <v>exchange비둘기지갑BBRICKTrade walletUSDT</v>
      </c>
    </row>
    <row r="133" spans="2:11" ht="17">
      <c r="B133" s="5" t="s">
        <v>3</v>
      </c>
      <c r="C133" s="5" t="s">
        <v>1846</v>
      </c>
      <c r="D133" s="5" t="s">
        <v>24</v>
      </c>
      <c r="E133" s="5" t="str">
        <f>'(참고) Index'!$E$23</f>
        <v>비둘기 집금 지갑으로 추정</v>
      </c>
      <c r="F133" s="5"/>
      <c r="G133" s="5" t="s">
        <v>9</v>
      </c>
      <c r="H133" s="5" t="s">
        <v>124</v>
      </c>
      <c r="I133" s="5"/>
      <c r="J133" s="2" t="str">
        <f t="shared" si="12"/>
        <v>3EhfechZwYmCtbuNEmKrSq2LCACP7KX28x</v>
      </c>
      <c r="K133" s="2" t="str">
        <f t="shared" si="13"/>
        <v>exchange비둘기지갑BBRICK비둘기 집금 지갑으로 추정BTC</v>
      </c>
    </row>
    <row r="134" spans="2:11">
      <c r="B134" s="5" t="s">
        <v>29</v>
      </c>
      <c r="C134" s="5" t="s">
        <v>114</v>
      </c>
      <c r="D134" s="5" t="s">
        <v>127</v>
      </c>
      <c r="E134" s="5" t="s">
        <v>128</v>
      </c>
      <c r="F134" s="5"/>
      <c r="G134" s="5" t="s">
        <v>75</v>
      </c>
      <c r="H134" s="5" t="s">
        <v>130</v>
      </c>
      <c r="I134" s="5"/>
      <c r="J134" s="2" t="str">
        <f t="shared" si="12"/>
        <v>0x8e9622d4abe01b6e5ddb8f1deef87f322dc07d4c</v>
      </c>
      <c r="K134" s="2" t="str">
        <f t="shared" si="13"/>
        <v>WalletKlaytnWTFwhat the frog owner addressKLAY</v>
      </c>
    </row>
    <row r="135" spans="2:11" ht="17">
      <c r="B135" s="5" t="s">
        <v>29</v>
      </c>
      <c r="C135" s="5" t="s">
        <v>114</v>
      </c>
      <c r="D135" s="5" t="s">
        <v>127</v>
      </c>
      <c r="E135" s="5" t="s">
        <v>1827</v>
      </c>
      <c r="F135" s="5"/>
      <c r="G135" s="5" t="s">
        <v>75</v>
      </c>
      <c r="H135" s="5" t="s">
        <v>131</v>
      </c>
      <c r="I135" s="5"/>
      <c r="J135" s="2" t="str">
        <f t="shared" si="12"/>
        <v>0x1f79a61b2b33c3d0f36198594d0531856195dddd</v>
      </c>
      <c r="K135" s="2" t="str">
        <f t="shared" si="13"/>
        <v>WalletKlaytnWTFwtfrog 발행 지갑KLAY</v>
      </c>
    </row>
    <row r="136" spans="2:11">
      <c r="B136" s="5" t="s">
        <v>29</v>
      </c>
      <c r="C136" s="5" t="s">
        <v>114</v>
      </c>
      <c r="D136" s="5" t="s">
        <v>127</v>
      </c>
      <c r="E136" s="5" t="s">
        <v>129</v>
      </c>
      <c r="F136" s="5"/>
      <c r="G136" s="5" t="s">
        <v>75</v>
      </c>
      <c r="H136" s="5" t="s">
        <v>132</v>
      </c>
      <c r="I136" s="5"/>
      <c r="J136" s="2" t="str">
        <f t="shared" si="12"/>
        <v>0x88693d5f8675ee335255b9da8808fed1c5d3a009</v>
      </c>
      <c r="K136" s="2" t="str">
        <f t="shared" si="13"/>
        <v>WalletKlaytnWTFWhat The Frog ContractKLAY</v>
      </c>
    </row>
    <row r="137" spans="2:11">
      <c r="B137" s="5" t="s">
        <v>3</v>
      </c>
      <c r="C137" s="5" t="s">
        <v>96</v>
      </c>
      <c r="D137" s="5" t="s">
        <v>96</v>
      </c>
      <c r="E137" s="2" t="str">
        <f>'(참고) Index'!$E$28</f>
        <v>거래소지갑</v>
      </c>
      <c r="F137" s="5"/>
      <c r="G137" s="5" t="s">
        <v>75</v>
      </c>
      <c r="H137" s="5" t="s">
        <v>133</v>
      </c>
      <c r="I137" s="5"/>
      <c r="J137" s="2" t="str">
        <f t="shared" si="12"/>
        <v>0x86d2660297c82ac656715e00c979fb5ca65eecc5</v>
      </c>
      <c r="K137" s="2" t="str">
        <f t="shared" si="13"/>
        <v>exchangeBinanceBinance거래소지갑KLAY</v>
      </c>
    </row>
    <row r="138" spans="2:11">
      <c r="B138" s="5" t="s">
        <v>3</v>
      </c>
      <c r="C138" s="5" t="s">
        <v>96</v>
      </c>
      <c r="D138" s="5" t="s">
        <v>96</v>
      </c>
      <c r="E138" s="2" t="str">
        <f>'(참고) Index'!$E$28</f>
        <v>거래소지갑</v>
      </c>
      <c r="F138" s="5"/>
      <c r="G138" s="5" t="s">
        <v>15</v>
      </c>
      <c r="H138" s="5" t="s">
        <v>134</v>
      </c>
      <c r="I138" s="5"/>
      <c r="J138" s="2" t="str">
        <f t="shared" si="12"/>
        <v>terra1p0vl4s4gp46vy6dm352s2fgtw6hccypph7zc3u</v>
      </c>
      <c r="K138" s="2" t="str">
        <f t="shared" si="13"/>
        <v>exchangeBinanceBinance거래소지갑UST</v>
      </c>
    </row>
    <row r="139" spans="2:11">
      <c r="B139" s="5" t="s">
        <v>3</v>
      </c>
      <c r="C139" s="5" t="s">
        <v>96</v>
      </c>
      <c r="D139" s="5" t="s">
        <v>96</v>
      </c>
      <c r="E139" s="2" t="str">
        <f>'(참고) Index'!$E$28</f>
        <v>거래소지갑</v>
      </c>
      <c r="F139" s="5"/>
      <c r="G139" s="5" t="s">
        <v>15</v>
      </c>
      <c r="H139" s="5" t="s">
        <v>135</v>
      </c>
      <c r="I139" s="5"/>
      <c r="J139" s="2" t="str">
        <f t="shared" si="12"/>
        <v>terra1hhj92twle9x8rjkr3yffujexsy5ldexak5rglz</v>
      </c>
      <c r="K139" s="2" t="str">
        <f t="shared" si="13"/>
        <v>exchangeBinanceBinance거래소지갑UST</v>
      </c>
    </row>
    <row r="140" spans="2:11">
      <c r="B140" s="5" t="s">
        <v>3</v>
      </c>
      <c r="C140" s="5" t="s">
        <v>96</v>
      </c>
      <c r="D140" s="5" t="s">
        <v>96</v>
      </c>
      <c r="E140" s="2" t="str">
        <f>'(참고) Index'!$E$28</f>
        <v>거래소지갑</v>
      </c>
      <c r="F140" s="5"/>
      <c r="G140" s="5" t="s">
        <v>15</v>
      </c>
      <c r="H140" s="5" t="s">
        <v>136</v>
      </c>
      <c r="I140" s="5"/>
      <c r="J140" s="2" t="str">
        <f t="shared" si="12"/>
        <v>terra18vnrzlzm2c4xfsx382pj2xndqtt00rvhu24sqe</v>
      </c>
      <c r="K140" s="2" t="str">
        <f t="shared" si="13"/>
        <v>exchangeBinanceBinance거래소지갑UST</v>
      </c>
    </row>
    <row r="141" spans="2:11">
      <c r="B141" s="5" t="s">
        <v>3</v>
      </c>
      <c r="C141" s="5" t="s">
        <v>137</v>
      </c>
      <c r="D141" s="5" t="s">
        <v>8</v>
      </c>
      <c r="E141" s="5"/>
      <c r="F141" s="5"/>
      <c r="G141" s="2" t="s">
        <v>100</v>
      </c>
      <c r="H141" s="2" t="s">
        <v>1815</v>
      </c>
      <c r="I141" s="5"/>
      <c r="J141" s="2" t="str">
        <f t="shared" si="12"/>
        <v>0xdb245cf0aec8bf5d4b3002d00f3e701e80ba380a</v>
      </c>
      <c r="K141" s="2" t="str">
        <f t="shared" ref="K141:K169" si="14">B141&amp;C141&amp;D141&amp;E141&amp;F141&amp;G141&amp;I141</f>
        <v>exchangeHuobiPeertecBNB</v>
      </c>
    </row>
    <row r="142" spans="2:11">
      <c r="B142" s="5" t="s">
        <v>3</v>
      </c>
      <c r="C142" s="5" t="s">
        <v>137</v>
      </c>
      <c r="D142" s="5" t="s">
        <v>8</v>
      </c>
      <c r="E142" s="5"/>
      <c r="F142" s="5"/>
      <c r="G142" s="2" t="s">
        <v>379</v>
      </c>
      <c r="H142" s="2" t="s">
        <v>1815</v>
      </c>
      <c r="I142" s="5"/>
      <c r="J142" s="2" t="str">
        <f t="shared" si="12"/>
        <v>0xdb245cf0aec8bf5d4b3002d00f3e701e80ba380a</v>
      </c>
      <c r="K142" s="2" t="str">
        <f t="shared" si="14"/>
        <v>exchangeHuobiPeertecDAI</v>
      </c>
    </row>
    <row r="143" spans="2:11">
      <c r="B143" s="5" t="s">
        <v>3</v>
      </c>
      <c r="C143" s="5" t="s">
        <v>137</v>
      </c>
      <c r="D143" s="5" t="s">
        <v>8</v>
      </c>
      <c r="E143" s="5"/>
      <c r="F143" s="5"/>
      <c r="G143" s="2" t="s">
        <v>84</v>
      </c>
      <c r="H143" s="2" t="s">
        <v>1815</v>
      </c>
      <c r="I143" s="5"/>
      <c r="J143" s="2" t="str">
        <f t="shared" si="12"/>
        <v>0xdb245cf0aec8bf5d4b3002d00f3e701e80ba380a</v>
      </c>
      <c r="K143" s="2" t="str">
        <f t="shared" si="14"/>
        <v>exchangeHuobiPeertecETC</v>
      </c>
    </row>
    <row r="144" spans="2:11">
      <c r="B144" s="5" t="s">
        <v>3</v>
      </c>
      <c r="C144" s="5" t="s">
        <v>137</v>
      </c>
      <c r="D144" s="5" t="s">
        <v>8</v>
      </c>
      <c r="E144" s="5"/>
      <c r="F144" s="5"/>
      <c r="G144" s="2" t="s">
        <v>11</v>
      </c>
      <c r="H144" s="2" t="s">
        <v>1815</v>
      </c>
      <c r="I144" s="5"/>
      <c r="J144" s="2" t="str">
        <f t="shared" si="12"/>
        <v>0xdb245cf0aec8bf5d4b3002d00f3e701e80ba380a</v>
      </c>
      <c r="K144" s="2" t="str">
        <f t="shared" si="14"/>
        <v>exchangeHuobiPeertecETH</v>
      </c>
    </row>
    <row r="145" spans="2:11">
      <c r="B145" s="5" t="s">
        <v>3</v>
      </c>
      <c r="C145" s="5" t="s">
        <v>137</v>
      </c>
      <c r="D145" s="5" t="s">
        <v>8</v>
      </c>
      <c r="E145" s="5"/>
      <c r="F145" s="5"/>
      <c r="G145" s="2" t="s">
        <v>15</v>
      </c>
      <c r="H145" s="2" t="s">
        <v>2146</v>
      </c>
      <c r="I145" s="5"/>
      <c r="J145" s="2" t="str">
        <f t="shared" si="12"/>
        <v>terra1x5tka4f96uqlfxr04etcf8m4l22xwpz4pq233x</v>
      </c>
      <c r="K145" s="2" t="str">
        <f t="shared" si="14"/>
        <v>exchangeHuobiPeertecUST</v>
      </c>
    </row>
    <row r="146" spans="2:11">
      <c r="B146" s="5" t="s">
        <v>3</v>
      </c>
      <c r="C146" s="5" t="s">
        <v>137</v>
      </c>
      <c r="D146" s="5" t="s">
        <v>8</v>
      </c>
      <c r="E146" s="5"/>
      <c r="F146" s="5"/>
      <c r="G146" s="2" t="s">
        <v>50</v>
      </c>
      <c r="H146" s="2" t="s">
        <v>2147</v>
      </c>
      <c r="I146" s="5"/>
      <c r="J146" s="2" t="str">
        <f t="shared" si="12"/>
        <v>GDP34WXZRCSHVUDQLGKJKOBMS5LOQPHCIADZU5POEF3IICZ7XNQJ65Y6</v>
      </c>
      <c r="K146" s="2" t="str">
        <f t="shared" si="14"/>
        <v>exchangeHuobiPeertecXLM</v>
      </c>
    </row>
    <row r="147" spans="2:11">
      <c r="B147" s="5" t="s">
        <v>3</v>
      </c>
      <c r="C147" s="5" t="s">
        <v>137</v>
      </c>
      <c r="D147" s="5" t="s">
        <v>8</v>
      </c>
      <c r="E147" s="5"/>
      <c r="F147" s="5"/>
      <c r="G147" s="2" t="s">
        <v>88</v>
      </c>
      <c r="H147" s="2" t="s">
        <v>1815</v>
      </c>
      <c r="I147" s="5"/>
      <c r="J147" s="2" t="str">
        <f t="shared" si="12"/>
        <v>0xdb245cf0aec8bf5d4b3002d00f3e701e80ba380a</v>
      </c>
      <c r="K147" s="2" t="str">
        <f t="shared" si="14"/>
        <v>exchangeHuobiPeertecLTC</v>
      </c>
    </row>
    <row r="148" spans="2:11">
      <c r="B148" s="5" t="s">
        <v>3</v>
      </c>
      <c r="C148" s="5" t="s">
        <v>137</v>
      </c>
      <c r="D148" s="5" t="s">
        <v>8</v>
      </c>
      <c r="E148" s="5"/>
      <c r="F148" s="5"/>
      <c r="G148" s="2" t="s">
        <v>88</v>
      </c>
      <c r="H148" s="2" t="s">
        <v>2148</v>
      </c>
      <c r="I148" s="5"/>
      <c r="J148" s="2" t="str">
        <f t="shared" si="12"/>
        <v>LLKmtDVpRb12tAJkWSBi2Lq2TCSnVtTtwt</v>
      </c>
      <c r="K148" s="2" t="str">
        <f t="shared" si="14"/>
        <v>exchangeHuobiPeertecLTC</v>
      </c>
    </row>
    <row r="149" spans="2:11">
      <c r="B149" s="5" t="s">
        <v>3</v>
      </c>
      <c r="C149" s="5" t="s">
        <v>137</v>
      </c>
      <c r="D149" s="5" t="s">
        <v>8</v>
      </c>
      <c r="E149" s="5"/>
      <c r="F149" s="5"/>
      <c r="G149" s="2" t="s">
        <v>14</v>
      </c>
      <c r="H149" s="2" t="s">
        <v>2146</v>
      </c>
      <c r="I149" s="5"/>
      <c r="J149" s="2" t="str">
        <f t="shared" si="12"/>
        <v>terra1x5tka4f96uqlfxr04etcf8m4l22xwpz4pq233x</v>
      </c>
      <c r="K149" s="2" t="str">
        <f t="shared" si="14"/>
        <v>exchangeHuobiPeertecLUNA</v>
      </c>
    </row>
    <row r="150" spans="2:11">
      <c r="B150" s="5" t="s">
        <v>3</v>
      </c>
      <c r="C150" s="5" t="s">
        <v>137</v>
      </c>
      <c r="D150" s="5" t="s">
        <v>8</v>
      </c>
      <c r="E150" s="5"/>
      <c r="F150" s="5"/>
      <c r="G150" s="2" t="s">
        <v>14</v>
      </c>
      <c r="H150" s="2" t="s">
        <v>1815</v>
      </c>
      <c r="I150" s="5"/>
      <c r="J150" s="2" t="str">
        <f t="shared" si="12"/>
        <v>0xdb245cf0aec8bf5d4b3002d00f3e701e80ba380a</v>
      </c>
      <c r="K150" s="2" t="str">
        <f t="shared" si="14"/>
        <v>exchangeHuobiPeertecLUNA</v>
      </c>
    </row>
    <row r="151" spans="2:11">
      <c r="B151" s="5" t="s">
        <v>3</v>
      </c>
      <c r="C151" s="5" t="s">
        <v>137</v>
      </c>
      <c r="D151" s="5" t="s">
        <v>8</v>
      </c>
      <c r="E151" s="5"/>
      <c r="F151" s="5"/>
      <c r="G151" s="2" t="s">
        <v>13</v>
      </c>
      <c r="H151" s="2" t="s">
        <v>1815</v>
      </c>
      <c r="I151" s="5"/>
      <c r="J151" s="2" t="str">
        <f t="shared" si="12"/>
        <v>0xdb245cf0aec8bf5d4b3002d00f3e701e80ba380a</v>
      </c>
      <c r="K151" s="2" t="str">
        <f t="shared" si="14"/>
        <v>exchangeHuobiPeertecUSDT</v>
      </c>
    </row>
    <row r="152" spans="2:11">
      <c r="B152" s="5" t="s">
        <v>3</v>
      </c>
      <c r="C152" s="5" t="s">
        <v>137</v>
      </c>
      <c r="D152" s="5" t="s">
        <v>8</v>
      </c>
      <c r="E152" s="5"/>
      <c r="F152" s="5"/>
      <c r="G152" s="2" t="s">
        <v>13</v>
      </c>
      <c r="H152" s="2" t="s">
        <v>1892</v>
      </c>
      <c r="I152" s="5"/>
      <c r="J152" s="2" t="str">
        <f t="shared" si="12"/>
        <v>TJrPnAJbrzjfqKtGgQ24Yg7p4kaWg73wAT</v>
      </c>
      <c r="K152" s="2" t="str">
        <f t="shared" si="14"/>
        <v>exchangeHuobiPeertecUSDT</v>
      </c>
    </row>
    <row r="153" spans="2:11">
      <c r="B153" s="5" t="s">
        <v>3</v>
      </c>
      <c r="C153" s="5" t="s">
        <v>137</v>
      </c>
      <c r="D153" s="5" t="s">
        <v>8</v>
      </c>
      <c r="E153" s="5"/>
      <c r="F153" s="5"/>
      <c r="G153" s="2" t="s">
        <v>13</v>
      </c>
      <c r="H153" s="2" t="s">
        <v>2149</v>
      </c>
      <c r="I153" s="5"/>
      <c r="J153" s="2" t="str">
        <f t="shared" si="12"/>
        <v>G2IZGBY5MIVF4MTIODFVCCIQC6DP3YSSRTRRLX6MDXYUMJB2VH757AWVHQ</v>
      </c>
      <c r="K153" s="2" t="str">
        <f t="shared" si="14"/>
        <v>exchangeHuobiPeertecUSDT</v>
      </c>
    </row>
    <row r="154" spans="2:11">
      <c r="B154" s="5" t="s">
        <v>3</v>
      </c>
      <c r="C154" s="5" t="s">
        <v>137</v>
      </c>
      <c r="D154" s="5" t="s">
        <v>8</v>
      </c>
      <c r="E154" s="5"/>
      <c r="F154" s="5"/>
      <c r="G154" s="2" t="s">
        <v>13</v>
      </c>
      <c r="H154" s="2" t="s">
        <v>1819</v>
      </c>
      <c r="I154" s="5"/>
      <c r="J154" s="2" t="str">
        <f t="shared" si="12"/>
        <v>1MdatewJkKfSptYBaJvgEBFYCEbiCkELVt</v>
      </c>
      <c r="K154" s="2" t="str">
        <f t="shared" si="14"/>
        <v>exchangeHuobiPeertecUSDT</v>
      </c>
    </row>
    <row r="155" spans="2:11">
      <c r="B155" s="5" t="s">
        <v>3</v>
      </c>
      <c r="C155" s="5" t="s">
        <v>137</v>
      </c>
      <c r="D155" s="5" t="s">
        <v>8</v>
      </c>
      <c r="E155" s="5"/>
      <c r="F155" s="5"/>
      <c r="G155" s="2" t="s">
        <v>13</v>
      </c>
      <c r="H155" s="2" t="s">
        <v>2150</v>
      </c>
      <c r="I155" s="5"/>
      <c r="J155" s="2" t="str">
        <f t="shared" si="12"/>
        <v>2CBmXVjs9FczdJ4oiCmAs5PVBHAuNY6tZZAvxV2KiPZs</v>
      </c>
      <c r="K155" s="2" t="str">
        <f t="shared" si="14"/>
        <v>exchangeHuobiPeertecUSDT</v>
      </c>
    </row>
    <row r="156" spans="2:11">
      <c r="B156" s="5" t="s">
        <v>3</v>
      </c>
      <c r="C156" s="5" t="s">
        <v>137</v>
      </c>
      <c r="D156" s="5" t="s">
        <v>8</v>
      </c>
      <c r="E156" s="5"/>
      <c r="F156" s="5"/>
      <c r="G156" s="2" t="s">
        <v>9</v>
      </c>
      <c r="H156" s="2" t="s">
        <v>1819</v>
      </c>
      <c r="I156" s="5"/>
      <c r="J156" s="2" t="str">
        <f t="shared" si="12"/>
        <v>1MdatewJkKfSptYBaJvgEBFYCEbiCkELVt</v>
      </c>
      <c r="K156" s="2" t="str">
        <f t="shared" si="14"/>
        <v>exchangeHuobiPeertecBTC</v>
      </c>
    </row>
    <row r="157" spans="2:11">
      <c r="B157" s="5" t="s">
        <v>3</v>
      </c>
      <c r="C157" s="5" t="s">
        <v>137</v>
      </c>
      <c r="D157" s="5" t="s">
        <v>8</v>
      </c>
      <c r="E157" s="5"/>
      <c r="F157" s="5"/>
      <c r="G157" s="2" t="s">
        <v>9</v>
      </c>
      <c r="H157" s="2" t="s">
        <v>1815</v>
      </c>
      <c r="I157" s="5"/>
      <c r="J157" s="2" t="str">
        <f t="shared" si="12"/>
        <v>0xdb245cf0aec8bf5d4b3002d00f3e701e80ba380a</v>
      </c>
      <c r="K157" s="2" t="str">
        <f t="shared" si="14"/>
        <v>exchangeHuobiPeertecBTC</v>
      </c>
    </row>
    <row r="158" spans="2:11">
      <c r="B158" s="5" t="s">
        <v>3</v>
      </c>
      <c r="C158" s="5" t="s">
        <v>137</v>
      </c>
      <c r="D158" s="5" t="s">
        <v>8</v>
      </c>
      <c r="E158" s="5"/>
      <c r="F158" s="5"/>
      <c r="G158" s="2" t="s">
        <v>70</v>
      </c>
      <c r="H158" s="2" t="s">
        <v>2151</v>
      </c>
      <c r="I158" s="5"/>
      <c r="J158" s="2" t="str">
        <f t="shared" si="12"/>
        <v>cosmos1jjwh9rqudukx8r8duw226uc90g73spmze6mt3g</v>
      </c>
      <c r="K158" s="2" t="str">
        <f t="shared" si="14"/>
        <v>exchangeHuobiPeertecATOM</v>
      </c>
    </row>
    <row r="159" spans="2:11">
      <c r="B159" s="5" t="s">
        <v>3</v>
      </c>
      <c r="C159" s="5" t="s">
        <v>137</v>
      </c>
      <c r="D159" s="5" t="s">
        <v>8</v>
      </c>
      <c r="E159" s="5"/>
      <c r="F159" s="5"/>
      <c r="G159" s="2" t="s">
        <v>10</v>
      </c>
      <c r="H159" s="2" t="s">
        <v>2152</v>
      </c>
      <c r="I159" s="5"/>
      <c r="J159" s="2" t="str">
        <f t="shared" si="12"/>
        <v>r9L7s2eGfDD5yhFmgP1XtxwEzeTicCyTaf</v>
      </c>
      <c r="K159" s="2" t="str">
        <f t="shared" si="14"/>
        <v>exchangeHuobiPeertecXRP</v>
      </c>
    </row>
    <row r="160" spans="2:11">
      <c r="B160" s="5" t="s">
        <v>3</v>
      </c>
      <c r="C160" s="5" t="s">
        <v>137</v>
      </c>
      <c r="D160" s="5" t="s">
        <v>8</v>
      </c>
      <c r="E160" s="5"/>
      <c r="F160" s="5"/>
      <c r="G160" s="2" t="s">
        <v>10</v>
      </c>
      <c r="H160" s="2" t="s">
        <v>1815</v>
      </c>
      <c r="I160" s="5"/>
      <c r="J160" s="2" t="str">
        <f t="shared" si="12"/>
        <v>0xdb245cf0aec8bf5d4b3002d00f3e701e80ba380a</v>
      </c>
      <c r="K160" s="2" t="str">
        <f t="shared" si="14"/>
        <v>exchangeHuobiPeertecXRP</v>
      </c>
    </row>
    <row r="161" spans="2:11">
      <c r="B161" s="5" t="s">
        <v>3</v>
      </c>
      <c r="C161" s="5" t="s">
        <v>137</v>
      </c>
      <c r="D161" s="5" t="s">
        <v>8</v>
      </c>
      <c r="E161" s="5"/>
      <c r="F161" s="5"/>
      <c r="G161" s="2" t="s">
        <v>12</v>
      </c>
      <c r="H161" s="2" t="s">
        <v>1892</v>
      </c>
      <c r="I161" s="5"/>
      <c r="J161" s="2" t="str">
        <f t="shared" si="12"/>
        <v>TJrPnAJbrzjfqKtGgQ24Yg7p4kaWg73wAT</v>
      </c>
      <c r="K161" s="2" t="str">
        <f t="shared" si="14"/>
        <v>exchangeHuobiPeertecUSDC</v>
      </c>
    </row>
    <row r="162" spans="2:11">
      <c r="B162" s="5" t="s">
        <v>3</v>
      </c>
      <c r="C162" s="5" t="s">
        <v>137</v>
      </c>
      <c r="D162" s="5" t="s">
        <v>8</v>
      </c>
      <c r="E162" s="5"/>
      <c r="F162" s="5"/>
      <c r="G162" s="2" t="s">
        <v>12</v>
      </c>
      <c r="H162" s="2" t="s">
        <v>1815</v>
      </c>
      <c r="I162" s="5"/>
      <c r="J162" s="2" t="str">
        <f t="shared" si="12"/>
        <v>0xdb245cf0aec8bf5d4b3002d00f3e701e80ba380a</v>
      </c>
      <c r="K162" s="2" t="str">
        <f t="shared" si="14"/>
        <v>exchangeHuobiPeertecUSDC</v>
      </c>
    </row>
    <row r="163" spans="2:11">
      <c r="B163" s="5" t="s">
        <v>3</v>
      </c>
      <c r="C163" s="5" t="s">
        <v>137</v>
      </c>
      <c r="D163" s="5" t="s">
        <v>8</v>
      </c>
      <c r="E163" s="5"/>
      <c r="F163" s="5"/>
      <c r="G163" s="2" t="s">
        <v>12</v>
      </c>
      <c r="H163" s="2" t="s">
        <v>2150</v>
      </c>
      <c r="I163" s="5"/>
      <c r="J163" s="2" t="str">
        <f t="shared" si="12"/>
        <v>2CBmXVjs9FczdJ4oiCmAs5PVBHAuNY6tZZAvxV2KiPZs</v>
      </c>
      <c r="K163" s="2" t="str">
        <f t="shared" si="14"/>
        <v>exchangeHuobiPeertecUSDC</v>
      </c>
    </row>
    <row r="164" spans="2:11">
      <c r="B164" s="5" t="s">
        <v>3</v>
      </c>
      <c r="C164" s="5" t="s">
        <v>137</v>
      </c>
      <c r="D164" s="5" t="s">
        <v>8</v>
      </c>
      <c r="E164" s="5"/>
      <c r="F164" s="5"/>
      <c r="G164" s="2" t="s">
        <v>12</v>
      </c>
      <c r="H164" s="2" t="s">
        <v>2149</v>
      </c>
      <c r="I164" s="5"/>
      <c r="J164" s="2" t="str">
        <f t="shared" si="12"/>
        <v>G2IZGBY5MIVF4MTIODFVCCIQC6DP3YSSRTRRLX6MDXYUMJB2VH757AWVHQ</v>
      </c>
      <c r="K164" s="2" t="str">
        <f t="shared" si="14"/>
        <v>exchangeHuobiPeertecUSDC</v>
      </c>
    </row>
    <row r="165" spans="2:11">
      <c r="B165" s="5" t="s">
        <v>3</v>
      </c>
      <c r="C165" s="5" t="s">
        <v>137</v>
      </c>
      <c r="D165" s="5" t="s">
        <v>8</v>
      </c>
      <c r="E165" s="5"/>
      <c r="F165" s="5"/>
      <c r="G165" s="2" t="s">
        <v>81</v>
      </c>
      <c r="H165" s="2" t="s">
        <v>1815</v>
      </c>
      <c r="I165" s="5"/>
      <c r="J165" s="2" t="str">
        <f t="shared" si="12"/>
        <v>0xdb245cf0aec8bf5d4b3002d00f3e701e80ba380a</v>
      </c>
      <c r="K165" s="2" t="str">
        <f t="shared" si="14"/>
        <v>exchangeHuobiPeertecBCH</v>
      </c>
    </row>
    <row r="166" spans="2:11">
      <c r="B166" s="5" t="s">
        <v>3</v>
      </c>
      <c r="C166" s="5" t="s">
        <v>137</v>
      </c>
      <c r="D166" s="5" t="s">
        <v>8</v>
      </c>
      <c r="E166" s="5"/>
      <c r="F166" s="5"/>
      <c r="G166" s="2" t="s">
        <v>81</v>
      </c>
      <c r="H166" s="2" t="s">
        <v>1819</v>
      </c>
      <c r="I166" s="5"/>
      <c r="J166" s="2" t="str">
        <f t="shared" si="12"/>
        <v>1MdatewJkKfSptYBaJvgEBFYCEbiCkELVt</v>
      </c>
      <c r="K166" s="2" t="str">
        <f t="shared" si="14"/>
        <v>exchangeHuobiPeertecBCH</v>
      </c>
    </row>
    <row r="167" spans="2:11">
      <c r="B167" s="5" t="s">
        <v>3</v>
      </c>
      <c r="C167" s="5" t="s">
        <v>137</v>
      </c>
      <c r="D167" s="5" t="s">
        <v>8</v>
      </c>
      <c r="E167" s="5"/>
      <c r="F167" s="5"/>
      <c r="G167" s="2" t="s">
        <v>76</v>
      </c>
      <c r="H167" s="2" t="s">
        <v>1815</v>
      </c>
      <c r="I167" s="5"/>
      <c r="J167" s="2" t="str">
        <f t="shared" si="12"/>
        <v>0xdb245cf0aec8bf5d4b3002d00f3e701e80ba380a</v>
      </c>
      <c r="K167" s="2" t="str">
        <f t="shared" si="14"/>
        <v>exchangeHuobiPeertecTRX</v>
      </c>
    </row>
    <row r="168" spans="2:11">
      <c r="B168" s="5" t="s">
        <v>3</v>
      </c>
      <c r="C168" s="5" t="s">
        <v>137</v>
      </c>
      <c r="D168" s="5" t="s">
        <v>8</v>
      </c>
      <c r="E168" s="5"/>
      <c r="F168" s="5"/>
      <c r="G168" s="2" t="s">
        <v>76</v>
      </c>
      <c r="H168" s="2" t="s">
        <v>1892</v>
      </c>
      <c r="I168" s="5"/>
      <c r="J168" s="2" t="str">
        <f t="shared" si="12"/>
        <v>TJrPnAJbrzjfqKtGgQ24Yg7p4kaWg73wAT</v>
      </c>
      <c r="K168" s="2" t="str">
        <f t="shared" si="14"/>
        <v>exchangeHuobiPeertecTRX</v>
      </c>
    </row>
    <row r="169" spans="2:11">
      <c r="B169" s="5" t="s">
        <v>3</v>
      </c>
      <c r="C169" s="5" t="s">
        <v>137</v>
      </c>
      <c r="D169" s="5" t="s">
        <v>24</v>
      </c>
      <c r="E169" s="5"/>
      <c r="F169" s="5"/>
      <c r="G169" s="5" t="s">
        <v>70</v>
      </c>
      <c r="H169" s="5" t="s">
        <v>138</v>
      </c>
      <c r="I169" s="5"/>
      <c r="J169" s="2" t="str">
        <f t="shared" si="12"/>
        <v>cosmos1ys7f78s0048kguracww80xt7tzmhwyy8mg43rn</v>
      </c>
      <c r="K169" s="2" t="str">
        <f t="shared" si="14"/>
        <v>exchangeHuobiBBRICKATOM</v>
      </c>
    </row>
    <row r="170" spans="2:11">
      <c r="B170" s="5" t="s">
        <v>3</v>
      </c>
      <c r="C170" s="5" t="s">
        <v>137</v>
      </c>
      <c r="D170" s="5" t="s">
        <v>24</v>
      </c>
      <c r="E170" s="5"/>
      <c r="F170" s="5"/>
      <c r="G170" s="5" t="s">
        <v>10</v>
      </c>
      <c r="H170" s="5" t="s">
        <v>139</v>
      </c>
      <c r="I170" s="5">
        <v>108407</v>
      </c>
      <c r="J170" s="2" t="str">
        <f t="shared" si="12"/>
        <v>r9RVQaWvfYtU8B8SfY26smwZcZ7JPjFKJg108407</v>
      </c>
      <c r="K170" s="2" t="str">
        <f t="shared" si="13"/>
        <v>exchangeHuobiBBRICKXRP108407</v>
      </c>
    </row>
    <row r="171" spans="2:11">
      <c r="B171" s="5" t="s">
        <v>3</v>
      </c>
      <c r="C171" s="5" t="s">
        <v>137</v>
      </c>
      <c r="D171" s="5" t="s">
        <v>24</v>
      </c>
      <c r="E171" s="5"/>
      <c r="F171" s="5"/>
      <c r="G171" s="5" t="s">
        <v>11</v>
      </c>
      <c r="H171" s="5" t="s">
        <v>140</v>
      </c>
      <c r="I171" s="5"/>
      <c r="J171" s="2" t="str">
        <f t="shared" si="12"/>
        <v>0x2c4d5bde853a58a93a29ebb2e4a22f4c503a8144</v>
      </c>
      <c r="K171" s="2" t="str">
        <f t="shared" si="13"/>
        <v>exchangeHuobiBBRICKETH</v>
      </c>
    </row>
    <row r="172" spans="2:11">
      <c r="B172" s="5" t="s">
        <v>3</v>
      </c>
      <c r="C172" s="5" t="s">
        <v>137</v>
      </c>
      <c r="D172" s="5" t="s">
        <v>24</v>
      </c>
      <c r="E172" s="5"/>
      <c r="F172" s="5"/>
      <c r="G172" s="5" t="s">
        <v>9</v>
      </c>
      <c r="H172" s="5" t="s">
        <v>141</v>
      </c>
      <c r="I172" s="5"/>
      <c r="J172" s="2" t="str">
        <f t="shared" si="12"/>
        <v>1AS8gXSxe1s24YDNJPRocLTXFrhEeGAr3k</v>
      </c>
      <c r="K172" s="2" t="str">
        <f t="shared" si="13"/>
        <v>exchangeHuobiBBRICKBTC</v>
      </c>
    </row>
    <row r="173" spans="2:11" ht="17">
      <c r="B173" s="5" t="s">
        <v>29</v>
      </c>
      <c r="C173" s="5" t="s">
        <v>30</v>
      </c>
      <c r="D173" s="5" t="s">
        <v>24</v>
      </c>
      <c r="E173" s="5" t="s">
        <v>1847</v>
      </c>
      <c r="F173" s="5"/>
      <c r="G173" s="5" t="s">
        <v>125</v>
      </c>
      <c r="H173" s="5" t="s">
        <v>143</v>
      </c>
      <c r="I173" s="5"/>
      <c r="J173" s="2" t="str">
        <f t="shared" si="12"/>
        <v>0x8e890bA2E060060edCD0283d94375C2C25bb8938</v>
      </c>
      <c r="K173" s="2" t="str">
        <f t="shared" si="13"/>
        <v>WalletMetamaskBBRICK차이 OTC 거래 지갑_BSCUSDT</v>
      </c>
    </row>
    <row r="174" spans="2:11" ht="17">
      <c r="B174" s="5" t="s">
        <v>29</v>
      </c>
      <c r="C174" s="5" t="s">
        <v>30</v>
      </c>
      <c r="D174" s="5" t="s">
        <v>145</v>
      </c>
      <c r="E174" s="5" t="s">
        <v>1829</v>
      </c>
      <c r="F174" s="5"/>
      <c r="G174" s="5" t="s">
        <v>144</v>
      </c>
      <c r="H174" s="5" t="s">
        <v>146</v>
      </c>
      <c r="I174" s="5"/>
      <c r="J174" s="2" t="str">
        <f t="shared" si="12"/>
        <v>0xB0B3ffea3090e1430f48A74628517c3bC6243d61</v>
      </c>
      <c r="K174" s="2" t="str">
        <f t="shared" si="13"/>
        <v>WalletMetamaskChai차이 법인 지갑ETH</v>
      </c>
    </row>
    <row r="175" spans="2:11" ht="17">
      <c r="B175" s="5" t="s">
        <v>29</v>
      </c>
      <c r="C175" s="5" t="s">
        <v>147</v>
      </c>
      <c r="D175" s="5" t="s">
        <v>1830</v>
      </c>
      <c r="E175" s="5" t="s">
        <v>1831</v>
      </c>
      <c r="F175" s="5"/>
      <c r="G175" s="5" t="s">
        <v>148</v>
      </c>
      <c r="H175" s="5" t="s">
        <v>149</v>
      </c>
      <c r="I175" s="5"/>
      <c r="J175" s="2" t="str">
        <f t="shared" si="12"/>
        <v>a73d035fb71c0055fc1da5402e0c25a24f4f666adc16026dae741d9441d64d29</v>
      </c>
      <c r="K175" s="2" t="str">
        <f t="shared" si="13"/>
        <v>WalletAurora태호태호 관리 지갑? 확인 필요NEAR</v>
      </c>
    </row>
    <row r="176" spans="2:11" ht="17">
      <c r="B176" s="5" t="s">
        <v>3</v>
      </c>
      <c r="C176" s="5" t="s">
        <v>142</v>
      </c>
      <c r="D176" s="5" t="s">
        <v>1830</v>
      </c>
      <c r="E176" s="5" t="str">
        <f>'(참고) Index'!$E$34</f>
        <v>태호_개인_계정_지갑</v>
      </c>
      <c r="F176" s="5"/>
      <c r="G176" s="5" t="s">
        <v>75</v>
      </c>
      <c r="H176" s="5" t="s">
        <v>151</v>
      </c>
      <c r="I176" s="5"/>
      <c r="J176" s="2" t="str">
        <f t="shared" si="12"/>
        <v>0x8cbe27133248054468d91be6ef5f611b2500541f</v>
      </c>
      <c r="K176" s="2" t="str">
        <f t="shared" si="13"/>
        <v>exchangeBithumb태호태호_개인_계정_지갑KLAY</v>
      </c>
    </row>
    <row r="177" spans="2:11">
      <c r="B177" s="5" t="s">
        <v>3</v>
      </c>
      <c r="C177" s="5" t="s">
        <v>152</v>
      </c>
      <c r="D177" s="5" t="s">
        <v>8</v>
      </c>
      <c r="E177" s="5"/>
      <c r="F177" s="5"/>
      <c r="G177" s="5" t="s">
        <v>148</v>
      </c>
      <c r="H177" s="5" t="s">
        <v>2153</v>
      </c>
      <c r="I177" s="5"/>
      <c r="J177" s="2" t="str">
        <f t="shared" ref="J177:J240" si="15">H177&amp;I177</f>
        <v>116377c5d885dd607c9f70dc188a8374b081e88f17ae7e453b08ae4ba6b07602</v>
      </c>
      <c r="K177" s="2" t="str">
        <f t="shared" ref="K177:K240" si="16">B177&amp;C177&amp;D177&amp;E177&amp;F177&amp;G177&amp;I177</f>
        <v>exchangeOKEXPeertecNEAR</v>
      </c>
    </row>
    <row r="178" spans="2:11">
      <c r="B178" s="5" t="s">
        <v>3</v>
      </c>
      <c r="C178" s="5" t="s">
        <v>152</v>
      </c>
      <c r="D178" s="5" t="s">
        <v>8</v>
      </c>
      <c r="E178" s="5"/>
      <c r="F178" s="5"/>
      <c r="G178" s="5" t="s">
        <v>15</v>
      </c>
      <c r="H178" s="5" t="s">
        <v>2154</v>
      </c>
      <c r="I178" s="5"/>
      <c r="J178" s="2" t="str">
        <f t="shared" si="15"/>
        <v>terra1mh73kglndkgja2qa45uak7kp3adj5x2f6m0384</v>
      </c>
      <c r="K178" s="2" t="str">
        <f t="shared" si="16"/>
        <v>exchangeOKEXPeertecUST</v>
      </c>
    </row>
    <row r="179" spans="2:11">
      <c r="B179" s="5" t="s">
        <v>3</v>
      </c>
      <c r="C179" s="5" t="s">
        <v>152</v>
      </c>
      <c r="D179" s="5" t="s">
        <v>8</v>
      </c>
      <c r="E179" s="5"/>
      <c r="F179" s="5"/>
      <c r="G179" s="5" t="s">
        <v>379</v>
      </c>
      <c r="H179" s="5" t="s">
        <v>155</v>
      </c>
      <c r="I179" s="5"/>
      <c r="J179" s="2" t="str">
        <f t="shared" si="15"/>
        <v>0x5006bc0d4fa0117e93d21aa663969fc6703a4319</v>
      </c>
      <c r="K179" s="2" t="str">
        <f t="shared" si="16"/>
        <v>exchangeOKEXPeertecDAI</v>
      </c>
    </row>
    <row r="180" spans="2:11">
      <c r="B180" s="5" t="s">
        <v>3</v>
      </c>
      <c r="C180" s="5" t="s">
        <v>152</v>
      </c>
      <c r="D180" s="5" t="s">
        <v>8</v>
      </c>
      <c r="E180" s="5"/>
      <c r="F180" s="5"/>
      <c r="G180" s="5" t="s">
        <v>379</v>
      </c>
      <c r="H180" s="5" t="s">
        <v>2155</v>
      </c>
      <c r="I180" s="5"/>
      <c r="J180" s="2" t="str">
        <f t="shared" si="15"/>
        <v>0x4972a657d735e8ff5c2cfd2a7a5299100091f900</v>
      </c>
      <c r="K180" s="2" t="str">
        <f t="shared" si="16"/>
        <v>exchangeOKEXPeertecDAI</v>
      </c>
    </row>
    <row r="181" spans="2:11">
      <c r="B181" s="5" t="s">
        <v>3</v>
      </c>
      <c r="C181" s="5" t="s">
        <v>152</v>
      </c>
      <c r="D181" s="5" t="s">
        <v>8</v>
      </c>
      <c r="E181" s="5"/>
      <c r="F181" s="5"/>
      <c r="G181" s="5" t="s">
        <v>379</v>
      </c>
      <c r="H181" s="5" t="s">
        <v>2156</v>
      </c>
      <c r="I181" s="5"/>
      <c r="J181" s="2" t="str">
        <f t="shared" si="15"/>
        <v>0xaa7ebaf0dc5ce275a91afc40d7eecd6aaa8c6ed4</v>
      </c>
      <c r="K181" s="2" t="str">
        <f t="shared" si="16"/>
        <v>exchangeOKEXPeertecDAI</v>
      </c>
    </row>
    <row r="182" spans="2:11">
      <c r="B182" s="5" t="s">
        <v>3</v>
      </c>
      <c r="C182" s="5" t="s">
        <v>152</v>
      </c>
      <c r="D182" s="5" t="s">
        <v>8</v>
      </c>
      <c r="E182" s="5"/>
      <c r="F182" s="5"/>
      <c r="G182" s="5" t="s">
        <v>11</v>
      </c>
      <c r="H182" s="5" t="s">
        <v>155</v>
      </c>
      <c r="I182" s="5"/>
      <c r="J182" s="2" t="str">
        <f t="shared" si="15"/>
        <v>0x5006bc0d4fa0117e93d21aa663969fc6703a4319</v>
      </c>
      <c r="K182" s="2" t="str">
        <f t="shared" si="16"/>
        <v>exchangeOKEXPeertecETH</v>
      </c>
    </row>
    <row r="183" spans="2:11">
      <c r="B183" s="5" t="s">
        <v>3</v>
      </c>
      <c r="C183" s="5" t="s">
        <v>152</v>
      </c>
      <c r="D183" s="5" t="s">
        <v>8</v>
      </c>
      <c r="E183" s="5"/>
      <c r="F183" s="5"/>
      <c r="G183" s="5" t="s">
        <v>11</v>
      </c>
      <c r="H183" s="5" t="s">
        <v>2155</v>
      </c>
      <c r="I183" s="5"/>
      <c r="J183" s="2" t="str">
        <f t="shared" si="15"/>
        <v>0x4972a657d735e8ff5c2cfd2a7a5299100091f900</v>
      </c>
      <c r="K183" s="2" t="str">
        <f t="shared" si="16"/>
        <v>exchangeOKEXPeertecETH</v>
      </c>
    </row>
    <row r="184" spans="2:11">
      <c r="B184" s="5" t="s">
        <v>3</v>
      </c>
      <c r="C184" s="5" t="s">
        <v>152</v>
      </c>
      <c r="D184" s="5" t="s">
        <v>8</v>
      </c>
      <c r="E184" s="5"/>
      <c r="F184" s="5"/>
      <c r="G184" s="5" t="s">
        <v>11</v>
      </c>
      <c r="H184" s="5" t="s">
        <v>2156</v>
      </c>
      <c r="I184" s="5"/>
      <c r="J184" s="2" t="str">
        <f t="shared" si="15"/>
        <v>0xaa7ebaf0dc5ce275a91afc40d7eecd6aaa8c6ed4</v>
      </c>
      <c r="K184" s="2" t="str">
        <f t="shared" si="16"/>
        <v>exchangeOKEXPeertecETH</v>
      </c>
    </row>
    <row r="185" spans="2:11">
      <c r="B185" s="5" t="s">
        <v>3</v>
      </c>
      <c r="C185" s="5" t="s">
        <v>152</v>
      </c>
      <c r="D185" s="5" t="s">
        <v>8</v>
      </c>
      <c r="E185" s="5"/>
      <c r="F185" s="5"/>
      <c r="G185" s="5" t="s">
        <v>10</v>
      </c>
      <c r="H185" s="5" t="s">
        <v>155</v>
      </c>
      <c r="I185" s="5"/>
      <c r="J185" s="2" t="str">
        <f t="shared" si="15"/>
        <v>0x5006bc0d4fa0117e93d21aa663969fc6703a4319</v>
      </c>
      <c r="K185" s="2" t="str">
        <f t="shared" si="16"/>
        <v>exchangeOKEXPeertecXRP</v>
      </c>
    </row>
    <row r="186" spans="2:11">
      <c r="B186" s="5" t="s">
        <v>3</v>
      </c>
      <c r="C186" s="5" t="s">
        <v>152</v>
      </c>
      <c r="D186" s="5" t="s">
        <v>8</v>
      </c>
      <c r="E186" s="5"/>
      <c r="F186" s="5"/>
      <c r="G186" s="5" t="s">
        <v>10</v>
      </c>
      <c r="H186" s="5" t="s">
        <v>2155</v>
      </c>
      <c r="I186" s="5"/>
      <c r="J186" s="2" t="str">
        <f t="shared" si="15"/>
        <v>0x4972a657d735e8ff5c2cfd2a7a5299100091f900</v>
      </c>
      <c r="K186" s="2" t="str">
        <f t="shared" si="16"/>
        <v>exchangeOKEXPeertecXRP</v>
      </c>
    </row>
    <row r="187" spans="2:11">
      <c r="B187" s="5" t="s">
        <v>3</v>
      </c>
      <c r="C187" s="5" t="s">
        <v>152</v>
      </c>
      <c r="D187" s="5" t="s">
        <v>8</v>
      </c>
      <c r="E187" s="5"/>
      <c r="F187" s="5"/>
      <c r="G187" s="5" t="s">
        <v>10</v>
      </c>
      <c r="H187" s="5" t="s">
        <v>2156</v>
      </c>
      <c r="I187" s="5"/>
      <c r="J187" s="2" t="str">
        <f t="shared" si="15"/>
        <v>0xaa7ebaf0dc5ce275a91afc40d7eecd6aaa8c6ed4</v>
      </c>
      <c r="K187" s="2" t="str">
        <f t="shared" si="16"/>
        <v>exchangeOKEXPeertecXRP</v>
      </c>
    </row>
    <row r="188" spans="2:11">
      <c r="B188" s="5" t="s">
        <v>3</v>
      </c>
      <c r="C188" s="5" t="s">
        <v>152</v>
      </c>
      <c r="D188" s="5" t="s">
        <v>8</v>
      </c>
      <c r="E188" s="5"/>
      <c r="F188" s="5"/>
      <c r="G188" s="5" t="s">
        <v>10</v>
      </c>
      <c r="H188" s="5" t="s">
        <v>2157</v>
      </c>
      <c r="I188" s="5"/>
      <c r="J188" s="2" t="str">
        <f t="shared" si="15"/>
        <v>rUzWJkXyEtT8ekSSxkBYPqCvHpngcy6Fks</v>
      </c>
      <c r="K188" s="2" t="str">
        <f t="shared" si="16"/>
        <v>exchangeOKEXPeertecXRP</v>
      </c>
    </row>
    <row r="189" spans="2:11">
      <c r="B189" s="5" t="s">
        <v>3</v>
      </c>
      <c r="C189" s="5" t="s">
        <v>152</v>
      </c>
      <c r="D189" s="5" t="s">
        <v>8</v>
      </c>
      <c r="E189" s="5"/>
      <c r="F189" s="5"/>
      <c r="G189" s="5" t="s">
        <v>12</v>
      </c>
      <c r="H189" s="5" t="s">
        <v>153</v>
      </c>
      <c r="I189" s="5"/>
      <c r="J189" s="2" t="str">
        <f t="shared" si="15"/>
        <v>TMcMtgM9VMkMNdehmyC3Ls8ZPWwgxgJ8pA</v>
      </c>
      <c r="K189" s="2" t="str">
        <f t="shared" si="16"/>
        <v>exchangeOKEXPeertecUSDC</v>
      </c>
    </row>
    <row r="190" spans="2:11">
      <c r="B190" s="5" t="s">
        <v>3</v>
      </c>
      <c r="C190" s="5" t="s">
        <v>152</v>
      </c>
      <c r="D190" s="5" t="s">
        <v>8</v>
      </c>
      <c r="E190" s="5"/>
      <c r="F190" s="5"/>
      <c r="G190" s="5" t="s">
        <v>12</v>
      </c>
      <c r="H190" s="5" t="s">
        <v>155</v>
      </c>
      <c r="I190" s="5"/>
      <c r="J190" s="2" t="str">
        <f t="shared" si="15"/>
        <v>0x5006bc0d4fa0117e93d21aa663969fc6703a4319</v>
      </c>
      <c r="K190" s="2" t="str">
        <f t="shared" si="16"/>
        <v>exchangeOKEXPeertecUSDC</v>
      </c>
    </row>
    <row r="191" spans="2:11">
      <c r="B191" s="5" t="s">
        <v>3</v>
      </c>
      <c r="C191" s="5" t="s">
        <v>152</v>
      </c>
      <c r="D191" s="5" t="s">
        <v>8</v>
      </c>
      <c r="E191" s="5"/>
      <c r="F191" s="5"/>
      <c r="G191" s="5" t="s">
        <v>12</v>
      </c>
      <c r="H191" s="5" t="s">
        <v>2155</v>
      </c>
      <c r="I191" s="5"/>
      <c r="J191" s="2" t="str">
        <f t="shared" si="15"/>
        <v>0x4972a657d735e8ff5c2cfd2a7a5299100091f900</v>
      </c>
      <c r="K191" s="2" t="str">
        <f t="shared" si="16"/>
        <v>exchangeOKEXPeertecUSDC</v>
      </c>
    </row>
    <row r="192" spans="2:11">
      <c r="B192" s="5" t="s">
        <v>3</v>
      </c>
      <c r="C192" s="5" t="s">
        <v>152</v>
      </c>
      <c r="D192" s="5" t="s">
        <v>8</v>
      </c>
      <c r="E192" s="5"/>
      <c r="F192" s="5"/>
      <c r="G192" s="5" t="s">
        <v>12</v>
      </c>
      <c r="H192" s="5" t="s">
        <v>2156</v>
      </c>
      <c r="I192" s="5"/>
      <c r="J192" s="2" t="str">
        <f t="shared" si="15"/>
        <v>0xaa7ebaf0dc5ce275a91afc40d7eecd6aaa8c6ed4</v>
      </c>
      <c r="K192" s="2" t="str">
        <f t="shared" si="16"/>
        <v>exchangeOKEXPeertecUSDC</v>
      </c>
    </row>
    <row r="193" spans="2:11">
      <c r="B193" s="5" t="s">
        <v>3</v>
      </c>
      <c r="C193" s="5" t="s">
        <v>152</v>
      </c>
      <c r="D193" s="5" t="s">
        <v>8</v>
      </c>
      <c r="E193" s="5"/>
      <c r="F193" s="5"/>
      <c r="G193" s="5" t="s">
        <v>50</v>
      </c>
      <c r="H193" s="5" t="s">
        <v>2158</v>
      </c>
      <c r="I193" s="5"/>
      <c r="J193" s="2" t="str">
        <f t="shared" si="15"/>
        <v>GBGII2C7M4TOEC2MVAZYG3TRFM3ATCCEWANSN4Q3AHEX3NRKXJCVZDEV</v>
      </c>
      <c r="K193" s="2" t="str">
        <f t="shared" si="16"/>
        <v>exchangeOKEXPeertecXLM</v>
      </c>
    </row>
    <row r="194" spans="2:11">
      <c r="B194" s="5" t="s">
        <v>3</v>
      </c>
      <c r="C194" s="5" t="s">
        <v>152</v>
      </c>
      <c r="D194" s="5" t="s">
        <v>8</v>
      </c>
      <c r="E194" s="5"/>
      <c r="F194" s="5"/>
      <c r="G194" s="5" t="s">
        <v>9</v>
      </c>
      <c r="H194" s="5" t="s">
        <v>155</v>
      </c>
      <c r="I194" s="5"/>
      <c r="J194" s="2" t="str">
        <f t="shared" si="15"/>
        <v>0x5006bc0d4fa0117e93d21aa663969fc6703a4319</v>
      </c>
      <c r="K194" s="2" t="str">
        <f t="shared" si="16"/>
        <v>exchangeOKEXPeertecBTC</v>
      </c>
    </row>
    <row r="195" spans="2:11">
      <c r="B195" s="5" t="s">
        <v>3</v>
      </c>
      <c r="C195" s="5" t="s">
        <v>152</v>
      </c>
      <c r="D195" s="5" t="s">
        <v>8</v>
      </c>
      <c r="E195" s="5"/>
      <c r="F195" s="5"/>
      <c r="G195" s="5" t="s">
        <v>9</v>
      </c>
      <c r="H195" s="5" t="s">
        <v>2155</v>
      </c>
      <c r="I195" s="5"/>
      <c r="J195" s="2" t="str">
        <f t="shared" si="15"/>
        <v>0x4972a657d735e8ff5c2cfd2a7a5299100091f900</v>
      </c>
      <c r="K195" s="2" t="str">
        <f t="shared" si="16"/>
        <v>exchangeOKEXPeertecBTC</v>
      </c>
    </row>
    <row r="196" spans="2:11">
      <c r="B196" s="5" t="s">
        <v>3</v>
      </c>
      <c r="C196" s="5" t="s">
        <v>152</v>
      </c>
      <c r="D196" s="5" t="s">
        <v>8</v>
      </c>
      <c r="E196" s="5"/>
      <c r="F196" s="5"/>
      <c r="G196" s="5" t="s">
        <v>9</v>
      </c>
      <c r="H196" s="5" t="s">
        <v>2156</v>
      </c>
      <c r="I196" s="5"/>
      <c r="J196" s="2" t="str">
        <f t="shared" si="15"/>
        <v>0xaa7ebaf0dc5ce275a91afc40d7eecd6aaa8c6ed4</v>
      </c>
      <c r="K196" s="2" t="str">
        <f t="shared" si="16"/>
        <v>exchangeOKEXPeertecBTC</v>
      </c>
    </row>
    <row r="197" spans="2:11">
      <c r="B197" s="5" t="s">
        <v>3</v>
      </c>
      <c r="C197" s="5" t="s">
        <v>152</v>
      </c>
      <c r="D197" s="5" t="s">
        <v>8</v>
      </c>
      <c r="E197" s="5"/>
      <c r="F197" s="5"/>
      <c r="G197" s="5" t="s">
        <v>70</v>
      </c>
      <c r="H197" s="5" t="s">
        <v>2159</v>
      </c>
      <c r="I197" s="5"/>
      <c r="J197" s="2" t="str">
        <f t="shared" si="15"/>
        <v>cosmos1ntcnydu8c2qfagwvw6qvqw0hlltm94vx2zevng</v>
      </c>
      <c r="K197" s="2" t="str">
        <f t="shared" si="16"/>
        <v>exchangeOKEXPeertecATOM</v>
      </c>
    </row>
    <row r="198" spans="2:11">
      <c r="B198" s="5" t="s">
        <v>3</v>
      </c>
      <c r="C198" s="5" t="s">
        <v>152</v>
      </c>
      <c r="D198" s="5" t="s">
        <v>8</v>
      </c>
      <c r="E198" s="5"/>
      <c r="F198" s="5"/>
      <c r="G198" s="5" t="s">
        <v>88</v>
      </c>
      <c r="H198" s="5" t="s">
        <v>2160</v>
      </c>
      <c r="I198" s="5"/>
      <c r="J198" s="2" t="str">
        <f t="shared" si="15"/>
        <v>3QXHbkJM3z3JVjJ8WyJDu5i9L5QNwV2dv9</v>
      </c>
      <c r="K198" s="2" t="str">
        <f t="shared" si="16"/>
        <v>exchangeOKEXPeertecLTC</v>
      </c>
    </row>
    <row r="199" spans="2:11">
      <c r="B199" s="5" t="s">
        <v>3</v>
      </c>
      <c r="C199" s="5" t="s">
        <v>152</v>
      </c>
      <c r="D199" s="5" t="s">
        <v>8</v>
      </c>
      <c r="E199" s="5"/>
      <c r="F199" s="5"/>
      <c r="G199" s="5" t="s">
        <v>88</v>
      </c>
      <c r="H199" s="5" t="s">
        <v>155</v>
      </c>
      <c r="I199" s="5"/>
      <c r="J199" s="2" t="str">
        <f t="shared" si="15"/>
        <v>0x5006bc0d4fa0117e93d21aa663969fc6703a4319</v>
      </c>
      <c r="K199" s="2" t="str">
        <f t="shared" si="16"/>
        <v>exchangeOKEXPeertecLTC</v>
      </c>
    </row>
    <row r="200" spans="2:11">
      <c r="B200" s="5" t="s">
        <v>3</v>
      </c>
      <c r="C200" s="5" t="s">
        <v>152</v>
      </c>
      <c r="D200" s="5" t="s">
        <v>8</v>
      </c>
      <c r="E200" s="5"/>
      <c r="F200" s="5"/>
      <c r="G200" s="5" t="s">
        <v>88</v>
      </c>
      <c r="H200" s="5" t="s">
        <v>2155</v>
      </c>
      <c r="I200" s="5"/>
      <c r="J200" s="2" t="str">
        <f t="shared" si="15"/>
        <v>0x4972a657d735e8ff5c2cfd2a7a5299100091f900</v>
      </c>
      <c r="K200" s="2" t="str">
        <f t="shared" si="16"/>
        <v>exchangeOKEXPeertecLTC</v>
      </c>
    </row>
    <row r="201" spans="2:11">
      <c r="B201" s="5" t="s">
        <v>3</v>
      </c>
      <c r="C201" s="5" t="s">
        <v>152</v>
      </c>
      <c r="D201" s="5" t="s">
        <v>8</v>
      </c>
      <c r="E201" s="5"/>
      <c r="F201" s="5"/>
      <c r="G201" s="5" t="s">
        <v>88</v>
      </c>
      <c r="H201" s="5" t="s">
        <v>2156</v>
      </c>
      <c r="I201" s="5"/>
      <c r="J201" s="2" t="str">
        <f t="shared" si="15"/>
        <v>0xaa7ebaf0dc5ce275a91afc40d7eecd6aaa8c6ed4</v>
      </c>
      <c r="K201" s="2" t="str">
        <f t="shared" si="16"/>
        <v>exchangeOKEXPeertecLTC</v>
      </c>
    </row>
    <row r="202" spans="2:11">
      <c r="B202" s="5" t="s">
        <v>3</v>
      </c>
      <c r="C202" s="5" t="s">
        <v>152</v>
      </c>
      <c r="D202" s="5" t="s">
        <v>8</v>
      </c>
      <c r="E202" s="5"/>
      <c r="F202" s="5"/>
      <c r="G202" s="5" t="s">
        <v>14</v>
      </c>
      <c r="H202" s="5" t="s">
        <v>2154</v>
      </c>
      <c r="I202" s="5"/>
      <c r="J202" s="2" t="str">
        <f t="shared" si="15"/>
        <v>terra1mh73kglndkgja2qa45uak7kp3adj5x2f6m0384</v>
      </c>
      <c r="K202" s="2" t="str">
        <f t="shared" si="16"/>
        <v>exchangeOKEXPeertecLUNA</v>
      </c>
    </row>
    <row r="203" spans="2:11">
      <c r="B203" s="5" t="s">
        <v>3</v>
      </c>
      <c r="C203" s="5" t="s">
        <v>152</v>
      </c>
      <c r="D203" s="5" t="s">
        <v>8</v>
      </c>
      <c r="E203" s="5"/>
      <c r="F203" s="5"/>
      <c r="G203" s="5" t="s">
        <v>81</v>
      </c>
      <c r="H203" s="5" t="s">
        <v>2161</v>
      </c>
      <c r="I203" s="5"/>
      <c r="J203" s="2" t="str">
        <f t="shared" si="15"/>
        <v>rUbWTsxV89LcXEQawi1kmjnE7hgmSrSh2G</v>
      </c>
      <c r="K203" s="2" t="str">
        <f t="shared" si="16"/>
        <v>exchangeOKEXPeertecBCH</v>
      </c>
    </row>
    <row r="204" spans="2:11">
      <c r="B204" s="5" t="s">
        <v>3</v>
      </c>
      <c r="C204" s="5" t="s">
        <v>152</v>
      </c>
      <c r="D204" s="5" t="s">
        <v>8</v>
      </c>
      <c r="E204" s="5"/>
      <c r="F204" s="5"/>
      <c r="G204" s="5" t="s">
        <v>81</v>
      </c>
      <c r="H204" s="5" t="s">
        <v>2155</v>
      </c>
      <c r="I204" s="5"/>
      <c r="J204" s="2" t="str">
        <f t="shared" si="15"/>
        <v>0x4972a657d735e8ff5c2cfd2a7a5299100091f900</v>
      </c>
      <c r="K204" s="2" t="str">
        <f t="shared" si="16"/>
        <v>exchangeOKEXPeertecBCH</v>
      </c>
    </row>
    <row r="205" spans="2:11">
      <c r="B205" s="5" t="s">
        <v>3</v>
      </c>
      <c r="C205" s="5" t="s">
        <v>152</v>
      </c>
      <c r="D205" s="5" t="s">
        <v>8</v>
      </c>
      <c r="E205" s="5"/>
      <c r="F205" s="5"/>
      <c r="G205" s="5" t="s">
        <v>81</v>
      </c>
      <c r="H205" s="5" t="s">
        <v>2156</v>
      </c>
      <c r="I205" s="5"/>
      <c r="J205" s="2" t="str">
        <f t="shared" si="15"/>
        <v>0xaa7ebaf0dc5ce275a91afc40d7eecd6aaa8c6ed4</v>
      </c>
      <c r="K205" s="2" t="str">
        <f t="shared" si="16"/>
        <v>exchangeOKEXPeertecBCH</v>
      </c>
    </row>
    <row r="206" spans="2:11">
      <c r="B206" s="5" t="s">
        <v>3</v>
      </c>
      <c r="C206" s="5" t="s">
        <v>152</v>
      </c>
      <c r="D206" s="5" t="s">
        <v>8</v>
      </c>
      <c r="E206" s="5"/>
      <c r="F206" s="5"/>
      <c r="G206" s="5" t="s">
        <v>81</v>
      </c>
      <c r="H206" s="5" t="s">
        <v>2162</v>
      </c>
      <c r="I206" s="5"/>
      <c r="J206" s="2" t="str">
        <f t="shared" si="15"/>
        <v>32eZSYXVVfdDmxZwB4gJb16TVTXumuC9ZA</v>
      </c>
      <c r="K206" s="2" t="str">
        <f t="shared" si="16"/>
        <v>exchangeOKEXPeertecBCH</v>
      </c>
    </row>
    <row r="207" spans="2:11">
      <c r="B207" s="5" t="s">
        <v>3</v>
      </c>
      <c r="C207" s="5" t="s">
        <v>152</v>
      </c>
      <c r="D207" s="5" t="s">
        <v>8</v>
      </c>
      <c r="E207" s="5"/>
      <c r="F207" s="5"/>
      <c r="G207" s="5" t="s">
        <v>13</v>
      </c>
      <c r="H207" s="5" t="s">
        <v>155</v>
      </c>
      <c r="I207" s="5"/>
      <c r="J207" s="2" t="str">
        <f t="shared" si="15"/>
        <v>0x5006bc0d4fa0117e93d21aa663969fc6703a4319</v>
      </c>
      <c r="K207" s="2" t="str">
        <f t="shared" si="16"/>
        <v>exchangeOKEXPeertecUSDT</v>
      </c>
    </row>
    <row r="208" spans="2:11">
      <c r="B208" s="5" t="s">
        <v>3</v>
      </c>
      <c r="C208" s="5" t="s">
        <v>152</v>
      </c>
      <c r="D208" s="5" t="s">
        <v>8</v>
      </c>
      <c r="E208" s="5"/>
      <c r="F208" s="5"/>
      <c r="G208" s="5" t="s">
        <v>13</v>
      </c>
      <c r="H208" s="5" t="s">
        <v>2155</v>
      </c>
      <c r="I208" s="5"/>
      <c r="J208" s="2" t="str">
        <f t="shared" si="15"/>
        <v>0x4972a657d735e8ff5c2cfd2a7a5299100091f900</v>
      </c>
      <c r="K208" s="2" t="str">
        <f t="shared" si="16"/>
        <v>exchangeOKEXPeertecUSDT</v>
      </c>
    </row>
    <row r="209" spans="2:11">
      <c r="B209" s="5" t="s">
        <v>3</v>
      </c>
      <c r="C209" s="5" t="s">
        <v>152</v>
      </c>
      <c r="D209" s="5" t="s">
        <v>8</v>
      </c>
      <c r="E209" s="5"/>
      <c r="F209" s="5"/>
      <c r="G209" s="5" t="s">
        <v>13</v>
      </c>
      <c r="H209" s="5" t="s">
        <v>2156</v>
      </c>
      <c r="I209" s="5"/>
      <c r="J209" s="2" t="str">
        <f t="shared" si="15"/>
        <v>0xaa7ebaf0dc5ce275a91afc40d7eecd6aaa8c6ed4</v>
      </c>
      <c r="K209" s="2" t="str">
        <f t="shared" si="16"/>
        <v>exchangeOKEXPeertecUSDT</v>
      </c>
    </row>
    <row r="210" spans="2:11">
      <c r="B210" s="5" t="s">
        <v>3</v>
      </c>
      <c r="C210" s="5" t="s">
        <v>152</v>
      </c>
      <c r="D210" s="5" t="s">
        <v>8</v>
      </c>
      <c r="E210" s="5"/>
      <c r="F210" s="5"/>
      <c r="G210" s="5" t="s">
        <v>13</v>
      </c>
      <c r="H210" s="5" t="s">
        <v>153</v>
      </c>
      <c r="I210" s="5"/>
      <c r="J210" s="2" t="str">
        <f t="shared" si="15"/>
        <v>TMcMtgM9VMkMNdehmyC3Ls8ZPWwgxgJ8pA</v>
      </c>
      <c r="K210" s="2" t="str">
        <f t="shared" si="16"/>
        <v>exchangeOKEXPeertecUSDT</v>
      </c>
    </row>
    <row r="211" spans="2:11">
      <c r="B211" s="5" t="s">
        <v>3</v>
      </c>
      <c r="C211" s="5" t="s">
        <v>152</v>
      </c>
      <c r="D211" s="5" t="s">
        <v>8</v>
      </c>
      <c r="E211" s="5"/>
      <c r="F211" s="5"/>
      <c r="G211" s="5" t="s">
        <v>13</v>
      </c>
      <c r="H211" s="5" t="s">
        <v>2163</v>
      </c>
      <c r="I211" s="5"/>
      <c r="J211" s="2" t="str">
        <f t="shared" si="15"/>
        <v>3MLU3L8B51Drb1vPfTfiTJvDAsACMom5Eh</v>
      </c>
      <c r="K211" s="2" t="str">
        <f t="shared" si="16"/>
        <v>exchangeOKEXPeertecUSDT</v>
      </c>
    </row>
    <row r="212" spans="2:11">
      <c r="B212" s="5" t="s">
        <v>3</v>
      </c>
      <c r="C212" s="5" t="s">
        <v>152</v>
      </c>
      <c r="D212" s="5" t="s">
        <v>8</v>
      </c>
      <c r="E212" s="5"/>
      <c r="F212" s="5"/>
      <c r="G212" s="5" t="s">
        <v>75</v>
      </c>
      <c r="H212" s="5" t="s">
        <v>155</v>
      </c>
      <c r="I212" s="5"/>
      <c r="J212" s="2" t="str">
        <f t="shared" si="15"/>
        <v>0x5006bc0d4fa0117e93d21aa663969fc6703a4319</v>
      </c>
      <c r="K212" s="2" t="str">
        <f t="shared" si="16"/>
        <v>exchangeOKEXPeertecKLAY</v>
      </c>
    </row>
    <row r="213" spans="2:11">
      <c r="B213" s="5" t="s">
        <v>3</v>
      </c>
      <c r="C213" s="5" t="s">
        <v>152</v>
      </c>
      <c r="D213" s="5" t="s">
        <v>8</v>
      </c>
      <c r="E213" s="5"/>
      <c r="F213" s="5"/>
      <c r="G213" s="5" t="s">
        <v>75</v>
      </c>
      <c r="H213" s="5" t="s">
        <v>2155</v>
      </c>
      <c r="I213" s="5"/>
      <c r="J213" s="2" t="str">
        <f t="shared" si="15"/>
        <v>0x4972a657d735e8ff5c2cfd2a7a5299100091f900</v>
      </c>
      <c r="K213" s="2" t="str">
        <f t="shared" si="16"/>
        <v>exchangeOKEXPeertecKLAY</v>
      </c>
    </row>
    <row r="214" spans="2:11">
      <c r="B214" s="5" t="s">
        <v>3</v>
      </c>
      <c r="C214" s="5" t="s">
        <v>152</v>
      </c>
      <c r="D214" s="5" t="s">
        <v>8</v>
      </c>
      <c r="E214" s="5"/>
      <c r="F214" s="5"/>
      <c r="G214" s="5" t="s">
        <v>75</v>
      </c>
      <c r="H214" s="5" t="s">
        <v>2156</v>
      </c>
      <c r="I214" s="5"/>
      <c r="J214" s="2" t="str">
        <f t="shared" si="15"/>
        <v>0xaa7ebaf0dc5ce275a91afc40d7eecd6aaa8c6ed4</v>
      </c>
      <c r="K214" s="2" t="str">
        <f t="shared" si="16"/>
        <v>exchangeOKEXPeertecKLAY</v>
      </c>
    </row>
    <row r="215" spans="2:11">
      <c r="B215" s="5" t="s">
        <v>3</v>
      </c>
      <c r="C215" s="5" t="s">
        <v>152</v>
      </c>
      <c r="D215" s="5" t="s">
        <v>8</v>
      </c>
      <c r="E215" s="5"/>
      <c r="F215" s="5"/>
      <c r="G215" s="5" t="s">
        <v>76</v>
      </c>
      <c r="H215" s="5" t="s">
        <v>155</v>
      </c>
      <c r="I215" s="5"/>
      <c r="J215" s="2" t="str">
        <f t="shared" si="15"/>
        <v>0x5006bc0d4fa0117e93d21aa663969fc6703a4319</v>
      </c>
      <c r="K215" s="2" t="str">
        <f t="shared" si="16"/>
        <v>exchangeOKEXPeertecTRX</v>
      </c>
    </row>
    <row r="216" spans="2:11">
      <c r="B216" s="5" t="s">
        <v>3</v>
      </c>
      <c r="C216" s="5" t="s">
        <v>152</v>
      </c>
      <c r="D216" s="5" t="s">
        <v>8</v>
      </c>
      <c r="E216" s="5"/>
      <c r="F216" s="5"/>
      <c r="G216" s="5" t="s">
        <v>76</v>
      </c>
      <c r="H216" s="5" t="s">
        <v>2164</v>
      </c>
      <c r="I216" s="5"/>
      <c r="J216" s="2" t="str">
        <f t="shared" si="15"/>
        <v>0xebb4e46266621a762ecc45938218866423dda413</v>
      </c>
      <c r="K216" s="2" t="str">
        <f t="shared" si="16"/>
        <v>exchangeOKEXPeertecTRX</v>
      </c>
    </row>
    <row r="217" spans="2:11">
      <c r="B217" s="5" t="s">
        <v>3</v>
      </c>
      <c r="C217" s="5" t="s">
        <v>152</v>
      </c>
      <c r="D217" s="5" t="s">
        <v>8</v>
      </c>
      <c r="E217" s="5"/>
      <c r="F217" s="5"/>
      <c r="G217" s="5" t="s">
        <v>76</v>
      </c>
      <c r="H217" s="5" t="s">
        <v>2155</v>
      </c>
      <c r="I217" s="5"/>
      <c r="J217" s="2" t="str">
        <f t="shared" si="15"/>
        <v>0x4972a657d735e8ff5c2cfd2a7a5299100091f900</v>
      </c>
      <c r="K217" s="2" t="str">
        <f t="shared" si="16"/>
        <v>exchangeOKEXPeertecTRX</v>
      </c>
    </row>
    <row r="218" spans="2:11">
      <c r="B218" s="5" t="s">
        <v>3</v>
      </c>
      <c r="C218" s="5" t="s">
        <v>152</v>
      </c>
      <c r="D218" s="5" t="s">
        <v>8</v>
      </c>
      <c r="E218" s="5"/>
      <c r="F218" s="5"/>
      <c r="G218" s="5" t="s">
        <v>76</v>
      </c>
      <c r="H218" s="5" t="s">
        <v>2165</v>
      </c>
      <c r="I218" s="5"/>
      <c r="J218" s="2" t="str">
        <f t="shared" si="15"/>
        <v>0x3fa138b4e3d34c3d7df47d1abf374f391e113b7c</v>
      </c>
      <c r="K218" s="2" t="str">
        <f t="shared" si="16"/>
        <v>exchangeOKEXPeertecTRX</v>
      </c>
    </row>
    <row r="219" spans="2:11">
      <c r="B219" s="5" t="s">
        <v>3</v>
      </c>
      <c r="C219" s="5" t="s">
        <v>152</v>
      </c>
      <c r="D219" s="5" t="s">
        <v>8</v>
      </c>
      <c r="E219" s="5"/>
      <c r="F219" s="5"/>
      <c r="G219" s="5" t="s">
        <v>76</v>
      </c>
      <c r="H219" s="5" t="s">
        <v>2156</v>
      </c>
      <c r="I219" s="5"/>
      <c r="J219" s="2" t="str">
        <f t="shared" si="15"/>
        <v>0xaa7ebaf0dc5ce275a91afc40d7eecd6aaa8c6ed4</v>
      </c>
      <c r="K219" s="2" t="str">
        <f t="shared" si="16"/>
        <v>exchangeOKEXPeertecTRX</v>
      </c>
    </row>
    <row r="220" spans="2:11">
      <c r="B220" s="5" t="s">
        <v>3</v>
      </c>
      <c r="C220" s="5" t="s">
        <v>152</v>
      </c>
      <c r="D220" s="5" t="s">
        <v>8</v>
      </c>
      <c r="E220" s="5"/>
      <c r="F220" s="5"/>
      <c r="G220" s="5" t="s">
        <v>76</v>
      </c>
      <c r="H220" s="5" t="s">
        <v>2166</v>
      </c>
      <c r="I220" s="5"/>
      <c r="J220" s="2" t="str">
        <f t="shared" si="15"/>
        <v>0xbf21849351085c33dcc1c5c0aeb4273526dde0dc</v>
      </c>
      <c r="K220" s="2" t="str">
        <f t="shared" si="16"/>
        <v>exchangeOKEXPeertecTRX</v>
      </c>
    </row>
    <row r="221" spans="2:11">
      <c r="B221" s="5" t="s">
        <v>3</v>
      </c>
      <c r="C221" s="5" t="s">
        <v>152</v>
      </c>
      <c r="D221" s="5" t="s">
        <v>8</v>
      </c>
      <c r="E221" s="5"/>
      <c r="F221" s="5"/>
      <c r="G221" s="5" t="s">
        <v>76</v>
      </c>
      <c r="H221" s="5" t="s">
        <v>2167</v>
      </c>
      <c r="I221" s="5"/>
      <c r="J221" s="2" t="str">
        <f t="shared" si="15"/>
        <v>TLaJ1BJEDV7cCZ2zfpG6KpEK9UwtEvEYNZ</v>
      </c>
      <c r="K221" s="2" t="str">
        <f t="shared" si="16"/>
        <v>exchangeOKEXPeertecTRX</v>
      </c>
    </row>
    <row r="222" spans="2:11">
      <c r="B222" s="5" t="s">
        <v>3</v>
      </c>
      <c r="C222" s="5" t="s">
        <v>152</v>
      </c>
      <c r="D222" s="5" t="s">
        <v>8</v>
      </c>
      <c r="E222" s="5"/>
      <c r="F222" s="5"/>
      <c r="G222" s="5" t="s">
        <v>76</v>
      </c>
      <c r="H222" s="5" t="s">
        <v>153</v>
      </c>
      <c r="I222" s="5"/>
      <c r="J222" s="2" t="str">
        <f t="shared" si="15"/>
        <v>TMcMtgM9VMkMNdehmyC3Ls8ZPWwgxgJ8pA</v>
      </c>
      <c r="K222" s="2" t="str">
        <f t="shared" si="16"/>
        <v>exchangeOKEXPeertecTRX</v>
      </c>
    </row>
    <row r="223" spans="2:11">
      <c r="B223" s="5" t="s">
        <v>3</v>
      </c>
      <c r="C223" s="5" t="s">
        <v>152</v>
      </c>
      <c r="D223" s="5" t="s">
        <v>8</v>
      </c>
      <c r="E223" s="5"/>
      <c r="F223" s="5"/>
      <c r="G223" s="5" t="s">
        <v>401</v>
      </c>
      <c r="H223" s="5" t="s">
        <v>2168</v>
      </c>
      <c r="I223" s="5"/>
      <c r="J223" s="2" t="str">
        <f t="shared" si="15"/>
        <v>4x4xwLBcw1dLmm4iYRzrp2AY3o7x8YsEoezdHY99r3a8</v>
      </c>
      <c r="K223" s="2" t="str">
        <f t="shared" si="16"/>
        <v>exchangeOKEXPeertecSOL</v>
      </c>
    </row>
    <row r="224" spans="2:11">
      <c r="B224" s="5" t="s">
        <v>3</v>
      </c>
      <c r="C224" s="5" t="s">
        <v>152</v>
      </c>
      <c r="D224" s="5" t="s">
        <v>8</v>
      </c>
      <c r="E224" s="5"/>
      <c r="F224" s="5"/>
      <c r="G224" s="5" t="s">
        <v>401</v>
      </c>
      <c r="H224" s="5" t="s">
        <v>2169</v>
      </c>
      <c r="I224" s="5"/>
      <c r="J224" s="2" t="str">
        <f t="shared" si="15"/>
        <v>J2JHsTvHu119wAsC6qUrs4iHbWDmbmvdj4cYY5VEVBnQ</v>
      </c>
      <c r="K224" s="2" t="str">
        <f t="shared" si="16"/>
        <v>exchangeOKEXPeertecSOL</v>
      </c>
    </row>
    <row r="225" spans="1:11">
      <c r="B225" s="5" t="s">
        <v>3</v>
      </c>
      <c r="C225" s="5" t="s">
        <v>152</v>
      </c>
      <c r="D225" s="5" t="s">
        <v>8</v>
      </c>
      <c r="E225" s="5"/>
      <c r="F225" s="5"/>
      <c r="G225" s="5" t="s">
        <v>401</v>
      </c>
      <c r="H225" s="5" t="s">
        <v>2170</v>
      </c>
      <c r="I225" s="5"/>
      <c r="J225" s="2" t="str">
        <f t="shared" si="15"/>
        <v>6nVtGDCzyQz7Q9n2oJvHtVc55HJMAaacB4rcEczTN9Wg</v>
      </c>
      <c r="K225" s="2" t="str">
        <f t="shared" si="16"/>
        <v>exchangeOKEXPeertecSOL</v>
      </c>
    </row>
    <row r="226" spans="1:11">
      <c r="B226" s="5" t="s">
        <v>3</v>
      </c>
      <c r="C226" s="5" t="s">
        <v>152</v>
      </c>
      <c r="D226" s="5" t="s">
        <v>8</v>
      </c>
      <c r="E226" s="5"/>
      <c r="F226" s="5"/>
      <c r="G226" s="5" t="s">
        <v>84</v>
      </c>
      <c r="H226" s="5" t="s">
        <v>154</v>
      </c>
      <c r="I226" s="5"/>
      <c r="J226" s="2" t="str">
        <f t="shared" si="15"/>
        <v>0x4972a657d735e8ff5c2cfd2a7a5299100091f900?</v>
      </c>
      <c r="K226" s="2" t="str">
        <f t="shared" si="16"/>
        <v>exchangeOKEXPeertecETC</v>
      </c>
    </row>
    <row r="227" spans="1:11">
      <c r="B227" s="5" t="s">
        <v>3</v>
      </c>
      <c r="C227" s="5" t="s">
        <v>152</v>
      </c>
      <c r="D227" s="5" t="s">
        <v>8</v>
      </c>
      <c r="E227" s="5"/>
      <c r="F227" s="5"/>
      <c r="G227" s="5" t="s">
        <v>75</v>
      </c>
      <c r="H227" s="5" t="s">
        <v>155</v>
      </c>
      <c r="I227" s="5"/>
      <c r="J227" s="2" t="str">
        <f t="shared" si="15"/>
        <v>0x5006bc0d4fa0117e93d21aa663969fc6703a4319</v>
      </c>
      <c r="K227" s="2" t="str">
        <f t="shared" si="16"/>
        <v>exchangeOKEXPeertecKLAY</v>
      </c>
    </row>
    <row r="228" spans="1:11">
      <c r="B228" s="5" t="s">
        <v>3</v>
      </c>
      <c r="C228" s="5" t="s">
        <v>152</v>
      </c>
      <c r="D228" s="5" t="s">
        <v>8</v>
      </c>
      <c r="E228" s="5"/>
      <c r="F228" s="5"/>
      <c r="G228" s="5" t="s">
        <v>50</v>
      </c>
      <c r="H228" s="5" t="s">
        <v>156</v>
      </c>
      <c r="I228" s="5">
        <v>183316</v>
      </c>
      <c r="J228" s="2" t="str">
        <f t="shared" si="15"/>
        <v>GBGII2C7M4TOEC2MVAZYG3TRFM3ATCCEWANSN4Q3AHEX3NRKXJCVZDEV183316</v>
      </c>
      <c r="K228" s="2" t="str">
        <f t="shared" si="16"/>
        <v>exchangeOKEXPeertecXLM183316</v>
      </c>
    </row>
    <row r="229" spans="1:11" ht="17">
      <c r="B229" s="5" t="s">
        <v>29</v>
      </c>
      <c r="C229" s="5" t="s">
        <v>157</v>
      </c>
      <c r="D229" s="5" t="s">
        <v>1832</v>
      </c>
      <c r="E229" s="5" t="s">
        <v>1833</v>
      </c>
      <c r="F229" s="5"/>
      <c r="G229" s="5" t="s">
        <v>158</v>
      </c>
      <c r="H229" s="5" t="s">
        <v>159</v>
      </c>
      <c r="I229" s="5"/>
      <c r="J229" s="2" t="str">
        <f t="shared" si="15"/>
        <v>terra13yxhrk08qvdf5zdc9ss5mwsg5sf7zva9xrgwgc</v>
      </c>
      <c r="K229" s="2" t="str">
        <f t="shared" si="16"/>
        <v>WalletTerra미확인anchor qunat UST 출금 지갑1UST</v>
      </c>
    </row>
    <row r="230" spans="1:11" ht="17">
      <c r="B230" s="5" t="s">
        <v>29</v>
      </c>
      <c r="C230" s="5" t="s">
        <v>157</v>
      </c>
      <c r="D230" s="5" t="s">
        <v>1832</v>
      </c>
      <c r="E230" s="5" t="s">
        <v>1834</v>
      </c>
      <c r="F230" s="5"/>
      <c r="G230" s="5" t="s">
        <v>158</v>
      </c>
      <c r="H230" s="5" t="s">
        <v>160</v>
      </c>
      <c r="I230" s="5"/>
      <c r="J230" s="2" t="str">
        <f t="shared" si="15"/>
        <v>terra15s66unmdcpknuxxldd7fsr44skme966tdckq8c</v>
      </c>
      <c r="K230" s="2" t="str">
        <f t="shared" si="16"/>
        <v>WalletTerra미확인anchor qunat UST 출금 지갑(개인 지갑 추측1)UST</v>
      </c>
    </row>
    <row r="231" spans="1:11" ht="17">
      <c r="B231" s="5" t="s">
        <v>29</v>
      </c>
      <c r="C231" s="5" t="s">
        <v>157</v>
      </c>
      <c r="D231" s="5" t="s">
        <v>1832</v>
      </c>
      <c r="E231" s="5" t="s">
        <v>1835</v>
      </c>
      <c r="F231" s="5"/>
      <c r="G231" s="5" t="s">
        <v>158</v>
      </c>
      <c r="H231" s="5" t="s">
        <v>135</v>
      </c>
      <c r="I231" s="5"/>
      <c r="J231" s="2" t="str">
        <f t="shared" si="15"/>
        <v>terra1hhj92twle9x8rjkr3yffujexsy5ldexak5rglz</v>
      </c>
      <c r="K231" s="2" t="str">
        <f t="shared" si="16"/>
        <v>WalletTerra미확인anchor qunat UST 출금 지갑2UST</v>
      </c>
    </row>
    <row r="232" spans="1:11" ht="17">
      <c r="B232" s="5" t="s">
        <v>29</v>
      </c>
      <c r="C232" s="5" t="s">
        <v>157</v>
      </c>
      <c r="D232" s="5" t="s">
        <v>1832</v>
      </c>
      <c r="E232" s="5" t="s">
        <v>1836</v>
      </c>
      <c r="F232" s="5"/>
      <c r="G232" s="5" t="s">
        <v>158</v>
      </c>
      <c r="H232" s="5" t="s">
        <v>161</v>
      </c>
      <c r="I232" s="5"/>
      <c r="J232" s="2" t="str">
        <f t="shared" si="15"/>
        <v>terra1g6llg3zed35nd3mh9zx6n64tfw3z67w2c48tn2</v>
      </c>
      <c r="K232" s="2" t="str">
        <f t="shared" si="16"/>
        <v>WalletTerra미확인anchor qunat UST 출금 지갑(개인 지갑 추측2)UST</v>
      </c>
    </row>
    <row r="233" spans="1:11" ht="17">
      <c r="B233" s="5" t="s">
        <v>29</v>
      </c>
      <c r="C233" s="5" t="s">
        <v>157</v>
      </c>
      <c r="D233" s="5" t="s">
        <v>1832</v>
      </c>
      <c r="E233" s="5" t="s">
        <v>1837</v>
      </c>
      <c r="F233" s="5"/>
      <c r="G233" s="5" t="s">
        <v>158</v>
      </c>
      <c r="H233" s="5" t="s">
        <v>136</v>
      </c>
      <c r="I233" s="5"/>
      <c r="J233" s="2" t="str">
        <f t="shared" si="15"/>
        <v>terra18vnrzlzm2c4xfsx382pj2xndqtt00rvhu24sqe</v>
      </c>
      <c r="K233" s="2" t="str">
        <f t="shared" si="16"/>
        <v>WalletTerra미확인anchor qunat UST 출금 지갑(바이낸스 UST)UST</v>
      </c>
    </row>
    <row r="234" spans="1:11" ht="17">
      <c r="B234" s="5" t="s">
        <v>29</v>
      </c>
      <c r="C234" s="5" t="s">
        <v>157</v>
      </c>
      <c r="D234" s="5" t="s">
        <v>1832</v>
      </c>
      <c r="E234" s="5" t="s">
        <v>1838</v>
      </c>
      <c r="F234" s="5"/>
      <c r="G234" s="5" t="s">
        <v>158</v>
      </c>
      <c r="H234" s="5" t="s">
        <v>162</v>
      </c>
      <c r="I234" s="5"/>
      <c r="J234" s="2" t="str">
        <f t="shared" si="15"/>
        <v>terra1ejxmgrndtc74zzu8f75tydufw4aueyklydehdf</v>
      </c>
      <c r="K234" s="2" t="str">
        <f t="shared" si="16"/>
        <v>WalletTerra미확인anchor qunat UST 출금 지갑(개인 지갑 추측3)UST</v>
      </c>
    </row>
    <row r="235" spans="1:11">
      <c r="B235" s="5" t="s">
        <v>3</v>
      </c>
      <c r="C235" s="5" t="s">
        <v>96</v>
      </c>
      <c r="D235" s="2" t="s">
        <v>2190</v>
      </c>
      <c r="E235" s="2" t="str">
        <f>'(참고) Index'!$E$40</f>
        <v>태호_개인</v>
      </c>
      <c r="F235" s="5"/>
      <c r="G235" s="5" t="s">
        <v>75</v>
      </c>
      <c r="H235" s="5" t="s">
        <v>163</v>
      </c>
      <c r="I235" s="5"/>
      <c r="J235" s="2" t="str">
        <f t="shared" si="15"/>
        <v>0xa1479f4a617de626b5e59cc65cac63e2428e031c</v>
      </c>
      <c r="K235" s="2" t="str">
        <f t="shared" si="16"/>
        <v>exchangeBinance태호태호_개인KLAY</v>
      </c>
    </row>
    <row r="236" spans="1:11" ht="17">
      <c r="B236" s="5" t="s">
        <v>3</v>
      </c>
      <c r="C236" s="5" t="s">
        <v>1832</v>
      </c>
      <c r="D236" s="5" t="s">
        <v>1832</v>
      </c>
      <c r="E236" s="5" t="s">
        <v>1839</v>
      </c>
      <c r="F236" s="5"/>
      <c r="G236" s="5" t="s">
        <v>75</v>
      </c>
      <c r="H236" s="5" t="s">
        <v>164</v>
      </c>
      <c r="I236" s="5"/>
      <c r="J236" s="2" t="str">
        <f t="shared" si="15"/>
        <v>0x8adb020e1a1de402ee2e91805e771b70e79c4bcb</v>
      </c>
      <c r="K236" s="2" t="str">
        <f t="shared" si="16"/>
        <v>exchange미확인미확인거래소지갑(추정)KLAY</v>
      </c>
    </row>
    <row r="237" spans="1:11" ht="17">
      <c r="B237" s="5" t="s">
        <v>29</v>
      </c>
      <c r="C237" s="5" t="s">
        <v>1832</v>
      </c>
      <c r="D237" s="5" t="s">
        <v>1832</v>
      </c>
      <c r="E237" s="5" t="s">
        <v>1840</v>
      </c>
      <c r="F237" s="5"/>
      <c r="G237" s="5" t="s">
        <v>75</v>
      </c>
      <c r="H237" s="5" t="s">
        <v>165</v>
      </c>
      <c r="I237" s="5"/>
      <c r="J237" s="2" t="str">
        <f t="shared" si="15"/>
        <v>0xbf378566e28d8ec9007831b1a5fca8858024bd99</v>
      </c>
      <c r="K237" s="2" t="str">
        <f t="shared" si="16"/>
        <v>Wallet미확인미확인출처 불분명 개인지갑1KLAY</v>
      </c>
    </row>
    <row r="238" spans="1:11" ht="17">
      <c r="B238" s="5" t="s">
        <v>29</v>
      </c>
      <c r="C238" s="5" t="s">
        <v>1832</v>
      </c>
      <c r="D238" s="5" t="s">
        <v>1832</v>
      </c>
      <c r="E238" s="5" t="s">
        <v>1841</v>
      </c>
      <c r="F238" s="5"/>
      <c r="G238" s="5" t="s">
        <v>76</v>
      </c>
      <c r="H238" s="5" t="s">
        <v>105</v>
      </c>
      <c r="I238" s="5"/>
      <c r="J238" s="2" t="str">
        <f t="shared" si="15"/>
        <v>TFFAcKZDKZFs2W69jCbi4eguBdrqXEN6Ce</v>
      </c>
      <c r="K238" s="2" t="str">
        <f t="shared" si="16"/>
        <v>Wallet미확인미확인출처 불분명 개인지갑2TRX</v>
      </c>
    </row>
    <row r="239" spans="1:11" ht="17">
      <c r="B239" s="5" t="s">
        <v>29</v>
      </c>
      <c r="C239" s="5" t="s">
        <v>157</v>
      </c>
      <c r="D239" s="5" t="s">
        <v>1842</v>
      </c>
      <c r="E239" s="5" t="s">
        <v>1843</v>
      </c>
      <c r="F239" s="5"/>
      <c r="G239" s="5" t="s">
        <v>15</v>
      </c>
      <c r="H239" s="5" t="s">
        <v>4047</v>
      </c>
      <c r="I239" s="5"/>
      <c r="J239" s="2" t="str">
        <f t="shared" si="15"/>
        <v>terra1s7gxam60m650w29s64ckqrw902c9nshgeu3zm8</v>
      </c>
      <c r="K239" s="2" t="str">
        <f t="shared" si="16"/>
        <v>WalletTerra권용진권이사 개인 테라지갑UST</v>
      </c>
    </row>
    <row r="240" spans="1:11" ht="17">
      <c r="A240" s="2">
        <v>36</v>
      </c>
      <c r="B240" s="5" t="s">
        <v>3</v>
      </c>
      <c r="C240" s="5" t="s">
        <v>23</v>
      </c>
      <c r="D240" s="5" t="s">
        <v>1842</v>
      </c>
      <c r="E240" s="5" t="str">
        <f>'(참고) Index'!$E$37</f>
        <v>개인_FTX_주소</v>
      </c>
      <c r="F240" s="5"/>
      <c r="G240" s="5" t="s">
        <v>15</v>
      </c>
      <c r="H240" s="5" t="s">
        <v>21</v>
      </c>
      <c r="I240" s="5">
        <v>2482774378</v>
      </c>
      <c r="J240" s="2" t="str">
        <f t="shared" si="15"/>
        <v>terra1luagdjcr9c9yvp3ak4d7chjm5gldcmgln5rku52482774378</v>
      </c>
      <c r="K240" s="2" t="str">
        <f t="shared" si="16"/>
        <v>exchangeFTX권용진개인_FTX_주소UST2482774378</v>
      </c>
    </row>
    <row r="241" spans="2:11" ht="17">
      <c r="B241" s="5" t="s">
        <v>29</v>
      </c>
      <c r="C241" s="5" t="s">
        <v>1832</v>
      </c>
      <c r="D241" s="5" t="s">
        <v>1832</v>
      </c>
      <c r="E241" s="5" t="s">
        <v>1848</v>
      </c>
      <c r="F241" s="5"/>
      <c r="G241" s="5" t="s">
        <v>167</v>
      </c>
      <c r="H241" s="5" t="s">
        <v>168</v>
      </c>
      <c r="I241" s="5"/>
      <c r="J241" s="2" t="str">
        <f t="shared" ref="J241:J292" si="17">H241&amp;I241</f>
        <v>0x737aca2f9ef4384d0ff589f62b5e9569f93c2012</v>
      </c>
      <c r="K241" s="2" t="str">
        <f t="shared" ref="K241:K292" si="18">B241&amp;C241&amp;D241&amp;E241&amp;F241&amp;G241&amp;I241</f>
        <v>Wallet미확인미확인바이낸스 메인에서 BUSD 여기로 이동BUSD</v>
      </c>
    </row>
    <row r="242" spans="2:11" ht="17">
      <c r="B242" s="5" t="s">
        <v>29</v>
      </c>
      <c r="C242" s="5" t="s">
        <v>1832</v>
      </c>
      <c r="D242" s="5" t="s">
        <v>1832</v>
      </c>
      <c r="E242" s="5" t="s">
        <v>1849</v>
      </c>
      <c r="F242" s="5"/>
      <c r="G242" s="5" t="s">
        <v>11</v>
      </c>
      <c r="H242" s="5" t="s">
        <v>169</v>
      </c>
      <c r="I242" s="5"/>
      <c r="J242" s="2" t="str">
        <f t="shared" si="17"/>
        <v>0xa54316f6B75040B3e254b6e21508d23d4F5e0E3e</v>
      </c>
      <c r="K242" s="2" t="str">
        <f t="shared" si="18"/>
        <v>Wallet미확인미확인바이낸스 메인에서 ETH 여기로 이동ETH</v>
      </c>
    </row>
    <row r="243" spans="2:11">
      <c r="B243" s="5" t="s">
        <v>29</v>
      </c>
      <c r="C243" s="5" t="s">
        <v>3949</v>
      </c>
      <c r="D243" s="5" t="s">
        <v>2190</v>
      </c>
      <c r="E243" s="5" t="s">
        <v>3948</v>
      </c>
      <c r="F243" s="5"/>
      <c r="G243" s="5" t="s">
        <v>150</v>
      </c>
      <c r="H243" s="5" t="s">
        <v>172</v>
      </c>
      <c r="I243" s="5"/>
      <c r="J243" s="2" t="str">
        <f t="shared" ref="J243" si="19">H243&amp;I243</f>
        <v>0xc1154b1c15f83bcc225491cb951f99d47ff3f2bb</v>
      </c>
      <c r="K243" s="2" t="str">
        <f t="shared" ref="K243" si="20">B243&amp;C243&amp;D243&amp;E243&amp;F243&amp;G243&amp;I243</f>
        <v>WalletKaikas태호태호_개인지갑(WTF)KLAY</v>
      </c>
    </row>
    <row r="244" spans="2:11" ht="17">
      <c r="B244" s="5" t="s">
        <v>29</v>
      </c>
      <c r="C244" s="5" t="s">
        <v>1832</v>
      </c>
      <c r="D244" s="5" t="s">
        <v>1832</v>
      </c>
      <c r="E244" s="5" t="s">
        <v>1850</v>
      </c>
      <c r="F244" s="5"/>
      <c r="G244" s="5" t="s">
        <v>150</v>
      </c>
      <c r="H244" s="5" t="s">
        <v>173</v>
      </c>
      <c r="I244" s="5"/>
      <c r="J244" s="2" t="str">
        <f t="shared" si="17"/>
        <v>0xd40c51ecfa10dd547d1738d6b9c49198c3f1dc87</v>
      </c>
      <c r="K244" s="2" t="str">
        <f t="shared" si="18"/>
        <v>Wallet미확인미확인태호 개인지갑 추정(WTF)KLAY</v>
      </c>
    </row>
    <row r="245" spans="2:11" ht="17">
      <c r="B245" s="5" t="s">
        <v>29</v>
      </c>
      <c r="C245" s="5" t="s">
        <v>1832</v>
      </c>
      <c r="D245" s="5" t="s">
        <v>1832</v>
      </c>
      <c r="E245" s="5" t="s">
        <v>1850</v>
      </c>
      <c r="F245" s="5"/>
      <c r="G245" s="5" t="s">
        <v>150</v>
      </c>
      <c r="H245" s="5" t="s">
        <v>174</v>
      </c>
      <c r="I245" s="5"/>
      <c r="J245" s="2" t="str">
        <f t="shared" si="17"/>
        <v>0xa1cff508f36e795321e50d0abf771ff38e04125e</v>
      </c>
      <c r="K245" s="2" t="str">
        <f t="shared" si="18"/>
        <v>Wallet미확인미확인태호 개인지갑 추정(WTF)KLAY</v>
      </c>
    </row>
    <row r="246" spans="2:11" ht="17">
      <c r="B246" s="5" t="s">
        <v>29</v>
      </c>
      <c r="C246" s="5" t="s">
        <v>1832</v>
      </c>
      <c r="D246" s="5" t="s">
        <v>1832</v>
      </c>
      <c r="E246" s="5" t="s">
        <v>1850</v>
      </c>
      <c r="F246" s="5"/>
      <c r="G246" s="5" t="s">
        <v>150</v>
      </c>
      <c r="H246" s="5" t="s">
        <v>175</v>
      </c>
      <c r="I246" s="5"/>
      <c r="J246" s="2" t="str">
        <f t="shared" si="17"/>
        <v>0x7af74e5a0aad6117455bcf11b5d334329d2d3a4d</v>
      </c>
      <c r="K246" s="2" t="str">
        <f t="shared" si="18"/>
        <v>Wallet미확인미확인태호 개인지갑 추정(WTF)KLAY</v>
      </c>
    </row>
    <row r="247" spans="2:11" ht="17">
      <c r="B247" s="5" t="s">
        <v>29</v>
      </c>
      <c r="C247" s="5" t="s">
        <v>1832</v>
      </c>
      <c r="D247" s="5" t="s">
        <v>1832</v>
      </c>
      <c r="E247" s="5" t="s">
        <v>1850</v>
      </c>
      <c r="F247" s="5"/>
      <c r="G247" s="5" t="s">
        <v>150</v>
      </c>
      <c r="H247" s="5" t="s">
        <v>176</v>
      </c>
      <c r="I247" s="5"/>
      <c r="J247" s="2" t="str">
        <f t="shared" si="17"/>
        <v>0xe486777ad619d0798f8dc4d846c014d78b9f8139</v>
      </c>
      <c r="K247" s="2" t="str">
        <f t="shared" si="18"/>
        <v>Wallet미확인미확인태호 개인지갑 추정(WTF)KLAY</v>
      </c>
    </row>
    <row r="248" spans="2:11">
      <c r="B248" s="5" t="s">
        <v>3</v>
      </c>
      <c r="C248" s="5" t="s">
        <v>23</v>
      </c>
      <c r="D248" s="5" t="s">
        <v>24</v>
      </c>
      <c r="E248" s="5" t="str">
        <f>'(참고) Index'!$E$38</f>
        <v>Chai</v>
      </c>
      <c r="F248" s="5"/>
      <c r="G248" s="5" t="s">
        <v>9</v>
      </c>
      <c r="H248" s="5" t="s">
        <v>2144</v>
      </c>
      <c r="I248" s="5"/>
      <c r="J248" s="2" t="str">
        <f t="shared" si="17"/>
        <v>3Fc7BKnTDEXL55hD8HQVh5JrAyCuxA7WQT</v>
      </c>
      <c r="K248" s="2" t="str">
        <f t="shared" si="18"/>
        <v>exchangeFTXBBRICKChaiBTC</v>
      </c>
    </row>
    <row r="249" spans="2:11">
      <c r="B249" s="5" t="s">
        <v>3</v>
      </c>
      <c r="C249" s="5" t="s">
        <v>23</v>
      </c>
      <c r="D249" s="5" t="s">
        <v>24</v>
      </c>
      <c r="E249" s="5" t="str">
        <f>'(참고) Index'!$E$38</f>
        <v>Chai</v>
      </c>
      <c r="F249" s="5"/>
      <c r="G249" s="5" t="s">
        <v>10</v>
      </c>
      <c r="H249" s="5" t="s">
        <v>17</v>
      </c>
      <c r="I249" s="5">
        <v>2478464003</v>
      </c>
      <c r="J249" s="2" t="str">
        <f t="shared" si="17"/>
        <v>rPFXvVo2fYXVPdV9gCHQouHsMgMhQ2aUwM2478464003</v>
      </c>
      <c r="K249" s="2" t="str">
        <f t="shared" si="18"/>
        <v>exchangeFTXBBRICKChaiXRP2478464003</v>
      </c>
    </row>
    <row r="250" spans="2:11">
      <c r="B250" s="5" t="s">
        <v>3</v>
      </c>
      <c r="C250" s="5" t="s">
        <v>23</v>
      </c>
      <c r="D250" s="5" t="s">
        <v>24</v>
      </c>
      <c r="E250" s="5" t="str">
        <f>'(참고) Index'!$E$38</f>
        <v>Chai</v>
      </c>
      <c r="F250" s="5"/>
      <c r="G250" s="5" t="s">
        <v>11</v>
      </c>
      <c r="H250" s="5" t="s">
        <v>169</v>
      </c>
      <c r="I250" s="5"/>
      <c r="J250" s="2" t="str">
        <f t="shared" si="17"/>
        <v>0xa54316f6B75040B3e254b6e21508d23d4F5e0E3e</v>
      </c>
      <c r="K250" s="2" t="str">
        <f t="shared" si="18"/>
        <v>exchangeFTXBBRICKChaiETH</v>
      </c>
    </row>
    <row r="251" spans="2:11">
      <c r="B251" s="5" t="s">
        <v>3</v>
      </c>
      <c r="C251" s="5" t="s">
        <v>23</v>
      </c>
      <c r="D251" s="5" t="s">
        <v>24</v>
      </c>
      <c r="E251" s="5" t="str">
        <f>'(참고) Index'!$E$38</f>
        <v>Chai</v>
      </c>
      <c r="F251" s="5"/>
      <c r="G251" s="5" t="s">
        <v>12</v>
      </c>
      <c r="H251" s="5" t="s">
        <v>143</v>
      </c>
      <c r="I251" s="5"/>
      <c r="J251" s="2" t="str">
        <f t="shared" si="17"/>
        <v>0x8e890bA2E060060edCD0283d94375C2C25bb8938</v>
      </c>
      <c r="K251" s="2" t="str">
        <f t="shared" si="18"/>
        <v>exchangeFTXBBRICKChaiUSDC</v>
      </c>
    </row>
    <row r="252" spans="2:11">
      <c r="B252" s="5" t="s">
        <v>3</v>
      </c>
      <c r="C252" s="5" t="s">
        <v>23</v>
      </c>
      <c r="D252" s="5" t="s">
        <v>24</v>
      </c>
      <c r="E252" s="5" t="str">
        <f>'(참고) Index'!$E$38</f>
        <v>Chai</v>
      </c>
      <c r="F252" s="5"/>
      <c r="G252" s="5" t="s">
        <v>13</v>
      </c>
      <c r="H252" s="5" t="s">
        <v>143</v>
      </c>
      <c r="I252" s="5"/>
      <c r="J252" s="2" t="str">
        <f t="shared" si="17"/>
        <v>0x8e890bA2E060060edCD0283d94375C2C25bb8938</v>
      </c>
      <c r="K252" s="2" t="str">
        <f t="shared" si="18"/>
        <v>exchangeFTXBBRICKChaiUSDT</v>
      </c>
    </row>
    <row r="253" spans="2:11">
      <c r="B253" s="5" t="s">
        <v>3</v>
      </c>
      <c r="C253" s="5" t="s">
        <v>23</v>
      </c>
      <c r="D253" s="5" t="s">
        <v>24</v>
      </c>
      <c r="E253" s="5" t="str">
        <f>'(참고) Index'!$E$38</f>
        <v>Chai</v>
      </c>
      <c r="G253" s="2" t="s">
        <v>14</v>
      </c>
      <c r="H253" s="2" t="s">
        <v>21</v>
      </c>
      <c r="I253" s="2">
        <v>3019780128</v>
      </c>
      <c r="J253" s="2" t="str">
        <f t="shared" si="17"/>
        <v>terra1luagdjcr9c9yvp3ak4d7chjm5gldcmgln5rku53019780128</v>
      </c>
      <c r="K253" s="2" t="str">
        <f t="shared" si="18"/>
        <v>exchangeFTXBBRICKChaiLUNA3019780128</v>
      </c>
    </row>
    <row r="254" spans="2:11">
      <c r="B254" s="5" t="s">
        <v>3</v>
      </c>
      <c r="C254" s="5" t="s">
        <v>23</v>
      </c>
      <c r="D254" s="5" t="s">
        <v>24</v>
      </c>
      <c r="E254" s="5" t="str">
        <f>'(참고) Index'!$E$38</f>
        <v>Chai</v>
      </c>
      <c r="G254" s="2" t="s">
        <v>15</v>
      </c>
      <c r="H254" s="2" t="s">
        <v>21</v>
      </c>
      <c r="I254" s="2">
        <v>3019780128</v>
      </c>
      <c r="J254" s="2" t="str">
        <f t="shared" si="17"/>
        <v>terra1luagdjcr9c9yvp3ak4d7chjm5gldcmgln5rku53019780128</v>
      </c>
      <c r="K254" s="2" t="str">
        <f t="shared" si="18"/>
        <v>exchangeFTXBBRICKChaiUST3019780128</v>
      </c>
    </row>
    <row r="255" spans="2:11">
      <c r="B255" s="5" t="s">
        <v>3</v>
      </c>
      <c r="C255" s="5" t="s">
        <v>23</v>
      </c>
      <c r="D255" s="5" t="s">
        <v>24</v>
      </c>
      <c r="E255" s="5" t="str">
        <f>'(참고) Index'!$E$38</f>
        <v>Chai</v>
      </c>
      <c r="G255" s="2" t="s">
        <v>401</v>
      </c>
      <c r="H255" s="2" t="s">
        <v>2145</v>
      </c>
      <c r="J255" s="2" t="str">
        <f t="shared" si="17"/>
        <v>YbbuP2v6baNgpZ3oLxgRMxQHpWL7YbWCj83xoskFdNC</v>
      </c>
      <c r="K255" s="2" t="str">
        <f t="shared" si="18"/>
        <v>exchangeFTXBBRICKChaiSOL</v>
      </c>
    </row>
    <row r="256" spans="2:11" ht="17">
      <c r="B256" s="2" t="s">
        <v>3</v>
      </c>
      <c r="C256" s="2" t="s">
        <v>171</v>
      </c>
      <c r="D256" s="2" t="s">
        <v>2171</v>
      </c>
      <c r="E256" s="42" t="s">
        <v>2189</v>
      </c>
      <c r="F256" s="2">
        <v>10027</v>
      </c>
      <c r="G256" s="2" t="s">
        <v>10</v>
      </c>
      <c r="H256" s="2" t="s">
        <v>243</v>
      </c>
      <c r="I256" s="2">
        <v>2928323236</v>
      </c>
      <c r="J256" s="2" t="str">
        <f t="shared" si="17"/>
        <v>raQwCVAJVqjrVm1Nj5SFRcX8i22BhdC9WA2928323236</v>
      </c>
      <c r="K256" s="2" t="str">
        <f t="shared" si="18"/>
        <v>exchangeUpbit용범레이너_전략_사용10027XRP2928323236</v>
      </c>
    </row>
    <row r="257" spans="2:11" ht="17">
      <c r="B257" s="2" t="s">
        <v>3</v>
      </c>
      <c r="C257" s="2" t="s">
        <v>171</v>
      </c>
      <c r="D257" s="2" t="s">
        <v>2171</v>
      </c>
      <c r="E257" s="42" t="s">
        <v>2189</v>
      </c>
      <c r="F257" s="2">
        <v>10027</v>
      </c>
      <c r="G257" s="2" t="s">
        <v>70</v>
      </c>
      <c r="H257" s="2" t="s">
        <v>240</v>
      </c>
      <c r="I257" s="2" t="s">
        <v>2352</v>
      </c>
      <c r="J257" s="2" t="str">
        <f t="shared" si="17"/>
        <v>cosmos1hjyde2kfgtl78twvhs53u5j2gcsxrt649nn8j527efe86426eb21e9</v>
      </c>
      <c r="K257" s="2" t="str">
        <f t="shared" si="18"/>
        <v>exchangeUpbit용범레이너_전략_사용10027ATOM27efe86426eb21e9</v>
      </c>
    </row>
    <row r="258" spans="2:11" ht="17">
      <c r="B258" s="2" t="s">
        <v>3</v>
      </c>
      <c r="C258" s="2" t="s">
        <v>171</v>
      </c>
      <c r="D258" s="2" t="s">
        <v>2171</v>
      </c>
      <c r="E258" s="42" t="s">
        <v>2189</v>
      </c>
      <c r="F258" s="2">
        <v>10027</v>
      </c>
      <c r="G258" s="2" t="s">
        <v>9</v>
      </c>
      <c r="H258" s="2" t="s">
        <v>280</v>
      </c>
      <c r="J258" s="2" t="str">
        <f t="shared" si="17"/>
        <v>374LRSWxDhVMJGYVdvawesWpuHxR6toVaG</v>
      </c>
      <c r="K258" s="2" t="str">
        <f t="shared" si="18"/>
        <v>exchangeUpbit용범레이너_전략_사용10027BTC</v>
      </c>
    </row>
    <row r="259" spans="2:11" ht="17">
      <c r="B259" s="2" t="s">
        <v>3</v>
      </c>
      <c r="C259" s="2" t="s">
        <v>171</v>
      </c>
      <c r="D259" s="2" t="s">
        <v>2171</v>
      </c>
      <c r="E259" s="42" t="s">
        <v>2189</v>
      </c>
      <c r="F259" s="2">
        <v>10027</v>
      </c>
      <c r="G259" s="2" t="s">
        <v>11</v>
      </c>
      <c r="H259" s="2" t="s">
        <v>296</v>
      </c>
      <c r="J259" s="2" t="str">
        <f t="shared" si="17"/>
        <v>0xe3115c061ee15fc7a14a3f70a917313c32611345</v>
      </c>
      <c r="K259" s="2" t="str">
        <f t="shared" si="18"/>
        <v>exchangeUpbit용범레이너_전략_사용10027ETH</v>
      </c>
    </row>
    <row r="260" spans="2:11" ht="17">
      <c r="B260" s="2" t="s">
        <v>3</v>
      </c>
      <c r="C260" s="2" t="s">
        <v>171</v>
      </c>
      <c r="D260" s="2" t="s">
        <v>2171</v>
      </c>
      <c r="E260" s="42" t="s">
        <v>2189</v>
      </c>
      <c r="F260" s="2">
        <v>10027</v>
      </c>
      <c r="G260" s="2" t="s">
        <v>2353</v>
      </c>
      <c r="H260" s="2" t="s">
        <v>2354</v>
      </c>
      <c r="J260" s="2" t="str">
        <f t="shared" ref="J260" si="21">H260&amp;I260</f>
        <v>원화출금</v>
      </c>
      <c r="K260" s="2" t="str">
        <f t="shared" ref="K260" si="22">B260&amp;C260&amp;D260&amp;E260&amp;F260&amp;G260&amp;I260</f>
        <v>exchangeUpbit용범레이너_전략_사용10027KRW</v>
      </c>
    </row>
    <row r="261" spans="2:11" ht="17">
      <c r="B261" s="2" t="s">
        <v>3</v>
      </c>
      <c r="C261" s="2" t="s">
        <v>171</v>
      </c>
      <c r="D261" s="2" t="s">
        <v>2171</v>
      </c>
      <c r="E261" s="42" t="s">
        <v>2189</v>
      </c>
      <c r="F261" s="2">
        <v>10027</v>
      </c>
      <c r="G261" s="2" t="s">
        <v>88</v>
      </c>
      <c r="H261" s="2" t="s">
        <v>2172</v>
      </c>
      <c r="J261" s="2" t="str">
        <f t="shared" si="17"/>
        <v>3K8fcnsv9AyFoFCSKwihNoi7bNNWehQvKy</v>
      </c>
      <c r="K261" s="2" t="str">
        <f t="shared" si="18"/>
        <v>exchangeUpbit용범레이너_전략_사용10027LTC</v>
      </c>
    </row>
    <row r="262" spans="2:11">
      <c r="B262" s="2" t="s">
        <v>3</v>
      </c>
      <c r="C262" s="2" t="s">
        <v>152</v>
      </c>
      <c r="D262" s="2" t="s">
        <v>24</v>
      </c>
      <c r="G262" s="2" t="s">
        <v>12</v>
      </c>
      <c r="H262" s="2" t="s">
        <v>2173</v>
      </c>
      <c r="J262" s="2" t="str">
        <f t="shared" si="17"/>
        <v>TTdgw1X8gHWyirC7R4rc1v2yguAwFWSVkZ</v>
      </c>
      <c r="K262" s="2" t="str">
        <f t="shared" si="18"/>
        <v>exchangeOKEXBBRICKUSDC</v>
      </c>
    </row>
    <row r="263" spans="2:11">
      <c r="B263" s="2" t="s">
        <v>3</v>
      </c>
      <c r="C263" s="2" t="s">
        <v>152</v>
      </c>
      <c r="D263" s="2" t="s">
        <v>24</v>
      </c>
      <c r="G263" s="2" t="s">
        <v>12</v>
      </c>
      <c r="H263" s="2" t="s">
        <v>2174</v>
      </c>
      <c r="J263" s="2" t="str">
        <f t="shared" si="17"/>
        <v>0x14d2ad8c75da4721e81f92574665c4378fea367f</v>
      </c>
      <c r="K263" s="2" t="str">
        <f t="shared" si="18"/>
        <v>exchangeOKEXBBRICKUSDC</v>
      </c>
    </row>
    <row r="264" spans="2:11">
      <c r="B264" s="2" t="s">
        <v>3</v>
      </c>
      <c r="C264" s="2" t="s">
        <v>152</v>
      </c>
      <c r="D264" s="2" t="s">
        <v>24</v>
      </c>
      <c r="G264" s="2" t="s">
        <v>12</v>
      </c>
      <c r="H264" s="2" t="s">
        <v>2175</v>
      </c>
      <c r="J264" s="2" t="str">
        <f t="shared" si="17"/>
        <v>CKKMT7ExTvBFiPPqGvnVtgeW5EyRrfA7EFWppx5to6Ky</v>
      </c>
      <c r="K264" s="2" t="str">
        <f t="shared" si="18"/>
        <v>exchangeOKEXBBRICKUSDC</v>
      </c>
    </row>
    <row r="265" spans="2:11">
      <c r="B265" s="2" t="s">
        <v>3</v>
      </c>
      <c r="C265" s="2" t="s">
        <v>152</v>
      </c>
      <c r="D265" s="2" t="s">
        <v>24</v>
      </c>
      <c r="G265" s="2" t="s">
        <v>14</v>
      </c>
      <c r="H265" s="2" t="s">
        <v>2176</v>
      </c>
      <c r="J265" s="2" t="str">
        <f t="shared" si="17"/>
        <v>terra19aad063av45zm6krmgkwzfhd4y748lc22mv4c8</v>
      </c>
      <c r="K265" s="2" t="str">
        <f t="shared" si="18"/>
        <v>exchangeOKEXBBRICKLUNA</v>
      </c>
    </row>
    <row r="266" spans="2:11">
      <c r="B266" s="2" t="s">
        <v>3</v>
      </c>
      <c r="C266" s="2" t="s">
        <v>152</v>
      </c>
      <c r="D266" s="2" t="s">
        <v>24</v>
      </c>
      <c r="G266" s="2" t="s">
        <v>75</v>
      </c>
      <c r="H266" s="2" t="s">
        <v>2174</v>
      </c>
      <c r="J266" s="2" t="str">
        <f t="shared" si="17"/>
        <v>0x14d2ad8c75da4721e81f92574665c4378fea367f</v>
      </c>
      <c r="K266" s="2" t="str">
        <f t="shared" si="18"/>
        <v>exchangeOKEXBBRICKKLAY</v>
      </c>
    </row>
    <row r="267" spans="2:11">
      <c r="B267" s="2" t="s">
        <v>3</v>
      </c>
      <c r="C267" s="2" t="s">
        <v>152</v>
      </c>
      <c r="D267" s="2" t="s">
        <v>24</v>
      </c>
      <c r="G267" s="2" t="s">
        <v>13</v>
      </c>
      <c r="H267" s="2" t="s">
        <v>2175</v>
      </c>
      <c r="J267" s="2" t="str">
        <f t="shared" si="17"/>
        <v>CKKMT7ExTvBFiPPqGvnVtgeW5EyRrfA7EFWppx5to6Ky</v>
      </c>
      <c r="K267" s="2" t="str">
        <f t="shared" si="18"/>
        <v>exchangeOKEXBBRICKUSDT</v>
      </c>
    </row>
    <row r="268" spans="2:11">
      <c r="B268" s="2" t="s">
        <v>3</v>
      </c>
      <c r="C268" s="2" t="s">
        <v>152</v>
      </c>
      <c r="D268" s="2" t="s">
        <v>24</v>
      </c>
      <c r="G268" s="2" t="s">
        <v>13</v>
      </c>
      <c r="H268" s="2" t="s">
        <v>2174</v>
      </c>
      <c r="J268" s="2" t="str">
        <f t="shared" si="17"/>
        <v>0x14d2ad8c75da4721e81f92574665c4378fea367f</v>
      </c>
      <c r="K268" s="2" t="str">
        <f t="shared" si="18"/>
        <v>exchangeOKEXBBRICKUSDT</v>
      </c>
    </row>
    <row r="269" spans="2:11">
      <c r="B269" s="2" t="s">
        <v>3</v>
      </c>
      <c r="C269" s="2" t="s">
        <v>152</v>
      </c>
      <c r="D269" s="2" t="s">
        <v>24</v>
      </c>
      <c r="G269" s="2" t="s">
        <v>13</v>
      </c>
      <c r="H269" s="2" t="s">
        <v>2173</v>
      </c>
      <c r="J269" s="2" t="str">
        <f t="shared" si="17"/>
        <v>TTdgw1X8gHWyirC7R4rc1v2yguAwFWSVkZ</v>
      </c>
      <c r="K269" s="2" t="str">
        <f t="shared" si="18"/>
        <v>exchangeOKEXBBRICKUSDT</v>
      </c>
    </row>
    <row r="270" spans="2:11">
      <c r="B270" s="2" t="s">
        <v>3</v>
      </c>
      <c r="C270" s="2" t="s">
        <v>152</v>
      </c>
      <c r="D270" s="2" t="s">
        <v>24</v>
      </c>
      <c r="G270" s="2" t="s">
        <v>13</v>
      </c>
      <c r="H270" s="2" t="s">
        <v>2177</v>
      </c>
      <c r="J270" s="2" t="str">
        <f t="shared" si="17"/>
        <v>3HruK1gtDUmeX5FepjAQFn1STNJp4hTBTF</v>
      </c>
      <c r="K270" s="2" t="str">
        <f t="shared" si="18"/>
        <v>exchangeOKEXBBRICKUSDT</v>
      </c>
    </row>
    <row r="271" spans="2:11">
      <c r="B271" s="2" t="s">
        <v>3</v>
      </c>
      <c r="C271" s="2" t="s">
        <v>152</v>
      </c>
      <c r="D271" s="2" t="s">
        <v>24</v>
      </c>
      <c r="G271" s="2" t="s">
        <v>148</v>
      </c>
      <c r="H271" s="2" t="s">
        <v>2178</v>
      </c>
      <c r="J271" s="2" t="str">
        <f t="shared" si="17"/>
        <v>e75edd7438849083bcac6829e4d9c40a9b88cc5a5c517be1a8243908bdd906ef</v>
      </c>
      <c r="K271" s="2" t="str">
        <f t="shared" si="18"/>
        <v>exchangeOKEXBBRICKNEAR</v>
      </c>
    </row>
    <row r="272" spans="2:11">
      <c r="B272" s="2" t="s">
        <v>3</v>
      </c>
      <c r="C272" s="2" t="s">
        <v>152</v>
      </c>
      <c r="D272" s="2" t="s">
        <v>24</v>
      </c>
      <c r="G272" s="2" t="s">
        <v>10</v>
      </c>
      <c r="H272" s="2" t="s">
        <v>2174</v>
      </c>
      <c r="J272" s="2" t="str">
        <f t="shared" si="17"/>
        <v>0x14d2ad8c75da4721e81f92574665c4378fea367f</v>
      </c>
      <c r="K272" s="2" t="str">
        <f t="shared" si="18"/>
        <v>exchangeOKEXBBRICKXRP</v>
      </c>
    </row>
    <row r="273" spans="2:11">
      <c r="B273" s="2" t="s">
        <v>3</v>
      </c>
      <c r="C273" s="2" t="s">
        <v>152</v>
      </c>
      <c r="D273" s="2" t="s">
        <v>24</v>
      </c>
      <c r="G273" s="2" t="s">
        <v>10</v>
      </c>
      <c r="H273" s="2" t="s">
        <v>2157</v>
      </c>
      <c r="I273" s="2">
        <v>6009394</v>
      </c>
      <c r="J273" s="2" t="str">
        <f t="shared" si="17"/>
        <v>rUzWJkXyEtT8ekSSxkBYPqCvHpngcy6Fks6009394</v>
      </c>
      <c r="K273" s="2" t="str">
        <f t="shared" si="18"/>
        <v>exchangeOKEXBBRICKXRP6009394</v>
      </c>
    </row>
    <row r="274" spans="2:11">
      <c r="B274" s="2" t="s">
        <v>3</v>
      </c>
      <c r="C274" s="2" t="s">
        <v>152</v>
      </c>
      <c r="D274" s="2" t="s">
        <v>24</v>
      </c>
      <c r="G274" s="2" t="s">
        <v>81</v>
      </c>
      <c r="H274" s="2" t="s">
        <v>2174</v>
      </c>
      <c r="J274" s="2" t="str">
        <f t="shared" si="17"/>
        <v>0x14d2ad8c75da4721e81f92574665c4378fea367f</v>
      </c>
      <c r="K274" s="2" t="str">
        <f t="shared" si="18"/>
        <v>exchangeOKEXBBRICKBCH</v>
      </c>
    </row>
    <row r="275" spans="2:11">
      <c r="B275" s="2" t="s">
        <v>3</v>
      </c>
      <c r="C275" s="2" t="s">
        <v>152</v>
      </c>
      <c r="D275" s="2" t="s">
        <v>24</v>
      </c>
      <c r="G275" s="2" t="s">
        <v>81</v>
      </c>
      <c r="H275" s="2" t="s">
        <v>2179</v>
      </c>
      <c r="J275" s="2" t="str">
        <f t="shared" si="17"/>
        <v>34XVYc1PFpmhyc813NxXz98RpsDAZ7Mmfq</v>
      </c>
      <c r="K275" s="2" t="str">
        <f t="shared" si="18"/>
        <v>exchangeOKEXBBRICKBCH</v>
      </c>
    </row>
    <row r="276" spans="2:11">
      <c r="B276" s="2" t="s">
        <v>3</v>
      </c>
      <c r="C276" s="2" t="s">
        <v>152</v>
      </c>
      <c r="D276" s="2" t="s">
        <v>24</v>
      </c>
      <c r="G276" s="2" t="s">
        <v>84</v>
      </c>
      <c r="H276" s="2" t="s">
        <v>2174</v>
      </c>
      <c r="J276" s="2" t="str">
        <f t="shared" si="17"/>
        <v>0x14d2ad8c75da4721e81f92574665c4378fea367f</v>
      </c>
      <c r="K276" s="2" t="str">
        <f t="shared" si="18"/>
        <v>exchangeOKEXBBRICKETC</v>
      </c>
    </row>
    <row r="277" spans="2:11">
      <c r="B277" s="2" t="s">
        <v>3</v>
      </c>
      <c r="C277" s="2" t="s">
        <v>152</v>
      </c>
      <c r="D277" s="2" t="s">
        <v>24</v>
      </c>
      <c r="G277" s="2" t="s">
        <v>50</v>
      </c>
      <c r="H277" s="2" t="s">
        <v>2158</v>
      </c>
      <c r="I277" s="2">
        <v>6003375</v>
      </c>
      <c r="J277" s="2" t="str">
        <f t="shared" si="17"/>
        <v>GBGII2C7M4TOEC2MVAZYG3TRFM3ATCCEWANSN4Q3AHEX3NRKXJCVZDEV6003375</v>
      </c>
      <c r="K277" s="2" t="str">
        <f t="shared" si="18"/>
        <v>exchangeOKEXBBRICKXLM6003375</v>
      </c>
    </row>
    <row r="278" spans="2:11">
      <c r="B278" s="2" t="s">
        <v>3</v>
      </c>
      <c r="C278" s="2" t="s">
        <v>152</v>
      </c>
      <c r="D278" s="2" t="s">
        <v>24</v>
      </c>
      <c r="G278" s="2" t="s">
        <v>88</v>
      </c>
      <c r="H278" s="2" t="s">
        <v>2180</v>
      </c>
      <c r="J278" s="2" t="str">
        <f t="shared" si="17"/>
        <v>3BNMaLSBZNpZ8P7DJAVchRMVsfzupBZ55C</v>
      </c>
      <c r="K278" s="2" t="str">
        <f t="shared" si="18"/>
        <v>exchangeOKEXBBRICKLTC</v>
      </c>
    </row>
    <row r="279" spans="2:11">
      <c r="B279" s="2" t="s">
        <v>3</v>
      </c>
      <c r="C279" s="2" t="s">
        <v>152</v>
      </c>
      <c r="D279" s="2" t="s">
        <v>24</v>
      </c>
      <c r="G279" s="2" t="s">
        <v>88</v>
      </c>
      <c r="H279" s="2" t="s">
        <v>2174</v>
      </c>
      <c r="J279" s="2" t="str">
        <f t="shared" si="17"/>
        <v>0x14d2ad8c75da4721e81f92574665c4378fea367f</v>
      </c>
      <c r="K279" s="2" t="str">
        <f t="shared" si="18"/>
        <v>exchangeOKEXBBRICKLTC</v>
      </c>
    </row>
    <row r="280" spans="2:11">
      <c r="B280" s="2" t="s">
        <v>3</v>
      </c>
      <c r="C280" s="2" t="s">
        <v>152</v>
      </c>
      <c r="D280" s="2" t="s">
        <v>24</v>
      </c>
      <c r="G280" s="2" t="s">
        <v>76</v>
      </c>
      <c r="H280" s="2" t="s">
        <v>2174</v>
      </c>
      <c r="J280" s="2" t="str">
        <f t="shared" si="17"/>
        <v>0x14d2ad8c75da4721e81f92574665c4378fea367f</v>
      </c>
      <c r="K280" s="2" t="str">
        <f t="shared" si="18"/>
        <v>exchangeOKEXBBRICKTRX</v>
      </c>
    </row>
    <row r="281" spans="2:11">
      <c r="B281" s="2" t="s">
        <v>3</v>
      </c>
      <c r="C281" s="2" t="s">
        <v>152</v>
      </c>
      <c r="D281" s="2" t="s">
        <v>24</v>
      </c>
      <c r="G281" s="2" t="s">
        <v>76</v>
      </c>
      <c r="H281" s="2" t="s">
        <v>2173</v>
      </c>
      <c r="J281" s="2" t="str">
        <f t="shared" si="17"/>
        <v>TTdgw1X8gHWyirC7R4rc1v2yguAwFWSVkZ</v>
      </c>
      <c r="K281" s="2" t="str">
        <f t="shared" si="18"/>
        <v>exchangeOKEXBBRICKTRX</v>
      </c>
    </row>
    <row r="282" spans="2:11">
      <c r="B282" s="2" t="s">
        <v>3</v>
      </c>
      <c r="C282" s="2" t="s">
        <v>152</v>
      </c>
      <c r="D282" s="2" t="s">
        <v>24</v>
      </c>
      <c r="G282" s="2" t="s">
        <v>379</v>
      </c>
      <c r="H282" s="2" t="s">
        <v>2174</v>
      </c>
      <c r="J282" s="2" t="str">
        <f t="shared" si="17"/>
        <v>0x14d2ad8c75da4721e81f92574665c4378fea367f</v>
      </c>
      <c r="K282" s="2" t="str">
        <f t="shared" si="18"/>
        <v>exchangeOKEXBBRICKDAI</v>
      </c>
    </row>
    <row r="283" spans="2:11">
      <c r="B283" s="2" t="s">
        <v>3</v>
      </c>
      <c r="C283" s="2" t="s">
        <v>152</v>
      </c>
      <c r="D283" s="2" t="s">
        <v>24</v>
      </c>
      <c r="G283" s="2" t="s">
        <v>70</v>
      </c>
      <c r="H283" s="2" t="s">
        <v>2181</v>
      </c>
      <c r="J283" s="2" t="str">
        <f t="shared" si="17"/>
        <v>cosmos1sfkdu2kttp7qvjryeta00z6uzzpe7skmxu0rzk</v>
      </c>
      <c r="K283" s="2" t="str">
        <f t="shared" si="18"/>
        <v>exchangeOKEXBBRICKATOM</v>
      </c>
    </row>
    <row r="284" spans="2:11">
      <c r="B284" s="2" t="s">
        <v>3</v>
      </c>
      <c r="C284" s="2" t="s">
        <v>152</v>
      </c>
      <c r="D284" s="2" t="s">
        <v>24</v>
      </c>
      <c r="G284" s="2" t="s">
        <v>11</v>
      </c>
      <c r="H284" s="2" t="s">
        <v>2174</v>
      </c>
      <c r="J284" s="2" t="str">
        <f t="shared" si="17"/>
        <v>0x14d2ad8c75da4721e81f92574665c4378fea367f</v>
      </c>
      <c r="K284" s="2" t="str">
        <f t="shared" si="18"/>
        <v>exchangeOKEXBBRICKETH</v>
      </c>
    </row>
    <row r="285" spans="2:11">
      <c r="B285" s="2" t="s">
        <v>3</v>
      </c>
      <c r="C285" s="2" t="s">
        <v>152</v>
      </c>
      <c r="D285" s="2" t="s">
        <v>24</v>
      </c>
      <c r="G285" s="2" t="s">
        <v>401</v>
      </c>
      <c r="H285" s="2" t="s">
        <v>2175</v>
      </c>
      <c r="J285" s="2" t="str">
        <f t="shared" si="17"/>
        <v>CKKMT7ExTvBFiPPqGvnVtgeW5EyRrfA7EFWppx5to6Ky</v>
      </c>
      <c r="K285" s="2" t="str">
        <f t="shared" si="18"/>
        <v>exchangeOKEXBBRICKSOL</v>
      </c>
    </row>
    <row r="286" spans="2:11">
      <c r="B286" s="2" t="s">
        <v>3</v>
      </c>
      <c r="C286" s="2" t="s">
        <v>152</v>
      </c>
      <c r="D286" s="2" t="s">
        <v>24</v>
      </c>
      <c r="G286" s="2" t="s">
        <v>9</v>
      </c>
      <c r="H286" s="2" t="s">
        <v>2182</v>
      </c>
      <c r="J286" s="2" t="str">
        <f t="shared" si="17"/>
        <v>36NqyzALuuMWr8R69Fuo8gWNCDQQFYuYjQ</v>
      </c>
      <c r="K286" s="2" t="str">
        <f t="shared" si="18"/>
        <v>exchangeOKEXBBRICKBTC</v>
      </c>
    </row>
    <row r="287" spans="2:11">
      <c r="B287" s="2" t="s">
        <v>3</v>
      </c>
      <c r="C287" s="2" t="s">
        <v>152</v>
      </c>
      <c r="D287" s="2" t="s">
        <v>24</v>
      </c>
      <c r="G287" s="2" t="s">
        <v>9</v>
      </c>
      <c r="H287" s="2" t="s">
        <v>2174</v>
      </c>
      <c r="J287" s="2" t="str">
        <f t="shared" si="17"/>
        <v>0x14d2ad8c75da4721e81f92574665c4378fea367f</v>
      </c>
      <c r="K287" s="2" t="str">
        <f t="shared" si="18"/>
        <v>exchangeOKEXBBRICKBTC</v>
      </c>
    </row>
    <row r="288" spans="2:11">
      <c r="B288" s="2" t="s">
        <v>3</v>
      </c>
      <c r="C288" s="2" t="s">
        <v>2183</v>
      </c>
      <c r="D288" s="2" t="s">
        <v>24</v>
      </c>
      <c r="E288" s="2" t="s">
        <v>2184</v>
      </c>
      <c r="G288" s="2" t="s">
        <v>871</v>
      </c>
      <c r="H288" s="2" t="s">
        <v>2185</v>
      </c>
      <c r="J288" s="2" t="str">
        <f t="shared" si="17"/>
        <v>38nWLuwQdLpFFuQgjWVE1rsvw5bf2wdg1L</v>
      </c>
      <c r="K288" s="2" t="str">
        <f t="shared" si="18"/>
        <v>exchangeCoinbaseBBRICKBbrick추정BTC</v>
      </c>
    </row>
    <row r="289" spans="2:11">
      <c r="B289" s="2" t="s">
        <v>3</v>
      </c>
      <c r="C289" s="2" t="s">
        <v>137</v>
      </c>
      <c r="D289" s="2" t="s">
        <v>24</v>
      </c>
      <c r="E289" s="2" t="s">
        <v>2187</v>
      </c>
      <c r="G289" s="2" t="s">
        <v>441</v>
      </c>
      <c r="H289" s="2" t="s">
        <v>2186</v>
      </c>
      <c r="J289" s="2" t="str">
        <f t="shared" si="17"/>
        <v>0x6f160f2dcb9ca9c7726db116f862dd8293e2b52f</v>
      </c>
      <c r="K289" s="2" t="str">
        <f t="shared" si="18"/>
        <v>exchangeHuobiBBRICKquant@bbrick.io 계정SOL</v>
      </c>
    </row>
    <row r="290" spans="2:11">
      <c r="B290" s="2" t="s">
        <v>3</v>
      </c>
      <c r="C290" s="2" t="s">
        <v>137</v>
      </c>
      <c r="D290" s="2" t="s">
        <v>24</v>
      </c>
      <c r="E290" s="2" t="s">
        <v>2188</v>
      </c>
      <c r="G290" s="2" t="s">
        <v>441</v>
      </c>
      <c r="H290" s="2" t="s">
        <v>140</v>
      </c>
      <c r="J290" s="2" t="str">
        <f t="shared" si="17"/>
        <v>0x2c4d5bde853a58a93a29ebb2e4a22f4c503a8144</v>
      </c>
      <c r="K290" s="2" t="str">
        <f t="shared" si="18"/>
        <v>exchangeHuobiBBRICKexchange@bbrick.ioSOL</v>
      </c>
    </row>
    <row r="291" spans="2:11">
      <c r="B291" s="2" t="s">
        <v>3</v>
      </c>
      <c r="C291" s="2" t="s">
        <v>152</v>
      </c>
      <c r="D291" s="2" t="s">
        <v>2171</v>
      </c>
      <c r="E291" s="2" t="s">
        <v>2208</v>
      </c>
      <c r="G291" s="2" t="s">
        <v>144</v>
      </c>
      <c r="H291" s="2" t="s">
        <v>2209</v>
      </c>
      <c r="J291" s="2" t="str">
        <f t="shared" si="17"/>
        <v>0x710a7cc8cf95e6c64ae8a73e25691d7fc61dd17e</v>
      </c>
      <c r="K291" s="2" t="str">
        <f t="shared" si="18"/>
        <v>exchangeOKEX용범bbrickquant@gmail.comETH</v>
      </c>
    </row>
    <row r="292" spans="2:11">
      <c r="B292" s="2" t="s">
        <v>3</v>
      </c>
      <c r="C292" s="2" t="s">
        <v>152</v>
      </c>
      <c r="D292" s="2" t="s">
        <v>2171</v>
      </c>
      <c r="E292" s="2" t="s">
        <v>2208</v>
      </c>
      <c r="G292" s="2" t="s">
        <v>871</v>
      </c>
      <c r="H292" s="2" t="s">
        <v>1342</v>
      </c>
      <c r="J292" s="2" t="str">
        <f t="shared" si="17"/>
        <v>3E9P9rJuMQo8XXbpkWdjaoH5ZvqQVX7Hd7</v>
      </c>
      <c r="K292" s="2" t="str">
        <f t="shared" si="18"/>
        <v>exchangeOKEX용범bbrickquant@gmail.comBTC</v>
      </c>
    </row>
    <row r="293" spans="2:11">
      <c r="B293" s="2" t="s">
        <v>3</v>
      </c>
      <c r="C293" s="2" t="s">
        <v>2210</v>
      </c>
      <c r="D293" s="2" t="s">
        <v>2171</v>
      </c>
      <c r="E293" s="2" t="s">
        <v>3957</v>
      </c>
      <c r="G293" s="2" t="s">
        <v>11</v>
      </c>
      <c r="H293" s="2" t="s">
        <v>3956</v>
      </c>
      <c r="J293" s="2" t="str">
        <f t="shared" ref="J293:J313" si="23">H293&amp;I293</f>
        <v>0x31020bd87e9571519df37a39ad41c80482d0b21f</v>
      </c>
      <c r="K293" s="2" t="str">
        <f t="shared" ref="K293:K313" si="24">B293&amp;C293&amp;D293&amp;E293&amp;F293&amp;G293&amp;I293</f>
        <v>exchangeDeribit용범John_M(epckwon@gmail.com)ETH</v>
      </c>
    </row>
    <row r="294" spans="2:11" ht="17">
      <c r="B294" s="5" t="s">
        <v>3</v>
      </c>
      <c r="C294" s="5" t="s">
        <v>142</v>
      </c>
      <c r="D294" s="5" t="s">
        <v>1830</v>
      </c>
      <c r="E294" s="5" t="str">
        <f>'(참고) Index'!$E$34</f>
        <v>태호_개인_계정_지갑</v>
      </c>
      <c r="F294" s="5"/>
      <c r="G294" s="5" t="s">
        <v>302</v>
      </c>
      <c r="H294" s="5" t="s">
        <v>3944</v>
      </c>
      <c r="I294" s="2">
        <v>543061379</v>
      </c>
      <c r="J294" s="2" t="str">
        <f t="shared" si="23"/>
        <v>bnb1c8vavzej4sl00p6v3wtj6xsc0q3eta0zff9qh2543061379</v>
      </c>
      <c r="K294" s="2" t="str">
        <f t="shared" si="24"/>
        <v>exchangeBithumb태호태호_개인_계정_지갑BNB543061379</v>
      </c>
    </row>
    <row r="295" spans="2:11" ht="17">
      <c r="B295" s="5" t="s">
        <v>3</v>
      </c>
      <c r="C295" s="5" t="s">
        <v>142</v>
      </c>
      <c r="D295" s="5" t="s">
        <v>1830</v>
      </c>
      <c r="E295" s="5" t="str">
        <f>'(참고) Index'!$E$34</f>
        <v>태호_개인_계정_지갑</v>
      </c>
      <c r="F295" s="5"/>
      <c r="G295" s="5" t="s">
        <v>3945</v>
      </c>
      <c r="H295" s="5" t="s">
        <v>3942</v>
      </c>
      <c r="J295" s="2" t="str">
        <f t="shared" si="23"/>
        <v>0xb41f3c6547dbb832c0a860a16d741d379a896428</v>
      </c>
      <c r="K295" s="2" t="str">
        <f t="shared" si="24"/>
        <v>exchangeBithumb태호태호_개인_계정_지갑ETC</v>
      </c>
    </row>
    <row r="296" spans="2:11">
      <c r="B296" s="2" t="s">
        <v>29</v>
      </c>
      <c r="C296" s="2" t="s">
        <v>30</v>
      </c>
      <c r="D296" s="2" t="s">
        <v>3950</v>
      </c>
      <c r="E296" s="2" t="s">
        <v>3951</v>
      </c>
      <c r="G296" s="2" t="s">
        <v>144</v>
      </c>
      <c r="H296" s="2" t="s">
        <v>3952</v>
      </c>
      <c r="J296" s="2" t="str">
        <f t="shared" si="23"/>
        <v>0x41318419cfa25396b47a94896ffa2c77c6434040</v>
      </c>
      <c r="K296" s="2" t="str">
        <f t="shared" si="24"/>
        <v>WalletMetamaskCelsius셀시우스_ETH_지갑ETH</v>
      </c>
    </row>
    <row r="297" spans="2:11">
      <c r="B297" s="2" t="s">
        <v>3</v>
      </c>
      <c r="C297" s="2" t="s">
        <v>96</v>
      </c>
      <c r="D297" s="2" t="s">
        <v>2190</v>
      </c>
      <c r="E297" s="2" t="s">
        <v>2191</v>
      </c>
      <c r="G297" s="2" t="s">
        <v>521</v>
      </c>
      <c r="H297" s="2" t="s">
        <v>3916</v>
      </c>
      <c r="J297" s="2" t="str">
        <f t="shared" si="23"/>
        <v>9a75dade0a80ae38a9a770a6662ad530d23b319f75d286dbb2b52e4f330dff95</v>
      </c>
      <c r="K297" s="2" t="str">
        <f t="shared" si="24"/>
        <v>exchangeBinance태호태호_개인NEAR</v>
      </c>
    </row>
    <row r="298" spans="2:11">
      <c r="B298" s="2" t="s">
        <v>3</v>
      </c>
      <c r="C298" s="2" t="s">
        <v>3967</v>
      </c>
      <c r="D298" s="2" t="s">
        <v>24</v>
      </c>
      <c r="E298" s="2" t="str">
        <f>'(참고) Index'!$E$42</f>
        <v>exchange@bbrick.io</v>
      </c>
      <c r="G298" s="2" t="s">
        <v>81</v>
      </c>
      <c r="H298" s="2" t="s">
        <v>220</v>
      </c>
      <c r="J298" s="2" t="str">
        <f t="shared" si="23"/>
        <v>1QJBQyNkBQM23Ug5S8rjQ6pBRNrDuHXKy</v>
      </c>
      <c r="K298" s="2" t="str">
        <f t="shared" si="24"/>
        <v>exchangeGopaxBBRICKexchange@bbrick.ioBCH</v>
      </c>
    </row>
    <row r="299" spans="2:11">
      <c r="B299" s="2" t="s">
        <v>3</v>
      </c>
      <c r="C299" s="2" t="s">
        <v>3967</v>
      </c>
      <c r="D299" s="2" t="s">
        <v>24</v>
      </c>
      <c r="E299" s="2" t="str">
        <f>'(참고) Index'!$E$42</f>
        <v>exchange@bbrick.io</v>
      </c>
      <c r="G299" s="2" t="s">
        <v>9</v>
      </c>
      <c r="H299" s="2" t="s">
        <v>220</v>
      </c>
      <c r="J299" s="2" t="str">
        <f t="shared" si="23"/>
        <v>1QJBQyNkBQM23Ug5S8rjQ6pBRNrDuHXKy</v>
      </c>
      <c r="K299" s="2" t="str">
        <f t="shared" si="24"/>
        <v>exchangeGopaxBBRICKexchange@bbrick.ioBTC</v>
      </c>
    </row>
    <row r="300" spans="2:11">
      <c r="B300" s="2" t="s">
        <v>3</v>
      </c>
      <c r="C300" s="2" t="s">
        <v>3967</v>
      </c>
      <c r="D300" s="2" t="s">
        <v>24</v>
      </c>
      <c r="E300" s="2" t="str">
        <f>'(참고) Index'!$E$42</f>
        <v>exchange@bbrick.io</v>
      </c>
      <c r="G300" s="2" t="s">
        <v>14</v>
      </c>
      <c r="H300" s="2" t="s">
        <v>3968</v>
      </c>
      <c r="J300" s="2" t="str">
        <f t="shared" si="23"/>
        <v>terra1dvghtnsqr6eusxxhqcmuhwmpw26rze8kgap823</v>
      </c>
      <c r="K300" s="2" t="str">
        <f t="shared" si="24"/>
        <v>exchangeGopaxBBRICKexchange@bbrick.ioLUNA</v>
      </c>
    </row>
    <row r="301" spans="2:11">
      <c r="B301" s="2" t="s">
        <v>3</v>
      </c>
      <c r="C301" s="2" t="s">
        <v>3967</v>
      </c>
      <c r="D301" s="2" t="s">
        <v>24</v>
      </c>
      <c r="E301" s="2" t="str">
        <f>'(참고) Index'!$E$42</f>
        <v>exchange@bbrick.io</v>
      </c>
      <c r="G301" s="2" t="s">
        <v>11</v>
      </c>
      <c r="H301" s="2" t="s">
        <v>218</v>
      </c>
      <c r="J301" s="2" t="str">
        <f t="shared" si="23"/>
        <v>0xf3f5749f3ec7613e467d054da025a6089cee9620</v>
      </c>
      <c r="K301" s="2" t="str">
        <f t="shared" si="24"/>
        <v>exchangeGopaxBBRICKexchange@bbrick.ioETH</v>
      </c>
    </row>
    <row r="302" spans="2:11">
      <c r="B302" s="2" t="s">
        <v>3</v>
      </c>
      <c r="C302" s="2" t="s">
        <v>3967</v>
      </c>
      <c r="D302" s="2" t="s">
        <v>24</v>
      </c>
      <c r="E302" s="2" t="str">
        <f>'(참고) Index'!$E$42</f>
        <v>exchange@bbrick.io</v>
      </c>
      <c r="G302" s="2" t="s">
        <v>88</v>
      </c>
      <c r="H302" s="2" t="s">
        <v>3129</v>
      </c>
      <c r="J302" s="2" t="str">
        <f t="shared" si="23"/>
        <v>LQTkfNNuG4AhANfiLYmZrSDcPGj2sCwTSN</v>
      </c>
      <c r="K302" s="2" t="str">
        <f t="shared" si="24"/>
        <v>exchangeGopaxBBRICKexchange@bbrick.ioLTC</v>
      </c>
    </row>
    <row r="303" spans="2:11">
      <c r="B303" s="2" t="s">
        <v>3</v>
      </c>
      <c r="C303" s="2" t="s">
        <v>3967</v>
      </c>
      <c r="D303" s="2" t="s">
        <v>24</v>
      </c>
      <c r="E303" s="2" t="str">
        <f>'(참고) Index'!$E$42</f>
        <v>exchange@bbrick.io</v>
      </c>
      <c r="G303" s="2" t="s">
        <v>50</v>
      </c>
      <c r="H303" s="2" t="s">
        <v>993</v>
      </c>
      <c r="I303" s="2" t="s">
        <v>1222</v>
      </c>
      <c r="J303" s="2" t="str">
        <f t="shared" si="23"/>
        <v>GCXDR4QZ4OTVX6433DPTXELCSEWQ4E5BIPVRRJMUR6M3NT4JCVIDALZO7Z3G8ercRMrxcePaAWpAZk</v>
      </c>
      <c r="K303" s="2" t="str">
        <f t="shared" si="24"/>
        <v>exchangeGopaxBBRICKexchange@bbrick.ioXLM7Z3G8ercRMrxcePaAWpAZk</v>
      </c>
    </row>
    <row r="304" spans="2:11">
      <c r="B304" s="2" t="s">
        <v>3</v>
      </c>
      <c r="C304" s="2" t="s">
        <v>3967</v>
      </c>
      <c r="D304" s="2" t="s">
        <v>24</v>
      </c>
      <c r="E304" s="2" t="str">
        <f>'(참고) Index'!$E$42</f>
        <v>exchange@bbrick.io</v>
      </c>
      <c r="G304" s="2" t="s">
        <v>10</v>
      </c>
      <c r="H304" s="2" t="s">
        <v>4048</v>
      </c>
      <c r="I304" s="2">
        <v>4155147861</v>
      </c>
      <c r="J304" s="2" t="str">
        <f t="shared" si="23"/>
        <v>rwSdwXsQVCjYXUyempsGxk1Sgws6perYZL4155147861</v>
      </c>
      <c r="K304" s="2" t="str">
        <f t="shared" si="24"/>
        <v>exchangeGopaxBBRICKexchange@bbrick.ioXRP4155147861</v>
      </c>
    </row>
    <row r="305" spans="2:11">
      <c r="B305" s="2" t="s">
        <v>3</v>
      </c>
      <c r="C305" s="2" t="s">
        <v>3967</v>
      </c>
      <c r="D305" s="2" t="s">
        <v>24</v>
      </c>
      <c r="E305" s="2" t="str">
        <f>'(참고) Index'!$E$42</f>
        <v>exchange@bbrick.io</v>
      </c>
      <c r="G305" s="2" t="s">
        <v>401</v>
      </c>
      <c r="H305" s="2" t="s">
        <v>402</v>
      </c>
      <c r="J305" s="2" t="str">
        <f t="shared" si="23"/>
        <v>99ja9E5xDNmBXz8oxCP29qX1dCzxcVyGEuYQZrKyiZBF</v>
      </c>
      <c r="K305" s="2" t="str">
        <f t="shared" si="24"/>
        <v>exchangeGopaxBBRICKexchange@bbrick.ioSOL</v>
      </c>
    </row>
    <row r="306" spans="2:11">
      <c r="B306" s="2" t="s">
        <v>3</v>
      </c>
      <c r="C306" s="2" t="s">
        <v>3967</v>
      </c>
      <c r="D306" s="2" t="s">
        <v>24</v>
      </c>
      <c r="E306" s="2" t="str">
        <f>'(참고) Index'!$E$42</f>
        <v>exchange@bbrick.io</v>
      </c>
      <c r="G306" s="2" t="s">
        <v>1139</v>
      </c>
      <c r="H306" s="2" t="s">
        <v>1200</v>
      </c>
      <c r="I306" s="2" t="s">
        <v>1222</v>
      </c>
      <c r="J306" s="2" t="str">
        <f t="shared" si="23"/>
        <v>gopaxdeposit7Z3G8ercRMrxcePaAWpAZk</v>
      </c>
      <c r="K306" s="2" t="str">
        <f t="shared" si="24"/>
        <v>exchangeGopaxBBRICKexchange@bbrick.ioEOS7Z3G8ercRMrxcePaAWpAZk</v>
      </c>
    </row>
    <row r="307" spans="2:11">
      <c r="B307" s="2" t="s">
        <v>3</v>
      </c>
      <c r="C307" s="2" t="s">
        <v>3967</v>
      </c>
      <c r="D307" s="2" t="s">
        <v>24</v>
      </c>
      <c r="E307" s="2" t="str">
        <f>'(참고) Index'!$E$42</f>
        <v>exchange@bbrick.io</v>
      </c>
      <c r="G307" s="2" t="s">
        <v>103</v>
      </c>
      <c r="H307" s="2" t="s">
        <v>3969</v>
      </c>
      <c r="J307" s="2" t="str">
        <f t="shared" si="23"/>
        <v>0x0a5e9a5656898f1c3dfbd8b23c57886420d20da1</v>
      </c>
      <c r="K307" s="2" t="str">
        <f t="shared" si="24"/>
        <v>exchangeGopaxBBRICKexchange@bbrick.ioMATIC</v>
      </c>
    </row>
    <row r="308" spans="2:11">
      <c r="B308" s="2" t="s">
        <v>3</v>
      </c>
      <c r="C308" s="2" t="s">
        <v>3967</v>
      </c>
      <c r="D308" s="2" t="s">
        <v>3967</v>
      </c>
      <c r="E308" s="2" t="s">
        <v>4051</v>
      </c>
      <c r="G308" s="2" t="s">
        <v>50</v>
      </c>
      <c r="H308" s="2" t="s">
        <v>993</v>
      </c>
      <c r="I308" s="2" t="s">
        <v>994</v>
      </c>
      <c r="J308" s="2" t="str">
        <f>H314&amp;I308</f>
        <v>0x6d43fb624b527d00fa9736c527765d5a9d85e97cHwfuDGoyMi5XC2Nvr7f1io</v>
      </c>
      <c r="K308" s="2" t="str">
        <f>B314&amp;C314&amp;D314&amp;E314&amp;F314&amp;G314&amp;I308</f>
        <v>exchangeGopaxGopax고팍스_주소록(고고파이)ETHHwfuDGoyMi5XC2Nvr7f1io</v>
      </c>
    </row>
    <row r="309" spans="2:11">
      <c r="B309" s="2" t="s">
        <v>3</v>
      </c>
      <c r="C309" s="2" t="s">
        <v>3967</v>
      </c>
      <c r="D309" s="2" t="s">
        <v>3967</v>
      </c>
      <c r="E309" s="2" t="s">
        <v>4051</v>
      </c>
      <c r="G309" s="2" t="s">
        <v>1139</v>
      </c>
      <c r="H309" s="2" t="s">
        <v>1200</v>
      </c>
      <c r="I309" s="2" t="s">
        <v>994</v>
      </c>
      <c r="J309" s="2" t="str">
        <f>H315&amp;I309</f>
        <v>0xb06dd04d1db063cac79890db0be46348f622b841HwfuDGoyMi5XC2Nvr7f1io</v>
      </c>
      <c r="K309" s="2" t="str">
        <f>B315&amp;C315&amp;D315&amp;E315&amp;F315&amp;G315&amp;I309</f>
        <v>exchange미확인Peertec고팍스_주소록(피어테크 상환)ETHHwfuDGoyMi5XC2Nvr7f1io</v>
      </c>
    </row>
    <row r="310" spans="2:11">
      <c r="B310" s="2" t="s">
        <v>3</v>
      </c>
      <c r="C310" s="2" t="s">
        <v>3967</v>
      </c>
      <c r="D310" s="2" t="s">
        <v>3967</v>
      </c>
      <c r="E310" s="2" t="s">
        <v>4051</v>
      </c>
      <c r="G310" s="2" t="s">
        <v>88</v>
      </c>
      <c r="H310" s="2" t="s">
        <v>428</v>
      </c>
      <c r="J310" s="2" t="str">
        <f t="shared" si="23"/>
        <v>LVZwaQyGywGsQN8vx31WFTQX15zxLFxZDL</v>
      </c>
      <c r="K310" s="2" t="str">
        <f t="shared" si="24"/>
        <v>exchangeGopaxGopax고팍스_상환주소LTC</v>
      </c>
    </row>
    <row r="311" spans="2:11">
      <c r="B311" s="2" t="s">
        <v>3</v>
      </c>
      <c r="C311" s="2" t="s">
        <v>3967</v>
      </c>
      <c r="D311" s="2" t="s">
        <v>3967</v>
      </c>
      <c r="E311" s="2" t="s">
        <v>4051</v>
      </c>
      <c r="G311" s="2" t="s">
        <v>81</v>
      </c>
      <c r="H311" s="2" t="s">
        <v>3137</v>
      </c>
      <c r="J311" s="2" t="str">
        <f t="shared" si="23"/>
        <v>qpr5mexgcnq5uq72rrf44r406l5ekz3h3vqtwtjnzc</v>
      </c>
      <c r="K311" s="2" t="str">
        <f t="shared" si="24"/>
        <v>exchangeGopaxGopax고팍스_상환주소BCH</v>
      </c>
    </row>
    <row r="312" spans="2:11">
      <c r="B312" s="2" t="s">
        <v>3</v>
      </c>
      <c r="C312" s="2" t="s">
        <v>3967</v>
      </c>
      <c r="D312" s="2" t="s">
        <v>3967</v>
      </c>
      <c r="E312" s="2" t="s">
        <v>4051</v>
      </c>
      <c r="G312" s="2" t="s">
        <v>10</v>
      </c>
      <c r="H312" s="2" t="s">
        <v>4048</v>
      </c>
      <c r="I312" s="2">
        <v>1425276567</v>
      </c>
      <c r="J312" s="2" t="str">
        <f t="shared" si="23"/>
        <v>rwSdwXsQVCjYXUyempsGxk1Sgws6perYZL1425276567</v>
      </c>
      <c r="K312" s="2" t="str">
        <f t="shared" si="24"/>
        <v>exchangeGopaxGopax고팍스_상환주소XRP1425276567</v>
      </c>
    </row>
    <row r="313" spans="2:11">
      <c r="B313" s="2" t="s">
        <v>3</v>
      </c>
      <c r="C313" s="2" t="s">
        <v>3967</v>
      </c>
      <c r="D313" s="2" t="s">
        <v>3967</v>
      </c>
      <c r="E313" s="2" t="s">
        <v>4051</v>
      </c>
      <c r="G313" s="2" t="s">
        <v>103</v>
      </c>
      <c r="H313" s="2" t="s">
        <v>1179</v>
      </c>
      <c r="J313" s="2" t="str">
        <f t="shared" si="23"/>
        <v>0x23d0d94c0bdbad3a115164868f5255be2e4212e8</v>
      </c>
      <c r="K313" s="2" t="str">
        <f t="shared" si="24"/>
        <v>exchangeGopaxGopax고팍스_상환주소MATIC</v>
      </c>
    </row>
    <row r="314" spans="2:11" ht="17">
      <c r="B314" s="2" t="s">
        <v>3</v>
      </c>
      <c r="C314" s="2" t="s">
        <v>3967</v>
      </c>
      <c r="D314" s="42" t="s">
        <v>3967</v>
      </c>
      <c r="E314" s="19" t="s">
        <v>3971</v>
      </c>
      <c r="G314" s="2" t="s">
        <v>11</v>
      </c>
      <c r="H314" s="2" t="s">
        <v>416</v>
      </c>
      <c r="J314" s="2" t="str">
        <f t="shared" ref="J314:J351" si="25">H314&amp;I314</f>
        <v>0x6d43fb624b527d00fa9736c527765d5a9d85e97c</v>
      </c>
      <c r="K314" s="2" t="str">
        <f t="shared" ref="K314:K351" si="26">B314&amp;C314&amp;D314&amp;E314&amp;F314&amp;G314&amp;I314</f>
        <v>exchangeGopaxGopax고팍스_주소록(고고파이)ETH</v>
      </c>
    </row>
    <row r="315" spans="2:11" ht="17">
      <c r="B315" s="2" t="s">
        <v>3</v>
      </c>
      <c r="C315" s="2" t="s">
        <v>3970</v>
      </c>
      <c r="D315" s="42" t="s">
        <v>8</v>
      </c>
      <c r="E315" s="19" t="s">
        <v>3972</v>
      </c>
      <c r="G315" s="2" t="s">
        <v>11</v>
      </c>
      <c r="H315" s="2" t="s">
        <v>3973</v>
      </c>
      <c r="J315" s="2" t="str">
        <f t="shared" si="25"/>
        <v>0xb06dd04d1db063cac79890db0be46348f622b841</v>
      </c>
      <c r="K315" s="2" t="str">
        <f t="shared" si="26"/>
        <v>exchange미확인Peertec고팍스_주소록(피어테크 상환)ETH</v>
      </c>
    </row>
    <row r="316" spans="2:11" ht="17">
      <c r="B316" s="2" t="s">
        <v>3</v>
      </c>
      <c r="C316" s="42" t="s">
        <v>4026</v>
      </c>
      <c r="D316" s="42" t="s">
        <v>3970</v>
      </c>
      <c r="E316" s="19" t="s">
        <v>3989</v>
      </c>
      <c r="G316" s="2" t="s">
        <v>9</v>
      </c>
      <c r="H316" s="2" t="s">
        <v>3974</v>
      </c>
      <c r="J316" s="2" t="str">
        <f t="shared" si="25"/>
        <v>3BMEX393j8T9SSiLuuNA2rxAWKNZcp5SZd</v>
      </c>
      <c r="K316" s="2" t="str">
        <f t="shared" si="26"/>
        <v>exchangeBitmex미확인고팍스_주소록(Bitmex)BTC</v>
      </c>
    </row>
    <row r="317" spans="2:11" ht="17">
      <c r="B317" s="2" t="s">
        <v>3</v>
      </c>
      <c r="C317" s="42" t="s">
        <v>1977</v>
      </c>
      <c r="D317" s="42" t="s">
        <v>3970</v>
      </c>
      <c r="E317" s="2" t="s">
        <v>3990</v>
      </c>
      <c r="G317" s="2" t="s">
        <v>9</v>
      </c>
      <c r="H317" s="2" t="s">
        <v>1955</v>
      </c>
      <c r="J317" s="2" t="str">
        <f t="shared" si="25"/>
        <v>3NtPisdK2FJN945jnd1X5dAyywreXuzXiD</v>
      </c>
      <c r="K317" s="2" t="str">
        <f t="shared" si="26"/>
        <v>exchangeBTSE미확인고팍스_주소록(BTSE_BLUEFIN)BTC</v>
      </c>
    </row>
    <row r="318" spans="2:11" ht="17">
      <c r="B318" s="2" t="s">
        <v>3</v>
      </c>
      <c r="C318" s="2" t="s">
        <v>3970</v>
      </c>
      <c r="D318" s="42" t="s">
        <v>4027</v>
      </c>
      <c r="E318" s="2" t="s">
        <v>3991</v>
      </c>
      <c r="G318" s="2" t="s">
        <v>9</v>
      </c>
      <c r="H318" s="2" t="s">
        <v>3975</v>
      </c>
      <c r="J318" s="2" t="str">
        <f t="shared" si="25"/>
        <v>1JpXGq9YeJTace3ybRQKQ29hPsHrxaBCPA</v>
      </c>
      <c r="K318" s="2" t="str">
        <f t="shared" si="26"/>
        <v>exchange미확인JYE고팍스_주소록(JYE)BTC</v>
      </c>
    </row>
    <row r="319" spans="2:11" ht="17">
      <c r="B319" s="2" t="s">
        <v>3</v>
      </c>
      <c r="C319" s="2" t="s">
        <v>3970</v>
      </c>
      <c r="D319" s="42" t="s">
        <v>8</v>
      </c>
      <c r="E319" s="2" t="s">
        <v>3992</v>
      </c>
      <c r="G319" s="2" t="s">
        <v>9</v>
      </c>
      <c r="H319" s="2" t="s">
        <v>960</v>
      </c>
      <c r="J319" s="2" t="str">
        <f t="shared" si="25"/>
        <v>1E8y6ZUwHudwfKHtw7hDRxrBmcQRJtFsZF</v>
      </c>
      <c r="K319" s="2" t="str">
        <f t="shared" si="26"/>
        <v>exchange미확인Peertec고팍스_주소록(peer 빗썸)BTC</v>
      </c>
    </row>
    <row r="320" spans="2:11" ht="17">
      <c r="B320" s="2" t="s">
        <v>3</v>
      </c>
      <c r="C320" s="2" t="s">
        <v>3970</v>
      </c>
      <c r="D320" s="42" t="s">
        <v>4028</v>
      </c>
      <c r="E320" s="2" t="s">
        <v>3993</v>
      </c>
      <c r="G320" s="2" t="s">
        <v>9</v>
      </c>
      <c r="H320" s="2" t="s">
        <v>3976</v>
      </c>
      <c r="J320" s="2" t="str">
        <f t="shared" si="25"/>
        <v>12Qh5F7fwYNajcbguhws4HniYN8RZb844Y</v>
      </c>
      <c r="K320" s="2" t="str">
        <f t="shared" si="26"/>
        <v>exchange미확인PJH고팍스_주소록(Pjh)BTC</v>
      </c>
    </row>
    <row r="321" spans="2:11" ht="17">
      <c r="B321" s="2" t="s">
        <v>3</v>
      </c>
      <c r="C321" s="2" t="s">
        <v>3970</v>
      </c>
      <c r="D321" s="42" t="s">
        <v>4029</v>
      </c>
      <c r="E321" s="2" t="s">
        <v>3994</v>
      </c>
      <c r="G321" s="2" t="s">
        <v>9</v>
      </c>
      <c r="H321" s="2" t="s">
        <v>3977</v>
      </c>
      <c r="J321" s="2" t="str">
        <f t="shared" si="25"/>
        <v>1QF27kjtPDQ8dsqK9ejYm4E5PWRzNv32S6</v>
      </c>
      <c r="K321" s="2" t="str">
        <f t="shared" si="26"/>
        <v>exchange미확인SJS고팍스_주소록(SJS)BTC</v>
      </c>
    </row>
    <row r="322" spans="2:11" ht="17">
      <c r="B322" s="2" t="s">
        <v>3</v>
      </c>
      <c r="C322" s="2" t="s">
        <v>3970</v>
      </c>
      <c r="D322" s="42" t="s">
        <v>4030</v>
      </c>
      <c r="E322" s="2" t="s">
        <v>3995</v>
      </c>
      <c r="G322" s="2" t="s">
        <v>9</v>
      </c>
      <c r="H322" s="2" t="s">
        <v>3978</v>
      </c>
      <c r="J322" s="2" t="str">
        <f t="shared" si="25"/>
        <v>1352tA8pmGiPMMJmkAgxbveu9Bbsk9ScXd</v>
      </c>
      <c r="K322" s="2" t="str">
        <f t="shared" si="26"/>
        <v>exchange미확인WD고팍스_주소록(WD)BTC</v>
      </c>
    </row>
    <row r="323" spans="2:11" ht="17">
      <c r="B323" s="2" t="s">
        <v>3</v>
      </c>
      <c r="C323" s="42" t="s">
        <v>3967</v>
      </c>
      <c r="D323" s="42" t="s">
        <v>3967</v>
      </c>
      <c r="E323" s="42" t="s">
        <v>3996</v>
      </c>
      <c r="G323" s="2" t="s">
        <v>9</v>
      </c>
      <c r="H323" s="2" t="s">
        <v>393</v>
      </c>
      <c r="J323" s="2" t="str">
        <f t="shared" si="25"/>
        <v>17W2HmZctGR66xt54bqkauhJ96k6XqTjrT</v>
      </c>
      <c r="K323" s="2" t="str">
        <f t="shared" si="26"/>
        <v>exchangeGopaxGopax고팍스_주소록(고고파이)BTC</v>
      </c>
    </row>
    <row r="324" spans="2:11">
      <c r="B324" s="2" t="s">
        <v>3</v>
      </c>
      <c r="C324" s="2" t="s">
        <v>142</v>
      </c>
      <c r="D324" s="2" t="s">
        <v>24</v>
      </c>
      <c r="E324" s="2" t="str">
        <f>'(참고) Index'!$E$43</f>
        <v>구계정_yongjin@bbrick.io</v>
      </c>
      <c r="G324" s="2" t="s">
        <v>9</v>
      </c>
      <c r="H324" s="2" t="s">
        <v>1891</v>
      </c>
      <c r="J324" s="2" t="str">
        <f t="shared" si="25"/>
        <v>18DBiiJHmyUnYEuZ8XcH96a9RSgzvxR2TZ</v>
      </c>
      <c r="K324" s="2" t="str">
        <f t="shared" si="26"/>
        <v>exchangeBithumbBBRICK구계정_yongjin@bbrick.ioBTC</v>
      </c>
    </row>
    <row r="325" spans="2:11" ht="17">
      <c r="B325" s="2" t="s">
        <v>3</v>
      </c>
      <c r="C325" s="2" t="s">
        <v>171</v>
      </c>
      <c r="D325" s="42" t="s">
        <v>24</v>
      </c>
      <c r="E325" s="42" t="s">
        <v>3997</v>
      </c>
      <c r="G325" s="2" t="s">
        <v>9</v>
      </c>
      <c r="H325" s="2" t="s">
        <v>3979</v>
      </c>
      <c r="J325" s="2" t="str">
        <f t="shared" si="25"/>
        <v>3BEUxp2wB2AF7wkxqKdgYfycSSoLwC8323</v>
      </c>
      <c r="K325" s="2" t="str">
        <f t="shared" si="26"/>
        <v>exchangeUpbitBBRICK고팍스_주소록(업비트_비브릭)BTC</v>
      </c>
    </row>
    <row r="326" spans="2:11" ht="17">
      <c r="B326" s="2" t="s">
        <v>3</v>
      </c>
      <c r="C326" s="2" t="s">
        <v>3970</v>
      </c>
      <c r="D326" s="42" t="s">
        <v>3970</v>
      </c>
      <c r="E326" s="42" t="s">
        <v>3998</v>
      </c>
      <c r="G326" s="2" t="s">
        <v>9</v>
      </c>
      <c r="H326" s="2" t="s">
        <v>1137</v>
      </c>
      <c r="J326" s="2" t="str">
        <f t="shared" si="25"/>
        <v>1BiJQ8iYk1DqxvX8u6HgQYw59s2bt5aiAx</v>
      </c>
      <c r="K326" s="2" t="str">
        <f t="shared" si="26"/>
        <v>exchange미확인미확인고팍스_주소록(예치)BTC</v>
      </c>
    </row>
    <row r="327" spans="2:11" ht="17">
      <c r="B327" s="2" t="s">
        <v>3</v>
      </c>
      <c r="C327" s="2" t="s">
        <v>3970</v>
      </c>
      <c r="D327" s="42" t="s">
        <v>4031</v>
      </c>
      <c r="E327" s="42" t="s">
        <v>3999</v>
      </c>
      <c r="G327" s="2" t="s">
        <v>9</v>
      </c>
      <c r="H327" s="2" t="s">
        <v>3980</v>
      </c>
      <c r="J327" s="2" t="str">
        <f t="shared" si="25"/>
        <v>1ABV5TFQM65EgWK9h18EeNefKkmGk3h2z8</v>
      </c>
      <c r="K327" s="2" t="str">
        <f t="shared" si="26"/>
        <v>exchange미확인오상록고팍스_주소록(오상록)BTC</v>
      </c>
    </row>
    <row r="328" spans="2:11" ht="17">
      <c r="B328" s="2" t="s">
        <v>3</v>
      </c>
      <c r="C328" s="42" t="s">
        <v>152</v>
      </c>
      <c r="D328" s="42" t="s">
        <v>3970</v>
      </c>
      <c r="E328" s="42" t="s">
        <v>4000</v>
      </c>
      <c r="G328" s="2" t="s">
        <v>9</v>
      </c>
      <c r="H328" s="2" t="s">
        <v>3981</v>
      </c>
      <c r="J328" s="2" t="str">
        <f t="shared" si="25"/>
        <v>3EQuxr7kBoXhzNoggJMMAGH75oQW9FAZbz</v>
      </c>
      <c r="K328" s="2" t="str">
        <f t="shared" si="26"/>
        <v>exchangeOKEX미확인고팍스_주소록(오케이엑스)BTC</v>
      </c>
    </row>
    <row r="329" spans="2:11" ht="17">
      <c r="B329" s="2" t="s">
        <v>3</v>
      </c>
      <c r="C329" s="2" t="s">
        <v>170</v>
      </c>
      <c r="D329" s="42" t="s">
        <v>24</v>
      </c>
      <c r="E329" s="19" t="s">
        <v>4001</v>
      </c>
      <c r="G329" s="2" t="s">
        <v>9</v>
      </c>
      <c r="H329" s="2" t="s">
        <v>3149</v>
      </c>
      <c r="J329" s="2" t="str">
        <f t="shared" si="25"/>
        <v>3JkbiEYnmPzVFC3BNE8qhTPVzcrAicGUtc</v>
      </c>
      <c r="K329" s="2" t="str">
        <f t="shared" si="26"/>
        <v>exchangeCoinoneBBRICK고팍스_주소록(코인원 비브릭)BTC</v>
      </c>
    </row>
    <row r="330" spans="2:11" ht="17">
      <c r="B330" s="2" t="s">
        <v>3</v>
      </c>
      <c r="C330" s="42" t="s">
        <v>170</v>
      </c>
      <c r="D330" s="42" t="s">
        <v>8</v>
      </c>
      <c r="E330" s="19" t="s">
        <v>4002</v>
      </c>
      <c r="G330" s="2" t="s">
        <v>9</v>
      </c>
      <c r="H330" s="2" t="s">
        <v>1820</v>
      </c>
      <c r="J330" s="2" t="str">
        <f t="shared" si="25"/>
        <v>3GSSnT6N5kyMGwqVcwFawzKbe1BSHzBNSu</v>
      </c>
      <c r="K330" s="2" t="str">
        <f t="shared" si="26"/>
        <v>exchangeCoinonePeertec고팍스_주소록(코인원 피어)BTC</v>
      </c>
    </row>
    <row r="331" spans="2:11" ht="17">
      <c r="B331" s="2" t="s">
        <v>3</v>
      </c>
      <c r="C331" s="2" t="s">
        <v>3970</v>
      </c>
      <c r="D331" s="42" t="s">
        <v>3970</v>
      </c>
      <c r="E331" s="42" t="s">
        <v>4003</v>
      </c>
      <c r="G331" s="2" t="s">
        <v>9</v>
      </c>
      <c r="H331" s="2" t="s">
        <v>3982</v>
      </c>
      <c r="J331" s="2" t="str">
        <f t="shared" si="25"/>
        <v>1NpSTBRDoAVfH31C4Ejvy1Jx3X1aEjdFYr</v>
      </c>
      <c r="K331" s="2" t="str">
        <f t="shared" si="26"/>
        <v>exchange미확인미확인고팍스_주소록(클레이튼)BTC</v>
      </c>
    </row>
    <row r="332" spans="2:11" ht="17">
      <c r="B332" s="2" t="s">
        <v>3</v>
      </c>
      <c r="C332" s="42" t="s">
        <v>4032</v>
      </c>
      <c r="D332" s="42" t="s">
        <v>3970</v>
      </c>
      <c r="E332" s="42" t="s">
        <v>4004</v>
      </c>
      <c r="G332" s="2" t="s">
        <v>9</v>
      </c>
      <c r="H332" s="2" t="s">
        <v>3983</v>
      </c>
      <c r="J332" s="2" t="str">
        <f t="shared" si="25"/>
        <v>14wgt9KhVo6VvvT6mA5UsNMLp8B8gcDGgE</v>
      </c>
      <c r="K332" s="2" t="str">
        <f t="shared" si="26"/>
        <v>exchangeProbit미확인고팍스_주소록(프로비트)BTC</v>
      </c>
    </row>
    <row r="333" spans="2:11" ht="17">
      <c r="B333" s="2" t="s">
        <v>3</v>
      </c>
      <c r="C333" s="2" t="s">
        <v>3970</v>
      </c>
      <c r="D333" s="42" t="s">
        <v>4033</v>
      </c>
      <c r="E333" s="42" t="s">
        <v>4005</v>
      </c>
      <c r="G333" s="2" t="s">
        <v>9</v>
      </c>
      <c r="H333" s="2" t="s">
        <v>3984</v>
      </c>
      <c r="J333" s="2" t="str">
        <f t="shared" si="25"/>
        <v>37zT3RXiGvtWVUnDwjPya8G1dwQRkCyYpv</v>
      </c>
      <c r="K333" s="2" t="str">
        <f t="shared" si="26"/>
        <v>exchange미확인Hiblocks고팍스_주소록(하이블록스)BTC</v>
      </c>
    </row>
    <row r="334" spans="2:11" ht="17">
      <c r="B334" s="2" t="s">
        <v>3</v>
      </c>
      <c r="C334" s="42" t="s">
        <v>3970</v>
      </c>
      <c r="D334" s="42" t="s">
        <v>3967</v>
      </c>
      <c r="E334" s="19" t="s">
        <v>4006</v>
      </c>
      <c r="G334" s="2" t="s">
        <v>401</v>
      </c>
      <c r="H334" s="2" t="s">
        <v>402</v>
      </c>
      <c r="J334" s="2" t="str">
        <f t="shared" si="25"/>
        <v>99ja9E5xDNmBXz8oxCP29qX1dCzxcVyGEuYQZrKyiZBF</v>
      </c>
      <c r="K334" s="2" t="str">
        <f t="shared" si="26"/>
        <v>exchange미확인Gopax고팍스_주소록(SOL_고팍스_정산)SOL</v>
      </c>
    </row>
    <row r="335" spans="2:11" ht="17">
      <c r="B335" s="2" t="s">
        <v>3</v>
      </c>
      <c r="C335" s="2" t="s">
        <v>3970</v>
      </c>
      <c r="D335" s="42" t="s">
        <v>3967</v>
      </c>
      <c r="E335" s="2" t="s">
        <v>4007</v>
      </c>
      <c r="G335" s="2" t="s">
        <v>401</v>
      </c>
      <c r="H335" s="2" t="s">
        <v>3985</v>
      </c>
      <c r="J335" s="2" t="str">
        <f t="shared" si="25"/>
        <v>2pzAcCz2j72Ypx2uiYwSB5VUtFSBLYPTvqKijm6eHRtC</v>
      </c>
      <c r="K335" s="2" t="str">
        <f t="shared" si="26"/>
        <v>exchange미확인Gopax고팍스_주소록(SOL_고팍스_정산)SOL</v>
      </c>
    </row>
    <row r="336" spans="2:11" ht="17">
      <c r="B336" s="2" t="s">
        <v>29</v>
      </c>
      <c r="C336" s="42" t="s">
        <v>4034</v>
      </c>
      <c r="D336" s="42" t="s">
        <v>3970</v>
      </c>
      <c r="E336" s="42" t="s">
        <v>4008</v>
      </c>
      <c r="G336" s="2" t="s">
        <v>401</v>
      </c>
      <c r="H336" s="2" t="s">
        <v>410</v>
      </c>
      <c r="J336" s="2" t="str">
        <f t="shared" si="25"/>
        <v>6xwXcyxYkEzUxQPc8kJYa5RorGN7kJXrWufSRALA35wu</v>
      </c>
      <c r="K336" s="2" t="str">
        <f t="shared" si="26"/>
        <v>WalletPhantom미확인고팍스_주소록(팬텀)SOL</v>
      </c>
    </row>
    <row r="337" spans="2:11" ht="17">
      <c r="B337" s="2" t="s">
        <v>3</v>
      </c>
      <c r="C337" s="2" t="s">
        <v>3970</v>
      </c>
      <c r="D337" s="42" t="s">
        <v>3950</v>
      </c>
      <c r="E337" s="2" t="s">
        <v>4009</v>
      </c>
      <c r="G337" s="2" t="s">
        <v>10</v>
      </c>
      <c r="H337" s="2" t="s">
        <v>1386</v>
      </c>
      <c r="I337" s="2">
        <v>1419806970</v>
      </c>
      <c r="J337" s="2" t="str">
        <f t="shared" si="25"/>
        <v>rE13RnnGA8V9Cg2TgzSx7V4KxWtJ39e7FP1419806970</v>
      </c>
      <c r="K337" s="2" t="str">
        <f t="shared" si="26"/>
        <v>exchange미확인Celsius고팍스_주소록(Celsius_Collateral)XRP1419806970</v>
      </c>
    </row>
    <row r="338" spans="2:11" ht="17">
      <c r="B338" s="2" t="s">
        <v>3</v>
      </c>
      <c r="C338" s="42" t="s">
        <v>170</v>
      </c>
      <c r="D338" s="42" t="s">
        <v>3970</v>
      </c>
      <c r="E338" s="19" t="s">
        <v>4010</v>
      </c>
      <c r="G338" s="2" t="s">
        <v>10</v>
      </c>
      <c r="H338" s="2" t="s">
        <v>1821</v>
      </c>
      <c r="I338" s="2">
        <v>1026565764</v>
      </c>
      <c r="J338" s="2" t="str">
        <f t="shared" si="25"/>
        <v>rp2diYfVtpbgEMyaoWnuaWgFCAkqCAEg281026565764</v>
      </c>
      <c r="K338" s="2" t="str">
        <f t="shared" si="26"/>
        <v>exchangeCoinone미확인고팍스_주소록(coinone)XRP1026565764</v>
      </c>
    </row>
    <row r="339" spans="2:11" ht="17">
      <c r="B339" s="2" t="s">
        <v>3</v>
      </c>
      <c r="C339" s="2" t="s">
        <v>3970</v>
      </c>
      <c r="D339" s="42" t="s">
        <v>3950</v>
      </c>
      <c r="E339" s="19" t="s">
        <v>4012</v>
      </c>
      <c r="G339" s="2" t="s">
        <v>50</v>
      </c>
      <c r="H339" s="2" t="s">
        <v>3132</v>
      </c>
      <c r="I339" s="2">
        <v>4176334008</v>
      </c>
      <c r="J339" s="2" t="str">
        <f t="shared" si="25"/>
        <v>GABTBEAUBS62RAYIICKPLAWZQPY73GVKZUICP25FWNGZCH2XJBQZYVZ64176334008</v>
      </c>
      <c r="K339" s="2" t="str">
        <f t="shared" si="26"/>
        <v>exchange미확인Celsius고팍스_주소록(Celsius 정산)XLM4176334008</v>
      </c>
    </row>
    <row r="340" spans="2:11" ht="17">
      <c r="B340" s="2" t="s">
        <v>3</v>
      </c>
      <c r="C340" s="2" t="s">
        <v>3970</v>
      </c>
      <c r="D340" s="42" t="s">
        <v>3950</v>
      </c>
      <c r="E340" s="42" t="s">
        <v>4011</v>
      </c>
      <c r="G340" s="2" t="s">
        <v>50</v>
      </c>
      <c r="H340" s="2" t="s">
        <v>3986</v>
      </c>
      <c r="I340" s="2">
        <v>4236473231</v>
      </c>
      <c r="J340" s="2" t="str">
        <f t="shared" si="25"/>
        <v>GDEZDZYWGBCIXWEMEZBTUE4B5H6N4WBYKVY6GQBKCFIL5HOUUNUOI6S34236473231</v>
      </c>
      <c r="K340" s="2" t="str">
        <f t="shared" si="26"/>
        <v>exchange미확인Celsius고팍스_주소록(셀시우스)XLM4236473231</v>
      </c>
    </row>
    <row r="341" spans="2:11" ht="17">
      <c r="B341" s="2" t="s">
        <v>3</v>
      </c>
      <c r="C341" s="2" t="s">
        <v>3970</v>
      </c>
      <c r="D341" s="42" t="s">
        <v>3950</v>
      </c>
      <c r="E341" s="2" t="s">
        <v>4023</v>
      </c>
      <c r="G341" s="2" t="s">
        <v>50</v>
      </c>
      <c r="H341" s="2" t="s">
        <v>3987</v>
      </c>
      <c r="I341" s="2">
        <v>734223460</v>
      </c>
      <c r="J341" s="2" t="str">
        <f t="shared" si="25"/>
        <v>GBMIBRJZVAX2U7BOEZGRIC2AALQNVJWLIGLQBSO3TWZRQOEQRRSALH6P734223460</v>
      </c>
      <c r="K341" s="2" t="str">
        <f t="shared" si="26"/>
        <v>exchange미확인Celsius고팍스_주소록(셀시우스_이자)XLM734223460</v>
      </c>
    </row>
    <row r="342" spans="2:11" ht="17">
      <c r="B342" s="2" t="s">
        <v>3</v>
      </c>
      <c r="C342" s="42" t="s">
        <v>96</v>
      </c>
      <c r="D342" s="42" t="s">
        <v>3970</v>
      </c>
      <c r="E342" s="2" t="s">
        <v>4013</v>
      </c>
      <c r="G342" s="2" t="s">
        <v>81</v>
      </c>
      <c r="H342" s="2" t="s">
        <v>69</v>
      </c>
      <c r="J342" s="2" t="str">
        <f t="shared" si="25"/>
        <v>19SK9LWSXLdmwPxvjPgvUrdaPhaPS6LaNu</v>
      </c>
      <c r="K342" s="2" t="str">
        <f t="shared" si="26"/>
        <v>exchangeBinance미확인고팍스_주소록(Binance) BCH</v>
      </c>
    </row>
    <row r="343" spans="2:11" ht="17">
      <c r="B343" s="2" t="s">
        <v>3</v>
      </c>
      <c r="C343" s="42" t="s">
        <v>3967</v>
      </c>
      <c r="D343" s="42" t="s">
        <v>3970</v>
      </c>
      <c r="E343" s="19" t="s">
        <v>4024</v>
      </c>
      <c r="G343" s="2" t="s">
        <v>81</v>
      </c>
      <c r="H343" s="2" t="s">
        <v>393</v>
      </c>
      <c r="J343" s="2" t="str">
        <f t="shared" si="25"/>
        <v>17W2HmZctGR66xt54bqkauhJ96k6XqTjrT</v>
      </c>
      <c r="K343" s="2" t="str">
        <f t="shared" si="26"/>
        <v>exchangeGopax미확인고팍스_주소록(고팍스_상환)BCH</v>
      </c>
    </row>
    <row r="344" spans="2:11" ht="17">
      <c r="B344" s="2" t="s">
        <v>3</v>
      </c>
      <c r="C344" s="2" t="s">
        <v>3970</v>
      </c>
      <c r="D344" s="42" t="s">
        <v>4035</v>
      </c>
      <c r="E344" s="2" t="s">
        <v>4014</v>
      </c>
      <c r="G344" s="2" t="s">
        <v>81</v>
      </c>
      <c r="H344" s="2" t="s">
        <v>3988</v>
      </c>
      <c r="J344" s="2" t="str">
        <f t="shared" si="25"/>
        <v>12qmwDwfBDAVnxSPgp3X8Fb13RctAbHGYg</v>
      </c>
      <c r="K344" s="2" t="str">
        <f t="shared" si="26"/>
        <v>exchange미확인Bseed고팍스_주소록(비시드)BCH</v>
      </c>
    </row>
    <row r="345" spans="2:11" ht="17">
      <c r="B345" s="2" t="s">
        <v>3</v>
      </c>
      <c r="C345" s="42" t="s">
        <v>137</v>
      </c>
      <c r="D345" s="42" t="s">
        <v>3970</v>
      </c>
      <c r="E345" s="2" t="s">
        <v>4015</v>
      </c>
      <c r="G345" s="2" t="s">
        <v>81</v>
      </c>
      <c r="H345" s="2" t="s">
        <v>1819</v>
      </c>
      <c r="J345" s="2" t="str">
        <f t="shared" si="25"/>
        <v>1MdatewJkKfSptYBaJvgEBFYCEbiCkELVt</v>
      </c>
      <c r="K345" s="2" t="str">
        <f t="shared" si="26"/>
        <v>exchangeHuobi미확인고팍스_주소록(후오비)BCH</v>
      </c>
    </row>
    <row r="346" spans="2:11">
      <c r="B346" s="2" t="s">
        <v>3</v>
      </c>
      <c r="C346" s="2" t="s">
        <v>142</v>
      </c>
      <c r="D346" s="2" t="s">
        <v>24</v>
      </c>
      <c r="E346" s="2" t="str">
        <f>'(참고) Index'!$E$43</f>
        <v>구계정_yongjin@bbrick.io</v>
      </c>
      <c r="G346" s="2" t="s">
        <v>70</v>
      </c>
      <c r="H346" s="2" t="s">
        <v>983</v>
      </c>
      <c r="I346" s="2">
        <v>1004881437</v>
      </c>
      <c r="J346" s="2" t="str">
        <f t="shared" si="25"/>
        <v>cosmos1erzjr93gcqgvcs7azqaglrjqy5ntzn3da5p3401004881437</v>
      </c>
      <c r="K346" s="2" t="str">
        <f t="shared" si="26"/>
        <v>exchangeBithumbBBRICK구계정_yongjin@bbrick.ioATOM1004881437</v>
      </c>
    </row>
    <row r="347" spans="2:11">
      <c r="B347" s="2" t="s">
        <v>3</v>
      </c>
      <c r="C347" s="2" t="s">
        <v>142</v>
      </c>
      <c r="D347" s="2" t="s">
        <v>24</v>
      </c>
      <c r="E347" s="2" t="str">
        <f>'(참고) Index'!$E$43</f>
        <v>구계정_yongjin@bbrick.io</v>
      </c>
      <c r="G347" s="2" t="s">
        <v>9</v>
      </c>
      <c r="H347" s="2" t="s">
        <v>1891</v>
      </c>
      <c r="J347" s="2" t="str">
        <f t="shared" si="25"/>
        <v>18DBiiJHmyUnYEuZ8XcH96a9RSgzvxR2TZ</v>
      </c>
      <c r="K347" s="2" t="str">
        <f t="shared" si="26"/>
        <v>exchangeBithumbBBRICK구계정_yongjin@bbrick.ioBTC</v>
      </c>
    </row>
    <row r="348" spans="2:11">
      <c r="B348" s="2" t="s">
        <v>3</v>
      </c>
      <c r="C348" s="2" t="s">
        <v>142</v>
      </c>
      <c r="D348" s="2" t="s">
        <v>24</v>
      </c>
      <c r="E348" s="2" t="str">
        <f>'(참고) Index'!$E$43</f>
        <v>구계정_yongjin@bbrick.io</v>
      </c>
      <c r="G348" s="2" t="s">
        <v>11</v>
      </c>
      <c r="H348" s="2" t="s">
        <v>1086</v>
      </c>
      <c r="J348" s="2" t="str">
        <f t="shared" si="25"/>
        <v>0x3268948f5f551e5934bde6fb201a32afb1d2fca7</v>
      </c>
      <c r="K348" s="2" t="str">
        <f t="shared" si="26"/>
        <v>exchangeBithumbBBRICK구계정_yongjin@bbrick.ioETH</v>
      </c>
    </row>
    <row r="349" spans="2:11">
      <c r="B349" s="2" t="s">
        <v>3</v>
      </c>
      <c r="C349" s="2" t="s">
        <v>142</v>
      </c>
      <c r="D349" s="2" t="s">
        <v>24</v>
      </c>
      <c r="E349" s="2" t="str">
        <f>'(참고) Index'!$E$43</f>
        <v>구계정_yongjin@bbrick.io</v>
      </c>
      <c r="G349" s="2" t="s">
        <v>4017</v>
      </c>
      <c r="H349" s="2" t="s">
        <v>4018</v>
      </c>
      <c r="J349" s="2" t="str">
        <f t="shared" si="25"/>
        <v>0x248a8a371a804ea2bc4a9d2d1ed151e8270530ee</v>
      </c>
      <c r="K349" s="2" t="str">
        <f t="shared" si="26"/>
        <v>exchangeBithumbBBRICK구계정_yongjin@bbrick.ioHIBS</v>
      </c>
    </row>
    <row r="350" spans="2:11">
      <c r="B350" s="2" t="s">
        <v>3</v>
      </c>
      <c r="C350" s="2" t="s">
        <v>142</v>
      </c>
      <c r="D350" s="2" t="s">
        <v>24</v>
      </c>
      <c r="E350" s="2" t="str">
        <f>'(참고) Index'!$E$43</f>
        <v>구계정_yongjin@bbrick.io</v>
      </c>
      <c r="G350" s="2" t="s">
        <v>10</v>
      </c>
      <c r="H350" s="2" t="s">
        <v>4019</v>
      </c>
      <c r="I350" s="2">
        <v>1004881437</v>
      </c>
      <c r="J350" s="2" t="str">
        <f t="shared" si="25"/>
        <v>rDxfhNRgCDNDckm45zT5ayhKDC4Ljm7UoP1004881437</v>
      </c>
      <c r="K350" s="2" t="str">
        <f t="shared" si="26"/>
        <v>exchangeBithumbBBRICK구계정_yongjin@bbrick.ioXRP1004881437</v>
      </c>
    </row>
    <row r="351" spans="2:11">
      <c r="B351" s="2" t="s">
        <v>29</v>
      </c>
      <c r="C351" s="2" t="s">
        <v>3970</v>
      </c>
      <c r="D351" s="2" t="s">
        <v>4022</v>
      </c>
      <c r="E351" s="2" t="s">
        <v>4020</v>
      </c>
      <c r="G351" s="2" t="s">
        <v>75</v>
      </c>
      <c r="H351" s="2" t="s">
        <v>4021</v>
      </c>
      <c r="J351" s="2" t="str">
        <f t="shared" si="25"/>
        <v>0x0A048D1FE70f1acf1f08DC200115A8f8f4385d3f</v>
      </c>
      <c r="K351" s="2" t="str">
        <f t="shared" si="26"/>
        <v>Wallet미확인FSNFSN_AsiaKLAY</v>
      </c>
    </row>
    <row r="352" spans="2:11" ht="17">
      <c r="B352" s="2" t="s">
        <v>3</v>
      </c>
      <c r="C352" s="42" t="s">
        <v>23</v>
      </c>
      <c r="D352" s="42" t="s">
        <v>3970</v>
      </c>
      <c r="E352" s="19" t="s">
        <v>4037</v>
      </c>
      <c r="G352" s="2" t="s">
        <v>10</v>
      </c>
      <c r="H352" s="2" t="s">
        <v>17</v>
      </c>
      <c r="I352" s="2">
        <v>3396311572</v>
      </c>
      <c r="J352" s="2" t="str">
        <f t="shared" ref="J352:J415" si="27">H352&amp;I352</f>
        <v>rPFXvVo2fYXVPdV9gCHQouHsMgMhQ2aUwM3396311572</v>
      </c>
      <c r="K352" s="2" t="str">
        <f t="shared" ref="K352:K415" si="28">B352&amp;C352&amp;D352&amp;E352&amp;F352&amp;G352&amp;I352</f>
        <v>exchangeFTX미확인고팍스_주소록(FTX)XRP3396311572</v>
      </c>
    </row>
    <row r="353" spans="2:11" ht="17">
      <c r="B353" s="2" t="s">
        <v>3</v>
      </c>
      <c r="C353" s="42" t="s">
        <v>3967</v>
      </c>
      <c r="D353" s="42" t="s">
        <v>3970</v>
      </c>
      <c r="E353" s="19" t="s">
        <v>4038</v>
      </c>
      <c r="G353" s="2" t="s">
        <v>10</v>
      </c>
      <c r="H353" s="2" t="s">
        <v>384</v>
      </c>
      <c r="I353" s="2">
        <v>1425276567</v>
      </c>
      <c r="J353" s="2" t="str">
        <f t="shared" si="27"/>
        <v>rwSdwXsQVCjYXUyempsGxk1Sgws6perYZL1425276567</v>
      </c>
      <c r="K353" s="2" t="str">
        <f t="shared" si="28"/>
        <v>exchangeGopax미확인고팍스_주소록(고고파이, 고파이)XRP1425276567</v>
      </c>
    </row>
    <row r="354" spans="2:11" ht="17">
      <c r="B354" s="2" t="s">
        <v>3</v>
      </c>
      <c r="C354" s="42" t="s">
        <v>96</v>
      </c>
      <c r="D354" s="42" t="s">
        <v>3970</v>
      </c>
      <c r="E354" s="19" t="s">
        <v>4039</v>
      </c>
      <c r="G354" s="2" t="s">
        <v>10</v>
      </c>
      <c r="H354" s="2" t="s">
        <v>73</v>
      </c>
      <c r="I354" s="2">
        <v>105711647</v>
      </c>
      <c r="J354" s="2" t="str">
        <f t="shared" si="27"/>
        <v>rEb8TK3gBgk5auZkwc6sHnwrGVJH8DuaLh105711647</v>
      </c>
      <c r="K354" s="2" t="str">
        <f t="shared" si="28"/>
        <v>exchangeBinance미확인고팍스_주소록(binance)XRP105711647</v>
      </c>
    </row>
    <row r="355" spans="2:11" ht="17">
      <c r="B355" s="2" t="s">
        <v>3</v>
      </c>
      <c r="C355" s="42" t="s">
        <v>137</v>
      </c>
      <c r="D355" s="42" t="s">
        <v>3970</v>
      </c>
      <c r="E355" s="19" t="s">
        <v>4040</v>
      </c>
      <c r="G355" s="2" t="s">
        <v>10</v>
      </c>
      <c r="H355" s="2" t="s">
        <v>2152</v>
      </c>
      <c r="I355" s="2">
        <v>100750</v>
      </c>
      <c r="J355" s="2" t="str">
        <f t="shared" si="27"/>
        <v>r9L7s2eGfDD5yhFmgP1XtxwEzeTicCyTaf100750</v>
      </c>
      <c r="K355" s="2" t="str">
        <f t="shared" si="28"/>
        <v>exchangeHuobi미확인고팍스_주소록(후오비)XRP100750</v>
      </c>
    </row>
    <row r="356" spans="2:11" ht="17">
      <c r="B356" s="2" t="s">
        <v>3</v>
      </c>
      <c r="C356" s="2" t="s">
        <v>3970</v>
      </c>
      <c r="D356" s="42" t="s">
        <v>3950</v>
      </c>
      <c r="E356" s="19" t="s">
        <v>4041</v>
      </c>
      <c r="G356" s="2" t="s">
        <v>50</v>
      </c>
      <c r="H356" s="2" t="s">
        <v>993</v>
      </c>
      <c r="I356" s="2" t="s">
        <v>994</v>
      </c>
      <c r="J356" s="2" t="str">
        <f t="shared" si="27"/>
        <v>GCXDR4QZ4OTVX6433DPTXELCSEWQ4E5BIPVRRJMUR6M3NT4JCVIDALZOHwfuDGoyMi5XC2Nvr7f1io</v>
      </c>
      <c r="K356" s="2" t="str">
        <f t="shared" si="28"/>
        <v>exchange미확인Celsius고팍스_주소록(고팍스_정산)XLMHwfuDGoyMi5XC2Nvr7f1io</v>
      </c>
    </row>
    <row r="357" spans="2:11" ht="17">
      <c r="B357" s="2" t="s">
        <v>3</v>
      </c>
      <c r="C357" s="42" t="s">
        <v>96</v>
      </c>
      <c r="D357" s="42" t="s">
        <v>3970</v>
      </c>
      <c r="E357" s="42" t="s">
        <v>4042</v>
      </c>
      <c r="G357" s="2" t="s">
        <v>50</v>
      </c>
      <c r="H357" s="2" t="s">
        <v>102</v>
      </c>
      <c r="I357" s="2">
        <v>1061941801</v>
      </c>
      <c r="J357" s="2" t="str">
        <f t="shared" si="27"/>
        <v>GAHK7EEG2WWHVKDNT4CEQFZGKF2LGDSW2IVM4S5DP42RBW3K6BTODB4A1061941801</v>
      </c>
      <c r="K357" s="2" t="str">
        <f t="shared" si="28"/>
        <v>exchangeBinance미확인고팍스_주소록(Binance)XLM1061941801</v>
      </c>
    </row>
    <row r="358" spans="2:11" ht="17">
      <c r="B358" s="2" t="s">
        <v>3</v>
      </c>
      <c r="C358" s="42" t="s">
        <v>137</v>
      </c>
      <c r="D358" s="42" t="s">
        <v>3970</v>
      </c>
      <c r="E358" s="19" t="s">
        <v>4040</v>
      </c>
      <c r="G358" s="2" t="s">
        <v>50</v>
      </c>
      <c r="H358" s="2" t="s">
        <v>2147</v>
      </c>
      <c r="I358" s="2">
        <v>707117</v>
      </c>
      <c r="J358" s="2" t="str">
        <f t="shared" si="27"/>
        <v>GDP34WXZRCSHVUDQLGKJKOBMS5LOQPHCIADZU5POEF3IICZ7XNQJ65Y6707117</v>
      </c>
      <c r="K358" s="2" t="str">
        <f t="shared" si="28"/>
        <v>exchangeHuobi미확인고팍스_주소록(후오비)XLM707117</v>
      </c>
    </row>
    <row r="359" spans="2:11">
      <c r="B359" s="2" t="s">
        <v>3</v>
      </c>
      <c r="C359" s="2" t="s">
        <v>4045</v>
      </c>
      <c r="D359" s="2" t="s">
        <v>24</v>
      </c>
      <c r="E359" s="2" t="s">
        <v>4046</v>
      </c>
      <c r="J359" s="2" t="str">
        <f t="shared" si="27"/>
        <v/>
      </c>
      <c r="K359" s="2" t="str">
        <f t="shared" si="28"/>
        <v>exchange비둘기지갑BBRICK거래소지갑(추정)</v>
      </c>
    </row>
    <row r="360" spans="2:11">
      <c r="J360" s="2" t="str">
        <f t="shared" si="27"/>
        <v/>
      </c>
      <c r="K360" s="2" t="str">
        <f t="shared" si="28"/>
        <v/>
      </c>
    </row>
    <row r="361" spans="2:11">
      <c r="J361" s="2" t="str">
        <f t="shared" si="27"/>
        <v/>
      </c>
      <c r="K361" s="2" t="str">
        <f t="shared" si="28"/>
        <v/>
      </c>
    </row>
    <row r="362" spans="2:11">
      <c r="J362" s="2" t="str">
        <f t="shared" si="27"/>
        <v/>
      </c>
      <c r="K362" s="2" t="str">
        <f t="shared" si="28"/>
        <v/>
      </c>
    </row>
    <row r="363" spans="2:11">
      <c r="J363" s="2" t="str">
        <f t="shared" si="27"/>
        <v/>
      </c>
      <c r="K363" s="2" t="str">
        <f t="shared" si="28"/>
        <v/>
      </c>
    </row>
    <row r="364" spans="2:11">
      <c r="J364" s="2" t="str">
        <f t="shared" si="27"/>
        <v/>
      </c>
      <c r="K364" s="2" t="str">
        <f t="shared" si="28"/>
        <v/>
      </c>
    </row>
    <row r="365" spans="2:11">
      <c r="J365" s="2" t="str">
        <f t="shared" si="27"/>
        <v/>
      </c>
      <c r="K365" s="2" t="str">
        <f t="shared" si="28"/>
        <v/>
      </c>
    </row>
    <row r="366" spans="2:11">
      <c r="J366" s="2" t="str">
        <f t="shared" si="27"/>
        <v/>
      </c>
      <c r="K366" s="2" t="str">
        <f t="shared" si="28"/>
        <v/>
      </c>
    </row>
    <row r="367" spans="2:11">
      <c r="J367" s="2" t="str">
        <f t="shared" si="27"/>
        <v/>
      </c>
      <c r="K367" s="2" t="str">
        <f t="shared" si="28"/>
        <v/>
      </c>
    </row>
    <row r="368" spans="2:11">
      <c r="J368" s="2" t="str">
        <f t="shared" si="27"/>
        <v/>
      </c>
      <c r="K368" s="2" t="str">
        <f t="shared" si="28"/>
        <v/>
      </c>
    </row>
    <row r="369" spans="10:11">
      <c r="J369" s="2" t="str">
        <f t="shared" si="27"/>
        <v/>
      </c>
      <c r="K369" s="2" t="str">
        <f t="shared" si="28"/>
        <v/>
      </c>
    </row>
    <row r="370" spans="10:11">
      <c r="J370" s="2" t="str">
        <f t="shared" si="27"/>
        <v/>
      </c>
      <c r="K370" s="2" t="str">
        <f t="shared" si="28"/>
        <v/>
      </c>
    </row>
    <row r="371" spans="10:11">
      <c r="J371" s="2" t="str">
        <f t="shared" si="27"/>
        <v/>
      </c>
      <c r="K371" s="2" t="str">
        <f t="shared" si="28"/>
        <v/>
      </c>
    </row>
    <row r="372" spans="10:11">
      <c r="J372" s="2" t="str">
        <f t="shared" si="27"/>
        <v/>
      </c>
      <c r="K372" s="2" t="str">
        <f t="shared" si="28"/>
        <v/>
      </c>
    </row>
    <row r="373" spans="10:11">
      <c r="J373" s="2" t="str">
        <f t="shared" si="27"/>
        <v/>
      </c>
      <c r="K373" s="2" t="str">
        <f t="shared" si="28"/>
        <v/>
      </c>
    </row>
    <row r="374" spans="10:11">
      <c r="J374" s="2" t="str">
        <f t="shared" si="27"/>
        <v/>
      </c>
      <c r="K374" s="2" t="str">
        <f t="shared" si="28"/>
        <v/>
      </c>
    </row>
    <row r="375" spans="10:11">
      <c r="J375" s="2" t="str">
        <f t="shared" si="27"/>
        <v/>
      </c>
      <c r="K375" s="2" t="str">
        <f t="shared" si="28"/>
        <v/>
      </c>
    </row>
    <row r="376" spans="10:11">
      <c r="J376" s="2" t="str">
        <f t="shared" si="27"/>
        <v/>
      </c>
      <c r="K376" s="2" t="str">
        <f t="shared" si="28"/>
        <v/>
      </c>
    </row>
    <row r="377" spans="10:11">
      <c r="J377" s="2" t="str">
        <f t="shared" si="27"/>
        <v/>
      </c>
      <c r="K377" s="2" t="str">
        <f t="shared" si="28"/>
        <v/>
      </c>
    </row>
    <row r="378" spans="10:11">
      <c r="J378" s="2" t="str">
        <f t="shared" si="27"/>
        <v/>
      </c>
      <c r="K378" s="2" t="str">
        <f t="shared" si="28"/>
        <v/>
      </c>
    </row>
    <row r="379" spans="10:11">
      <c r="J379" s="2" t="str">
        <f t="shared" si="27"/>
        <v/>
      </c>
      <c r="K379" s="2" t="str">
        <f t="shared" si="28"/>
        <v/>
      </c>
    </row>
    <row r="380" spans="10:11">
      <c r="J380" s="2" t="str">
        <f t="shared" si="27"/>
        <v/>
      </c>
      <c r="K380" s="2" t="str">
        <f t="shared" si="28"/>
        <v/>
      </c>
    </row>
    <row r="381" spans="10:11">
      <c r="J381" s="2" t="str">
        <f t="shared" si="27"/>
        <v/>
      </c>
      <c r="K381" s="2" t="str">
        <f t="shared" si="28"/>
        <v/>
      </c>
    </row>
    <row r="382" spans="10:11">
      <c r="J382" s="2" t="str">
        <f t="shared" si="27"/>
        <v/>
      </c>
      <c r="K382" s="2" t="str">
        <f t="shared" si="28"/>
        <v/>
      </c>
    </row>
    <row r="383" spans="10:11">
      <c r="J383" s="2" t="str">
        <f t="shared" si="27"/>
        <v/>
      </c>
      <c r="K383" s="2" t="str">
        <f t="shared" si="28"/>
        <v/>
      </c>
    </row>
    <row r="384" spans="10:11">
      <c r="J384" s="2" t="str">
        <f t="shared" si="27"/>
        <v/>
      </c>
      <c r="K384" s="2" t="str">
        <f t="shared" si="28"/>
        <v/>
      </c>
    </row>
    <row r="385" spans="10:11">
      <c r="J385" s="2" t="str">
        <f t="shared" si="27"/>
        <v/>
      </c>
      <c r="K385" s="2" t="str">
        <f t="shared" si="28"/>
        <v/>
      </c>
    </row>
    <row r="386" spans="10:11">
      <c r="J386" s="2" t="str">
        <f t="shared" si="27"/>
        <v/>
      </c>
      <c r="K386" s="2" t="str">
        <f t="shared" si="28"/>
        <v/>
      </c>
    </row>
    <row r="387" spans="10:11">
      <c r="J387" s="2" t="str">
        <f t="shared" si="27"/>
        <v/>
      </c>
      <c r="K387" s="2" t="str">
        <f t="shared" si="28"/>
        <v/>
      </c>
    </row>
    <row r="388" spans="10:11">
      <c r="J388" s="2" t="str">
        <f t="shared" si="27"/>
        <v/>
      </c>
      <c r="K388" s="2" t="str">
        <f t="shared" si="28"/>
        <v/>
      </c>
    </row>
    <row r="389" spans="10:11">
      <c r="J389" s="2" t="str">
        <f t="shared" si="27"/>
        <v/>
      </c>
      <c r="K389" s="2" t="str">
        <f t="shared" si="28"/>
        <v/>
      </c>
    </row>
    <row r="390" spans="10:11">
      <c r="J390" s="2" t="str">
        <f t="shared" si="27"/>
        <v/>
      </c>
      <c r="K390" s="2" t="str">
        <f t="shared" si="28"/>
        <v/>
      </c>
    </row>
    <row r="391" spans="10:11">
      <c r="J391" s="2" t="str">
        <f t="shared" si="27"/>
        <v/>
      </c>
      <c r="K391" s="2" t="str">
        <f t="shared" si="28"/>
        <v/>
      </c>
    </row>
    <row r="392" spans="10:11">
      <c r="J392" s="2" t="str">
        <f t="shared" si="27"/>
        <v/>
      </c>
      <c r="K392" s="2" t="str">
        <f t="shared" si="28"/>
        <v/>
      </c>
    </row>
    <row r="393" spans="10:11">
      <c r="J393" s="2" t="str">
        <f t="shared" si="27"/>
        <v/>
      </c>
      <c r="K393" s="2" t="str">
        <f t="shared" si="28"/>
        <v/>
      </c>
    </row>
    <row r="394" spans="10:11">
      <c r="J394" s="2" t="str">
        <f t="shared" si="27"/>
        <v/>
      </c>
      <c r="K394" s="2" t="str">
        <f t="shared" si="28"/>
        <v/>
      </c>
    </row>
    <row r="395" spans="10:11">
      <c r="J395" s="2" t="str">
        <f t="shared" si="27"/>
        <v/>
      </c>
      <c r="K395" s="2" t="str">
        <f t="shared" si="28"/>
        <v/>
      </c>
    </row>
    <row r="396" spans="10:11">
      <c r="J396" s="2" t="str">
        <f t="shared" si="27"/>
        <v/>
      </c>
      <c r="K396" s="2" t="str">
        <f t="shared" si="28"/>
        <v/>
      </c>
    </row>
    <row r="397" spans="10:11">
      <c r="J397" s="2" t="str">
        <f t="shared" si="27"/>
        <v/>
      </c>
      <c r="K397" s="2" t="str">
        <f t="shared" si="28"/>
        <v/>
      </c>
    </row>
    <row r="398" spans="10:11">
      <c r="J398" s="2" t="str">
        <f t="shared" si="27"/>
        <v/>
      </c>
      <c r="K398" s="2" t="str">
        <f t="shared" si="28"/>
        <v/>
      </c>
    </row>
    <row r="399" spans="10:11">
      <c r="J399" s="2" t="str">
        <f t="shared" si="27"/>
        <v/>
      </c>
      <c r="K399" s="2" t="str">
        <f t="shared" si="28"/>
        <v/>
      </c>
    </row>
    <row r="400" spans="10:11">
      <c r="J400" s="2" t="str">
        <f t="shared" si="27"/>
        <v/>
      </c>
      <c r="K400" s="2" t="str">
        <f t="shared" si="28"/>
        <v/>
      </c>
    </row>
    <row r="401" spans="10:11">
      <c r="J401" s="2" t="str">
        <f t="shared" si="27"/>
        <v/>
      </c>
      <c r="K401" s="2" t="str">
        <f t="shared" si="28"/>
        <v/>
      </c>
    </row>
    <row r="402" spans="10:11">
      <c r="J402" s="2" t="str">
        <f t="shared" si="27"/>
        <v/>
      </c>
      <c r="K402" s="2" t="str">
        <f t="shared" si="28"/>
        <v/>
      </c>
    </row>
    <row r="403" spans="10:11">
      <c r="J403" s="2" t="str">
        <f t="shared" si="27"/>
        <v/>
      </c>
      <c r="K403" s="2" t="str">
        <f t="shared" si="28"/>
        <v/>
      </c>
    </row>
    <row r="404" spans="10:11">
      <c r="J404" s="2" t="str">
        <f t="shared" si="27"/>
        <v/>
      </c>
      <c r="K404" s="2" t="str">
        <f t="shared" si="28"/>
        <v/>
      </c>
    </row>
    <row r="405" spans="10:11">
      <c r="J405" s="2" t="str">
        <f t="shared" si="27"/>
        <v/>
      </c>
      <c r="K405" s="2" t="str">
        <f t="shared" si="28"/>
        <v/>
      </c>
    </row>
    <row r="406" spans="10:11">
      <c r="J406" s="2" t="str">
        <f t="shared" si="27"/>
        <v/>
      </c>
      <c r="K406" s="2" t="str">
        <f t="shared" si="28"/>
        <v/>
      </c>
    </row>
    <row r="407" spans="10:11">
      <c r="J407" s="2" t="str">
        <f t="shared" si="27"/>
        <v/>
      </c>
      <c r="K407" s="2" t="str">
        <f t="shared" si="28"/>
        <v/>
      </c>
    </row>
    <row r="408" spans="10:11">
      <c r="J408" s="2" t="str">
        <f t="shared" si="27"/>
        <v/>
      </c>
      <c r="K408" s="2" t="str">
        <f t="shared" si="28"/>
        <v/>
      </c>
    </row>
    <row r="409" spans="10:11">
      <c r="J409" s="2" t="str">
        <f t="shared" si="27"/>
        <v/>
      </c>
      <c r="K409" s="2" t="str">
        <f t="shared" si="28"/>
        <v/>
      </c>
    </row>
    <row r="410" spans="10:11">
      <c r="J410" s="2" t="str">
        <f t="shared" si="27"/>
        <v/>
      </c>
      <c r="K410" s="2" t="str">
        <f t="shared" si="28"/>
        <v/>
      </c>
    </row>
    <row r="411" spans="10:11">
      <c r="J411" s="2" t="str">
        <f t="shared" si="27"/>
        <v/>
      </c>
      <c r="K411" s="2" t="str">
        <f t="shared" si="28"/>
        <v/>
      </c>
    </row>
    <row r="412" spans="10:11">
      <c r="J412" s="2" t="str">
        <f t="shared" si="27"/>
        <v/>
      </c>
      <c r="K412" s="2" t="str">
        <f t="shared" si="28"/>
        <v/>
      </c>
    </row>
    <row r="413" spans="10:11">
      <c r="J413" s="2" t="str">
        <f t="shared" si="27"/>
        <v/>
      </c>
      <c r="K413" s="2" t="str">
        <f t="shared" si="28"/>
        <v/>
      </c>
    </row>
    <row r="414" spans="10:11">
      <c r="J414" s="2" t="str">
        <f t="shared" si="27"/>
        <v/>
      </c>
      <c r="K414" s="2" t="str">
        <f t="shared" si="28"/>
        <v/>
      </c>
    </row>
    <row r="415" spans="10:11">
      <c r="J415" s="2" t="str">
        <f t="shared" si="27"/>
        <v/>
      </c>
      <c r="K415" s="2" t="str">
        <f t="shared" si="28"/>
        <v/>
      </c>
    </row>
    <row r="416" spans="10:11">
      <c r="J416" s="2" t="str">
        <f t="shared" ref="J416:J479" si="29">H416&amp;I416</f>
        <v/>
      </c>
      <c r="K416" s="2" t="str">
        <f t="shared" ref="K416:K479" si="30">B416&amp;C416&amp;D416&amp;E416&amp;F416&amp;G416&amp;I416</f>
        <v/>
      </c>
    </row>
    <row r="417" spans="10:11">
      <c r="J417" s="2" t="str">
        <f t="shared" si="29"/>
        <v/>
      </c>
      <c r="K417" s="2" t="str">
        <f t="shared" si="30"/>
        <v/>
      </c>
    </row>
    <row r="418" spans="10:11">
      <c r="J418" s="2" t="str">
        <f t="shared" si="29"/>
        <v/>
      </c>
      <c r="K418" s="2" t="str">
        <f t="shared" si="30"/>
        <v/>
      </c>
    </row>
    <row r="419" spans="10:11">
      <c r="J419" s="2" t="str">
        <f t="shared" si="29"/>
        <v/>
      </c>
      <c r="K419" s="2" t="str">
        <f t="shared" si="30"/>
        <v/>
      </c>
    </row>
    <row r="420" spans="10:11">
      <c r="J420" s="2" t="str">
        <f t="shared" si="29"/>
        <v/>
      </c>
      <c r="K420" s="2" t="str">
        <f t="shared" si="30"/>
        <v/>
      </c>
    </row>
    <row r="421" spans="10:11">
      <c r="J421" s="2" t="str">
        <f t="shared" si="29"/>
        <v/>
      </c>
      <c r="K421" s="2" t="str">
        <f t="shared" si="30"/>
        <v/>
      </c>
    </row>
    <row r="422" spans="10:11">
      <c r="J422" s="2" t="str">
        <f t="shared" si="29"/>
        <v/>
      </c>
      <c r="K422" s="2" t="str">
        <f t="shared" si="30"/>
        <v/>
      </c>
    </row>
    <row r="423" spans="10:11">
      <c r="J423" s="2" t="str">
        <f t="shared" si="29"/>
        <v/>
      </c>
      <c r="K423" s="2" t="str">
        <f t="shared" si="30"/>
        <v/>
      </c>
    </row>
    <row r="424" spans="10:11">
      <c r="J424" s="2" t="str">
        <f t="shared" si="29"/>
        <v/>
      </c>
      <c r="K424" s="2" t="str">
        <f t="shared" si="30"/>
        <v/>
      </c>
    </row>
    <row r="425" spans="10:11">
      <c r="J425" s="2" t="str">
        <f t="shared" si="29"/>
        <v/>
      </c>
      <c r="K425" s="2" t="str">
        <f t="shared" si="30"/>
        <v/>
      </c>
    </row>
    <row r="426" spans="10:11">
      <c r="J426" s="2" t="str">
        <f t="shared" si="29"/>
        <v/>
      </c>
      <c r="K426" s="2" t="str">
        <f t="shared" si="30"/>
        <v/>
      </c>
    </row>
    <row r="427" spans="10:11">
      <c r="J427" s="2" t="str">
        <f t="shared" si="29"/>
        <v/>
      </c>
      <c r="K427" s="2" t="str">
        <f t="shared" si="30"/>
        <v/>
      </c>
    </row>
    <row r="428" spans="10:11">
      <c r="J428" s="2" t="str">
        <f t="shared" si="29"/>
        <v/>
      </c>
      <c r="K428" s="2" t="str">
        <f t="shared" si="30"/>
        <v/>
      </c>
    </row>
    <row r="429" spans="10:11">
      <c r="J429" s="2" t="str">
        <f t="shared" si="29"/>
        <v/>
      </c>
      <c r="K429" s="2" t="str">
        <f t="shared" si="30"/>
        <v/>
      </c>
    </row>
    <row r="430" spans="10:11">
      <c r="J430" s="2" t="str">
        <f t="shared" si="29"/>
        <v/>
      </c>
      <c r="K430" s="2" t="str">
        <f t="shared" si="30"/>
        <v/>
      </c>
    </row>
    <row r="431" spans="10:11">
      <c r="J431" s="2" t="str">
        <f t="shared" si="29"/>
        <v/>
      </c>
      <c r="K431" s="2" t="str">
        <f t="shared" si="30"/>
        <v/>
      </c>
    </row>
    <row r="432" spans="10:11">
      <c r="J432" s="2" t="str">
        <f t="shared" si="29"/>
        <v/>
      </c>
      <c r="K432" s="2" t="str">
        <f t="shared" si="30"/>
        <v/>
      </c>
    </row>
    <row r="433" spans="10:11">
      <c r="J433" s="2" t="str">
        <f t="shared" si="29"/>
        <v/>
      </c>
      <c r="K433" s="2" t="str">
        <f t="shared" si="30"/>
        <v/>
      </c>
    </row>
    <row r="434" spans="10:11">
      <c r="J434" s="2" t="str">
        <f t="shared" si="29"/>
        <v/>
      </c>
      <c r="K434" s="2" t="str">
        <f t="shared" si="30"/>
        <v/>
      </c>
    </row>
    <row r="435" spans="10:11">
      <c r="J435" s="2" t="str">
        <f t="shared" si="29"/>
        <v/>
      </c>
      <c r="K435" s="2" t="str">
        <f t="shared" si="30"/>
        <v/>
      </c>
    </row>
    <row r="436" spans="10:11">
      <c r="J436" s="2" t="str">
        <f t="shared" si="29"/>
        <v/>
      </c>
      <c r="K436" s="2" t="str">
        <f t="shared" si="30"/>
        <v/>
      </c>
    </row>
    <row r="437" spans="10:11">
      <c r="J437" s="2" t="str">
        <f t="shared" si="29"/>
        <v/>
      </c>
      <c r="K437" s="2" t="str">
        <f t="shared" si="30"/>
        <v/>
      </c>
    </row>
    <row r="438" spans="10:11">
      <c r="J438" s="2" t="str">
        <f t="shared" si="29"/>
        <v/>
      </c>
      <c r="K438" s="2" t="str">
        <f t="shared" si="30"/>
        <v/>
      </c>
    </row>
    <row r="439" spans="10:11">
      <c r="J439" s="2" t="str">
        <f t="shared" si="29"/>
        <v/>
      </c>
      <c r="K439" s="2" t="str">
        <f t="shared" si="30"/>
        <v/>
      </c>
    </row>
    <row r="440" spans="10:11">
      <c r="J440" s="2" t="str">
        <f t="shared" si="29"/>
        <v/>
      </c>
      <c r="K440" s="2" t="str">
        <f t="shared" si="30"/>
        <v/>
      </c>
    </row>
    <row r="441" spans="10:11">
      <c r="J441" s="2" t="str">
        <f t="shared" si="29"/>
        <v/>
      </c>
      <c r="K441" s="2" t="str">
        <f t="shared" si="30"/>
        <v/>
      </c>
    </row>
    <row r="442" spans="10:11">
      <c r="J442" s="2" t="str">
        <f t="shared" si="29"/>
        <v/>
      </c>
      <c r="K442" s="2" t="str">
        <f t="shared" si="30"/>
        <v/>
      </c>
    </row>
    <row r="443" spans="10:11">
      <c r="J443" s="2" t="str">
        <f t="shared" si="29"/>
        <v/>
      </c>
      <c r="K443" s="2" t="str">
        <f t="shared" si="30"/>
        <v/>
      </c>
    </row>
    <row r="444" spans="10:11">
      <c r="J444" s="2" t="str">
        <f t="shared" si="29"/>
        <v/>
      </c>
      <c r="K444" s="2" t="str">
        <f t="shared" si="30"/>
        <v/>
      </c>
    </row>
    <row r="445" spans="10:11">
      <c r="J445" s="2" t="str">
        <f t="shared" si="29"/>
        <v/>
      </c>
      <c r="K445" s="2" t="str">
        <f t="shared" si="30"/>
        <v/>
      </c>
    </row>
    <row r="446" spans="10:11">
      <c r="J446" s="2" t="str">
        <f t="shared" si="29"/>
        <v/>
      </c>
      <c r="K446" s="2" t="str">
        <f t="shared" si="30"/>
        <v/>
      </c>
    </row>
    <row r="447" spans="10:11">
      <c r="J447" s="2" t="str">
        <f t="shared" si="29"/>
        <v/>
      </c>
      <c r="K447" s="2" t="str">
        <f t="shared" si="30"/>
        <v/>
      </c>
    </row>
    <row r="448" spans="10:11">
      <c r="J448" s="2" t="str">
        <f t="shared" si="29"/>
        <v/>
      </c>
      <c r="K448" s="2" t="str">
        <f t="shared" si="30"/>
        <v/>
      </c>
    </row>
    <row r="449" spans="10:11">
      <c r="J449" s="2" t="str">
        <f t="shared" si="29"/>
        <v/>
      </c>
      <c r="K449" s="2" t="str">
        <f t="shared" si="30"/>
        <v/>
      </c>
    </row>
    <row r="450" spans="10:11">
      <c r="J450" s="2" t="str">
        <f t="shared" si="29"/>
        <v/>
      </c>
      <c r="K450" s="2" t="str">
        <f t="shared" si="30"/>
        <v/>
      </c>
    </row>
    <row r="451" spans="10:11">
      <c r="J451" s="2" t="str">
        <f t="shared" si="29"/>
        <v/>
      </c>
      <c r="K451" s="2" t="str">
        <f t="shared" si="30"/>
        <v/>
      </c>
    </row>
    <row r="452" spans="10:11">
      <c r="J452" s="2" t="str">
        <f t="shared" si="29"/>
        <v/>
      </c>
      <c r="K452" s="2" t="str">
        <f t="shared" si="30"/>
        <v/>
      </c>
    </row>
    <row r="453" spans="10:11">
      <c r="J453" s="2" t="str">
        <f t="shared" si="29"/>
        <v/>
      </c>
      <c r="K453" s="2" t="str">
        <f t="shared" si="30"/>
        <v/>
      </c>
    </row>
    <row r="454" spans="10:11">
      <c r="J454" s="2" t="str">
        <f t="shared" si="29"/>
        <v/>
      </c>
      <c r="K454" s="2" t="str">
        <f t="shared" si="30"/>
        <v/>
      </c>
    </row>
    <row r="455" spans="10:11">
      <c r="J455" s="2" t="str">
        <f t="shared" si="29"/>
        <v/>
      </c>
      <c r="K455" s="2" t="str">
        <f t="shared" si="30"/>
        <v/>
      </c>
    </row>
    <row r="456" spans="10:11">
      <c r="J456" s="2" t="str">
        <f t="shared" si="29"/>
        <v/>
      </c>
      <c r="K456" s="2" t="str">
        <f t="shared" si="30"/>
        <v/>
      </c>
    </row>
    <row r="457" spans="10:11">
      <c r="J457" s="2" t="str">
        <f t="shared" si="29"/>
        <v/>
      </c>
      <c r="K457" s="2" t="str">
        <f t="shared" si="30"/>
        <v/>
      </c>
    </row>
    <row r="458" spans="10:11">
      <c r="J458" s="2" t="str">
        <f t="shared" si="29"/>
        <v/>
      </c>
      <c r="K458" s="2" t="str">
        <f t="shared" si="30"/>
        <v/>
      </c>
    </row>
    <row r="459" spans="10:11">
      <c r="J459" s="2" t="str">
        <f t="shared" si="29"/>
        <v/>
      </c>
      <c r="K459" s="2" t="str">
        <f t="shared" si="30"/>
        <v/>
      </c>
    </row>
    <row r="460" spans="10:11">
      <c r="J460" s="2" t="str">
        <f t="shared" si="29"/>
        <v/>
      </c>
      <c r="K460" s="2" t="str">
        <f t="shared" si="30"/>
        <v/>
      </c>
    </row>
    <row r="461" spans="10:11">
      <c r="J461" s="2" t="str">
        <f t="shared" si="29"/>
        <v/>
      </c>
      <c r="K461" s="2" t="str">
        <f t="shared" si="30"/>
        <v/>
      </c>
    </row>
    <row r="462" spans="10:11">
      <c r="J462" s="2" t="str">
        <f t="shared" si="29"/>
        <v/>
      </c>
      <c r="K462" s="2" t="str">
        <f t="shared" si="30"/>
        <v/>
      </c>
    </row>
    <row r="463" spans="10:11">
      <c r="J463" s="2" t="str">
        <f t="shared" si="29"/>
        <v/>
      </c>
      <c r="K463" s="2" t="str">
        <f t="shared" si="30"/>
        <v/>
      </c>
    </row>
    <row r="464" spans="10:11">
      <c r="J464" s="2" t="str">
        <f t="shared" si="29"/>
        <v/>
      </c>
      <c r="K464" s="2" t="str">
        <f t="shared" si="30"/>
        <v/>
      </c>
    </row>
    <row r="465" spans="10:11">
      <c r="J465" s="2" t="str">
        <f t="shared" si="29"/>
        <v/>
      </c>
      <c r="K465" s="2" t="str">
        <f t="shared" si="30"/>
        <v/>
      </c>
    </row>
    <row r="466" spans="10:11">
      <c r="J466" s="2" t="str">
        <f t="shared" si="29"/>
        <v/>
      </c>
      <c r="K466" s="2" t="str">
        <f t="shared" si="30"/>
        <v/>
      </c>
    </row>
    <row r="467" spans="10:11">
      <c r="J467" s="2" t="str">
        <f t="shared" si="29"/>
        <v/>
      </c>
      <c r="K467" s="2" t="str">
        <f t="shared" si="30"/>
        <v/>
      </c>
    </row>
    <row r="468" spans="10:11">
      <c r="J468" s="2" t="str">
        <f t="shared" si="29"/>
        <v/>
      </c>
      <c r="K468" s="2" t="str">
        <f t="shared" si="30"/>
        <v/>
      </c>
    </row>
    <row r="469" spans="10:11">
      <c r="J469" s="2" t="str">
        <f t="shared" si="29"/>
        <v/>
      </c>
      <c r="K469" s="2" t="str">
        <f t="shared" si="30"/>
        <v/>
      </c>
    </row>
    <row r="470" spans="10:11">
      <c r="J470" s="2" t="str">
        <f t="shared" si="29"/>
        <v/>
      </c>
      <c r="K470" s="2" t="str">
        <f t="shared" si="30"/>
        <v/>
      </c>
    </row>
    <row r="471" spans="10:11">
      <c r="J471" s="2" t="str">
        <f t="shared" si="29"/>
        <v/>
      </c>
      <c r="K471" s="2" t="str">
        <f t="shared" si="30"/>
        <v/>
      </c>
    </row>
    <row r="472" spans="10:11">
      <c r="J472" s="2" t="str">
        <f t="shared" si="29"/>
        <v/>
      </c>
      <c r="K472" s="2" t="str">
        <f t="shared" si="30"/>
        <v/>
      </c>
    </row>
    <row r="473" spans="10:11">
      <c r="J473" s="2" t="str">
        <f t="shared" si="29"/>
        <v/>
      </c>
      <c r="K473" s="2" t="str">
        <f t="shared" si="30"/>
        <v/>
      </c>
    </row>
    <row r="474" spans="10:11">
      <c r="J474" s="2" t="str">
        <f t="shared" si="29"/>
        <v/>
      </c>
      <c r="K474" s="2" t="str">
        <f t="shared" si="30"/>
        <v/>
      </c>
    </row>
    <row r="475" spans="10:11">
      <c r="J475" s="2" t="str">
        <f t="shared" si="29"/>
        <v/>
      </c>
      <c r="K475" s="2" t="str">
        <f t="shared" si="30"/>
        <v/>
      </c>
    </row>
    <row r="476" spans="10:11">
      <c r="J476" s="2" t="str">
        <f t="shared" si="29"/>
        <v/>
      </c>
      <c r="K476" s="2" t="str">
        <f t="shared" si="30"/>
        <v/>
      </c>
    </row>
    <row r="477" spans="10:11">
      <c r="J477" s="2" t="str">
        <f t="shared" si="29"/>
        <v/>
      </c>
      <c r="K477" s="2" t="str">
        <f t="shared" si="30"/>
        <v/>
      </c>
    </row>
    <row r="478" spans="10:11">
      <c r="J478" s="2" t="str">
        <f t="shared" si="29"/>
        <v/>
      </c>
      <c r="K478" s="2" t="str">
        <f t="shared" si="30"/>
        <v/>
      </c>
    </row>
    <row r="479" spans="10:11">
      <c r="J479" s="2" t="str">
        <f t="shared" si="29"/>
        <v/>
      </c>
      <c r="K479" s="2" t="str">
        <f t="shared" si="30"/>
        <v/>
      </c>
    </row>
    <row r="480" spans="10:11">
      <c r="J480" s="2" t="str">
        <f t="shared" ref="J480:J543" si="31">H480&amp;I480</f>
        <v/>
      </c>
      <c r="K480" s="2" t="str">
        <f t="shared" ref="K480:K543" si="32">B480&amp;C480&amp;D480&amp;E480&amp;F480&amp;G480&amp;I480</f>
        <v/>
      </c>
    </row>
    <row r="481" spans="10:11">
      <c r="J481" s="2" t="str">
        <f t="shared" si="31"/>
        <v/>
      </c>
      <c r="K481" s="2" t="str">
        <f t="shared" si="32"/>
        <v/>
      </c>
    </row>
    <row r="482" spans="10:11">
      <c r="J482" s="2" t="str">
        <f t="shared" si="31"/>
        <v/>
      </c>
      <c r="K482" s="2" t="str">
        <f t="shared" si="32"/>
        <v/>
      </c>
    </row>
    <row r="483" spans="10:11">
      <c r="J483" s="2" t="str">
        <f t="shared" si="31"/>
        <v/>
      </c>
      <c r="K483" s="2" t="str">
        <f t="shared" si="32"/>
        <v/>
      </c>
    </row>
    <row r="484" spans="10:11">
      <c r="J484" s="2" t="str">
        <f t="shared" si="31"/>
        <v/>
      </c>
      <c r="K484" s="2" t="str">
        <f t="shared" si="32"/>
        <v/>
      </c>
    </row>
    <row r="485" spans="10:11">
      <c r="J485" s="2" t="str">
        <f t="shared" si="31"/>
        <v/>
      </c>
      <c r="K485" s="2" t="str">
        <f t="shared" si="32"/>
        <v/>
      </c>
    </row>
    <row r="486" spans="10:11">
      <c r="J486" s="2" t="str">
        <f t="shared" si="31"/>
        <v/>
      </c>
      <c r="K486" s="2" t="str">
        <f t="shared" si="32"/>
        <v/>
      </c>
    </row>
    <row r="487" spans="10:11">
      <c r="J487" s="2" t="str">
        <f t="shared" si="31"/>
        <v/>
      </c>
      <c r="K487" s="2" t="str">
        <f t="shared" si="32"/>
        <v/>
      </c>
    </row>
    <row r="488" spans="10:11">
      <c r="J488" s="2" t="str">
        <f t="shared" si="31"/>
        <v/>
      </c>
      <c r="K488" s="2" t="str">
        <f t="shared" si="32"/>
        <v/>
      </c>
    </row>
    <row r="489" spans="10:11">
      <c r="J489" s="2" t="str">
        <f t="shared" si="31"/>
        <v/>
      </c>
      <c r="K489" s="2" t="str">
        <f t="shared" si="32"/>
        <v/>
      </c>
    </row>
    <row r="490" spans="10:11">
      <c r="J490" s="2" t="str">
        <f t="shared" si="31"/>
        <v/>
      </c>
      <c r="K490" s="2" t="str">
        <f t="shared" si="32"/>
        <v/>
      </c>
    </row>
    <row r="491" spans="10:11">
      <c r="J491" s="2" t="str">
        <f t="shared" si="31"/>
        <v/>
      </c>
      <c r="K491" s="2" t="str">
        <f t="shared" si="32"/>
        <v/>
      </c>
    </row>
    <row r="492" spans="10:11">
      <c r="J492" s="2" t="str">
        <f t="shared" si="31"/>
        <v/>
      </c>
      <c r="K492" s="2" t="str">
        <f t="shared" si="32"/>
        <v/>
      </c>
    </row>
    <row r="493" spans="10:11">
      <c r="J493" s="2" t="str">
        <f t="shared" si="31"/>
        <v/>
      </c>
      <c r="K493" s="2" t="str">
        <f t="shared" si="32"/>
        <v/>
      </c>
    </row>
    <row r="494" spans="10:11">
      <c r="J494" s="2" t="str">
        <f t="shared" si="31"/>
        <v/>
      </c>
      <c r="K494" s="2" t="str">
        <f t="shared" si="32"/>
        <v/>
      </c>
    </row>
    <row r="495" spans="10:11">
      <c r="J495" s="2" t="str">
        <f t="shared" si="31"/>
        <v/>
      </c>
      <c r="K495" s="2" t="str">
        <f t="shared" si="32"/>
        <v/>
      </c>
    </row>
    <row r="496" spans="10:11">
      <c r="J496" s="2" t="str">
        <f t="shared" si="31"/>
        <v/>
      </c>
      <c r="K496" s="2" t="str">
        <f t="shared" si="32"/>
        <v/>
      </c>
    </row>
    <row r="497" spans="10:11">
      <c r="J497" s="2" t="str">
        <f t="shared" si="31"/>
        <v/>
      </c>
      <c r="K497" s="2" t="str">
        <f t="shared" si="32"/>
        <v/>
      </c>
    </row>
    <row r="498" spans="10:11">
      <c r="J498" s="2" t="str">
        <f t="shared" si="31"/>
        <v/>
      </c>
      <c r="K498" s="2" t="str">
        <f t="shared" si="32"/>
        <v/>
      </c>
    </row>
    <row r="499" spans="10:11">
      <c r="J499" s="2" t="str">
        <f t="shared" si="31"/>
        <v/>
      </c>
      <c r="K499" s="2" t="str">
        <f t="shared" si="32"/>
        <v/>
      </c>
    </row>
    <row r="500" spans="10:11">
      <c r="J500" s="2" t="str">
        <f t="shared" si="31"/>
        <v/>
      </c>
      <c r="K500" s="2" t="str">
        <f t="shared" si="32"/>
        <v/>
      </c>
    </row>
    <row r="501" spans="10:11">
      <c r="J501" s="2" t="str">
        <f t="shared" si="31"/>
        <v/>
      </c>
      <c r="K501" s="2" t="str">
        <f t="shared" si="32"/>
        <v/>
      </c>
    </row>
    <row r="502" spans="10:11">
      <c r="J502" s="2" t="str">
        <f t="shared" si="31"/>
        <v/>
      </c>
      <c r="K502" s="2" t="str">
        <f t="shared" si="32"/>
        <v/>
      </c>
    </row>
    <row r="503" spans="10:11">
      <c r="J503" s="2" t="str">
        <f t="shared" si="31"/>
        <v/>
      </c>
      <c r="K503" s="2" t="str">
        <f t="shared" si="32"/>
        <v/>
      </c>
    </row>
    <row r="504" spans="10:11">
      <c r="J504" s="2" t="str">
        <f t="shared" si="31"/>
        <v/>
      </c>
      <c r="K504" s="2" t="str">
        <f t="shared" si="32"/>
        <v/>
      </c>
    </row>
    <row r="505" spans="10:11">
      <c r="J505" s="2" t="str">
        <f t="shared" si="31"/>
        <v/>
      </c>
      <c r="K505" s="2" t="str">
        <f t="shared" si="32"/>
        <v/>
      </c>
    </row>
    <row r="506" spans="10:11">
      <c r="J506" s="2" t="str">
        <f t="shared" si="31"/>
        <v/>
      </c>
      <c r="K506" s="2" t="str">
        <f t="shared" si="32"/>
        <v/>
      </c>
    </row>
    <row r="507" spans="10:11">
      <c r="J507" s="2" t="str">
        <f t="shared" si="31"/>
        <v/>
      </c>
      <c r="K507" s="2" t="str">
        <f t="shared" si="32"/>
        <v/>
      </c>
    </row>
    <row r="508" spans="10:11">
      <c r="J508" s="2" t="str">
        <f t="shared" si="31"/>
        <v/>
      </c>
      <c r="K508" s="2" t="str">
        <f t="shared" si="32"/>
        <v/>
      </c>
    </row>
    <row r="509" spans="10:11">
      <c r="J509" s="2" t="str">
        <f t="shared" si="31"/>
        <v/>
      </c>
      <c r="K509" s="2" t="str">
        <f t="shared" si="32"/>
        <v/>
      </c>
    </row>
    <row r="510" spans="10:11">
      <c r="J510" s="2" t="str">
        <f t="shared" si="31"/>
        <v/>
      </c>
      <c r="K510" s="2" t="str">
        <f t="shared" si="32"/>
        <v/>
      </c>
    </row>
    <row r="511" spans="10:11">
      <c r="J511" s="2" t="str">
        <f t="shared" si="31"/>
        <v/>
      </c>
      <c r="K511" s="2" t="str">
        <f t="shared" si="32"/>
        <v/>
      </c>
    </row>
    <row r="512" spans="10:11">
      <c r="J512" s="2" t="str">
        <f t="shared" si="31"/>
        <v/>
      </c>
      <c r="K512" s="2" t="str">
        <f t="shared" si="32"/>
        <v/>
      </c>
    </row>
    <row r="513" spans="10:11">
      <c r="J513" s="2" t="str">
        <f t="shared" si="31"/>
        <v/>
      </c>
      <c r="K513" s="2" t="str">
        <f t="shared" si="32"/>
        <v/>
      </c>
    </row>
    <row r="514" spans="10:11">
      <c r="J514" s="2" t="str">
        <f t="shared" si="31"/>
        <v/>
      </c>
      <c r="K514" s="2" t="str">
        <f t="shared" si="32"/>
        <v/>
      </c>
    </row>
    <row r="515" spans="10:11">
      <c r="J515" s="2" t="str">
        <f t="shared" si="31"/>
        <v/>
      </c>
      <c r="K515" s="2" t="str">
        <f t="shared" si="32"/>
        <v/>
      </c>
    </row>
    <row r="516" spans="10:11">
      <c r="J516" s="2" t="str">
        <f t="shared" si="31"/>
        <v/>
      </c>
      <c r="K516" s="2" t="str">
        <f t="shared" si="32"/>
        <v/>
      </c>
    </row>
    <row r="517" spans="10:11">
      <c r="J517" s="2" t="str">
        <f t="shared" si="31"/>
        <v/>
      </c>
      <c r="K517" s="2" t="str">
        <f t="shared" si="32"/>
        <v/>
      </c>
    </row>
    <row r="518" spans="10:11">
      <c r="J518" s="2" t="str">
        <f t="shared" si="31"/>
        <v/>
      </c>
      <c r="K518" s="2" t="str">
        <f t="shared" si="32"/>
        <v/>
      </c>
    </row>
    <row r="519" spans="10:11">
      <c r="J519" s="2" t="str">
        <f t="shared" si="31"/>
        <v/>
      </c>
      <c r="K519" s="2" t="str">
        <f t="shared" si="32"/>
        <v/>
      </c>
    </row>
    <row r="520" spans="10:11">
      <c r="J520" s="2" t="str">
        <f t="shared" si="31"/>
        <v/>
      </c>
      <c r="K520" s="2" t="str">
        <f t="shared" si="32"/>
        <v/>
      </c>
    </row>
    <row r="521" spans="10:11">
      <c r="J521" s="2" t="str">
        <f t="shared" si="31"/>
        <v/>
      </c>
      <c r="K521" s="2" t="str">
        <f t="shared" si="32"/>
        <v/>
      </c>
    </row>
    <row r="522" spans="10:11">
      <c r="J522" s="2" t="str">
        <f t="shared" si="31"/>
        <v/>
      </c>
      <c r="K522" s="2" t="str">
        <f t="shared" si="32"/>
        <v/>
      </c>
    </row>
    <row r="523" spans="10:11">
      <c r="J523" s="2" t="str">
        <f t="shared" si="31"/>
        <v/>
      </c>
      <c r="K523" s="2" t="str">
        <f t="shared" si="32"/>
        <v/>
      </c>
    </row>
    <row r="524" spans="10:11">
      <c r="J524" s="2" t="str">
        <f t="shared" si="31"/>
        <v/>
      </c>
      <c r="K524" s="2" t="str">
        <f t="shared" si="32"/>
        <v/>
      </c>
    </row>
    <row r="525" spans="10:11">
      <c r="J525" s="2" t="str">
        <f t="shared" si="31"/>
        <v/>
      </c>
      <c r="K525" s="2" t="str">
        <f t="shared" si="32"/>
        <v/>
      </c>
    </row>
    <row r="526" spans="10:11">
      <c r="J526" s="2" t="str">
        <f t="shared" si="31"/>
        <v/>
      </c>
      <c r="K526" s="2" t="str">
        <f t="shared" si="32"/>
        <v/>
      </c>
    </row>
    <row r="527" spans="10:11">
      <c r="J527" s="2" t="str">
        <f t="shared" si="31"/>
        <v/>
      </c>
      <c r="K527" s="2" t="str">
        <f t="shared" si="32"/>
        <v/>
      </c>
    </row>
    <row r="528" spans="10:11">
      <c r="J528" s="2" t="str">
        <f t="shared" si="31"/>
        <v/>
      </c>
      <c r="K528" s="2" t="str">
        <f t="shared" si="32"/>
        <v/>
      </c>
    </row>
    <row r="529" spans="10:11">
      <c r="J529" s="2" t="str">
        <f t="shared" si="31"/>
        <v/>
      </c>
      <c r="K529" s="2" t="str">
        <f t="shared" si="32"/>
        <v/>
      </c>
    </row>
    <row r="530" spans="10:11">
      <c r="J530" s="2" t="str">
        <f t="shared" si="31"/>
        <v/>
      </c>
      <c r="K530" s="2" t="str">
        <f t="shared" si="32"/>
        <v/>
      </c>
    </row>
    <row r="531" spans="10:11">
      <c r="J531" s="2" t="str">
        <f t="shared" si="31"/>
        <v/>
      </c>
      <c r="K531" s="2" t="str">
        <f t="shared" si="32"/>
        <v/>
      </c>
    </row>
    <row r="532" spans="10:11">
      <c r="J532" s="2" t="str">
        <f t="shared" si="31"/>
        <v/>
      </c>
      <c r="K532" s="2" t="str">
        <f t="shared" si="32"/>
        <v/>
      </c>
    </row>
    <row r="533" spans="10:11">
      <c r="J533" s="2" t="str">
        <f t="shared" si="31"/>
        <v/>
      </c>
      <c r="K533" s="2" t="str">
        <f t="shared" si="32"/>
        <v/>
      </c>
    </row>
    <row r="534" spans="10:11">
      <c r="J534" s="2" t="str">
        <f t="shared" si="31"/>
        <v/>
      </c>
      <c r="K534" s="2" t="str">
        <f t="shared" si="32"/>
        <v/>
      </c>
    </row>
    <row r="535" spans="10:11">
      <c r="J535" s="2" t="str">
        <f t="shared" si="31"/>
        <v/>
      </c>
      <c r="K535" s="2" t="str">
        <f t="shared" si="32"/>
        <v/>
      </c>
    </row>
    <row r="536" spans="10:11">
      <c r="J536" s="2" t="str">
        <f t="shared" si="31"/>
        <v/>
      </c>
      <c r="K536" s="2" t="str">
        <f t="shared" si="32"/>
        <v/>
      </c>
    </row>
    <row r="537" spans="10:11">
      <c r="J537" s="2" t="str">
        <f t="shared" si="31"/>
        <v/>
      </c>
      <c r="K537" s="2" t="str">
        <f t="shared" si="32"/>
        <v/>
      </c>
    </row>
    <row r="538" spans="10:11">
      <c r="J538" s="2" t="str">
        <f t="shared" si="31"/>
        <v/>
      </c>
      <c r="K538" s="2" t="str">
        <f t="shared" si="32"/>
        <v/>
      </c>
    </row>
    <row r="539" spans="10:11">
      <c r="J539" s="2" t="str">
        <f t="shared" si="31"/>
        <v/>
      </c>
      <c r="K539" s="2" t="str">
        <f t="shared" si="32"/>
        <v/>
      </c>
    </row>
    <row r="540" spans="10:11">
      <c r="J540" s="2" t="str">
        <f t="shared" si="31"/>
        <v/>
      </c>
      <c r="K540" s="2" t="str">
        <f t="shared" si="32"/>
        <v/>
      </c>
    </row>
    <row r="541" spans="10:11">
      <c r="J541" s="2" t="str">
        <f t="shared" si="31"/>
        <v/>
      </c>
      <c r="K541" s="2" t="str">
        <f t="shared" si="32"/>
        <v/>
      </c>
    </row>
    <row r="542" spans="10:11">
      <c r="J542" s="2" t="str">
        <f t="shared" si="31"/>
        <v/>
      </c>
      <c r="K542" s="2" t="str">
        <f t="shared" si="32"/>
        <v/>
      </c>
    </row>
    <row r="543" spans="10:11">
      <c r="J543" s="2" t="str">
        <f t="shared" si="31"/>
        <v/>
      </c>
      <c r="K543" s="2" t="str">
        <f t="shared" si="32"/>
        <v/>
      </c>
    </row>
    <row r="544" spans="10:11">
      <c r="J544" s="2" t="str">
        <f t="shared" ref="J544:J607" si="33">H544&amp;I544</f>
        <v/>
      </c>
      <c r="K544" s="2" t="str">
        <f t="shared" ref="K544:K607" si="34">B544&amp;C544&amp;D544&amp;E544&amp;F544&amp;G544&amp;I544</f>
        <v/>
      </c>
    </row>
    <row r="545" spans="10:11">
      <c r="J545" s="2" t="str">
        <f t="shared" si="33"/>
        <v/>
      </c>
      <c r="K545" s="2" t="str">
        <f t="shared" si="34"/>
        <v/>
      </c>
    </row>
    <row r="546" spans="10:11">
      <c r="J546" s="2" t="str">
        <f t="shared" si="33"/>
        <v/>
      </c>
      <c r="K546" s="2" t="str">
        <f t="shared" si="34"/>
        <v/>
      </c>
    </row>
    <row r="547" spans="10:11">
      <c r="J547" s="2" t="str">
        <f t="shared" si="33"/>
        <v/>
      </c>
      <c r="K547" s="2" t="str">
        <f t="shared" si="34"/>
        <v/>
      </c>
    </row>
    <row r="548" spans="10:11">
      <c r="J548" s="2" t="str">
        <f t="shared" si="33"/>
        <v/>
      </c>
      <c r="K548" s="2" t="str">
        <f t="shared" si="34"/>
        <v/>
      </c>
    </row>
    <row r="549" spans="10:11">
      <c r="J549" s="2" t="str">
        <f t="shared" si="33"/>
        <v/>
      </c>
      <c r="K549" s="2" t="str">
        <f t="shared" si="34"/>
        <v/>
      </c>
    </row>
    <row r="550" spans="10:11">
      <c r="J550" s="2" t="str">
        <f t="shared" si="33"/>
        <v/>
      </c>
      <c r="K550" s="2" t="str">
        <f t="shared" si="34"/>
        <v/>
      </c>
    </row>
    <row r="551" spans="10:11">
      <c r="J551" s="2" t="str">
        <f t="shared" si="33"/>
        <v/>
      </c>
      <c r="K551" s="2" t="str">
        <f t="shared" si="34"/>
        <v/>
      </c>
    </row>
    <row r="552" spans="10:11">
      <c r="J552" s="2" t="str">
        <f t="shared" si="33"/>
        <v/>
      </c>
      <c r="K552" s="2" t="str">
        <f t="shared" si="34"/>
        <v/>
      </c>
    </row>
    <row r="553" spans="10:11">
      <c r="J553" s="2" t="str">
        <f t="shared" si="33"/>
        <v/>
      </c>
      <c r="K553" s="2" t="str">
        <f t="shared" si="34"/>
        <v/>
      </c>
    </row>
    <row r="554" spans="10:11">
      <c r="J554" s="2" t="str">
        <f t="shared" si="33"/>
        <v/>
      </c>
      <c r="K554" s="2" t="str">
        <f t="shared" si="34"/>
        <v/>
      </c>
    </row>
    <row r="555" spans="10:11">
      <c r="J555" s="2" t="str">
        <f t="shared" si="33"/>
        <v/>
      </c>
      <c r="K555" s="2" t="str">
        <f t="shared" si="34"/>
        <v/>
      </c>
    </row>
    <row r="556" spans="10:11">
      <c r="J556" s="2" t="str">
        <f t="shared" si="33"/>
        <v/>
      </c>
      <c r="K556" s="2" t="str">
        <f t="shared" si="34"/>
        <v/>
      </c>
    </row>
    <row r="557" spans="10:11">
      <c r="J557" s="2" t="str">
        <f t="shared" si="33"/>
        <v/>
      </c>
      <c r="K557" s="2" t="str">
        <f t="shared" si="34"/>
        <v/>
      </c>
    </row>
    <row r="558" spans="10:11">
      <c r="J558" s="2" t="str">
        <f t="shared" si="33"/>
        <v/>
      </c>
      <c r="K558" s="2" t="str">
        <f t="shared" si="34"/>
        <v/>
      </c>
    </row>
    <row r="559" spans="10:11">
      <c r="J559" s="2" t="str">
        <f t="shared" si="33"/>
        <v/>
      </c>
      <c r="K559" s="2" t="str">
        <f t="shared" si="34"/>
        <v/>
      </c>
    </row>
    <row r="560" spans="10:11">
      <c r="J560" s="2" t="str">
        <f t="shared" si="33"/>
        <v/>
      </c>
      <c r="K560" s="2" t="str">
        <f t="shared" si="34"/>
        <v/>
      </c>
    </row>
    <row r="561" spans="10:11">
      <c r="J561" s="2" t="str">
        <f t="shared" si="33"/>
        <v/>
      </c>
      <c r="K561" s="2" t="str">
        <f t="shared" si="34"/>
        <v/>
      </c>
    </row>
    <row r="562" spans="10:11">
      <c r="J562" s="2" t="str">
        <f t="shared" si="33"/>
        <v/>
      </c>
      <c r="K562" s="2" t="str">
        <f t="shared" si="34"/>
        <v/>
      </c>
    </row>
    <row r="563" spans="10:11">
      <c r="J563" s="2" t="str">
        <f t="shared" si="33"/>
        <v/>
      </c>
      <c r="K563" s="2" t="str">
        <f t="shared" si="34"/>
        <v/>
      </c>
    </row>
    <row r="564" spans="10:11">
      <c r="J564" s="2" t="str">
        <f t="shared" si="33"/>
        <v/>
      </c>
      <c r="K564" s="2" t="str">
        <f t="shared" si="34"/>
        <v/>
      </c>
    </row>
    <row r="565" spans="10:11">
      <c r="J565" s="2" t="str">
        <f t="shared" si="33"/>
        <v/>
      </c>
      <c r="K565" s="2" t="str">
        <f t="shared" si="34"/>
        <v/>
      </c>
    </row>
    <row r="566" spans="10:11">
      <c r="J566" s="2" t="str">
        <f t="shared" si="33"/>
        <v/>
      </c>
      <c r="K566" s="2" t="str">
        <f t="shared" si="34"/>
        <v/>
      </c>
    </row>
    <row r="567" spans="10:11">
      <c r="J567" s="2" t="str">
        <f t="shared" si="33"/>
        <v/>
      </c>
      <c r="K567" s="2" t="str">
        <f t="shared" si="34"/>
        <v/>
      </c>
    </row>
    <row r="568" spans="10:11">
      <c r="J568" s="2" t="str">
        <f t="shared" si="33"/>
        <v/>
      </c>
      <c r="K568" s="2" t="str">
        <f t="shared" si="34"/>
        <v/>
      </c>
    </row>
    <row r="569" spans="10:11">
      <c r="J569" s="2" t="str">
        <f t="shared" si="33"/>
        <v/>
      </c>
      <c r="K569" s="2" t="str">
        <f t="shared" si="34"/>
        <v/>
      </c>
    </row>
    <row r="570" spans="10:11">
      <c r="J570" s="2" t="str">
        <f t="shared" si="33"/>
        <v/>
      </c>
      <c r="K570" s="2" t="str">
        <f t="shared" si="34"/>
        <v/>
      </c>
    </row>
    <row r="571" spans="10:11">
      <c r="J571" s="2" t="str">
        <f t="shared" si="33"/>
        <v/>
      </c>
      <c r="K571" s="2" t="str">
        <f t="shared" si="34"/>
        <v/>
      </c>
    </row>
    <row r="572" spans="10:11">
      <c r="J572" s="2" t="str">
        <f t="shared" si="33"/>
        <v/>
      </c>
      <c r="K572" s="2" t="str">
        <f t="shared" si="34"/>
        <v/>
      </c>
    </row>
    <row r="573" spans="10:11">
      <c r="J573" s="2" t="str">
        <f t="shared" si="33"/>
        <v/>
      </c>
      <c r="K573" s="2" t="str">
        <f t="shared" si="34"/>
        <v/>
      </c>
    </row>
    <row r="574" spans="10:11">
      <c r="J574" s="2" t="str">
        <f t="shared" si="33"/>
        <v/>
      </c>
      <c r="K574" s="2" t="str">
        <f t="shared" si="34"/>
        <v/>
      </c>
    </row>
    <row r="575" spans="10:11">
      <c r="J575" s="2" t="str">
        <f t="shared" si="33"/>
        <v/>
      </c>
      <c r="K575" s="2" t="str">
        <f t="shared" si="34"/>
        <v/>
      </c>
    </row>
    <row r="576" spans="10:11">
      <c r="J576" s="2" t="str">
        <f t="shared" si="33"/>
        <v/>
      </c>
      <c r="K576" s="2" t="str">
        <f t="shared" si="34"/>
        <v/>
      </c>
    </row>
    <row r="577" spans="10:11">
      <c r="J577" s="2" t="str">
        <f t="shared" si="33"/>
        <v/>
      </c>
      <c r="K577" s="2" t="str">
        <f t="shared" si="34"/>
        <v/>
      </c>
    </row>
    <row r="578" spans="10:11">
      <c r="J578" s="2" t="str">
        <f t="shared" si="33"/>
        <v/>
      </c>
      <c r="K578" s="2" t="str">
        <f t="shared" si="34"/>
        <v/>
      </c>
    </row>
    <row r="579" spans="10:11">
      <c r="J579" s="2" t="str">
        <f t="shared" si="33"/>
        <v/>
      </c>
      <c r="K579" s="2" t="str">
        <f t="shared" si="34"/>
        <v/>
      </c>
    </row>
    <row r="580" spans="10:11">
      <c r="J580" s="2" t="str">
        <f t="shared" si="33"/>
        <v/>
      </c>
      <c r="K580" s="2" t="str">
        <f t="shared" si="34"/>
        <v/>
      </c>
    </row>
    <row r="581" spans="10:11">
      <c r="J581" s="2" t="str">
        <f t="shared" si="33"/>
        <v/>
      </c>
      <c r="K581" s="2" t="str">
        <f t="shared" si="34"/>
        <v/>
      </c>
    </row>
    <row r="582" spans="10:11">
      <c r="J582" s="2" t="str">
        <f t="shared" si="33"/>
        <v/>
      </c>
      <c r="K582" s="2" t="str">
        <f t="shared" si="34"/>
        <v/>
      </c>
    </row>
    <row r="583" spans="10:11">
      <c r="J583" s="2" t="str">
        <f t="shared" si="33"/>
        <v/>
      </c>
      <c r="K583" s="2" t="str">
        <f t="shared" si="34"/>
        <v/>
      </c>
    </row>
    <row r="584" spans="10:11">
      <c r="J584" s="2" t="str">
        <f t="shared" si="33"/>
        <v/>
      </c>
      <c r="K584" s="2" t="str">
        <f t="shared" si="34"/>
        <v/>
      </c>
    </row>
    <row r="585" spans="10:11">
      <c r="J585" s="2" t="str">
        <f t="shared" si="33"/>
        <v/>
      </c>
      <c r="K585" s="2" t="str">
        <f t="shared" si="34"/>
        <v/>
      </c>
    </row>
    <row r="586" spans="10:11">
      <c r="J586" s="2" t="str">
        <f t="shared" si="33"/>
        <v/>
      </c>
      <c r="K586" s="2" t="str">
        <f t="shared" si="34"/>
        <v/>
      </c>
    </row>
    <row r="587" spans="10:11">
      <c r="J587" s="2" t="str">
        <f t="shared" si="33"/>
        <v/>
      </c>
      <c r="K587" s="2" t="str">
        <f t="shared" si="34"/>
        <v/>
      </c>
    </row>
    <row r="588" spans="10:11">
      <c r="J588" s="2" t="str">
        <f t="shared" si="33"/>
        <v/>
      </c>
      <c r="K588" s="2" t="str">
        <f t="shared" si="34"/>
        <v/>
      </c>
    </row>
    <row r="589" spans="10:11">
      <c r="J589" s="2" t="str">
        <f t="shared" si="33"/>
        <v/>
      </c>
      <c r="K589" s="2" t="str">
        <f t="shared" si="34"/>
        <v/>
      </c>
    </row>
    <row r="590" spans="10:11">
      <c r="J590" s="2" t="str">
        <f t="shared" si="33"/>
        <v/>
      </c>
      <c r="K590" s="2" t="str">
        <f t="shared" si="34"/>
        <v/>
      </c>
    </row>
    <row r="591" spans="10:11">
      <c r="J591" s="2" t="str">
        <f t="shared" si="33"/>
        <v/>
      </c>
      <c r="K591" s="2" t="str">
        <f t="shared" si="34"/>
        <v/>
      </c>
    </row>
    <row r="592" spans="10:11">
      <c r="J592" s="2" t="str">
        <f t="shared" si="33"/>
        <v/>
      </c>
      <c r="K592" s="2" t="str">
        <f t="shared" si="34"/>
        <v/>
      </c>
    </row>
    <row r="593" spans="10:11">
      <c r="J593" s="2" t="str">
        <f t="shared" si="33"/>
        <v/>
      </c>
      <c r="K593" s="2" t="str">
        <f t="shared" si="34"/>
        <v/>
      </c>
    </row>
    <row r="594" spans="10:11">
      <c r="J594" s="2" t="str">
        <f t="shared" si="33"/>
        <v/>
      </c>
      <c r="K594" s="2" t="str">
        <f t="shared" si="34"/>
        <v/>
      </c>
    </row>
    <row r="595" spans="10:11">
      <c r="J595" s="2" t="str">
        <f t="shared" si="33"/>
        <v/>
      </c>
      <c r="K595" s="2" t="str">
        <f t="shared" si="34"/>
        <v/>
      </c>
    </row>
    <row r="596" spans="10:11">
      <c r="J596" s="2" t="str">
        <f t="shared" si="33"/>
        <v/>
      </c>
      <c r="K596" s="2" t="str">
        <f t="shared" si="34"/>
        <v/>
      </c>
    </row>
    <row r="597" spans="10:11">
      <c r="J597" s="2" t="str">
        <f t="shared" si="33"/>
        <v/>
      </c>
      <c r="K597" s="2" t="str">
        <f t="shared" si="34"/>
        <v/>
      </c>
    </row>
    <row r="598" spans="10:11">
      <c r="J598" s="2" t="str">
        <f t="shared" si="33"/>
        <v/>
      </c>
      <c r="K598" s="2" t="str">
        <f t="shared" si="34"/>
        <v/>
      </c>
    </row>
    <row r="599" spans="10:11">
      <c r="J599" s="2" t="str">
        <f t="shared" si="33"/>
        <v/>
      </c>
      <c r="K599" s="2" t="str">
        <f t="shared" si="34"/>
        <v/>
      </c>
    </row>
    <row r="600" spans="10:11">
      <c r="J600" s="2" t="str">
        <f t="shared" si="33"/>
        <v/>
      </c>
      <c r="K600" s="2" t="str">
        <f t="shared" si="34"/>
        <v/>
      </c>
    </row>
    <row r="601" spans="10:11">
      <c r="J601" s="2" t="str">
        <f t="shared" si="33"/>
        <v/>
      </c>
      <c r="K601" s="2" t="str">
        <f t="shared" si="34"/>
        <v/>
      </c>
    </row>
    <row r="602" spans="10:11">
      <c r="J602" s="2" t="str">
        <f t="shared" si="33"/>
        <v/>
      </c>
      <c r="K602" s="2" t="str">
        <f t="shared" si="34"/>
        <v/>
      </c>
    </row>
    <row r="603" spans="10:11">
      <c r="J603" s="2" t="str">
        <f t="shared" si="33"/>
        <v/>
      </c>
      <c r="K603" s="2" t="str">
        <f t="shared" si="34"/>
        <v/>
      </c>
    </row>
    <row r="604" spans="10:11">
      <c r="J604" s="2" t="str">
        <f t="shared" si="33"/>
        <v/>
      </c>
      <c r="K604" s="2" t="str">
        <f t="shared" si="34"/>
        <v/>
      </c>
    </row>
    <row r="605" spans="10:11">
      <c r="J605" s="2" t="str">
        <f t="shared" si="33"/>
        <v/>
      </c>
      <c r="K605" s="2" t="str">
        <f t="shared" si="34"/>
        <v/>
      </c>
    </row>
    <row r="606" spans="10:11">
      <c r="J606" s="2" t="str">
        <f t="shared" si="33"/>
        <v/>
      </c>
      <c r="K606" s="2" t="str">
        <f t="shared" si="34"/>
        <v/>
      </c>
    </row>
    <row r="607" spans="10:11">
      <c r="J607" s="2" t="str">
        <f t="shared" si="33"/>
        <v/>
      </c>
      <c r="K607" s="2" t="str">
        <f t="shared" si="34"/>
        <v/>
      </c>
    </row>
    <row r="608" spans="10:11">
      <c r="J608" s="2" t="str">
        <f t="shared" ref="J608:J671" si="35">H608&amp;I608</f>
        <v/>
      </c>
      <c r="K608" s="2" t="str">
        <f t="shared" ref="K608:K671" si="36">B608&amp;C608&amp;D608&amp;E608&amp;F608&amp;G608&amp;I608</f>
        <v/>
      </c>
    </row>
    <row r="609" spans="10:11">
      <c r="J609" s="2" t="str">
        <f t="shared" si="35"/>
        <v/>
      </c>
      <c r="K609" s="2" t="str">
        <f t="shared" si="36"/>
        <v/>
      </c>
    </row>
    <row r="610" spans="10:11">
      <c r="J610" s="2" t="str">
        <f t="shared" si="35"/>
        <v/>
      </c>
      <c r="K610" s="2" t="str">
        <f t="shared" si="36"/>
        <v/>
      </c>
    </row>
    <row r="611" spans="10:11">
      <c r="J611" s="2" t="str">
        <f t="shared" si="35"/>
        <v/>
      </c>
      <c r="K611" s="2" t="str">
        <f t="shared" si="36"/>
        <v/>
      </c>
    </row>
    <row r="612" spans="10:11">
      <c r="J612" s="2" t="str">
        <f t="shared" si="35"/>
        <v/>
      </c>
      <c r="K612" s="2" t="str">
        <f t="shared" si="36"/>
        <v/>
      </c>
    </row>
    <row r="613" spans="10:11">
      <c r="J613" s="2" t="str">
        <f t="shared" si="35"/>
        <v/>
      </c>
      <c r="K613" s="2" t="str">
        <f t="shared" si="36"/>
        <v/>
      </c>
    </row>
    <row r="614" spans="10:11">
      <c r="J614" s="2" t="str">
        <f t="shared" si="35"/>
        <v/>
      </c>
      <c r="K614" s="2" t="str">
        <f t="shared" si="36"/>
        <v/>
      </c>
    </row>
    <row r="615" spans="10:11">
      <c r="J615" s="2" t="str">
        <f t="shared" si="35"/>
        <v/>
      </c>
      <c r="K615" s="2" t="str">
        <f t="shared" si="36"/>
        <v/>
      </c>
    </row>
    <row r="616" spans="10:11">
      <c r="J616" s="2" t="str">
        <f t="shared" si="35"/>
        <v/>
      </c>
      <c r="K616" s="2" t="str">
        <f t="shared" si="36"/>
        <v/>
      </c>
    </row>
    <row r="617" spans="10:11">
      <c r="J617" s="2" t="str">
        <f t="shared" si="35"/>
        <v/>
      </c>
      <c r="K617" s="2" t="str">
        <f t="shared" si="36"/>
        <v/>
      </c>
    </row>
    <row r="618" spans="10:11">
      <c r="J618" s="2" t="str">
        <f t="shared" si="35"/>
        <v/>
      </c>
      <c r="K618" s="2" t="str">
        <f t="shared" si="36"/>
        <v/>
      </c>
    </row>
    <row r="619" spans="10:11">
      <c r="J619" s="2" t="str">
        <f t="shared" si="35"/>
        <v/>
      </c>
      <c r="K619" s="2" t="str">
        <f t="shared" si="36"/>
        <v/>
      </c>
    </row>
    <row r="620" spans="10:11">
      <c r="J620" s="2" t="str">
        <f t="shared" si="35"/>
        <v/>
      </c>
      <c r="K620" s="2" t="str">
        <f t="shared" si="36"/>
        <v/>
      </c>
    </row>
    <row r="621" spans="10:11">
      <c r="J621" s="2" t="str">
        <f t="shared" si="35"/>
        <v/>
      </c>
      <c r="K621" s="2" t="str">
        <f t="shared" si="36"/>
        <v/>
      </c>
    </row>
    <row r="622" spans="10:11">
      <c r="J622" s="2" t="str">
        <f t="shared" si="35"/>
        <v/>
      </c>
      <c r="K622" s="2" t="str">
        <f t="shared" si="36"/>
        <v/>
      </c>
    </row>
    <row r="623" spans="10:11">
      <c r="J623" s="2" t="str">
        <f t="shared" si="35"/>
        <v/>
      </c>
      <c r="K623" s="2" t="str">
        <f t="shared" si="36"/>
        <v/>
      </c>
    </row>
    <row r="624" spans="10:11">
      <c r="J624" s="2" t="str">
        <f t="shared" si="35"/>
        <v/>
      </c>
      <c r="K624" s="2" t="str">
        <f t="shared" si="36"/>
        <v/>
      </c>
    </row>
    <row r="625" spans="10:11">
      <c r="J625" s="2" t="str">
        <f t="shared" si="35"/>
        <v/>
      </c>
      <c r="K625" s="2" t="str">
        <f t="shared" si="36"/>
        <v/>
      </c>
    </row>
    <row r="626" spans="10:11">
      <c r="J626" s="2" t="str">
        <f t="shared" si="35"/>
        <v/>
      </c>
      <c r="K626" s="2" t="str">
        <f t="shared" si="36"/>
        <v/>
      </c>
    </row>
    <row r="627" spans="10:11">
      <c r="J627" s="2" t="str">
        <f t="shared" si="35"/>
        <v/>
      </c>
      <c r="K627" s="2" t="str">
        <f t="shared" si="36"/>
        <v/>
      </c>
    </row>
    <row r="628" spans="10:11">
      <c r="J628" s="2" t="str">
        <f t="shared" si="35"/>
        <v/>
      </c>
      <c r="K628" s="2" t="str">
        <f t="shared" si="36"/>
        <v/>
      </c>
    </row>
    <row r="629" spans="10:11">
      <c r="J629" s="2" t="str">
        <f t="shared" si="35"/>
        <v/>
      </c>
      <c r="K629" s="2" t="str">
        <f t="shared" si="36"/>
        <v/>
      </c>
    </row>
    <row r="630" spans="10:11">
      <c r="J630" s="2" t="str">
        <f t="shared" si="35"/>
        <v/>
      </c>
      <c r="K630" s="2" t="str">
        <f t="shared" si="36"/>
        <v/>
      </c>
    </row>
    <row r="631" spans="10:11">
      <c r="J631" s="2" t="str">
        <f t="shared" si="35"/>
        <v/>
      </c>
      <c r="K631" s="2" t="str">
        <f t="shared" si="36"/>
        <v/>
      </c>
    </row>
    <row r="632" spans="10:11">
      <c r="J632" s="2" t="str">
        <f t="shared" si="35"/>
        <v/>
      </c>
      <c r="K632" s="2" t="str">
        <f t="shared" si="36"/>
        <v/>
      </c>
    </row>
    <row r="633" spans="10:11">
      <c r="J633" s="2" t="str">
        <f t="shared" si="35"/>
        <v/>
      </c>
      <c r="K633" s="2" t="str">
        <f t="shared" si="36"/>
        <v/>
      </c>
    </row>
    <row r="634" spans="10:11">
      <c r="J634" s="2" t="str">
        <f t="shared" si="35"/>
        <v/>
      </c>
      <c r="K634" s="2" t="str">
        <f t="shared" si="36"/>
        <v/>
      </c>
    </row>
    <row r="635" spans="10:11">
      <c r="J635" s="2" t="str">
        <f t="shared" si="35"/>
        <v/>
      </c>
      <c r="K635" s="2" t="str">
        <f t="shared" si="36"/>
        <v/>
      </c>
    </row>
    <row r="636" spans="10:11">
      <c r="J636" s="2" t="str">
        <f t="shared" si="35"/>
        <v/>
      </c>
      <c r="K636" s="2" t="str">
        <f t="shared" si="36"/>
        <v/>
      </c>
    </row>
    <row r="637" spans="10:11">
      <c r="J637" s="2" t="str">
        <f t="shared" si="35"/>
        <v/>
      </c>
      <c r="K637" s="2" t="str">
        <f t="shared" si="36"/>
        <v/>
      </c>
    </row>
    <row r="638" spans="10:11">
      <c r="J638" s="2" t="str">
        <f t="shared" si="35"/>
        <v/>
      </c>
      <c r="K638" s="2" t="str">
        <f t="shared" si="36"/>
        <v/>
      </c>
    </row>
    <row r="639" spans="10:11">
      <c r="J639" s="2" t="str">
        <f t="shared" si="35"/>
        <v/>
      </c>
      <c r="K639" s="2" t="str">
        <f t="shared" si="36"/>
        <v/>
      </c>
    </row>
    <row r="640" spans="10:11">
      <c r="J640" s="2" t="str">
        <f t="shared" si="35"/>
        <v/>
      </c>
      <c r="K640" s="2" t="str">
        <f t="shared" si="36"/>
        <v/>
      </c>
    </row>
    <row r="641" spans="10:11">
      <c r="J641" s="2" t="str">
        <f t="shared" si="35"/>
        <v/>
      </c>
      <c r="K641" s="2" t="str">
        <f t="shared" si="36"/>
        <v/>
      </c>
    </row>
    <row r="642" spans="10:11">
      <c r="J642" s="2" t="str">
        <f t="shared" si="35"/>
        <v/>
      </c>
      <c r="K642" s="2" t="str">
        <f t="shared" si="36"/>
        <v/>
      </c>
    </row>
    <row r="643" spans="10:11">
      <c r="J643" s="2" t="str">
        <f t="shared" si="35"/>
        <v/>
      </c>
      <c r="K643" s="2" t="str">
        <f t="shared" si="36"/>
        <v/>
      </c>
    </row>
    <row r="644" spans="10:11">
      <c r="J644" s="2" t="str">
        <f t="shared" si="35"/>
        <v/>
      </c>
      <c r="K644" s="2" t="str">
        <f t="shared" si="36"/>
        <v/>
      </c>
    </row>
    <row r="645" spans="10:11">
      <c r="J645" s="2" t="str">
        <f t="shared" si="35"/>
        <v/>
      </c>
      <c r="K645" s="2" t="str">
        <f t="shared" si="36"/>
        <v/>
      </c>
    </row>
    <row r="646" spans="10:11">
      <c r="J646" s="2" t="str">
        <f t="shared" si="35"/>
        <v/>
      </c>
      <c r="K646" s="2" t="str">
        <f t="shared" si="36"/>
        <v/>
      </c>
    </row>
    <row r="647" spans="10:11">
      <c r="J647" s="2" t="str">
        <f t="shared" si="35"/>
        <v/>
      </c>
      <c r="K647" s="2" t="str">
        <f t="shared" si="36"/>
        <v/>
      </c>
    </row>
    <row r="648" spans="10:11">
      <c r="J648" s="2" t="str">
        <f t="shared" si="35"/>
        <v/>
      </c>
      <c r="K648" s="2" t="str">
        <f t="shared" si="36"/>
        <v/>
      </c>
    </row>
    <row r="649" spans="10:11">
      <c r="J649" s="2" t="str">
        <f t="shared" si="35"/>
        <v/>
      </c>
      <c r="K649" s="2" t="str">
        <f t="shared" si="36"/>
        <v/>
      </c>
    </row>
    <row r="650" spans="10:11">
      <c r="J650" s="2" t="str">
        <f t="shared" si="35"/>
        <v/>
      </c>
      <c r="K650" s="2" t="str">
        <f t="shared" si="36"/>
        <v/>
      </c>
    </row>
    <row r="651" spans="10:11">
      <c r="J651" s="2" t="str">
        <f t="shared" si="35"/>
        <v/>
      </c>
      <c r="K651" s="2" t="str">
        <f t="shared" si="36"/>
        <v/>
      </c>
    </row>
    <row r="652" spans="10:11">
      <c r="J652" s="2" t="str">
        <f t="shared" si="35"/>
        <v/>
      </c>
      <c r="K652" s="2" t="str">
        <f t="shared" si="36"/>
        <v/>
      </c>
    </row>
    <row r="653" spans="10:11">
      <c r="J653" s="2" t="str">
        <f t="shared" si="35"/>
        <v/>
      </c>
      <c r="K653" s="2" t="str">
        <f t="shared" si="36"/>
        <v/>
      </c>
    </row>
    <row r="654" spans="10:11">
      <c r="J654" s="2" t="str">
        <f t="shared" si="35"/>
        <v/>
      </c>
      <c r="K654" s="2" t="str">
        <f t="shared" si="36"/>
        <v/>
      </c>
    </row>
    <row r="655" spans="10:11">
      <c r="J655" s="2" t="str">
        <f t="shared" si="35"/>
        <v/>
      </c>
      <c r="K655" s="2" t="str">
        <f t="shared" si="36"/>
        <v/>
      </c>
    </row>
    <row r="656" spans="10:11">
      <c r="J656" s="2" t="str">
        <f t="shared" si="35"/>
        <v/>
      </c>
      <c r="K656" s="2" t="str">
        <f t="shared" si="36"/>
        <v/>
      </c>
    </row>
    <row r="657" spans="10:11">
      <c r="J657" s="2" t="str">
        <f t="shared" si="35"/>
        <v/>
      </c>
      <c r="K657" s="2" t="str">
        <f t="shared" si="36"/>
        <v/>
      </c>
    </row>
    <row r="658" spans="10:11">
      <c r="J658" s="2" t="str">
        <f t="shared" si="35"/>
        <v/>
      </c>
      <c r="K658" s="2" t="str">
        <f t="shared" si="36"/>
        <v/>
      </c>
    </row>
    <row r="659" spans="10:11">
      <c r="J659" s="2" t="str">
        <f t="shared" si="35"/>
        <v/>
      </c>
      <c r="K659" s="2" t="str">
        <f t="shared" si="36"/>
        <v/>
      </c>
    </row>
    <row r="660" spans="10:11">
      <c r="J660" s="2" t="str">
        <f t="shared" si="35"/>
        <v/>
      </c>
      <c r="K660" s="2" t="str">
        <f t="shared" si="36"/>
        <v/>
      </c>
    </row>
    <row r="661" spans="10:11">
      <c r="J661" s="2" t="str">
        <f t="shared" si="35"/>
        <v/>
      </c>
      <c r="K661" s="2" t="str">
        <f t="shared" si="36"/>
        <v/>
      </c>
    </row>
    <row r="662" spans="10:11">
      <c r="J662" s="2" t="str">
        <f t="shared" si="35"/>
        <v/>
      </c>
      <c r="K662" s="2" t="str">
        <f t="shared" si="36"/>
        <v/>
      </c>
    </row>
    <row r="663" spans="10:11">
      <c r="J663" s="2" t="str">
        <f t="shared" si="35"/>
        <v/>
      </c>
      <c r="K663" s="2" t="str">
        <f t="shared" si="36"/>
        <v/>
      </c>
    </row>
    <row r="664" spans="10:11">
      <c r="J664" s="2" t="str">
        <f t="shared" si="35"/>
        <v/>
      </c>
      <c r="K664" s="2" t="str">
        <f t="shared" si="36"/>
        <v/>
      </c>
    </row>
    <row r="665" spans="10:11">
      <c r="J665" s="2" t="str">
        <f t="shared" si="35"/>
        <v/>
      </c>
      <c r="K665" s="2" t="str">
        <f t="shared" si="36"/>
        <v/>
      </c>
    </row>
    <row r="666" spans="10:11">
      <c r="J666" s="2" t="str">
        <f t="shared" si="35"/>
        <v/>
      </c>
      <c r="K666" s="2" t="str">
        <f t="shared" si="36"/>
        <v/>
      </c>
    </row>
    <row r="667" spans="10:11">
      <c r="J667" s="2" t="str">
        <f t="shared" si="35"/>
        <v/>
      </c>
      <c r="K667" s="2" t="str">
        <f t="shared" si="36"/>
        <v/>
      </c>
    </row>
    <row r="668" spans="10:11">
      <c r="J668" s="2" t="str">
        <f t="shared" si="35"/>
        <v/>
      </c>
      <c r="K668" s="2" t="str">
        <f t="shared" si="36"/>
        <v/>
      </c>
    </row>
    <row r="669" spans="10:11">
      <c r="J669" s="2" t="str">
        <f t="shared" si="35"/>
        <v/>
      </c>
      <c r="K669" s="2" t="str">
        <f t="shared" si="36"/>
        <v/>
      </c>
    </row>
    <row r="670" spans="10:11">
      <c r="J670" s="2" t="str">
        <f t="shared" si="35"/>
        <v/>
      </c>
      <c r="K670" s="2" t="str">
        <f t="shared" si="36"/>
        <v/>
      </c>
    </row>
    <row r="671" spans="10:11">
      <c r="J671" s="2" t="str">
        <f t="shared" si="35"/>
        <v/>
      </c>
      <c r="K671" s="2" t="str">
        <f t="shared" si="36"/>
        <v/>
      </c>
    </row>
    <row r="672" spans="10:11">
      <c r="J672" s="2" t="str">
        <f t="shared" ref="J672:J735" si="37">H672&amp;I672</f>
        <v/>
      </c>
      <c r="K672" s="2" t="str">
        <f t="shared" ref="K672:K735" si="38">B672&amp;C672&amp;D672&amp;E672&amp;F672&amp;G672&amp;I672</f>
        <v/>
      </c>
    </row>
    <row r="673" spans="10:11">
      <c r="J673" s="2" t="str">
        <f t="shared" si="37"/>
        <v/>
      </c>
      <c r="K673" s="2" t="str">
        <f t="shared" si="38"/>
        <v/>
      </c>
    </row>
    <row r="674" spans="10:11">
      <c r="J674" s="2" t="str">
        <f t="shared" si="37"/>
        <v/>
      </c>
      <c r="K674" s="2" t="str">
        <f t="shared" si="38"/>
        <v/>
      </c>
    </row>
    <row r="675" spans="10:11">
      <c r="J675" s="2" t="str">
        <f t="shared" si="37"/>
        <v/>
      </c>
      <c r="K675" s="2" t="str">
        <f t="shared" si="38"/>
        <v/>
      </c>
    </row>
    <row r="676" spans="10:11">
      <c r="J676" s="2" t="str">
        <f t="shared" si="37"/>
        <v/>
      </c>
      <c r="K676" s="2" t="str">
        <f t="shared" si="38"/>
        <v/>
      </c>
    </row>
    <row r="677" spans="10:11">
      <c r="J677" s="2" t="str">
        <f t="shared" si="37"/>
        <v/>
      </c>
      <c r="K677" s="2" t="str">
        <f t="shared" si="38"/>
        <v/>
      </c>
    </row>
    <row r="678" spans="10:11">
      <c r="J678" s="2" t="str">
        <f t="shared" si="37"/>
        <v/>
      </c>
      <c r="K678" s="2" t="str">
        <f t="shared" si="38"/>
        <v/>
      </c>
    </row>
    <row r="679" spans="10:11">
      <c r="J679" s="2" t="str">
        <f t="shared" si="37"/>
        <v/>
      </c>
      <c r="K679" s="2" t="str">
        <f t="shared" si="38"/>
        <v/>
      </c>
    </row>
    <row r="680" spans="10:11">
      <c r="J680" s="2" t="str">
        <f t="shared" si="37"/>
        <v/>
      </c>
      <c r="K680" s="2" t="str">
        <f t="shared" si="38"/>
        <v/>
      </c>
    </row>
    <row r="681" spans="10:11">
      <c r="J681" s="2" t="str">
        <f t="shared" si="37"/>
        <v/>
      </c>
      <c r="K681" s="2" t="str">
        <f t="shared" si="38"/>
        <v/>
      </c>
    </row>
    <row r="682" spans="10:11">
      <c r="J682" s="2" t="str">
        <f t="shared" si="37"/>
        <v/>
      </c>
      <c r="K682" s="2" t="str">
        <f t="shared" si="38"/>
        <v/>
      </c>
    </row>
    <row r="683" spans="10:11">
      <c r="J683" s="2" t="str">
        <f t="shared" si="37"/>
        <v/>
      </c>
      <c r="K683" s="2" t="str">
        <f t="shared" si="38"/>
        <v/>
      </c>
    </row>
    <row r="684" spans="10:11">
      <c r="J684" s="2" t="str">
        <f t="shared" si="37"/>
        <v/>
      </c>
      <c r="K684" s="2" t="str">
        <f t="shared" si="38"/>
        <v/>
      </c>
    </row>
    <row r="685" spans="10:11">
      <c r="J685" s="2" t="str">
        <f t="shared" si="37"/>
        <v/>
      </c>
      <c r="K685" s="2" t="str">
        <f t="shared" si="38"/>
        <v/>
      </c>
    </row>
    <row r="686" spans="10:11">
      <c r="J686" s="2" t="str">
        <f t="shared" si="37"/>
        <v/>
      </c>
      <c r="K686" s="2" t="str">
        <f t="shared" si="38"/>
        <v/>
      </c>
    </row>
    <row r="687" spans="10:11">
      <c r="J687" s="2" t="str">
        <f t="shared" si="37"/>
        <v/>
      </c>
      <c r="K687" s="2" t="str">
        <f t="shared" si="38"/>
        <v/>
      </c>
    </row>
    <row r="688" spans="10:11">
      <c r="J688" s="2" t="str">
        <f t="shared" si="37"/>
        <v/>
      </c>
      <c r="K688" s="2" t="str">
        <f t="shared" si="38"/>
        <v/>
      </c>
    </row>
    <row r="689" spans="10:11">
      <c r="J689" s="2" t="str">
        <f t="shared" si="37"/>
        <v/>
      </c>
      <c r="K689" s="2" t="str">
        <f t="shared" si="38"/>
        <v/>
      </c>
    </row>
    <row r="690" spans="10:11">
      <c r="J690" s="2" t="str">
        <f t="shared" si="37"/>
        <v/>
      </c>
      <c r="K690" s="2" t="str">
        <f t="shared" si="38"/>
        <v/>
      </c>
    </row>
    <row r="691" spans="10:11">
      <c r="J691" s="2" t="str">
        <f t="shared" si="37"/>
        <v/>
      </c>
      <c r="K691" s="2" t="str">
        <f t="shared" si="38"/>
        <v/>
      </c>
    </row>
    <row r="692" spans="10:11">
      <c r="J692" s="2" t="str">
        <f t="shared" si="37"/>
        <v/>
      </c>
      <c r="K692" s="2" t="str">
        <f t="shared" si="38"/>
        <v/>
      </c>
    </row>
    <row r="693" spans="10:11">
      <c r="J693" s="2" t="str">
        <f t="shared" si="37"/>
        <v/>
      </c>
      <c r="K693" s="2" t="str">
        <f t="shared" si="38"/>
        <v/>
      </c>
    </row>
    <row r="694" spans="10:11">
      <c r="J694" s="2" t="str">
        <f t="shared" si="37"/>
        <v/>
      </c>
      <c r="K694" s="2" t="str">
        <f t="shared" si="38"/>
        <v/>
      </c>
    </row>
    <row r="695" spans="10:11">
      <c r="J695" s="2" t="str">
        <f t="shared" si="37"/>
        <v/>
      </c>
      <c r="K695" s="2" t="str">
        <f t="shared" si="38"/>
        <v/>
      </c>
    </row>
    <row r="696" spans="10:11">
      <c r="J696" s="2" t="str">
        <f t="shared" si="37"/>
        <v/>
      </c>
      <c r="K696" s="2" t="str">
        <f t="shared" si="38"/>
        <v/>
      </c>
    </row>
    <row r="697" spans="10:11">
      <c r="J697" s="2" t="str">
        <f t="shared" si="37"/>
        <v/>
      </c>
      <c r="K697" s="2" t="str">
        <f t="shared" si="38"/>
        <v/>
      </c>
    </row>
    <row r="698" spans="10:11">
      <c r="J698" s="2" t="str">
        <f t="shared" si="37"/>
        <v/>
      </c>
      <c r="K698" s="2" t="str">
        <f t="shared" si="38"/>
        <v/>
      </c>
    </row>
    <row r="699" spans="10:11">
      <c r="J699" s="2" t="str">
        <f t="shared" si="37"/>
        <v/>
      </c>
      <c r="K699" s="2" t="str">
        <f t="shared" si="38"/>
        <v/>
      </c>
    </row>
    <row r="700" spans="10:11">
      <c r="J700" s="2" t="str">
        <f t="shared" si="37"/>
        <v/>
      </c>
      <c r="K700" s="2" t="str">
        <f t="shared" si="38"/>
        <v/>
      </c>
    </row>
    <row r="701" spans="10:11">
      <c r="J701" s="2" t="str">
        <f t="shared" si="37"/>
        <v/>
      </c>
      <c r="K701" s="2" t="str">
        <f t="shared" si="38"/>
        <v/>
      </c>
    </row>
    <row r="702" spans="10:11">
      <c r="J702" s="2" t="str">
        <f t="shared" si="37"/>
        <v/>
      </c>
      <c r="K702" s="2" t="str">
        <f t="shared" si="38"/>
        <v/>
      </c>
    </row>
    <row r="703" spans="10:11">
      <c r="J703" s="2" t="str">
        <f t="shared" si="37"/>
        <v/>
      </c>
      <c r="K703" s="2" t="str">
        <f t="shared" si="38"/>
        <v/>
      </c>
    </row>
    <row r="704" spans="10:11">
      <c r="J704" s="2" t="str">
        <f t="shared" si="37"/>
        <v/>
      </c>
      <c r="K704" s="2" t="str">
        <f t="shared" si="38"/>
        <v/>
      </c>
    </row>
    <row r="705" spans="10:11">
      <c r="J705" s="2" t="str">
        <f t="shared" si="37"/>
        <v/>
      </c>
      <c r="K705" s="2" t="str">
        <f t="shared" si="38"/>
        <v/>
      </c>
    </row>
    <row r="706" spans="10:11">
      <c r="J706" s="2" t="str">
        <f t="shared" si="37"/>
        <v/>
      </c>
      <c r="K706" s="2" t="str">
        <f t="shared" si="38"/>
        <v/>
      </c>
    </row>
    <row r="707" spans="10:11">
      <c r="J707" s="2" t="str">
        <f t="shared" si="37"/>
        <v/>
      </c>
      <c r="K707" s="2" t="str">
        <f t="shared" si="38"/>
        <v/>
      </c>
    </row>
    <row r="708" spans="10:11">
      <c r="J708" s="2" t="str">
        <f t="shared" si="37"/>
        <v/>
      </c>
      <c r="K708" s="2" t="str">
        <f t="shared" si="38"/>
        <v/>
      </c>
    </row>
    <row r="709" spans="10:11">
      <c r="J709" s="2" t="str">
        <f t="shared" si="37"/>
        <v/>
      </c>
      <c r="K709" s="2" t="str">
        <f t="shared" si="38"/>
        <v/>
      </c>
    </row>
    <row r="710" spans="10:11">
      <c r="J710" s="2" t="str">
        <f t="shared" si="37"/>
        <v/>
      </c>
      <c r="K710" s="2" t="str">
        <f t="shared" si="38"/>
        <v/>
      </c>
    </row>
    <row r="711" spans="10:11">
      <c r="J711" s="2" t="str">
        <f t="shared" si="37"/>
        <v/>
      </c>
      <c r="K711" s="2" t="str">
        <f t="shared" si="38"/>
        <v/>
      </c>
    </row>
    <row r="712" spans="10:11">
      <c r="J712" s="2" t="str">
        <f t="shared" si="37"/>
        <v/>
      </c>
      <c r="K712" s="2" t="str">
        <f t="shared" si="38"/>
        <v/>
      </c>
    </row>
    <row r="713" spans="10:11">
      <c r="J713" s="2" t="str">
        <f t="shared" si="37"/>
        <v/>
      </c>
      <c r="K713" s="2" t="str">
        <f t="shared" si="38"/>
        <v/>
      </c>
    </row>
    <row r="714" spans="10:11">
      <c r="J714" s="2" t="str">
        <f t="shared" si="37"/>
        <v/>
      </c>
      <c r="K714" s="2" t="str">
        <f t="shared" si="38"/>
        <v/>
      </c>
    </row>
    <row r="715" spans="10:11">
      <c r="J715" s="2" t="str">
        <f t="shared" si="37"/>
        <v/>
      </c>
      <c r="K715" s="2" t="str">
        <f t="shared" si="38"/>
        <v/>
      </c>
    </row>
    <row r="716" spans="10:11">
      <c r="J716" s="2" t="str">
        <f t="shared" si="37"/>
        <v/>
      </c>
      <c r="K716" s="2" t="str">
        <f t="shared" si="38"/>
        <v/>
      </c>
    </row>
    <row r="717" spans="10:11">
      <c r="J717" s="2" t="str">
        <f t="shared" si="37"/>
        <v/>
      </c>
      <c r="K717" s="2" t="str">
        <f t="shared" si="38"/>
        <v/>
      </c>
    </row>
    <row r="718" spans="10:11">
      <c r="J718" s="2" t="str">
        <f t="shared" si="37"/>
        <v/>
      </c>
      <c r="K718" s="2" t="str">
        <f t="shared" si="38"/>
        <v/>
      </c>
    </row>
    <row r="719" spans="10:11">
      <c r="J719" s="2" t="str">
        <f t="shared" si="37"/>
        <v/>
      </c>
      <c r="K719" s="2" t="str">
        <f t="shared" si="38"/>
        <v/>
      </c>
    </row>
    <row r="720" spans="10:11">
      <c r="J720" s="2" t="str">
        <f t="shared" si="37"/>
        <v/>
      </c>
      <c r="K720" s="2" t="str">
        <f t="shared" si="38"/>
        <v/>
      </c>
    </row>
    <row r="721" spans="10:11">
      <c r="J721" s="2" t="str">
        <f t="shared" si="37"/>
        <v/>
      </c>
      <c r="K721" s="2" t="str">
        <f t="shared" si="38"/>
        <v/>
      </c>
    </row>
    <row r="722" spans="10:11">
      <c r="J722" s="2" t="str">
        <f t="shared" si="37"/>
        <v/>
      </c>
      <c r="K722" s="2" t="str">
        <f t="shared" si="38"/>
        <v/>
      </c>
    </row>
    <row r="723" spans="10:11">
      <c r="J723" s="2" t="str">
        <f t="shared" si="37"/>
        <v/>
      </c>
      <c r="K723" s="2" t="str">
        <f t="shared" si="38"/>
        <v/>
      </c>
    </row>
    <row r="724" spans="10:11">
      <c r="J724" s="2" t="str">
        <f t="shared" si="37"/>
        <v/>
      </c>
      <c r="K724" s="2" t="str">
        <f t="shared" si="38"/>
        <v/>
      </c>
    </row>
    <row r="725" spans="10:11">
      <c r="J725" s="2" t="str">
        <f t="shared" si="37"/>
        <v/>
      </c>
      <c r="K725" s="2" t="str">
        <f t="shared" si="38"/>
        <v/>
      </c>
    </row>
    <row r="726" spans="10:11">
      <c r="J726" s="2" t="str">
        <f t="shared" si="37"/>
        <v/>
      </c>
      <c r="K726" s="2" t="str">
        <f t="shared" si="38"/>
        <v/>
      </c>
    </row>
    <row r="727" spans="10:11">
      <c r="J727" s="2" t="str">
        <f t="shared" si="37"/>
        <v/>
      </c>
      <c r="K727" s="2" t="str">
        <f t="shared" si="38"/>
        <v/>
      </c>
    </row>
    <row r="728" spans="10:11">
      <c r="J728" s="2" t="str">
        <f t="shared" si="37"/>
        <v/>
      </c>
      <c r="K728" s="2" t="str">
        <f t="shared" si="38"/>
        <v/>
      </c>
    </row>
    <row r="729" spans="10:11">
      <c r="J729" s="2" t="str">
        <f t="shared" si="37"/>
        <v/>
      </c>
      <c r="K729" s="2" t="str">
        <f t="shared" si="38"/>
        <v/>
      </c>
    </row>
    <row r="730" spans="10:11">
      <c r="J730" s="2" t="str">
        <f t="shared" si="37"/>
        <v/>
      </c>
      <c r="K730" s="2" t="str">
        <f t="shared" si="38"/>
        <v/>
      </c>
    </row>
    <row r="731" spans="10:11">
      <c r="J731" s="2" t="str">
        <f t="shared" si="37"/>
        <v/>
      </c>
      <c r="K731" s="2" t="str">
        <f t="shared" si="38"/>
        <v/>
      </c>
    </row>
    <row r="732" spans="10:11">
      <c r="J732" s="2" t="str">
        <f t="shared" si="37"/>
        <v/>
      </c>
      <c r="K732" s="2" t="str">
        <f t="shared" si="38"/>
        <v/>
      </c>
    </row>
    <row r="733" spans="10:11">
      <c r="J733" s="2" t="str">
        <f t="shared" si="37"/>
        <v/>
      </c>
      <c r="K733" s="2" t="str">
        <f t="shared" si="38"/>
        <v/>
      </c>
    </row>
    <row r="734" spans="10:11">
      <c r="J734" s="2" t="str">
        <f t="shared" si="37"/>
        <v/>
      </c>
      <c r="K734" s="2" t="str">
        <f t="shared" si="38"/>
        <v/>
      </c>
    </row>
    <row r="735" spans="10:11">
      <c r="J735" s="2" t="str">
        <f t="shared" si="37"/>
        <v/>
      </c>
      <c r="K735" s="2" t="str">
        <f t="shared" si="38"/>
        <v/>
      </c>
    </row>
    <row r="736" spans="10:11">
      <c r="J736" s="2" t="str">
        <f t="shared" ref="J736:J790" si="39">H736&amp;I736</f>
        <v/>
      </c>
      <c r="K736" s="2" t="str">
        <f t="shared" ref="K736:K790" si="40">B736&amp;C736&amp;D736&amp;E736&amp;F736&amp;G736&amp;I736</f>
        <v/>
      </c>
    </row>
    <row r="737" spans="10:11">
      <c r="J737" s="2" t="str">
        <f t="shared" si="39"/>
        <v/>
      </c>
      <c r="K737" s="2" t="str">
        <f t="shared" si="40"/>
        <v/>
      </c>
    </row>
    <row r="738" spans="10:11">
      <c r="J738" s="2" t="str">
        <f t="shared" si="39"/>
        <v/>
      </c>
      <c r="K738" s="2" t="str">
        <f t="shared" si="40"/>
        <v/>
      </c>
    </row>
    <row r="739" spans="10:11">
      <c r="J739" s="2" t="str">
        <f t="shared" si="39"/>
        <v/>
      </c>
      <c r="K739" s="2" t="str">
        <f t="shared" si="40"/>
        <v/>
      </c>
    </row>
    <row r="740" spans="10:11">
      <c r="J740" s="2" t="str">
        <f t="shared" si="39"/>
        <v/>
      </c>
      <c r="K740" s="2" t="str">
        <f t="shared" si="40"/>
        <v/>
      </c>
    </row>
    <row r="741" spans="10:11">
      <c r="J741" s="2" t="str">
        <f t="shared" si="39"/>
        <v/>
      </c>
      <c r="K741" s="2" t="str">
        <f t="shared" si="40"/>
        <v/>
      </c>
    </row>
    <row r="742" spans="10:11">
      <c r="J742" s="2" t="str">
        <f t="shared" si="39"/>
        <v/>
      </c>
      <c r="K742" s="2" t="str">
        <f t="shared" si="40"/>
        <v/>
      </c>
    </row>
    <row r="743" spans="10:11">
      <c r="J743" s="2" t="str">
        <f t="shared" si="39"/>
        <v/>
      </c>
      <c r="K743" s="2" t="str">
        <f t="shared" si="40"/>
        <v/>
      </c>
    </row>
    <row r="744" spans="10:11">
      <c r="J744" s="2" t="str">
        <f t="shared" si="39"/>
        <v/>
      </c>
      <c r="K744" s="2" t="str">
        <f t="shared" si="40"/>
        <v/>
      </c>
    </row>
    <row r="745" spans="10:11">
      <c r="J745" s="2" t="str">
        <f t="shared" si="39"/>
        <v/>
      </c>
      <c r="K745" s="2" t="str">
        <f t="shared" si="40"/>
        <v/>
      </c>
    </row>
    <row r="746" spans="10:11">
      <c r="J746" s="2" t="str">
        <f t="shared" si="39"/>
        <v/>
      </c>
      <c r="K746" s="2" t="str">
        <f t="shared" si="40"/>
        <v/>
      </c>
    </row>
    <row r="747" spans="10:11">
      <c r="J747" s="2" t="str">
        <f t="shared" si="39"/>
        <v/>
      </c>
      <c r="K747" s="2" t="str">
        <f t="shared" si="40"/>
        <v/>
      </c>
    </row>
    <row r="748" spans="10:11">
      <c r="J748" s="2" t="str">
        <f t="shared" si="39"/>
        <v/>
      </c>
      <c r="K748" s="2" t="str">
        <f t="shared" si="40"/>
        <v/>
      </c>
    </row>
    <row r="749" spans="10:11">
      <c r="J749" s="2" t="str">
        <f t="shared" si="39"/>
        <v/>
      </c>
      <c r="K749" s="2" t="str">
        <f t="shared" si="40"/>
        <v/>
      </c>
    </row>
    <row r="750" spans="10:11">
      <c r="J750" s="2" t="str">
        <f t="shared" si="39"/>
        <v/>
      </c>
      <c r="K750" s="2" t="str">
        <f t="shared" si="40"/>
        <v/>
      </c>
    </row>
    <row r="751" spans="10:11">
      <c r="J751" s="2" t="str">
        <f t="shared" si="39"/>
        <v/>
      </c>
      <c r="K751" s="2" t="str">
        <f t="shared" si="40"/>
        <v/>
      </c>
    </row>
    <row r="752" spans="10:11">
      <c r="J752" s="2" t="str">
        <f t="shared" si="39"/>
        <v/>
      </c>
      <c r="K752" s="2" t="str">
        <f t="shared" si="40"/>
        <v/>
      </c>
    </row>
    <row r="753" spans="10:11">
      <c r="J753" s="2" t="str">
        <f t="shared" si="39"/>
        <v/>
      </c>
      <c r="K753" s="2" t="str">
        <f t="shared" si="40"/>
        <v/>
      </c>
    </row>
    <row r="754" spans="10:11">
      <c r="J754" s="2" t="str">
        <f t="shared" si="39"/>
        <v/>
      </c>
      <c r="K754" s="2" t="str">
        <f t="shared" si="40"/>
        <v/>
      </c>
    </row>
    <row r="755" spans="10:11">
      <c r="J755" s="2" t="str">
        <f t="shared" si="39"/>
        <v/>
      </c>
      <c r="K755" s="2" t="str">
        <f t="shared" si="40"/>
        <v/>
      </c>
    </row>
    <row r="756" spans="10:11">
      <c r="J756" s="2" t="str">
        <f t="shared" si="39"/>
        <v/>
      </c>
      <c r="K756" s="2" t="str">
        <f t="shared" si="40"/>
        <v/>
      </c>
    </row>
    <row r="757" spans="10:11">
      <c r="J757" s="2" t="str">
        <f t="shared" si="39"/>
        <v/>
      </c>
      <c r="K757" s="2" t="str">
        <f t="shared" si="40"/>
        <v/>
      </c>
    </row>
    <row r="758" spans="10:11">
      <c r="J758" s="2" t="str">
        <f t="shared" si="39"/>
        <v/>
      </c>
      <c r="K758" s="2" t="str">
        <f t="shared" si="40"/>
        <v/>
      </c>
    </row>
    <row r="759" spans="10:11">
      <c r="J759" s="2" t="str">
        <f t="shared" si="39"/>
        <v/>
      </c>
      <c r="K759" s="2" t="str">
        <f t="shared" si="40"/>
        <v/>
      </c>
    </row>
    <row r="760" spans="10:11">
      <c r="J760" s="2" t="str">
        <f t="shared" si="39"/>
        <v/>
      </c>
      <c r="K760" s="2" t="str">
        <f t="shared" si="40"/>
        <v/>
      </c>
    </row>
    <row r="761" spans="10:11">
      <c r="J761" s="2" t="str">
        <f t="shared" si="39"/>
        <v/>
      </c>
      <c r="K761" s="2" t="str">
        <f t="shared" si="40"/>
        <v/>
      </c>
    </row>
    <row r="762" spans="10:11">
      <c r="J762" s="2" t="str">
        <f t="shared" si="39"/>
        <v/>
      </c>
      <c r="K762" s="2" t="str">
        <f t="shared" si="40"/>
        <v/>
      </c>
    </row>
    <row r="763" spans="10:11">
      <c r="J763" s="2" t="str">
        <f t="shared" si="39"/>
        <v/>
      </c>
      <c r="K763" s="2" t="str">
        <f t="shared" si="40"/>
        <v/>
      </c>
    </row>
    <row r="764" spans="10:11">
      <c r="J764" s="2" t="str">
        <f t="shared" si="39"/>
        <v/>
      </c>
      <c r="K764" s="2" t="str">
        <f t="shared" si="40"/>
        <v/>
      </c>
    </row>
    <row r="765" spans="10:11">
      <c r="J765" s="2" t="str">
        <f t="shared" si="39"/>
        <v/>
      </c>
      <c r="K765" s="2" t="str">
        <f t="shared" si="40"/>
        <v/>
      </c>
    </row>
    <row r="766" spans="10:11">
      <c r="J766" s="2" t="str">
        <f t="shared" si="39"/>
        <v/>
      </c>
      <c r="K766" s="2" t="str">
        <f t="shared" si="40"/>
        <v/>
      </c>
    </row>
    <row r="767" spans="10:11">
      <c r="J767" s="2" t="str">
        <f t="shared" si="39"/>
        <v/>
      </c>
      <c r="K767" s="2" t="str">
        <f t="shared" si="40"/>
        <v/>
      </c>
    </row>
    <row r="768" spans="10:11">
      <c r="J768" s="2" t="str">
        <f t="shared" si="39"/>
        <v/>
      </c>
      <c r="K768" s="2" t="str">
        <f t="shared" si="40"/>
        <v/>
      </c>
    </row>
    <row r="769" spans="10:11">
      <c r="J769" s="2" t="str">
        <f t="shared" si="39"/>
        <v/>
      </c>
      <c r="K769" s="2" t="str">
        <f t="shared" si="40"/>
        <v/>
      </c>
    </row>
    <row r="770" spans="10:11">
      <c r="J770" s="2" t="str">
        <f t="shared" si="39"/>
        <v/>
      </c>
      <c r="K770" s="2" t="str">
        <f t="shared" si="40"/>
        <v/>
      </c>
    </row>
    <row r="771" spans="10:11">
      <c r="J771" s="2" t="str">
        <f t="shared" si="39"/>
        <v/>
      </c>
      <c r="K771" s="2" t="str">
        <f t="shared" si="40"/>
        <v/>
      </c>
    </row>
    <row r="772" spans="10:11">
      <c r="J772" s="2" t="str">
        <f t="shared" si="39"/>
        <v/>
      </c>
      <c r="K772" s="2" t="str">
        <f t="shared" si="40"/>
        <v/>
      </c>
    </row>
    <row r="773" spans="10:11">
      <c r="J773" s="2" t="str">
        <f t="shared" si="39"/>
        <v/>
      </c>
      <c r="K773" s="2" t="str">
        <f t="shared" si="40"/>
        <v/>
      </c>
    </row>
    <row r="774" spans="10:11">
      <c r="J774" s="2" t="str">
        <f t="shared" si="39"/>
        <v/>
      </c>
      <c r="K774" s="2" t="str">
        <f t="shared" si="40"/>
        <v/>
      </c>
    </row>
    <row r="775" spans="10:11">
      <c r="J775" s="2" t="str">
        <f t="shared" si="39"/>
        <v/>
      </c>
      <c r="K775" s="2" t="str">
        <f t="shared" si="40"/>
        <v/>
      </c>
    </row>
    <row r="776" spans="10:11">
      <c r="J776" s="2" t="str">
        <f t="shared" si="39"/>
        <v/>
      </c>
      <c r="K776" s="2" t="str">
        <f t="shared" si="40"/>
        <v/>
      </c>
    </row>
    <row r="777" spans="10:11">
      <c r="J777" s="2" t="str">
        <f t="shared" si="39"/>
        <v/>
      </c>
      <c r="K777" s="2" t="str">
        <f t="shared" si="40"/>
        <v/>
      </c>
    </row>
    <row r="778" spans="10:11">
      <c r="J778" s="2" t="str">
        <f t="shared" si="39"/>
        <v/>
      </c>
      <c r="K778" s="2" t="str">
        <f t="shared" si="40"/>
        <v/>
      </c>
    </row>
    <row r="779" spans="10:11">
      <c r="J779" s="2" t="str">
        <f t="shared" si="39"/>
        <v/>
      </c>
      <c r="K779" s="2" t="str">
        <f t="shared" si="40"/>
        <v/>
      </c>
    </row>
    <row r="780" spans="10:11">
      <c r="J780" s="2" t="str">
        <f t="shared" si="39"/>
        <v/>
      </c>
      <c r="K780" s="2" t="str">
        <f t="shared" si="40"/>
        <v/>
      </c>
    </row>
    <row r="781" spans="10:11">
      <c r="J781" s="2" t="str">
        <f t="shared" si="39"/>
        <v/>
      </c>
      <c r="K781" s="2" t="str">
        <f t="shared" si="40"/>
        <v/>
      </c>
    </row>
    <row r="782" spans="10:11">
      <c r="J782" s="2" t="str">
        <f t="shared" si="39"/>
        <v/>
      </c>
      <c r="K782" s="2" t="str">
        <f t="shared" si="40"/>
        <v/>
      </c>
    </row>
    <row r="783" spans="10:11">
      <c r="J783" s="2" t="str">
        <f t="shared" si="39"/>
        <v/>
      </c>
      <c r="K783" s="2" t="str">
        <f t="shared" si="40"/>
        <v/>
      </c>
    </row>
    <row r="784" spans="10:11">
      <c r="J784" s="2" t="str">
        <f t="shared" si="39"/>
        <v/>
      </c>
      <c r="K784" s="2" t="str">
        <f t="shared" si="40"/>
        <v/>
      </c>
    </row>
    <row r="785" spans="10:11">
      <c r="J785" s="2" t="str">
        <f t="shared" si="39"/>
        <v/>
      </c>
      <c r="K785" s="2" t="str">
        <f t="shared" si="40"/>
        <v/>
      </c>
    </row>
    <row r="786" spans="10:11">
      <c r="J786" s="2" t="str">
        <f t="shared" si="39"/>
        <v/>
      </c>
      <c r="K786" s="2" t="str">
        <f t="shared" si="40"/>
        <v/>
      </c>
    </row>
    <row r="787" spans="10:11">
      <c r="J787" s="2" t="str">
        <f t="shared" si="39"/>
        <v/>
      </c>
      <c r="K787" s="2" t="str">
        <f t="shared" si="40"/>
        <v/>
      </c>
    </row>
    <row r="788" spans="10:11">
      <c r="J788" s="2" t="str">
        <f t="shared" si="39"/>
        <v/>
      </c>
      <c r="K788" s="2" t="str">
        <f t="shared" si="40"/>
        <v/>
      </c>
    </row>
    <row r="789" spans="10:11">
      <c r="J789" s="2" t="str">
        <f t="shared" si="39"/>
        <v/>
      </c>
      <c r="K789" s="2" t="str">
        <f t="shared" si="40"/>
        <v/>
      </c>
    </row>
    <row r="790" spans="10:11">
      <c r="J790" s="2" t="str">
        <f t="shared" si="39"/>
        <v/>
      </c>
      <c r="K790" s="2" t="str">
        <f t="shared" si="40"/>
        <v/>
      </c>
    </row>
  </sheetData>
  <autoFilter ref="A1:K738" xr:uid="{8C09D61C-6939-4082-84A7-DA24C67312F9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BE7C-5868-402E-B2C6-54C371C76B1D}">
  <sheetPr filterMode="1"/>
  <dimension ref="A1:U2073"/>
  <sheetViews>
    <sheetView tabSelected="1" topLeftCell="K1" zoomScale="110" zoomScaleNormal="110" workbookViewId="0">
      <pane ySplit="1" topLeftCell="A656" activePane="bottomLeft" state="frozen"/>
      <selection activeCell="S2" sqref="S2"/>
      <selection pane="bottomLeft" activeCell="N705" sqref="N705"/>
    </sheetView>
  </sheetViews>
  <sheetFormatPr baseColWidth="10" defaultColWidth="8.83203125" defaultRowHeight="17"/>
  <cols>
    <col min="1" max="1" width="16.83203125" style="4" bestFit="1" customWidth="1"/>
    <col min="2" max="2" width="10.1640625" style="4" bestFit="1" customWidth="1"/>
    <col min="3" max="3" width="14.1640625" style="4" bestFit="1" customWidth="1"/>
    <col min="4" max="4" width="25.83203125" style="4" bestFit="1" customWidth="1"/>
    <col min="5" max="5" width="9.1640625" style="4" bestFit="1" customWidth="1"/>
    <col min="6" max="6" width="13.6640625" style="4" customWidth="1"/>
    <col min="7" max="7" width="71.6640625" style="4" bestFit="1" customWidth="1"/>
    <col min="8" max="8" width="12" style="4" bestFit="1" customWidth="1"/>
    <col min="9" max="9" width="9" style="4" hidden="1" customWidth="1"/>
    <col min="10" max="10" width="28.33203125" style="4" hidden="1" customWidth="1"/>
    <col min="11" max="11" width="20.83203125" style="4" bestFit="1" customWidth="1"/>
    <col min="12" max="12" width="14.1640625" style="4" bestFit="1" customWidth="1"/>
    <col min="13" max="13" width="16.1640625" style="11" hidden="1" customWidth="1"/>
    <col min="14" max="14" width="89.33203125" style="4" customWidth="1"/>
    <col min="15" max="15" width="13.5" style="4" bestFit="1" customWidth="1"/>
    <col min="16" max="16" width="22.33203125" style="4" hidden="1" customWidth="1"/>
    <col min="17" max="17" width="15.33203125" style="4" hidden="1" customWidth="1"/>
    <col min="18" max="18" width="19.6640625" style="4" hidden="1" customWidth="1"/>
    <col min="19" max="19" width="101.33203125" style="4" bestFit="1" customWidth="1"/>
    <col min="20" max="20" width="23.33203125" style="20" customWidth="1"/>
    <col min="21" max="21" width="22.1640625" style="4" customWidth="1"/>
    <col min="22" max="16384" width="8.83203125" style="4"/>
  </cols>
  <sheetData>
    <row r="1" spans="1:21" s="47" customFormat="1" ht="35" customHeight="1">
      <c r="A1" s="43" t="s">
        <v>0</v>
      </c>
      <c r="B1" s="43" t="s">
        <v>5</v>
      </c>
      <c r="C1" s="43" t="s">
        <v>2</v>
      </c>
      <c r="D1" s="43" t="s">
        <v>7</v>
      </c>
      <c r="E1" s="43" t="s">
        <v>28</v>
      </c>
      <c r="F1" s="43" t="s">
        <v>4</v>
      </c>
      <c r="G1" s="43" t="s">
        <v>1</v>
      </c>
      <c r="H1" s="43" t="s">
        <v>22</v>
      </c>
      <c r="I1" s="44" t="s">
        <v>43</v>
      </c>
      <c r="J1" s="44" t="s">
        <v>2124</v>
      </c>
      <c r="K1" s="50" t="s">
        <v>2125</v>
      </c>
      <c r="L1" s="50" t="s">
        <v>48</v>
      </c>
      <c r="M1" s="50" t="s">
        <v>42</v>
      </c>
      <c r="N1" s="45" t="s">
        <v>41</v>
      </c>
      <c r="O1" s="45" t="s">
        <v>586</v>
      </c>
      <c r="P1" s="45" t="s">
        <v>587</v>
      </c>
      <c r="Q1" s="45" t="s">
        <v>588</v>
      </c>
      <c r="R1" s="45" t="s">
        <v>589</v>
      </c>
      <c r="S1" s="50" t="s">
        <v>47</v>
      </c>
      <c r="T1" s="51" t="s">
        <v>49</v>
      </c>
      <c r="U1" s="47" t="s">
        <v>2131</v>
      </c>
    </row>
    <row r="2" spans="1:21">
      <c r="A2" s="2" t="s">
        <v>55</v>
      </c>
      <c r="B2" s="2" t="s">
        <v>6</v>
      </c>
      <c r="C2" s="2" t="s">
        <v>24</v>
      </c>
      <c r="D2" s="2" t="s">
        <v>2116</v>
      </c>
      <c r="E2" s="2">
        <v>8</v>
      </c>
      <c r="F2" s="2" t="s">
        <v>12</v>
      </c>
      <c r="G2" s="2" t="str">
        <f>IF(INDEX(지갑!$H:$H,MATCH(A2&amp;B2&amp;C2&amp;D2&amp;E2&amp;F2&amp;H2,지갑!$K:$K,0))=0, "",INDEX(지갑!$H:$H,MATCH(A2&amp;B2&amp;C2&amp;D2&amp;E2&amp;F2&amp;H2,지갑!$K:$K,0)))</f>
        <v>0xAa149A5172c5f27a8a259001AD3d62B2166Ae851</v>
      </c>
      <c r="H2" s="2"/>
      <c r="I2" s="2" t="s">
        <v>6</v>
      </c>
      <c r="J2" s="2" t="s">
        <v>24</v>
      </c>
      <c r="K2" s="2" t="s">
        <v>12</v>
      </c>
      <c r="L2" s="2" t="s">
        <v>1675</v>
      </c>
      <c r="M2" s="25">
        <v>20637800</v>
      </c>
      <c r="N2" s="2" t="s">
        <v>4052</v>
      </c>
      <c r="O2" s="2" t="str">
        <f>IF(ISERROR(INDEX(출금!$H$2:$H$1048576,MATCH($S2,출금!$S$2:$S$1048576,0)))=TRUE, "", INDEX(출금!$H$2:$H$1048576,MATCH($S2,출금!$S$2:$S$1048576,0))&amp;"")</f>
        <v/>
      </c>
      <c r="P2" s="2" t="str">
        <f>IF(ISERROR(INDEX(출금!$A$2:$A$1048576,MATCH($S2,출금!$S$2:$S$1048576,0)))=TRUE, "", INDEX(출금!$A$2:$A$1048576,MATCH($S2,출금!$S$2:$S$1048576,0)))</f>
        <v/>
      </c>
      <c r="Q2" s="2" t="str">
        <f>IF(ISERROR(INDEX(출금!$B$2:$B$1048576,MATCH($S2,출금!$S$2:$S$1048576,0)))=TRUE, "", INDEX(출금!$B$2:$B$1048576,MATCH($S2,출금!$S$2:$S$1048576,0)))</f>
        <v/>
      </c>
      <c r="R2" s="2" t="str">
        <f>IF(ISERROR(INDEX(출금!$C$2:$C$1048576,MATCH($S2,출금!$S$2:$S$1048576,0)))=TRUE, "", INDEX(출금!$C$2:$C$1048576,MATCH($S2,출금!$S$2:$S$1048576,0)))</f>
        <v/>
      </c>
      <c r="S2" s="2" t="s">
        <v>2091</v>
      </c>
      <c r="T2" s="13">
        <v>44631.748368055552</v>
      </c>
      <c r="U2" s="31" t="str">
        <f t="shared" ref="U2:U65" si="0">TEXT(T2,"yyyy-mm-dd")</f>
        <v>2022-03-11</v>
      </c>
    </row>
    <row r="3" spans="1:21">
      <c r="A3" s="2" t="s">
        <v>55</v>
      </c>
      <c r="B3" s="2" t="s">
        <v>6</v>
      </c>
      <c r="C3" s="2" t="s">
        <v>24</v>
      </c>
      <c r="D3" s="2" t="s">
        <v>2116</v>
      </c>
      <c r="E3" s="2">
        <v>8</v>
      </c>
      <c r="F3" s="2" t="s">
        <v>12</v>
      </c>
      <c r="G3" s="2" t="str">
        <f>IF(INDEX(지갑!$H:$H,MATCH(A3&amp;B3&amp;C3&amp;D3&amp;E3&amp;F3&amp;H3,지갑!$K:$K,0))=0, "",INDEX(지갑!$H:$H,MATCH(A3&amp;B3&amp;C3&amp;D3&amp;E3&amp;F3&amp;H3,지갑!$K:$K,0)))</f>
        <v>0xAa149A5172c5f27a8a259001AD3d62B2166Ae851</v>
      </c>
      <c r="H3" s="2"/>
      <c r="I3" s="2" t="s">
        <v>6</v>
      </c>
      <c r="J3" s="2" t="s">
        <v>24</v>
      </c>
      <c r="K3" s="2" t="s">
        <v>12</v>
      </c>
      <c r="L3" s="2" t="s">
        <v>1675</v>
      </c>
      <c r="M3" s="25">
        <v>8491319</v>
      </c>
      <c r="N3" s="2" t="s">
        <v>4052</v>
      </c>
      <c r="O3" s="2" t="str">
        <f>IF(ISERROR(INDEX(출금!$H$2:$H$1048576,MATCH($S3,출금!$S$2:$S$1048576,0)))=TRUE, "", INDEX(출금!$H$2:$H$1048576,MATCH($S3,출금!$S$2:$S$1048576,0))&amp;"")</f>
        <v/>
      </c>
      <c r="P3" s="2" t="str">
        <f>IF(ISERROR(INDEX(출금!$A$2:$A$1048576,MATCH($S3,출금!$S$2:$S$1048576,0)))=TRUE, "", INDEX(출금!$A$2:$A$1048576,MATCH($S3,출금!$S$2:$S$1048576,0)))</f>
        <v/>
      </c>
      <c r="Q3" s="2" t="str">
        <f>IF(ISERROR(INDEX(출금!$B$2:$B$1048576,MATCH($S3,출금!$S$2:$S$1048576,0)))=TRUE, "", INDEX(출금!$B$2:$B$1048576,MATCH($S3,출금!$S$2:$S$1048576,0)))</f>
        <v/>
      </c>
      <c r="R3" s="2" t="str">
        <f>IF(ISERROR(INDEX(출금!$C$2:$C$1048576,MATCH($S3,출금!$S$2:$S$1048576,0)))=TRUE, "", INDEX(출금!$C$2:$C$1048576,MATCH($S3,출금!$S$2:$S$1048576,0)))</f>
        <v/>
      </c>
      <c r="S3" s="2" t="s">
        <v>2092</v>
      </c>
      <c r="T3" s="13">
        <v>44628.537557870368</v>
      </c>
      <c r="U3" s="31" t="str">
        <f t="shared" si="0"/>
        <v>2022-03-08</v>
      </c>
    </row>
    <row r="4" spans="1:21">
      <c r="A4" s="2" t="s">
        <v>55</v>
      </c>
      <c r="B4" s="2" t="s">
        <v>6</v>
      </c>
      <c r="C4" s="2" t="s">
        <v>24</v>
      </c>
      <c r="D4" s="2" t="s">
        <v>2116</v>
      </c>
      <c r="E4" s="2">
        <v>8</v>
      </c>
      <c r="F4" s="2" t="s">
        <v>12</v>
      </c>
      <c r="G4" s="2" t="str">
        <f>IF(INDEX(지갑!$H:$H,MATCH(A4&amp;B4&amp;C4&amp;D4&amp;E4&amp;F4&amp;H4,지갑!$K:$K,0))=0, "",INDEX(지갑!$H:$H,MATCH(A4&amp;B4&amp;C4&amp;D4&amp;E4&amp;F4&amp;H4,지갑!$K:$K,0)))</f>
        <v>0xAa149A5172c5f27a8a259001AD3d62B2166Ae851</v>
      </c>
      <c r="H4" s="2"/>
      <c r="I4" s="2" t="s">
        <v>6</v>
      </c>
      <c r="J4" s="2" t="s">
        <v>24</v>
      </c>
      <c r="K4" s="2" t="s">
        <v>12</v>
      </c>
      <c r="L4" s="2" t="s">
        <v>1675</v>
      </c>
      <c r="M4" s="25">
        <v>10</v>
      </c>
      <c r="N4" s="2" t="s">
        <v>4052</v>
      </c>
      <c r="O4" s="2" t="str">
        <f>IF(ISERROR(INDEX(출금!$H$2:$H$1048576,MATCH($S4,출금!$S$2:$S$1048576,0)))=TRUE, "", INDEX(출금!$H$2:$H$1048576,MATCH($S4,출금!$S$2:$S$1048576,0))&amp;"")</f>
        <v/>
      </c>
      <c r="P4" s="2" t="str">
        <f>IF(ISERROR(INDEX(출금!$A$2:$A$1048576,MATCH($S4,출금!$S$2:$S$1048576,0)))=TRUE, "", INDEX(출금!$A$2:$A$1048576,MATCH($S4,출금!$S$2:$S$1048576,0)))</f>
        <v/>
      </c>
      <c r="Q4" s="2" t="str">
        <f>IF(ISERROR(INDEX(출금!$B$2:$B$1048576,MATCH($S4,출금!$S$2:$S$1048576,0)))=TRUE, "", INDEX(출금!$B$2:$B$1048576,MATCH($S4,출금!$S$2:$S$1048576,0)))</f>
        <v/>
      </c>
      <c r="R4" s="2" t="str">
        <f>IF(ISERROR(INDEX(출금!$C$2:$C$1048576,MATCH($S4,출금!$S$2:$S$1048576,0)))=TRUE, "", INDEX(출금!$C$2:$C$1048576,MATCH($S4,출금!$S$2:$S$1048576,0)))</f>
        <v/>
      </c>
      <c r="S4" s="2" t="s">
        <v>2093</v>
      </c>
      <c r="T4" s="13">
        <v>44628.451041666667</v>
      </c>
      <c r="U4" s="31" t="str">
        <f t="shared" si="0"/>
        <v>2022-03-08</v>
      </c>
    </row>
    <row r="5" spans="1:21">
      <c r="A5" s="2" t="s">
        <v>3</v>
      </c>
      <c r="B5" s="2" t="s">
        <v>858</v>
      </c>
      <c r="C5" s="2" t="s">
        <v>58</v>
      </c>
      <c r="D5" s="2"/>
      <c r="E5" s="2"/>
      <c r="F5" s="2" t="str">
        <f>K5</f>
        <v>ETH</v>
      </c>
      <c r="G5" s="2" t="str">
        <f>IF(INDEX(지갑!$H:$H,MATCH(A5&amp;B5&amp;C5&amp;D5&amp;E5&amp;F5&amp;H5,지갑!$K:$K,0))=0, "",INDEX(지갑!$H:$H,MATCH(A5&amp;B5&amp;C5&amp;D5&amp;E5&amp;F5&amp;H5,지갑!$K:$K,0)))</f>
        <v>0xdb245cf0aec8bf5d4b3002d00f3e701e80ba380a</v>
      </c>
      <c r="H5" s="2"/>
      <c r="I5" s="2" t="s">
        <v>858</v>
      </c>
      <c r="J5" s="2" t="s">
        <v>58</v>
      </c>
      <c r="K5" s="2" t="s">
        <v>11</v>
      </c>
      <c r="L5" s="2" t="s">
        <v>11</v>
      </c>
      <c r="M5" s="28">
        <v>249.99</v>
      </c>
      <c r="N5" s="2" t="s">
        <v>4053</v>
      </c>
      <c r="O5" s="2" t="str">
        <f>IF(ISERROR(INDEX(출금!$H$2:$H$1048576,MATCH($S5,출금!$S$2:$S$1048576,0)))=TRUE, "", INDEX(출금!$H$2:$H$1048576,MATCH($S5,출금!$S$2:$S$1048576,0))&amp;"")</f>
        <v/>
      </c>
      <c r="P5" s="2" t="str">
        <f>IF(ISERROR(INDEX(출금!$A$2:$A$1048576,MATCH($S5,출금!$S$2:$S$1048576,0)))=TRUE, "", INDEX(출금!$A$2:$A$1048576,MATCH($S5,출금!$S$2:$S$1048576,0)))</f>
        <v/>
      </c>
      <c r="Q5" s="2" t="str">
        <f>IF(ISERROR(INDEX(출금!$B$2:$B$1048576,MATCH($S5,출금!$S$2:$S$1048576,0)))=TRUE, "", INDEX(출금!$B$2:$B$1048576,MATCH($S5,출금!$S$2:$S$1048576,0)))</f>
        <v/>
      </c>
      <c r="R5" s="2" t="str">
        <f>IF(ISERROR(INDEX(출금!$C$2:$C$1048576,MATCH($S5,출금!$S$2:$S$1048576,0)))=TRUE, "", INDEX(출금!$C$2:$C$1048576,MATCH($S5,출금!$S$2:$S$1048576,0)))</f>
        <v/>
      </c>
      <c r="S5" s="2" t="s">
        <v>1419</v>
      </c>
      <c r="T5" s="13">
        <v>44232.773215277783</v>
      </c>
      <c r="U5" s="31" t="str">
        <f t="shared" si="0"/>
        <v>2021-02-05</v>
      </c>
    </row>
    <row r="6" spans="1:21">
      <c r="A6" s="2" t="s">
        <v>55</v>
      </c>
      <c r="B6" s="2" t="s">
        <v>6</v>
      </c>
      <c r="C6" s="2" t="s">
        <v>24</v>
      </c>
      <c r="D6" s="2" t="s">
        <v>2116</v>
      </c>
      <c r="E6" s="2">
        <v>8</v>
      </c>
      <c r="F6" s="2" t="s">
        <v>11</v>
      </c>
      <c r="G6" s="2" t="str">
        <f>IF(INDEX(지갑!$H:$H,MATCH(A6&amp;B6&amp;C6&amp;D6&amp;E6&amp;F6&amp;H6,지갑!$K:$K,0))=0, "",INDEX(지갑!$H:$H,MATCH(A6&amp;B6&amp;C6&amp;D6&amp;E6&amp;F6&amp;H6,지갑!$K:$K,0)))</f>
        <v>0xBA7600fa3507c8f357C6206B645385D7e4723895</v>
      </c>
      <c r="H6" s="2"/>
      <c r="I6" s="2" t="s">
        <v>6</v>
      </c>
      <c r="J6" s="2" t="s">
        <v>24</v>
      </c>
      <c r="K6" s="2" t="s">
        <v>11</v>
      </c>
      <c r="L6" s="2" t="s">
        <v>11</v>
      </c>
      <c r="M6" s="25">
        <v>2390.1162599999998</v>
      </c>
      <c r="N6" s="2" t="s">
        <v>4054</v>
      </c>
      <c r="O6" s="2" t="str">
        <f>IF(ISERROR(INDEX(출금!$H$2:$H$1048576,MATCH($S6,출금!$S$2:$S$1048576,0)))=TRUE, "", INDEX(출금!$H$2:$H$1048576,MATCH($S6,출금!$S$2:$S$1048576,0))&amp;"")</f>
        <v/>
      </c>
      <c r="P6" s="2" t="str">
        <f>IF(ISERROR(INDEX(출금!$A$2:$A$1048576,MATCH($S6,출금!$S$2:$S$1048576,0)))=TRUE, "", INDEX(출금!$A$2:$A$1048576,MATCH($S6,출금!$S$2:$S$1048576,0)))</f>
        <v/>
      </c>
      <c r="Q6" s="2" t="str">
        <f>IF(ISERROR(INDEX(출금!$B$2:$B$1048576,MATCH($S6,출금!$S$2:$S$1048576,0)))=TRUE, "", INDEX(출금!$B$2:$B$1048576,MATCH($S6,출금!$S$2:$S$1048576,0)))</f>
        <v/>
      </c>
      <c r="R6" s="2" t="str">
        <f>IF(ISERROR(INDEX(출금!$C$2:$C$1048576,MATCH($S6,출금!$S$2:$S$1048576,0)))=TRUE, "", INDEX(출금!$C$2:$C$1048576,MATCH($S6,출금!$S$2:$S$1048576,0)))</f>
        <v/>
      </c>
      <c r="S6" s="2" t="s">
        <v>2094</v>
      </c>
      <c r="T6" s="13">
        <v>44614.601539351854</v>
      </c>
      <c r="U6" s="31" t="str">
        <f t="shared" si="0"/>
        <v>2022-02-22</v>
      </c>
    </row>
    <row r="7" spans="1:21">
      <c r="A7" s="2" t="s">
        <v>55</v>
      </c>
      <c r="B7" s="2" t="s">
        <v>6</v>
      </c>
      <c r="C7" s="2" t="s">
        <v>24</v>
      </c>
      <c r="D7" s="2" t="s">
        <v>2116</v>
      </c>
      <c r="E7" s="2">
        <v>8</v>
      </c>
      <c r="F7" s="2" t="s">
        <v>11</v>
      </c>
      <c r="G7" s="2" t="str">
        <f>IF(INDEX(지갑!$H:$H,MATCH(A7&amp;B7&amp;C7&amp;D7&amp;E7&amp;F7&amp;H7,지갑!$K:$K,0))=0, "",INDEX(지갑!$H:$H,MATCH(A7&amp;B7&amp;C7&amp;D7&amp;E7&amp;F7&amp;H7,지갑!$K:$K,0)))</f>
        <v>0xBA7600fa3507c8f357C6206B645385D7e4723895</v>
      </c>
      <c r="H7" s="2"/>
      <c r="I7" s="2" t="s">
        <v>6</v>
      </c>
      <c r="J7" s="2" t="s">
        <v>24</v>
      </c>
      <c r="K7" s="2" t="s">
        <v>11</v>
      </c>
      <c r="L7" s="2" t="s">
        <v>11</v>
      </c>
      <c r="M7" s="25">
        <v>4200</v>
      </c>
      <c r="N7" s="2" t="s">
        <v>4055</v>
      </c>
      <c r="O7" s="2" t="str">
        <f>IF(ISERROR(INDEX(출금!$H$2:$H$1048576,MATCH($S7,출금!$S$2:$S$1048576,0)))=TRUE, "", INDEX(출금!$H$2:$H$1048576,MATCH($S7,출금!$S$2:$S$1048576,0))&amp;"")</f>
        <v/>
      </c>
      <c r="P7" s="2" t="str">
        <f>IF(ISERROR(INDEX(출금!$A$2:$A$1048576,MATCH($S7,출금!$S$2:$S$1048576,0)))=TRUE, "", INDEX(출금!$A$2:$A$1048576,MATCH($S7,출금!$S$2:$S$1048576,0)))</f>
        <v/>
      </c>
      <c r="Q7" s="2" t="str">
        <f>IF(ISERROR(INDEX(출금!$B$2:$B$1048576,MATCH($S7,출금!$S$2:$S$1048576,0)))=TRUE, "", INDEX(출금!$B$2:$B$1048576,MATCH($S7,출금!$S$2:$S$1048576,0)))</f>
        <v/>
      </c>
      <c r="R7" s="2" t="str">
        <f>IF(ISERROR(INDEX(출금!$C$2:$C$1048576,MATCH($S7,출금!$S$2:$S$1048576,0)))=TRUE, "", INDEX(출금!$C$2:$C$1048576,MATCH($S7,출금!$S$2:$S$1048576,0)))</f>
        <v/>
      </c>
      <c r="S7" s="2" t="s">
        <v>2095</v>
      </c>
      <c r="T7" s="13">
        <v>44614.580810185187</v>
      </c>
      <c r="U7" s="31" t="str">
        <f t="shared" si="0"/>
        <v>2022-02-22</v>
      </c>
    </row>
    <row r="8" spans="1:21" hidden="1">
      <c r="A8" s="2" t="s">
        <v>55</v>
      </c>
      <c r="B8" s="2" t="s">
        <v>6</v>
      </c>
      <c r="C8" s="2" t="s">
        <v>24</v>
      </c>
      <c r="D8" s="2" t="s">
        <v>2116</v>
      </c>
      <c r="E8" s="2">
        <v>8</v>
      </c>
      <c r="F8" s="2" t="s">
        <v>423</v>
      </c>
      <c r="G8" s="2" t="e">
        <f>IF(INDEX(지갑!$H:$H,MATCH(A8&amp;B8&amp;C8&amp;D8&amp;E8&amp;F8&amp;H8,지갑!$K:$K,0))=0, "",INDEX(지갑!$H:$H,MATCH(A8&amp;B8&amp;C8&amp;D8&amp;E8&amp;F8&amp;H8,지갑!$K:$K,0)))</f>
        <v>#N/A</v>
      </c>
      <c r="H8" s="2"/>
      <c r="I8" s="2" t="s">
        <v>6</v>
      </c>
      <c r="J8" s="2" t="s">
        <v>24</v>
      </c>
      <c r="K8" s="2" t="s">
        <v>423</v>
      </c>
      <c r="L8" s="2" t="s">
        <v>1677</v>
      </c>
      <c r="M8" s="25">
        <v>1110350.18</v>
      </c>
      <c r="N8" s="2" t="str">
        <f>IF(ISERROR(INDEX(출금!$G$2:$G$1048576,MATCH($S8,출금!$S$2:$S$1048576,0)))=TRUE, "", INDEX(출금!$G$2:$G$1048576,MATCH($S8,출금!$S$2:$S$1048576,0))&amp;"")</f>
        <v/>
      </c>
      <c r="O8" s="2" t="str">
        <f>IF(ISERROR(INDEX(출금!$H$2:$H$1048576,MATCH($S8,출금!$S$2:$S$1048576,0)))=TRUE, "", INDEX(출금!$H$2:$H$1048576,MATCH($S8,출금!$S$2:$S$1048576,0))&amp;"")</f>
        <v/>
      </c>
      <c r="P8" s="2" t="str">
        <f>IF(ISERROR(INDEX(출금!$A$2:$A$1048576,MATCH($S8,출금!$S$2:$S$1048576,0)))=TRUE, "", INDEX(출금!$A$2:$A$1048576,MATCH($S8,출금!$S$2:$S$1048576,0)))</f>
        <v/>
      </c>
      <c r="Q8" s="2" t="str">
        <f>IF(ISERROR(INDEX(출금!$B$2:$B$1048576,MATCH($S8,출금!$S$2:$S$1048576,0)))=TRUE, "", INDEX(출금!$B$2:$B$1048576,MATCH($S8,출금!$S$2:$S$1048576,0)))</f>
        <v/>
      </c>
      <c r="R8" s="2" t="str">
        <f>IF(ISERROR(INDEX(출금!$C$2:$C$1048576,MATCH($S8,출금!$S$2:$S$1048576,0)))=TRUE, "", INDEX(출금!$C$2:$C$1048576,MATCH($S8,출금!$S$2:$S$1048576,0)))</f>
        <v/>
      </c>
      <c r="S8" s="2"/>
      <c r="T8" s="13">
        <v>44579.426111111112</v>
      </c>
      <c r="U8" s="31" t="str">
        <f t="shared" si="0"/>
        <v>2022-01-18</v>
      </c>
    </row>
    <row r="9" spans="1:21" hidden="1">
      <c r="A9" s="2" t="s">
        <v>55</v>
      </c>
      <c r="B9" s="2" t="s">
        <v>6</v>
      </c>
      <c r="C9" s="2" t="s">
        <v>24</v>
      </c>
      <c r="D9" s="2" t="s">
        <v>2116</v>
      </c>
      <c r="E9" s="2">
        <v>8</v>
      </c>
      <c r="F9" s="2" t="s">
        <v>423</v>
      </c>
      <c r="G9" s="2" t="e">
        <f>IF(INDEX(지갑!$H:$H,MATCH(A9&amp;B9&amp;C9&amp;D9&amp;E9&amp;F9&amp;H9,지갑!$K:$K,0))=0, "",INDEX(지갑!$H:$H,MATCH(A9&amp;B9&amp;C9&amp;D9&amp;E9&amp;F9&amp;H9,지갑!$K:$K,0)))</f>
        <v>#N/A</v>
      </c>
      <c r="H9" s="2"/>
      <c r="I9" s="2" t="s">
        <v>6</v>
      </c>
      <c r="J9" s="2" t="s">
        <v>24</v>
      </c>
      <c r="K9" s="2" t="s">
        <v>423</v>
      </c>
      <c r="L9" s="2" t="s">
        <v>1677</v>
      </c>
      <c r="M9" s="25">
        <v>110350.18399999999</v>
      </c>
      <c r="N9" s="2" t="str">
        <f>IF(ISERROR(INDEX(출금!$G$2:$G$1048576,MATCH($S9,출금!$S$2:$S$1048576,0)))=TRUE, "", INDEX(출금!$G$2:$G$1048576,MATCH($S9,출금!$S$2:$S$1048576,0))&amp;"")</f>
        <v/>
      </c>
      <c r="O9" s="2" t="str">
        <f>IF(ISERROR(INDEX(출금!$H$2:$H$1048576,MATCH($S9,출금!$S$2:$S$1048576,0)))=TRUE, "", INDEX(출금!$H$2:$H$1048576,MATCH($S9,출금!$S$2:$S$1048576,0))&amp;"")</f>
        <v/>
      </c>
      <c r="P9" s="2" t="str">
        <f>IF(ISERROR(INDEX(출금!$A$2:$A$1048576,MATCH($S9,출금!$S$2:$S$1048576,0)))=TRUE, "", INDEX(출금!$A$2:$A$1048576,MATCH($S9,출금!$S$2:$S$1048576,0)))</f>
        <v/>
      </c>
      <c r="Q9" s="2" t="str">
        <f>IF(ISERROR(INDEX(출금!$B$2:$B$1048576,MATCH($S9,출금!$S$2:$S$1048576,0)))=TRUE, "", INDEX(출금!$B$2:$B$1048576,MATCH($S9,출금!$S$2:$S$1048576,0)))</f>
        <v/>
      </c>
      <c r="R9" s="2" t="str">
        <f>IF(ISERROR(INDEX(출금!$C$2:$C$1048576,MATCH($S9,출금!$S$2:$S$1048576,0)))=TRUE, "", INDEX(출금!$C$2:$C$1048576,MATCH($S9,출금!$S$2:$S$1048576,0)))</f>
        <v/>
      </c>
      <c r="S9" s="2"/>
      <c r="T9" s="13">
        <v>44579.426041666666</v>
      </c>
      <c r="U9" s="31" t="str">
        <f t="shared" si="0"/>
        <v>2022-01-18</v>
      </c>
    </row>
    <row r="10" spans="1:21" hidden="1">
      <c r="A10" s="2" t="s">
        <v>55</v>
      </c>
      <c r="B10" s="2" t="s">
        <v>6</v>
      </c>
      <c r="C10" s="2" t="s">
        <v>24</v>
      </c>
      <c r="D10" s="2" t="s">
        <v>2116</v>
      </c>
      <c r="E10" s="2">
        <v>8</v>
      </c>
      <c r="F10" s="2" t="s">
        <v>401</v>
      </c>
      <c r="G10" s="2" t="str">
        <f>IF(INDEX(지갑!$H:$H,MATCH(A10&amp;B10&amp;C10&amp;D10&amp;E10&amp;F10&amp;H10,지갑!$K:$K,0))=0, "",INDEX(지갑!$H:$H,MATCH(A10&amp;B10&amp;C10&amp;D10&amp;E10&amp;F10&amp;H10,지갑!$K:$K,0)))</f>
        <v>4WALSVwxUyuXkxFqSwcweEgh2ddYjYoaFw3yUw3GMDPK</v>
      </c>
      <c r="H10" s="2"/>
      <c r="I10" s="2" t="s">
        <v>6</v>
      </c>
      <c r="J10" s="2" t="s">
        <v>24</v>
      </c>
      <c r="K10" s="2" t="s">
        <v>401</v>
      </c>
      <c r="L10" s="2" t="s">
        <v>1677</v>
      </c>
      <c r="M10" s="25">
        <v>1497.57861</v>
      </c>
      <c r="N10" s="2" t="str">
        <f>IF(ISERROR(INDEX(출금!$G$2:$G$1048576,MATCH($S10,출금!$S$2:$S$1048576,0)))=TRUE, "", INDEX(출금!$G$2:$G$1048576,MATCH($S10,출금!$S$2:$S$1048576,0))&amp;"")</f>
        <v/>
      </c>
      <c r="O10" s="2" t="str">
        <f>IF(ISERROR(INDEX(출금!$H$2:$H$1048576,MATCH($S10,출금!$S$2:$S$1048576,0)))=TRUE, "", INDEX(출금!$H$2:$H$1048576,MATCH($S10,출금!$S$2:$S$1048576,0))&amp;"")</f>
        <v/>
      </c>
      <c r="P10" s="2" t="str">
        <f>IF(ISERROR(INDEX(출금!$A$2:$A$1048576,MATCH($S10,출금!$S$2:$S$1048576,0)))=TRUE, "", INDEX(출금!$A$2:$A$1048576,MATCH($S10,출금!$S$2:$S$1048576,0)))</f>
        <v/>
      </c>
      <c r="Q10" s="2" t="str">
        <f>IF(ISERROR(INDEX(출금!$B$2:$B$1048576,MATCH($S10,출금!$S$2:$S$1048576,0)))=TRUE, "", INDEX(출금!$B$2:$B$1048576,MATCH($S10,출금!$S$2:$S$1048576,0)))</f>
        <v/>
      </c>
      <c r="R10" s="2" t="str">
        <f>IF(ISERROR(INDEX(출금!$C$2:$C$1048576,MATCH($S10,출금!$S$2:$S$1048576,0)))=TRUE, "", INDEX(출금!$C$2:$C$1048576,MATCH($S10,출금!$S$2:$S$1048576,0)))</f>
        <v/>
      </c>
      <c r="S10" s="2"/>
      <c r="T10" s="13">
        <v>44579.425740740742</v>
      </c>
      <c r="U10" s="31" t="str">
        <f t="shared" si="0"/>
        <v>2022-01-18</v>
      </c>
    </row>
    <row r="11" spans="1:21" hidden="1">
      <c r="A11" s="2" t="s">
        <v>55</v>
      </c>
      <c r="B11" s="2" t="s">
        <v>6</v>
      </c>
      <c r="C11" s="2" t="s">
        <v>24</v>
      </c>
      <c r="D11" s="2" t="s">
        <v>2116</v>
      </c>
      <c r="E11" s="2">
        <v>8</v>
      </c>
      <c r="F11" s="2" t="s">
        <v>423</v>
      </c>
      <c r="G11" s="2" t="e">
        <f>IF(INDEX(지갑!$H:$H,MATCH(A11&amp;B11&amp;C11&amp;D11&amp;E11&amp;F11&amp;H11,지갑!$K:$K,0))=0, "",INDEX(지갑!$H:$H,MATCH(A11&amp;B11&amp;C11&amp;D11&amp;E11&amp;F11&amp;H11,지갑!$K:$K,0)))</f>
        <v>#N/A</v>
      </c>
      <c r="H11" s="2"/>
      <c r="I11" s="2" t="s">
        <v>6</v>
      </c>
      <c r="J11" s="2" t="s">
        <v>24</v>
      </c>
      <c r="K11" s="2" t="s">
        <v>423</v>
      </c>
      <c r="L11" s="2" t="s">
        <v>1677</v>
      </c>
      <c r="M11" s="25">
        <v>1497.57861</v>
      </c>
      <c r="N11" s="2" t="str">
        <f>IF(ISERROR(INDEX(출금!$G$2:$G$1048576,MATCH($S11,출금!$S$2:$S$1048576,0)))=TRUE, "", INDEX(출금!$G$2:$G$1048576,MATCH($S11,출금!$S$2:$S$1048576,0))&amp;"")</f>
        <v/>
      </c>
      <c r="O11" s="2" t="str">
        <f>IF(ISERROR(INDEX(출금!$H$2:$H$1048576,MATCH($S11,출금!$S$2:$S$1048576,0)))=TRUE, "", INDEX(출금!$H$2:$H$1048576,MATCH($S11,출금!$S$2:$S$1048576,0))&amp;"")</f>
        <v/>
      </c>
      <c r="P11" s="2" t="str">
        <f>IF(ISERROR(INDEX(출금!$A$2:$A$1048576,MATCH($S11,출금!$S$2:$S$1048576,0)))=TRUE, "", INDEX(출금!$A$2:$A$1048576,MATCH($S11,출금!$S$2:$S$1048576,0)))</f>
        <v/>
      </c>
      <c r="Q11" s="2" t="str">
        <f>IF(ISERROR(INDEX(출금!$B$2:$B$1048576,MATCH($S11,출금!$S$2:$S$1048576,0)))=TRUE, "", INDEX(출금!$B$2:$B$1048576,MATCH($S11,출금!$S$2:$S$1048576,0)))</f>
        <v/>
      </c>
      <c r="R11" s="2" t="str">
        <f>IF(ISERROR(INDEX(출금!$C$2:$C$1048576,MATCH($S11,출금!$S$2:$S$1048576,0)))=TRUE, "", INDEX(출금!$C$2:$C$1048576,MATCH($S11,출금!$S$2:$S$1048576,0)))</f>
        <v/>
      </c>
      <c r="S11" s="2"/>
      <c r="T11" s="13">
        <v>44579.425625000003</v>
      </c>
      <c r="U11" s="31" t="str">
        <f t="shared" si="0"/>
        <v>2022-01-18</v>
      </c>
    </row>
    <row r="12" spans="1:21" hidden="1">
      <c r="A12" s="2" t="s">
        <v>55</v>
      </c>
      <c r="B12" s="2" t="s">
        <v>6</v>
      </c>
      <c r="C12" s="2" t="s">
        <v>24</v>
      </c>
      <c r="D12" s="2" t="s">
        <v>2116</v>
      </c>
      <c r="E12" s="2">
        <v>8</v>
      </c>
      <c r="F12" s="2" t="s">
        <v>401</v>
      </c>
      <c r="G12" s="2" t="str">
        <f>IF(INDEX(지갑!$H:$H,MATCH(A12&amp;B12&amp;C12&amp;D12&amp;E12&amp;F12&amp;H12,지갑!$K:$K,0))=0, "",INDEX(지갑!$H:$H,MATCH(A12&amp;B12&amp;C12&amp;D12&amp;E12&amp;F12&amp;H12,지갑!$K:$K,0)))</f>
        <v>4WALSVwxUyuXkxFqSwcweEgh2ddYjYoaFw3yUw3GMDPK</v>
      </c>
      <c r="H12" s="2"/>
      <c r="I12" s="2" t="s">
        <v>6</v>
      </c>
      <c r="J12" s="2" t="s">
        <v>24</v>
      </c>
      <c r="K12" s="2" t="s">
        <v>401</v>
      </c>
      <c r="L12" s="2" t="s">
        <v>1677</v>
      </c>
      <c r="M12" s="25">
        <v>1497.57861</v>
      </c>
      <c r="N12" s="2" t="str">
        <f>IF(ISERROR(INDEX(출금!$G$2:$G$1048576,MATCH($S12,출금!$S$2:$S$1048576,0)))=TRUE, "", INDEX(출금!$G$2:$G$1048576,MATCH($S12,출금!$S$2:$S$1048576,0))&amp;"")</f>
        <v/>
      </c>
      <c r="O12" s="2" t="str">
        <f>IF(ISERROR(INDEX(출금!$H$2:$H$1048576,MATCH($S12,출금!$S$2:$S$1048576,0)))=TRUE, "", INDEX(출금!$H$2:$H$1048576,MATCH($S12,출금!$S$2:$S$1048576,0))&amp;"")</f>
        <v/>
      </c>
      <c r="P12" s="2" t="str">
        <f>IF(ISERROR(INDEX(출금!$A$2:$A$1048576,MATCH($S12,출금!$S$2:$S$1048576,0)))=TRUE, "", INDEX(출금!$A$2:$A$1048576,MATCH($S12,출금!$S$2:$S$1048576,0)))</f>
        <v/>
      </c>
      <c r="Q12" s="2" t="str">
        <f>IF(ISERROR(INDEX(출금!$B$2:$B$1048576,MATCH($S12,출금!$S$2:$S$1048576,0)))=TRUE, "", INDEX(출금!$B$2:$B$1048576,MATCH($S12,출금!$S$2:$S$1048576,0)))</f>
        <v/>
      </c>
      <c r="R12" s="2" t="str">
        <f>IF(ISERROR(INDEX(출금!$C$2:$C$1048576,MATCH($S12,출금!$S$2:$S$1048576,0)))=TRUE, "", INDEX(출금!$C$2:$C$1048576,MATCH($S12,출금!$S$2:$S$1048576,0)))</f>
        <v/>
      </c>
      <c r="S12" s="2"/>
      <c r="T12" s="13">
        <v>44578.410081018519</v>
      </c>
      <c r="U12" s="31" t="str">
        <f t="shared" si="0"/>
        <v>2022-01-17</v>
      </c>
    </row>
    <row r="13" spans="1:21" hidden="1">
      <c r="A13" s="2" t="s">
        <v>55</v>
      </c>
      <c r="B13" s="2" t="s">
        <v>6</v>
      </c>
      <c r="C13" s="2" t="s">
        <v>24</v>
      </c>
      <c r="D13" s="2" t="s">
        <v>2116</v>
      </c>
      <c r="E13" s="2">
        <v>8</v>
      </c>
      <c r="F13" s="2" t="s">
        <v>423</v>
      </c>
      <c r="G13" s="2" t="e">
        <f>IF(INDEX(지갑!$H:$H,MATCH(A13&amp;B13&amp;C13&amp;D13&amp;E13&amp;F13&amp;H13,지갑!$K:$K,0))=0, "",INDEX(지갑!$H:$H,MATCH(A13&amp;B13&amp;C13&amp;D13&amp;E13&amp;F13&amp;H13,지갑!$K:$K,0)))</f>
        <v>#N/A</v>
      </c>
      <c r="H13" s="2"/>
      <c r="I13" s="2" t="s">
        <v>6</v>
      </c>
      <c r="J13" s="2" t="s">
        <v>24</v>
      </c>
      <c r="K13" s="2" t="s">
        <v>423</v>
      </c>
      <c r="L13" s="2" t="s">
        <v>1677</v>
      </c>
      <c r="M13" s="25">
        <v>1512134</v>
      </c>
      <c r="N13" s="2" t="str">
        <f>IF(ISERROR(INDEX(출금!$G$2:$G$1048576,MATCH($S13,출금!$S$2:$S$1048576,0)))=TRUE, "", INDEX(출금!$G$2:$G$1048576,MATCH($S13,출금!$S$2:$S$1048576,0))&amp;"")</f>
        <v/>
      </c>
      <c r="O13" s="2" t="str">
        <f>IF(ISERROR(INDEX(출금!$H$2:$H$1048576,MATCH($S13,출금!$S$2:$S$1048576,0)))=TRUE, "", INDEX(출금!$H$2:$H$1048576,MATCH($S13,출금!$S$2:$S$1048576,0))&amp;"")</f>
        <v/>
      </c>
      <c r="P13" s="2" t="str">
        <f>IF(ISERROR(INDEX(출금!$A$2:$A$1048576,MATCH($S13,출금!$S$2:$S$1048576,0)))=TRUE, "", INDEX(출금!$A$2:$A$1048576,MATCH($S13,출금!$S$2:$S$1048576,0)))</f>
        <v/>
      </c>
      <c r="Q13" s="2" t="str">
        <f>IF(ISERROR(INDEX(출금!$B$2:$B$1048576,MATCH($S13,출금!$S$2:$S$1048576,0)))=TRUE, "", INDEX(출금!$B$2:$B$1048576,MATCH($S13,출금!$S$2:$S$1048576,0)))</f>
        <v/>
      </c>
      <c r="R13" s="2" t="str">
        <f>IF(ISERROR(INDEX(출금!$C$2:$C$1048576,MATCH($S13,출금!$S$2:$S$1048576,0)))=TRUE, "", INDEX(출금!$C$2:$C$1048576,MATCH($S13,출금!$S$2:$S$1048576,0)))</f>
        <v/>
      </c>
      <c r="S13" s="2"/>
      <c r="T13" s="13">
        <v>44578.403865740744</v>
      </c>
      <c r="U13" s="31" t="str">
        <f t="shared" si="0"/>
        <v>2022-01-17</v>
      </c>
    </row>
    <row r="14" spans="1:21" hidden="1">
      <c r="A14" s="2" t="s">
        <v>55</v>
      </c>
      <c r="B14" s="2" t="s">
        <v>6</v>
      </c>
      <c r="C14" s="2" t="s">
        <v>24</v>
      </c>
      <c r="D14" s="2" t="s">
        <v>2116</v>
      </c>
      <c r="E14" s="2">
        <v>8</v>
      </c>
      <c r="F14" s="2" t="s">
        <v>167</v>
      </c>
      <c r="G14" s="2" t="e">
        <f>IF(INDEX(지갑!$H:$H,MATCH(A14&amp;B14&amp;C14&amp;D14&amp;E14&amp;F14&amp;H14,지갑!$K:$K,0))=0, "",INDEX(지갑!$H:$H,MATCH(A14&amp;B14&amp;C14&amp;D14&amp;E14&amp;F14&amp;H14,지갑!$K:$K,0)))</f>
        <v>#N/A</v>
      </c>
      <c r="H14" s="2"/>
      <c r="I14" s="2" t="s">
        <v>6</v>
      </c>
      <c r="J14" s="2" t="s">
        <v>24</v>
      </c>
      <c r="K14" s="2" t="s">
        <v>167</v>
      </c>
      <c r="L14" s="2" t="s">
        <v>179</v>
      </c>
      <c r="M14" s="25">
        <v>1463218</v>
      </c>
      <c r="N14" s="2" t="s">
        <v>4056</v>
      </c>
      <c r="O14" s="2" t="str">
        <f>IF(ISERROR(INDEX(출금!$H$2:$H$1048576,MATCH($S14,출금!$S$2:$S$1048576,0)))=TRUE, "", INDEX(출금!$H$2:$H$1048576,MATCH($S14,출금!$S$2:$S$1048576,0))&amp;"")</f>
        <v/>
      </c>
      <c r="P14" s="2" t="str">
        <f>IF(ISERROR(INDEX(출금!$A$2:$A$1048576,MATCH($S14,출금!$S$2:$S$1048576,0)))=TRUE, "", INDEX(출금!$A$2:$A$1048576,MATCH($S14,출금!$S$2:$S$1048576,0)))</f>
        <v>exchange</v>
      </c>
      <c r="Q14" s="2" t="str">
        <f>IF(ISERROR(INDEX(출금!$B$2:$B$1048576,MATCH($S14,출금!$S$2:$S$1048576,0)))=TRUE, "", INDEX(출금!$B$2:$B$1048576,MATCH($S14,출금!$S$2:$S$1048576,0)))</f>
        <v>Binance</v>
      </c>
      <c r="R14" s="2" t="str">
        <f>IF(ISERROR(INDEX(출금!$C$2:$C$1048576,MATCH($S14,출금!$S$2:$S$1048576,0)))=TRUE, "", INDEX(출금!$C$2:$C$1048576,MATCH($S14,출금!$S$2:$S$1048576,0)))</f>
        <v>BBRICK</v>
      </c>
      <c r="S14" s="2" t="s">
        <v>2096</v>
      </c>
      <c r="T14" s="13">
        <v>44561.562858796293</v>
      </c>
      <c r="U14" s="31" t="str">
        <f t="shared" si="0"/>
        <v>2021-12-31</v>
      </c>
    </row>
    <row r="15" spans="1:21" hidden="1">
      <c r="A15" s="2" t="s">
        <v>3</v>
      </c>
      <c r="B15" s="2" t="s">
        <v>872</v>
      </c>
      <c r="C15" s="2" t="s">
        <v>58</v>
      </c>
      <c r="D15" s="2"/>
      <c r="E15" s="2"/>
      <c r="F15" s="2" t="s">
        <v>75</v>
      </c>
      <c r="G15" s="2" t="str">
        <f>IF(INDEX(지갑!$H:$H,MATCH(A15&amp;B15&amp;C15&amp;D15&amp;E15&amp;F15&amp;H15,지갑!$K:$K,0))=0, "",INDEX(지갑!$H:$H,MATCH(A15&amp;B15&amp;C15&amp;D15&amp;E15&amp;F15&amp;H15,지갑!$K:$K,0)))</f>
        <v>0x5006bc0d4fa0117e93d21aa663969fc6703a4319</v>
      </c>
      <c r="H15" s="2"/>
      <c r="I15" s="2" t="s">
        <v>872</v>
      </c>
      <c r="J15" s="2" t="s">
        <v>58</v>
      </c>
      <c r="K15" s="2" t="s">
        <v>75</v>
      </c>
      <c r="L15" s="2" t="s">
        <v>75</v>
      </c>
      <c r="M15" s="28">
        <v>7901.1187754700004</v>
      </c>
      <c r="N15" s="62" t="s">
        <v>4057</v>
      </c>
      <c r="O15" s="2" t="str">
        <f>IF(ISERROR(INDEX(출금!$H$2:$H$1048576,MATCH($S15,출금!$S$2:$S$1048576,0)))=TRUE, "", INDEX(출금!$H$2:$H$1048576,MATCH($S15,출금!$S$2:$S$1048576,0))&amp;"")</f>
        <v/>
      </c>
      <c r="P15" s="2" t="str">
        <f>IF(ISERROR(INDEX(출금!$A$2:$A$1048576,MATCH($S15,출금!$S$2:$S$1048576,0)))=TRUE, "", INDEX(출금!$A$2:$A$1048576,MATCH($S15,출금!$S$2:$S$1048576,0)))</f>
        <v/>
      </c>
      <c r="Q15" s="2" t="str">
        <f>IF(ISERROR(INDEX(출금!$B$2:$B$1048576,MATCH($S15,출금!$S$2:$S$1048576,0)))=TRUE, "", INDEX(출금!$B$2:$B$1048576,MATCH($S15,출금!$S$2:$S$1048576,0)))</f>
        <v/>
      </c>
      <c r="R15" s="2" t="str">
        <f>IF(ISERROR(INDEX(출금!$C$2:$C$1048576,MATCH($S15,출금!$S$2:$S$1048576,0)))=TRUE, "", INDEX(출금!$C$2:$C$1048576,MATCH($S15,출금!$S$2:$S$1048576,0)))</f>
        <v/>
      </c>
      <c r="S15" s="2" t="s">
        <v>925</v>
      </c>
      <c r="T15" s="13">
        <v>44646.192708333343</v>
      </c>
      <c r="U15" s="31" t="str">
        <f t="shared" si="0"/>
        <v>2022-03-26</v>
      </c>
    </row>
    <row r="16" spans="1:21" hidden="1">
      <c r="A16" s="2" t="s">
        <v>55</v>
      </c>
      <c r="B16" s="2" t="s">
        <v>6</v>
      </c>
      <c r="C16" s="2" t="s">
        <v>24</v>
      </c>
      <c r="D16" s="2" t="s">
        <v>2116</v>
      </c>
      <c r="E16" s="2">
        <v>8</v>
      </c>
      <c r="F16" s="2" t="s">
        <v>401</v>
      </c>
      <c r="G16" s="2" t="str">
        <f>IF(INDEX(지갑!$H:$H,MATCH(A16&amp;B16&amp;C16&amp;D16&amp;E16&amp;F16&amp;H16,지갑!$K:$K,0))=0, "",INDEX(지갑!$H:$H,MATCH(A16&amp;B16&amp;C16&amp;D16&amp;E16&amp;F16&amp;H16,지갑!$K:$K,0)))</f>
        <v>4WALSVwxUyuXkxFqSwcweEgh2ddYjYoaFw3yUw3GMDPK</v>
      </c>
      <c r="H16" s="2"/>
      <c r="I16" s="2" t="s">
        <v>6</v>
      </c>
      <c r="J16" s="2" t="s">
        <v>24</v>
      </c>
      <c r="K16" s="2" t="s">
        <v>401</v>
      </c>
      <c r="L16" s="2" t="s">
        <v>1677</v>
      </c>
      <c r="M16" s="25">
        <v>1497.57861</v>
      </c>
      <c r="N16" s="2" t="str">
        <f>IF(ISERROR(INDEX(출금!$G$2:$G$1048576,MATCH($S16,출금!$S$2:$S$1048576,0)))=TRUE, "", INDEX(출금!$G$2:$G$1048576,MATCH($S16,출금!$S$2:$S$1048576,0))&amp;"")</f>
        <v/>
      </c>
      <c r="O16" s="2" t="str">
        <f>IF(ISERROR(INDEX(출금!$H$2:$H$1048576,MATCH($S16,출금!$S$2:$S$1048576,0)))=TRUE, "", INDEX(출금!$H$2:$H$1048576,MATCH($S16,출금!$S$2:$S$1048576,0))&amp;"")</f>
        <v/>
      </c>
      <c r="P16" s="2" t="str">
        <f>IF(ISERROR(INDEX(출금!$A$2:$A$1048576,MATCH($S16,출금!$S$2:$S$1048576,0)))=TRUE, "", INDEX(출금!$A$2:$A$1048576,MATCH($S16,출금!$S$2:$S$1048576,0)))</f>
        <v/>
      </c>
      <c r="Q16" s="2" t="str">
        <f>IF(ISERROR(INDEX(출금!$B$2:$B$1048576,MATCH($S16,출금!$S$2:$S$1048576,0)))=TRUE, "", INDEX(출금!$B$2:$B$1048576,MATCH($S16,출금!$S$2:$S$1048576,0)))</f>
        <v/>
      </c>
      <c r="R16" s="2" t="str">
        <f>IF(ISERROR(INDEX(출금!$C$2:$C$1048576,MATCH($S16,출금!$S$2:$S$1048576,0)))=TRUE, "", INDEX(출금!$C$2:$C$1048576,MATCH($S16,출금!$S$2:$S$1048576,0)))</f>
        <v/>
      </c>
      <c r="S16" s="2"/>
      <c r="T16" s="13">
        <v>44561.507789351854</v>
      </c>
      <c r="U16" s="31" t="str">
        <f t="shared" si="0"/>
        <v>2021-12-31</v>
      </c>
    </row>
    <row r="17" spans="1:21" hidden="1">
      <c r="A17" s="2" t="s">
        <v>55</v>
      </c>
      <c r="B17" s="2" t="s">
        <v>6</v>
      </c>
      <c r="C17" s="2" t="s">
        <v>24</v>
      </c>
      <c r="D17" s="2" t="s">
        <v>2116</v>
      </c>
      <c r="E17" s="2">
        <v>8</v>
      </c>
      <c r="F17" s="2" t="s">
        <v>9</v>
      </c>
      <c r="G17" s="2" t="str">
        <f>IF(INDEX(지갑!$H:$H,MATCH(A17&amp;B17&amp;C17&amp;D17&amp;E17&amp;F17&amp;H17,지갑!$K:$K,0))=0, "",INDEX(지갑!$H:$H,MATCH(A17&amp;B17&amp;C17&amp;D17&amp;E17&amp;F17&amp;H17,지갑!$K:$K,0)))</f>
        <v>39wUrg2Sd1UG8Gey19faN4YQRPYEDpb48E</v>
      </c>
      <c r="H17" s="2"/>
      <c r="I17" s="2" t="s">
        <v>6</v>
      </c>
      <c r="J17" s="2" t="s">
        <v>24</v>
      </c>
      <c r="K17" s="2" t="s">
        <v>9</v>
      </c>
      <c r="L17" s="2" t="s">
        <v>1677</v>
      </c>
      <c r="M17" s="25">
        <v>7.3130319200000002</v>
      </c>
      <c r="N17" s="2" t="str">
        <f>IF(ISERROR(INDEX(출금!$G$2:$G$1048576,MATCH($S17,출금!$S$2:$S$1048576,0)))=TRUE, "", INDEX(출금!$G$2:$G$1048576,MATCH($S17,출금!$S$2:$S$1048576,0))&amp;"")</f>
        <v/>
      </c>
      <c r="O17" s="2" t="str">
        <f>IF(ISERROR(INDEX(출금!$H$2:$H$1048576,MATCH($S17,출금!$S$2:$S$1048576,0)))=TRUE, "", INDEX(출금!$H$2:$H$1048576,MATCH($S17,출금!$S$2:$S$1048576,0))&amp;"")</f>
        <v/>
      </c>
      <c r="P17" s="2" t="str">
        <f>IF(ISERROR(INDEX(출금!$A$2:$A$1048576,MATCH($S17,출금!$S$2:$S$1048576,0)))=TRUE, "", INDEX(출금!$A$2:$A$1048576,MATCH($S17,출금!$S$2:$S$1048576,0)))</f>
        <v/>
      </c>
      <c r="Q17" s="2" t="str">
        <f>IF(ISERROR(INDEX(출금!$B$2:$B$1048576,MATCH($S17,출금!$S$2:$S$1048576,0)))=TRUE, "", INDEX(출금!$B$2:$B$1048576,MATCH($S17,출금!$S$2:$S$1048576,0)))</f>
        <v/>
      </c>
      <c r="R17" s="2" t="str">
        <f>IF(ISERROR(INDEX(출금!$C$2:$C$1048576,MATCH($S17,출금!$S$2:$S$1048576,0)))=TRUE, "", INDEX(출금!$C$2:$C$1048576,MATCH($S17,출금!$S$2:$S$1048576,0)))</f>
        <v/>
      </c>
      <c r="S17" s="2"/>
      <c r="T17" s="13">
        <v>44477.607731481483</v>
      </c>
      <c r="U17" s="31" t="str">
        <f t="shared" si="0"/>
        <v>2021-10-08</v>
      </c>
    </row>
    <row r="18" spans="1:21" hidden="1">
      <c r="A18" s="2" t="s">
        <v>3</v>
      </c>
      <c r="B18" s="2" t="s">
        <v>872</v>
      </c>
      <c r="C18" s="2" t="s">
        <v>58</v>
      </c>
      <c r="D18" s="2"/>
      <c r="E18" s="2"/>
      <c r="F18" s="2" t="s">
        <v>13</v>
      </c>
      <c r="G18" s="2" t="str">
        <f>IF(INDEX(지갑!$H:$H,MATCH(A18&amp;B18&amp;C18&amp;D18&amp;E18&amp;F18&amp;H18,지갑!$K:$K,0))=0, "",INDEX(지갑!$H:$H,MATCH(A18&amp;B18&amp;C18&amp;D18&amp;E18&amp;F18&amp;H18,지갑!$K:$K,0)))</f>
        <v>0x5006bc0d4fa0117e93d21aa663969fc6703a4319</v>
      </c>
      <c r="H18" s="2"/>
      <c r="I18" s="2" t="s">
        <v>872</v>
      </c>
      <c r="J18" s="2" t="s">
        <v>58</v>
      </c>
      <c r="K18" s="2" t="s">
        <v>13</v>
      </c>
      <c r="L18" s="2" t="s">
        <v>868</v>
      </c>
      <c r="M18" s="28">
        <v>100</v>
      </c>
      <c r="N18" s="2" t="str">
        <f>IF(ISERROR(INDEX(출금!$G$2:$G$1048576,MATCH($S18,출금!$S$2:$S$1048576,0)))=TRUE, "", INDEX(출금!$G$2:$G$1048576,MATCH($S18,출금!$S$2:$S$1048576,0))&amp;"")</f>
        <v>0xA341107b28740ee5a003BA3960448fD14174a026</v>
      </c>
      <c r="O18" s="2" t="str">
        <f>IF(ISERROR(INDEX(출금!$H$2:$H$1048576,MATCH($S18,출금!$S$2:$S$1048576,0)))=TRUE, "", INDEX(출금!$H$2:$H$1048576,MATCH($S18,출금!$S$2:$S$1048576,0))&amp;"")</f>
        <v/>
      </c>
      <c r="P18" s="2" t="str">
        <f>IF(ISERROR(INDEX(출금!$A$2:$A$1048576,MATCH($S18,출금!$S$2:$S$1048576,0)))=TRUE, "", INDEX(출금!$A$2:$A$1048576,MATCH($S18,출금!$S$2:$S$1048576,0)))</f>
        <v>exchange</v>
      </c>
      <c r="Q18" s="2" t="str">
        <f>IF(ISERROR(INDEX(출금!$B$2:$B$1048576,MATCH($S18,출금!$S$2:$S$1048576,0)))=TRUE, "", INDEX(출금!$B$2:$B$1048576,MATCH($S18,출금!$S$2:$S$1048576,0)))</f>
        <v>FTX</v>
      </c>
      <c r="R18" s="2" t="str">
        <f>IF(ISERROR(INDEX(출금!$C$2:$C$1048576,MATCH($S18,출금!$S$2:$S$1048576,0)))=TRUE, "", INDEX(출금!$C$2:$C$1048576,MATCH($S18,출금!$S$2:$S$1048576,0)))</f>
        <v>BBRICK</v>
      </c>
      <c r="S18" s="2" t="s">
        <v>386</v>
      </c>
      <c r="T18" s="13">
        <v>44647.909849537027</v>
      </c>
      <c r="U18" s="31" t="str">
        <f t="shared" si="0"/>
        <v>2022-03-27</v>
      </c>
    </row>
    <row r="19" spans="1:21" hidden="1">
      <c r="A19" s="2" t="s">
        <v>560</v>
      </c>
      <c r="B19" s="2" t="s">
        <v>107</v>
      </c>
      <c r="C19" s="2" t="s">
        <v>111</v>
      </c>
      <c r="D19" s="5" t="s">
        <v>1851</v>
      </c>
      <c r="E19" s="2"/>
      <c r="F19" s="2"/>
      <c r="G19" s="2" t="str">
        <f>IF(INDEX(지갑!$H:$H,MATCH(A19&amp;B19&amp;C19&amp;D19&amp;E19&amp;F19&amp;H19,지갑!$K:$K,0))=0, "",INDEX(지갑!$H:$H,MATCH(A19&amp;B19&amp;C19&amp;D19&amp;E19&amp;F19&amp;H19,지갑!$K:$K,0)))</f>
        <v>terra174evzq0tnd0uvzkkrvg08n9geqpcsvdrychcm8</v>
      </c>
      <c r="H19" s="2"/>
      <c r="I19" s="2" t="s">
        <v>107</v>
      </c>
      <c r="J19" s="2" t="s">
        <v>111</v>
      </c>
      <c r="K19" s="2" t="s">
        <v>546</v>
      </c>
      <c r="L19" s="2" t="s">
        <v>1676</v>
      </c>
      <c r="M19" s="28">
        <v>9.98</v>
      </c>
      <c r="N19" s="2" t="str">
        <f>IF(ISERROR(INDEX(출금!$G$2:$G$1048576,MATCH($S19,출금!$S$2:$S$1048576,0)))=TRUE, "", INDEX(출금!$G$2:$G$1048576,MATCH($S19,출금!$S$2:$S$1048576,0))&amp;"")</f>
        <v>terra1ncjg4a59x2pgvqy9qjyqprlj8lrwshm0wleht5</v>
      </c>
      <c r="O19" s="2" t="str">
        <f>IF(ISERROR(INDEX(출금!$H$2:$H$1048576,MATCH($S19,출금!$S$2:$S$1048576,0)))=TRUE, "", INDEX(출금!$H$2:$H$1048576,MATCH($S19,출금!$S$2:$S$1048576,0))&amp;"")</f>
        <v>102585224</v>
      </c>
      <c r="P19" s="2" t="str">
        <f>IF(ISERROR(INDEX(출금!$A$2:$A$1048576,MATCH($S19,출금!$S$2:$S$1048576,0)))=TRUE, "", INDEX(출금!$A$2:$A$1048576,MATCH($S19,출금!$S$2:$S$1048576,0)))</f>
        <v>exchange</v>
      </c>
      <c r="Q19" s="2" t="str">
        <f>IF(ISERROR(INDEX(출금!$B$2:$B$1048576,MATCH($S19,출금!$S$2:$S$1048576,0)))=TRUE, "", INDEX(출금!$B$2:$B$1048576,MATCH($S19,출금!$S$2:$S$1048576,0)))</f>
        <v>Binance</v>
      </c>
      <c r="R19" s="2" t="str">
        <f>IF(ISERROR(INDEX(출금!$C$2:$C$1048576,MATCH($S19,출금!$S$2:$S$1048576,0)))=TRUE, "", INDEX(출금!$C$2:$C$1048576,MATCH($S19,출금!$S$2:$S$1048576,0)))</f>
        <v>BBRICK</v>
      </c>
      <c r="S19" s="2" t="s">
        <v>857</v>
      </c>
      <c r="T19" s="13">
        <v>44478.493750000001</v>
      </c>
      <c r="U19" s="31" t="str">
        <f t="shared" si="0"/>
        <v>2021-10-09</v>
      </c>
    </row>
    <row r="20" spans="1:21" hidden="1">
      <c r="A20" s="2" t="s">
        <v>3</v>
      </c>
      <c r="B20" s="2" t="s">
        <v>872</v>
      </c>
      <c r="C20" s="2" t="s">
        <v>58</v>
      </c>
      <c r="D20" s="2"/>
      <c r="E20" s="2"/>
      <c r="F20" s="2" t="s">
        <v>75</v>
      </c>
      <c r="G20" s="2" t="str">
        <f>IF(INDEX(지갑!$H:$H,MATCH(A20&amp;B20&amp;C20&amp;D20&amp;E20&amp;F20&amp;H20,지갑!$K:$K,0))=0, "",INDEX(지갑!$H:$H,MATCH(A20&amp;B20&amp;C20&amp;D20&amp;E20&amp;F20&amp;H20,지갑!$K:$K,0)))</f>
        <v>0x5006bc0d4fa0117e93d21aa663969fc6703a4319</v>
      </c>
      <c r="H20" s="2"/>
      <c r="I20" s="2" t="s">
        <v>872</v>
      </c>
      <c r="J20" s="2" t="s">
        <v>58</v>
      </c>
      <c r="K20" s="2" t="s">
        <v>75</v>
      </c>
      <c r="L20" s="2" t="s">
        <v>75</v>
      </c>
      <c r="M20" s="28">
        <v>40.431743339999997</v>
      </c>
      <c r="N20" s="62" t="s">
        <v>4057</v>
      </c>
      <c r="O20" s="2" t="str">
        <f>IF(ISERROR(INDEX(출금!$H$2:$H$1048576,MATCH($S20,출금!$S$2:$S$1048576,0)))=TRUE, "", INDEX(출금!$H$2:$H$1048576,MATCH($S20,출금!$S$2:$S$1048576,0))&amp;"")</f>
        <v/>
      </c>
      <c r="P20" s="2" t="str">
        <f>IF(ISERROR(INDEX(출금!$A$2:$A$1048576,MATCH($S20,출금!$S$2:$S$1048576,0)))=TRUE, "", INDEX(출금!$A$2:$A$1048576,MATCH($S20,출금!$S$2:$S$1048576,0)))</f>
        <v/>
      </c>
      <c r="Q20" s="2" t="str">
        <f>IF(ISERROR(INDEX(출금!$B$2:$B$1048576,MATCH($S20,출금!$S$2:$S$1048576,0)))=TRUE, "", INDEX(출금!$B$2:$B$1048576,MATCH($S20,출금!$S$2:$S$1048576,0)))</f>
        <v/>
      </c>
      <c r="R20" s="2" t="str">
        <f>IF(ISERROR(INDEX(출금!$C$2:$C$1048576,MATCH($S20,출금!$S$2:$S$1048576,0)))=TRUE, "", INDEX(출금!$C$2:$C$1048576,MATCH($S20,출금!$S$2:$S$1048576,0)))</f>
        <v/>
      </c>
      <c r="S20" s="2" t="s">
        <v>924</v>
      </c>
      <c r="T20" s="13">
        <v>44648.346898148149</v>
      </c>
      <c r="U20" s="31" t="str">
        <f t="shared" si="0"/>
        <v>2022-03-28</v>
      </c>
    </row>
    <row r="21" spans="1:21" hidden="1">
      <c r="A21" s="2" t="s">
        <v>55</v>
      </c>
      <c r="B21" s="2" t="s">
        <v>6</v>
      </c>
      <c r="C21" s="2" t="s">
        <v>24</v>
      </c>
      <c r="D21" s="2" t="s">
        <v>2116</v>
      </c>
      <c r="E21" s="2">
        <v>8</v>
      </c>
      <c r="F21" s="2" t="s">
        <v>423</v>
      </c>
      <c r="G21" s="2" t="e">
        <f>IF(INDEX(지갑!$H:$H,MATCH(A21&amp;B21&amp;C21&amp;D21&amp;E21&amp;F21&amp;H21,지갑!$K:$K,0))=0, "",INDEX(지갑!$H:$H,MATCH(A21&amp;B21&amp;C21&amp;D21&amp;E21&amp;F21&amp;H21,지갑!$K:$K,0)))</f>
        <v>#N/A</v>
      </c>
      <c r="H21" s="2"/>
      <c r="I21" s="2" t="s">
        <v>6</v>
      </c>
      <c r="J21" s="2" t="s">
        <v>24</v>
      </c>
      <c r="K21" s="2" t="s">
        <v>423</v>
      </c>
      <c r="L21" s="2" t="s">
        <v>1677</v>
      </c>
      <c r="M21" s="25">
        <v>200000</v>
      </c>
      <c r="N21" s="2" t="str">
        <f>IF(ISERROR(INDEX(출금!$G$2:$G$1048576,MATCH($S21,출금!$S$2:$S$1048576,0)))=TRUE, "", INDEX(출금!$G$2:$G$1048576,MATCH($S21,출금!$S$2:$S$1048576,0))&amp;"")</f>
        <v/>
      </c>
      <c r="O21" s="2" t="str">
        <f>IF(ISERROR(INDEX(출금!$H$2:$H$1048576,MATCH($S21,출금!$S$2:$S$1048576,0)))=TRUE, "", INDEX(출금!$H$2:$H$1048576,MATCH($S21,출금!$S$2:$S$1048576,0))&amp;"")</f>
        <v/>
      </c>
      <c r="P21" s="2" t="str">
        <f>IF(ISERROR(INDEX(출금!$A$2:$A$1048576,MATCH($S21,출금!$S$2:$S$1048576,0)))=TRUE, "", INDEX(출금!$A$2:$A$1048576,MATCH($S21,출금!$S$2:$S$1048576,0)))</f>
        <v/>
      </c>
      <c r="Q21" s="2" t="str">
        <f>IF(ISERROR(INDEX(출금!$B$2:$B$1048576,MATCH($S21,출금!$S$2:$S$1048576,0)))=TRUE, "", INDEX(출금!$B$2:$B$1048576,MATCH($S21,출금!$S$2:$S$1048576,0)))</f>
        <v/>
      </c>
      <c r="R21" s="2" t="str">
        <f>IF(ISERROR(INDEX(출금!$C$2:$C$1048576,MATCH($S21,출금!$S$2:$S$1048576,0)))=TRUE, "", INDEX(출금!$C$2:$C$1048576,MATCH($S21,출금!$S$2:$S$1048576,0)))</f>
        <v/>
      </c>
      <c r="S21" s="2"/>
      <c r="T21" s="13">
        <v>44175.379212962966</v>
      </c>
      <c r="U21" s="31" t="str">
        <f t="shared" si="0"/>
        <v>2020-12-10</v>
      </c>
    </row>
    <row r="22" spans="1:21" hidden="1">
      <c r="A22" s="2" t="s">
        <v>55</v>
      </c>
      <c r="B22" s="2" t="s">
        <v>6</v>
      </c>
      <c r="C22" s="2" t="s">
        <v>24</v>
      </c>
      <c r="D22" s="2" t="s">
        <v>2116</v>
      </c>
      <c r="E22" s="2">
        <v>8</v>
      </c>
      <c r="F22" s="2" t="s">
        <v>423</v>
      </c>
      <c r="G22" s="2" t="e">
        <f>IF(INDEX(지갑!$H:$H,MATCH(A22&amp;B22&amp;C22&amp;D22&amp;E22&amp;F22&amp;H22,지갑!$K:$K,0))=0, "",INDEX(지갑!$H:$H,MATCH(A22&amp;B22&amp;C22&amp;D22&amp;E22&amp;F22&amp;H22,지갑!$K:$K,0)))</f>
        <v>#N/A</v>
      </c>
      <c r="H22" s="2"/>
      <c r="I22" s="2" t="s">
        <v>6</v>
      </c>
      <c r="J22" s="2" t="s">
        <v>24</v>
      </c>
      <c r="K22" s="2" t="s">
        <v>423</v>
      </c>
      <c r="L22" s="2" t="s">
        <v>1677</v>
      </c>
      <c r="M22" s="25">
        <v>10000</v>
      </c>
      <c r="N22" s="2" t="str">
        <f>IF(ISERROR(INDEX(출금!$G$2:$G$1048576,MATCH($S22,출금!$S$2:$S$1048576,0)))=TRUE, "", INDEX(출금!$G$2:$G$1048576,MATCH($S22,출금!$S$2:$S$1048576,0))&amp;"")</f>
        <v/>
      </c>
      <c r="O22" s="2" t="str">
        <f>IF(ISERROR(INDEX(출금!$H$2:$H$1048576,MATCH($S22,출금!$S$2:$S$1048576,0)))=TRUE, "", INDEX(출금!$H$2:$H$1048576,MATCH($S22,출금!$S$2:$S$1048576,0))&amp;"")</f>
        <v/>
      </c>
      <c r="P22" s="2" t="str">
        <f>IF(ISERROR(INDEX(출금!$A$2:$A$1048576,MATCH($S22,출금!$S$2:$S$1048576,0)))=TRUE, "", INDEX(출금!$A$2:$A$1048576,MATCH($S22,출금!$S$2:$S$1048576,0)))</f>
        <v/>
      </c>
      <c r="Q22" s="2" t="str">
        <f>IF(ISERROR(INDEX(출금!$B$2:$B$1048576,MATCH($S22,출금!$S$2:$S$1048576,0)))=TRUE, "", INDEX(출금!$B$2:$B$1048576,MATCH($S22,출금!$S$2:$S$1048576,0)))</f>
        <v/>
      </c>
      <c r="R22" s="2" t="str">
        <f>IF(ISERROR(INDEX(출금!$C$2:$C$1048576,MATCH($S22,출금!$S$2:$S$1048576,0)))=TRUE, "", INDEX(출금!$C$2:$C$1048576,MATCH($S22,출금!$S$2:$S$1048576,0)))</f>
        <v/>
      </c>
      <c r="S22" s="2"/>
      <c r="T22" s="13">
        <v>44168.475624999999</v>
      </c>
      <c r="U22" s="31" t="str">
        <f t="shared" si="0"/>
        <v>2020-12-03</v>
      </c>
    </row>
    <row r="23" spans="1:21" hidden="1">
      <c r="A23" s="2" t="s">
        <v>3</v>
      </c>
      <c r="B23" s="2" t="s">
        <v>872</v>
      </c>
      <c r="C23" s="2" t="s">
        <v>58</v>
      </c>
      <c r="D23" s="2"/>
      <c r="E23" s="2"/>
      <c r="F23" s="2" t="s">
        <v>84</v>
      </c>
      <c r="G23" s="2" t="str">
        <f>IF(INDEX(지갑!$H:$H,MATCH(A23&amp;B23&amp;C23&amp;D23&amp;E23&amp;F23&amp;H23,지갑!$K:$K,0))=0, "",INDEX(지갑!$H:$H,MATCH(A23&amp;B23&amp;C23&amp;D23&amp;E23&amp;F23&amp;H23,지갑!$K:$K,0)))</f>
        <v>0x4972a657d735e8ff5c2cfd2a7a5299100091f900?</v>
      </c>
      <c r="H23" s="2"/>
      <c r="I23" s="2" t="s">
        <v>872</v>
      </c>
      <c r="J23" s="2" t="s">
        <v>58</v>
      </c>
      <c r="K23" s="2" t="s">
        <v>84</v>
      </c>
      <c r="L23" s="2" t="s">
        <v>84</v>
      </c>
      <c r="M23" s="28">
        <v>55.838991210000003</v>
      </c>
      <c r="N23" s="2" t="str">
        <f>IF(ISERROR(INDEX(출금!$G$2:$G$1048576,MATCH($S23,출금!$S$2:$S$1048576,0)))=TRUE, "", INDEX(출금!$G$2:$G$1048576,MATCH($S23,출금!$S$2:$S$1048576,0))&amp;"")</f>
        <v/>
      </c>
      <c r="O23" s="2" t="str">
        <f>IF(ISERROR(INDEX(출금!$H$2:$H$1048576,MATCH($S23,출금!$S$2:$S$1048576,0)))=TRUE, "", INDEX(출금!$H$2:$H$1048576,MATCH($S23,출금!$S$2:$S$1048576,0))&amp;"")</f>
        <v/>
      </c>
      <c r="P23" s="2" t="str">
        <f>IF(ISERROR(INDEX(출금!$A$2:$A$1048576,MATCH($S23,출금!$S$2:$S$1048576,0)))=TRUE, "", INDEX(출금!$A$2:$A$1048576,MATCH($S23,출금!$S$2:$S$1048576,0)))</f>
        <v/>
      </c>
      <c r="Q23" s="2" t="str">
        <f>IF(ISERROR(INDEX(출금!$B$2:$B$1048576,MATCH($S23,출금!$S$2:$S$1048576,0)))=TRUE, "", INDEX(출금!$B$2:$B$1048576,MATCH($S23,출금!$S$2:$S$1048576,0)))</f>
        <v/>
      </c>
      <c r="R23" s="2" t="str">
        <f>IF(ISERROR(INDEX(출금!$C$2:$C$1048576,MATCH($S23,출금!$S$2:$S$1048576,0)))=TRUE, "", INDEX(출금!$C$2:$C$1048576,MATCH($S23,출금!$S$2:$S$1048576,0)))</f>
        <v/>
      </c>
      <c r="S23" s="2" t="s">
        <v>923</v>
      </c>
      <c r="T23" s="13">
        <v>44650.40289351852</v>
      </c>
      <c r="U23" s="31" t="str">
        <f t="shared" si="0"/>
        <v>2022-03-30</v>
      </c>
    </row>
    <row r="24" spans="1:21" hidden="1">
      <c r="A24" s="2" t="s">
        <v>55</v>
      </c>
      <c r="B24" s="2" t="s">
        <v>6</v>
      </c>
      <c r="C24" s="2" t="s">
        <v>24</v>
      </c>
      <c r="D24" s="2" t="s">
        <v>59</v>
      </c>
      <c r="E24" s="2">
        <v>7</v>
      </c>
      <c r="F24" s="2" t="s">
        <v>100</v>
      </c>
      <c r="G24" s="2" t="e">
        <f>IF(INDEX(지갑!$H:$H,MATCH(A24&amp;B24&amp;C24&amp;D24&amp;E24&amp;F24&amp;H24,지갑!$K:$K,0))=0, "",INDEX(지갑!$H:$H,MATCH(A24&amp;B24&amp;C24&amp;D24&amp;E24&amp;F24&amp;H24,지갑!$K:$K,0)))</f>
        <v>#N/A</v>
      </c>
      <c r="H24" s="2"/>
      <c r="I24" s="2" t="s">
        <v>6</v>
      </c>
      <c r="J24" s="2" t="s">
        <v>24</v>
      </c>
      <c r="K24" s="2" t="s">
        <v>100</v>
      </c>
      <c r="L24" s="2" t="s">
        <v>1677</v>
      </c>
      <c r="M24" s="25">
        <v>100</v>
      </c>
      <c r="N24" s="2" t="str">
        <f>IF(ISERROR(INDEX(출금!$G$2:$G$1048576,MATCH($S24,출금!$S$2:$S$1048576,0)))=TRUE, "", INDEX(출금!$G$2:$G$1048576,MATCH($S24,출금!$S$2:$S$1048576,0))&amp;"")</f>
        <v/>
      </c>
      <c r="O24" s="2" t="str">
        <f>IF(ISERROR(INDEX(출금!$H$2:$H$1048576,MATCH($S24,출금!$S$2:$S$1048576,0)))=TRUE, "", INDEX(출금!$H$2:$H$1048576,MATCH($S24,출금!$S$2:$S$1048576,0))&amp;"")</f>
        <v/>
      </c>
      <c r="P24" s="2" t="str">
        <f>IF(ISERROR(INDEX(출금!$A$2:$A$1048576,MATCH($S24,출금!$S$2:$S$1048576,0)))=TRUE, "", INDEX(출금!$A$2:$A$1048576,MATCH($S24,출금!$S$2:$S$1048576,0)))</f>
        <v/>
      </c>
      <c r="Q24" s="2" t="str">
        <f>IF(ISERROR(INDEX(출금!$B$2:$B$1048576,MATCH($S24,출금!$S$2:$S$1048576,0)))=TRUE, "", INDEX(출금!$B$2:$B$1048576,MATCH($S24,출금!$S$2:$S$1048576,0)))</f>
        <v/>
      </c>
      <c r="R24" s="2" t="str">
        <f>IF(ISERROR(INDEX(출금!$C$2:$C$1048576,MATCH($S24,출금!$S$2:$S$1048576,0)))=TRUE, "", INDEX(출금!$C$2:$C$1048576,MATCH($S24,출금!$S$2:$S$1048576,0)))</f>
        <v/>
      </c>
      <c r="S24" s="2"/>
      <c r="T24" s="13">
        <v>44568.915092592593</v>
      </c>
      <c r="U24" s="31" t="str">
        <f t="shared" si="0"/>
        <v>2022-01-07</v>
      </c>
    </row>
    <row r="25" spans="1:21" hidden="1">
      <c r="A25" s="2" t="s">
        <v>3</v>
      </c>
      <c r="B25" s="2" t="s">
        <v>872</v>
      </c>
      <c r="C25" s="2" t="s">
        <v>58</v>
      </c>
      <c r="D25" s="2"/>
      <c r="E25" s="2"/>
      <c r="F25" s="2" t="s">
        <v>75</v>
      </c>
      <c r="G25" s="2" t="str">
        <f>IF(INDEX(지갑!$H:$H,MATCH(A25&amp;B25&amp;C25&amp;D25&amp;E25&amp;F25&amp;H25,지갑!$K:$K,0))=0, "",INDEX(지갑!$H:$H,MATCH(A25&amp;B25&amp;C25&amp;D25&amp;E25&amp;F25&amp;H25,지갑!$K:$K,0)))</f>
        <v>0x5006bc0d4fa0117e93d21aa663969fc6703a4319</v>
      </c>
      <c r="H25" s="2"/>
      <c r="I25" s="2" t="s">
        <v>872</v>
      </c>
      <c r="J25" s="2" t="s">
        <v>58</v>
      </c>
      <c r="K25" s="2" t="s">
        <v>75</v>
      </c>
      <c r="L25" s="2" t="s">
        <v>75</v>
      </c>
      <c r="M25" s="28">
        <v>3336.2991898599998</v>
      </c>
      <c r="N25" s="2" t="str">
        <f>IF(ISERROR(INDEX(출금!$G$2:$G$1048576,MATCH($S25,출금!$S$2:$S$1048576,0)))=TRUE, "", INDEX(출금!$G$2:$G$1048576,MATCH($S25,출금!$S$2:$S$1048576,0))&amp;"")</f>
        <v/>
      </c>
      <c r="O25" s="2" t="str">
        <f>IF(ISERROR(INDEX(출금!$H$2:$H$1048576,MATCH($S25,출금!$S$2:$S$1048576,0)))=TRUE, "", INDEX(출금!$H$2:$H$1048576,MATCH($S25,출금!$S$2:$S$1048576,0))&amp;"")</f>
        <v/>
      </c>
      <c r="P25" s="2" t="str">
        <f>IF(ISERROR(INDEX(출금!$A$2:$A$1048576,MATCH($S25,출금!$S$2:$S$1048576,0)))=TRUE, "", INDEX(출금!$A$2:$A$1048576,MATCH($S25,출금!$S$2:$S$1048576,0)))</f>
        <v/>
      </c>
      <c r="Q25" s="2" t="str">
        <f>IF(ISERROR(INDEX(출금!$B$2:$B$1048576,MATCH($S25,출금!$S$2:$S$1048576,0)))=TRUE, "", INDEX(출금!$B$2:$B$1048576,MATCH($S25,출금!$S$2:$S$1048576,0)))</f>
        <v/>
      </c>
      <c r="R25" s="2" t="str">
        <f>IF(ISERROR(INDEX(출금!$C$2:$C$1048576,MATCH($S25,출금!$S$2:$S$1048576,0)))=TRUE, "", INDEX(출금!$C$2:$C$1048576,MATCH($S25,출금!$S$2:$S$1048576,0)))</f>
        <v/>
      </c>
      <c r="S25" s="2" t="s">
        <v>922</v>
      </c>
      <c r="T25" s="13">
        <v>44651.605358796303</v>
      </c>
      <c r="U25" s="31" t="str">
        <f t="shared" si="0"/>
        <v>2022-03-31</v>
      </c>
    </row>
    <row r="26" spans="1:21" hidden="1">
      <c r="A26" s="2" t="s">
        <v>3</v>
      </c>
      <c r="B26" s="2" t="s">
        <v>858</v>
      </c>
      <c r="C26" s="2" t="s">
        <v>58</v>
      </c>
      <c r="D26" s="2"/>
      <c r="E26" s="2"/>
      <c r="F26" s="2" t="str">
        <f>K26</f>
        <v>BTC</v>
      </c>
      <c r="G26" s="2" t="str">
        <f>IF(INDEX(지갑!$H:$H,MATCH(A26&amp;B26&amp;C26&amp;D26&amp;E26&amp;F26&amp;H26,지갑!$K:$K,0))=0, "",INDEX(지갑!$H:$H,MATCH(A26&amp;B26&amp;C26&amp;D26&amp;E26&amp;F26&amp;H26,지갑!$K:$K,0)))</f>
        <v>1MdatewJkKfSptYBaJvgEBFYCEbiCkELVt</v>
      </c>
      <c r="H26" s="2"/>
      <c r="I26" s="2" t="s">
        <v>858</v>
      </c>
      <c r="J26" s="2" t="s">
        <v>58</v>
      </c>
      <c r="K26" s="2" t="s">
        <v>9</v>
      </c>
      <c r="L26" s="2" t="s">
        <v>9</v>
      </c>
      <c r="M26" s="28">
        <v>9.9990000000000006</v>
      </c>
      <c r="N26" s="2" t="str">
        <f>IF(ISERROR(INDEX(출금!$G$2:$G$1048576,MATCH($S26,출금!$S$2:$S$1048576,0)))=TRUE, "", INDEX(출금!$G$2:$G$1048576,MATCH($S26,출금!$S$2:$S$1048576,0))&amp;"")</f>
        <v/>
      </c>
      <c r="O26" s="2" t="str">
        <f>IF(ISERROR(INDEX(출금!$H$2:$H$1048576,MATCH($S26,출금!$S$2:$S$1048576,0)))=TRUE, "", INDEX(출금!$H$2:$H$1048576,MATCH($S26,출금!$S$2:$S$1048576,0))&amp;"")</f>
        <v/>
      </c>
      <c r="P26" s="2" t="str">
        <f>IF(ISERROR(INDEX(출금!$A$2:$A$1048576,MATCH($S26,출금!$S$2:$S$1048576,0)))=TRUE, "", INDEX(출금!$A$2:$A$1048576,MATCH($S26,출금!$S$2:$S$1048576,0)))</f>
        <v/>
      </c>
      <c r="Q26" s="2" t="str">
        <f>IF(ISERROR(INDEX(출금!$B$2:$B$1048576,MATCH($S26,출금!$S$2:$S$1048576,0)))=TRUE, "", INDEX(출금!$B$2:$B$1048576,MATCH($S26,출금!$S$2:$S$1048576,0)))</f>
        <v/>
      </c>
      <c r="R26" s="2" t="str">
        <f>IF(ISERROR(INDEX(출금!$C$2:$C$1048576,MATCH($S26,출금!$S$2:$S$1048576,0)))=TRUE, "", INDEX(출금!$C$2:$C$1048576,MATCH($S26,출금!$S$2:$S$1048576,0)))</f>
        <v/>
      </c>
      <c r="S26" s="2" t="s">
        <v>1420</v>
      </c>
      <c r="T26" s="13">
        <v>44232.789867395833</v>
      </c>
      <c r="U26" s="31" t="str">
        <f t="shared" si="0"/>
        <v>2021-02-05</v>
      </c>
    </row>
    <row r="27" spans="1:21" hidden="1">
      <c r="A27" s="2" t="s">
        <v>55</v>
      </c>
      <c r="B27" s="2" t="s">
        <v>6</v>
      </c>
      <c r="C27" s="2" t="s">
        <v>24</v>
      </c>
      <c r="D27" s="2" t="s">
        <v>59</v>
      </c>
      <c r="E27" s="2">
        <v>7</v>
      </c>
      <c r="F27" s="2" t="s">
        <v>13</v>
      </c>
      <c r="G27" s="2" t="str">
        <f>IF(INDEX(지갑!$H:$H,MATCH(A27&amp;B27&amp;C27&amp;D27&amp;E27&amp;F27&amp;H27,지갑!$K:$K,0))=0, "",INDEX(지갑!$H:$H,MATCH(A27&amp;B27&amp;C27&amp;D27&amp;E27&amp;F27&amp;H27,지갑!$K:$K,0)))</f>
        <v>0xCe17482d83FD53E2A921186Bd6ddd412610F7A1f</v>
      </c>
      <c r="H27" s="2"/>
      <c r="I27" s="2" t="s">
        <v>6</v>
      </c>
      <c r="J27" s="2" t="s">
        <v>24</v>
      </c>
      <c r="K27" s="2" t="s">
        <v>13</v>
      </c>
      <c r="L27" s="2" t="s">
        <v>1677</v>
      </c>
      <c r="M27" s="25">
        <v>50000</v>
      </c>
      <c r="N27" s="2" t="str">
        <f>IF(ISERROR(INDEX(출금!$G$2:$G$1048576,MATCH($S27,출금!$S$2:$S$1048576,0)))=TRUE, "", INDEX(출금!$G$2:$G$1048576,MATCH($S27,출금!$S$2:$S$1048576,0))&amp;"")</f>
        <v/>
      </c>
      <c r="O27" s="2" t="str">
        <f>IF(ISERROR(INDEX(출금!$H$2:$H$1048576,MATCH($S27,출금!$S$2:$S$1048576,0)))=TRUE, "", INDEX(출금!$H$2:$H$1048576,MATCH($S27,출금!$S$2:$S$1048576,0))&amp;"")</f>
        <v/>
      </c>
      <c r="P27" s="2" t="str">
        <f>IF(ISERROR(INDEX(출금!$A$2:$A$1048576,MATCH($S27,출금!$S$2:$S$1048576,0)))=TRUE, "", INDEX(출금!$A$2:$A$1048576,MATCH($S27,출금!$S$2:$S$1048576,0)))</f>
        <v/>
      </c>
      <c r="Q27" s="2" t="str">
        <f>IF(ISERROR(INDEX(출금!$B$2:$B$1048576,MATCH($S27,출금!$S$2:$S$1048576,0)))=TRUE, "", INDEX(출금!$B$2:$B$1048576,MATCH($S27,출금!$S$2:$S$1048576,0)))</f>
        <v/>
      </c>
      <c r="R27" s="2" t="str">
        <f>IF(ISERROR(INDEX(출금!$C$2:$C$1048576,MATCH($S27,출금!$S$2:$S$1048576,0)))=TRUE, "", INDEX(출금!$C$2:$C$1048576,MATCH($S27,출금!$S$2:$S$1048576,0)))</f>
        <v/>
      </c>
      <c r="S27" s="2"/>
      <c r="T27" s="13">
        <v>44568.914803240739</v>
      </c>
      <c r="U27" s="31" t="str">
        <f t="shared" si="0"/>
        <v>2022-01-07</v>
      </c>
    </row>
    <row r="28" spans="1:21" hidden="1">
      <c r="A28" s="2" t="s">
        <v>3</v>
      </c>
      <c r="B28" s="2" t="s">
        <v>872</v>
      </c>
      <c r="C28" s="2" t="s">
        <v>58</v>
      </c>
      <c r="D28" s="2"/>
      <c r="E28" s="2"/>
      <c r="F28" s="2" t="s">
        <v>75</v>
      </c>
      <c r="G28" s="2" t="str">
        <f>IF(INDEX(지갑!$H:$H,MATCH(A28&amp;B28&amp;C28&amp;D28&amp;E28&amp;F28&amp;H28,지갑!$K:$K,0))=0, "",INDEX(지갑!$H:$H,MATCH(A28&amp;B28&amp;C28&amp;D28&amp;E28&amp;F28&amp;H28,지갑!$K:$K,0)))</f>
        <v>0x5006bc0d4fa0117e93d21aa663969fc6703a4319</v>
      </c>
      <c r="H28" s="2"/>
      <c r="I28" s="2" t="s">
        <v>872</v>
      </c>
      <c r="J28" s="2" t="s">
        <v>58</v>
      </c>
      <c r="K28" s="2" t="s">
        <v>75</v>
      </c>
      <c r="L28" s="2" t="s">
        <v>75</v>
      </c>
      <c r="M28" s="28">
        <v>368.88561062000002</v>
      </c>
      <c r="N28" s="2" t="str">
        <f>IF(ISERROR(INDEX(출금!$G$2:$G$1048576,MATCH($S28,출금!$S$2:$S$1048576,0)))=TRUE, "", INDEX(출금!$G$2:$G$1048576,MATCH($S28,출금!$S$2:$S$1048576,0))&amp;"")</f>
        <v/>
      </c>
      <c r="O28" s="2" t="str">
        <f>IF(ISERROR(INDEX(출금!$H$2:$H$1048576,MATCH($S28,출금!$S$2:$S$1048576,0)))=TRUE, "", INDEX(출금!$H$2:$H$1048576,MATCH($S28,출금!$S$2:$S$1048576,0))&amp;"")</f>
        <v/>
      </c>
      <c r="P28" s="2" t="str">
        <f>IF(ISERROR(INDEX(출금!$A$2:$A$1048576,MATCH($S28,출금!$S$2:$S$1048576,0)))=TRUE, "", INDEX(출금!$A$2:$A$1048576,MATCH($S28,출금!$S$2:$S$1048576,0)))</f>
        <v/>
      </c>
      <c r="Q28" s="2" t="str">
        <f>IF(ISERROR(INDEX(출금!$B$2:$B$1048576,MATCH($S28,출금!$S$2:$S$1048576,0)))=TRUE, "", INDEX(출금!$B$2:$B$1048576,MATCH($S28,출금!$S$2:$S$1048576,0)))</f>
        <v/>
      </c>
      <c r="R28" s="2" t="str">
        <f>IF(ISERROR(INDEX(출금!$C$2:$C$1048576,MATCH($S28,출금!$S$2:$S$1048576,0)))=TRUE, "", INDEX(출금!$C$2:$C$1048576,MATCH($S28,출금!$S$2:$S$1048576,0)))</f>
        <v/>
      </c>
      <c r="S28" s="2" t="s">
        <v>921</v>
      </c>
      <c r="T28" s="13">
        <v>44652.405185185176</v>
      </c>
      <c r="U28" s="31" t="str">
        <f t="shared" si="0"/>
        <v>2022-04-01</v>
      </c>
    </row>
    <row r="29" spans="1:21" hidden="1">
      <c r="A29" s="2" t="s">
        <v>560</v>
      </c>
      <c r="B29" s="2" t="s">
        <v>107</v>
      </c>
      <c r="C29" s="2" t="s">
        <v>111</v>
      </c>
      <c r="D29" s="5" t="s">
        <v>1851</v>
      </c>
      <c r="E29" s="2"/>
      <c r="F29" s="2"/>
      <c r="G29" s="2" t="str">
        <f>IF(INDEX(지갑!$H:$H,MATCH(A29&amp;B29&amp;C29&amp;D29&amp;E29&amp;F29&amp;H29,지갑!$K:$K,0))=0, "",INDEX(지갑!$H:$H,MATCH(A29&amp;B29&amp;C29&amp;D29&amp;E29&amp;F29&amp;H29,지갑!$K:$K,0)))</f>
        <v>terra174evzq0tnd0uvzkkrvg08n9geqpcsvdrychcm8</v>
      </c>
      <c r="H29" s="2"/>
      <c r="I29" s="2" t="s">
        <v>107</v>
      </c>
      <c r="J29" s="2" t="s">
        <v>111</v>
      </c>
      <c r="K29" s="2" t="s">
        <v>15</v>
      </c>
      <c r="L29" s="2" t="s">
        <v>1676</v>
      </c>
      <c r="M29" s="28">
        <v>41.79</v>
      </c>
      <c r="N29" s="2" t="str">
        <f>IF(ISERROR(INDEX(출금!$G$2:$G$1048576,MATCH($S29,출금!$S$2:$S$1048576,0)))=TRUE, "", INDEX(출금!$G$2:$G$1048576,MATCH($S29,출금!$S$2:$S$1048576,0))&amp;"")</f>
        <v/>
      </c>
      <c r="O29" s="2" t="str">
        <f>IF(ISERROR(INDEX(출금!$H$2:$H$1048576,MATCH($S29,출금!$S$2:$S$1048576,0)))=TRUE, "", INDEX(출금!$H$2:$H$1048576,MATCH($S29,출금!$S$2:$S$1048576,0))&amp;"")</f>
        <v/>
      </c>
      <c r="P29" s="2" t="str">
        <f>IF(ISERROR(INDEX(출금!$A$2:$A$1048576,MATCH($S29,출금!$S$2:$S$1048576,0)))=TRUE, "", INDEX(출금!$A$2:$A$1048576,MATCH($S29,출금!$S$2:$S$1048576,0)))</f>
        <v/>
      </c>
      <c r="Q29" s="2" t="str">
        <f>IF(ISERROR(INDEX(출금!$B$2:$B$1048576,MATCH($S29,출금!$S$2:$S$1048576,0)))=TRUE, "", INDEX(출금!$B$2:$B$1048576,MATCH($S29,출금!$S$2:$S$1048576,0)))</f>
        <v/>
      </c>
      <c r="R29" s="2" t="str">
        <f>IF(ISERROR(INDEX(출금!$C$2:$C$1048576,MATCH($S29,출금!$S$2:$S$1048576,0)))=TRUE, "", INDEX(출금!$C$2:$C$1048576,MATCH($S29,출금!$S$2:$S$1048576,0)))</f>
        <v/>
      </c>
      <c r="S29" s="2" t="s">
        <v>856</v>
      </c>
      <c r="T29" s="13">
        <v>44479.445833333331</v>
      </c>
      <c r="U29" s="31" t="str">
        <f t="shared" si="0"/>
        <v>2021-10-10</v>
      </c>
    </row>
    <row r="30" spans="1:21" hidden="1">
      <c r="A30" s="2" t="s">
        <v>55</v>
      </c>
      <c r="B30" s="2" t="s">
        <v>6</v>
      </c>
      <c r="C30" s="2" t="s">
        <v>24</v>
      </c>
      <c r="D30" s="2" t="s">
        <v>59</v>
      </c>
      <c r="E30" s="2">
        <v>7</v>
      </c>
      <c r="F30" s="2" t="s">
        <v>11</v>
      </c>
      <c r="G30" s="2" t="str">
        <f>IF(INDEX(지갑!$H:$H,MATCH(A30&amp;B30&amp;C30&amp;D30&amp;E30&amp;F30&amp;H30,지갑!$K:$K,0))=0, "",INDEX(지갑!$H:$H,MATCH(A30&amp;B30&amp;C30&amp;D30&amp;E30&amp;F30&amp;H30,지갑!$K:$K,0)))</f>
        <v>0x87b88FB60b6429DB66ADd58aB6C909A1C715E346</v>
      </c>
      <c r="H30" s="2"/>
      <c r="I30" s="2" t="s">
        <v>6</v>
      </c>
      <c r="J30" s="2" t="s">
        <v>24</v>
      </c>
      <c r="K30" s="2" t="s">
        <v>11</v>
      </c>
      <c r="L30" s="2" t="s">
        <v>1677</v>
      </c>
      <c r="M30" s="25">
        <v>10</v>
      </c>
      <c r="N30" s="2" t="str">
        <f>IF(ISERROR(INDEX(출금!$G$2:$G$1048576,MATCH($S30,출금!$S$2:$S$1048576,0)))=TRUE, "", INDEX(출금!$G$2:$G$1048576,MATCH($S30,출금!$S$2:$S$1048576,0))&amp;"")</f>
        <v/>
      </c>
      <c r="O30" s="2" t="str">
        <f>IF(ISERROR(INDEX(출금!$H$2:$H$1048576,MATCH($S30,출금!$S$2:$S$1048576,0)))=TRUE, "", INDEX(출금!$H$2:$H$1048576,MATCH($S30,출금!$S$2:$S$1048576,0))&amp;"")</f>
        <v/>
      </c>
      <c r="P30" s="2" t="str">
        <f>IF(ISERROR(INDEX(출금!$A$2:$A$1048576,MATCH($S30,출금!$S$2:$S$1048576,0)))=TRUE, "", INDEX(출금!$A$2:$A$1048576,MATCH($S30,출금!$S$2:$S$1048576,0)))</f>
        <v/>
      </c>
      <c r="Q30" s="2" t="str">
        <f>IF(ISERROR(INDEX(출금!$B$2:$B$1048576,MATCH($S30,출금!$S$2:$S$1048576,0)))=TRUE, "", INDEX(출금!$B$2:$B$1048576,MATCH($S30,출금!$S$2:$S$1048576,0)))</f>
        <v/>
      </c>
      <c r="R30" s="2" t="str">
        <f>IF(ISERROR(INDEX(출금!$C$2:$C$1048576,MATCH($S30,출금!$S$2:$S$1048576,0)))=TRUE, "", INDEX(출금!$C$2:$C$1048576,MATCH($S30,출금!$S$2:$S$1048576,0)))</f>
        <v/>
      </c>
      <c r="S30" s="2"/>
      <c r="T30" s="13">
        <v>44568.914421296293</v>
      </c>
      <c r="U30" s="31" t="str">
        <f t="shared" si="0"/>
        <v>2022-01-07</v>
      </c>
    </row>
    <row r="31" spans="1:21" hidden="1">
      <c r="A31" s="2" t="s">
        <v>55</v>
      </c>
      <c r="B31" s="2" t="s">
        <v>6</v>
      </c>
      <c r="C31" s="2" t="s">
        <v>24</v>
      </c>
      <c r="D31" s="2" t="s">
        <v>59</v>
      </c>
      <c r="E31" s="2">
        <v>7</v>
      </c>
      <c r="F31" s="2" t="s">
        <v>9</v>
      </c>
      <c r="G31" s="2" t="str">
        <f>IF(INDEX(지갑!$H:$H,MATCH(A31&amp;B31&amp;C31&amp;D31&amp;E31&amp;F31&amp;H31,지갑!$K:$K,0))=0, "",INDEX(지갑!$H:$H,MATCH(A31&amp;B31&amp;C31&amp;D31&amp;E31&amp;F31&amp;H31,지갑!$K:$K,0)))</f>
        <v>3LLRS688CkBg71m4qvEffbHh9sMQZfH5or</v>
      </c>
      <c r="H31" s="2"/>
      <c r="I31" s="2" t="s">
        <v>6</v>
      </c>
      <c r="J31" s="2" t="s">
        <v>24</v>
      </c>
      <c r="K31" s="2" t="s">
        <v>9</v>
      </c>
      <c r="L31" s="2" t="s">
        <v>9</v>
      </c>
      <c r="M31" s="25">
        <v>86.706938370000003</v>
      </c>
      <c r="N31" s="2" t="str">
        <f>IF(ISERROR(INDEX(출금!$G$2:$G$1048576,MATCH($S31,출금!$S$2:$S$1048576,0)))=TRUE, "", INDEX(출금!$G$2:$G$1048576,MATCH($S31,출금!$S$2:$S$1048576,0))&amp;"")</f>
        <v>1MdatewJkKfSptYBaJvgEBFYCEbiCkELVt</v>
      </c>
      <c r="O31" s="2" t="str">
        <f>IF(ISERROR(INDEX(출금!$H$2:$H$1048576,MATCH($S31,출금!$S$2:$S$1048576,0)))=TRUE, "", INDEX(출금!$H$2:$H$1048576,MATCH($S31,출금!$S$2:$S$1048576,0))&amp;"")</f>
        <v/>
      </c>
      <c r="P31" s="2" t="str">
        <f>IF(ISERROR(INDEX(출금!$A$2:$A$1048576,MATCH($S31,출금!$S$2:$S$1048576,0)))=TRUE, "", INDEX(출금!$A$2:$A$1048576,MATCH($S31,출금!$S$2:$S$1048576,0)))</f>
        <v>exchange</v>
      </c>
      <c r="Q31" s="2" t="str">
        <f>IF(ISERROR(INDEX(출금!$B$2:$B$1048576,MATCH($S31,출금!$S$2:$S$1048576,0)))=TRUE, "", INDEX(출금!$B$2:$B$1048576,MATCH($S31,출금!$S$2:$S$1048576,0)))</f>
        <v>Huobi</v>
      </c>
      <c r="R31" s="2" t="str">
        <f>IF(ISERROR(INDEX(출금!$C$2:$C$1048576,MATCH($S31,출금!$S$2:$S$1048576,0)))=TRUE, "", INDEX(출금!$C$2:$C$1048576,MATCH($S31,출금!$S$2:$S$1048576,0)))</f>
        <v>Peertec</v>
      </c>
      <c r="S31" s="2" t="s">
        <v>859</v>
      </c>
      <c r="T31" s="13">
        <v>44565.848692129628</v>
      </c>
      <c r="U31" s="31" t="str">
        <f t="shared" si="0"/>
        <v>2022-01-04</v>
      </c>
    </row>
    <row r="32" spans="1:21" hidden="1">
      <c r="A32" s="2" t="s">
        <v>3</v>
      </c>
      <c r="B32" s="2" t="s">
        <v>6</v>
      </c>
      <c r="C32" s="2" t="s">
        <v>24</v>
      </c>
      <c r="D32" s="2" t="s">
        <v>59</v>
      </c>
      <c r="E32" s="2">
        <v>7</v>
      </c>
      <c r="F32" s="2" t="s">
        <v>9</v>
      </c>
      <c r="G32" s="2" t="str">
        <f>IF(INDEX(지갑!$H:$H,MATCH(A32&amp;B32&amp;C32&amp;D32&amp;E32&amp;F32&amp;H32,지갑!$K:$K,0))=0, "",INDEX(지갑!$H:$H,MATCH(A32&amp;B32&amp;C32&amp;D32&amp;E32&amp;F32&amp;H32,지갑!$K:$K,0)))</f>
        <v>3LLRS688CkBg71m4qvEffbHh9sMQZfH5or</v>
      </c>
      <c r="H32" s="2"/>
      <c r="I32" s="2" t="s">
        <v>6</v>
      </c>
      <c r="J32" s="2" t="s">
        <v>24</v>
      </c>
      <c r="K32" s="2" t="s">
        <v>9</v>
      </c>
      <c r="L32" s="2" t="s">
        <v>9</v>
      </c>
      <c r="M32" s="25">
        <v>287.12601130000002</v>
      </c>
      <c r="N32" s="2" t="str">
        <f>IF(ISERROR(INDEX(출금!$G$2:$G$1048576,MATCH($S32,출금!$S$2:$S$1048576,0)))=TRUE, "", INDEX(출금!$G$2:$G$1048576,MATCH($S32,출금!$S$2:$S$1048576,0))&amp;"")</f>
        <v/>
      </c>
      <c r="O32" s="2" t="str">
        <f>IF(ISERROR(INDEX(출금!$H$2:$H$1048576,MATCH($S32,출금!$S$2:$S$1048576,0)))=TRUE, "", INDEX(출금!$H$2:$H$1048576,MATCH($S32,출금!$S$2:$S$1048576,0))&amp;"")</f>
        <v/>
      </c>
      <c r="P32" s="2" t="str">
        <f>IF(ISERROR(INDEX(출금!$A$2:$A$1048576,MATCH($S32,출금!$S$2:$S$1048576,0)))=TRUE, "", INDEX(출금!$A$2:$A$1048576,MATCH($S32,출금!$S$2:$S$1048576,0)))</f>
        <v/>
      </c>
      <c r="Q32" s="2" t="str">
        <f>IF(ISERROR(INDEX(출금!$B$2:$B$1048576,MATCH($S32,출금!$S$2:$S$1048576,0)))=TRUE, "", INDEX(출금!$B$2:$B$1048576,MATCH($S32,출금!$S$2:$S$1048576,0)))</f>
        <v/>
      </c>
      <c r="R32" s="2" t="str">
        <f>IF(ISERROR(INDEX(출금!$C$2:$C$1048576,MATCH($S32,출금!$S$2:$S$1048576,0)))=TRUE, "", INDEX(출금!$C$2:$C$1048576,MATCH($S32,출금!$S$2:$S$1048576,0)))</f>
        <v/>
      </c>
      <c r="S32" s="2" t="s">
        <v>1894</v>
      </c>
      <c r="T32" s="13">
        <v>44564.588425925926</v>
      </c>
      <c r="U32" s="31" t="str">
        <f t="shared" si="0"/>
        <v>2022-01-03</v>
      </c>
    </row>
    <row r="33" spans="1:21" hidden="1">
      <c r="A33" s="2" t="s">
        <v>55</v>
      </c>
      <c r="B33" s="2" t="s">
        <v>6</v>
      </c>
      <c r="C33" s="2" t="s">
        <v>24</v>
      </c>
      <c r="D33" s="2" t="s">
        <v>59</v>
      </c>
      <c r="E33" s="2">
        <v>7</v>
      </c>
      <c r="F33" s="2" t="s">
        <v>401</v>
      </c>
      <c r="G33" s="2" t="str">
        <f>IF(INDEX(지갑!$H:$H,MATCH(A33&amp;B33&amp;C33&amp;D33&amp;E33&amp;F33&amp;H33,지갑!$K:$K,0))=0, "",INDEX(지갑!$H:$H,MATCH(A33&amp;B33&amp;C33&amp;D33&amp;E33&amp;F33&amp;H33,지갑!$K:$K,0)))</f>
        <v>HFaX33KAtC9knovpb1xsMXfV971D8L4Qhf66XzozYGww</v>
      </c>
      <c r="H33" s="2"/>
      <c r="I33" s="2" t="s">
        <v>6</v>
      </c>
      <c r="J33" s="2" t="s">
        <v>24</v>
      </c>
      <c r="K33" s="2" t="s">
        <v>401</v>
      </c>
      <c r="L33" s="2" t="s">
        <v>401</v>
      </c>
      <c r="M33" s="25">
        <v>1392.35</v>
      </c>
      <c r="N33" s="2" t="str">
        <f>IF(ISERROR(INDEX(출금!$G$2:$G$1048576,MATCH($S33,출금!$S$2:$S$1048576,0)))=TRUE, "", INDEX(출금!$G$2:$G$1048576,MATCH($S33,출금!$S$2:$S$1048576,0))&amp;"")</f>
        <v>SUZXwKfyPi8U4nMJNvT6b7WgDkaKmHvfVT9uE3yZYjx</v>
      </c>
      <c r="O33" s="2" t="str">
        <f>IF(ISERROR(INDEX(출금!$H$2:$H$1048576,MATCH($S33,출금!$S$2:$S$1048576,0)))=TRUE, "", INDEX(출금!$H$2:$H$1048576,MATCH($S33,출금!$S$2:$S$1048576,0))&amp;"")</f>
        <v/>
      </c>
      <c r="P33" s="2" t="str">
        <f>IF(ISERROR(INDEX(출금!$A$2:$A$1048576,MATCH($S33,출금!$S$2:$S$1048576,0)))=TRUE, "", INDEX(출금!$A$2:$A$1048576,MATCH($S33,출금!$S$2:$S$1048576,0)))</f>
        <v>exchange</v>
      </c>
      <c r="Q33" s="2" t="str">
        <f>IF(ISERROR(INDEX(출금!$B$2:$B$1048576,MATCH($S33,출금!$S$2:$S$1048576,0)))=TRUE, "", INDEX(출금!$B$2:$B$1048576,MATCH($S33,출금!$S$2:$S$1048576,0)))</f>
        <v>Binance</v>
      </c>
      <c r="R33" s="2" t="str">
        <f>IF(ISERROR(INDEX(출금!$C$2:$C$1048576,MATCH($S33,출금!$S$2:$S$1048576,0)))=TRUE, "", INDEX(출금!$C$2:$C$1048576,MATCH($S33,출금!$S$2:$S$1048576,0)))</f>
        <v>BBRICK</v>
      </c>
      <c r="S33" s="2" t="s">
        <v>1895</v>
      </c>
      <c r="T33" s="13">
        <v>44561.457511574074</v>
      </c>
      <c r="U33" s="31" t="str">
        <f t="shared" si="0"/>
        <v>2021-12-31</v>
      </c>
    </row>
    <row r="34" spans="1:21">
      <c r="A34" s="2" t="s">
        <v>55</v>
      </c>
      <c r="B34" s="2" t="s">
        <v>6</v>
      </c>
      <c r="C34" s="2" t="s">
        <v>24</v>
      </c>
      <c r="D34" s="2" t="s">
        <v>59</v>
      </c>
      <c r="E34" s="2">
        <v>7</v>
      </c>
      <c r="F34" s="2" t="s">
        <v>11</v>
      </c>
      <c r="G34" s="2" t="str">
        <f>IF(INDEX(지갑!$H:$H,MATCH(A34&amp;B34&amp;C34&amp;D34&amp;E34&amp;F34&amp;H34,지갑!$K:$K,0))=0, "",INDEX(지갑!$H:$H,MATCH(A34&amp;B34&amp;C34&amp;D34&amp;E34&amp;F34&amp;H34,지갑!$K:$K,0)))</f>
        <v>0x87b88FB60b6429DB66ADd58aB6C909A1C715E346</v>
      </c>
      <c r="H34" s="2"/>
      <c r="I34" s="2" t="s">
        <v>6</v>
      </c>
      <c r="J34" s="2" t="s">
        <v>24</v>
      </c>
      <c r="K34" s="2" t="s">
        <v>11</v>
      </c>
      <c r="L34" s="2" t="s">
        <v>11</v>
      </c>
      <c r="M34" s="25">
        <v>4452.9274830000004</v>
      </c>
      <c r="N34" s="2" t="s">
        <v>4059</v>
      </c>
      <c r="O34" s="2" t="str">
        <f>IF(ISERROR(INDEX(출금!$H$2:$H$1048576,MATCH($S34,출금!$S$2:$S$1048576,0)))=TRUE, "", INDEX(출금!$H$2:$H$1048576,MATCH($S34,출금!$S$2:$S$1048576,0))&amp;"")</f>
        <v/>
      </c>
      <c r="P34" s="2" t="str">
        <f>IF(ISERROR(INDEX(출금!$A$2:$A$1048576,MATCH($S34,출금!$S$2:$S$1048576,0)))=TRUE, "", INDEX(출금!$A$2:$A$1048576,MATCH($S34,출금!$S$2:$S$1048576,0)))</f>
        <v/>
      </c>
      <c r="Q34" s="2" t="str">
        <f>IF(ISERROR(INDEX(출금!$B$2:$B$1048576,MATCH($S34,출금!$S$2:$S$1048576,0)))=TRUE, "", INDEX(출금!$B$2:$B$1048576,MATCH($S34,출금!$S$2:$S$1048576,0)))</f>
        <v/>
      </c>
      <c r="R34" s="2" t="str">
        <f>IF(ISERROR(INDEX(출금!$C$2:$C$1048576,MATCH($S34,출금!$S$2:$S$1048576,0)))=TRUE, "", INDEX(출금!$C$2:$C$1048576,MATCH($S34,출금!$S$2:$S$1048576,0)))</f>
        <v/>
      </c>
      <c r="S34" s="2" t="s">
        <v>1896</v>
      </c>
      <c r="T34" s="13">
        <v>44553.43959490741</v>
      </c>
      <c r="U34" s="31" t="str">
        <f t="shared" si="0"/>
        <v>2021-12-23</v>
      </c>
    </row>
    <row r="35" spans="1:21" hidden="1">
      <c r="A35" s="2" t="s">
        <v>55</v>
      </c>
      <c r="B35" s="2" t="s">
        <v>6</v>
      </c>
      <c r="C35" s="2" t="s">
        <v>24</v>
      </c>
      <c r="D35" s="2" t="s">
        <v>59</v>
      </c>
      <c r="E35" s="2">
        <v>7</v>
      </c>
      <c r="F35" s="2" t="s">
        <v>401</v>
      </c>
      <c r="G35" s="2" t="str">
        <f>IF(INDEX(지갑!$H:$H,MATCH(A35&amp;B35&amp;C35&amp;D35&amp;E35&amp;F35&amp;H35,지갑!$K:$K,0))=0, "",INDEX(지갑!$H:$H,MATCH(A35&amp;B35&amp;C35&amp;D35&amp;E35&amp;F35&amp;H35,지갑!$K:$K,0)))</f>
        <v>HFaX33KAtC9knovpb1xsMXfV971D8L4Qhf66XzozYGww</v>
      </c>
      <c r="H35" s="2"/>
      <c r="I35" s="2" t="s">
        <v>6</v>
      </c>
      <c r="J35" s="2" t="s">
        <v>24</v>
      </c>
      <c r="K35" s="2" t="s">
        <v>401</v>
      </c>
      <c r="L35" s="2" t="s">
        <v>401</v>
      </c>
      <c r="M35" s="25">
        <v>99.95</v>
      </c>
      <c r="N35" s="2" t="str">
        <f>IF(ISERROR(INDEX(출금!$G$2:$G$1048576,MATCH($S35,출금!$S$2:$S$1048576,0)))=TRUE, "", INDEX(출금!$G$2:$G$1048576,MATCH($S35,출금!$S$2:$S$1048576,0))&amp;"")</f>
        <v/>
      </c>
      <c r="O35" s="2" t="str">
        <f>IF(ISERROR(INDEX(출금!$H$2:$H$1048576,MATCH($S35,출금!$S$2:$S$1048576,0)))=TRUE, "", INDEX(출금!$H$2:$H$1048576,MATCH($S35,출금!$S$2:$S$1048576,0))&amp;"")</f>
        <v/>
      </c>
      <c r="P35" s="2" t="str">
        <f>IF(ISERROR(INDEX(출금!$A$2:$A$1048576,MATCH($S35,출금!$S$2:$S$1048576,0)))=TRUE, "", INDEX(출금!$A$2:$A$1048576,MATCH($S35,출금!$S$2:$S$1048576,0)))</f>
        <v/>
      </c>
      <c r="Q35" s="2" t="str">
        <f>IF(ISERROR(INDEX(출금!$B$2:$B$1048576,MATCH($S35,출금!$S$2:$S$1048576,0)))=TRUE, "", INDEX(출금!$B$2:$B$1048576,MATCH($S35,출금!$S$2:$S$1048576,0)))</f>
        <v/>
      </c>
      <c r="R35" s="2" t="str">
        <f>IF(ISERROR(INDEX(출금!$C$2:$C$1048576,MATCH($S35,출금!$S$2:$S$1048576,0)))=TRUE, "", INDEX(출금!$C$2:$C$1048576,MATCH($S35,출금!$S$2:$S$1048576,0)))</f>
        <v/>
      </c>
      <c r="S35" s="2" t="s">
        <v>1897</v>
      </c>
      <c r="T35" s="13">
        <v>44552.626307870371</v>
      </c>
      <c r="U35" s="31" t="str">
        <f t="shared" si="0"/>
        <v>2021-12-22</v>
      </c>
    </row>
    <row r="36" spans="1:21" hidden="1">
      <c r="A36" s="2" t="s">
        <v>55</v>
      </c>
      <c r="B36" s="2" t="s">
        <v>6</v>
      </c>
      <c r="C36" s="2" t="s">
        <v>24</v>
      </c>
      <c r="D36" s="2" t="s">
        <v>59</v>
      </c>
      <c r="E36" s="2">
        <v>7</v>
      </c>
      <c r="F36" s="2" t="s">
        <v>12</v>
      </c>
      <c r="G36" s="2" t="str">
        <f>IF(INDEX(지갑!$H:$H,MATCH(A36&amp;B36&amp;C36&amp;D36&amp;E36&amp;F36&amp;H36,지갑!$K:$K,0))=0, "",INDEX(지갑!$H:$H,MATCH(A36&amp;B36&amp;C36&amp;D36&amp;E36&amp;F36&amp;H36,지갑!$K:$K,0)))</f>
        <v>0xCe17482d83FD53E2A921186Bd6ddd412610F7A1f</v>
      </c>
      <c r="H36" s="2"/>
      <c r="I36" s="2" t="s">
        <v>6</v>
      </c>
      <c r="J36" s="2" t="s">
        <v>24</v>
      </c>
      <c r="K36" s="2" t="s">
        <v>12</v>
      </c>
      <c r="L36" s="2" t="s">
        <v>401</v>
      </c>
      <c r="M36" s="25">
        <v>1000080.176</v>
      </c>
      <c r="N36" s="2" t="str">
        <f>IF(ISERROR(INDEX(출금!$G$2:$G$1048576,MATCH($S36,출금!$S$2:$S$1048576,0)))=TRUE, "", INDEX(출금!$G$2:$G$1048576,MATCH($S36,출금!$S$2:$S$1048576,0))&amp;"")</f>
        <v>TJrPnAJbrzjfqKtGgQ24Yg7p4kaWg73wAT</v>
      </c>
      <c r="O36" s="2" t="str">
        <f>IF(ISERROR(INDEX(출금!$H$2:$H$1048576,MATCH($S36,출금!$S$2:$S$1048576,0)))=TRUE, "", INDEX(출금!$H$2:$H$1048576,MATCH($S36,출금!$S$2:$S$1048576,0))&amp;"")</f>
        <v/>
      </c>
      <c r="P36" s="2" t="str">
        <f>IF(ISERROR(INDEX(출금!$A$2:$A$1048576,MATCH($S36,출금!$S$2:$S$1048576,0)))=TRUE, "", INDEX(출금!$A$2:$A$1048576,MATCH($S36,출금!$S$2:$S$1048576,0)))</f>
        <v>exchange</v>
      </c>
      <c r="Q36" s="2" t="str">
        <f>IF(ISERROR(INDEX(출금!$B$2:$B$1048576,MATCH($S36,출금!$S$2:$S$1048576,0)))=TRUE, "", INDEX(출금!$B$2:$B$1048576,MATCH($S36,출금!$S$2:$S$1048576,0)))</f>
        <v>Huobi</v>
      </c>
      <c r="R36" s="2" t="str">
        <f>IF(ISERROR(INDEX(출금!$C$2:$C$1048576,MATCH($S36,출금!$S$2:$S$1048576,0)))=TRUE, "", INDEX(출금!$C$2:$C$1048576,MATCH($S36,출금!$S$2:$S$1048576,0)))</f>
        <v>Peertec</v>
      </c>
      <c r="S36" s="2" t="s">
        <v>1405</v>
      </c>
      <c r="T36" s="13">
        <v>44544.258356481485</v>
      </c>
      <c r="U36" s="31" t="str">
        <f t="shared" si="0"/>
        <v>2021-12-14</v>
      </c>
    </row>
    <row r="37" spans="1:21">
      <c r="A37" s="2" t="s">
        <v>55</v>
      </c>
      <c r="B37" s="2" t="s">
        <v>6</v>
      </c>
      <c r="C37" s="2" t="s">
        <v>24</v>
      </c>
      <c r="D37" s="2" t="s">
        <v>59</v>
      </c>
      <c r="E37" s="2">
        <v>7</v>
      </c>
      <c r="F37" s="2" t="s">
        <v>12</v>
      </c>
      <c r="G37" s="2" t="str">
        <f>IF(INDEX(지갑!$H:$H,MATCH(A37&amp;B37&amp;C37&amp;D37&amp;E37&amp;F37&amp;H37,지갑!$K:$K,0))=0, "",INDEX(지갑!$H:$H,MATCH(A37&amp;B37&amp;C37&amp;D37&amp;E37&amp;F37&amp;H37,지갑!$K:$K,0)))</f>
        <v>0xCe17482d83FD53E2A921186Bd6ddd412610F7A1f</v>
      </c>
      <c r="H37" s="2"/>
      <c r="I37" s="2" t="s">
        <v>6</v>
      </c>
      <c r="J37" s="2" t="s">
        <v>24</v>
      </c>
      <c r="K37" s="2" t="s">
        <v>12</v>
      </c>
      <c r="L37" s="2" t="s">
        <v>1675</v>
      </c>
      <c r="M37" s="25">
        <v>65705.851739999998</v>
      </c>
      <c r="N37" s="2" t="s">
        <v>4060</v>
      </c>
      <c r="O37" s="2" t="str">
        <f>IF(ISERROR(INDEX(출금!$H$2:$H$1048576,MATCH($S37,출금!$S$2:$S$1048576,0)))=TRUE, "", INDEX(출금!$H$2:$H$1048576,MATCH($S37,출금!$S$2:$S$1048576,0))&amp;"")</f>
        <v/>
      </c>
      <c r="P37" s="2" t="str">
        <f>IF(ISERROR(INDEX(출금!$A$2:$A$1048576,MATCH($S37,출금!$S$2:$S$1048576,0)))=TRUE, "", INDEX(출금!$A$2:$A$1048576,MATCH($S37,출금!$S$2:$S$1048576,0)))</f>
        <v/>
      </c>
      <c r="Q37" s="2" t="str">
        <f>IF(ISERROR(INDEX(출금!$B$2:$B$1048576,MATCH($S37,출금!$S$2:$S$1048576,0)))=TRUE, "", INDEX(출금!$B$2:$B$1048576,MATCH($S37,출금!$S$2:$S$1048576,0)))</f>
        <v/>
      </c>
      <c r="R37" s="2" t="str">
        <f>IF(ISERROR(INDEX(출금!$C$2:$C$1048576,MATCH($S37,출금!$S$2:$S$1048576,0)))=TRUE, "", INDEX(출금!$C$2:$C$1048576,MATCH($S37,출금!$S$2:$S$1048576,0)))</f>
        <v/>
      </c>
      <c r="S37" s="2" t="s">
        <v>1898</v>
      </c>
      <c r="T37" s="13">
        <v>44543.792766203704</v>
      </c>
      <c r="U37" s="31" t="str">
        <f t="shared" si="0"/>
        <v>2021-12-13</v>
      </c>
    </row>
    <row r="38" spans="1:21" hidden="1">
      <c r="A38" s="2" t="s">
        <v>55</v>
      </c>
      <c r="B38" s="2" t="s">
        <v>6</v>
      </c>
      <c r="C38" s="2" t="s">
        <v>24</v>
      </c>
      <c r="D38" s="2" t="s">
        <v>59</v>
      </c>
      <c r="E38" s="2">
        <v>7</v>
      </c>
      <c r="F38" s="2" t="s">
        <v>9</v>
      </c>
      <c r="G38" s="2" t="str">
        <f>IF(INDEX(지갑!$H:$H,MATCH(A38&amp;B38&amp;C38&amp;D38&amp;E38&amp;F38&amp;H38,지갑!$K:$K,0))=0, "",INDEX(지갑!$H:$H,MATCH(A38&amp;B38&amp;C38&amp;D38&amp;E38&amp;F38&amp;H38,지갑!$K:$K,0)))</f>
        <v>3LLRS688CkBg71m4qvEffbHh9sMQZfH5or</v>
      </c>
      <c r="H38" s="2"/>
      <c r="I38" s="2" t="s">
        <v>6</v>
      </c>
      <c r="J38" s="2" t="s">
        <v>24</v>
      </c>
      <c r="K38" s="2" t="s">
        <v>9</v>
      </c>
      <c r="L38" s="2" t="s">
        <v>9</v>
      </c>
      <c r="M38" s="25">
        <v>99.999499999999998</v>
      </c>
      <c r="N38" s="2" t="str">
        <f>IF(ISERROR(INDEX(출금!$G$2:$G$1048576,MATCH($S38,출금!$S$2:$S$1048576,0)))=TRUE, "", INDEX(출금!$G$2:$G$1048576,MATCH($S38,출금!$S$2:$S$1048576,0))&amp;"")</f>
        <v>19SK9LWSXLdmwPxvjPgvUrdaPhaPS6LaNu</v>
      </c>
      <c r="O38" s="2" t="str">
        <f>IF(ISERROR(INDEX(출금!$H$2:$H$1048576,MATCH($S38,출금!$S$2:$S$1048576,0)))=TRUE, "", INDEX(출금!$H$2:$H$1048576,MATCH($S38,출금!$S$2:$S$1048576,0))&amp;"")</f>
        <v/>
      </c>
      <c r="P38" s="2" t="str">
        <f>IF(ISERROR(INDEX(출금!$A$2:$A$1048576,MATCH($S38,출금!$S$2:$S$1048576,0)))=TRUE, "", INDEX(출금!$A$2:$A$1048576,MATCH($S38,출금!$S$2:$S$1048576,0)))</f>
        <v>exchange</v>
      </c>
      <c r="Q38" s="2" t="str">
        <f>IF(ISERROR(INDEX(출금!$B$2:$B$1048576,MATCH($S38,출금!$S$2:$S$1048576,0)))=TRUE, "", INDEX(출금!$B$2:$B$1048576,MATCH($S38,출금!$S$2:$S$1048576,0)))</f>
        <v>Binance</v>
      </c>
      <c r="R38" s="2" t="str">
        <f>IF(ISERROR(INDEX(출금!$C$2:$C$1048576,MATCH($S38,출금!$S$2:$S$1048576,0)))=TRUE, "", INDEX(출금!$C$2:$C$1048576,MATCH($S38,출금!$S$2:$S$1048576,0)))</f>
        <v>BBRICK</v>
      </c>
      <c r="S38" s="2" t="s">
        <v>1899</v>
      </c>
      <c r="T38" s="13">
        <v>44543.560300925928</v>
      </c>
      <c r="U38" s="31" t="str">
        <f t="shared" si="0"/>
        <v>2021-12-13</v>
      </c>
    </row>
    <row r="39" spans="1:21">
      <c r="A39" s="2" t="s">
        <v>55</v>
      </c>
      <c r="B39" s="2" t="s">
        <v>6</v>
      </c>
      <c r="C39" s="2" t="s">
        <v>24</v>
      </c>
      <c r="D39" s="2" t="s">
        <v>59</v>
      </c>
      <c r="E39" s="2">
        <v>7</v>
      </c>
      <c r="F39" s="2" t="s">
        <v>167</v>
      </c>
      <c r="G39" s="2" t="e">
        <f>IF(INDEX(지갑!$H:$H,MATCH(A39&amp;B39&amp;C39&amp;D39&amp;E39&amp;F39&amp;H39,지갑!$K:$K,0))=0, "",INDEX(지갑!$H:$H,MATCH(A39&amp;B39&amp;C39&amp;D39&amp;E39&amp;F39&amp;H39,지갑!$K:$K,0)))</f>
        <v>#N/A</v>
      </c>
      <c r="H39" s="2"/>
      <c r="I39" s="2" t="s">
        <v>6</v>
      </c>
      <c r="J39" s="2" t="s">
        <v>24</v>
      </c>
      <c r="K39" s="2" t="s">
        <v>167</v>
      </c>
      <c r="L39" s="2" t="s">
        <v>4066</v>
      </c>
      <c r="M39" s="25">
        <v>3000000.61</v>
      </c>
      <c r="N39" s="2" t="s">
        <v>20</v>
      </c>
      <c r="O39" s="2" t="str">
        <f>IF(ISERROR(INDEX(출금!$H$2:$H$1048576,MATCH($S39,출금!$S$2:$S$1048576,0)))=TRUE, "", INDEX(출금!$H$2:$H$1048576,MATCH($S39,출금!$S$2:$S$1048576,0))&amp;"")</f>
        <v/>
      </c>
      <c r="P39" s="2" t="str">
        <f>IF(ISERROR(INDEX(출금!$A$2:$A$1048576,MATCH($S39,출금!$S$2:$S$1048576,0)))=TRUE, "", INDEX(출금!$A$2:$A$1048576,MATCH($S39,출금!$S$2:$S$1048576,0)))</f>
        <v/>
      </c>
      <c r="Q39" s="2" t="str">
        <f>IF(ISERROR(INDEX(출금!$B$2:$B$1048576,MATCH($S39,출금!$S$2:$S$1048576,0)))=TRUE, "", INDEX(출금!$B$2:$B$1048576,MATCH($S39,출금!$S$2:$S$1048576,0)))</f>
        <v/>
      </c>
      <c r="R39" s="2" t="str">
        <f>IF(ISERROR(INDEX(출금!$C$2:$C$1048576,MATCH($S39,출금!$S$2:$S$1048576,0)))=TRUE, "", INDEX(출금!$C$2:$C$1048576,MATCH($S39,출금!$S$2:$S$1048576,0)))</f>
        <v/>
      </c>
      <c r="S39" s="2" t="s">
        <v>1900</v>
      </c>
      <c r="T39" s="13">
        <v>44538.886793981481</v>
      </c>
      <c r="U39" s="31" t="str">
        <f t="shared" si="0"/>
        <v>2021-12-08</v>
      </c>
    </row>
    <row r="40" spans="1:21" hidden="1">
      <c r="A40" s="2" t="s">
        <v>55</v>
      </c>
      <c r="B40" s="2" t="s">
        <v>6</v>
      </c>
      <c r="C40" s="2" t="s">
        <v>24</v>
      </c>
      <c r="D40" s="2" t="s">
        <v>59</v>
      </c>
      <c r="E40" s="2">
        <v>7</v>
      </c>
      <c r="F40" s="2" t="s">
        <v>423</v>
      </c>
      <c r="G40" s="2" t="e">
        <f>IF(INDEX(지갑!$H:$H,MATCH(A40&amp;B40&amp;C40&amp;D40&amp;E40&amp;F40&amp;H40,지갑!$K:$K,0))=0, "",INDEX(지갑!$H:$H,MATCH(A40&amp;B40&amp;C40&amp;D40&amp;E40&amp;F40&amp;H40,지갑!$K:$K,0)))</f>
        <v>#N/A</v>
      </c>
      <c r="H40" s="2"/>
      <c r="I40" s="2" t="s">
        <v>6</v>
      </c>
      <c r="J40" s="2" t="s">
        <v>24</v>
      </c>
      <c r="K40" s="2" t="s">
        <v>423</v>
      </c>
      <c r="L40" s="2" t="s">
        <v>1677</v>
      </c>
      <c r="M40" s="25">
        <v>42665.645989999997</v>
      </c>
      <c r="N40" s="2" t="str">
        <f>IF(ISERROR(INDEX(출금!$G$2:$G$1048576,MATCH($S40,출금!$S$2:$S$1048576,0)))=TRUE, "", INDEX(출금!$G$2:$G$1048576,MATCH($S40,출금!$S$2:$S$1048576,0))&amp;"")</f>
        <v/>
      </c>
      <c r="O40" s="2" t="str">
        <f>IF(ISERROR(INDEX(출금!$H$2:$H$1048576,MATCH($S40,출금!$S$2:$S$1048576,0)))=TRUE, "", INDEX(출금!$H$2:$H$1048576,MATCH($S40,출금!$S$2:$S$1048576,0))&amp;"")</f>
        <v/>
      </c>
      <c r="P40" s="2" t="str">
        <f>IF(ISERROR(INDEX(출금!$A$2:$A$1048576,MATCH($S40,출금!$S$2:$S$1048576,0)))=TRUE, "", INDEX(출금!$A$2:$A$1048576,MATCH($S40,출금!$S$2:$S$1048576,0)))</f>
        <v/>
      </c>
      <c r="Q40" s="2" t="str">
        <f>IF(ISERROR(INDEX(출금!$B$2:$B$1048576,MATCH($S40,출금!$S$2:$S$1048576,0)))=TRUE, "", INDEX(출금!$B$2:$B$1048576,MATCH($S40,출금!$S$2:$S$1048576,0)))</f>
        <v/>
      </c>
      <c r="R40" s="2" t="str">
        <f>IF(ISERROR(INDEX(출금!$C$2:$C$1048576,MATCH($S40,출금!$S$2:$S$1048576,0)))=TRUE, "", INDEX(출금!$C$2:$C$1048576,MATCH($S40,출금!$S$2:$S$1048576,0)))</f>
        <v/>
      </c>
      <c r="S40" s="2"/>
      <c r="T40" s="13">
        <v>44538.480358796296</v>
      </c>
      <c r="U40" s="31" t="str">
        <f t="shared" si="0"/>
        <v>2021-12-08</v>
      </c>
    </row>
    <row r="41" spans="1:21" hidden="1">
      <c r="A41" s="2" t="s">
        <v>55</v>
      </c>
      <c r="B41" s="2" t="s">
        <v>6</v>
      </c>
      <c r="C41" s="2" t="s">
        <v>24</v>
      </c>
      <c r="D41" s="2" t="s">
        <v>59</v>
      </c>
      <c r="E41" s="2">
        <v>7</v>
      </c>
      <c r="F41" s="2" t="s">
        <v>423</v>
      </c>
      <c r="G41" s="2" t="e">
        <f>IF(INDEX(지갑!$H:$H,MATCH(A41&amp;B41&amp;C41&amp;D41&amp;E41&amp;F41&amp;H41,지갑!$K:$K,0))=0, "",INDEX(지갑!$H:$H,MATCH(A41&amp;B41&amp;C41&amp;D41&amp;E41&amp;F41&amp;H41,지갑!$K:$K,0)))</f>
        <v>#N/A</v>
      </c>
      <c r="H41" s="2"/>
      <c r="I41" s="2" t="s">
        <v>6</v>
      </c>
      <c r="J41" s="2" t="s">
        <v>24</v>
      </c>
      <c r="K41" s="2" t="s">
        <v>423</v>
      </c>
      <c r="L41" s="2" t="s">
        <v>1677</v>
      </c>
      <c r="M41" s="25">
        <v>35423.95622</v>
      </c>
      <c r="N41" s="2" t="str">
        <f>IF(ISERROR(INDEX(출금!$G$2:$G$1048576,MATCH($S41,출금!$S$2:$S$1048576,0)))=TRUE, "", INDEX(출금!$G$2:$G$1048576,MATCH($S41,출금!$S$2:$S$1048576,0))&amp;"")</f>
        <v/>
      </c>
      <c r="O41" s="2" t="str">
        <f>IF(ISERROR(INDEX(출금!$H$2:$H$1048576,MATCH($S41,출금!$S$2:$S$1048576,0)))=TRUE, "", INDEX(출금!$H$2:$H$1048576,MATCH($S41,출금!$S$2:$S$1048576,0))&amp;"")</f>
        <v/>
      </c>
      <c r="P41" s="2" t="str">
        <f>IF(ISERROR(INDEX(출금!$A$2:$A$1048576,MATCH($S41,출금!$S$2:$S$1048576,0)))=TRUE, "", INDEX(출금!$A$2:$A$1048576,MATCH($S41,출금!$S$2:$S$1048576,0)))</f>
        <v/>
      </c>
      <c r="Q41" s="2" t="str">
        <f>IF(ISERROR(INDEX(출금!$B$2:$B$1048576,MATCH($S41,출금!$S$2:$S$1048576,0)))=TRUE, "", INDEX(출금!$B$2:$B$1048576,MATCH($S41,출금!$S$2:$S$1048576,0)))</f>
        <v/>
      </c>
      <c r="R41" s="2" t="str">
        <f>IF(ISERROR(INDEX(출금!$C$2:$C$1048576,MATCH($S41,출금!$S$2:$S$1048576,0)))=TRUE, "", INDEX(출금!$C$2:$C$1048576,MATCH($S41,출금!$S$2:$S$1048576,0)))</f>
        <v/>
      </c>
      <c r="S41" s="2"/>
      <c r="T41" s="13">
        <v>44538.480092592596</v>
      </c>
      <c r="U41" s="31" t="str">
        <f t="shared" si="0"/>
        <v>2021-12-08</v>
      </c>
    </row>
    <row r="42" spans="1:21" hidden="1">
      <c r="A42" s="2" t="s">
        <v>55</v>
      </c>
      <c r="B42" s="2" t="s">
        <v>6</v>
      </c>
      <c r="C42" s="2" t="s">
        <v>24</v>
      </c>
      <c r="D42" s="2" t="s">
        <v>59</v>
      </c>
      <c r="E42" s="2">
        <v>7</v>
      </c>
      <c r="F42" s="2" t="s">
        <v>9</v>
      </c>
      <c r="G42" s="2" t="str">
        <f>IF(INDEX(지갑!$H:$H,MATCH(A42&amp;B42&amp;C42&amp;D42&amp;E42&amp;F42&amp;H42,지갑!$K:$K,0))=0, "",INDEX(지갑!$H:$H,MATCH(A42&amp;B42&amp;C42&amp;D42&amp;E42&amp;F42&amp;H42,지갑!$K:$K,0)))</f>
        <v>3LLRS688CkBg71m4qvEffbHh9sMQZfH5or</v>
      </c>
      <c r="H42" s="2"/>
      <c r="I42" s="2" t="s">
        <v>6</v>
      </c>
      <c r="J42" s="2" t="s">
        <v>24</v>
      </c>
      <c r="K42" s="2" t="s">
        <v>9</v>
      </c>
      <c r="L42" s="2" t="s">
        <v>9</v>
      </c>
      <c r="M42" s="25">
        <v>3.9996</v>
      </c>
      <c r="N42" s="2" t="str">
        <f>IF(ISERROR(INDEX(출금!$G$2:$G$1048576,MATCH($S42,출금!$S$2:$S$1048576,0)))=TRUE, "", INDEX(출금!$G$2:$G$1048576,MATCH($S42,출금!$S$2:$S$1048576,0))&amp;"")</f>
        <v/>
      </c>
      <c r="O42" s="2" t="str">
        <f>IF(ISERROR(INDEX(출금!$H$2:$H$1048576,MATCH($S42,출금!$S$2:$S$1048576,0)))=TRUE, "", INDEX(출금!$H$2:$H$1048576,MATCH($S42,출금!$S$2:$S$1048576,0))&amp;"")</f>
        <v/>
      </c>
      <c r="P42" s="2" t="str">
        <f>IF(ISERROR(INDEX(출금!$A$2:$A$1048576,MATCH($S42,출금!$S$2:$S$1048576,0)))=TRUE, "", INDEX(출금!$A$2:$A$1048576,MATCH($S42,출금!$S$2:$S$1048576,0)))</f>
        <v/>
      </c>
      <c r="Q42" s="2" t="str">
        <f>IF(ISERROR(INDEX(출금!$B$2:$B$1048576,MATCH($S42,출금!$S$2:$S$1048576,0)))=TRUE, "", INDEX(출금!$B$2:$B$1048576,MATCH($S42,출금!$S$2:$S$1048576,0)))</f>
        <v/>
      </c>
      <c r="R42" s="2" t="str">
        <f>IF(ISERROR(INDEX(출금!$C$2:$C$1048576,MATCH($S42,출금!$S$2:$S$1048576,0)))=TRUE, "", INDEX(출금!$C$2:$C$1048576,MATCH($S42,출금!$S$2:$S$1048576,0)))</f>
        <v/>
      </c>
      <c r="S42" s="2" t="s">
        <v>1901</v>
      </c>
      <c r="T42" s="13">
        <v>44512.532071759262</v>
      </c>
      <c r="U42" s="31" t="str">
        <f t="shared" si="0"/>
        <v>2021-11-12</v>
      </c>
    </row>
    <row r="43" spans="1:21">
      <c r="A43" s="2" t="s">
        <v>55</v>
      </c>
      <c r="B43" s="2" t="s">
        <v>6</v>
      </c>
      <c r="C43" s="2" t="s">
        <v>24</v>
      </c>
      <c r="D43" s="2" t="s">
        <v>59</v>
      </c>
      <c r="E43" s="2">
        <v>7</v>
      </c>
      <c r="F43" s="2" t="s">
        <v>12</v>
      </c>
      <c r="G43" s="2" t="str">
        <f>IF(INDEX(지갑!$H:$H,MATCH(A43&amp;B43&amp;C43&amp;D43&amp;E43&amp;F43&amp;H43,지갑!$K:$K,0))=0, "",INDEX(지갑!$H:$H,MATCH(A43&amp;B43&amp;C43&amp;D43&amp;E43&amp;F43&amp;H43,지갑!$K:$K,0)))</f>
        <v>0xCe17482d83FD53E2A921186Bd6ddd412610F7A1f</v>
      </c>
      <c r="H43" s="2"/>
      <c r="I43" s="2" t="s">
        <v>6</v>
      </c>
      <c r="J43" s="2" t="s">
        <v>24</v>
      </c>
      <c r="K43" s="2" t="s">
        <v>12</v>
      </c>
      <c r="L43" s="2" t="s">
        <v>1675</v>
      </c>
      <c r="M43" s="25">
        <v>249985</v>
      </c>
      <c r="N43" s="2" t="s">
        <v>4060</v>
      </c>
      <c r="O43" s="2" t="str">
        <f>IF(ISERROR(INDEX(출금!$H$2:$H$1048576,MATCH($S43,출금!$S$2:$S$1048576,0)))=TRUE, "", INDEX(출금!$H$2:$H$1048576,MATCH($S43,출금!$S$2:$S$1048576,0))&amp;"")</f>
        <v/>
      </c>
      <c r="P43" s="2" t="str">
        <f>IF(ISERROR(INDEX(출금!$A$2:$A$1048576,MATCH($S43,출금!$S$2:$S$1048576,0)))=TRUE, "", INDEX(출금!$A$2:$A$1048576,MATCH($S43,출금!$S$2:$S$1048576,0)))</f>
        <v/>
      </c>
      <c r="Q43" s="2" t="str">
        <f>IF(ISERROR(INDEX(출금!$B$2:$B$1048576,MATCH($S43,출금!$S$2:$S$1048576,0)))=TRUE, "", INDEX(출금!$B$2:$B$1048576,MATCH($S43,출금!$S$2:$S$1048576,0)))</f>
        <v/>
      </c>
      <c r="R43" s="2" t="str">
        <f>IF(ISERROR(INDEX(출금!$C$2:$C$1048576,MATCH($S43,출금!$S$2:$S$1048576,0)))=TRUE, "", INDEX(출금!$C$2:$C$1048576,MATCH($S43,출금!$S$2:$S$1048576,0)))</f>
        <v/>
      </c>
      <c r="S43" s="2" t="s">
        <v>1902</v>
      </c>
      <c r="T43" s="13">
        <v>44511.449699074074</v>
      </c>
      <c r="U43" s="31" t="str">
        <f t="shared" si="0"/>
        <v>2021-11-11</v>
      </c>
    </row>
    <row r="44" spans="1:21">
      <c r="A44" s="2" t="s">
        <v>55</v>
      </c>
      <c r="B44" s="2" t="s">
        <v>6</v>
      </c>
      <c r="C44" s="2" t="s">
        <v>24</v>
      </c>
      <c r="D44" s="2" t="s">
        <v>59</v>
      </c>
      <c r="E44" s="2">
        <v>7</v>
      </c>
      <c r="F44" s="2" t="s">
        <v>12</v>
      </c>
      <c r="G44" s="2" t="str">
        <f>IF(INDEX(지갑!$H:$H,MATCH(A44&amp;B44&amp;C44&amp;D44&amp;E44&amp;F44&amp;H44,지갑!$K:$K,0))=0, "",INDEX(지갑!$H:$H,MATCH(A44&amp;B44&amp;C44&amp;D44&amp;E44&amp;F44&amp;H44,지갑!$K:$K,0)))</f>
        <v>0xCe17482d83FD53E2A921186Bd6ddd412610F7A1f</v>
      </c>
      <c r="H44" s="2"/>
      <c r="I44" s="2" t="s">
        <v>6</v>
      </c>
      <c r="J44" s="2" t="s">
        <v>24</v>
      </c>
      <c r="K44" s="2" t="s">
        <v>12</v>
      </c>
      <c r="L44" s="2" t="s">
        <v>1675</v>
      </c>
      <c r="M44" s="25">
        <v>149985</v>
      </c>
      <c r="N44" s="2" t="s">
        <v>4060</v>
      </c>
      <c r="O44" s="2" t="str">
        <f>IF(ISERROR(INDEX(출금!$H$2:$H$1048576,MATCH($S44,출금!$S$2:$S$1048576,0)))=TRUE, "", INDEX(출금!$H$2:$H$1048576,MATCH($S44,출금!$S$2:$S$1048576,0))&amp;"")</f>
        <v/>
      </c>
      <c r="P44" s="2" t="str">
        <f>IF(ISERROR(INDEX(출금!$A$2:$A$1048576,MATCH($S44,출금!$S$2:$S$1048576,0)))=TRUE, "", INDEX(출금!$A$2:$A$1048576,MATCH($S44,출금!$S$2:$S$1048576,0)))</f>
        <v/>
      </c>
      <c r="Q44" s="2" t="str">
        <f>IF(ISERROR(INDEX(출금!$B$2:$B$1048576,MATCH($S44,출금!$S$2:$S$1048576,0)))=TRUE, "", INDEX(출금!$B$2:$B$1048576,MATCH($S44,출금!$S$2:$S$1048576,0)))</f>
        <v/>
      </c>
      <c r="R44" s="2" t="str">
        <f>IF(ISERROR(INDEX(출금!$C$2:$C$1048576,MATCH($S44,출금!$S$2:$S$1048576,0)))=TRUE, "", INDEX(출금!$C$2:$C$1048576,MATCH($S44,출금!$S$2:$S$1048576,0)))</f>
        <v/>
      </c>
      <c r="S44" s="2" t="s">
        <v>1903</v>
      </c>
      <c r="T44" s="13">
        <v>44510.511886574073</v>
      </c>
      <c r="U44" s="31" t="str">
        <f t="shared" si="0"/>
        <v>2021-11-10</v>
      </c>
    </row>
    <row r="45" spans="1:21">
      <c r="A45" s="2" t="s">
        <v>55</v>
      </c>
      <c r="B45" s="2" t="s">
        <v>6</v>
      </c>
      <c r="C45" s="2" t="s">
        <v>24</v>
      </c>
      <c r="D45" s="2" t="s">
        <v>59</v>
      </c>
      <c r="E45" s="2">
        <v>7</v>
      </c>
      <c r="F45" s="2" t="s">
        <v>1012</v>
      </c>
      <c r="G45" s="2" t="e">
        <f>IF(INDEX(지갑!$H:$H,MATCH(A45&amp;B45&amp;C45&amp;D45&amp;E45&amp;F45&amp;H45,지갑!$K:$K,0))=0, "",INDEX(지갑!$H:$H,MATCH(A45&amp;B45&amp;C45&amp;D45&amp;E45&amp;F45&amp;H45,지갑!$K:$K,0)))</f>
        <v>#N/A</v>
      </c>
      <c r="H45" s="2"/>
      <c r="I45" s="2" t="s">
        <v>6</v>
      </c>
      <c r="J45" s="2" t="s">
        <v>24</v>
      </c>
      <c r="K45" s="2" t="s">
        <v>1012</v>
      </c>
      <c r="L45" s="2" t="s">
        <v>1675</v>
      </c>
      <c r="M45" s="25">
        <v>48245.940049999997</v>
      </c>
      <c r="N45" s="2" t="s">
        <v>4061</v>
      </c>
      <c r="O45" s="2" t="str">
        <f>IF(ISERROR(INDEX(출금!$H$2:$H$1048576,MATCH($S45,출금!$S$2:$S$1048576,0)))=TRUE, "", INDEX(출금!$H$2:$H$1048576,MATCH($S45,출금!$S$2:$S$1048576,0))&amp;"")</f>
        <v/>
      </c>
      <c r="P45" s="2" t="str">
        <f>IF(ISERROR(INDEX(출금!$A$2:$A$1048576,MATCH($S45,출금!$S$2:$S$1048576,0)))=TRUE, "", INDEX(출금!$A$2:$A$1048576,MATCH($S45,출금!$S$2:$S$1048576,0)))</f>
        <v/>
      </c>
      <c r="Q45" s="2" t="str">
        <f>IF(ISERROR(INDEX(출금!$B$2:$B$1048576,MATCH($S45,출금!$S$2:$S$1048576,0)))=TRUE, "", INDEX(출금!$B$2:$B$1048576,MATCH($S45,출금!$S$2:$S$1048576,0)))</f>
        <v/>
      </c>
      <c r="R45" s="2" t="str">
        <f>IF(ISERROR(INDEX(출금!$C$2:$C$1048576,MATCH($S45,출금!$S$2:$S$1048576,0)))=TRUE, "", INDEX(출금!$C$2:$C$1048576,MATCH($S45,출금!$S$2:$S$1048576,0)))</f>
        <v/>
      </c>
      <c r="S45" s="2" t="s">
        <v>1904</v>
      </c>
      <c r="T45" s="13">
        <v>44510.500011574077</v>
      </c>
      <c r="U45" s="31" t="str">
        <f t="shared" si="0"/>
        <v>2021-11-10</v>
      </c>
    </row>
    <row r="46" spans="1:21" hidden="1">
      <c r="A46" s="2" t="s">
        <v>55</v>
      </c>
      <c r="B46" s="2" t="s">
        <v>6</v>
      </c>
      <c r="C46" s="2" t="s">
        <v>24</v>
      </c>
      <c r="D46" s="2" t="s">
        <v>59</v>
      </c>
      <c r="E46" s="2">
        <v>7</v>
      </c>
      <c r="F46" s="2" t="s">
        <v>423</v>
      </c>
      <c r="G46" s="2" t="e">
        <f>IF(INDEX(지갑!$H:$H,MATCH(A46&amp;B46&amp;C46&amp;D46&amp;E46&amp;F46&amp;H46,지갑!$K:$K,0))=0, "",INDEX(지갑!$H:$H,MATCH(A46&amp;B46&amp;C46&amp;D46&amp;E46&amp;F46&amp;H46,지갑!$K:$K,0)))</f>
        <v>#N/A</v>
      </c>
      <c r="H46" s="2"/>
      <c r="I46" s="2" t="s">
        <v>6</v>
      </c>
      <c r="J46" s="2" t="s">
        <v>24</v>
      </c>
      <c r="K46" s="2" t="s">
        <v>423</v>
      </c>
      <c r="L46" s="2" t="s">
        <v>1677</v>
      </c>
      <c r="M46" s="25">
        <v>100000</v>
      </c>
      <c r="N46" s="2" t="str">
        <f>IF(ISERROR(INDEX(출금!$G$2:$G$1048576,MATCH($S46,출금!$S$2:$S$1048576,0)))=TRUE, "", INDEX(출금!$G$2:$G$1048576,MATCH($S46,출금!$S$2:$S$1048576,0))&amp;"")</f>
        <v/>
      </c>
      <c r="O46" s="2" t="str">
        <f>IF(ISERROR(INDEX(출금!$H$2:$H$1048576,MATCH($S46,출금!$S$2:$S$1048576,0)))=TRUE, "", INDEX(출금!$H$2:$H$1048576,MATCH($S46,출금!$S$2:$S$1048576,0))&amp;"")</f>
        <v/>
      </c>
      <c r="P46" s="2" t="str">
        <f>IF(ISERROR(INDEX(출금!$A$2:$A$1048576,MATCH($S46,출금!$S$2:$S$1048576,0)))=TRUE, "", INDEX(출금!$A$2:$A$1048576,MATCH($S46,출금!$S$2:$S$1048576,0)))</f>
        <v/>
      </c>
      <c r="Q46" s="2" t="str">
        <f>IF(ISERROR(INDEX(출금!$B$2:$B$1048576,MATCH($S46,출금!$S$2:$S$1048576,0)))=TRUE, "", INDEX(출금!$B$2:$B$1048576,MATCH($S46,출금!$S$2:$S$1048576,0)))</f>
        <v/>
      </c>
      <c r="R46" s="2" t="str">
        <f>IF(ISERROR(INDEX(출금!$C$2:$C$1048576,MATCH($S46,출금!$S$2:$S$1048576,0)))=TRUE, "", INDEX(출금!$C$2:$C$1048576,MATCH($S46,출금!$S$2:$S$1048576,0)))</f>
        <v/>
      </c>
      <c r="S46" s="2"/>
      <c r="T46" s="13">
        <v>44510.309953703705</v>
      </c>
      <c r="U46" s="31" t="str">
        <f t="shared" si="0"/>
        <v>2021-11-10</v>
      </c>
    </row>
    <row r="47" spans="1:21" hidden="1">
      <c r="A47" s="2" t="s">
        <v>55</v>
      </c>
      <c r="B47" s="2" t="s">
        <v>6</v>
      </c>
      <c r="C47" s="2" t="s">
        <v>24</v>
      </c>
      <c r="D47" s="2" t="s">
        <v>59</v>
      </c>
      <c r="E47" s="2">
        <v>7</v>
      </c>
      <c r="F47" s="2" t="s">
        <v>9</v>
      </c>
      <c r="G47" s="2" t="str">
        <f>IF(INDEX(지갑!$H:$H,MATCH(A47&amp;B47&amp;C47&amp;D47&amp;E47&amp;F47&amp;H47,지갑!$K:$K,0))=0, "",INDEX(지갑!$H:$H,MATCH(A47&amp;B47&amp;C47&amp;D47&amp;E47&amp;F47&amp;H47,지갑!$K:$K,0)))</f>
        <v>3LLRS688CkBg71m4qvEffbHh9sMQZfH5or</v>
      </c>
      <c r="H47" s="2"/>
      <c r="I47" s="2" t="s">
        <v>6</v>
      </c>
      <c r="J47" s="2" t="s">
        <v>24</v>
      </c>
      <c r="K47" s="2" t="s">
        <v>9</v>
      </c>
      <c r="L47" s="2" t="s">
        <v>9</v>
      </c>
      <c r="M47" s="25">
        <v>2.9996</v>
      </c>
      <c r="N47" s="2" t="str">
        <f>IF(ISERROR(INDEX(출금!$G$2:$G$1048576,MATCH($S47,출금!$S$2:$S$1048576,0)))=TRUE, "", INDEX(출금!$G$2:$G$1048576,MATCH($S47,출금!$S$2:$S$1048576,0))&amp;"")</f>
        <v/>
      </c>
      <c r="O47" s="2" t="str">
        <f>IF(ISERROR(INDEX(출금!$H$2:$H$1048576,MATCH($S47,출금!$S$2:$S$1048576,0)))=TRUE, "", INDEX(출금!$H$2:$H$1048576,MATCH($S47,출금!$S$2:$S$1048576,0))&amp;"")</f>
        <v/>
      </c>
      <c r="P47" s="2" t="str">
        <f>IF(ISERROR(INDEX(출금!$A$2:$A$1048576,MATCH($S47,출금!$S$2:$S$1048576,0)))=TRUE, "", INDEX(출금!$A$2:$A$1048576,MATCH($S47,출금!$S$2:$S$1048576,0)))</f>
        <v/>
      </c>
      <c r="Q47" s="2" t="str">
        <f>IF(ISERROR(INDEX(출금!$B$2:$B$1048576,MATCH($S47,출금!$S$2:$S$1048576,0)))=TRUE, "", INDEX(출금!$B$2:$B$1048576,MATCH($S47,출금!$S$2:$S$1048576,0)))</f>
        <v/>
      </c>
      <c r="R47" s="2" t="str">
        <f>IF(ISERROR(INDEX(출금!$C$2:$C$1048576,MATCH($S47,출금!$S$2:$S$1048576,0)))=TRUE, "", INDEX(출금!$C$2:$C$1048576,MATCH($S47,출금!$S$2:$S$1048576,0)))</f>
        <v/>
      </c>
      <c r="S47" s="2" t="s">
        <v>1905</v>
      </c>
      <c r="T47" s="13">
        <v>44500.032118055555</v>
      </c>
      <c r="U47" s="31" t="str">
        <f t="shared" si="0"/>
        <v>2021-10-31</v>
      </c>
    </row>
    <row r="48" spans="1:21">
      <c r="A48" s="2" t="s">
        <v>55</v>
      </c>
      <c r="B48" s="2" t="s">
        <v>6</v>
      </c>
      <c r="C48" s="2" t="s">
        <v>24</v>
      </c>
      <c r="D48" s="2" t="s">
        <v>59</v>
      </c>
      <c r="E48" s="2">
        <v>7</v>
      </c>
      <c r="F48" s="2" t="s">
        <v>12</v>
      </c>
      <c r="G48" s="2" t="str">
        <f>IF(INDEX(지갑!$H:$H,MATCH(A48&amp;B48&amp;C48&amp;D48&amp;E48&amp;F48&amp;H48,지갑!$K:$K,0))=0, "",INDEX(지갑!$H:$H,MATCH(A48&amp;B48&amp;C48&amp;D48&amp;E48&amp;F48&amp;H48,지갑!$K:$K,0)))</f>
        <v>0xCe17482d83FD53E2A921186Bd6ddd412610F7A1f</v>
      </c>
      <c r="H48" s="2"/>
      <c r="I48" s="2" t="s">
        <v>6</v>
      </c>
      <c r="J48" s="2" t="s">
        <v>24</v>
      </c>
      <c r="K48" s="2" t="s">
        <v>12</v>
      </c>
      <c r="L48" s="2" t="s">
        <v>1675</v>
      </c>
      <c r="M48" s="25">
        <v>199985</v>
      </c>
      <c r="N48" s="2" t="s">
        <v>4060</v>
      </c>
      <c r="O48" s="2" t="str">
        <f>IF(ISERROR(INDEX(출금!$H$2:$H$1048576,MATCH($S48,출금!$S$2:$S$1048576,0)))=TRUE, "", INDEX(출금!$H$2:$H$1048576,MATCH($S48,출금!$S$2:$S$1048576,0))&amp;"")</f>
        <v/>
      </c>
      <c r="P48" s="2" t="str">
        <f>IF(ISERROR(INDEX(출금!$A$2:$A$1048576,MATCH($S48,출금!$S$2:$S$1048576,0)))=TRUE, "", INDEX(출금!$A$2:$A$1048576,MATCH($S48,출금!$S$2:$S$1048576,0)))</f>
        <v/>
      </c>
      <c r="Q48" s="2" t="str">
        <f>IF(ISERROR(INDEX(출금!$B$2:$B$1048576,MATCH($S48,출금!$S$2:$S$1048576,0)))=TRUE, "", INDEX(출금!$B$2:$B$1048576,MATCH($S48,출금!$S$2:$S$1048576,0)))</f>
        <v/>
      </c>
      <c r="R48" s="2" t="str">
        <f>IF(ISERROR(INDEX(출금!$C$2:$C$1048576,MATCH($S48,출금!$S$2:$S$1048576,0)))=TRUE, "", INDEX(출금!$C$2:$C$1048576,MATCH($S48,출금!$S$2:$S$1048576,0)))</f>
        <v/>
      </c>
      <c r="S48" s="2" t="s">
        <v>1906</v>
      </c>
      <c r="T48" s="13">
        <v>44496.5856712963</v>
      </c>
      <c r="U48" s="31" t="str">
        <f t="shared" si="0"/>
        <v>2021-10-27</v>
      </c>
    </row>
    <row r="49" spans="1:21" hidden="1">
      <c r="A49" s="2" t="s">
        <v>55</v>
      </c>
      <c r="B49" s="2" t="s">
        <v>6</v>
      </c>
      <c r="C49" s="2" t="s">
        <v>24</v>
      </c>
      <c r="D49" s="2" t="s">
        <v>59</v>
      </c>
      <c r="E49" s="2">
        <v>7</v>
      </c>
      <c r="F49" s="2" t="s">
        <v>423</v>
      </c>
      <c r="G49" s="2" t="e">
        <f>IF(INDEX(지갑!$H:$H,MATCH(A49&amp;B49&amp;C49&amp;D49&amp;E49&amp;F49&amp;H49,지갑!$K:$K,0))=0, "",INDEX(지갑!$H:$H,MATCH(A49&amp;B49&amp;C49&amp;D49&amp;E49&amp;F49&amp;H49,지갑!$K:$K,0)))</f>
        <v>#N/A</v>
      </c>
      <c r="H49" s="2"/>
      <c r="I49" s="2" t="s">
        <v>6</v>
      </c>
      <c r="J49" s="2" t="s">
        <v>24</v>
      </c>
      <c r="K49" s="2" t="s">
        <v>423</v>
      </c>
      <c r="L49" s="2" t="s">
        <v>1677</v>
      </c>
      <c r="M49" s="25">
        <v>200000</v>
      </c>
      <c r="N49" s="2" t="str">
        <f>IF(ISERROR(INDEX(출금!$G$2:$G$1048576,MATCH($S49,출금!$S$2:$S$1048576,0)))=TRUE, "", INDEX(출금!$G$2:$G$1048576,MATCH($S49,출금!$S$2:$S$1048576,0))&amp;"")</f>
        <v/>
      </c>
      <c r="O49" s="2" t="str">
        <f>IF(ISERROR(INDEX(출금!$H$2:$H$1048576,MATCH($S49,출금!$S$2:$S$1048576,0)))=TRUE, "", INDEX(출금!$H$2:$H$1048576,MATCH($S49,출금!$S$2:$S$1048576,0))&amp;"")</f>
        <v/>
      </c>
      <c r="P49" s="2" t="str">
        <f>IF(ISERROR(INDEX(출금!$A$2:$A$1048576,MATCH($S49,출금!$S$2:$S$1048576,0)))=TRUE, "", INDEX(출금!$A$2:$A$1048576,MATCH($S49,출금!$S$2:$S$1048576,0)))</f>
        <v/>
      </c>
      <c r="Q49" s="2" t="str">
        <f>IF(ISERROR(INDEX(출금!$B$2:$B$1048576,MATCH($S49,출금!$S$2:$S$1048576,0)))=TRUE, "", INDEX(출금!$B$2:$B$1048576,MATCH($S49,출금!$S$2:$S$1048576,0)))</f>
        <v/>
      </c>
      <c r="R49" s="2" t="str">
        <f>IF(ISERROR(INDEX(출금!$C$2:$C$1048576,MATCH($S49,출금!$S$2:$S$1048576,0)))=TRUE, "", INDEX(출금!$C$2:$C$1048576,MATCH($S49,출금!$S$2:$S$1048576,0)))</f>
        <v/>
      </c>
      <c r="S49" s="2"/>
      <c r="T49" s="13">
        <v>44495.772662037038</v>
      </c>
      <c r="U49" s="31" t="str">
        <f t="shared" si="0"/>
        <v>2021-10-26</v>
      </c>
    </row>
    <row r="50" spans="1:21" hidden="1">
      <c r="A50" s="2" t="s">
        <v>3</v>
      </c>
      <c r="B50" s="2" t="s">
        <v>872</v>
      </c>
      <c r="C50" s="2" t="s">
        <v>58</v>
      </c>
      <c r="D50" s="2"/>
      <c r="E50" s="2"/>
      <c r="F50" s="2" t="s">
        <v>75</v>
      </c>
      <c r="G50" s="2" t="str">
        <f>IF(INDEX(지갑!$H:$H,MATCH(A50&amp;B50&amp;C50&amp;D50&amp;E50&amp;F50&amp;H50,지갑!$K:$K,0))=0, "",INDEX(지갑!$H:$H,MATCH(A50&amp;B50&amp;C50&amp;D50&amp;E50&amp;F50&amp;H50,지갑!$K:$K,0)))</f>
        <v>0x5006bc0d4fa0117e93d21aa663969fc6703a4319</v>
      </c>
      <c r="H50" s="2"/>
      <c r="I50" s="2" t="s">
        <v>872</v>
      </c>
      <c r="J50" s="2" t="s">
        <v>58</v>
      </c>
      <c r="K50" s="2" t="s">
        <v>75</v>
      </c>
      <c r="L50" s="2" t="s">
        <v>75</v>
      </c>
      <c r="M50" s="28">
        <v>23331.299600499999</v>
      </c>
      <c r="N50" s="2" t="str">
        <f>IF(ISERROR(INDEX(출금!$G$2:$G$1048576,MATCH($S50,출금!$S$2:$S$1048576,0)))=TRUE, "", INDEX(출금!$G$2:$G$1048576,MATCH($S50,출금!$S$2:$S$1048576,0))&amp;"")</f>
        <v/>
      </c>
      <c r="O50" s="2" t="str">
        <f>IF(ISERROR(INDEX(출금!$H$2:$H$1048576,MATCH($S50,출금!$S$2:$S$1048576,0)))=TRUE, "", INDEX(출금!$H$2:$H$1048576,MATCH($S50,출금!$S$2:$S$1048576,0))&amp;"")</f>
        <v/>
      </c>
      <c r="P50" s="2" t="str">
        <f>IF(ISERROR(INDEX(출금!$A$2:$A$1048576,MATCH($S50,출금!$S$2:$S$1048576,0)))=TRUE, "", INDEX(출금!$A$2:$A$1048576,MATCH($S50,출금!$S$2:$S$1048576,0)))</f>
        <v/>
      </c>
      <c r="Q50" s="2" t="str">
        <f>IF(ISERROR(INDEX(출금!$B$2:$B$1048576,MATCH($S50,출금!$S$2:$S$1048576,0)))=TRUE, "", INDEX(출금!$B$2:$B$1048576,MATCH($S50,출금!$S$2:$S$1048576,0)))</f>
        <v/>
      </c>
      <c r="R50" s="2" t="str">
        <f>IF(ISERROR(INDEX(출금!$C$2:$C$1048576,MATCH($S50,출금!$S$2:$S$1048576,0)))=TRUE, "", INDEX(출금!$C$2:$C$1048576,MATCH($S50,출금!$S$2:$S$1048576,0)))</f>
        <v/>
      </c>
      <c r="S50" s="2" t="s">
        <v>920</v>
      </c>
      <c r="T50" s="13">
        <v>44653.444861111107</v>
      </c>
      <c r="U50" s="31" t="str">
        <f t="shared" si="0"/>
        <v>2022-04-02</v>
      </c>
    </row>
    <row r="51" spans="1:21">
      <c r="A51" s="2" t="s">
        <v>55</v>
      </c>
      <c r="B51" s="2" t="s">
        <v>6</v>
      </c>
      <c r="C51" s="2" t="s">
        <v>24</v>
      </c>
      <c r="D51" s="2" t="s">
        <v>59</v>
      </c>
      <c r="E51" s="2">
        <v>7</v>
      </c>
      <c r="F51" s="2" t="s">
        <v>12</v>
      </c>
      <c r="G51" s="2" t="str">
        <f>IF(INDEX(지갑!$H:$H,MATCH(A51&amp;B51&amp;C51&amp;D51&amp;E51&amp;F51&amp;H51,지갑!$K:$K,0))=0, "",INDEX(지갑!$H:$H,MATCH(A51&amp;B51&amp;C51&amp;D51&amp;E51&amp;F51&amp;H51,지갑!$K:$K,0)))</f>
        <v>0xCe17482d83FD53E2A921186Bd6ddd412610F7A1f</v>
      </c>
      <c r="H51" s="2"/>
      <c r="I51" s="2" t="s">
        <v>6</v>
      </c>
      <c r="J51" s="2" t="s">
        <v>24</v>
      </c>
      <c r="K51" s="2" t="s">
        <v>12</v>
      </c>
      <c r="L51" s="2" t="s">
        <v>1675</v>
      </c>
      <c r="M51" s="25">
        <v>99985</v>
      </c>
      <c r="N51" s="2" t="s">
        <v>4060</v>
      </c>
      <c r="O51" s="2" t="str">
        <f>IF(ISERROR(INDEX(출금!$H$2:$H$1048576,MATCH($S51,출금!$S$2:$S$1048576,0)))=TRUE, "", INDEX(출금!$H$2:$H$1048576,MATCH($S51,출금!$S$2:$S$1048576,0))&amp;"")</f>
        <v/>
      </c>
      <c r="P51" s="2" t="str">
        <f>IF(ISERROR(INDEX(출금!$A$2:$A$1048576,MATCH($S51,출금!$S$2:$S$1048576,0)))=TRUE, "", INDEX(출금!$A$2:$A$1048576,MATCH($S51,출금!$S$2:$S$1048576,0)))</f>
        <v/>
      </c>
      <c r="Q51" s="2" t="str">
        <f>IF(ISERROR(INDEX(출금!$B$2:$B$1048576,MATCH($S51,출금!$S$2:$S$1048576,0)))=TRUE, "", INDEX(출금!$B$2:$B$1048576,MATCH($S51,출금!$S$2:$S$1048576,0)))</f>
        <v/>
      </c>
      <c r="R51" s="2" t="str">
        <f>IF(ISERROR(INDEX(출금!$C$2:$C$1048576,MATCH($S51,출금!$S$2:$S$1048576,0)))=TRUE, "", INDEX(출금!$C$2:$C$1048576,MATCH($S51,출금!$S$2:$S$1048576,0)))</f>
        <v/>
      </c>
      <c r="S51" s="2" t="s">
        <v>1907</v>
      </c>
      <c r="T51" s="13">
        <v>44492.553460648145</v>
      </c>
      <c r="U51" s="31" t="str">
        <f t="shared" si="0"/>
        <v>2021-10-23</v>
      </c>
    </row>
    <row r="52" spans="1:21" hidden="1">
      <c r="A52" s="2" t="s">
        <v>3</v>
      </c>
      <c r="B52" s="2" t="s">
        <v>872</v>
      </c>
      <c r="C52" s="2" t="s">
        <v>58</v>
      </c>
      <c r="D52" s="2"/>
      <c r="E52" s="2"/>
      <c r="F52" s="2" t="s">
        <v>75</v>
      </c>
      <c r="G52" s="2" t="str">
        <f>IF(INDEX(지갑!$H:$H,MATCH(A52&amp;B52&amp;C52&amp;D52&amp;E52&amp;F52&amp;H52,지갑!$K:$K,0))=0, "",INDEX(지갑!$H:$H,MATCH(A52&amp;B52&amp;C52&amp;D52&amp;E52&amp;F52&amp;H52,지갑!$K:$K,0)))</f>
        <v>0x5006bc0d4fa0117e93d21aa663969fc6703a4319</v>
      </c>
      <c r="H52" s="2"/>
      <c r="I52" s="2" t="s">
        <v>872</v>
      </c>
      <c r="J52" s="2" t="s">
        <v>58</v>
      </c>
      <c r="K52" s="2" t="s">
        <v>75</v>
      </c>
      <c r="L52" s="2" t="s">
        <v>75</v>
      </c>
      <c r="M52" s="28">
        <v>932.05704125</v>
      </c>
      <c r="N52" s="2" t="str">
        <f>IF(ISERROR(INDEX(출금!$G$2:$G$1048576,MATCH($S52,출금!$S$2:$S$1048576,0)))=TRUE, "", INDEX(출금!$G$2:$G$1048576,MATCH($S52,출금!$S$2:$S$1048576,0))&amp;"")</f>
        <v/>
      </c>
      <c r="O52" s="2" t="str">
        <f>IF(ISERROR(INDEX(출금!$H$2:$H$1048576,MATCH($S52,출금!$S$2:$S$1048576,0)))=TRUE, "", INDEX(출금!$H$2:$H$1048576,MATCH($S52,출금!$S$2:$S$1048576,0))&amp;"")</f>
        <v/>
      </c>
      <c r="P52" s="2" t="str">
        <f>IF(ISERROR(INDEX(출금!$A$2:$A$1048576,MATCH($S52,출금!$S$2:$S$1048576,0)))=TRUE, "", INDEX(출금!$A$2:$A$1048576,MATCH($S52,출금!$S$2:$S$1048576,0)))</f>
        <v/>
      </c>
      <c r="Q52" s="2" t="str">
        <f>IF(ISERROR(INDEX(출금!$B$2:$B$1048576,MATCH($S52,출금!$S$2:$S$1048576,0)))=TRUE, "", INDEX(출금!$B$2:$B$1048576,MATCH($S52,출금!$S$2:$S$1048576,0)))</f>
        <v/>
      </c>
      <c r="R52" s="2" t="str">
        <f>IF(ISERROR(INDEX(출금!$C$2:$C$1048576,MATCH($S52,출금!$S$2:$S$1048576,0)))=TRUE, "", INDEX(출금!$C$2:$C$1048576,MATCH($S52,출금!$S$2:$S$1048576,0)))</f>
        <v/>
      </c>
      <c r="S52" s="2" t="s">
        <v>919</v>
      </c>
      <c r="T52" s="13">
        <v>44655.633576388893</v>
      </c>
      <c r="U52" s="31" t="str">
        <f t="shared" si="0"/>
        <v>2022-04-04</v>
      </c>
    </row>
    <row r="53" spans="1:21">
      <c r="A53" s="2" t="s">
        <v>55</v>
      </c>
      <c r="B53" s="2" t="s">
        <v>6</v>
      </c>
      <c r="C53" s="2" t="s">
        <v>24</v>
      </c>
      <c r="D53" s="2" t="s">
        <v>59</v>
      </c>
      <c r="E53" s="2">
        <v>7</v>
      </c>
      <c r="F53" s="2" t="s">
        <v>12</v>
      </c>
      <c r="G53" s="2" t="str">
        <f>IF(INDEX(지갑!$H:$H,MATCH(A53&amp;B53&amp;C53&amp;D53&amp;E53&amp;F53&amp;H53,지갑!$K:$K,0))=0, "",INDEX(지갑!$H:$H,MATCH(A53&amp;B53&amp;C53&amp;D53&amp;E53&amp;F53&amp;H53,지갑!$K:$K,0)))</f>
        <v>0xCe17482d83FD53E2A921186Bd6ddd412610F7A1f</v>
      </c>
      <c r="H53" s="2"/>
      <c r="I53" s="2" t="s">
        <v>6</v>
      </c>
      <c r="J53" s="2" t="s">
        <v>24</v>
      </c>
      <c r="K53" s="2" t="s">
        <v>12</v>
      </c>
      <c r="L53" s="2" t="s">
        <v>1675</v>
      </c>
      <c r="M53" s="25">
        <v>99985</v>
      </c>
      <c r="N53" s="2" t="s">
        <v>4060</v>
      </c>
      <c r="O53" s="2" t="str">
        <f>IF(ISERROR(INDEX(출금!$H$2:$H$1048576,MATCH($S53,출금!$S$2:$S$1048576,0)))=TRUE, "", INDEX(출금!$H$2:$H$1048576,MATCH($S53,출금!$S$2:$S$1048576,0))&amp;"")</f>
        <v/>
      </c>
      <c r="P53" s="2" t="str">
        <f>IF(ISERROR(INDEX(출금!$A$2:$A$1048576,MATCH($S53,출금!$S$2:$S$1048576,0)))=TRUE, "", INDEX(출금!$A$2:$A$1048576,MATCH($S53,출금!$S$2:$S$1048576,0)))</f>
        <v/>
      </c>
      <c r="Q53" s="2" t="str">
        <f>IF(ISERROR(INDEX(출금!$B$2:$B$1048576,MATCH($S53,출금!$S$2:$S$1048576,0)))=TRUE, "", INDEX(출금!$B$2:$B$1048576,MATCH($S53,출금!$S$2:$S$1048576,0)))</f>
        <v/>
      </c>
      <c r="R53" s="2" t="str">
        <f>IF(ISERROR(INDEX(출금!$C$2:$C$1048576,MATCH($S53,출금!$S$2:$S$1048576,0)))=TRUE, "", INDEX(출금!$C$2:$C$1048576,MATCH($S53,출금!$S$2:$S$1048576,0)))</f>
        <v/>
      </c>
      <c r="S53" s="2" t="s">
        <v>1908</v>
      </c>
      <c r="T53" s="13">
        <v>44488.470127314817</v>
      </c>
      <c r="U53" s="31" t="str">
        <f t="shared" si="0"/>
        <v>2021-10-19</v>
      </c>
    </row>
    <row r="54" spans="1:21">
      <c r="A54" s="2" t="s">
        <v>55</v>
      </c>
      <c r="B54" s="2" t="s">
        <v>6</v>
      </c>
      <c r="C54" s="2" t="s">
        <v>24</v>
      </c>
      <c r="D54" s="2" t="s">
        <v>59</v>
      </c>
      <c r="E54" s="2">
        <v>7</v>
      </c>
      <c r="F54" s="2" t="s">
        <v>12</v>
      </c>
      <c r="G54" s="2" t="str">
        <f>IF(INDEX(지갑!$H:$H,MATCH(A54&amp;B54&amp;C54&amp;D54&amp;E54&amp;F54&amp;H54,지갑!$K:$K,0))=0, "",INDEX(지갑!$H:$H,MATCH(A54&amp;B54&amp;C54&amp;D54&amp;E54&amp;F54&amp;H54,지갑!$K:$K,0)))</f>
        <v>0xCe17482d83FD53E2A921186Bd6ddd412610F7A1f</v>
      </c>
      <c r="H54" s="2"/>
      <c r="I54" s="2" t="s">
        <v>6</v>
      </c>
      <c r="J54" s="2" t="s">
        <v>24</v>
      </c>
      <c r="K54" s="2" t="s">
        <v>12</v>
      </c>
      <c r="L54" s="2" t="s">
        <v>1675</v>
      </c>
      <c r="M54" s="25">
        <v>99985</v>
      </c>
      <c r="N54" s="2" t="s">
        <v>4060</v>
      </c>
      <c r="O54" s="2" t="str">
        <f>IF(ISERROR(INDEX(출금!$H$2:$H$1048576,MATCH($S54,출금!$S$2:$S$1048576,0)))=TRUE, "", INDEX(출금!$H$2:$H$1048576,MATCH($S54,출금!$S$2:$S$1048576,0))&amp;"")</f>
        <v/>
      </c>
      <c r="P54" s="2" t="str">
        <f>IF(ISERROR(INDEX(출금!$A$2:$A$1048576,MATCH($S54,출금!$S$2:$S$1048576,0)))=TRUE, "", INDEX(출금!$A$2:$A$1048576,MATCH($S54,출금!$S$2:$S$1048576,0)))</f>
        <v/>
      </c>
      <c r="Q54" s="2" t="str">
        <f>IF(ISERROR(INDEX(출금!$B$2:$B$1048576,MATCH($S54,출금!$S$2:$S$1048576,0)))=TRUE, "", INDEX(출금!$B$2:$B$1048576,MATCH($S54,출금!$S$2:$S$1048576,0)))</f>
        <v/>
      </c>
      <c r="R54" s="2" t="str">
        <f>IF(ISERROR(INDEX(출금!$C$2:$C$1048576,MATCH($S54,출금!$S$2:$S$1048576,0)))=TRUE, "", INDEX(출금!$C$2:$C$1048576,MATCH($S54,출금!$S$2:$S$1048576,0)))</f>
        <v/>
      </c>
      <c r="S54" s="2" t="s">
        <v>1909</v>
      </c>
      <c r="T54" s="13">
        <v>44487.628182870372</v>
      </c>
      <c r="U54" s="31" t="str">
        <f t="shared" si="0"/>
        <v>2021-10-18</v>
      </c>
    </row>
    <row r="55" spans="1:21" hidden="1">
      <c r="A55" s="2" t="s">
        <v>55</v>
      </c>
      <c r="B55" s="2" t="s">
        <v>6</v>
      </c>
      <c r="C55" s="2" t="s">
        <v>24</v>
      </c>
      <c r="D55" s="2" t="s">
        <v>59</v>
      </c>
      <c r="E55" s="2">
        <v>7</v>
      </c>
      <c r="F55" s="2" t="s">
        <v>423</v>
      </c>
      <c r="G55" s="2" t="e">
        <f>IF(INDEX(지갑!$H:$H,MATCH(A55&amp;B55&amp;C55&amp;D55&amp;E55&amp;F55&amp;H55,지갑!$K:$K,0))=0, "",INDEX(지갑!$H:$H,MATCH(A55&amp;B55&amp;C55&amp;D55&amp;E55&amp;F55&amp;H55,지갑!$K:$K,0)))</f>
        <v>#N/A</v>
      </c>
      <c r="H55" s="2"/>
      <c r="I55" s="2" t="s">
        <v>6</v>
      </c>
      <c r="J55" s="2" t="s">
        <v>24</v>
      </c>
      <c r="K55" s="2" t="s">
        <v>423</v>
      </c>
      <c r="L55" s="2" t="s">
        <v>1677</v>
      </c>
      <c r="M55" s="25">
        <v>100000</v>
      </c>
      <c r="N55" s="2" t="str">
        <f>IF(ISERROR(INDEX(출금!$G$2:$G$1048576,MATCH($S55,출금!$S$2:$S$1048576,0)))=TRUE, "", INDEX(출금!$G$2:$G$1048576,MATCH($S55,출금!$S$2:$S$1048576,0))&amp;"")</f>
        <v/>
      </c>
      <c r="O55" s="2" t="str">
        <f>IF(ISERROR(INDEX(출금!$H$2:$H$1048576,MATCH($S55,출금!$S$2:$S$1048576,0)))=TRUE, "", INDEX(출금!$H$2:$H$1048576,MATCH($S55,출금!$S$2:$S$1048576,0))&amp;"")</f>
        <v/>
      </c>
      <c r="P55" s="2" t="str">
        <f>IF(ISERROR(INDEX(출금!$A$2:$A$1048576,MATCH($S55,출금!$S$2:$S$1048576,0)))=TRUE, "", INDEX(출금!$A$2:$A$1048576,MATCH($S55,출금!$S$2:$S$1048576,0)))</f>
        <v/>
      </c>
      <c r="Q55" s="2" t="str">
        <f>IF(ISERROR(INDEX(출금!$B$2:$B$1048576,MATCH($S55,출금!$S$2:$S$1048576,0)))=TRUE, "", INDEX(출금!$B$2:$B$1048576,MATCH($S55,출금!$S$2:$S$1048576,0)))</f>
        <v/>
      </c>
      <c r="R55" s="2" t="str">
        <f>IF(ISERROR(INDEX(출금!$C$2:$C$1048576,MATCH($S55,출금!$S$2:$S$1048576,0)))=TRUE, "", INDEX(출금!$C$2:$C$1048576,MATCH($S55,출금!$S$2:$S$1048576,0)))</f>
        <v/>
      </c>
      <c r="S55" s="2"/>
      <c r="T55" s="13">
        <v>44486.488171296296</v>
      </c>
      <c r="U55" s="31" t="str">
        <f t="shared" si="0"/>
        <v>2021-10-17</v>
      </c>
    </row>
    <row r="56" spans="1:21" hidden="1">
      <c r="A56" s="2" t="s">
        <v>55</v>
      </c>
      <c r="B56" s="2" t="s">
        <v>6</v>
      </c>
      <c r="C56" s="2" t="s">
        <v>24</v>
      </c>
      <c r="D56" s="2" t="s">
        <v>59</v>
      </c>
      <c r="E56" s="2">
        <v>7</v>
      </c>
      <c r="F56" s="2" t="s">
        <v>401</v>
      </c>
      <c r="G56" s="2" t="str">
        <f>IF(INDEX(지갑!$H:$H,MATCH(A56&amp;B56&amp;C56&amp;D56&amp;E56&amp;F56&amp;H56,지갑!$K:$K,0))=0, "",INDEX(지갑!$H:$H,MATCH(A56&amp;B56&amp;C56&amp;D56&amp;E56&amp;F56&amp;H56,지갑!$K:$K,0)))</f>
        <v>HFaX33KAtC9knovpb1xsMXfV971D8L4Qhf66XzozYGww</v>
      </c>
      <c r="H56" s="2"/>
      <c r="I56" s="2" t="s">
        <v>6</v>
      </c>
      <c r="J56" s="2" t="s">
        <v>24</v>
      </c>
      <c r="K56" s="2" t="s">
        <v>401</v>
      </c>
      <c r="L56" s="2" t="s">
        <v>401</v>
      </c>
      <c r="M56" s="25">
        <v>200</v>
      </c>
      <c r="N56" s="2" t="str">
        <f>IF(ISERROR(INDEX(출금!$G$2:$G$1048576,MATCH($S56,출금!$S$2:$S$1048576,0)))=TRUE, "", INDEX(출금!$G$2:$G$1048576,MATCH($S56,출금!$S$2:$S$1048576,0))&amp;"")</f>
        <v/>
      </c>
      <c r="O56" s="2" t="str">
        <f>IF(ISERROR(INDEX(출금!$H$2:$H$1048576,MATCH($S56,출금!$S$2:$S$1048576,0)))=TRUE, "", INDEX(출금!$H$2:$H$1048576,MATCH($S56,출금!$S$2:$S$1048576,0))&amp;"")</f>
        <v/>
      </c>
      <c r="P56" s="2" t="str">
        <f>IF(ISERROR(INDEX(출금!$A$2:$A$1048576,MATCH($S56,출금!$S$2:$S$1048576,0)))=TRUE, "", INDEX(출금!$A$2:$A$1048576,MATCH($S56,출금!$S$2:$S$1048576,0)))</f>
        <v/>
      </c>
      <c r="Q56" s="2" t="str">
        <f>IF(ISERROR(INDEX(출금!$B$2:$B$1048576,MATCH($S56,출금!$S$2:$S$1048576,0)))=TRUE, "", INDEX(출금!$B$2:$B$1048576,MATCH($S56,출금!$S$2:$S$1048576,0)))</f>
        <v/>
      </c>
      <c r="R56" s="2" t="str">
        <f>IF(ISERROR(INDEX(출금!$C$2:$C$1048576,MATCH($S56,출금!$S$2:$S$1048576,0)))=TRUE, "", INDEX(출금!$C$2:$C$1048576,MATCH($S56,출금!$S$2:$S$1048576,0)))</f>
        <v/>
      </c>
      <c r="S56" s="2" t="s">
        <v>1910</v>
      </c>
      <c r="T56" s="13">
        <v>44485.685104166667</v>
      </c>
      <c r="U56" s="31" t="str">
        <f t="shared" si="0"/>
        <v>2021-10-16</v>
      </c>
    </row>
    <row r="57" spans="1:21" hidden="1">
      <c r="A57" s="2" t="s">
        <v>55</v>
      </c>
      <c r="B57" s="2" t="s">
        <v>6</v>
      </c>
      <c r="C57" s="2" t="s">
        <v>24</v>
      </c>
      <c r="D57" s="2" t="s">
        <v>59</v>
      </c>
      <c r="E57" s="2">
        <v>7</v>
      </c>
      <c r="F57" s="2" t="s">
        <v>401</v>
      </c>
      <c r="G57" s="2" t="str">
        <f>IF(INDEX(지갑!$H:$H,MATCH(A57&amp;B57&amp;C57&amp;D57&amp;E57&amp;F57&amp;H57,지갑!$K:$K,0))=0, "",INDEX(지갑!$H:$H,MATCH(A57&amp;B57&amp;C57&amp;D57&amp;E57&amp;F57&amp;H57,지갑!$K:$K,0)))</f>
        <v>HFaX33KAtC9knovpb1xsMXfV971D8L4Qhf66XzozYGww</v>
      </c>
      <c r="H57" s="2"/>
      <c r="I57" s="2" t="s">
        <v>6</v>
      </c>
      <c r="J57" s="2" t="s">
        <v>24</v>
      </c>
      <c r="K57" s="2" t="s">
        <v>401</v>
      </c>
      <c r="L57" s="2" t="s">
        <v>401</v>
      </c>
      <c r="M57" s="25">
        <v>5.2784617999999996</v>
      </c>
      <c r="N57" s="2" t="str">
        <f>IF(ISERROR(INDEX(출금!$G$2:$G$1048576,MATCH($S57,출금!$S$2:$S$1048576,0)))=TRUE, "", INDEX(출금!$G$2:$G$1048576,MATCH($S57,출금!$S$2:$S$1048576,0))&amp;"")</f>
        <v/>
      </c>
      <c r="O57" s="2" t="str">
        <f>IF(ISERROR(INDEX(출금!$H$2:$H$1048576,MATCH($S57,출금!$S$2:$S$1048576,0)))=TRUE, "", INDEX(출금!$H$2:$H$1048576,MATCH($S57,출금!$S$2:$S$1048576,0))&amp;"")</f>
        <v/>
      </c>
      <c r="P57" s="2" t="str">
        <f>IF(ISERROR(INDEX(출금!$A$2:$A$1048576,MATCH($S57,출금!$S$2:$S$1048576,0)))=TRUE, "", INDEX(출금!$A$2:$A$1048576,MATCH($S57,출금!$S$2:$S$1048576,0)))</f>
        <v/>
      </c>
      <c r="Q57" s="2" t="str">
        <f>IF(ISERROR(INDEX(출금!$B$2:$B$1048576,MATCH($S57,출금!$S$2:$S$1048576,0)))=TRUE, "", INDEX(출금!$B$2:$B$1048576,MATCH($S57,출금!$S$2:$S$1048576,0)))</f>
        <v/>
      </c>
      <c r="R57" s="2" t="str">
        <f>IF(ISERROR(INDEX(출금!$C$2:$C$1048576,MATCH($S57,출금!$S$2:$S$1048576,0)))=TRUE, "", INDEX(출금!$C$2:$C$1048576,MATCH($S57,출금!$S$2:$S$1048576,0)))</f>
        <v/>
      </c>
      <c r="S57" s="2" t="s">
        <v>1911</v>
      </c>
      <c r="T57" s="13">
        <v>44484.585532407407</v>
      </c>
      <c r="U57" s="31" t="str">
        <f t="shared" si="0"/>
        <v>2021-10-15</v>
      </c>
    </row>
    <row r="58" spans="1:21" hidden="1">
      <c r="A58" s="2" t="s">
        <v>3</v>
      </c>
      <c r="B58" s="2" t="s">
        <v>858</v>
      </c>
      <c r="C58" s="2" t="s">
        <v>58</v>
      </c>
      <c r="D58" s="2"/>
      <c r="E58" s="2"/>
      <c r="F58" s="2" t="str">
        <f>K58</f>
        <v>ATOM</v>
      </c>
      <c r="G58" s="2" t="str">
        <f>IF(INDEX(지갑!$H:$H,MATCH(A58&amp;B58&amp;C58&amp;D58&amp;E58&amp;F58&amp;H58,지갑!$K:$K,0))=0, "",INDEX(지갑!$H:$H,MATCH(A58&amp;B58&amp;C58&amp;D58&amp;E58&amp;F58&amp;H58,지갑!$K:$K,0)))</f>
        <v>cosmos1jjwh9rqudukx8r8duw226uc90g73spmze6mt3g</v>
      </c>
      <c r="H58" s="2"/>
      <c r="I58" s="2" t="s">
        <v>858</v>
      </c>
      <c r="J58" s="2" t="s">
        <v>58</v>
      </c>
      <c r="K58" s="2" t="s">
        <v>70</v>
      </c>
      <c r="L58" s="2" t="s">
        <v>70</v>
      </c>
      <c r="M58" s="28">
        <v>10</v>
      </c>
      <c r="N58" s="2" t="str">
        <f>IF(ISERROR(INDEX(출금!$G$2:$G$1048576,MATCH($S58,출금!$S$2:$S$1048576,0)))=TRUE, "", INDEX(출금!$G$2:$G$1048576,MATCH($S58,출금!$S$2:$S$1048576,0))&amp;"")</f>
        <v/>
      </c>
      <c r="O58" s="2" t="str">
        <f>IF(ISERROR(INDEX(출금!$H$2:$H$1048576,MATCH($S58,출금!$S$2:$S$1048576,0)))=TRUE, "", INDEX(출금!$H$2:$H$1048576,MATCH($S58,출금!$S$2:$S$1048576,0))&amp;"")</f>
        <v/>
      </c>
      <c r="P58" s="2" t="str">
        <f>IF(ISERROR(INDEX(출금!$A$2:$A$1048576,MATCH($S58,출금!$S$2:$S$1048576,0)))=TRUE, "", INDEX(출금!$A$2:$A$1048576,MATCH($S58,출금!$S$2:$S$1048576,0)))</f>
        <v/>
      </c>
      <c r="Q58" s="2" t="str">
        <f>IF(ISERROR(INDEX(출금!$B$2:$B$1048576,MATCH($S58,출금!$S$2:$S$1048576,0)))=TRUE, "", INDEX(출금!$B$2:$B$1048576,MATCH($S58,출금!$S$2:$S$1048576,0)))</f>
        <v/>
      </c>
      <c r="R58" s="2" t="str">
        <f>IF(ISERROR(INDEX(출금!$C$2:$C$1048576,MATCH($S58,출금!$S$2:$S$1048576,0)))=TRUE, "", INDEX(출금!$C$2:$C$1048576,MATCH($S58,출금!$S$2:$S$1048576,0)))</f>
        <v/>
      </c>
      <c r="S58" s="2" t="s">
        <v>1421</v>
      </c>
      <c r="T58" s="13">
        <v>44237.745769976849</v>
      </c>
      <c r="U58" s="31" t="str">
        <f t="shared" si="0"/>
        <v>2021-02-10</v>
      </c>
    </row>
    <row r="59" spans="1:21" hidden="1">
      <c r="A59" s="2" t="s">
        <v>55</v>
      </c>
      <c r="B59" s="2" t="s">
        <v>6</v>
      </c>
      <c r="C59" s="2" t="s">
        <v>24</v>
      </c>
      <c r="D59" s="2" t="s">
        <v>59</v>
      </c>
      <c r="E59" s="2">
        <v>7</v>
      </c>
      <c r="F59" s="2" t="s">
        <v>13</v>
      </c>
      <c r="G59" s="2" t="str">
        <f>IF(INDEX(지갑!$H:$H,MATCH(A59&amp;B59&amp;C59&amp;D59&amp;E59&amp;F59&amp;H59,지갑!$K:$K,0))=0, "",INDEX(지갑!$H:$H,MATCH(A59&amp;B59&amp;C59&amp;D59&amp;E59&amp;F59&amp;H59,지갑!$K:$K,0)))</f>
        <v>0xCe17482d83FD53E2A921186Bd6ddd412610F7A1f</v>
      </c>
      <c r="H59" s="2"/>
      <c r="I59" s="2" t="s">
        <v>6</v>
      </c>
      <c r="J59" s="2" t="s">
        <v>24</v>
      </c>
      <c r="K59" s="2" t="s">
        <v>13</v>
      </c>
      <c r="L59" s="2" t="s">
        <v>76</v>
      </c>
      <c r="M59" s="25">
        <v>149999</v>
      </c>
      <c r="N59" s="2" t="str">
        <f>IF(ISERROR(INDEX(출금!$G$2:$G$1048576,MATCH($S59,출금!$S$2:$S$1048576,0)))=TRUE, "", INDEX(출금!$G$2:$G$1048576,MATCH($S59,출금!$S$2:$S$1048576,0))&amp;"")</f>
        <v/>
      </c>
      <c r="O59" s="2" t="str">
        <f>IF(ISERROR(INDEX(출금!$H$2:$H$1048576,MATCH($S59,출금!$S$2:$S$1048576,0)))=TRUE, "", INDEX(출금!$H$2:$H$1048576,MATCH($S59,출금!$S$2:$S$1048576,0))&amp;"")</f>
        <v/>
      </c>
      <c r="P59" s="2" t="str">
        <f>IF(ISERROR(INDEX(출금!$A$2:$A$1048576,MATCH($S59,출금!$S$2:$S$1048576,0)))=TRUE, "", INDEX(출금!$A$2:$A$1048576,MATCH($S59,출금!$S$2:$S$1048576,0)))</f>
        <v>exchange</v>
      </c>
      <c r="Q59" s="2" t="str">
        <f>IF(ISERROR(INDEX(출금!$B$2:$B$1048576,MATCH($S59,출금!$S$2:$S$1048576,0)))=TRUE, "", INDEX(출금!$B$2:$B$1048576,MATCH($S59,출금!$S$2:$S$1048576,0)))</f>
        <v>Binance</v>
      </c>
      <c r="R59" s="2" t="str">
        <f>IF(ISERROR(INDEX(출금!$C$2:$C$1048576,MATCH($S59,출금!$S$2:$S$1048576,0)))=TRUE, "", INDEX(출금!$C$2:$C$1048576,MATCH($S59,출금!$S$2:$S$1048576,0)))</f>
        <v>BBRICK</v>
      </c>
      <c r="S59" s="2" t="s">
        <v>1912</v>
      </c>
      <c r="T59" s="13">
        <v>44482.732164351852</v>
      </c>
      <c r="U59" s="31" t="str">
        <f t="shared" si="0"/>
        <v>2021-10-13</v>
      </c>
    </row>
    <row r="60" spans="1:21" hidden="1">
      <c r="A60" s="2" t="s">
        <v>55</v>
      </c>
      <c r="B60" s="2" t="s">
        <v>6</v>
      </c>
      <c r="C60" s="2" t="s">
        <v>24</v>
      </c>
      <c r="D60" s="2" t="s">
        <v>59</v>
      </c>
      <c r="E60" s="2">
        <v>7</v>
      </c>
      <c r="F60" s="2" t="s">
        <v>9</v>
      </c>
      <c r="G60" s="2" t="str">
        <f>IF(INDEX(지갑!$H:$H,MATCH(A60&amp;B60&amp;C60&amp;D60&amp;E60&amp;F60&amp;H60,지갑!$K:$K,0))=0, "",INDEX(지갑!$H:$H,MATCH(A60&amp;B60&amp;C60&amp;D60&amp;E60&amp;F60&amp;H60,지갑!$K:$K,0)))</f>
        <v>3LLRS688CkBg71m4qvEffbHh9sMQZfH5or</v>
      </c>
      <c r="H60" s="2"/>
      <c r="I60" s="2" t="s">
        <v>6</v>
      </c>
      <c r="J60" s="2" t="s">
        <v>24</v>
      </c>
      <c r="K60" s="2" t="s">
        <v>9</v>
      </c>
      <c r="L60" s="2" t="s">
        <v>9</v>
      </c>
      <c r="M60" s="25">
        <v>4.9995000000000003</v>
      </c>
      <c r="N60" s="2" t="str">
        <f>IF(ISERROR(INDEX(출금!$G$2:$G$1048576,MATCH($S60,출금!$S$2:$S$1048576,0)))=TRUE, "", INDEX(출금!$G$2:$G$1048576,MATCH($S60,출금!$S$2:$S$1048576,0))&amp;"")</f>
        <v>19SK9LWSXLdmwPxvjPgvUrdaPhaPS6LaNu</v>
      </c>
      <c r="O60" s="2" t="str">
        <f>IF(ISERROR(INDEX(출금!$H$2:$H$1048576,MATCH($S60,출금!$S$2:$S$1048576,0)))=TRUE, "", INDEX(출금!$H$2:$H$1048576,MATCH($S60,출금!$S$2:$S$1048576,0))&amp;"")</f>
        <v/>
      </c>
      <c r="P60" s="2" t="str">
        <f>IF(ISERROR(INDEX(출금!$A$2:$A$1048576,MATCH($S60,출금!$S$2:$S$1048576,0)))=TRUE, "", INDEX(출금!$A$2:$A$1048576,MATCH($S60,출금!$S$2:$S$1048576,0)))</f>
        <v>exchange</v>
      </c>
      <c r="Q60" s="2" t="str">
        <f>IF(ISERROR(INDEX(출금!$B$2:$B$1048576,MATCH($S60,출금!$S$2:$S$1048576,0)))=TRUE, "", INDEX(출금!$B$2:$B$1048576,MATCH($S60,출금!$S$2:$S$1048576,0)))</f>
        <v>Binance</v>
      </c>
      <c r="R60" s="2" t="str">
        <f>IF(ISERROR(INDEX(출금!$C$2:$C$1048576,MATCH($S60,출금!$S$2:$S$1048576,0)))=TRUE, "", INDEX(출금!$C$2:$C$1048576,MATCH($S60,출금!$S$2:$S$1048576,0)))</f>
        <v>BBRICK</v>
      </c>
      <c r="S60" s="2" t="s">
        <v>1913</v>
      </c>
      <c r="T60" s="13">
        <v>44482.729467592595</v>
      </c>
      <c r="U60" s="31" t="str">
        <f t="shared" si="0"/>
        <v>2021-10-13</v>
      </c>
    </row>
    <row r="61" spans="1:21">
      <c r="A61" s="2" t="s">
        <v>55</v>
      </c>
      <c r="B61" s="2" t="s">
        <v>6</v>
      </c>
      <c r="C61" s="2" t="s">
        <v>24</v>
      </c>
      <c r="D61" s="2" t="s">
        <v>59</v>
      </c>
      <c r="E61" s="2">
        <v>7</v>
      </c>
      <c r="F61" s="2" t="s">
        <v>13</v>
      </c>
      <c r="G61" s="2" t="str">
        <f>IF(INDEX(지갑!$H:$H,MATCH(A61&amp;B61&amp;C61&amp;D61&amp;E61&amp;F61&amp;H61,지갑!$K:$K,0))=0, "",INDEX(지갑!$H:$H,MATCH(A61&amp;B61&amp;C61&amp;D61&amp;E61&amp;F61&amp;H61,지갑!$K:$K,0)))</f>
        <v>0xCe17482d83FD53E2A921186Bd6ddd412610F7A1f</v>
      </c>
      <c r="H61" s="2"/>
      <c r="I61" s="2" t="s">
        <v>6</v>
      </c>
      <c r="J61" s="2" t="s">
        <v>24</v>
      </c>
      <c r="K61" s="2" t="s">
        <v>13</v>
      </c>
      <c r="L61" s="2" t="s">
        <v>1675</v>
      </c>
      <c r="M61" s="25">
        <v>725797.91709999996</v>
      </c>
      <c r="N61" s="2" t="s">
        <v>4055</v>
      </c>
      <c r="O61" s="2" t="str">
        <f>IF(ISERROR(INDEX(출금!$H$2:$H$1048576,MATCH($S61,출금!$S$2:$S$1048576,0)))=TRUE, "", INDEX(출금!$H$2:$H$1048576,MATCH($S61,출금!$S$2:$S$1048576,0))&amp;"")</f>
        <v/>
      </c>
      <c r="P61" s="2" t="str">
        <f>IF(ISERROR(INDEX(출금!$A$2:$A$1048576,MATCH($S61,출금!$S$2:$S$1048576,0)))=TRUE, "", INDEX(출금!$A$2:$A$1048576,MATCH($S61,출금!$S$2:$S$1048576,0)))</f>
        <v/>
      </c>
      <c r="Q61" s="2" t="str">
        <f>IF(ISERROR(INDEX(출금!$B$2:$B$1048576,MATCH($S61,출금!$S$2:$S$1048576,0)))=TRUE, "", INDEX(출금!$B$2:$B$1048576,MATCH($S61,출금!$S$2:$S$1048576,0)))</f>
        <v/>
      </c>
      <c r="R61" s="2" t="str">
        <f>IF(ISERROR(INDEX(출금!$C$2:$C$1048576,MATCH($S61,출금!$S$2:$S$1048576,0)))=TRUE, "", INDEX(출금!$C$2:$C$1048576,MATCH($S61,출금!$S$2:$S$1048576,0)))</f>
        <v/>
      </c>
      <c r="S61" s="2" t="s">
        <v>1914</v>
      </c>
      <c r="T61" s="13">
        <v>44482.48228009259</v>
      </c>
      <c r="U61" s="31" t="str">
        <f t="shared" si="0"/>
        <v>2021-10-13</v>
      </c>
    </row>
    <row r="62" spans="1:21" hidden="1">
      <c r="A62" s="2" t="s">
        <v>55</v>
      </c>
      <c r="B62" s="2" t="s">
        <v>6</v>
      </c>
      <c r="C62" s="2" t="s">
        <v>24</v>
      </c>
      <c r="D62" s="2" t="s">
        <v>59</v>
      </c>
      <c r="E62" s="2">
        <v>7</v>
      </c>
      <c r="F62" s="2" t="s">
        <v>9</v>
      </c>
      <c r="G62" s="2" t="str">
        <f>IF(INDEX(지갑!$H:$H,MATCH(A62&amp;B62&amp;C62&amp;D62&amp;E62&amp;F62&amp;H62,지갑!$K:$K,0))=0, "",INDEX(지갑!$H:$H,MATCH(A62&amp;B62&amp;C62&amp;D62&amp;E62&amp;F62&amp;H62,지갑!$K:$K,0)))</f>
        <v>3LLRS688CkBg71m4qvEffbHh9sMQZfH5or</v>
      </c>
      <c r="H62" s="2"/>
      <c r="I62" s="2" t="s">
        <v>6</v>
      </c>
      <c r="J62" s="2" t="s">
        <v>24</v>
      </c>
      <c r="K62" s="2" t="s">
        <v>9</v>
      </c>
      <c r="L62" s="2" t="s">
        <v>1677</v>
      </c>
      <c r="M62" s="25">
        <v>7.3129999999999997</v>
      </c>
      <c r="N62" s="2" t="str">
        <f>IF(ISERROR(INDEX(출금!$G$2:$G$1048576,MATCH($S62,출금!$S$2:$S$1048576,0)))=TRUE, "", INDEX(출금!$G$2:$G$1048576,MATCH($S62,출금!$S$2:$S$1048576,0))&amp;"")</f>
        <v/>
      </c>
      <c r="O62" s="2" t="str">
        <f>IF(ISERROR(INDEX(출금!$H$2:$H$1048576,MATCH($S62,출금!$S$2:$S$1048576,0)))=TRUE, "", INDEX(출금!$H$2:$H$1048576,MATCH($S62,출금!$S$2:$S$1048576,0))&amp;"")</f>
        <v/>
      </c>
      <c r="P62" s="2" t="str">
        <f>IF(ISERROR(INDEX(출금!$A$2:$A$1048576,MATCH($S62,출금!$S$2:$S$1048576,0)))=TRUE, "", INDEX(출금!$A$2:$A$1048576,MATCH($S62,출금!$S$2:$S$1048576,0)))</f>
        <v/>
      </c>
      <c r="Q62" s="2" t="str">
        <f>IF(ISERROR(INDEX(출금!$B$2:$B$1048576,MATCH($S62,출금!$S$2:$S$1048576,0)))=TRUE, "", INDEX(출금!$B$2:$B$1048576,MATCH($S62,출금!$S$2:$S$1048576,0)))</f>
        <v/>
      </c>
      <c r="R62" s="2" t="str">
        <f>IF(ISERROR(INDEX(출금!$C$2:$C$1048576,MATCH($S62,출금!$S$2:$S$1048576,0)))=TRUE, "", INDEX(출금!$C$2:$C$1048576,MATCH($S62,출금!$S$2:$S$1048576,0)))</f>
        <v/>
      </c>
      <c r="S62" s="2"/>
      <c r="T62" s="13">
        <v>44474.636805555558</v>
      </c>
      <c r="U62" s="31" t="str">
        <f t="shared" si="0"/>
        <v>2021-10-05</v>
      </c>
    </row>
    <row r="63" spans="1:21" hidden="1">
      <c r="A63" s="2" t="s">
        <v>55</v>
      </c>
      <c r="B63" s="2" t="s">
        <v>6</v>
      </c>
      <c r="C63" s="2" t="s">
        <v>24</v>
      </c>
      <c r="D63" s="2" t="s">
        <v>59</v>
      </c>
      <c r="E63" s="2">
        <v>7</v>
      </c>
      <c r="F63" s="2" t="s">
        <v>423</v>
      </c>
      <c r="G63" s="2" t="e">
        <f>IF(INDEX(지갑!$H:$H,MATCH(A63&amp;B63&amp;C63&amp;D63&amp;E63&amp;F63&amp;H63,지갑!$K:$K,0))=0, "",INDEX(지갑!$H:$H,MATCH(A63&amp;B63&amp;C63&amp;D63&amp;E63&amp;F63&amp;H63,지갑!$K:$K,0)))</f>
        <v>#N/A</v>
      </c>
      <c r="H63" s="2"/>
      <c r="I63" s="2" t="s">
        <v>6</v>
      </c>
      <c r="J63" s="2" t="s">
        <v>24</v>
      </c>
      <c r="K63" s="2" t="s">
        <v>423</v>
      </c>
      <c r="L63" s="2" t="s">
        <v>1677</v>
      </c>
      <c r="M63" s="25">
        <v>921546.0699</v>
      </c>
      <c r="N63" s="2" t="str">
        <f>IF(ISERROR(INDEX(출금!$G$2:$G$1048576,MATCH($S63,출금!$S$2:$S$1048576,0)))=TRUE, "", INDEX(출금!$G$2:$G$1048576,MATCH($S63,출금!$S$2:$S$1048576,0))&amp;"")</f>
        <v/>
      </c>
      <c r="O63" s="2" t="str">
        <f>IF(ISERROR(INDEX(출금!$H$2:$H$1048576,MATCH($S63,출금!$S$2:$S$1048576,0)))=TRUE, "", INDEX(출금!$H$2:$H$1048576,MATCH($S63,출금!$S$2:$S$1048576,0))&amp;"")</f>
        <v/>
      </c>
      <c r="P63" s="2" t="str">
        <f>IF(ISERROR(INDEX(출금!$A$2:$A$1048576,MATCH($S63,출금!$S$2:$S$1048576,0)))=TRUE, "", INDEX(출금!$A$2:$A$1048576,MATCH($S63,출금!$S$2:$S$1048576,0)))</f>
        <v/>
      </c>
      <c r="Q63" s="2" t="str">
        <f>IF(ISERROR(INDEX(출금!$B$2:$B$1048576,MATCH($S63,출금!$S$2:$S$1048576,0)))=TRUE, "", INDEX(출금!$B$2:$B$1048576,MATCH($S63,출금!$S$2:$S$1048576,0)))</f>
        <v/>
      </c>
      <c r="R63" s="2" t="str">
        <f>IF(ISERROR(INDEX(출금!$C$2:$C$1048576,MATCH($S63,출금!$S$2:$S$1048576,0)))=TRUE, "", INDEX(출금!$C$2:$C$1048576,MATCH($S63,출금!$S$2:$S$1048576,0)))</f>
        <v/>
      </c>
      <c r="S63" s="2"/>
      <c r="T63" s="13">
        <v>44438.814583333333</v>
      </c>
      <c r="U63" s="31" t="str">
        <f t="shared" si="0"/>
        <v>2021-08-30</v>
      </c>
    </row>
    <row r="64" spans="1:21" hidden="1">
      <c r="A64" s="2" t="s">
        <v>55</v>
      </c>
      <c r="B64" s="2" t="s">
        <v>6</v>
      </c>
      <c r="C64" s="2" t="s">
        <v>24</v>
      </c>
      <c r="D64" s="2" t="s">
        <v>59</v>
      </c>
      <c r="E64" s="2">
        <v>7</v>
      </c>
      <c r="F64" s="2" t="s">
        <v>11</v>
      </c>
      <c r="G64" s="2" t="str">
        <f>IF(INDEX(지갑!$H:$H,MATCH(A64&amp;B64&amp;C64&amp;D64&amp;E64&amp;F64&amp;H64,지갑!$K:$K,0))=0, "",INDEX(지갑!$H:$H,MATCH(A64&amp;B64&amp;C64&amp;D64&amp;E64&amp;F64&amp;H64,지갑!$K:$K,0)))</f>
        <v>0x87b88FB60b6429DB66ADd58aB6C909A1C715E346</v>
      </c>
      <c r="H64" s="2"/>
      <c r="I64" s="2" t="s">
        <v>6</v>
      </c>
      <c r="J64" s="2" t="s">
        <v>24</v>
      </c>
      <c r="K64" s="2" t="s">
        <v>11</v>
      </c>
      <c r="L64" s="2" t="s">
        <v>1677</v>
      </c>
      <c r="M64" s="25">
        <v>320.71978610000002</v>
      </c>
      <c r="N64" s="2" t="str">
        <f>IF(ISERROR(INDEX(출금!$G$2:$G$1048576,MATCH($S64,출금!$S$2:$S$1048576,0)))=TRUE, "", INDEX(출금!$G$2:$G$1048576,MATCH($S64,출금!$S$2:$S$1048576,0))&amp;"")</f>
        <v/>
      </c>
      <c r="O64" s="2" t="str">
        <f>IF(ISERROR(INDEX(출금!$H$2:$H$1048576,MATCH($S64,출금!$S$2:$S$1048576,0)))=TRUE, "", INDEX(출금!$H$2:$H$1048576,MATCH($S64,출금!$S$2:$S$1048576,0))&amp;"")</f>
        <v/>
      </c>
      <c r="P64" s="2" t="str">
        <f>IF(ISERROR(INDEX(출금!$A$2:$A$1048576,MATCH($S64,출금!$S$2:$S$1048576,0)))=TRUE, "", INDEX(출금!$A$2:$A$1048576,MATCH($S64,출금!$S$2:$S$1048576,0)))</f>
        <v/>
      </c>
      <c r="Q64" s="2" t="str">
        <f>IF(ISERROR(INDEX(출금!$B$2:$B$1048576,MATCH($S64,출금!$S$2:$S$1048576,0)))=TRUE, "", INDEX(출금!$B$2:$B$1048576,MATCH($S64,출금!$S$2:$S$1048576,0)))</f>
        <v/>
      </c>
      <c r="R64" s="2" t="str">
        <f>IF(ISERROR(INDEX(출금!$C$2:$C$1048576,MATCH($S64,출금!$S$2:$S$1048576,0)))=TRUE, "", INDEX(출금!$C$2:$C$1048576,MATCH($S64,출금!$S$2:$S$1048576,0)))</f>
        <v/>
      </c>
      <c r="S64" s="2"/>
      <c r="T64" s="13">
        <v>44438.688564814816</v>
      </c>
      <c r="U64" s="31" t="str">
        <f t="shared" si="0"/>
        <v>2021-08-30</v>
      </c>
    </row>
    <row r="65" spans="1:21" hidden="1">
      <c r="A65" s="2" t="s">
        <v>55</v>
      </c>
      <c r="B65" s="2" t="s">
        <v>6</v>
      </c>
      <c r="C65" s="2" t="s">
        <v>24</v>
      </c>
      <c r="D65" s="2" t="s">
        <v>59</v>
      </c>
      <c r="E65" s="2">
        <v>7</v>
      </c>
      <c r="F65" s="2" t="s">
        <v>423</v>
      </c>
      <c r="G65" s="2" t="e">
        <f>IF(INDEX(지갑!$H:$H,MATCH(A65&amp;B65&amp;C65&amp;D65&amp;E65&amp;F65&amp;H65,지갑!$K:$K,0))=0, "",INDEX(지갑!$H:$H,MATCH(A65&amp;B65&amp;C65&amp;D65&amp;E65&amp;F65&amp;H65,지갑!$K:$K,0)))</f>
        <v>#N/A</v>
      </c>
      <c r="H65" s="2"/>
      <c r="I65" s="2" t="s">
        <v>6</v>
      </c>
      <c r="J65" s="2" t="s">
        <v>24</v>
      </c>
      <c r="K65" s="2" t="s">
        <v>423</v>
      </c>
      <c r="L65" s="2" t="s">
        <v>1677</v>
      </c>
      <c r="M65" s="25">
        <v>1000000</v>
      </c>
      <c r="N65" s="2" t="str">
        <f>IF(ISERROR(INDEX(출금!$G$2:$G$1048576,MATCH($S65,출금!$S$2:$S$1048576,0)))=TRUE, "", INDEX(출금!$G$2:$G$1048576,MATCH($S65,출금!$S$2:$S$1048576,0))&amp;"")</f>
        <v/>
      </c>
      <c r="O65" s="2" t="str">
        <f>IF(ISERROR(INDEX(출금!$H$2:$H$1048576,MATCH($S65,출금!$S$2:$S$1048576,0)))=TRUE, "", INDEX(출금!$H$2:$H$1048576,MATCH($S65,출금!$S$2:$S$1048576,0))&amp;"")</f>
        <v/>
      </c>
      <c r="P65" s="2" t="str">
        <f>IF(ISERROR(INDEX(출금!$A$2:$A$1048576,MATCH($S65,출금!$S$2:$S$1048576,0)))=TRUE, "", INDEX(출금!$A$2:$A$1048576,MATCH($S65,출금!$S$2:$S$1048576,0)))</f>
        <v/>
      </c>
      <c r="Q65" s="2" t="str">
        <f>IF(ISERROR(INDEX(출금!$B$2:$B$1048576,MATCH($S65,출금!$S$2:$S$1048576,0)))=TRUE, "", INDEX(출금!$B$2:$B$1048576,MATCH($S65,출금!$S$2:$S$1048576,0)))</f>
        <v/>
      </c>
      <c r="R65" s="2" t="str">
        <f>IF(ISERROR(INDEX(출금!$C$2:$C$1048576,MATCH($S65,출금!$S$2:$S$1048576,0)))=TRUE, "", INDEX(출금!$C$2:$C$1048576,MATCH($S65,출금!$S$2:$S$1048576,0)))</f>
        <v/>
      </c>
      <c r="S65" s="2"/>
      <c r="T65" s="13">
        <v>44438.674826388888</v>
      </c>
      <c r="U65" s="31" t="str">
        <f t="shared" si="0"/>
        <v>2021-08-30</v>
      </c>
    </row>
    <row r="66" spans="1:21" hidden="1">
      <c r="A66" s="2" t="s">
        <v>560</v>
      </c>
      <c r="B66" s="2" t="s">
        <v>107</v>
      </c>
      <c r="C66" s="2" t="s">
        <v>111</v>
      </c>
      <c r="D66" s="5" t="s">
        <v>1851</v>
      </c>
      <c r="E66" s="2"/>
      <c r="F66" s="2"/>
      <c r="G66" s="2" t="str">
        <f>IF(INDEX(지갑!$H:$H,MATCH(A66&amp;B66&amp;C66&amp;D66&amp;E66&amp;F66&amp;H66,지갑!$K:$K,0))=0, "",INDEX(지갑!$H:$H,MATCH(A66&amp;B66&amp;C66&amp;D66&amp;E66&amp;F66&amp;H66,지갑!$K:$K,0)))</f>
        <v>terra174evzq0tnd0uvzkkrvg08n9geqpcsvdrychcm8</v>
      </c>
      <c r="H66" s="2"/>
      <c r="I66" s="2" t="s">
        <v>107</v>
      </c>
      <c r="J66" s="2" t="s">
        <v>111</v>
      </c>
      <c r="K66" s="2" t="s">
        <v>546</v>
      </c>
      <c r="L66" s="2" t="s">
        <v>1676</v>
      </c>
      <c r="M66" s="28">
        <v>79990.27</v>
      </c>
      <c r="N66" s="2" t="str">
        <f>IF(ISERROR(INDEX(출금!$G$2:$G$1048576,MATCH($S66,출금!$S$2:$S$1048576,0)))=TRUE, "", INDEX(출금!$G$2:$G$1048576,MATCH($S66,출금!$S$2:$S$1048576,0))&amp;"")</f>
        <v>terra1ncjg4a59x2pgvqy9qjyqprlj8lrwshm0wleht5</v>
      </c>
      <c r="O66" s="2" t="str">
        <f>IF(ISERROR(INDEX(출금!$H$2:$H$1048576,MATCH($S66,출금!$S$2:$S$1048576,0)))=TRUE, "", INDEX(출금!$H$2:$H$1048576,MATCH($S66,출금!$S$2:$S$1048576,0))&amp;"")</f>
        <v>102585224</v>
      </c>
      <c r="P66" s="2" t="str">
        <f>IF(ISERROR(INDEX(출금!$A$2:$A$1048576,MATCH($S66,출금!$S$2:$S$1048576,0)))=TRUE, "", INDEX(출금!$A$2:$A$1048576,MATCH($S66,출금!$S$2:$S$1048576,0)))</f>
        <v>exchange</v>
      </c>
      <c r="Q66" s="2" t="str">
        <f>IF(ISERROR(INDEX(출금!$B$2:$B$1048576,MATCH($S66,출금!$S$2:$S$1048576,0)))=TRUE, "", INDEX(출금!$B$2:$B$1048576,MATCH($S66,출금!$S$2:$S$1048576,0)))</f>
        <v>Binance</v>
      </c>
      <c r="R66" s="2" t="str">
        <f>IF(ISERROR(INDEX(출금!$C$2:$C$1048576,MATCH($S66,출금!$S$2:$S$1048576,0)))=TRUE, "", INDEX(출금!$C$2:$C$1048576,MATCH($S66,출금!$S$2:$S$1048576,0)))</f>
        <v>BBRICK</v>
      </c>
      <c r="S66" s="2" t="s">
        <v>855</v>
      </c>
      <c r="T66" s="13">
        <v>44479.469444444447</v>
      </c>
      <c r="U66" s="31" t="str">
        <f t="shared" ref="U66:U129" si="1">TEXT(T66,"yyyy-mm-dd")</f>
        <v>2021-10-10</v>
      </c>
    </row>
    <row r="67" spans="1:21" hidden="1">
      <c r="A67" s="2" t="s">
        <v>55</v>
      </c>
      <c r="B67" s="2" t="s">
        <v>6</v>
      </c>
      <c r="C67" s="2" t="s">
        <v>24</v>
      </c>
      <c r="D67" s="2" t="s">
        <v>59</v>
      </c>
      <c r="E67" s="2">
        <v>7</v>
      </c>
      <c r="F67" s="2" t="s">
        <v>11</v>
      </c>
      <c r="G67" s="2" t="str">
        <f>IF(INDEX(지갑!$H:$H,MATCH(A67&amp;B67&amp;C67&amp;D67&amp;E67&amp;F67&amp;H67,지갑!$K:$K,0))=0, "",INDEX(지갑!$H:$H,MATCH(A67&amp;B67&amp;C67&amp;D67&amp;E67&amp;F67&amp;H67,지갑!$K:$K,0)))</f>
        <v>0x87b88FB60b6429DB66ADd58aB6C909A1C715E346</v>
      </c>
      <c r="H67" s="2"/>
      <c r="I67" s="2" t="s">
        <v>6</v>
      </c>
      <c r="J67" s="2" t="s">
        <v>24</v>
      </c>
      <c r="K67" s="2" t="s">
        <v>11</v>
      </c>
      <c r="L67" s="2" t="s">
        <v>1677</v>
      </c>
      <c r="M67" s="25">
        <v>149.99132890000001</v>
      </c>
      <c r="N67" s="2" t="str">
        <f>IF(ISERROR(INDEX(출금!$G$2:$G$1048576,MATCH($S67,출금!$S$2:$S$1048576,0)))=TRUE, "", INDEX(출금!$G$2:$G$1048576,MATCH($S67,출금!$S$2:$S$1048576,0))&amp;"")</f>
        <v/>
      </c>
      <c r="O67" s="2" t="str">
        <f>IF(ISERROR(INDEX(출금!$H$2:$H$1048576,MATCH($S67,출금!$S$2:$S$1048576,0)))=TRUE, "", INDEX(출금!$H$2:$H$1048576,MATCH($S67,출금!$S$2:$S$1048576,0))&amp;"")</f>
        <v/>
      </c>
      <c r="P67" s="2" t="str">
        <f>IF(ISERROR(INDEX(출금!$A$2:$A$1048576,MATCH($S67,출금!$S$2:$S$1048576,0)))=TRUE, "", INDEX(출금!$A$2:$A$1048576,MATCH($S67,출금!$S$2:$S$1048576,0)))</f>
        <v/>
      </c>
      <c r="Q67" s="2" t="str">
        <f>IF(ISERROR(INDEX(출금!$B$2:$B$1048576,MATCH($S67,출금!$S$2:$S$1048576,0)))=TRUE, "", INDEX(출금!$B$2:$B$1048576,MATCH($S67,출금!$S$2:$S$1048576,0)))</f>
        <v/>
      </c>
      <c r="R67" s="2" t="str">
        <f>IF(ISERROR(INDEX(출금!$C$2:$C$1048576,MATCH($S67,출금!$S$2:$S$1048576,0)))=TRUE, "", INDEX(출금!$C$2:$C$1048576,MATCH($S67,출금!$S$2:$S$1048576,0)))</f>
        <v/>
      </c>
      <c r="S67" s="2"/>
      <c r="T67" s="13">
        <v>44438.674641203703</v>
      </c>
      <c r="U67" s="31" t="str">
        <f t="shared" si="1"/>
        <v>2021-08-30</v>
      </c>
    </row>
    <row r="68" spans="1:21" hidden="1">
      <c r="A68" s="2" t="s">
        <v>55</v>
      </c>
      <c r="B68" s="2" t="s">
        <v>6</v>
      </c>
      <c r="C68" s="2" t="s">
        <v>24</v>
      </c>
      <c r="D68" s="2" t="s">
        <v>59</v>
      </c>
      <c r="E68" s="2">
        <v>7</v>
      </c>
      <c r="F68" s="2" t="s">
        <v>76</v>
      </c>
      <c r="G68" s="2" t="e">
        <f>IF(INDEX(지갑!$H:$H,MATCH(A68&amp;B68&amp;C68&amp;D68&amp;E68&amp;F68&amp;H68,지갑!$K:$K,0))=0, "",INDEX(지갑!$H:$H,MATCH(A68&amp;B68&amp;C68&amp;D68&amp;E68&amp;F68&amp;H68,지갑!$K:$K,0)))</f>
        <v>#N/A</v>
      </c>
      <c r="H68" s="2"/>
      <c r="I68" s="2" t="s">
        <v>6</v>
      </c>
      <c r="J68" s="2" t="s">
        <v>24</v>
      </c>
      <c r="K68" s="2" t="s">
        <v>76</v>
      </c>
      <c r="L68" s="2" t="s">
        <v>76</v>
      </c>
      <c r="M68" s="25">
        <v>9.9999999999999995E-7</v>
      </c>
      <c r="N68" s="2" t="str">
        <f>IF(ISERROR(INDEX(출금!$G$2:$G$1048576,MATCH($S68,출금!$S$2:$S$1048576,0)))=TRUE, "", INDEX(출금!$G$2:$G$1048576,MATCH($S68,출금!$S$2:$S$1048576,0))&amp;"")</f>
        <v/>
      </c>
      <c r="O68" s="2" t="str">
        <f>IF(ISERROR(INDEX(출금!$H$2:$H$1048576,MATCH($S68,출금!$S$2:$S$1048576,0)))=TRUE, "", INDEX(출금!$H$2:$H$1048576,MATCH($S68,출금!$S$2:$S$1048576,0))&amp;"")</f>
        <v/>
      </c>
      <c r="P68" s="2" t="str">
        <f>IF(ISERROR(INDEX(출금!$A$2:$A$1048576,MATCH($S68,출금!$S$2:$S$1048576,0)))=TRUE, "", INDEX(출금!$A$2:$A$1048576,MATCH($S68,출금!$S$2:$S$1048576,0)))</f>
        <v/>
      </c>
      <c r="Q68" s="2" t="str">
        <f>IF(ISERROR(INDEX(출금!$B$2:$B$1048576,MATCH($S68,출금!$S$2:$S$1048576,0)))=TRUE, "", INDEX(출금!$B$2:$B$1048576,MATCH($S68,출금!$S$2:$S$1048576,0)))</f>
        <v/>
      </c>
      <c r="R68" s="2" t="str">
        <f>IF(ISERROR(INDEX(출금!$C$2:$C$1048576,MATCH($S68,출금!$S$2:$S$1048576,0)))=TRUE, "", INDEX(출금!$C$2:$C$1048576,MATCH($S68,출금!$S$2:$S$1048576,0)))</f>
        <v/>
      </c>
      <c r="S68" s="2" t="s">
        <v>1915</v>
      </c>
      <c r="T68" s="13">
        <v>44433.214641203704</v>
      </c>
      <c r="U68" s="31" t="str">
        <f t="shared" si="1"/>
        <v>2021-08-25</v>
      </c>
    </row>
    <row r="69" spans="1:21" hidden="1">
      <c r="A69" s="2" t="s">
        <v>55</v>
      </c>
      <c r="B69" s="2" t="s">
        <v>6</v>
      </c>
      <c r="C69" s="2" t="s">
        <v>24</v>
      </c>
      <c r="D69" s="2" t="s">
        <v>59</v>
      </c>
      <c r="E69" s="2">
        <v>7</v>
      </c>
      <c r="F69" s="2" t="s">
        <v>13</v>
      </c>
      <c r="G69" s="2" t="str">
        <f>IF(INDEX(지갑!$H:$H,MATCH(A69&amp;B69&amp;C69&amp;D69&amp;E69&amp;F69&amp;H69,지갑!$K:$K,0))=0, "",INDEX(지갑!$H:$H,MATCH(A69&amp;B69&amp;C69&amp;D69&amp;E69&amp;F69&amp;H69,지갑!$K:$K,0)))</f>
        <v>0xCe17482d83FD53E2A921186Bd6ddd412610F7A1f</v>
      </c>
      <c r="H69" s="2"/>
      <c r="I69" s="2" t="s">
        <v>6</v>
      </c>
      <c r="J69" s="2" t="s">
        <v>24</v>
      </c>
      <c r="K69" s="2" t="s">
        <v>13</v>
      </c>
      <c r="L69" s="2" t="s">
        <v>76</v>
      </c>
      <c r="M69" s="25">
        <v>686645.64839999995</v>
      </c>
      <c r="N69" s="2" t="str">
        <f>IF(ISERROR(INDEX(출금!$G$2:$G$1048576,MATCH($S69,출금!$S$2:$S$1048576,0)))=TRUE, "", INDEX(출금!$G$2:$G$1048576,MATCH($S69,출금!$S$2:$S$1048576,0))&amp;"")</f>
        <v>0xdb245cf0aec8bf5d4b3002d00f3e701e80ba380a</v>
      </c>
      <c r="O69" s="2" t="str">
        <f>IF(ISERROR(INDEX(출금!$H$2:$H$1048576,MATCH($S69,출금!$S$2:$S$1048576,0)))=TRUE, "", INDEX(출금!$H$2:$H$1048576,MATCH($S69,출금!$S$2:$S$1048576,0))&amp;"")</f>
        <v/>
      </c>
      <c r="P69" s="2" t="str">
        <f>IF(ISERROR(INDEX(출금!$A$2:$A$1048576,MATCH($S69,출금!$S$2:$S$1048576,0)))=TRUE, "", INDEX(출금!$A$2:$A$1048576,MATCH($S69,출금!$S$2:$S$1048576,0)))</f>
        <v>exchange</v>
      </c>
      <c r="Q69" s="2" t="str">
        <f>IF(ISERROR(INDEX(출금!$B$2:$B$1048576,MATCH($S69,출금!$S$2:$S$1048576,0)))=TRUE, "", INDEX(출금!$B$2:$B$1048576,MATCH($S69,출금!$S$2:$S$1048576,0)))</f>
        <v>Huobi</v>
      </c>
      <c r="R69" s="2" t="str">
        <f>IF(ISERROR(INDEX(출금!$C$2:$C$1048576,MATCH($S69,출금!$S$2:$S$1048576,0)))=TRUE, "", INDEX(출금!$C$2:$C$1048576,MATCH($S69,출금!$S$2:$S$1048576,0)))</f>
        <v>Peertec</v>
      </c>
      <c r="S69" s="2" t="s">
        <v>1221</v>
      </c>
      <c r="T69" s="13">
        <v>44431.671631944446</v>
      </c>
      <c r="U69" s="31" t="str">
        <f t="shared" si="1"/>
        <v>2021-08-23</v>
      </c>
    </row>
    <row r="70" spans="1:21" hidden="1">
      <c r="A70" s="2" t="s">
        <v>55</v>
      </c>
      <c r="B70" s="2" t="s">
        <v>6</v>
      </c>
      <c r="C70" s="2" t="s">
        <v>24</v>
      </c>
      <c r="D70" s="2" t="s">
        <v>59</v>
      </c>
      <c r="E70" s="2">
        <v>7</v>
      </c>
      <c r="F70" s="2" t="s">
        <v>13</v>
      </c>
      <c r="G70" s="2" t="str">
        <f>IF(INDEX(지갑!$H:$H,MATCH(A70&amp;B70&amp;C70&amp;D70&amp;E70&amp;F70&amp;H70,지갑!$K:$K,0))=0, "",INDEX(지갑!$H:$H,MATCH(A70&amp;B70&amp;C70&amp;D70&amp;E70&amp;F70&amp;H70,지갑!$K:$K,0)))</f>
        <v>0xCe17482d83FD53E2A921186Bd6ddd412610F7A1f</v>
      </c>
      <c r="H70" s="2"/>
      <c r="I70" s="2" t="s">
        <v>6</v>
      </c>
      <c r="J70" s="2" t="s">
        <v>24</v>
      </c>
      <c r="K70" s="2" t="s">
        <v>13</v>
      </c>
      <c r="L70" s="2" t="s">
        <v>76</v>
      </c>
      <c r="M70" s="25">
        <v>999999</v>
      </c>
      <c r="N70" s="2" t="str">
        <f>IF(ISERROR(INDEX(출금!$G$2:$G$1048576,MATCH($S70,출금!$S$2:$S$1048576,0)))=TRUE, "", INDEX(출금!$G$2:$G$1048576,MATCH($S70,출금!$S$2:$S$1048576,0))&amp;"")</f>
        <v>0xdb245cf0aec8bf5d4b3002d00f3e701e80ba380a</v>
      </c>
      <c r="O70" s="2" t="str">
        <f>IF(ISERROR(INDEX(출금!$H$2:$H$1048576,MATCH($S70,출금!$S$2:$S$1048576,0)))=TRUE, "", INDEX(출금!$H$2:$H$1048576,MATCH($S70,출금!$S$2:$S$1048576,0))&amp;"")</f>
        <v/>
      </c>
      <c r="P70" s="2" t="str">
        <f>IF(ISERROR(INDEX(출금!$A$2:$A$1048576,MATCH($S70,출금!$S$2:$S$1048576,0)))=TRUE, "", INDEX(출금!$A$2:$A$1048576,MATCH($S70,출금!$S$2:$S$1048576,0)))</f>
        <v>exchange</v>
      </c>
      <c r="Q70" s="2" t="str">
        <f>IF(ISERROR(INDEX(출금!$B$2:$B$1048576,MATCH($S70,출금!$S$2:$S$1048576,0)))=TRUE, "", INDEX(출금!$B$2:$B$1048576,MATCH($S70,출금!$S$2:$S$1048576,0)))</f>
        <v>Huobi</v>
      </c>
      <c r="R70" s="2" t="str">
        <f>IF(ISERROR(INDEX(출금!$C$2:$C$1048576,MATCH($S70,출금!$S$2:$S$1048576,0)))=TRUE, "", INDEX(출금!$C$2:$C$1048576,MATCH($S70,출금!$S$2:$S$1048576,0)))</f>
        <v>Peertec</v>
      </c>
      <c r="S70" s="2" t="s">
        <v>1220</v>
      </c>
      <c r="T70" s="13">
        <v>44431.671307870369</v>
      </c>
      <c r="U70" s="31" t="str">
        <f t="shared" si="1"/>
        <v>2021-08-23</v>
      </c>
    </row>
    <row r="71" spans="1:21" hidden="1">
      <c r="A71" s="2" t="s">
        <v>55</v>
      </c>
      <c r="B71" s="2" t="s">
        <v>6</v>
      </c>
      <c r="C71" s="2" t="s">
        <v>24</v>
      </c>
      <c r="D71" s="2" t="s">
        <v>59</v>
      </c>
      <c r="E71" s="2">
        <v>7</v>
      </c>
      <c r="F71" s="2" t="s">
        <v>13</v>
      </c>
      <c r="G71" s="2" t="str">
        <f>IF(INDEX(지갑!$H:$H,MATCH(A71&amp;B71&amp;C71&amp;D71&amp;E71&amp;F71&amp;H71,지갑!$K:$K,0))=0, "",INDEX(지갑!$H:$H,MATCH(A71&amp;B71&amp;C71&amp;D71&amp;E71&amp;F71&amp;H71,지갑!$K:$K,0)))</f>
        <v>0xCe17482d83FD53E2A921186Bd6ddd412610F7A1f</v>
      </c>
      <c r="H71" s="2"/>
      <c r="I71" s="2" t="s">
        <v>6</v>
      </c>
      <c r="J71" s="2" t="s">
        <v>24</v>
      </c>
      <c r="K71" s="2" t="s">
        <v>13</v>
      </c>
      <c r="L71" s="2" t="s">
        <v>76</v>
      </c>
      <c r="M71" s="25">
        <v>999999</v>
      </c>
      <c r="N71" s="2" t="str">
        <f>IF(ISERROR(INDEX(출금!$G$2:$G$1048576,MATCH($S71,출금!$S$2:$S$1048576,0)))=TRUE, "", INDEX(출금!$G$2:$G$1048576,MATCH($S71,출금!$S$2:$S$1048576,0))&amp;"")</f>
        <v>0xdb245cf0aec8bf5d4b3002d00f3e701e80ba380a</v>
      </c>
      <c r="O71" s="2" t="str">
        <f>IF(ISERROR(INDEX(출금!$H$2:$H$1048576,MATCH($S71,출금!$S$2:$S$1048576,0)))=TRUE, "", INDEX(출금!$H$2:$H$1048576,MATCH($S71,출금!$S$2:$S$1048576,0))&amp;"")</f>
        <v/>
      </c>
      <c r="P71" s="2" t="str">
        <f>IF(ISERROR(INDEX(출금!$A$2:$A$1048576,MATCH($S71,출금!$S$2:$S$1048576,0)))=TRUE, "", INDEX(출금!$A$2:$A$1048576,MATCH($S71,출금!$S$2:$S$1048576,0)))</f>
        <v>exchange</v>
      </c>
      <c r="Q71" s="2" t="str">
        <f>IF(ISERROR(INDEX(출금!$B$2:$B$1048576,MATCH($S71,출금!$S$2:$S$1048576,0)))=TRUE, "", INDEX(출금!$B$2:$B$1048576,MATCH($S71,출금!$S$2:$S$1048576,0)))</f>
        <v>Huobi</v>
      </c>
      <c r="R71" s="2" t="str">
        <f>IF(ISERROR(INDEX(출금!$C$2:$C$1048576,MATCH($S71,출금!$S$2:$S$1048576,0)))=TRUE, "", INDEX(출금!$C$2:$C$1048576,MATCH($S71,출금!$S$2:$S$1048576,0)))</f>
        <v>Peertec</v>
      </c>
      <c r="S71" s="2" t="s">
        <v>1219</v>
      </c>
      <c r="T71" s="13">
        <v>44431.670949074076</v>
      </c>
      <c r="U71" s="31" t="str">
        <f t="shared" si="1"/>
        <v>2021-08-23</v>
      </c>
    </row>
    <row r="72" spans="1:21" hidden="1">
      <c r="A72" s="2" t="s">
        <v>55</v>
      </c>
      <c r="B72" s="2" t="s">
        <v>6</v>
      </c>
      <c r="C72" s="2" t="s">
        <v>24</v>
      </c>
      <c r="D72" s="2" t="s">
        <v>59</v>
      </c>
      <c r="E72" s="2">
        <v>7</v>
      </c>
      <c r="F72" s="2" t="s">
        <v>13</v>
      </c>
      <c r="G72" s="2" t="str">
        <f>IF(INDEX(지갑!$H:$H,MATCH(A72&amp;B72&amp;C72&amp;D72&amp;E72&amp;F72&amp;H72,지갑!$K:$K,0))=0, "",INDEX(지갑!$H:$H,MATCH(A72&amp;B72&amp;C72&amp;D72&amp;E72&amp;F72&amp;H72,지갑!$K:$K,0)))</f>
        <v>0xCe17482d83FD53E2A921186Bd6ddd412610F7A1f</v>
      </c>
      <c r="H72" s="2"/>
      <c r="I72" s="2" t="s">
        <v>6</v>
      </c>
      <c r="J72" s="2" t="s">
        <v>24</v>
      </c>
      <c r="K72" s="2" t="s">
        <v>13</v>
      </c>
      <c r="L72" s="2" t="s">
        <v>76</v>
      </c>
      <c r="M72" s="25">
        <v>999999</v>
      </c>
      <c r="N72" s="2" t="str">
        <f>IF(ISERROR(INDEX(출금!$G$2:$G$1048576,MATCH($S72,출금!$S$2:$S$1048576,0)))=TRUE, "", INDEX(출금!$G$2:$G$1048576,MATCH($S72,출금!$S$2:$S$1048576,0))&amp;"")</f>
        <v>0xdb245cf0aec8bf5d4b3002d00f3e701e80ba380a</v>
      </c>
      <c r="O72" s="2" t="str">
        <f>IF(ISERROR(INDEX(출금!$H$2:$H$1048576,MATCH($S72,출금!$S$2:$S$1048576,0)))=TRUE, "", INDEX(출금!$H$2:$H$1048576,MATCH($S72,출금!$S$2:$S$1048576,0))&amp;"")</f>
        <v/>
      </c>
      <c r="P72" s="2" t="str">
        <f>IF(ISERROR(INDEX(출금!$A$2:$A$1048576,MATCH($S72,출금!$S$2:$S$1048576,0)))=TRUE, "", INDEX(출금!$A$2:$A$1048576,MATCH($S72,출금!$S$2:$S$1048576,0)))</f>
        <v>exchange</v>
      </c>
      <c r="Q72" s="2" t="str">
        <f>IF(ISERROR(INDEX(출금!$B$2:$B$1048576,MATCH($S72,출금!$S$2:$S$1048576,0)))=TRUE, "", INDEX(출금!$B$2:$B$1048576,MATCH($S72,출금!$S$2:$S$1048576,0)))</f>
        <v>Huobi</v>
      </c>
      <c r="R72" s="2" t="str">
        <f>IF(ISERROR(INDEX(출금!$C$2:$C$1048576,MATCH($S72,출금!$S$2:$S$1048576,0)))=TRUE, "", INDEX(출금!$C$2:$C$1048576,MATCH($S72,출금!$S$2:$S$1048576,0)))</f>
        <v>Peertec</v>
      </c>
      <c r="S72" s="2" t="s">
        <v>1218</v>
      </c>
      <c r="T72" s="13">
        <v>44431.670601851853</v>
      </c>
      <c r="U72" s="31" t="str">
        <f t="shared" si="1"/>
        <v>2021-08-23</v>
      </c>
    </row>
    <row r="73" spans="1:21" hidden="1">
      <c r="A73" s="2" t="s">
        <v>55</v>
      </c>
      <c r="B73" s="2" t="s">
        <v>6</v>
      </c>
      <c r="C73" s="2" t="s">
        <v>24</v>
      </c>
      <c r="D73" s="2" t="s">
        <v>59</v>
      </c>
      <c r="E73" s="2">
        <v>7</v>
      </c>
      <c r="F73" s="2" t="s">
        <v>13</v>
      </c>
      <c r="G73" s="2" t="str">
        <f>IF(INDEX(지갑!$H:$H,MATCH(A73&amp;B73&amp;C73&amp;D73&amp;E73&amp;F73&amp;H73,지갑!$K:$K,0))=0, "",INDEX(지갑!$H:$H,MATCH(A73&amp;B73&amp;C73&amp;D73&amp;E73&amp;F73&amp;H73,지갑!$K:$K,0)))</f>
        <v>0xCe17482d83FD53E2A921186Bd6ddd412610F7A1f</v>
      </c>
      <c r="H73" s="2"/>
      <c r="I73" s="2" t="s">
        <v>6</v>
      </c>
      <c r="J73" s="2" t="s">
        <v>24</v>
      </c>
      <c r="K73" s="2" t="s">
        <v>13</v>
      </c>
      <c r="L73" s="2" t="s">
        <v>1677</v>
      </c>
      <c r="M73" s="25">
        <v>5564.544801</v>
      </c>
      <c r="N73" s="2" t="str">
        <f>IF(ISERROR(INDEX(출금!$G$2:$G$1048576,MATCH($S73,출금!$S$2:$S$1048576,0)))=TRUE, "", INDEX(출금!$G$2:$G$1048576,MATCH($S73,출금!$S$2:$S$1048576,0))&amp;"")</f>
        <v/>
      </c>
      <c r="O73" s="2" t="str">
        <f>IF(ISERROR(INDEX(출금!$H$2:$H$1048576,MATCH($S73,출금!$S$2:$S$1048576,0)))=TRUE, "", INDEX(출금!$H$2:$H$1048576,MATCH($S73,출금!$S$2:$S$1048576,0))&amp;"")</f>
        <v/>
      </c>
      <c r="P73" s="2" t="str">
        <f>IF(ISERROR(INDEX(출금!$A$2:$A$1048576,MATCH($S73,출금!$S$2:$S$1048576,0)))=TRUE, "", INDEX(출금!$A$2:$A$1048576,MATCH($S73,출금!$S$2:$S$1048576,0)))</f>
        <v/>
      </c>
      <c r="Q73" s="2" t="str">
        <f>IF(ISERROR(INDEX(출금!$B$2:$B$1048576,MATCH($S73,출금!$S$2:$S$1048576,0)))=TRUE, "", INDEX(출금!$B$2:$B$1048576,MATCH($S73,출금!$S$2:$S$1048576,0)))</f>
        <v/>
      </c>
      <c r="R73" s="2" t="str">
        <f>IF(ISERROR(INDEX(출금!$C$2:$C$1048576,MATCH($S73,출금!$S$2:$S$1048576,0)))=TRUE, "", INDEX(출금!$C$2:$C$1048576,MATCH($S73,출금!$S$2:$S$1048576,0)))</f>
        <v/>
      </c>
      <c r="S73" s="2"/>
      <c r="T73" s="13">
        <v>44392.573009259257</v>
      </c>
      <c r="U73" s="31" t="str">
        <f t="shared" si="1"/>
        <v>2021-07-15</v>
      </c>
    </row>
    <row r="74" spans="1:21" hidden="1">
      <c r="A74" s="2" t="s">
        <v>3</v>
      </c>
      <c r="B74" s="2" t="s">
        <v>872</v>
      </c>
      <c r="C74" s="2" t="s">
        <v>58</v>
      </c>
      <c r="D74" s="2"/>
      <c r="E74" s="2"/>
      <c r="F74" s="2" t="s">
        <v>75</v>
      </c>
      <c r="G74" s="2" t="str">
        <f>IF(INDEX(지갑!$H:$H,MATCH(A74&amp;B74&amp;C74&amp;D74&amp;E74&amp;F74&amp;H74,지갑!$K:$K,0))=0, "",INDEX(지갑!$H:$H,MATCH(A74&amp;B74&amp;C74&amp;D74&amp;E74&amp;F74&amp;H74,지갑!$K:$K,0)))</f>
        <v>0x5006bc0d4fa0117e93d21aa663969fc6703a4319</v>
      </c>
      <c r="H74" s="2"/>
      <c r="I74" s="2" t="s">
        <v>872</v>
      </c>
      <c r="J74" s="2" t="s">
        <v>58</v>
      </c>
      <c r="K74" s="2" t="s">
        <v>75</v>
      </c>
      <c r="L74" s="2" t="s">
        <v>75</v>
      </c>
      <c r="M74" s="28">
        <v>1384.0913733899999</v>
      </c>
      <c r="N74" s="2" t="str">
        <f>IF(ISERROR(INDEX(출금!$G$2:$G$1048576,MATCH($S74,출금!$S$2:$S$1048576,0)))=TRUE, "", INDEX(출금!$G$2:$G$1048576,MATCH($S74,출금!$S$2:$S$1048576,0))&amp;"")</f>
        <v/>
      </c>
      <c r="O74" s="2" t="str">
        <f>IF(ISERROR(INDEX(출금!$H$2:$H$1048576,MATCH($S74,출금!$S$2:$S$1048576,0)))=TRUE, "", INDEX(출금!$H$2:$H$1048576,MATCH($S74,출금!$S$2:$S$1048576,0))&amp;"")</f>
        <v/>
      </c>
      <c r="P74" s="2" t="str">
        <f>IF(ISERROR(INDEX(출금!$A$2:$A$1048576,MATCH($S74,출금!$S$2:$S$1048576,0)))=TRUE, "", INDEX(출금!$A$2:$A$1048576,MATCH($S74,출금!$S$2:$S$1048576,0)))</f>
        <v/>
      </c>
      <c r="Q74" s="2" t="str">
        <f>IF(ISERROR(INDEX(출금!$B$2:$B$1048576,MATCH($S74,출금!$S$2:$S$1048576,0)))=TRUE, "", INDEX(출금!$B$2:$B$1048576,MATCH($S74,출금!$S$2:$S$1048576,0)))</f>
        <v/>
      </c>
      <c r="R74" s="2" t="str">
        <f>IF(ISERROR(INDEX(출금!$C$2:$C$1048576,MATCH($S74,출금!$S$2:$S$1048576,0)))=TRUE, "", INDEX(출금!$C$2:$C$1048576,MATCH($S74,출금!$S$2:$S$1048576,0)))</f>
        <v/>
      </c>
      <c r="S74" s="2" t="s">
        <v>918</v>
      </c>
      <c r="T74" s="13">
        <v>44658.403553240743</v>
      </c>
      <c r="U74" s="31" t="str">
        <f t="shared" si="1"/>
        <v>2022-04-07</v>
      </c>
    </row>
    <row r="75" spans="1:21" hidden="1">
      <c r="A75" s="2" t="s">
        <v>55</v>
      </c>
      <c r="B75" s="2" t="s">
        <v>6</v>
      </c>
      <c r="C75" s="2" t="s">
        <v>24</v>
      </c>
      <c r="D75" s="2" t="s">
        <v>59</v>
      </c>
      <c r="E75" s="2">
        <v>7</v>
      </c>
      <c r="F75" s="2" t="s">
        <v>9</v>
      </c>
      <c r="G75" s="2" t="str">
        <f>IF(INDEX(지갑!$H:$H,MATCH(A75&amp;B75&amp;C75&amp;D75&amp;E75&amp;F75&amp;H75,지갑!$K:$K,0))=0, "",INDEX(지갑!$H:$H,MATCH(A75&amp;B75&amp;C75&amp;D75&amp;E75&amp;F75&amp;H75,지갑!$K:$K,0)))</f>
        <v>3LLRS688CkBg71m4qvEffbHh9sMQZfH5or</v>
      </c>
      <c r="H75" s="2"/>
      <c r="I75" s="2" t="s">
        <v>6</v>
      </c>
      <c r="J75" s="2" t="s">
        <v>24</v>
      </c>
      <c r="K75" s="2" t="s">
        <v>9</v>
      </c>
      <c r="L75" s="2" t="s">
        <v>9</v>
      </c>
      <c r="M75" s="25">
        <v>30</v>
      </c>
      <c r="N75" s="2" t="str">
        <f>IF(ISERROR(INDEX(출금!$G$2:$G$1048576,MATCH($S75,출금!$S$2:$S$1048576,0)))=TRUE, "", INDEX(출금!$G$2:$G$1048576,MATCH($S75,출금!$S$2:$S$1048576,0))&amp;"")</f>
        <v/>
      </c>
      <c r="O75" s="2" t="str">
        <f>IF(ISERROR(INDEX(출금!$H$2:$H$1048576,MATCH($S75,출금!$S$2:$S$1048576,0)))=TRUE, "", INDEX(출금!$H$2:$H$1048576,MATCH($S75,출금!$S$2:$S$1048576,0))&amp;"")</f>
        <v/>
      </c>
      <c r="P75" s="2" t="str">
        <f>IF(ISERROR(INDEX(출금!$A$2:$A$1048576,MATCH($S75,출금!$S$2:$S$1048576,0)))=TRUE, "", INDEX(출금!$A$2:$A$1048576,MATCH($S75,출금!$S$2:$S$1048576,0)))</f>
        <v/>
      </c>
      <c r="Q75" s="2" t="str">
        <f>IF(ISERROR(INDEX(출금!$B$2:$B$1048576,MATCH($S75,출금!$S$2:$S$1048576,0)))=TRUE, "", INDEX(출금!$B$2:$B$1048576,MATCH($S75,출금!$S$2:$S$1048576,0)))</f>
        <v/>
      </c>
      <c r="R75" s="2" t="str">
        <f>IF(ISERROR(INDEX(출금!$C$2:$C$1048576,MATCH($S75,출금!$S$2:$S$1048576,0)))=TRUE, "", INDEX(출금!$C$2:$C$1048576,MATCH($S75,출금!$S$2:$S$1048576,0)))</f>
        <v/>
      </c>
      <c r="S75" s="2" t="s">
        <v>1916</v>
      </c>
      <c r="T75" s="13">
        <v>44392.443506944444</v>
      </c>
      <c r="U75" s="31" t="str">
        <f t="shared" si="1"/>
        <v>2021-07-15</v>
      </c>
    </row>
    <row r="76" spans="1:21" hidden="1">
      <c r="A76" s="2" t="s">
        <v>55</v>
      </c>
      <c r="B76" s="2" t="s">
        <v>6</v>
      </c>
      <c r="C76" s="2" t="s">
        <v>24</v>
      </c>
      <c r="D76" s="2" t="s">
        <v>59</v>
      </c>
      <c r="E76" s="2">
        <v>7</v>
      </c>
      <c r="F76" s="2" t="s">
        <v>9</v>
      </c>
      <c r="G76" s="2" t="str">
        <f>IF(INDEX(지갑!$H:$H,MATCH(A76&amp;B76&amp;C76&amp;D76&amp;E76&amp;F76&amp;H76,지갑!$K:$K,0))=0, "",INDEX(지갑!$H:$H,MATCH(A76&amp;B76&amp;C76&amp;D76&amp;E76&amp;F76&amp;H76,지갑!$K:$K,0)))</f>
        <v>3LLRS688CkBg71m4qvEffbHh9sMQZfH5or</v>
      </c>
      <c r="H76" s="2"/>
      <c r="I76" s="2" t="s">
        <v>6</v>
      </c>
      <c r="J76" s="2" t="s">
        <v>24</v>
      </c>
      <c r="K76" s="2" t="s">
        <v>9</v>
      </c>
      <c r="L76" s="2" t="s">
        <v>9</v>
      </c>
      <c r="M76" s="25">
        <v>24.86</v>
      </c>
      <c r="N76" s="2" t="str">
        <f>IF(ISERROR(INDEX(출금!$G$2:$G$1048576,MATCH($S76,출금!$S$2:$S$1048576,0)))=TRUE, "", INDEX(출금!$G$2:$G$1048576,MATCH($S76,출금!$S$2:$S$1048576,0))&amp;"")</f>
        <v/>
      </c>
      <c r="O76" s="2" t="str">
        <f>IF(ISERROR(INDEX(출금!$H$2:$H$1048576,MATCH($S76,출금!$S$2:$S$1048576,0)))=TRUE, "", INDEX(출금!$H$2:$H$1048576,MATCH($S76,출금!$S$2:$S$1048576,0))&amp;"")</f>
        <v/>
      </c>
      <c r="P76" s="2" t="str">
        <f>IF(ISERROR(INDEX(출금!$A$2:$A$1048576,MATCH($S76,출금!$S$2:$S$1048576,0)))=TRUE, "", INDEX(출금!$A$2:$A$1048576,MATCH($S76,출금!$S$2:$S$1048576,0)))</f>
        <v/>
      </c>
      <c r="Q76" s="2" t="str">
        <f>IF(ISERROR(INDEX(출금!$B$2:$B$1048576,MATCH($S76,출금!$S$2:$S$1048576,0)))=TRUE, "", INDEX(출금!$B$2:$B$1048576,MATCH($S76,출금!$S$2:$S$1048576,0)))</f>
        <v/>
      </c>
      <c r="R76" s="2" t="str">
        <f>IF(ISERROR(INDEX(출금!$C$2:$C$1048576,MATCH($S76,출금!$S$2:$S$1048576,0)))=TRUE, "", INDEX(출금!$C$2:$C$1048576,MATCH($S76,출금!$S$2:$S$1048576,0)))</f>
        <v/>
      </c>
      <c r="S76" s="2" t="s">
        <v>1917</v>
      </c>
      <c r="T76" s="13">
        <v>44392.443009259259</v>
      </c>
      <c r="U76" s="31" t="str">
        <f t="shared" si="1"/>
        <v>2021-07-15</v>
      </c>
    </row>
    <row r="77" spans="1:21" hidden="1">
      <c r="A77" s="2" t="s">
        <v>55</v>
      </c>
      <c r="B77" s="2" t="s">
        <v>6</v>
      </c>
      <c r="C77" s="2" t="s">
        <v>24</v>
      </c>
      <c r="D77" s="2" t="s">
        <v>59</v>
      </c>
      <c r="E77" s="2">
        <v>7</v>
      </c>
      <c r="F77" s="2" t="s">
        <v>9</v>
      </c>
      <c r="G77" s="2" t="str">
        <f>IF(INDEX(지갑!$H:$H,MATCH(A77&amp;B77&amp;C77&amp;D77&amp;E77&amp;F77&amp;H77,지갑!$K:$K,0))=0, "",INDEX(지갑!$H:$H,MATCH(A77&amp;B77&amp;C77&amp;D77&amp;E77&amp;F77&amp;H77,지갑!$K:$K,0)))</f>
        <v>3LLRS688CkBg71m4qvEffbHh9sMQZfH5or</v>
      </c>
      <c r="H77" s="2"/>
      <c r="I77" s="2" t="s">
        <v>6</v>
      </c>
      <c r="J77" s="2" t="s">
        <v>24</v>
      </c>
      <c r="K77" s="2" t="s">
        <v>9</v>
      </c>
      <c r="L77" s="2" t="s">
        <v>9</v>
      </c>
      <c r="M77" s="25">
        <v>14.7</v>
      </c>
      <c r="N77" s="2" t="str">
        <f>IF(ISERROR(INDEX(출금!$G$2:$G$1048576,MATCH($S77,출금!$S$2:$S$1048576,0)))=TRUE, "", INDEX(출금!$G$2:$G$1048576,MATCH($S77,출금!$S$2:$S$1048576,0))&amp;"")</f>
        <v/>
      </c>
      <c r="O77" s="2" t="str">
        <f>IF(ISERROR(INDEX(출금!$H$2:$H$1048576,MATCH($S77,출금!$S$2:$S$1048576,0)))=TRUE, "", INDEX(출금!$H$2:$H$1048576,MATCH($S77,출금!$S$2:$S$1048576,0))&amp;"")</f>
        <v/>
      </c>
      <c r="P77" s="2" t="str">
        <f>IF(ISERROR(INDEX(출금!$A$2:$A$1048576,MATCH($S77,출금!$S$2:$S$1048576,0)))=TRUE, "", INDEX(출금!$A$2:$A$1048576,MATCH($S77,출금!$S$2:$S$1048576,0)))</f>
        <v/>
      </c>
      <c r="Q77" s="2" t="str">
        <f>IF(ISERROR(INDEX(출금!$B$2:$B$1048576,MATCH($S77,출금!$S$2:$S$1048576,0)))=TRUE, "", INDEX(출금!$B$2:$B$1048576,MATCH($S77,출금!$S$2:$S$1048576,0)))</f>
        <v/>
      </c>
      <c r="R77" s="2" t="str">
        <f>IF(ISERROR(INDEX(출금!$C$2:$C$1048576,MATCH($S77,출금!$S$2:$S$1048576,0)))=TRUE, "", INDEX(출금!$C$2:$C$1048576,MATCH($S77,출금!$S$2:$S$1048576,0)))</f>
        <v/>
      </c>
      <c r="S77" s="2" t="s">
        <v>1918</v>
      </c>
      <c r="T77" s="13">
        <v>44392.43378472222</v>
      </c>
      <c r="U77" s="31" t="str">
        <f t="shared" si="1"/>
        <v>2021-07-15</v>
      </c>
    </row>
    <row r="78" spans="1:21" hidden="1">
      <c r="A78" s="2" t="s">
        <v>55</v>
      </c>
      <c r="B78" s="2" t="s">
        <v>6</v>
      </c>
      <c r="C78" s="2" t="s">
        <v>24</v>
      </c>
      <c r="D78" s="2" t="s">
        <v>59</v>
      </c>
      <c r="E78" s="2">
        <v>7</v>
      </c>
      <c r="F78" s="2" t="s">
        <v>9</v>
      </c>
      <c r="G78" s="2" t="str">
        <f>IF(INDEX(지갑!$H:$H,MATCH(A78&amp;B78&amp;C78&amp;D78&amp;E78&amp;F78&amp;H78,지갑!$K:$K,0))=0, "",INDEX(지갑!$H:$H,MATCH(A78&amp;B78&amp;C78&amp;D78&amp;E78&amp;F78&amp;H78,지갑!$K:$K,0)))</f>
        <v>3LLRS688CkBg71m4qvEffbHh9sMQZfH5or</v>
      </c>
      <c r="H78" s="2"/>
      <c r="I78" s="2" t="s">
        <v>6</v>
      </c>
      <c r="J78" s="2" t="s">
        <v>24</v>
      </c>
      <c r="K78" s="2" t="s">
        <v>9</v>
      </c>
      <c r="L78" s="2" t="s">
        <v>1677</v>
      </c>
      <c r="M78" s="25">
        <v>2.7115741500000001</v>
      </c>
      <c r="N78" s="2" t="str">
        <f>IF(ISERROR(INDEX(출금!$G$2:$G$1048576,MATCH($S78,출금!$S$2:$S$1048576,0)))=TRUE, "", INDEX(출금!$G$2:$G$1048576,MATCH($S78,출금!$S$2:$S$1048576,0))&amp;"")</f>
        <v/>
      </c>
      <c r="O78" s="2" t="str">
        <f>IF(ISERROR(INDEX(출금!$H$2:$H$1048576,MATCH($S78,출금!$S$2:$S$1048576,0)))=TRUE, "", INDEX(출금!$H$2:$H$1048576,MATCH($S78,출금!$S$2:$S$1048576,0))&amp;"")</f>
        <v/>
      </c>
      <c r="P78" s="2" t="str">
        <f>IF(ISERROR(INDEX(출금!$A$2:$A$1048576,MATCH($S78,출금!$S$2:$S$1048576,0)))=TRUE, "", INDEX(출금!$A$2:$A$1048576,MATCH($S78,출금!$S$2:$S$1048576,0)))</f>
        <v/>
      </c>
      <c r="Q78" s="2" t="str">
        <f>IF(ISERROR(INDEX(출금!$B$2:$B$1048576,MATCH($S78,출금!$S$2:$S$1048576,0)))=TRUE, "", INDEX(출금!$B$2:$B$1048576,MATCH($S78,출금!$S$2:$S$1048576,0)))</f>
        <v/>
      </c>
      <c r="R78" s="2" t="str">
        <f>IF(ISERROR(INDEX(출금!$C$2:$C$1048576,MATCH($S78,출금!$S$2:$S$1048576,0)))=TRUE, "", INDEX(출금!$C$2:$C$1048576,MATCH($S78,출금!$S$2:$S$1048576,0)))</f>
        <v/>
      </c>
      <c r="S78" s="2"/>
      <c r="T78" s="13">
        <v>44340.68886574074</v>
      </c>
      <c r="U78" s="31" t="str">
        <f t="shared" si="1"/>
        <v>2021-05-24</v>
      </c>
    </row>
    <row r="79" spans="1:21" hidden="1">
      <c r="A79" s="2" t="s">
        <v>560</v>
      </c>
      <c r="B79" s="2" t="s">
        <v>107</v>
      </c>
      <c r="C79" s="2" t="s">
        <v>111</v>
      </c>
      <c r="D79" s="5" t="s">
        <v>1845</v>
      </c>
      <c r="E79" s="2"/>
      <c r="F79" s="2"/>
      <c r="G79" s="2" t="str">
        <f>IF(INDEX(지갑!$H:$H,MATCH(A79&amp;B79&amp;C79&amp;D79&amp;E79&amp;F79&amp;H79,지갑!$K:$K,0))=0, "",INDEX(지갑!$H:$H,MATCH(A79&amp;B79&amp;C79&amp;D79&amp;E79&amp;F79&amp;H79,지갑!$K:$K,0)))</f>
        <v>terra1j4u9e5n8xu9c9jykny8uqw6lde6843qczzwd0x</v>
      </c>
      <c r="H79" s="2"/>
      <c r="I79" s="2" t="s">
        <v>107</v>
      </c>
      <c r="J79" s="2" t="s">
        <v>111</v>
      </c>
      <c r="K79" s="2" t="s">
        <v>546</v>
      </c>
      <c r="L79" s="2" t="s">
        <v>1676</v>
      </c>
      <c r="M79" s="28">
        <v>1</v>
      </c>
      <c r="N79" s="2" t="str">
        <f>IF(ISERROR(INDEX(출금!$G$2:$G$1048576,MATCH($S79,출금!$S$2:$S$1048576,0)))=TRUE, "", INDEX(출금!$G$2:$G$1048576,MATCH($S79,출금!$S$2:$S$1048576,0))&amp;"")</f>
        <v>terra174evzq0tnd0uvzkkrvg08n9geqpcsvdrychcm8</v>
      </c>
      <c r="O79" s="2" t="str">
        <f>IF(ISERROR(INDEX(출금!$H$2:$H$1048576,MATCH($S79,출금!$S$2:$S$1048576,0)))=TRUE, "", INDEX(출금!$H$2:$H$1048576,MATCH($S79,출금!$S$2:$S$1048576,0))&amp;"")</f>
        <v/>
      </c>
      <c r="P79" s="2" t="str">
        <f>IF(ISERROR(INDEX(출금!$A$2:$A$1048576,MATCH($S79,출금!$S$2:$S$1048576,0)))=TRUE, "", INDEX(출금!$A$2:$A$1048576,MATCH($S79,출금!$S$2:$S$1048576,0)))</f>
        <v>Wallet</v>
      </c>
      <c r="Q79" s="2" t="str">
        <f>IF(ISERROR(INDEX(출금!$B$2:$B$1048576,MATCH($S79,출금!$S$2:$S$1048576,0)))=TRUE, "", INDEX(출금!$B$2:$B$1048576,MATCH($S79,출금!$S$2:$S$1048576,0)))</f>
        <v>Terra</v>
      </c>
      <c r="R79" s="2" t="str">
        <f>IF(ISERROR(INDEX(출금!$C$2:$C$1048576,MATCH($S79,출금!$S$2:$S$1048576,0)))=TRUE, "", INDEX(출금!$C$2:$C$1048576,MATCH($S79,출금!$S$2:$S$1048576,0)))</f>
        <v>BBRICK</v>
      </c>
      <c r="S79" s="2" t="s">
        <v>552</v>
      </c>
      <c r="T79" s="13">
        <v>44623.461574074077</v>
      </c>
      <c r="U79" s="31" t="str">
        <f t="shared" si="1"/>
        <v>2022-03-03</v>
      </c>
    </row>
    <row r="80" spans="1:21" hidden="1">
      <c r="A80" s="2" t="s">
        <v>560</v>
      </c>
      <c r="B80" s="2" t="s">
        <v>107</v>
      </c>
      <c r="C80" s="2" t="s">
        <v>111</v>
      </c>
      <c r="D80" s="5" t="s">
        <v>1845</v>
      </c>
      <c r="E80" s="2"/>
      <c r="F80" s="2"/>
      <c r="G80" s="2" t="str">
        <f>IF(INDEX(지갑!$H:$H,MATCH(A80&amp;B80&amp;C80&amp;D80&amp;E80&amp;F80&amp;H80,지갑!$K:$K,0))=0, "",INDEX(지갑!$H:$H,MATCH(A80&amp;B80&amp;C80&amp;D80&amp;E80&amp;F80&amp;H80,지갑!$K:$K,0)))</f>
        <v>terra1j4u9e5n8xu9c9jykny8uqw6lde6843qczzwd0x</v>
      </c>
      <c r="H80" s="2"/>
      <c r="I80" s="2" t="s">
        <v>107</v>
      </c>
      <c r="J80" s="2" t="s">
        <v>111</v>
      </c>
      <c r="K80" s="2" t="s">
        <v>15</v>
      </c>
      <c r="L80" s="2" t="s">
        <v>1676</v>
      </c>
      <c r="M80" s="28">
        <v>3</v>
      </c>
      <c r="N80" s="2" t="str">
        <f>IF(ISERROR(INDEX(출금!$G$2:$G$1048576,MATCH($S80,출금!$S$2:$S$1048576,0)))=TRUE, "", INDEX(출금!$G$2:$G$1048576,MATCH($S80,출금!$S$2:$S$1048576,0))&amp;"")</f>
        <v>terra174evzq0tnd0uvzkkrvg08n9geqpcsvdrychcm8</v>
      </c>
      <c r="O80" s="2" t="str">
        <f>IF(ISERROR(INDEX(출금!$H$2:$H$1048576,MATCH($S80,출금!$S$2:$S$1048576,0)))=TRUE, "", INDEX(출금!$H$2:$H$1048576,MATCH($S80,출금!$S$2:$S$1048576,0))&amp;"")</f>
        <v/>
      </c>
      <c r="P80" s="2" t="str">
        <f>IF(ISERROR(INDEX(출금!$A$2:$A$1048576,MATCH($S80,출금!$S$2:$S$1048576,0)))=TRUE, "", INDEX(출금!$A$2:$A$1048576,MATCH($S80,출금!$S$2:$S$1048576,0)))</f>
        <v>Wallet</v>
      </c>
      <c r="Q80" s="2" t="str">
        <f>IF(ISERROR(INDEX(출금!$B$2:$B$1048576,MATCH($S80,출금!$S$2:$S$1048576,0)))=TRUE, "", INDEX(출금!$B$2:$B$1048576,MATCH($S80,출금!$S$2:$S$1048576,0)))</f>
        <v>Terra</v>
      </c>
      <c r="R80" s="2" t="str">
        <f>IF(ISERROR(INDEX(출금!$C$2:$C$1048576,MATCH($S80,출금!$S$2:$S$1048576,0)))=TRUE, "", INDEX(출금!$C$2:$C$1048576,MATCH($S80,출금!$S$2:$S$1048576,0)))</f>
        <v>BBRICK</v>
      </c>
      <c r="S80" s="2" t="s">
        <v>551</v>
      </c>
      <c r="T80" s="13">
        <v>44623.467824074076</v>
      </c>
      <c r="U80" s="31" t="str">
        <f t="shared" si="1"/>
        <v>2022-03-03</v>
      </c>
    </row>
    <row r="81" spans="1:21" hidden="1">
      <c r="A81" s="2" t="s">
        <v>55</v>
      </c>
      <c r="B81" s="2" t="s">
        <v>6</v>
      </c>
      <c r="C81" s="2" t="s">
        <v>24</v>
      </c>
      <c r="D81" s="2" t="s">
        <v>59</v>
      </c>
      <c r="E81" s="2">
        <v>7</v>
      </c>
      <c r="F81" s="2" t="s">
        <v>9</v>
      </c>
      <c r="G81" s="2" t="str">
        <f>IF(INDEX(지갑!$H:$H,MATCH(A81&amp;B81&amp;C81&amp;D81&amp;E81&amp;F81&amp;H81,지갑!$K:$K,0))=0, "",INDEX(지갑!$H:$H,MATCH(A81&amp;B81&amp;C81&amp;D81&amp;E81&amp;F81&amp;H81,지갑!$K:$K,0)))</f>
        <v>3LLRS688CkBg71m4qvEffbHh9sMQZfH5or</v>
      </c>
      <c r="H81" s="2"/>
      <c r="I81" s="2" t="s">
        <v>6</v>
      </c>
      <c r="J81" s="2" t="s">
        <v>24</v>
      </c>
      <c r="K81" s="2" t="s">
        <v>9</v>
      </c>
      <c r="L81" s="2" t="s">
        <v>9</v>
      </c>
      <c r="M81" s="25">
        <v>25</v>
      </c>
      <c r="N81" s="2" t="str">
        <f>IF(ISERROR(INDEX(출금!$G$2:$G$1048576,MATCH($S81,출금!$S$2:$S$1048576,0)))=TRUE, "", INDEX(출금!$G$2:$G$1048576,MATCH($S81,출금!$S$2:$S$1048576,0))&amp;"")</f>
        <v/>
      </c>
      <c r="O81" s="2" t="str">
        <f>IF(ISERROR(INDEX(출금!$H$2:$H$1048576,MATCH($S81,출금!$S$2:$S$1048576,0)))=TRUE, "", INDEX(출금!$H$2:$H$1048576,MATCH($S81,출금!$S$2:$S$1048576,0))&amp;"")</f>
        <v/>
      </c>
      <c r="P81" s="2" t="str">
        <f>IF(ISERROR(INDEX(출금!$A$2:$A$1048576,MATCH($S81,출금!$S$2:$S$1048576,0)))=TRUE, "", INDEX(출금!$A$2:$A$1048576,MATCH($S81,출금!$S$2:$S$1048576,0)))</f>
        <v/>
      </c>
      <c r="Q81" s="2" t="str">
        <f>IF(ISERROR(INDEX(출금!$B$2:$B$1048576,MATCH($S81,출금!$S$2:$S$1048576,0)))=TRUE, "", INDEX(출금!$B$2:$B$1048576,MATCH($S81,출금!$S$2:$S$1048576,0)))</f>
        <v/>
      </c>
      <c r="R81" s="2" t="str">
        <f>IF(ISERROR(INDEX(출금!$C$2:$C$1048576,MATCH($S81,출금!$S$2:$S$1048576,0)))=TRUE, "", INDEX(출금!$C$2:$C$1048576,MATCH($S81,출금!$S$2:$S$1048576,0)))</f>
        <v/>
      </c>
      <c r="S81" s="2" t="s">
        <v>1919</v>
      </c>
      <c r="T81" s="13">
        <v>44335.411759259259</v>
      </c>
      <c r="U81" s="31" t="str">
        <f t="shared" si="1"/>
        <v>2021-05-19</v>
      </c>
    </row>
    <row r="82" spans="1:21" hidden="1">
      <c r="A82" s="2" t="s">
        <v>55</v>
      </c>
      <c r="B82" s="2" t="s">
        <v>6</v>
      </c>
      <c r="C82" s="2" t="s">
        <v>24</v>
      </c>
      <c r="D82" s="2" t="s">
        <v>59</v>
      </c>
      <c r="E82" s="2">
        <v>7</v>
      </c>
      <c r="F82" s="2" t="s">
        <v>9</v>
      </c>
      <c r="G82" s="2" t="str">
        <f>IF(INDEX(지갑!$H:$H,MATCH(A82&amp;B82&amp;C82&amp;D82&amp;E82&amp;F82&amp;H82,지갑!$K:$K,0))=0, "",INDEX(지갑!$H:$H,MATCH(A82&amp;B82&amp;C82&amp;D82&amp;E82&amp;F82&amp;H82,지갑!$K:$K,0)))</f>
        <v>3LLRS688CkBg71m4qvEffbHh9sMQZfH5or</v>
      </c>
      <c r="H82" s="2"/>
      <c r="I82" s="2" t="s">
        <v>6</v>
      </c>
      <c r="J82" s="2" t="s">
        <v>24</v>
      </c>
      <c r="K82" s="2" t="s">
        <v>9</v>
      </c>
      <c r="L82" s="2" t="s">
        <v>9</v>
      </c>
      <c r="M82" s="25">
        <v>17</v>
      </c>
      <c r="N82" s="2" t="str">
        <f>IF(ISERROR(INDEX(출금!$G$2:$G$1048576,MATCH($S82,출금!$S$2:$S$1048576,0)))=TRUE, "", INDEX(출금!$G$2:$G$1048576,MATCH($S82,출금!$S$2:$S$1048576,0))&amp;"")</f>
        <v/>
      </c>
      <c r="O82" s="2" t="str">
        <f>IF(ISERROR(INDEX(출금!$H$2:$H$1048576,MATCH($S82,출금!$S$2:$S$1048576,0)))=TRUE, "", INDEX(출금!$H$2:$H$1048576,MATCH($S82,출금!$S$2:$S$1048576,0))&amp;"")</f>
        <v/>
      </c>
      <c r="P82" s="2" t="str">
        <f>IF(ISERROR(INDEX(출금!$A$2:$A$1048576,MATCH($S82,출금!$S$2:$S$1048576,0)))=TRUE, "", INDEX(출금!$A$2:$A$1048576,MATCH($S82,출금!$S$2:$S$1048576,0)))</f>
        <v/>
      </c>
      <c r="Q82" s="2" t="str">
        <f>IF(ISERROR(INDEX(출금!$B$2:$B$1048576,MATCH($S82,출금!$S$2:$S$1048576,0)))=TRUE, "", INDEX(출금!$B$2:$B$1048576,MATCH($S82,출금!$S$2:$S$1048576,0)))</f>
        <v/>
      </c>
      <c r="R82" s="2" t="str">
        <f>IF(ISERROR(INDEX(출금!$C$2:$C$1048576,MATCH($S82,출금!$S$2:$S$1048576,0)))=TRUE, "", INDEX(출금!$C$2:$C$1048576,MATCH($S82,출금!$S$2:$S$1048576,0)))</f>
        <v/>
      </c>
      <c r="S82" s="2" t="s">
        <v>1920</v>
      </c>
      <c r="T82" s="13">
        <v>44318.383067129631</v>
      </c>
      <c r="U82" s="31" t="str">
        <f t="shared" si="1"/>
        <v>2021-05-02</v>
      </c>
    </row>
    <row r="83" spans="1:21" hidden="1">
      <c r="A83" s="2" t="s">
        <v>3</v>
      </c>
      <c r="B83" s="2" t="s">
        <v>872</v>
      </c>
      <c r="C83" s="2" t="s">
        <v>58</v>
      </c>
      <c r="D83" s="2"/>
      <c r="E83" s="2"/>
      <c r="F83" s="2" t="s">
        <v>12</v>
      </c>
      <c r="G83" s="2" t="str">
        <f>IF(INDEX(지갑!$H:$H,MATCH(A83&amp;B83&amp;C83&amp;D83&amp;E83&amp;F83&amp;H83,지갑!$K:$K,0))=0, "",INDEX(지갑!$H:$H,MATCH(A83&amp;B83&amp;C83&amp;D83&amp;E83&amp;F83&amp;H83,지갑!$K:$K,0)))</f>
        <v>TMcMtgM9VMkMNdehmyC3Ls8ZPWwgxgJ8pA</v>
      </c>
      <c r="H83" s="2"/>
      <c r="I83" s="2" t="s">
        <v>872</v>
      </c>
      <c r="J83" s="2" t="s">
        <v>58</v>
      </c>
      <c r="K83" s="2" t="s">
        <v>12</v>
      </c>
      <c r="L83" s="2" t="s">
        <v>2118</v>
      </c>
      <c r="M83" s="28">
        <v>5606.7860879999998</v>
      </c>
      <c r="N83" s="2" t="str">
        <f>IF(ISERROR(INDEX(출금!$G$2:$G$1048576,MATCH($S83,출금!$S$2:$S$1048576,0)))=TRUE, "", INDEX(출금!$G$2:$G$1048576,MATCH($S83,출금!$S$2:$S$1048576,0))&amp;"")</f>
        <v/>
      </c>
      <c r="O83" s="2" t="str">
        <f>IF(ISERROR(INDEX(출금!$H$2:$H$1048576,MATCH($S83,출금!$S$2:$S$1048576,0)))=TRUE, "", INDEX(출금!$H$2:$H$1048576,MATCH($S83,출금!$S$2:$S$1048576,0))&amp;"")</f>
        <v/>
      </c>
      <c r="P83" s="2" t="str">
        <f>IF(ISERROR(INDEX(출금!$A$2:$A$1048576,MATCH($S83,출금!$S$2:$S$1048576,0)))=TRUE, "", INDEX(출금!$A$2:$A$1048576,MATCH($S83,출금!$S$2:$S$1048576,0)))</f>
        <v/>
      </c>
      <c r="Q83" s="2" t="str">
        <f>IF(ISERROR(INDEX(출금!$B$2:$B$1048576,MATCH($S83,출금!$S$2:$S$1048576,0)))=TRUE, "", INDEX(출금!$B$2:$B$1048576,MATCH($S83,출금!$S$2:$S$1048576,0)))</f>
        <v/>
      </c>
      <c r="R83" s="2" t="str">
        <f>IF(ISERROR(INDEX(출금!$C$2:$C$1048576,MATCH($S83,출금!$S$2:$S$1048576,0)))=TRUE, "", INDEX(출금!$C$2:$C$1048576,MATCH($S83,출금!$S$2:$S$1048576,0)))</f>
        <v/>
      </c>
      <c r="S83" s="2" t="s">
        <v>917</v>
      </c>
      <c r="T83" s="13">
        <v>44659.679409722223</v>
      </c>
      <c r="U83" s="31" t="str">
        <f t="shared" si="1"/>
        <v>2022-04-08</v>
      </c>
    </row>
    <row r="84" spans="1:21" hidden="1">
      <c r="A84" s="2" t="s">
        <v>55</v>
      </c>
      <c r="B84" s="2" t="s">
        <v>6</v>
      </c>
      <c r="C84" s="2" t="s">
        <v>24</v>
      </c>
      <c r="D84" s="2" t="s">
        <v>59</v>
      </c>
      <c r="E84" s="2">
        <v>7</v>
      </c>
      <c r="F84" s="2" t="s">
        <v>9</v>
      </c>
      <c r="G84" s="2" t="str">
        <f>IF(INDEX(지갑!$H:$H,MATCH(A84&amp;B84&amp;C84&amp;D84&amp;E84&amp;F84&amp;H84,지갑!$K:$K,0))=0, "",INDEX(지갑!$H:$H,MATCH(A84&amp;B84&amp;C84&amp;D84&amp;E84&amp;F84&amp;H84,지갑!$K:$K,0)))</f>
        <v>3LLRS688CkBg71m4qvEffbHh9sMQZfH5or</v>
      </c>
      <c r="H84" s="2"/>
      <c r="I84" s="2" t="s">
        <v>6</v>
      </c>
      <c r="J84" s="2" t="s">
        <v>24</v>
      </c>
      <c r="K84" s="2" t="s">
        <v>9</v>
      </c>
      <c r="L84" s="2" t="s">
        <v>1677</v>
      </c>
      <c r="M84" s="25">
        <v>10</v>
      </c>
      <c r="N84" s="2" t="str">
        <f>IF(ISERROR(INDEX(출금!$G$2:$G$1048576,MATCH($S84,출금!$S$2:$S$1048576,0)))=TRUE, "", INDEX(출금!$G$2:$G$1048576,MATCH($S84,출금!$S$2:$S$1048576,0))&amp;"")</f>
        <v/>
      </c>
      <c r="O84" s="2" t="str">
        <f>IF(ISERROR(INDEX(출금!$H$2:$H$1048576,MATCH($S84,출금!$S$2:$S$1048576,0)))=TRUE, "", INDEX(출금!$H$2:$H$1048576,MATCH($S84,출금!$S$2:$S$1048576,0))&amp;"")</f>
        <v/>
      </c>
      <c r="P84" s="2" t="str">
        <f>IF(ISERROR(INDEX(출금!$A$2:$A$1048576,MATCH($S84,출금!$S$2:$S$1048576,0)))=TRUE, "", INDEX(출금!$A$2:$A$1048576,MATCH($S84,출금!$S$2:$S$1048576,0)))</f>
        <v/>
      </c>
      <c r="Q84" s="2" t="str">
        <f>IF(ISERROR(INDEX(출금!$B$2:$B$1048576,MATCH($S84,출금!$S$2:$S$1048576,0)))=TRUE, "", INDEX(출금!$B$2:$B$1048576,MATCH($S84,출금!$S$2:$S$1048576,0)))</f>
        <v/>
      </c>
      <c r="R84" s="2" t="str">
        <f>IF(ISERROR(INDEX(출금!$C$2:$C$1048576,MATCH($S84,출금!$S$2:$S$1048576,0)))=TRUE, "", INDEX(출금!$C$2:$C$1048576,MATCH($S84,출금!$S$2:$S$1048576,0)))</f>
        <v/>
      </c>
      <c r="S84" s="2"/>
      <c r="T84" s="13">
        <v>44255.62903935185</v>
      </c>
      <c r="U84" s="31" t="str">
        <f t="shared" si="1"/>
        <v>2021-02-28</v>
      </c>
    </row>
    <row r="85" spans="1:21" hidden="1">
      <c r="A85" s="2" t="s">
        <v>560</v>
      </c>
      <c r="B85" s="2" t="s">
        <v>107</v>
      </c>
      <c r="C85" s="2" t="s">
        <v>111</v>
      </c>
      <c r="D85" s="5" t="s">
        <v>1845</v>
      </c>
      <c r="E85" s="2"/>
      <c r="F85" s="2"/>
      <c r="G85" s="2" t="str">
        <f>IF(INDEX(지갑!$H:$H,MATCH(A85&amp;B85&amp;C85&amp;D85&amp;E85&amp;F85&amp;H85,지갑!$K:$K,0))=0, "",INDEX(지갑!$H:$H,MATCH(A85&amp;B85&amp;C85&amp;D85&amp;E85&amp;F85&amp;H85,지갑!$K:$K,0)))</f>
        <v>terra1j4u9e5n8xu9c9jykny8uqw6lde6843qczzwd0x</v>
      </c>
      <c r="H85" s="2"/>
      <c r="I85" s="2" t="s">
        <v>107</v>
      </c>
      <c r="J85" s="2" t="s">
        <v>111</v>
      </c>
      <c r="K85" s="2" t="s">
        <v>15</v>
      </c>
      <c r="L85" s="2" t="s">
        <v>1676</v>
      </c>
      <c r="M85" s="28">
        <v>736.49</v>
      </c>
      <c r="N85" s="2" t="str">
        <f>IF(ISERROR(INDEX(출금!$G$2:$G$1048576,MATCH($S85,출금!$S$2:$S$1048576,0)))=TRUE, "", INDEX(출금!$G$2:$G$1048576,MATCH($S85,출금!$S$2:$S$1048576,0))&amp;"")</f>
        <v/>
      </c>
      <c r="O85" s="2" t="str">
        <f>IF(ISERROR(INDEX(출금!$H$2:$H$1048576,MATCH($S85,출금!$S$2:$S$1048576,0)))=TRUE, "", INDEX(출금!$H$2:$H$1048576,MATCH($S85,출금!$S$2:$S$1048576,0))&amp;"")</f>
        <v/>
      </c>
      <c r="P85" s="2" t="str">
        <f>IF(ISERROR(INDEX(출금!$A$2:$A$1048576,MATCH($S85,출금!$S$2:$S$1048576,0)))=TRUE, "", INDEX(출금!$A$2:$A$1048576,MATCH($S85,출금!$S$2:$S$1048576,0)))</f>
        <v/>
      </c>
      <c r="Q85" s="2" t="str">
        <f>IF(ISERROR(INDEX(출금!$B$2:$B$1048576,MATCH($S85,출금!$S$2:$S$1048576,0)))=TRUE, "", INDEX(출금!$B$2:$B$1048576,MATCH($S85,출금!$S$2:$S$1048576,0)))</f>
        <v/>
      </c>
      <c r="R85" s="2" t="str">
        <f>IF(ISERROR(INDEX(출금!$C$2:$C$1048576,MATCH($S85,출금!$S$2:$S$1048576,0)))=TRUE, "", INDEX(출금!$C$2:$C$1048576,MATCH($S85,출금!$S$2:$S$1048576,0)))</f>
        <v/>
      </c>
      <c r="S85" s="2" t="s">
        <v>836</v>
      </c>
      <c r="T85" s="13">
        <v>44628.683842592596</v>
      </c>
      <c r="U85" s="31" t="str">
        <f t="shared" si="1"/>
        <v>2022-03-08</v>
      </c>
    </row>
    <row r="86" spans="1:21" hidden="1">
      <c r="A86" s="2" t="s">
        <v>560</v>
      </c>
      <c r="B86" s="2" t="s">
        <v>107</v>
      </c>
      <c r="C86" s="2" t="s">
        <v>111</v>
      </c>
      <c r="D86" s="5" t="s">
        <v>1851</v>
      </c>
      <c r="E86" s="2"/>
      <c r="F86" s="2"/>
      <c r="G86" s="2" t="str">
        <f>IF(INDEX(지갑!$H:$H,MATCH(A86&amp;B86&amp;C86&amp;D86&amp;E86&amp;F86&amp;H86,지갑!$K:$K,0))=0, "",INDEX(지갑!$H:$H,MATCH(A86&amp;B86&amp;C86&amp;D86&amp;E86&amp;F86&amp;H86,지갑!$K:$K,0)))</f>
        <v>terra174evzq0tnd0uvzkkrvg08n9geqpcsvdrychcm8</v>
      </c>
      <c r="H86" s="2"/>
      <c r="I86" s="2" t="s">
        <v>107</v>
      </c>
      <c r="J86" s="2" t="s">
        <v>111</v>
      </c>
      <c r="K86" s="2" t="s">
        <v>15</v>
      </c>
      <c r="L86" s="2" t="s">
        <v>1676</v>
      </c>
      <c r="M86" s="28">
        <v>402.9</v>
      </c>
      <c r="N86" s="2" t="str">
        <f>IF(ISERROR(INDEX(출금!$G$2:$G$1048576,MATCH($S86,출금!$S$2:$S$1048576,0)))=TRUE, "", INDEX(출금!$G$2:$G$1048576,MATCH($S86,출금!$S$2:$S$1048576,0))&amp;"")</f>
        <v/>
      </c>
      <c r="O86" s="2" t="str">
        <f>IF(ISERROR(INDEX(출금!$H$2:$H$1048576,MATCH($S86,출금!$S$2:$S$1048576,0)))=TRUE, "", INDEX(출금!$H$2:$H$1048576,MATCH($S86,출금!$S$2:$S$1048576,0))&amp;"")</f>
        <v/>
      </c>
      <c r="P86" s="2" t="str">
        <f>IF(ISERROR(INDEX(출금!$A$2:$A$1048576,MATCH($S86,출금!$S$2:$S$1048576,0)))=TRUE, "", INDEX(출금!$A$2:$A$1048576,MATCH($S86,출금!$S$2:$S$1048576,0)))</f>
        <v/>
      </c>
      <c r="Q86" s="2" t="str">
        <f>IF(ISERROR(INDEX(출금!$B$2:$B$1048576,MATCH($S86,출금!$S$2:$S$1048576,0)))=TRUE, "", INDEX(출금!$B$2:$B$1048576,MATCH($S86,출금!$S$2:$S$1048576,0)))</f>
        <v/>
      </c>
      <c r="R86" s="2" t="str">
        <f>IF(ISERROR(INDEX(출금!$C$2:$C$1048576,MATCH($S86,출금!$S$2:$S$1048576,0)))=TRUE, "", INDEX(출금!$C$2:$C$1048576,MATCH($S86,출금!$S$2:$S$1048576,0)))</f>
        <v/>
      </c>
      <c r="S86" s="2" t="s">
        <v>854</v>
      </c>
      <c r="T86" s="13">
        <v>44481.509027777778</v>
      </c>
      <c r="U86" s="31" t="str">
        <f t="shared" si="1"/>
        <v>2021-10-12</v>
      </c>
    </row>
    <row r="87" spans="1:21" hidden="1">
      <c r="A87" s="2" t="s">
        <v>55</v>
      </c>
      <c r="B87" s="2" t="s">
        <v>6</v>
      </c>
      <c r="C87" s="2" t="s">
        <v>24</v>
      </c>
      <c r="D87" s="2" t="s">
        <v>59</v>
      </c>
      <c r="E87" s="2">
        <v>7</v>
      </c>
      <c r="F87" s="2" t="s">
        <v>9</v>
      </c>
      <c r="G87" s="2" t="str">
        <f>IF(INDEX(지갑!$H:$H,MATCH(A87&amp;B87&amp;C87&amp;D87&amp;E87&amp;F87&amp;H87,지갑!$K:$K,0))=0, "",INDEX(지갑!$H:$H,MATCH(A87&amp;B87&amp;C87&amp;D87&amp;E87&amp;F87&amp;H87,지갑!$K:$K,0)))</f>
        <v>3LLRS688CkBg71m4qvEffbHh9sMQZfH5or</v>
      </c>
      <c r="H87" s="2"/>
      <c r="I87" s="2" t="s">
        <v>6</v>
      </c>
      <c r="J87" s="2" t="s">
        <v>24</v>
      </c>
      <c r="K87" s="2" t="s">
        <v>9</v>
      </c>
      <c r="L87" s="2" t="s">
        <v>9</v>
      </c>
      <c r="M87" s="25">
        <v>1.0479000000000001</v>
      </c>
      <c r="N87" s="2" t="str">
        <f>IF(ISERROR(INDEX(출금!$G$2:$G$1048576,MATCH($S87,출금!$S$2:$S$1048576,0)))=TRUE, "", INDEX(출금!$G$2:$G$1048576,MATCH($S87,출금!$S$2:$S$1048576,0))&amp;"")</f>
        <v/>
      </c>
      <c r="O87" s="2" t="str">
        <f>IF(ISERROR(INDEX(출금!$H$2:$H$1048576,MATCH($S87,출금!$S$2:$S$1048576,0)))=TRUE, "", INDEX(출금!$H$2:$H$1048576,MATCH($S87,출금!$S$2:$S$1048576,0))&amp;"")</f>
        <v/>
      </c>
      <c r="P87" s="2" t="str">
        <f>IF(ISERROR(INDEX(출금!$A$2:$A$1048576,MATCH($S87,출금!$S$2:$S$1048576,0)))=TRUE, "", INDEX(출금!$A$2:$A$1048576,MATCH($S87,출금!$S$2:$S$1048576,0)))</f>
        <v/>
      </c>
      <c r="Q87" s="2" t="str">
        <f>IF(ISERROR(INDEX(출금!$B$2:$B$1048576,MATCH($S87,출금!$S$2:$S$1048576,0)))=TRUE, "", INDEX(출금!$B$2:$B$1048576,MATCH($S87,출금!$S$2:$S$1048576,0)))</f>
        <v/>
      </c>
      <c r="R87" s="2" t="str">
        <f>IF(ISERROR(INDEX(출금!$C$2:$C$1048576,MATCH($S87,출금!$S$2:$S$1048576,0)))=TRUE, "", INDEX(출금!$C$2:$C$1048576,MATCH($S87,출금!$S$2:$S$1048576,0)))</f>
        <v/>
      </c>
      <c r="S87" s="2" t="s">
        <v>1921</v>
      </c>
      <c r="T87" s="13">
        <v>44252.800578703704</v>
      </c>
      <c r="U87" s="31" t="str">
        <f t="shared" si="1"/>
        <v>2021-02-25</v>
      </c>
    </row>
    <row r="88" spans="1:21" hidden="1">
      <c r="A88" s="2" t="s">
        <v>560</v>
      </c>
      <c r="B88" s="2" t="s">
        <v>107</v>
      </c>
      <c r="C88" s="2" t="s">
        <v>111</v>
      </c>
      <c r="D88" s="5" t="s">
        <v>1845</v>
      </c>
      <c r="E88" s="2"/>
      <c r="F88" s="2"/>
      <c r="G88" s="2" t="str">
        <f>IF(INDEX(지갑!$H:$H,MATCH(A88&amp;B88&amp;C88&amp;D88&amp;E88&amp;F88&amp;H88,지갑!$K:$K,0))=0, "",INDEX(지갑!$H:$H,MATCH(A88&amp;B88&amp;C88&amp;D88&amp;E88&amp;F88&amp;H88,지갑!$K:$K,0)))</f>
        <v>terra1j4u9e5n8xu9c9jykny8uqw6lde6843qczzwd0x</v>
      </c>
      <c r="H88" s="2"/>
      <c r="I88" s="2" t="s">
        <v>107</v>
      </c>
      <c r="J88" s="2" t="s">
        <v>111</v>
      </c>
      <c r="K88" s="2" t="s">
        <v>15</v>
      </c>
      <c r="L88" s="2" t="s">
        <v>1676</v>
      </c>
      <c r="M88" s="28">
        <v>547808.18000000005</v>
      </c>
      <c r="N88" s="2" t="str">
        <f>IF(ISERROR(INDEX(출금!$G$2:$G$1048576,MATCH($S88,출금!$S$2:$S$1048576,0)))=TRUE, "", INDEX(출금!$G$2:$G$1048576,MATCH($S88,출금!$S$2:$S$1048576,0))&amp;"")</f>
        <v/>
      </c>
      <c r="O88" s="2" t="str">
        <f>IF(ISERROR(INDEX(출금!$H$2:$H$1048576,MATCH($S88,출금!$S$2:$S$1048576,0)))=TRUE, "", INDEX(출금!$H$2:$H$1048576,MATCH($S88,출금!$S$2:$S$1048576,0))&amp;"")</f>
        <v/>
      </c>
      <c r="P88" s="2" t="str">
        <f>IF(ISERROR(INDEX(출금!$A$2:$A$1048576,MATCH($S88,출금!$S$2:$S$1048576,0)))=TRUE, "", INDEX(출금!$A$2:$A$1048576,MATCH($S88,출금!$S$2:$S$1048576,0)))</f>
        <v/>
      </c>
      <c r="Q88" s="2" t="str">
        <f>IF(ISERROR(INDEX(출금!$B$2:$B$1048576,MATCH($S88,출금!$S$2:$S$1048576,0)))=TRUE, "", INDEX(출금!$B$2:$B$1048576,MATCH($S88,출금!$S$2:$S$1048576,0)))</f>
        <v/>
      </c>
      <c r="R88" s="2" t="str">
        <f>IF(ISERROR(INDEX(출금!$C$2:$C$1048576,MATCH($S88,출금!$S$2:$S$1048576,0)))=TRUE, "", INDEX(출금!$C$2:$C$1048576,MATCH($S88,출금!$S$2:$S$1048576,0)))</f>
        <v/>
      </c>
      <c r="S88" s="2" t="s">
        <v>835</v>
      </c>
      <c r="T88" s="13">
        <v>44636.479571759257</v>
      </c>
      <c r="U88" s="31" t="str">
        <f t="shared" si="1"/>
        <v>2022-03-16</v>
      </c>
    </row>
    <row r="89" spans="1:21" hidden="1">
      <c r="A89" s="2" t="s">
        <v>560</v>
      </c>
      <c r="B89" s="2" t="s">
        <v>107</v>
      </c>
      <c r="C89" s="2" t="s">
        <v>111</v>
      </c>
      <c r="D89" s="5" t="s">
        <v>1845</v>
      </c>
      <c r="E89" s="2"/>
      <c r="F89" s="2"/>
      <c r="G89" s="2" t="str">
        <f>IF(INDEX(지갑!$H:$H,MATCH(A89&amp;B89&amp;C89&amp;D89&amp;E89&amp;F89&amp;H89,지갑!$K:$K,0))=0, "",INDEX(지갑!$H:$H,MATCH(A89&amp;B89&amp;C89&amp;D89&amp;E89&amp;F89&amp;H89,지갑!$K:$K,0)))</f>
        <v>terra1j4u9e5n8xu9c9jykny8uqw6lde6843qczzwd0x</v>
      </c>
      <c r="H89" s="2"/>
      <c r="I89" s="2" t="s">
        <v>107</v>
      </c>
      <c r="J89" s="2" t="s">
        <v>111</v>
      </c>
      <c r="K89" s="2" t="s">
        <v>15</v>
      </c>
      <c r="L89" s="2" t="s">
        <v>1676</v>
      </c>
      <c r="M89" s="28">
        <v>328744.46000000002</v>
      </c>
      <c r="N89" s="2" t="str">
        <f>IF(ISERROR(INDEX(출금!$G$2:$G$1048576,MATCH($S89,출금!$S$2:$S$1048576,0)))=TRUE, "", INDEX(출금!$G$2:$G$1048576,MATCH($S89,출금!$S$2:$S$1048576,0))&amp;"")</f>
        <v/>
      </c>
      <c r="O89" s="2" t="str">
        <f>IF(ISERROR(INDEX(출금!$H$2:$H$1048576,MATCH($S89,출금!$S$2:$S$1048576,0)))=TRUE, "", INDEX(출금!$H$2:$H$1048576,MATCH($S89,출금!$S$2:$S$1048576,0))&amp;"")</f>
        <v/>
      </c>
      <c r="P89" s="2" t="str">
        <f>IF(ISERROR(INDEX(출금!$A$2:$A$1048576,MATCH($S89,출금!$S$2:$S$1048576,0)))=TRUE, "", INDEX(출금!$A$2:$A$1048576,MATCH($S89,출금!$S$2:$S$1048576,0)))</f>
        <v/>
      </c>
      <c r="Q89" s="2" t="str">
        <f>IF(ISERROR(INDEX(출금!$B$2:$B$1048576,MATCH($S89,출금!$S$2:$S$1048576,0)))=TRUE, "", INDEX(출금!$B$2:$B$1048576,MATCH($S89,출금!$S$2:$S$1048576,0)))</f>
        <v/>
      </c>
      <c r="R89" s="2" t="str">
        <f>IF(ISERROR(INDEX(출금!$C$2:$C$1048576,MATCH($S89,출금!$S$2:$S$1048576,0)))=TRUE, "", INDEX(출금!$C$2:$C$1048576,MATCH($S89,출금!$S$2:$S$1048576,0)))</f>
        <v/>
      </c>
      <c r="S89" s="2" t="s">
        <v>834</v>
      </c>
      <c r="T89" s="13">
        <v>44636.502349537041</v>
      </c>
      <c r="U89" s="31" t="str">
        <f t="shared" si="1"/>
        <v>2022-03-16</v>
      </c>
    </row>
    <row r="90" spans="1:21" hidden="1">
      <c r="A90" s="2" t="s">
        <v>560</v>
      </c>
      <c r="B90" s="2" t="s">
        <v>107</v>
      </c>
      <c r="C90" s="2" t="s">
        <v>111</v>
      </c>
      <c r="D90" s="5" t="s">
        <v>1845</v>
      </c>
      <c r="E90" s="2"/>
      <c r="F90" s="2"/>
      <c r="G90" s="2" t="str">
        <f>IF(INDEX(지갑!$H:$H,MATCH(A90&amp;B90&amp;C90&amp;D90&amp;E90&amp;F90&amp;H90,지갑!$K:$K,0))=0, "",INDEX(지갑!$H:$H,MATCH(A90&amp;B90&amp;C90&amp;D90&amp;E90&amp;F90&amp;H90,지갑!$K:$K,0)))</f>
        <v>terra1j4u9e5n8xu9c9jykny8uqw6lde6843qczzwd0x</v>
      </c>
      <c r="H90" s="2"/>
      <c r="I90" s="2" t="s">
        <v>107</v>
      </c>
      <c r="J90" s="2" t="s">
        <v>111</v>
      </c>
      <c r="K90" s="2" t="s">
        <v>15</v>
      </c>
      <c r="L90" s="2" t="s">
        <v>1676</v>
      </c>
      <c r="M90" s="28">
        <v>23698.799999999999</v>
      </c>
      <c r="N90" s="2" t="str">
        <f>IF(ISERROR(INDEX(출금!$G$2:$G$1048576,MATCH($S90,출금!$S$2:$S$1048576,0)))=TRUE, "", INDEX(출금!$G$2:$G$1048576,MATCH($S90,출금!$S$2:$S$1048576,0))&amp;"")</f>
        <v>terra1ncjg4a59x2pgvqy9qjyqprlj8lrwshm0wleht5</v>
      </c>
      <c r="O90" s="2" t="str">
        <f>IF(ISERROR(INDEX(출금!$H$2:$H$1048576,MATCH($S90,출금!$S$2:$S$1048576,0)))=TRUE, "", INDEX(출금!$H$2:$H$1048576,MATCH($S90,출금!$S$2:$S$1048576,0))&amp;"")</f>
        <v>102585224</v>
      </c>
      <c r="P90" s="2" t="str">
        <f>IF(ISERROR(INDEX(출금!$A$2:$A$1048576,MATCH($S90,출금!$S$2:$S$1048576,0)))=TRUE, "", INDEX(출금!$A$2:$A$1048576,MATCH($S90,출금!$S$2:$S$1048576,0)))</f>
        <v>exchange</v>
      </c>
      <c r="Q90" s="2" t="str">
        <f>IF(ISERROR(INDEX(출금!$B$2:$B$1048576,MATCH($S90,출금!$S$2:$S$1048576,0)))=TRUE, "", INDEX(출금!$B$2:$B$1048576,MATCH($S90,출금!$S$2:$S$1048576,0)))</f>
        <v>Binance</v>
      </c>
      <c r="R90" s="2" t="str">
        <f>IF(ISERROR(INDEX(출금!$C$2:$C$1048576,MATCH($S90,출금!$S$2:$S$1048576,0)))=TRUE, "", INDEX(출금!$C$2:$C$1048576,MATCH($S90,출금!$S$2:$S$1048576,0)))</f>
        <v>BBRICK</v>
      </c>
      <c r="S90" s="2" t="s">
        <v>292</v>
      </c>
      <c r="T90" s="13">
        <v>44636.651423611111</v>
      </c>
      <c r="U90" s="31" t="str">
        <f t="shared" si="1"/>
        <v>2022-03-16</v>
      </c>
    </row>
    <row r="91" spans="1:21" hidden="1">
      <c r="A91" s="2" t="s">
        <v>560</v>
      </c>
      <c r="B91" s="2" t="s">
        <v>107</v>
      </c>
      <c r="C91" s="2" t="s">
        <v>111</v>
      </c>
      <c r="D91" s="5" t="s">
        <v>1845</v>
      </c>
      <c r="E91" s="2"/>
      <c r="F91" s="2"/>
      <c r="G91" s="2" t="str">
        <f>IF(INDEX(지갑!$H:$H,MATCH(A91&amp;B91&amp;C91&amp;D91&amp;E91&amp;F91&amp;H91,지갑!$K:$K,0))=0, "",INDEX(지갑!$H:$H,MATCH(A91&amp;B91&amp;C91&amp;D91&amp;E91&amp;F91&amp;H91,지갑!$K:$K,0)))</f>
        <v>terra1j4u9e5n8xu9c9jykny8uqw6lde6843qczzwd0x</v>
      </c>
      <c r="H91" s="2"/>
      <c r="I91" s="2" t="s">
        <v>107</v>
      </c>
      <c r="J91" s="2" t="s">
        <v>111</v>
      </c>
      <c r="K91" s="2" t="s">
        <v>15</v>
      </c>
      <c r="L91" s="2" t="s">
        <v>1676</v>
      </c>
      <c r="M91" s="28">
        <v>933.8</v>
      </c>
      <c r="N91" s="2" t="str">
        <f>IF(ISERROR(INDEX(출금!$G$2:$G$1048576,MATCH($S91,출금!$S$2:$S$1048576,0)))=TRUE, "", INDEX(출금!$G$2:$G$1048576,MATCH($S91,출금!$S$2:$S$1048576,0))&amp;"")</f>
        <v>terra1ncjg4a59x2pgvqy9qjyqprlj8lrwshm0wleht5</v>
      </c>
      <c r="O91" s="2" t="str">
        <f>IF(ISERROR(INDEX(출금!$H$2:$H$1048576,MATCH($S91,출금!$S$2:$S$1048576,0)))=TRUE, "", INDEX(출금!$H$2:$H$1048576,MATCH($S91,출금!$S$2:$S$1048576,0))&amp;"")</f>
        <v>102585224</v>
      </c>
      <c r="P91" s="2" t="str">
        <f>IF(ISERROR(INDEX(출금!$A$2:$A$1048576,MATCH($S91,출금!$S$2:$S$1048576,0)))=TRUE, "", INDEX(출금!$A$2:$A$1048576,MATCH($S91,출금!$S$2:$S$1048576,0)))</f>
        <v>exchange</v>
      </c>
      <c r="Q91" s="2" t="str">
        <f>IF(ISERROR(INDEX(출금!$B$2:$B$1048576,MATCH($S91,출금!$S$2:$S$1048576,0)))=TRUE, "", INDEX(출금!$B$2:$B$1048576,MATCH($S91,출금!$S$2:$S$1048576,0)))</f>
        <v>Binance</v>
      </c>
      <c r="R91" s="2" t="str">
        <f>IF(ISERROR(INDEX(출금!$C$2:$C$1048576,MATCH($S91,출금!$S$2:$S$1048576,0)))=TRUE, "", INDEX(출금!$C$2:$C$1048576,MATCH($S91,출금!$S$2:$S$1048576,0)))</f>
        <v>BBRICK</v>
      </c>
      <c r="S91" s="2" t="s">
        <v>291</v>
      </c>
      <c r="T91" s="13">
        <v>44636.702615740738</v>
      </c>
      <c r="U91" s="31" t="str">
        <f t="shared" si="1"/>
        <v>2022-03-16</v>
      </c>
    </row>
    <row r="92" spans="1:21" hidden="1">
      <c r="A92" s="2" t="s">
        <v>55</v>
      </c>
      <c r="B92" s="2" t="s">
        <v>6</v>
      </c>
      <c r="C92" s="2" t="s">
        <v>24</v>
      </c>
      <c r="D92" s="2" t="s">
        <v>59</v>
      </c>
      <c r="E92" s="2">
        <v>7</v>
      </c>
      <c r="F92" s="2" t="s">
        <v>9</v>
      </c>
      <c r="G92" s="2" t="str">
        <f>IF(INDEX(지갑!$H:$H,MATCH(A92&amp;B92&amp;C92&amp;D92&amp;E92&amp;F92&amp;H92,지갑!$K:$K,0))=0, "",INDEX(지갑!$H:$H,MATCH(A92&amp;B92&amp;C92&amp;D92&amp;E92&amp;F92&amp;H92,지갑!$K:$K,0)))</f>
        <v>3LLRS688CkBg71m4qvEffbHh9sMQZfH5or</v>
      </c>
      <c r="H92" s="2"/>
      <c r="I92" s="2" t="s">
        <v>6</v>
      </c>
      <c r="J92" s="2" t="s">
        <v>24</v>
      </c>
      <c r="K92" s="2" t="s">
        <v>9</v>
      </c>
      <c r="L92" s="2" t="s">
        <v>9</v>
      </c>
      <c r="M92" s="25">
        <v>5</v>
      </c>
      <c r="N92" s="2" t="str">
        <f>IF(ISERROR(INDEX(출금!$G$2:$G$1048576,MATCH($S92,출금!$S$2:$S$1048576,0)))=TRUE, "", INDEX(출금!$G$2:$G$1048576,MATCH($S92,출금!$S$2:$S$1048576,0))&amp;"")</f>
        <v/>
      </c>
      <c r="O92" s="2" t="str">
        <f>IF(ISERROR(INDEX(출금!$H$2:$H$1048576,MATCH($S92,출금!$S$2:$S$1048576,0)))=TRUE, "", INDEX(출금!$H$2:$H$1048576,MATCH($S92,출금!$S$2:$S$1048576,0))&amp;"")</f>
        <v/>
      </c>
      <c r="P92" s="2" t="str">
        <f>IF(ISERROR(INDEX(출금!$A$2:$A$1048576,MATCH($S92,출금!$S$2:$S$1048576,0)))=TRUE, "", INDEX(출금!$A$2:$A$1048576,MATCH($S92,출금!$S$2:$S$1048576,0)))</f>
        <v/>
      </c>
      <c r="Q92" s="2" t="str">
        <f>IF(ISERROR(INDEX(출금!$B$2:$B$1048576,MATCH($S92,출금!$S$2:$S$1048576,0)))=TRUE, "", INDEX(출금!$B$2:$B$1048576,MATCH($S92,출금!$S$2:$S$1048576,0)))</f>
        <v/>
      </c>
      <c r="R92" s="2" t="str">
        <f>IF(ISERROR(INDEX(출금!$C$2:$C$1048576,MATCH($S92,출금!$S$2:$S$1048576,0)))=TRUE, "", INDEX(출금!$C$2:$C$1048576,MATCH($S92,출금!$S$2:$S$1048576,0)))</f>
        <v/>
      </c>
      <c r="S92" s="2" t="s">
        <v>1922</v>
      </c>
      <c r="T92" s="13">
        <v>44250.897673611114</v>
      </c>
      <c r="U92" s="31" t="str">
        <f t="shared" si="1"/>
        <v>2021-02-23</v>
      </c>
    </row>
    <row r="93" spans="1:21" hidden="1">
      <c r="A93" s="2" t="s">
        <v>55</v>
      </c>
      <c r="B93" s="2" t="s">
        <v>6</v>
      </c>
      <c r="C93" s="2" t="s">
        <v>24</v>
      </c>
      <c r="D93" s="2" t="s">
        <v>59</v>
      </c>
      <c r="E93" s="2">
        <v>7</v>
      </c>
      <c r="F93" s="2" t="s">
        <v>9</v>
      </c>
      <c r="G93" s="2" t="str">
        <f>IF(INDEX(지갑!$H:$H,MATCH(A93&amp;B93&amp;C93&amp;D93&amp;E93&amp;F93&amp;H93,지갑!$K:$K,0))=0, "",INDEX(지갑!$H:$H,MATCH(A93&amp;B93&amp;C93&amp;D93&amp;E93&amp;F93&amp;H93,지갑!$K:$K,0)))</f>
        <v>3LLRS688CkBg71m4qvEffbHh9sMQZfH5or</v>
      </c>
      <c r="H93" s="2"/>
      <c r="I93" s="2" t="s">
        <v>6</v>
      </c>
      <c r="J93" s="2" t="s">
        <v>24</v>
      </c>
      <c r="K93" s="2" t="s">
        <v>9</v>
      </c>
      <c r="L93" s="2" t="s">
        <v>9</v>
      </c>
      <c r="M93" s="25">
        <v>3</v>
      </c>
      <c r="N93" s="2" t="str">
        <f>IF(ISERROR(INDEX(출금!$G$2:$G$1048576,MATCH($S93,출금!$S$2:$S$1048576,0)))=TRUE, "", INDEX(출금!$G$2:$G$1048576,MATCH($S93,출금!$S$2:$S$1048576,0))&amp;"")</f>
        <v/>
      </c>
      <c r="O93" s="2" t="str">
        <f>IF(ISERROR(INDEX(출금!$H$2:$H$1048576,MATCH($S93,출금!$S$2:$S$1048576,0)))=TRUE, "", INDEX(출금!$H$2:$H$1048576,MATCH($S93,출금!$S$2:$S$1048576,0))&amp;"")</f>
        <v/>
      </c>
      <c r="P93" s="2" t="str">
        <f>IF(ISERROR(INDEX(출금!$A$2:$A$1048576,MATCH($S93,출금!$S$2:$S$1048576,0)))=TRUE, "", INDEX(출금!$A$2:$A$1048576,MATCH($S93,출금!$S$2:$S$1048576,0)))</f>
        <v/>
      </c>
      <c r="Q93" s="2" t="str">
        <f>IF(ISERROR(INDEX(출금!$B$2:$B$1048576,MATCH($S93,출금!$S$2:$S$1048576,0)))=TRUE, "", INDEX(출금!$B$2:$B$1048576,MATCH($S93,출금!$S$2:$S$1048576,0)))</f>
        <v/>
      </c>
      <c r="R93" s="2" t="str">
        <f>IF(ISERROR(INDEX(출금!$C$2:$C$1048576,MATCH($S93,출금!$S$2:$S$1048576,0)))=TRUE, "", INDEX(출금!$C$2:$C$1048576,MATCH($S93,출금!$S$2:$S$1048576,0)))</f>
        <v/>
      </c>
      <c r="S93" s="2" t="s">
        <v>1923</v>
      </c>
      <c r="T93" s="13">
        <v>44250.757094907407</v>
      </c>
      <c r="U93" s="31" t="str">
        <f t="shared" si="1"/>
        <v>2021-02-23</v>
      </c>
    </row>
    <row r="94" spans="1:21" hidden="1">
      <c r="A94" s="2" t="s">
        <v>560</v>
      </c>
      <c r="B94" s="2" t="s">
        <v>107</v>
      </c>
      <c r="C94" s="2" t="s">
        <v>111</v>
      </c>
      <c r="D94" s="5" t="s">
        <v>1845</v>
      </c>
      <c r="E94" s="2"/>
      <c r="F94" s="2"/>
      <c r="G94" s="2" t="str">
        <f>IF(INDEX(지갑!$H:$H,MATCH(A94&amp;B94&amp;C94&amp;D94&amp;E94&amp;F94&amp;H94,지갑!$K:$K,0))=0, "",INDEX(지갑!$H:$H,MATCH(A94&amp;B94&amp;C94&amp;D94&amp;E94&amp;F94&amp;H94,지갑!$K:$K,0)))</f>
        <v>terra1j4u9e5n8xu9c9jykny8uqw6lde6843qczzwd0x</v>
      </c>
      <c r="H94" s="2"/>
      <c r="I94" s="2" t="s">
        <v>107</v>
      </c>
      <c r="J94" s="2" t="s">
        <v>111</v>
      </c>
      <c r="K94" s="2" t="s">
        <v>546</v>
      </c>
      <c r="L94" s="2" t="s">
        <v>1676</v>
      </c>
      <c r="M94" s="28">
        <v>13.36</v>
      </c>
      <c r="N94" s="2" t="str">
        <f>IF(ISERROR(INDEX(출금!$G$2:$G$1048576,MATCH($S94,출금!$S$2:$S$1048576,0)))=TRUE, "", INDEX(출금!$G$2:$G$1048576,MATCH($S94,출금!$S$2:$S$1048576,0))&amp;"")</f>
        <v/>
      </c>
      <c r="O94" s="2" t="str">
        <f>IF(ISERROR(INDEX(출금!$H$2:$H$1048576,MATCH($S94,출금!$S$2:$S$1048576,0)))=TRUE, "", INDEX(출금!$H$2:$H$1048576,MATCH($S94,출금!$S$2:$S$1048576,0))&amp;"")</f>
        <v/>
      </c>
      <c r="P94" s="2" t="str">
        <f>IF(ISERROR(INDEX(출금!$A$2:$A$1048576,MATCH($S94,출금!$S$2:$S$1048576,0)))=TRUE, "", INDEX(출금!$A$2:$A$1048576,MATCH($S94,출금!$S$2:$S$1048576,0)))</f>
        <v/>
      </c>
      <c r="Q94" s="2" t="str">
        <f>IF(ISERROR(INDEX(출금!$B$2:$B$1048576,MATCH($S94,출금!$S$2:$S$1048576,0)))=TRUE, "", INDEX(출금!$B$2:$B$1048576,MATCH($S94,출금!$S$2:$S$1048576,0)))</f>
        <v/>
      </c>
      <c r="R94" s="2" t="str">
        <f>IF(ISERROR(INDEX(출금!$C$2:$C$1048576,MATCH($S94,출금!$S$2:$S$1048576,0)))=TRUE, "", INDEX(출금!$C$2:$C$1048576,MATCH($S94,출금!$S$2:$S$1048576,0)))</f>
        <v/>
      </c>
      <c r="S94" s="2" t="s">
        <v>833</v>
      </c>
      <c r="T94" s="13">
        <v>44637.429907407408</v>
      </c>
      <c r="U94" s="31" t="str">
        <f t="shared" si="1"/>
        <v>2022-03-17</v>
      </c>
    </row>
    <row r="95" spans="1:21" hidden="1">
      <c r="A95" s="2" t="s">
        <v>55</v>
      </c>
      <c r="B95" s="2" t="s">
        <v>6</v>
      </c>
      <c r="C95" s="2" t="s">
        <v>24</v>
      </c>
      <c r="D95" s="2" t="s">
        <v>59</v>
      </c>
      <c r="E95" s="2">
        <v>7</v>
      </c>
      <c r="F95" s="2" t="s">
        <v>9</v>
      </c>
      <c r="G95" s="2" t="str">
        <f>IF(INDEX(지갑!$H:$H,MATCH(A95&amp;B95&amp;C95&amp;D95&amp;E95&amp;F95&amp;H95,지갑!$K:$K,0))=0, "",INDEX(지갑!$H:$H,MATCH(A95&amp;B95&amp;C95&amp;D95&amp;E95&amp;F95&amp;H95,지갑!$K:$K,0)))</f>
        <v>3LLRS688CkBg71m4qvEffbHh9sMQZfH5or</v>
      </c>
      <c r="H95" s="2"/>
      <c r="I95" s="2" t="s">
        <v>6</v>
      </c>
      <c r="J95" s="2" t="s">
        <v>24</v>
      </c>
      <c r="K95" s="2" t="s">
        <v>9</v>
      </c>
      <c r="L95" s="2" t="s">
        <v>9</v>
      </c>
      <c r="M95" s="25">
        <v>2</v>
      </c>
      <c r="N95" s="2" t="str">
        <f>IF(ISERROR(INDEX(출금!$G$2:$G$1048576,MATCH($S95,출금!$S$2:$S$1048576,0)))=TRUE, "", INDEX(출금!$G$2:$G$1048576,MATCH($S95,출금!$S$2:$S$1048576,0))&amp;"")</f>
        <v/>
      </c>
      <c r="O95" s="2" t="str">
        <f>IF(ISERROR(INDEX(출금!$H$2:$H$1048576,MATCH($S95,출금!$S$2:$S$1048576,0)))=TRUE, "", INDEX(출금!$H$2:$H$1048576,MATCH($S95,출금!$S$2:$S$1048576,0))&amp;"")</f>
        <v/>
      </c>
      <c r="P95" s="2" t="str">
        <f>IF(ISERROR(INDEX(출금!$A$2:$A$1048576,MATCH($S95,출금!$S$2:$S$1048576,0)))=TRUE, "", INDEX(출금!$A$2:$A$1048576,MATCH($S95,출금!$S$2:$S$1048576,0)))</f>
        <v/>
      </c>
      <c r="Q95" s="2" t="str">
        <f>IF(ISERROR(INDEX(출금!$B$2:$B$1048576,MATCH($S95,출금!$S$2:$S$1048576,0)))=TRUE, "", INDEX(출금!$B$2:$B$1048576,MATCH($S95,출금!$S$2:$S$1048576,0)))</f>
        <v/>
      </c>
      <c r="R95" s="2" t="str">
        <f>IF(ISERROR(INDEX(출금!$C$2:$C$1048576,MATCH($S95,출금!$S$2:$S$1048576,0)))=TRUE, "", INDEX(출금!$C$2:$C$1048576,MATCH($S95,출금!$S$2:$S$1048576,0)))</f>
        <v/>
      </c>
      <c r="S95" s="2" t="s">
        <v>1924</v>
      </c>
      <c r="T95" s="13">
        <v>44250.628935185188</v>
      </c>
      <c r="U95" s="31" t="str">
        <f t="shared" si="1"/>
        <v>2021-02-23</v>
      </c>
    </row>
    <row r="96" spans="1:21" hidden="1">
      <c r="A96" s="2" t="s">
        <v>55</v>
      </c>
      <c r="B96" s="2" t="s">
        <v>6</v>
      </c>
      <c r="C96" s="2" t="s">
        <v>24</v>
      </c>
      <c r="D96" s="2" t="s">
        <v>59</v>
      </c>
      <c r="E96" s="2">
        <v>7</v>
      </c>
      <c r="F96" s="2" t="s">
        <v>9</v>
      </c>
      <c r="G96" s="2" t="str">
        <f>IF(INDEX(지갑!$H:$H,MATCH(A96&amp;B96&amp;C96&amp;D96&amp;E96&amp;F96&amp;H96,지갑!$K:$K,0))=0, "",INDEX(지갑!$H:$H,MATCH(A96&amp;B96&amp;C96&amp;D96&amp;E96&amp;F96&amp;H96,지갑!$K:$K,0)))</f>
        <v>3LLRS688CkBg71m4qvEffbHh9sMQZfH5or</v>
      </c>
      <c r="H96" s="2"/>
      <c r="I96" s="2" t="s">
        <v>6</v>
      </c>
      <c r="J96" s="2" t="s">
        <v>24</v>
      </c>
      <c r="K96" s="2" t="s">
        <v>9</v>
      </c>
      <c r="L96" s="2" t="s">
        <v>1677</v>
      </c>
      <c r="M96" s="25">
        <v>8</v>
      </c>
      <c r="N96" s="2" t="str">
        <f>IF(ISERROR(INDEX(출금!$G$2:$G$1048576,MATCH($S96,출금!$S$2:$S$1048576,0)))=TRUE, "", INDEX(출금!$G$2:$G$1048576,MATCH($S96,출금!$S$2:$S$1048576,0))&amp;"")</f>
        <v/>
      </c>
      <c r="O96" s="2" t="str">
        <f>IF(ISERROR(INDEX(출금!$H$2:$H$1048576,MATCH($S96,출금!$S$2:$S$1048576,0)))=TRUE, "", INDEX(출금!$H$2:$H$1048576,MATCH($S96,출금!$S$2:$S$1048576,0))&amp;"")</f>
        <v/>
      </c>
      <c r="P96" s="2" t="str">
        <f>IF(ISERROR(INDEX(출금!$A$2:$A$1048576,MATCH($S96,출금!$S$2:$S$1048576,0)))=TRUE, "", INDEX(출금!$A$2:$A$1048576,MATCH($S96,출금!$S$2:$S$1048576,0)))</f>
        <v/>
      </c>
      <c r="Q96" s="2" t="str">
        <f>IF(ISERROR(INDEX(출금!$B$2:$B$1048576,MATCH($S96,출금!$S$2:$S$1048576,0)))=TRUE, "", INDEX(출금!$B$2:$B$1048576,MATCH($S96,출금!$S$2:$S$1048576,0)))</f>
        <v/>
      </c>
      <c r="R96" s="2" t="str">
        <f>IF(ISERROR(INDEX(출금!$C$2:$C$1048576,MATCH($S96,출금!$S$2:$S$1048576,0)))=TRUE, "", INDEX(출금!$C$2:$C$1048576,MATCH($S96,출금!$S$2:$S$1048576,0)))</f>
        <v/>
      </c>
      <c r="S96" s="2"/>
      <c r="T96" s="13">
        <v>44250.478518518517</v>
      </c>
      <c r="U96" s="31" t="str">
        <f t="shared" si="1"/>
        <v>2021-02-23</v>
      </c>
    </row>
    <row r="97" spans="1:21" hidden="1">
      <c r="A97" s="2" t="s">
        <v>55</v>
      </c>
      <c r="B97" s="2" t="s">
        <v>6</v>
      </c>
      <c r="C97" s="2" t="s">
        <v>24</v>
      </c>
      <c r="D97" s="2" t="s">
        <v>59</v>
      </c>
      <c r="E97" s="2">
        <v>7</v>
      </c>
      <c r="F97" s="2" t="s">
        <v>9</v>
      </c>
      <c r="G97" s="2" t="str">
        <f>IF(INDEX(지갑!$H:$H,MATCH(A97&amp;B97&amp;C97&amp;D97&amp;E97&amp;F97&amp;H97,지갑!$K:$K,0))=0, "",INDEX(지갑!$H:$H,MATCH(A97&amp;B97&amp;C97&amp;D97&amp;E97&amp;F97&amp;H97,지갑!$K:$K,0)))</f>
        <v>3LLRS688CkBg71m4qvEffbHh9sMQZfH5or</v>
      </c>
      <c r="H97" s="2"/>
      <c r="I97" s="2" t="s">
        <v>6</v>
      </c>
      <c r="J97" s="2" t="s">
        <v>24</v>
      </c>
      <c r="K97" s="2" t="s">
        <v>9</v>
      </c>
      <c r="L97" s="2" t="s">
        <v>9</v>
      </c>
      <c r="M97" s="25">
        <v>5.4700000000000001E-6</v>
      </c>
      <c r="N97" s="2" t="str">
        <f>IF(ISERROR(INDEX(출금!$G$2:$G$1048576,MATCH($S97,출금!$S$2:$S$1048576,0)))=TRUE, "", INDEX(출금!$G$2:$G$1048576,MATCH($S97,출금!$S$2:$S$1048576,0))&amp;"")</f>
        <v/>
      </c>
      <c r="O97" s="2" t="str">
        <f>IF(ISERROR(INDEX(출금!$H$2:$H$1048576,MATCH($S97,출금!$S$2:$S$1048576,0)))=TRUE, "", INDEX(출금!$H$2:$H$1048576,MATCH($S97,출금!$S$2:$S$1048576,0))&amp;"")</f>
        <v/>
      </c>
      <c r="P97" s="2" t="str">
        <f>IF(ISERROR(INDEX(출금!$A$2:$A$1048576,MATCH($S97,출금!$S$2:$S$1048576,0)))=TRUE, "", INDEX(출금!$A$2:$A$1048576,MATCH($S97,출금!$S$2:$S$1048576,0)))</f>
        <v/>
      </c>
      <c r="Q97" s="2" t="str">
        <f>IF(ISERROR(INDEX(출금!$B$2:$B$1048576,MATCH($S97,출금!$S$2:$S$1048576,0)))=TRUE, "", INDEX(출금!$B$2:$B$1048576,MATCH($S97,출금!$S$2:$S$1048576,0)))</f>
        <v/>
      </c>
      <c r="R97" s="2" t="str">
        <f>IF(ISERROR(INDEX(출금!$C$2:$C$1048576,MATCH($S97,출금!$S$2:$S$1048576,0)))=TRUE, "", INDEX(출금!$C$2:$C$1048576,MATCH($S97,출금!$S$2:$S$1048576,0)))</f>
        <v/>
      </c>
      <c r="S97" s="2" t="s">
        <v>1925</v>
      </c>
      <c r="T97" s="13">
        <v>44244.403298611112</v>
      </c>
      <c r="U97" s="31" t="str">
        <f t="shared" si="1"/>
        <v>2021-02-17</v>
      </c>
    </row>
    <row r="98" spans="1:21" hidden="1">
      <c r="A98" s="2" t="s">
        <v>55</v>
      </c>
      <c r="B98" s="2" t="s">
        <v>6</v>
      </c>
      <c r="C98" s="2" t="s">
        <v>24</v>
      </c>
      <c r="D98" s="2" t="s">
        <v>59</v>
      </c>
      <c r="E98" s="2">
        <v>7</v>
      </c>
      <c r="F98" s="2" t="s">
        <v>9</v>
      </c>
      <c r="G98" s="2" t="str">
        <f>IF(INDEX(지갑!$H:$H,MATCH(A98&amp;B98&amp;C98&amp;D98&amp;E98&amp;F98&amp;H98,지갑!$K:$K,0))=0, "",INDEX(지갑!$H:$H,MATCH(A98&amp;B98&amp;C98&amp;D98&amp;E98&amp;F98&amp;H98,지갑!$K:$K,0)))</f>
        <v>3LLRS688CkBg71m4qvEffbHh9sMQZfH5or</v>
      </c>
      <c r="H98" s="2"/>
      <c r="I98" s="2" t="s">
        <v>6</v>
      </c>
      <c r="J98" s="2" t="s">
        <v>24</v>
      </c>
      <c r="K98" s="2" t="s">
        <v>9</v>
      </c>
      <c r="L98" s="2" t="s">
        <v>9</v>
      </c>
      <c r="M98" s="25">
        <v>11.77995052</v>
      </c>
      <c r="N98" s="2" t="str">
        <f>IF(ISERROR(INDEX(출금!$G$2:$G$1048576,MATCH($S98,출금!$S$2:$S$1048576,0)))=TRUE, "", INDEX(출금!$G$2:$G$1048576,MATCH($S98,출금!$S$2:$S$1048576,0))&amp;"")</f>
        <v/>
      </c>
      <c r="O98" s="2" t="str">
        <f>IF(ISERROR(INDEX(출금!$H$2:$H$1048576,MATCH($S98,출금!$S$2:$S$1048576,0)))=TRUE, "", INDEX(출금!$H$2:$H$1048576,MATCH($S98,출금!$S$2:$S$1048576,0))&amp;"")</f>
        <v/>
      </c>
      <c r="P98" s="2" t="str">
        <f>IF(ISERROR(INDEX(출금!$A$2:$A$1048576,MATCH($S98,출금!$S$2:$S$1048576,0)))=TRUE, "", INDEX(출금!$A$2:$A$1048576,MATCH($S98,출금!$S$2:$S$1048576,0)))</f>
        <v/>
      </c>
      <c r="Q98" s="2" t="str">
        <f>IF(ISERROR(INDEX(출금!$B$2:$B$1048576,MATCH($S98,출금!$S$2:$S$1048576,0)))=TRUE, "", INDEX(출금!$B$2:$B$1048576,MATCH($S98,출금!$S$2:$S$1048576,0)))</f>
        <v/>
      </c>
      <c r="R98" s="2" t="str">
        <f>IF(ISERROR(INDEX(출금!$C$2:$C$1048576,MATCH($S98,출금!$S$2:$S$1048576,0)))=TRUE, "", INDEX(출금!$C$2:$C$1048576,MATCH($S98,출금!$S$2:$S$1048576,0)))</f>
        <v/>
      </c>
      <c r="S98" s="2" t="s">
        <v>1926</v>
      </c>
      <c r="T98" s="13">
        <v>44233.730370370373</v>
      </c>
      <c r="U98" s="31" t="str">
        <f t="shared" si="1"/>
        <v>2021-02-06</v>
      </c>
    </row>
    <row r="99" spans="1:21" hidden="1">
      <c r="A99" s="2" t="s">
        <v>55</v>
      </c>
      <c r="B99" s="2" t="s">
        <v>6</v>
      </c>
      <c r="C99" s="2" t="s">
        <v>24</v>
      </c>
      <c r="D99" s="2" t="s">
        <v>59</v>
      </c>
      <c r="E99" s="2">
        <v>7</v>
      </c>
      <c r="F99" s="2" t="s">
        <v>9</v>
      </c>
      <c r="G99" s="2" t="str">
        <f>IF(INDEX(지갑!$H:$H,MATCH(A99&amp;B99&amp;C99&amp;D99&amp;E99&amp;F99&amp;H99,지갑!$K:$K,0))=0, "",INDEX(지갑!$H:$H,MATCH(A99&amp;B99&amp;C99&amp;D99&amp;E99&amp;F99&amp;H99,지갑!$K:$K,0)))</f>
        <v>3LLRS688CkBg71m4qvEffbHh9sMQZfH5or</v>
      </c>
      <c r="H99" s="2"/>
      <c r="I99" s="2" t="s">
        <v>6</v>
      </c>
      <c r="J99" s="2" t="s">
        <v>24</v>
      </c>
      <c r="K99" s="2" t="s">
        <v>9</v>
      </c>
      <c r="L99" s="2" t="s">
        <v>9</v>
      </c>
      <c r="M99" s="25">
        <v>4.4000000000000004</v>
      </c>
      <c r="N99" s="2" t="str">
        <f>IF(ISERROR(INDEX(출금!$G$2:$G$1048576,MATCH($S99,출금!$S$2:$S$1048576,0)))=TRUE, "", INDEX(출금!$G$2:$G$1048576,MATCH($S99,출금!$S$2:$S$1048576,0))&amp;"")</f>
        <v/>
      </c>
      <c r="O99" s="2" t="str">
        <f>IF(ISERROR(INDEX(출금!$H$2:$H$1048576,MATCH($S99,출금!$S$2:$S$1048576,0)))=TRUE, "", INDEX(출금!$H$2:$H$1048576,MATCH($S99,출금!$S$2:$S$1048576,0))&amp;"")</f>
        <v/>
      </c>
      <c r="P99" s="2" t="str">
        <f>IF(ISERROR(INDEX(출금!$A$2:$A$1048576,MATCH($S99,출금!$S$2:$S$1048576,0)))=TRUE, "", INDEX(출금!$A$2:$A$1048576,MATCH($S99,출금!$S$2:$S$1048576,0)))</f>
        <v/>
      </c>
      <c r="Q99" s="2" t="str">
        <f>IF(ISERROR(INDEX(출금!$B$2:$B$1048576,MATCH($S99,출금!$S$2:$S$1048576,0)))=TRUE, "", INDEX(출금!$B$2:$B$1048576,MATCH($S99,출금!$S$2:$S$1048576,0)))</f>
        <v/>
      </c>
      <c r="R99" s="2" t="str">
        <f>IF(ISERROR(INDEX(출금!$C$2:$C$1048576,MATCH($S99,출금!$S$2:$S$1048576,0)))=TRUE, "", INDEX(출금!$C$2:$C$1048576,MATCH($S99,출금!$S$2:$S$1048576,0)))</f>
        <v/>
      </c>
      <c r="S99" s="2" t="s">
        <v>1927</v>
      </c>
      <c r="T99" s="13">
        <v>44231.576967592591</v>
      </c>
      <c r="U99" s="31" t="str">
        <f t="shared" si="1"/>
        <v>2021-02-04</v>
      </c>
    </row>
    <row r="100" spans="1:21" hidden="1">
      <c r="A100" s="2" t="s">
        <v>3</v>
      </c>
      <c r="B100" s="2" t="s">
        <v>858</v>
      </c>
      <c r="C100" s="2" t="s">
        <v>58</v>
      </c>
      <c r="D100" s="2"/>
      <c r="E100" s="2"/>
      <c r="F100" s="2" t="str">
        <f>K100</f>
        <v>ATOM</v>
      </c>
      <c r="G100" s="2" t="str">
        <f>IF(INDEX(지갑!$H:$H,MATCH(A100&amp;B100&amp;C100&amp;D100&amp;E100&amp;F100&amp;H100,지갑!$K:$K,0))=0, "",INDEX(지갑!$H:$H,MATCH(A100&amp;B100&amp;C100&amp;D100&amp;E100&amp;F100&amp;H100,지갑!$K:$K,0)))</f>
        <v>cosmos1jjwh9rqudukx8r8duw226uc90g73spmze6mt3g</v>
      </c>
      <c r="H100" s="2"/>
      <c r="I100" s="2" t="s">
        <v>858</v>
      </c>
      <c r="J100" s="2" t="s">
        <v>58</v>
      </c>
      <c r="K100" s="2" t="s">
        <v>70</v>
      </c>
      <c r="L100" s="2" t="s">
        <v>70</v>
      </c>
      <c r="M100" s="28">
        <v>15000</v>
      </c>
      <c r="N100" s="2" t="str">
        <f>IF(ISERROR(INDEX(출금!$G$2:$G$1048576,MATCH($S100,출금!$S$2:$S$1048576,0)))=TRUE, "", INDEX(출금!$G$2:$G$1048576,MATCH($S100,출금!$S$2:$S$1048576,0))&amp;"")</f>
        <v/>
      </c>
      <c r="O100" s="2" t="str">
        <f>IF(ISERROR(INDEX(출금!$H$2:$H$1048576,MATCH($S100,출금!$S$2:$S$1048576,0)))=TRUE, "", INDEX(출금!$H$2:$H$1048576,MATCH($S100,출금!$S$2:$S$1048576,0))&amp;"")</f>
        <v/>
      </c>
      <c r="P100" s="2" t="str">
        <f>IF(ISERROR(INDEX(출금!$A$2:$A$1048576,MATCH($S100,출금!$S$2:$S$1048576,0)))=TRUE, "", INDEX(출금!$A$2:$A$1048576,MATCH($S100,출금!$S$2:$S$1048576,0)))</f>
        <v/>
      </c>
      <c r="Q100" s="2" t="str">
        <f>IF(ISERROR(INDEX(출금!$B$2:$B$1048576,MATCH($S100,출금!$S$2:$S$1048576,0)))=TRUE, "", INDEX(출금!$B$2:$B$1048576,MATCH($S100,출금!$S$2:$S$1048576,0)))</f>
        <v/>
      </c>
      <c r="R100" s="2" t="str">
        <f>IF(ISERROR(INDEX(출금!$C$2:$C$1048576,MATCH($S100,출금!$S$2:$S$1048576,0)))=TRUE, "", INDEX(출금!$C$2:$C$1048576,MATCH($S100,출금!$S$2:$S$1048576,0)))</f>
        <v/>
      </c>
      <c r="S100" s="2" t="s">
        <v>1422</v>
      </c>
      <c r="T100" s="13">
        <v>44240.689969606479</v>
      </c>
      <c r="U100" s="31" t="str">
        <f t="shared" si="1"/>
        <v>2021-02-13</v>
      </c>
    </row>
    <row r="101" spans="1:21" hidden="1">
      <c r="A101" s="2" t="s">
        <v>3</v>
      </c>
      <c r="B101" s="2" t="s">
        <v>872</v>
      </c>
      <c r="C101" s="2" t="s">
        <v>58</v>
      </c>
      <c r="D101" s="2"/>
      <c r="E101" s="2"/>
      <c r="F101" s="2" t="s">
        <v>75</v>
      </c>
      <c r="G101" s="2" t="str">
        <f>IF(INDEX(지갑!$H:$H,MATCH(A101&amp;B101&amp;C101&amp;D101&amp;E101&amp;F101&amp;H101,지갑!$K:$K,0))=0, "",INDEX(지갑!$H:$H,MATCH(A101&amp;B101&amp;C101&amp;D101&amp;E101&amp;F101&amp;H101,지갑!$K:$K,0)))</f>
        <v>0x5006bc0d4fa0117e93d21aa663969fc6703a4319</v>
      </c>
      <c r="H101" s="2"/>
      <c r="I101" s="2" t="s">
        <v>872</v>
      </c>
      <c r="J101" s="2" t="s">
        <v>58</v>
      </c>
      <c r="K101" s="2" t="s">
        <v>75</v>
      </c>
      <c r="L101" s="2" t="s">
        <v>75</v>
      </c>
      <c r="M101" s="28">
        <v>1051.9146356399999</v>
      </c>
      <c r="N101" s="2" t="str">
        <f>IF(ISERROR(INDEX(출금!$G$2:$G$1048576,MATCH($S101,출금!$S$2:$S$1048576,0)))=TRUE, "", INDEX(출금!$G$2:$G$1048576,MATCH($S101,출금!$S$2:$S$1048576,0))&amp;"")</f>
        <v/>
      </c>
      <c r="O101" s="2" t="str">
        <f>IF(ISERROR(INDEX(출금!$H$2:$H$1048576,MATCH($S101,출금!$S$2:$S$1048576,0)))=TRUE, "", INDEX(출금!$H$2:$H$1048576,MATCH($S101,출금!$S$2:$S$1048576,0))&amp;"")</f>
        <v/>
      </c>
      <c r="P101" s="2" t="str">
        <f>IF(ISERROR(INDEX(출금!$A$2:$A$1048576,MATCH($S101,출금!$S$2:$S$1048576,0)))=TRUE, "", INDEX(출금!$A$2:$A$1048576,MATCH($S101,출금!$S$2:$S$1048576,0)))</f>
        <v/>
      </c>
      <c r="Q101" s="2" t="str">
        <f>IF(ISERROR(INDEX(출금!$B$2:$B$1048576,MATCH($S101,출금!$S$2:$S$1048576,0)))=TRUE, "", INDEX(출금!$B$2:$B$1048576,MATCH($S101,출금!$S$2:$S$1048576,0)))</f>
        <v/>
      </c>
      <c r="R101" s="2" t="str">
        <f>IF(ISERROR(INDEX(출금!$C$2:$C$1048576,MATCH($S101,출금!$S$2:$S$1048576,0)))=TRUE, "", INDEX(출금!$C$2:$C$1048576,MATCH($S101,출금!$S$2:$S$1048576,0)))</f>
        <v/>
      </c>
      <c r="S101" s="2" t="s">
        <v>916</v>
      </c>
      <c r="T101" s="13">
        <v>44663.381724537037</v>
      </c>
      <c r="U101" s="31" t="str">
        <f t="shared" si="1"/>
        <v>2022-04-12</v>
      </c>
    </row>
    <row r="102" spans="1:21" hidden="1">
      <c r="A102" s="2" t="s">
        <v>3</v>
      </c>
      <c r="B102" s="2" t="s">
        <v>858</v>
      </c>
      <c r="C102" s="2" t="s">
        <v>58</v>
      </c>
      <c r="D102" s="2"/>
      <c r="E102" s="2"/>
      <c r="F102" s="2" t="str">
        <f>K102</f>
        <v>ATOM</v>
      </c>
      <c r="G102" s="2" t="str">
        <f>IF(INDEX(지갑!$H:$H,MATCH(A102&amp;B102&amp;C102&amp;D102&amp;E102&amp;F102&amp;H102,지갑!$K:$K,0))=0, "",INDEX(지갑!$H:$H,MATCH(A102&amp;B102&amp;C102&amp;D102&amp;E102&amp;F102&amp;H102,지갑!$K:$K,0)))</f>
        <v>cosmos1jjwh9rqudukx8r8duw226uc90g73spmze6mt3g</v>
      </c>
      <c r="H102" s="2"/>
      <c r="I102" s="2" t="s">
        <v>858</v>
      </c>
      <c r="J102" s="2" t="s">
        <v>58</v>
      </c>
      <c r="K102" s="2" t="s">
        <v>70</v>
      </c>
      <c r="L102" s="2" t="s">
        <v>70</v>
      </c>
      <c r="M102" s="28">
        <v>15000</v>
      </c>
      <c r="N102" s="2" t="str">
        <f>IF(ISERROR(INDEX(출금!$G$2:$G$1048576,MATCH($S102,출금!$S$2:$S$1048576,0)))=TRUE, "", INDEX(출금!$G$2:$G$1048576,MATCH($S102,출금!$S$2:$S$1048576,0))&amp;"")</f>
        <v/>
      </c>
      <c r="O102" s="2" t="str">
        <f>IF(ISERROR(INDEX(출금!$H$2:$H$1048576,MATCH($S102,출금!$S$2:$S$1048576,0)))=TRUE, "", INDEX(출금!$H$2:$H$1048576,MATCH($S102,출금!$S$2:$S$1048576,0))&amp;"")</f>
        <v/>
      </c>
      <c r="P102" s="2" t="str">
        <f>IF(ISERROR(INDEX(출금!$A$2:$A$1048576,MATCH($S102,출금!$S$2:$S$1048576,0)))=TRUE, "", INDEX(출금!$A$2:$A$1048576,MATCH($S102,출금!$S$2:$S$1048576,0)))</f>
        <v/>
      </c>
      <c r="Q102" s="2" t="str">
        <f>IF(ISERROR(INDEX(출금!$B$2:$B$1048576,MATCH($S102,출금!$S$2:$S$1048576,0)))=TRUE, "", INDEX(출금!$B$2:$B$1048576,MATCH($S102,출금!$S$2:$S$1048576,0)))</f>
        <v/>
      </c>
      <c r="R102" s="2" t="str">
        <f>IF(ISERROR(INDEX(출금!$C$2:$C$1048576,MATCH($S102,출금!$S$2:$S$1048576,0)))=TRUE, "", INDEX(출금!$C$2:$C$1048576,MATCH($S102,출금!$S$2:$S$1048576,0)))</f>
        <v/>
      </c>
      <c r="S102" s="2" t="s">
        <v>1423</v>
      </c>
      <c r="T102" s="13">
        <v>44240.710981736112</v>
      </c>
      <c r="U102" s="31" t="str">
        <f t="shared" si="1"/>
        <v>2021-02-13</v>
      </c>
    </row>
    <row r="103" spans="1:21" hidden="1">
      <c r="A103" s="2" t="s">
        <v>55</v>
      </c>
      <c r="B103" s="2" t="s">
        <v>6</v>
      </c>
      <c r="C103" s="2" t="s">
        <v>24</v>
      </c>
      <c r="D103" s="2" t="s">
        <v>59</v>
      </c>
      <c r="E103" s="2">
        <v>7</v>
      </c>
      <c r="F103" s="2" t="s">
        <v>9</v>
      </c>
      <c r="G103" s="2" t="str">
        <f>IF(INDEX(지갑!$H:$H,MATCH(A103&amp;B103&amp;C103&amp;D103&amp;E103&amp;F103&amp;H103,지갑!$K:$K,0))=0, "",INDEX(지갑!$H:$H,MATCH(A103&amp;B103&amp;C103&amp;D103&amp;E103&amp;F103&amp;H103,지갑!$K:$K,0)))</f>
        <v>3LLRS688CkBg71m4qvEffbHh9sMQZfH5or</v>
      </c>
      <c r="H103" s="2"/>
      <c r="I103" s="2" t="s">
        <v>6</v>
      </c>
      <c r="J103" s="2" t="s">
        <v>24</v>
      </c>
      <c r="K103" s="2" t="s">
        <v>9</v>
      </c>
      <c r="L103" s="2" t="s">
        <v>9</v>
      </c>
      <c r="M103" s="25">
        <v>15</v>
      </c>
      <c r="N103" s="2" t="str">
        <f>IF(ISERROR(INDEX(출금!$G$2:$G$1048576,MATCH($S103,출금!$S$2:$S$1048576,0)))=TRUE, "", INDEX(출금!$G$2:$G$1048576,MATCH($S103,출금!$S$2:$S$1048576,0))&amp;"")</f>
        <v/>
      </c>
      <c r="O103" s="2" t="str">
        <f>IF(ISERROR(INDEX(출금!$H$2:$H$1048576,MATCH($S103,출금!$S$2:$S$1048576,0)))=TRUE, "", INDEX(출금!$H$2:$H$1048576,MATCH($S103,출금!$S$2:$S$1048576,0))&amp;"")</f>
        <v/>
      </c>
      <c r="P103" s="2" t="str">
        <f>IF(ISERROR(INDEX(출금!$A$2:$A$1048576,MATCH($S103,출금!$S$2:$S$1048576,0)))=TRUE, "", INDEX(출금!$A$2:$A$1048576,MATCH($S103,출금!$S$2:$S$1048576,0)))</f>
        <v/>
      </c>
      <c r="Q103" s="2" t="str">
        <f>IF(ISERROR(INDEX(출금!$B$2:$B$1048576,MATCH($S103,출금!$S$2:$S$1048576,0)))=TRUE, "", INDEX(출금!$B$2:$B$1048576,MATCH($S103,출금!$S$2:$S$1048576,0)))</f>
        <v/>
      </c>
      <c r="R103" s="2" t="str">
        <f>IF(ISERROR(INDEX(출금!$C$2:$C$1048576,MATCH($S103,출금!$S$2:$S$1048576,0)))=TRUE, "", INDEX(출금!$C$2:$C$1048576,MATCH($S103,출금!$S$2:$S$1048576,0)))</f>
        <v/>
      </c>
      <c r="S103" s="2" t="s">
        <v>1928</v>
      </c>
      <c r="T103" s="13">
        <v>44230.441203703704</v>
      </c>
      <c r="U103" s="31" t="str">
        <f t="shared" si="1"/>
        <v>2021-02-03</v>
      </c>
    </row>
    <row r="104" spans="1:21" hidden="1">
      <c r="A104" s="2" t="s">
        <v>55</v>
      </c>
      <c r="B104" s="2" t="s">
        <v>6</v>
      </c>
      <c r="C104" s="2" t="s">
        <v>24</v>
      </c>
      <c r="D104" s="2" t="s">
        <v>59</v>
      </c>
      <c r="E104" s="2">
        <v>7</v>
      </c>
      <c r="F104" s="2" t="s">
        <v>9</v>
      </c>
      <c r="G104" s="2" t="str">
        <f>IF(INDEX(지갑!$H:$H,MATCH(A104&amp;B104&amp;C104&amp;D104&amp;E104&amp;F104&amp;H104,지갑!$K:$K,0))=0, "",INDEX(지갑!$H:$H,MATCH(A104&amp;B104&amp;C104&amp;D104&amp;E104&amp;F104&amp;H104,지갑!$K:$K,0)))</f>
        <v>3LLRS688CkBg71m4qvEffbHh9sMQZfH5or</v>
      </c>
      <c r="H104" s="2"/>
      <c r="I104" s="2" t="s">
        <v>6</v>
      </c>
      <c r="J104" s="2" t="s">
        <v>24</v>
      </c>
      <c r="K104" s="2" t="s">
        <v>9</v>
      </c>
      <c r="L104" s="2" t="s">
        <v>9</v>
      </c>
      <c r="M104" s="25">
        <v>25</v>
      </c>
      <c r="N104" s="2" t="str">
        <f>IF(ISERROR(INDEX(출금!$G$2:$G$1048576,MATCH($S104,출금!$S$2:$S$1048576,0)))=TRUE, "", INDEX(출금!$G$2:$G$1048576,MATCH($S104,출금!$S$2:$S$1048576,0))&amp;"")</f>
        <v/>
      </c>
      <c r="O104" s="2" t="str">
        <f>IF(ISERROR(INDEX(출금!$H$2:$H$1048576,MATCH($S104,출금!$S$2:$S$1048576,0)))=TRUE, "", INDEX(출금!$H$2:$H$1048576,MATCH($S104,출금!$S$2:$S$1048576,0))&amp;"")</f>
        <v/>
      </c>
      <c r="P104" s="2" t="str">
        <f>IF(ISERROR(INDEX(출금!$A$2:$A$1048576,MATCH($S104,출금!$S$2:$S$1048576,0)))=TRUE, "", INDEX(출금!$A$2:$A$1048576,MATCH($S104,출금!$S$2:$S$1048576,0)))</f>
        <v/>
      </c>
      <c r="Q104" s="2" t="str">
        <f>IF(ISERROR(INDEX(출금!$B$2:$B$1048576,MATCH($S104,출금!$S$2:$S$1048576,0)))=TRUE, "", INDEX(출금!$B$2:$B$1048576,MATCH($S104,출금!$S$2:$S$1048576,0)))</f>
        <v/>
      </c>
      <c r="R104" s="2" t="str">
        <f>IF(ISERROR(INDEX(출금!$C$2:$C$1048576,MATCH($S104,출금!$S$2:$S$1048576,0)))=TRUE, "", INDEX(출금!$C$2:$C$1048576,MATCH($S104,출금!$S$2:$S$1048576,0)))</f>
        <v/>
      </c>
      <c r="S104" s="2" t="s">
        <v>1929</v>
      </c>
      <c r="T104" s="13">
        <v>44229.677303240744</v>
      </c>
      <c r="U104" s="31" t="str">
        <f t="shared" si="1"/>
        <v>2021-02-02</v>
      </c>
    </row>
    <row r="105" spans="1:21" hidden="1">
      <c r="A105" s="2" t="s">
        <v>55</v>
      </c>
      <c r="B105" s="2" t="s">
        <v>6</v>
      </c>
      <c r="C105" s="2" t="s">
        <v>24</v>
      </c>
      <c r="D105" s="2" t="s">
        <v>59</v>
      </c>
      <c r="E105" s="2">
        <v>7</v>
      </c>
      <c r="F105" s="2" t="s">
        <v>9</v>
      </c>
      <c r="G105" s="2" t="str">
        <f>IF(INDEX(지갑!$H:$H,MATCH(A105&amp;B105&amp;C105&amp;D105&amp;E105&amp;F105&amp;H105,지갑!$K:$K,0))=0, "",INDEX(지갑!$H:$H,MATCH(A105&amp;B105&amp;C105&amp;D105&amp;E105&amp;F105&amp;H105,지갑!$K:$K,0)))</f>
        <v>3LLRS688CkBg71m4qvEffbHh9sMQZfH5or</v>
      </c>
      <c r="H105" s="2"/>
      <c r="I105" s="2" t="s">
        <v>6</v>
      </c>
      <c r="J105" s="2" t="s">
        <v>24</v>
      </c>
      <c r="K105" s="2" t="s">
        <v>9</v>
      </c>
      <c r="L105" s="2" t="s">
        <v>9</v>
      </c>
      <c r="M105" s="25">
        <v>6</v>
      </c>
      <c r="N105" s="2" t="str">
        <f>IF(ISERROR(INDEX(출금!$G$2:$G$1048576,MATCH($S105,출금!$S$2:$S$1048576,0)))=TRUE, "", INDEX(출금!$G$2:$G$1048576,MATCH($S105,출금!$S$2:$S$1048576,0))&amp;"")</f>
        <v/>
      </c>
      <c r="O105" s="2" t="str">
        <f>IF(ISERROR(INDEX(출금!$H$2:$H$1048576,MATCH($S105,출금!$S$2:$S$1048576,0)))=TRUE, "", INDEX(출금!$H$2:$H$1048576,MATCH($S105,출금!$S$2:$S$1048576,0))&amp;"")</f>
        <v/>
      </c>
      <c r="P105" s="2" t="str">
        <f>IF(ISERROR(INDEX(출금!$A$2:$A$1048576,MATCH($S105,출금!$S$2:$S$1048576,0)))=TRUE, "", INDEX(출금!$A$2:$A$1048576,MATCH($S105,출금!$S$2:$S$1048576,0)))</f>
        <v/>
      </c>
      <c r="Q105" s="2" t="str">
        <f>IF(ISERROR(INDEX(출금!$B$2:$B$1048576,MATCH($S105,출금!$S$2:$S$1048576,0)))=TRUE, "", INDEX(출금!$B$2:$B$1048576,MATCH($S105,출금!$S$2:$S$1048576,0)))</f>
        <v/>
      </c>
      <c r="R105" s="2" t="str">
        <f>IF(ISERROR(INDEX(출금!$C$2:$C$1048576,MATCH($S105,출금!$S$2:$S$1048576,0)))=TRUE, "", INDEX(출금!$C$2:$C$1048576,MATCH($S105,출금!$S$2:$S$1048576,0)))</f>
        <v/>
      </c>
      <c r="S105" s="2" t="s">
        <v>1930</v>
      </c>
      <c r="T105" s="13">
        <v>44229.67659722222</v>
      </c>
      <c r="U105" s="31" t="str">
        <f t="shared" si="1"/>
        <v>2021-02-02</v>
      </c>
    </row>
    <row r="106" spans="1:21" hidden="1">
      <c r="A106" s="2" t="s">
        <v>3</v>
      </c>
      <c r="B106" s="2" t="s">
        <v>872</v>
      </c>
      <c r="C106" s="2" t="s">
        <v>58</v>
      </c>
      <c r="D106" s="2"/>
      <c r="E106" s="2"/>
      <c r="F106" s="2" t="s">
        <v>75</v>
      </c>
      <c r="G106" s="2" t="str">
        <f>IF(INDEX(지갑!$H:$H,MATCH(A106&amp;B106&amp;C106&amp;D106&amp;E106&amp;F106&amp;H106,지갑!$K:$K,0))=0, "",INDEX(지갑!$H:$H,MATCH(A106&amp;B106&amp;C106&amp;D106&amp;E106&amp;F106&amp;H106,지갑!$K:$K,0)))</f>
        <v>0x5006bc0d4fa0117e93d21aa663969fc6703a4319</v>
      </c>
      <c r="H106" s="2"/>
      <c r="I106" s="2" t="s">
        <v>872</v>
      </c>
      <c r="J106" s="2" t="s">
        <v>58</v>
      </c>
      <c r="K106" s="2" t="s">
        <v>75</v>
      </c>
      <c r="L106" s="2" t="s">
        <v>75</v>
      </c>
      <c r="M106" s="28">
        <v>85640.023205630001</v>
      </c>
      <c r="N106" s="2" t="str">
        <f>IF(ISERROR(INDEX(출금!$G$2:$G$1048576,MATCH($S106,출금!$S$2:$S$1048576,0)))=TRUE, "", INDEX(출금!$G$2:$G$1048576,MATCH($S106,출금!$S$2:$S$1048576,0))&amp;"")</f>
        <v/>
      </c>
      <c r="O106" s="2" t="str">
        <f>IF(ISERROR(INDEX(출금!$H$2:$H$1048576,MATCH($S106,출금!$S$2:$S$1048576,0)))=TRUE, "", INDEX(출금!$H$2:$H$1048576,MATCH($S106,출금!$S$2:$S$1048576,0))&amp;"")</f>
        <v/>
      </c>
      <c r="P106" s="2" t="str">
        <f>IF(ISERROR(INDEX(출금!$A$2:$A$1048576,MATCH($S106,출금!$S$2:$S$1048576,0)))=TRUE, "", INDEX(출금!$A$2:$A$1048576,MATCH($S106,출금!$S$2:$S$1048576,0)))</f>
        <v/>
      </c>
      <c r="Q106" s="2" t="str">
        <f>IF(ISERROR(INDEX(출금!$B$2:$B$1048576,MATCH($S106,출금!$S$2:$S$1048576,0)))=TRUE, "", INDEX(출금!$B$2:$B$1048576,MATCH($S106,출금!$S$2:$S$1048576,0)))</f>
        <v/>
      </c>
      <c r="R106" s="2" t="str">
        <f>IF(ISERROR(INDEX(출금!$C$2:$C$1048576,MATCH($S106,출금!$S$2:$S$1048576,0)))=TRUE, "", INDEX(출금!$C$2:$C$1048576,MATCH($S106,출금!$S$2:$S$1048576,0)))</f>
        <v/>
      </c>
      <c r="S106" s="2" t="s">
        <v>915</v>
      </c>
      <c r="T106" s="13">
        <v>44666.397349537037</v>
      </c>
      <c r="U106" s="31" t="str">
        <f t="shared" si="1"/>
        <v>2022-04-15</v>
      </c>
    </row>
    <row r="107" spans="1:21" hidden="1">
      <c r="A107" s="2" t="s">
        <v>3</v>
      </c>
      <c r="B107" s="2" t="s">
        <v>872</v>
      </c>
      <c r="C107" s="2" t="s">
        <v>58</v>
      </c>
      <c r="D107" s="2"/>
      <c r="E107" s="2"/>
      <c r="F107" s="2" t="s">
        <v>50</v>
      </c>
      <c r="G107" s="2" t="str">
        <f>IF(INDEX(지갑!$H:$H,MATCH(A107&amp;B107&amp;C107&amp;D107&amp;E107&amp;F107&amp;H107,지갑!$K:$K,0))=0, "",INDEX(지갑!$H:$H,MATCH(A107&amp;B107&amp;C107&amp;D107&amp;E107&amp;F107&amp;H107,지갑!$K:$K,0)))</f>
        <v>GBGII2C7M4TOEC2MVAZYG3TRFM3ATCCEWANSN4Q3AHEX3NRKXJCVZDEV</v>
      </c>
      <c r="H107" s="2"/>
      <c r="I107" s="2" t="s">
        <v>872</v>
      </c>
      <c r="J107" s="2" t="s">
        <v>58</v>
      </c>
      <c r="K107" s="2" t="s">
        <v>50</v>
      </c>
      <c r="L107" s="2" t="s">
        <v>50</v>
      </c>
      <c r="M107" s="28">
        <v>180</v>
      </c>
      <c r="N107" s="2" t="str">
        <f>IF(ISERROR(INDEX(출금!$G$2:$G$1048576,MATCH($S107,출금!$S$2:$S$1048576,0)))=TRUE, "", INDEX(출금!$G$2:$G$1048576,MATCH($S107,출금!$S$2:$S$1048576,0))&amp;"")</f>
        <v/>
      </c>
      <c r="O107" s="2" t="str">
        <f>IF(ISERROR(INDEX(출금!$H$2:$H$1048576,MATCH($S107,출금!$S$2:$S$1048576,0)))=TRUE, "", INDEX(출금!$H$2:$H$1048576,MATCH($S107,출금!$S$2:$S$1048576,0))&amp;"")</f>
        <v/>
      </c>
      <c r="P107" s="2" t="str">
        <f>IF(ISERROR(INDEX(출금!$A$2:$A$1048576,MATCH($S107,출금!$S$2:$S$1048576,0)))=TRUE, "", INDEX(출금!$A$2:$A$1048576,MATCH($S107,출금!$S$2:$S$1048576,0)))</f>
        <v/>
      </c>
      <c r="Q107" s="2" t="str">
        <f>IF(ISERROR(INDEX(출금!$B$2:$B$1048576,MATCH($S107,출금!$S$2:$S$1048576,0)))=TRUE, "", INDEX(출금!$B$2:$B$1048576,MATCH($S107,출금!$S$2:$S$1048576,0)))</f>
        <v/>
      </c>
      <c r="R107" s="2" t="str">
        <f>IF(ISERROR(INDEX(출금!$C$2:$C$1048576,MATCH($S107,출금!$S$2:$S$1048576,0)))=TRUE, "", INDEX(출금!$C$2:$C$1048576,MATCH($S107,출금!$S$2:$S$1048576,0)))</f>
        <v/>
      </c>
      <c r="S107" s="2" t="s">
        <v>914</v>
      </c>
      <c r="T107" s="13">
        <v>44666.419803240737</v>
      </c>
      <c r="U107" s="31" t="str">
        <f t="shared" si="1"/>
        <v>2022-04-15</v>
      </c>
    </row>
    <row r="108" spans="1:21" hidden="1">
      <c r="A108" s="2" t="s">
        <v>55</v>
      </c>
      <c r="B108" s="2" t="s">
        <v>6</v>
      </c>
      <c r="C108" s="2" t="s">
        <v>24</v>
      </c>
      <c r="D108" s="2" t="s">
        <v>59</v>
      </c>
      <c r="E108" s="2">
        <v>7</v>
      </c>
      <c r="F108" s="2" t="s">
        <v>9</v>
      </c>
      <c r="G108" s="2" t="str">
        <f>IF(INDEX(지갑!$H:$H,MATCH(A108&amp;B108&amp;C108&amp;D108&amp;E108&amp;F108&amp;H108,지갑!$K:$K,0))=0, "",INDEX(지갑!$H:$H,MATCH(A108&amp;B108&amp;C108&amp;D108&amp;E108&amp;F108&amp;H108,지갑!$K:$K,0)))</f>
        <v>3LLRS688CkBg71m4qvEffbHh9sMQZfH5or</v>
      </c>
      <c r="H108" s="2"/>
      <c r="I108" s="2" t="s">
        <v>6</v>
      </c>
      <c r="J108" s="2" t="s">
        <v>24</v>
      </c>
      <c r="K108" s="2" t="s">
        <v>9</v>
      </c>
      <c r="L108" s="2" t="s">
        <v>9</v>
      </c>
      <c r="M108" s="25">
        <v>10</v>
      </c>
      <c r="N108" s="2" t="str">
        <f>IF(ISERROR(INDEX(출금!$G$2:$G$1048576,MATCH($S108,출금!$S$2:$S$1048576,0)))=TRUE, "", INDEX(출금!$G$2:$G$1048576,MATCH($S108,출금!$S$2:$S$1048576,0))&amp;"")</f>
        <v/>
      </c>
      <c r="O108" s="2" t="str">
        <f>IF(ISERROR(INDEX(출금!$H$2:$H$1048576,MATCH($S108,출금!$S$2:$S$1048576,0)))=TRUE, "", INDEX(출금!$H$2:$H$1048576,MATCH($S108,출금!$S$2:$S$1048576,0))&amp;"")</f>
        <v/>
      </c>
      <c r="P108" s="2" t="str">
        <f>IF(ISERROR(INDEX(출금!$A$2:$A$1048576,MATCH($S108,출금!$S$2:$S$1048576,0)))=TRUE, "", INDEX(출금!$A$2:$A$1048576,MATCH($S108,출금!$S$2:$S$1048576,0)))</f>
        <v/>
      </c>
      <c r="Q108" s="2" t="str">
        <f>IF(ISERROR(INDEX(출금!$B$2:$B$1048576,MATCH($S108,출금!$S$2:$S$1048576,0)))=TRUE, "", INDEX(출금!$B$2:$B$1048576,MATCH($S108,출금!$S$2:$S$1048576,0)))</f>
        <v/>
      </c>
      <c r="R108" s="2" t="str">
        <f>IF(ISERROR(INDEX(출금!$C$2:$C$1048576,MATCH($S108,출금!$S$2:$S$1048576,0)))=TRUE, "", INDEX(출금!$C$2:$C$1048576,MATCH($S108,출금!$S$2:$S$1048576,0)))</f>
        <v/>
      </c>
      <c r="S108" s="2" t="s">
        <v>1931</v>
      </c>
      <c r="T108" s="13">
        <v>44218.406793981485</v>
      </c>
      <c r="U108" s="31" t="str">
        <f t="shared" si="1"/>
        <v>2021-01-22</v>
      </c>
    </row>
    <row r="109" spans="1:21" hidden="1">
      <c r="A109" s="2" t="s">
        <v>3</v>
      </c>
      <c r="B109" s="2" t="s">
        <v>858</v>
      </c>
      <c r="C109" s="2" t="s">
        <v>58</v>
      </c>
      <c r="D109" s="2"/>
      <c r="E109" s="2"/>
      <c r="F109" s="2" t="str">
        <f>K109</f>
        <v>LUNA</v>
      </c>
      <c r="G109" s="2" t="str">
        <f>IF(INDEX(지갑!$H:$H,MATCH(A109&amp;B109&amp;C109&amp;D109&amp;E109&amp;F109&amp;H109,지갑!$K:$K,0))=0, "",INDEX(지갑!$H:$H,MATCH(A109&amp;B109&amp;C109&amp;D109&amp;E109&amp;F109&amp;H109,지갑!$K:$K,0)))</f>
        <v>terra1x5tka4f96uqlfxr04etcf8m4l22xwpz4pq233x</v>
      </c>
      <c r="H109" s="2"/>
      <c r="I109" s="2" t="s">
        <v>858</v>
      </c>
      <c r="J109" s="2" t="s">
        <v>58</v>
      </c>
      <c r="K109" s="2" t="s">
        <v>14</v>
      </c>
      <c r="L109" s="2" t="s">
        <v>14</v>
      </c>
      <c r="M109" s="28">
        <v>30000</v>
      </c>
      <c r="N109" s="2" t="str">
        <f>IF(ISERROR(INDEX(출금!$G$2:$G$1048576,MATCH($S109,출금!$S$2:$S$1048576,0)))=TRUE, "", INDEX(출금!$G$2:$G$1048576,MATCH($S109,출금!$S$2:$S$1048576,0))&amp;"")</f>
        <v/>
      </c>
      <c r="O109" s="2" t="str">
        <f>IF(ISERROR(INDEX(출금!$H$2:$H$1048576,MATCH($S109,출금!$S$2:$S$1048576,0)))=TRUE, "", INDEX(출금!$H$2:$H$1048576,MATCH($S109,출금!$S$2:$S$1048576,0))&amp;"")</f>
        <v/>
      </c>
      <c r="P109" s="2" t="str">
        <f>IF(ISERROR(INDEX(출금!$A$2:$A$1048576,MATCH($S109,출금!$S$2:$S$1048576,0)))=TRUE, "", INDEX(출금!$A$2:$A$1048576,MATCH($S109,출금!$S$2:$S$1048576,0)))</f>
        <v/>
      </c>
      <c r="Q109" s="2" t="str">
        <f>IF(ISERROR(INDEX(출금!$B$2:$B$1048576,MATCH($S109,출금!$S$2:$S$1048576,0)))=TRUE, "", INDEX(출금!$B$2:$B$1048576,MATCH($S109,출금!$S$2:$S$1048576,0)))</f>
        <v/>
      </c>
      <c r="R109" s="2" t="str">
        <f>IF(ISERROR(INDEX(출금!$C$2:$C$1048576,MATCH($S109,출금!$S$2:$S$1048576,0)))=TRUE, "", INDEX(출금!$C$2:$C$1048576,MATCH($S109,출금!$S$2:$S$1048576,0)))</f>
        <v/>
      </c>
      <c r="S109" s="2" t="s">
        <v>1424</v>
      </c>
      <c r="T109" s="13">
        <v>44240.816591261573</v>
      </c>
      <c r="U109" s="31" t="str">
        <f t="shared" si="1"/>
        <v>2021-02-13</v>
      </c>
    </row>
    <row r="110" spans="1:21" hidden="1">
      <c r="A110" s="2" t="s">
        <v>55</v>
      </c>
      <c r="B110" s="2" t="s">
        <v>6</v>
      </c>
      <c r="C110" s="2" t="s">
        <v>24</v>
      </c>
      <c r="D110" s="2" t="s">
        <v>59</v>
      </c>
      <c r="E110" s="2">
        <v>7</v>
      </c>
      <c r="F110" s="2" t="s">
        <v>9</v>
      </c>
      <c r="G110" s="2" t="str">
        <f>IF(INDEX(지갑!$H:$H,MATCH(A110&amp;B110&amp;C110&amp;D110&amp;E110&amp;F110&amp;H110,지갑!$K:$K,0))=0, "",INDEX(지갑!$H:$H,MATCH(A110&amp;B110&amp;C110&amp;D110&amp;E110&amp;F110&amp;H110,지갑!$K:$K,0)))</f>
        <v>3LLRS688CkBg71m4qvEffbHh9sMQZfH5or</v>
      </c>
      <c r="H110" s="2"/>
      <c r="I110" s="2" t="s">
        <v>6</v>
      </c>
      <c r="J110" s="2" t="s">
        <v>24</v>
      </c>
      <c r="K110" s="2" t="s">
        <v>9</v>
      </c>
      <c r="L110" s="2" t="s">
        <v>9</v>
      </c>
      <c r="M110" s="25">
        <v>1</v>
      </c>
      <c r="N110" s="2" t="str">
        <f>IF(ISERROR(INDEX(출금!$G$2:$G$1048576,MATCH($S110,출금!$S$2:$S$1048576,0)))=TRUE, "", INDEX(출금!$G$2:$G$1048576,MATCH($S110,출금!$S$2:$S$1048576,0))&amp;"")</f>
        <v/>
      </c>
      <c r="O110" s="2" t="str">
        <f>IF(ISERROR(INDEX(출금!$H$2:$H$1048576,MATCH($S110,출금!$S$2:$S$1048576,0)))=TRUE, "", INDEX(출금!$H$2:$H$1048576,MATCH($S110,출금!$S$2:$S$1048576,0))&amp;"")</f>
        <v/>
      </c>
      <c r="P110" s="2" t="str">
        <f>IF(ISERROR(INDEX(출금!$A$2:$A$1048576,MATCH($S110,출금!$S$2:$S$1048576,0)))=TRUE, "", INDEX(출금!$A$2:$A$1048576,MATCH($S110,출금!$S$2:$S$1048576,0)))</f>
        <v/>
      </c>
      <c r="Q110" s="2" t="str">
        <f>IF(ISERROR(INDEX(출금!$B$2:$B$1048576,MATCH($S110,출금!$S$2:$S$1048576,0)))=TRUE, "", INDEX(출금!$B$2:$B$1048576,MATCH($S110,출금!$S$2:$S$1048576,0)))</f>
        <v/>
      </c>
      <c r="R110" s="2" t="str">
        <f>IF(ISERROR(INDEX(출금!$C$2:$C$1048576,MATCH($S110,출금!$S$2:$S$1048576,0)))=TRUE, "", INDEX(출금!$C$2:$C$1048576,MATCH($S110,출금!$S$2:$S$1048576,0)))</f>
        <v/>
      </c>
      <c r="S110" s="2" t="s">
        <v>1932</v>
      </c>
      <c r="T110" s="13">
        <v>44217.793854166666</v>
      </c>
      <c r="U110" s="31" t="str">
        <f t="shared" si="1"/>
        <v>2021-01-21</v>
      </c>
    </row>
    <row r="111" spans="1:21" hidden="1">
      <c r="A111" s="2" t="s">
        <v>55</v>
      </c>
      <c r="B111" s="2" t="s">
        <v>6</v>
      </c>
      <c r="C111" s="2" t="s">
        <v>24</v>
      </c>
      <c r="D111" s="2" t="s">
        <v>59</v>
      </c>
      <c r="E111" s="2">
        <v>7</v>
      </c>
      <c r="F111" s="2" t="s">
        <v>9</v>
      </c>
      <c r="G111" s="2" t="str">
        <f>IF(INDEX(지갑!$H:$H,MATCH(A111&amp;B111&amp;C111&amp;D111&amp;E111&amp;F111&amp;H111,지갑!$K:$K,0))=0, "",INDEX(지갑!$H:$H,MATCH(A111&amp;B111&amp;C111&amp;D111&amp;E111&amp;F111&amp;H111,지갑!$K:$K,0)))</f>
        <v>3LLRS688CkBg71m4qvEffbHh9sMQZfH5or</v>
      </c>
      <c r="H111" s="2"/>
      <c r="I111" s="2" t="s">
        <v>6</v>
      </c>
      <c r="J111" s="2" t="s">
        <v>24</v>
      </c>
      <c r="K111" s="2" t="s">
        <v>9</v>
      </c>
      <c r="L111" s="2" t="s">
        <v>9</v>
      </c>
      <c r="M111" s="25">
        <v>2</v>
      </c>
      <c r="N111" s="2" t="str">
        <f>IF(ISERROR(INDEX(출금!$G$2:$G$1048576,MATCH($S111,출금!$S$2:$S$1048576,0)))=TRUE, "", INDEX(출금!$G$2:$G$1048576,MATCH($S111,출금!$S$2:$S$1048576,0))&amp;"")</f>
        <v/>
      </c>
      <c r="O111" s="2" t="str">
        <f>IF(ISERROR(INDEX(출금!$H$2:$H$1048576,MATCH($S111,출금!$S$2:$S$1048576,0)))=TRUE, "", INDEX(출금!$H$2:$H$1048576,MATCH($S111,출금!$S$2:$S$1048576,0))&amp;"")</f>
        <v/>
      </c>
      <c r="P111" s="2" t="str">
        <f>IF(ISERROR(INDEX(출금!$A$2:$A$1048576,MATCH($S111,출금!$S$2:$S$1048576,0)))=TRUE, "", INDEX(출금!$A$2:$A$1048576,MATCH($S111,출금!$S$2:$S$1048576,0)))</f>
        <v/>
      </c>
      <c r="Q111" s="2" t="str">
        <f>IF(ISERROR(INDEX(출금!$B$2:$B$1048576,MATCH($S111,출금!$S$2:$S$1048576,0)))=TRUE, "", INDEX(출금!$B$2:$B$1048576,MATCH($S111,출금!$S$2:$S$1048576,0)))</f>
        <v/>
      </c>
      <c r="R111" s="2" t="str">
        <f>IF(ISERROR(INDEX(출금!$C$2:$C$1048576,MATCH($S111,출금!$S$2:$S$1048576,0)))=TRUE, "", INDEX(출금!$C$2:$C$1048576,MATCH($S111,출금!$S$2:$S$1048576,0)))</f>
        <v/>
      </c>
      <c r="S111" s="2" t="s">
        <v>1933</v>
      </c>
      <c r="T111" s="13">
        <v>44217.766435185185</v>
      </c>
      <c r="U111" s="31" t="str">
        <f t="shared" si="1"/>
        <v>2021-01-21</v>
      </c>
    </row>
    <row r="112" spans="1:21" hidden="1">
      <c r="A112" s="2" t="s">
        <v>55</v>
      </c>
      <c r="B112" s="2" t="s">
        <v>6</v>
      </c>
      <c r="C112" s="2" t="s">
        <v>24</v>
      </c>
      <c r="D112" s="2" t="s">
        <v>59</v>
      </c>
      <c r="E112" s="2">
        <v>7</v>
      </c>
      <c r="F112" s="2" t="s">
        <v>9</v>
      </c>
      <c r="G112" s="2" t="str">
        <f>IF(INDEX(지갑!$H:$H,MATCH(A112&amp;B112&amp;C112&amp;D112&amp;E112&amp;F112&amp;H112,지갑!$K:$K,0))=0, "",INDEX(지갑!$H:$H,MATCH(A112&amp;B112&amp;C112&amp;D112&amp;E112&amp;F112&amp;H112,지갑!$K:$K,0)))</f>
        <v>3LLRS688CkBg71m4qvEffbHh9sMQZfH5or</v>
      </c>
      <c r="H112" s="2"/>
      <c r="I112" s="2" t="s">
        <v>6</v>
      </c>
      <c r="J112" s="2" t="s">
        <v>24</v>
      </c>
      <c r="K112" s="2" t="s">
        <v>9</v>
      </c>
      <c r="L112" s="2" t="s">
        <v>9</v>
      </c>
      <c r="M112" s="25">
        <v>1</v>
      </c>
      <c r="N112" s="2" t="str">
        <f>IF(ISERROR(INDEX(출금!$G$2:$G$1048576,MATCH($S112,출금!$S$2:$S$1048576,0)))=TRUE, "", INDEX(출금!$G$2:$G$1048576,MATCH($S112,출금!$S$2:$S$1048576,0))&amp;"")</f>
        <v/>
      </c>
      <c r="O112" s="2" t="str">
        <f>IF(ISERROR(INDEX(출금!$H$2:$H$1048576,MATCH($S112,출금!$S$2:$S$1048576,0)))=TRUE, "", INDEX(출금!$H$2:$H$1048576,MATCH($S112,출금!$S$2:$S$1048576,0))&amp;"")</f>
        <v/>
      </c>
      <c r="P112" s="2" t="str">
        <f>IF(ISERROR(INDEX(출금!$A$2:$A$1048576,MATCH($S112,출금!$S$2:$S$1048576,0)))=TRUE, "", INDEX(출금!$A$2:$A$1048576,MATCH($S112,출금!$S$2:$S$1048576,0)))</f>
        <v/>
      </c>
      <c r="Q112" s="2" t="str">
        <f>IF(ISERROR(INDEX(출금!$B$2:$B$1048576,MATCH($S112,출금!$S$2:$S$1048576,0)))=TRUE, "", INDEX(출금!$B$2:$B$1048576,MATCH($S112,출금!$S$2:$S$1048576,0)))</f>
        <v/>
      </c>
      <c r="R112" s="2" t="str">
        <f>IF(ISERROR(INDEX(출금!$C$2:$C$1048576,MATCH($S112,출금!$S$2:$S$1048576,0)))=TRUE, "", INDEX(출금!$C$2:$C$1048576,MATCH($S112,출금!$S$2:$S$1048576,0)))</f>
        <v/>
      </c>
      <c r="S112" s="2" t="s">
        <v>1934</v>
      </c>
      <c r="T112" s="13">
        <v>44217.766099537039</v>
      </c>
      <c r="U112" s="31" t="str">
        <f t="shared" si="1"/>
        <v>2021-01-21</v>
      </c>
    </row>
    <row r="113" spans="1:21" hidden="1">
      <c r="A113" s="2" t="s">
        <v>55</v>
      </c>
      <c r="B113" s="2" t="s">
        <v>6</v>
      </c>
      <c r="C113" s="2" t="s">
        <v>24</v>
      </c>
      <c r="D113" s="2" t="s">
        <v>59</v>
      </c>
      <c r="E113" s="2">
        <v>7</v>
      </c>
      <c r="F113" s="2" t="s">
        <v>9</v>
      </c>
      <c r="G113" s="2" t="str">
        <f>IF(INDEX(지갑!$H:$H,MATCH(A113&amp;B113&amp;C113&amp;D113&amp;E113&amp;F113&amp;H113,지갑!$K:$K,0))=0, "",INDEX(지갑!$H:$H,MATCH(A113&amp;B113&amp;C113&amp;D113&amp;E113&amp;F113&amp;H113,지갑!$K:$K,0)))</f>
        <v>3LLRS688CkBg71m4qvEffbHh9sMQZfH5or</v>
      </c>
      <c r="H113" s="2"/>
      <c r="I113" s="2" t="s">
        <v>6</v>
      </c>
      <c r="J113" s="2" t="s">
        <v>24</v>
      </c>
      <c r="K113" s="2" t="s">
        <v>9</v>
      </c>
      <c r="L113" s="2" t="s">
        <v>9</v>
      </c>
      <c r="M113" s="25">
        <v>6.62</v>
      </c>
      <c r="N113" s="2" t="str">
        <f>IF(ISERROR(INDEX(출금!$G$2:$G$1048576,MATCH($S113,출금!$S$2:$S$1048576,0)))=TRUE, "", INDEX(출금!$G$2:$G$1048576,MATCH($S113,출금!$S$2:$S$1048576,0))&amp;"")</f>
        <v/>
      </c>
      <c r="O113" s="2" t="str">
        <f>IF(ISERROR(INDEX(출금!$H$2:$H$1048576,MATCH($S113,출금!$S$2:$S$1048576,0)))=TRUE, "", INDEX(출금!$H$2:$H$1048576,MATCH($S113,출금!$S$2:$S$1048576,0))&amp;"")</f>
        <v/>
      </c>
      <c r="P113" s="2" t="str">
        <f>IF(ISERROR(INDEX(출금!$A$2:$A$1048576,MATCH($S113,출금!$S$2:$S$1048576,0)))=TRUE, "", INDEX(출금!$A$2:$A$1048576,MATCH($S113,출금!$S$2:$S$1048576,0)))</f>
        <v/>
      </c>
      <c r="Q113" s="2" t="str">
        <f>IF(ISERROR(INDEX(출금!$B$2:$B$1048576,MATCH($S113,출금!$S$2:$S$1048576,0)))=TRUE, "", INDEX(출금!$B$2:$B$1048576,MATCH($S113,출금!$S$2:$S$1048576,0)))</f>
        <v/>
      </c>
      <c r="R113" s="2" t="str">
        <f>IF(ISERROR(INDEX(출금!$C$2:$C$1048576,MATCH($S113,출금!$S$2:$S$1048576,0)))=TRUE, "", INDEX(출금!$C$2:$C$1048576,MATCH($S113,출금!$S$2:$S$1048576,0)))</f>
        <v/>
      </c>
      <c r="S113" s="2" t="s">
        <v>1935</v>
      </c>
      <c r="T113" s="13">
        <v>44210.65247685185</v>
      </c>
      <c r="U113" s="31" t="str">
        <f t="shared" si="1"/>
        <v>2021-01-14</v>
      </c>
    </row>
    <row r="114" spans="1:21" hidden="1">
      <c r="A114" s="2" t="s">
        <v>560</v>
      </c>
      <c r="B114" s="2" t="s">
        <v>107</v>
      </c>
      <c r="C114" s="2" t="s">
        <v>111</v>
      </c>
      <c r="D114" s="5" t="s">
        <v>1845</v>
      </c>
      <c r="E114" s="2"/>
      <c r="F114" s="2"/>
      <c r="G114" s="2" t="str">
        <f>IF(INDEX(지갑!$H:$H,MATCH(A114&amp;B114&amp;C114&amp;D114&amp;E114&amp;F114&amp;H114,지갑!$K:$K,0))=0, "",INDEX(지갑!$H:$H,MATCH(A114&amp;B114&amp;C114&amp;D114&amp;E114&amp;F114&amp;H114,지갑!$K:$K,0)))</f>
        <v>terra1j4u9e5n8xu9c9jykny8uqw6lde6843qczzwd0x</v>
      </c>
      <c r="H114" s="2"/>
      <c r="I114" s="2" t="s">
        <v>107</v>
      </c>
      <c r="J114" s="2" t="s">
        <v>111</v>
      </c>
      <c r="K114" s="2" t="s">
        <v>15</v>
      </c>
      <c r="L114" s="2" t="s">
        <v>1676</v>
      </c>
      <c r="M114" s="28">
        <v>298817.84000000003</v>
      </c>
      <c r="N114" s="2" t="str">
        <f>IF(ISERROR(INDEX(출금!$G$2:$G$1048576,MATCH($S114,출금!$S$2:$S$1048576,0)))=TRUE, "", INDEX(출금!$G$2:$G$1048576,MATCH($S114,출금!$S$2:$S$1048576,0))&amp;"")</f>
        <v/>
      </c>
      <c r="O114" s="2" t="str">
        <f>IF(ISERROR(INDEX(출금!$H$2:$H$1048576,MATCH($S114,출금!$S$2:$S$1048576,0)))=TRUE, "", INDEX(출금!$H$2:$H$1048576,MATCH($S114,출금!$S$2:$S$1048576,0))&amp;"")</f>
        <v/>
      </c>
      <c r="P114" s="2" t="str">
        <f>IF(ISERROR(INDEX(출금!$A$2:$A$1048576,MATCH($S114,출금!$S$2:$S$1048576,0)))=TRUE, "", INDEX(출금!$A$2:$A$1048576,MATCH($S114,출금!$S$2:$S$1048576,0)))</f>
        <v/>
      </c>
      <c r="Q114" s="2" t="str">
        <f>IF(ISERROR(INDEX(출금!$B$2:$B$1048576,MATCH($S114,출금!$S$2:$S$1048576,0)))=TRUE, "", INDEX(출금!$B$2:$B$1048576,MATCH($S114,출금!$S$2:$S$1048576,0)))</f>
        <v/>
      </c>
      <c r="R114" s="2" t="str">
        <f>IF(ISERROR(INDEX(출금!$C$2:$C$1048576,MATCH($S114,출금!$S$2:$S$1048576,0)))=TRUE, "", INDEX(출금!$C$2:$C$1048576,MATCH($S114,출금!$S$2:$S$1048576,0)))</f>
        <v/>
      </c>
      <c r="S114" s="2" t="s">
        <v>833</v>
      </c>
      <c r="T114" s="13">
        <v>44637.43037037037</v>
      </c>
      <c r="U114" s="31" t="str">
        <f t="shared" si="1"/>
        <v>2022-03-17</v>
      </c>
    </row>
    <row r="115" spans="1:21" hidden="1">
      <c r="A115" s="2" t="s">
        <v>3</v>
      </c>
      <c r="B115" s="2" t="s">
        <v>872</v>
      </c>
      <c r="C115" s="2" t="s">
        <v>58</v>
      </c>
      <c r="D115" s="2"/>
      <c r="E115" s="2"/>
      <c r="F115" s="2" t="s">
        <v>75</v>
      </c>
      <c r="G115" s="2" t="str">
        <f>IF(INDEX(지갑!$H:$H,MATCH(A115&amp;B115&amp;C115&amp;D115&amp;E115&amp;F115&amp;H115,지갑!$K:$K,0))=0, "",INDEX(지갑!$H:$H,MATCH(A115&amp;B115&amp;C115&amp;D115&amp;E115&amp;F115&amp;H115,지갑!$K:$K,0)))</f>
        <v>0x5006bc0d4fa0117e93d21aa663969fc6703a4319</v>
      </c>
      <c r="H115" s="2"/>
      <c r="I115" s="2" t="s">
        <v>872</v>
      </c>
      <c r="J115" s="2" t="s">
        <v>58</v>
      </c>
      <c r="K115" s="2" t="s">
        <v>75</v>
      </c>
      <c r="L115" s="2" t="s">
        <v>75</v>
      </c>
      <c r="M115" s="28">
        <v>83977.829790789998</v>
      </c>
      <c r="N115" s="2" t="str">
        <f>IF(ISERROR(INDEX(출금!$G$2:$G$1048576,MATCH($S115,출금!$S$2:$S$1048576,0)))=TRUE, "", INDEX(출금!$G$2:$G$1048576,MATCH($S115,출금!$S$2:$S$1048576,0))&amp;"")</f>
        <v/>
      </c>
      <c r="O115" s="2" t="str">
        <f>IF(ISERROR(INDEX(출금!$H$2:$H$1048576,MATCH($S115,출금!$S$2:$S$1048576,0)))=TRUE, "", INDEX(출금!$H$2:$H$1048576,MATCH($S115,출금!$S$2:$S$1048576,0))&amp;"")</f>
        <v/>
      </c>
      <c r="P115" s="2" t="str">
        <f>IF(ISERROR(INDEX(출금!$A$2:$A$1048576,MATCH($S115,출금!$S$2:$S$1048576,0)))=TRUE, "", INDEX(출금!$A$2:$A$1048576,MATCH($S115,출금!$S$2:$S$1048576,0)))</f>
        <v/>
      </c>
      <c r="Q115" s="2" t="str">
        <f>IF(ISERROR(INDEX(출금!$B$2:$B$1048576,MATCH($S115,출금!$S$2:$S$1048576,0)))=TRUE, "", INDEX(출금!$B$2:$B$1048576,MATCH($S115,출금!$S$2:$S$1048576,0)))</f>
        <v/>
      </c>
      <c r="R115" s="2" t="str">
        <f>IF(ISERROR(INDEX(출금!$C$2:$C$1048576,MATCH($S115,출금!$S$2:$S$1048576,0)))=TRUE, "", INDEX(출금!$C$2:$C$1048576,MATCH($S115,출금!$S$2:$S$1048576,0)))</f>
        <v/>
      </c>
      <c r="S115" s="2" t="s">
        <v>913</v>
      </c>
      <c r="T115" s="13">
        <v>44667.402118055557</v>
      </c>
      <c r="U115" s="31" t="str">
        <f t="shared" si="1"/>
        <v>2022-04-16</v>
      </c>
    </row>
    <row r="116" spans="1:21" hidden="1">
      <c r="A116" s="2" t="s">
        <v>3</v>
      </c>
      <c r="B116" s="2" t="s">
        <v>872</v>
      </c>
      <c r="C116" s="2" t="s">
        <v>58</v>
      </c>
      <c r="D116" s="2"/>
      <c r="E116" s="2"/>
      <c r="F116" s="2" t="s">
        <v>50</v>
      </c>
      <c r="G116" s="2" t="str">
        <f>IF(INDEX(지갑!$H:$H,MATCH(A116&amp;B116&amp;C116&amp;D116&amp;E116&amp;F116&amp;H116,지갑!$K:$K,0))=0, "",INDEX(지갑!$H:$H,MATCH(A116&amp;B116&amp;C116&amp;D116&amp;E116&amp;F116&amp;H116,지갑!$K:$K,0)))</f>
        <v>GBGII2C7M4TOEC2MVAZYG3TRFM3ATCCEWANSN4Q3AHEX3NRKXJCVZDEV</v>
      </c>
      <c r="H116" s="2"/>
      <c r="I116" s="2" t="s">
        <v>872</v>
      </c>
      <c r="J116" s="2" t="s">
        <v>58</v>
      </c>
      <c r="K116" s="2" t="s">
        <v>50</v>
      </c>
      <c r="L116" s="2" t="s">
        <v>50</v>
      </c>
      <c r="M116" s="28">
        <v>48839.917679999999</v>
      </c>
      <c r="N116" s="2" t="str">
        <f>IF(ISERROR(INDEX(출금!$G$2:$G$1048576,MATCH($S116,출금!$S$2:$S$1048576,0)))=TRUE, "", INDEX(출금!$G$2:$G$1048576,MATCH($S116,출금!$S$2:$S$1048576,0))&amp;"")</f>
        <v/>
      </c>
      <c r="O116" s="2" t="str">
        <f>IF(ISERROR(INDEX(출금!$H$2:$H$1048576,MATCH($S116,출금!$S$2:$S$1048576,0)))=TRUE, "", INDEX(출금!$H$2:$H$1048576,MATCH($S116,출금!$S$2:$S$1048576,0))&amp;"")</f>
        <v/>
      </c>
      <c r="P116" s="2" t="str">
        <f>IF(ISERROR(INDEX(출금!$A$2:$A$1048576,MATCH($S116,출금!$S$2:$S$1048576,0)))=TRUE, "", INDEX(출금!$A$2:$A$1048576,MATCH($S116,출금!$S$2:$S$1048576,0)))</f>
        <v/>
      </c>
      <c r="Q116" s="2" t="str">
        <f>IF(ISERROR(INDEX(출금!$B$2:$B$1048576,MATCH($S116,출금!$S$2:$S$1048576,0)))=TRUE, "", INDEX(출금!$B$2:$B$1048576,MATCH($S116,출금!$S$2:$S$1048576,0)))</f>
        <v/>
      </c>
      <c r="R116" s="2" t="str">
        <f>IF(ISERROR(INDEX(출금!$C$2:$C$1048576,MATCH($S116,출금!$S$2:$S$1048576,0)))=TRUE, "", INDEX(출금!$C$2:$C$1048576,MATCH($S116,출금!$S$2:$S$1048576,0)))</f>
        <v/>
      </c>
      <c r="S116" s="2" t="s">
        <v>912</v>
      </c>
      <c r="T116" s="13">
        <v>44667.458344907413</v>
      </c>
      <c r="U116" s="31" t="str">
        <f t="shared" si="1"/>
        <v>2022-04-16</v>
      </c>
    </row>
    <row r="117" spans="1:21" hidden="1">
      <c r="A117" s="2" t="s">
        <v>55</v>
      </c>
      <c r="B117" s="2" t="s">
        <v>6</v>
      </c>
      <c r="C117" s="2" t="s">
        <v>24</v>
      </c>
      <c r="D117" s="2" t="s">
        <v>59</v>
      </c>
      <c r="E117" s="2">
        <v>7</v>
      </c>
      <c r="F117" s="2" t="s">
        <v>423</v>
      </c>
      <c r="G117" s="2" t="e">
        <f>IF(INDEX(지갑!$H:$H,MATCH(A117&amp;B117&amp;C117&amp;D117&amp;E117&amp;F117&amp;H117,지갑!$K:$K,0))=0, "",INDEX(지갑!$H:$H,MATCH(A117&amp;B117&amp;C117&amp;D117&amp;E117&amp;F117&amp;H117,지갑!$K:$K,0)))</f>
        <v>#N/A</v>
      </c>
      <c r="H117" s="2"/>
      <c r="I117" s="2" t="s">
        <v>6</v>
      </c>
      <c r="J117" s="2" t="s">
        <v>24</v>
      </c>
      <c r="K117" s="2" t="s">
        <v>423</v>
      </c>
      <c r="L117" s="2" t="s">
        <v>1677</v>
      </c>
      <c r="M117" s="25">
        <v>200000</v>
      </c>
      <c r="N117" s="2" t="str">
        <f>IF(ISERROR(INDEX(출금!$G$2:$G$1048576,MATCH($S117,출금!$S$2:$S$1048576,0)))=TRUE, "", INDEX(출금!$G$2:$G$1048576,MATCH($S117,출금!$S$2:$S$1048576,0))&amp;"")</f>
        <v/>
      </c>
      <c r="O117" s="2" t="str">
        <f>IF(ISERROR(INDEX(출금!$H$2:$H$1048576,MATCH($S117,출금!$S$2:$S$1048576,0)))=TRUE, "", INDEX(출금!$H$2:$H$1048576,MATCH($S117,출금!$S$2:$S$1048576,0))&amp;"")</f>
        <v/>
      </c>
      <c r="P117" s="2" t="str">
        <f>IF(ISERROR(INDEX(출금!$A$2:$A$1048576,MATCH($S117,출금!$S$2:$S$1048576,0)))=TRUE, "", INDEX(출금!$A$2:$A$1048576,MATCH($S117,출금!$S$2:$S$1048576,0)))</f>
        <v/>
      </c>
      <c r="Q117" s="2" t="str">
        <f>IF(ISERROR(INDEX(출금!$B$2:$B$1048576,MATCH($S117,출금!$S$2:$S$1048576,0)))=TRUE, "", INDEX(출금!$B$2:$B$1048576,MATCH($S117,출금!$S$2:$S$1048576,0)))</f>
        <v/>
      </c>
      <c r="R117" s="2" t="str">
        <f>IF(ISERROR(INDEX(출금!$C$2:$C$1048576,MATCH($S117,출금!$S$2:$S$1048576,0)))=TRUE, "", INDEX(출금!$C$2:$C$1048576,MATCH($S117,출금!$S$2:$S$1048576,0)))</f>
        <v/>
      </c>
      <c r="S117" s="2"/>
      <c r="T117" s="13">
        <v>44200.80609953704</v>
      </c>
      <c r="U117" s="31" t="str">
        <f t="shared" si="1"/>
        <v>2021-01-04</v>
      </c>
    </row>
    <row r="118" spans="1:21" hidden="1">
      <c r="A118" s="2" t="s">
        <v>55</v>
      </c>
      <c r="B118" s="2" t="s">
        <v>6</v>
      </c>
      <c r="C118" s="2" t="s">
        <v>24</v>
      </c>
      <c r="D118" s="2" t="s">
        <v>59</v>
      </c>
      <c r="E118" s="2">
        <v>7</v>
      </c>
      <c r="F118" s="2" t="s">
        <v>1863</v>
      </c>
      <c r="G118" s="2" t="e">
        <f>IF(INDEX(지갑!$H:$H,MATCH(A118&amp;B118&amp;C118&amp;D118&amp;E118&amp;F118&amp;H118,지갑!$K:$K,0))=0, "",INDEX(지갑!$H:$H,MATCH(A118&amp;B118&amp;C118&amp;D118&amp;E118&amp;F118&amp;H118,지갑!$K:$K,0)))</f>
        <v>#N/A</v>
      </c>
      <c r="H118" s="2"/>
      <c r="I118" s="2" t="s">
        <v>6</v>
      </c>
      <c r="J118" s="2" t="s">
        <v>24</v>
      </c>
      <c r="K118" s="2" t="s">
        <v>1863</v>
      </c>
      <c r="L118" s="2" t="s">
        <v>1677</v>
      </c>
      <c r="M118" s="25">
        <v>63</v>
      </c>
      <c r="N118" s="2" t="str">
        <f>IF(ISERROR(INDEX(출금!$G$2:$G$1048576,MATCH($S118,출금!$S$2:$S$1048576,0)))=TRUE, "", INDEX(출금!$G$2:$G$1048576,MATCH($S118,출금!$S$2:$S$1048576,0))&amp;"")</f>
        <v/>
      </c>
      <c r="O118" s="2" t="str">
        <f>IF(ISERROR(INDEX(출금!$H$2:$H$1048576,MATCH($S118,출금!$S$2:$S$1048576,0)))=TRUE, "", INDEX(출금!$H$2:$H$1048576,MATCH($S118,출금!$S$2:$S$1048576,0))&amp;"")</f>
        <v/>
      </c>
      <c r="P118" s="2" t="str">
        <f>IF(ISERROR(INDEX(출금!$A$2:$A$1048576,MATCH($S118,출금!$S$2:$S$1048576,0)))=TRUE, "", INDEX(출금!$A$2:$A$1048576,MATCH($S118,출금!$S$2:$S$1048576,0)))</f>
        <v/>
      </c>
      <c r="Q118" s="2" t="str">
        <f>IF(ISERROR(INDEX(출금!$B$2:$B$1048576,MATCH($S118,출금!$S$2:$S$1048576,0)))=TRUE, "", INDEX(출금!$B$2:$B$1048576,MATCH($S118,출금!$S$2:$S$1048576,0)))</f>
        <v/>
      </c>
      <c r="R118" s="2" t="str">
        <f>IF(ISERROR(INDEX(출금!$C$2:$C$1048576,MATCH($S118,출금!$S$2:$S$1048576,0)))=TRUE, "", INDEX(출금!$C$2:$C$1048576,MATCH($S118,출금!$S$2:$S$1048576,0)))</f>
        <v/>
      </c>
      <c r="S118" s="2"/>
      <c r="T118" s="13">
        <v>44195.074560185189</v>
      </c>
      <c r="U118" s="31" t="str">
        <f t="shared" si="1"/>
        <v>2020-12-30</v>
      </c>
    </row>
    <row r="119" spans="1:21" hidden="1">
      <c r="A119" s="2" t="s">
        <v>560</v>
      </c>
      <c r="B119" s="2" t="s">
        <v>107</v>
      </c>
      <c r="C119" s="2" t="s">
        <v>111</v>
      </c>
      <c r="D119" s="5" t="s">
        <v>1851</v>
      </c>
      <c r="E119" s="2"/>
      <c r="F119" s="2"/>
      <c r="G119" s="2" t="str">
        <f>IF(INDEX(지갑!$H:$H,MATCH(A119&amp;B119&amp;C119&amp;D119&amp;E119&amp;F119&amp;H119,지갑!$K:$K,0))=0, "",INDEX(지갑!$H:$H,MATCH(A119&amp;B119&amp;C119&amp;D119&amp;E119&amp;F119&amp;H119,지갑!$K:$K,0)))</f>
        <v>terra174evzq0tnd0uvzkkrvg08n9geqpcsvdrychcm8</v>
      </c>
      <c r="H119" s="2"/>
      <c r="I119" s="2" t="s">
        <v>107</v>
      </c>
      <c r="J119" s="2" t="s">
        <v>111</v>
      </c>
      <c r="K119" s="2" t="s">
        <v>15</v>
      </c>
      <c r="L119" s="2" t="s">
        <v>1676</v>
      </c>
      <c r="M119" s="28">
        <v>100</v>
      </c>
      <c r="N119" s="2" t="str">
        <f>IF(ISERROR(INDEX(출금!$G$2:$G$1048576,MATCH($S119,출금!$S$2:$S$1048576,0)))=TRUE, "", INDEX(출금!$G$2:$G$1048576,MATCH($S119,출금!$S$2:$S$1048576,0))&amp;"")</f>
        <v/>
      </c>
      <c r="O119" s="2" t="str">
        <f>IF(ISERROR(INDEX(출금!$H$2:$H$1048576,MATCH($S119,출금!$S$2:$S$1048576,0)))=TRUE, "", INDEX(출금!$H$2:$H$1048576,MATCH($S119,출금!$S$2:$S$1048576,0))&amp;"")</f>
        <v/>
      </c>
      <c r="P119" s="2" t="str">
        <f>IF(ISERROR(INDEX(출금!$A$2:$A$1048576,MATCH($S119,출금!$S$2:$S$1048576,0)))=TRUE, "", INDEX(출금!$A$2:$A$1048576,MATCH($S119,출금!$S$2:$S$1048576,0)))</f>
        <v/>
      </c>
      <c r="Q119" s="2" t="str">
        <f>IF(ISERROR(INDEX(출금!$B$2:$B$1048576,MATCH($S119,출금!$S$2:$S$1048576,0)))=TRUE, "", INDEX(출금!$B$2:$B$1048576,MATCH($S119,출금!$S$2:$S$1048576,0)))</f>
        <v/>
      </c>
      <c r="R119" s="2" t="str">
        <f>IF(ISERROR(INDEX(출금!$C$2:$C$1048576,MATCH($S119,출금!$S$2:$S$1048576,0)))=TRUE, "", INDEX(출금!$C$2:$C$1048576,MATCH($S119,출금!$S$2:$S$1048576,0)))</f>
        <v/>
      </c>
      <c r="S119" s="2" t="s">
        <v>853</v>
      </c>
      <c r="T119" s="13">
        <v>44482.751388888886</v>
      </c>
      <c r="U119" s="31" t="str">
        <f t="shared" si="1"/>
        <v>2021-10-13</v>
      </c>
    </row>
    <row r="120" spans="1:21" hidden="1">
      <c r="A120" s="2" t="s">
        <v>55</v>
      </c>
      <c r="B120" s="2" t="s">
        <v>6</v>
      </c>
      <c r="C120" s="2" t="s">
        <v>24</v>
      </c>
      <c r="D120" s="2" t="s">
        <v>59</v>
      </c>
      <c r="E120" s="2">
        <v>7</v>
      </c>
      <c r="F120" s="2" t="s">
        <v>9</v>
      </c>
      <c r="G120" s="2" t="str">
        <f>IF(INDEX(지갑!$H:$H,MATCH(A120&amp;B120&amp;C120&amp;D120&amp;E120&amp;F120&amp;H120,지갑!$K:$K,0))=0, "",INDEX(지갑!$H:$H,MATCH(A120&amp;B120&amp;C120&amp;D120&amp;E120&amp;F120&amp;H120,지갑!$K:$K,0)))</f>
        <v>3LLRS688CkBg71m4qvEffbHh9sMQZfH5or</v>
      </c>
      <c r="H120" s="2"/>
      <c r="I120" s="2" t="s">
        <v>6</v>
      </c>
      <c r="J120" s="2" t="s">
        <v>24</v>
      </c>
      <c r="K120" s="2" t="s">
        <v>9</v>
      </c>
      <c r="L120" s="2" t="s">
        <v>9</v>
      </c>
      <c r="M120" s="25">
        <v>3</v>
      </c>
      <c r="N120" s="2" t="str">
        <f>IF(ISERROR(INDEX(출금!$G$2:$G$1048576,MATCH($S120,출금!$S$2:$S$1048576,0)))=TRUE, "", INDEX(출금!$G$2:$G$1048576,MATCH($S120,출금!$S$2:$S$1048576,0))&amp;"")</f>
        <v/>
      </c>
      <c r="O120" s="2" t="str">
        <f>IF(ISERROR(INDEX(출금!$H$2:$H$1048576,MATCH($S120,출금!$S$2:$S$1048576,0)))=TRUE, "", INDEX(출금!$H$2:$H$1048576,MATCH($S120,출금!$S$2:$S$1048576,0))&amp;"")</f>
        <v/>
      </c>
      <c r="P120" s="2" t="str">
        <f>IF(ISERROR(INDEX(출금!$A$2:$A$1048576,MATCH($S120,출금!$S$2:$S$1048576,0)))=TRUE, "", INDEX(출금!$A$2:$A$1048576,MATCH($S120,출금!$S$2:$S$1048576,0)))</f>
        <v/>
      </c>
      <c r="Q120" s="2" t="str">
        <f>IF(ISERROR(INDEX(출금!$B$2:$B$1048576,MATCH($S120,출금!$S$2:$S$1048576,0)))=TRUE, "", INDEX(출금!$B$2:$B$1048576,MATCH($S120,출금!$S$2:$S$1048576,0)))</f>
        <v/>
      </c>
      <c r="R120" s="2" t="str">
        <f>IF(ISERROR(INDEX(출금!$C$2:$C$1048576,MATCH($S120,출금!$S$2:$S$1048576,0)))=TRUE, "", INDEX(출금!$C$2:$C$1048576,MATCH($S120,출금!$S$2:$S$1048576,0)))</f>
        <v/>
      </c>
      <c r="S120" s="2" t="s">
        <v>1936</v>
      </c>
      <c r="T120" s="13">
        <v>44189.430787037039</v>
      </c>
      <c r="U120" s="31" t="str">
        <f t="shared" si="1"/>
        <v>2020-12-24</v>
      </c>
    </row>
    <row r="121" spans="1:21" hidden="1">
      <c r="A121" s="2" t="s">
        <v>55</v>
      </c>
      <c r="B121" s="2" t="s">
        <v>6</v>
      </c>
      <c r="C121" s="2" t="s">
        <v>24</v>
      </c>
      <c r="D121" s="2" t="s">
        <v>59</v>
      </c>
      <c r="E121" s="2">
        <v>7</v>
      </c>
      <c r="F121" s="2" t="s">
        <v>1863</v>
      </c>
      <c r="G121" s="2" t="e">
        <f>IF(INDEX(지갑!$H:$H,MATCH(A121&amp;B121&amp;C121&amp;D121&amp;E121&amp;F121&amp;H121,지갑!$K:$K,0))=0, "",INDEX(지갑!$H:$H,MATCH(A121&amp;B121&amp;C121&amp;D121&amp;E121&amp;F121&amp;H121,지갑!$K:$K,0)))</f>
        <v>#N/A</v>
      </c>
      <c r="H121" s="2"/>
      <c r="I121" s="2" t="s">
        <v>6</v>
      </c>
      <c r="J121" s="2" t="s">
        <v>24</v>
      </c>
      <c r="K121" s="2" t="s">
        <v>1863</v>
      </c>
      <c r="L121" s="2" t="s">
        <v>1677</v>
      </c>
      <c r="M121" s="25">
        <v>63</v>
      </c>
      <c r="N121" s="2" t="str">
        <f>IF(ISERROR(INDEX(출금!$G$2:$G$1048576,MATCH($S121,출금!$S$2:$S$1048576,0)))=TRUE, "", INDEX(출금!$G$2:$G$1048576,MATCH($S121,출금!$S$2:$S$1048576,0))&amp;"")</f>
        <v/>
      </c>
      <c r="O121" s="2" t="str">
        <f>IF(ISERROR(INDEX(출금!$H$2:$H$1048576,MATCH($S121,출금!$S$2:$S$1048576,0)))=TRUE, "", INDEX(출금!$H$2:$H$1048576,MATCH($S121,출금!$S$2:$S$1048576,0))&amp;"")</f>
        <v/>
      </c>
      <c r="P121" s="2" t="str">
        <f>IF(ISERROR(INDEX(출금!$A$2:$A$1048576,MATCH($S121,출금!$S$2:$S$1048576,0)))=TRUE, "", INDEX(출금!$A$2:$A$1048576,MATCH($S121,출금!$S$2:$S$1048576,0)))</f>
        <v/>
      </c>
      <c r="Q121" s="2" t="str">
        <f>IF(ISERROR(INDEX(출금!$B$2:$B$1048576,MATCH($S121,출금!$S$2:$S$1048576,0)))=TRUE, "", INDEX(출금!$B$2:$B$1048576,MATCH($S121,출금!$S$2:$S$1048576,0)))</f>
        <v/>
      </c>
      <c r="R121" s="2" t="str">
        <f>IF(ISERROR(INDEX(출금!$C$2:$C$1048576,MATCH($S121,출금!$S$2:$S$1048576,0)))=TRUE, "", INDEX(출금!$C$2:$C$1048576,MATCH($S121,출금!$S$2:$S$1048576,0)))</f>
        <v/>
      </c>
      <c r="S121" s="2"/>
      <c r="T121" s="13">
        <v>44188.206550925926</v>
      </c>
      <c r="U121" s="31" t="str">
        <f t="shared" si="1"/>
        <v>2020-12-23</v>
      </c>
    </row>
    <row r="122" spans="1:21" hidden="1">
      <c r="A122" s="2" t="s">
        <v>560</v>
      </c>
      <c r="B122" s="2" t="s">
        <v>107</v>
      </c>
      <c r="C122" s="2" t="s">
        <v>111</v>
      </c>
      <c r="D122" s="5" t="s">
        <v>1851</v>
      </c>
      <c r="E122" s="2"/>
      <c r="F122" s="2"/>
      <c r="G122" s="2" t="str">
        <f>IF(INDEX(지갑!$H:$H,MATCH(A122&amp;B122&amp;C122&amp;D122&amp;E122&amp;F122&amp;H122,지갑!$K:$K,0))=0, "",INDEX(지갑!$H:$H,MATCH(A122&amp;B122&amp;C122&amp;D122&amp;E122&amp;F122&amp;H122,지갑!$K:$K,0)))</f>
        <v>terra174evzq0tnd0uvzkkrvg08n9geqpcsvdrychcm8</v>
      </c>
      <c r="H122" s="2"/>
      <c r="I122" s="2" t="s">
        <v>107</v>
      </c>
      <c r="J122" s="2" t="s">
        <v>111</v>
      </c>
      <c r="K122" s="2" t="s">
        <v>15</v>
      </c>
      <c r="L122" s="2" t="s">
        <v>1676</v>
      </c>
      <c r="M122" s="28">
        <v>20000</v>
      </c>
      <c r="N122" s="2" t="str">
        <f>IF(ISERROR(INDEX(출금!$G$2:$G$1048576,MATCH($S122,출금!$S$2:$S$1048576,0)))=TRUE, "", INDEX(출금!$G$2:$G$1048576,MATCH($S122,출금!$S$2:$S$1048576,0))&amp;"")</f>
        <v/>
      </c>
      <c r="O122" s="2" t="str">
        <f>IF(ISERROR(INDEX(출금!$H$2:$H$1048576,MATCH($S122,출금!$S$2:$S$1048576,0)))=TRUE, "", INDEX(출금!$H$2:$H$1048576,MATCH($S122,출금!$S$2:$S$1048576,0))&amp;"")</f>
        <v/>
      </c>
      <c r="P122" s="2" t="str">
        <f>IF(ISERROR(INDEX(출금!$A$2:$A$1048576,MATCH($S122,출금!$S$2:$S$1048576,0)))=TRUE, "", INDEX(출금!$A$2:$A$1048576,MATCH($S122,출금!$S$2:$S$1048576,0)))</f>
        <v/>
      </c>
      <c r="Q122" s="2" t="str">
        <f>IF(ISERROR(INDEX(출금!$B$2:$B$1048576,MATCH($S122,출금!$S$2:$S$1048576,0)))=TRUE, "", INDEX(출금!$B$2:$B$1048576,MATCH($S122,출금!$S$2:$S$1048576,0)))</f>
        <v/>
      </c>
      <c r="R122" s="2" t="str">
        <f>IF(ISERROR(INDEX(출금!$C$2:$C$1048576,MATCH($S122,출금!$S$2:$S$1048576,0)))=TRUE, "", INDEX(출금!$C$2:$C$1048576,MATCH($S122,출금!$S$2:$S$1048576,0)))</f>
        <v/>
      </c>
      <c r="S122" s="2" t="s">
        <v>852</v>
      </c>
      <c r="T122" s="13">
        <v>44496.461111111108</v>
      </c>
      <c r="U122" s="31" t="str">
        <f t="shared" si="1"/>
        <v>2021-10-27</v>
      </c>
    </row>
    <row r="123" spans="1:21" hidden="1">
      <c r="A123" s="2" t="s">
        <v>55</v>
      </c>
      <c r="B123" s="2" t="s">
        <v>6</v>
      </c>
      <c r="C123" s="2" t="s">
        <v>24</v>
      </c>
      <c r="D123" s="2" t="s">
        <v>59</v>
      </c>
      <c r="E123" s="2">
        <v>7</v>
      </c>
      <c r="F123" s="2" t="s">
        <v>9</v>
      </c>
      <c r="G123" s="2" t="str">
        <f>IF(INDEX(지갑!$H:$H,MATCH(A123&amp;B123&amp;C123&amp;D123&amp;E123&amp;F123&amp;H123,지갑!$K:$K,0))=0, "",INDEX(지갑!$H:$H,MATCH(A123&amp;B123&amp;C123&amp;D123&amp;E123&amp;F123&amp;H123,지갑!$K:$K,0)))</f>
        <v>3LLRS688CkBg71m4qvEffbHh9sMQZfH5or</v>
      </c>
      <c r="H123" s="2"/>
      <c r="I123" s="2" t="s">
        <v>6</v>
      </c>
      <c r="J123" s="2" t="s">
        <v>24</v>
      </c>
      <c r="K123" s="2" t="s">
        <v>9</v>
      </c>
      <c r="L123" s="2" t="s">
        <v>9</v>
      </c>
      <c r="M123" s="25">
        <v>2</v>
      </c>
      <c r="N123" s="2" t="str">
        <f>IF(ISERROR(INDEX(출금!$G$2:$G$1048576,MATCH($S123,출금!$S$2:$S$1048576,0)))=TRUE, "", INDEX(출금!$G$2:$G$1048576,MATCH($S123,출금!$S$2:$S$1048576,0))&amp;"")</f>
        <v/>
      </c>
      <c r="O123" s="2" t="str">
        <f>IF(ISERROR(INDEX(출금!$H$2:$H$1048576,MATCH($S123,출금!$S$2:$S$1048576,0)))=TRUE, "", INDEX(출금!$H$2:$H$1048576,MATCH($S123,출금!$S$2:$S$1048576,0))&amp;"")</f>
        <v/>
      </c>
      <c r="P123" s="2" t="str">
        <f>IF(ISERROR(INDEX(출금!$A$2:$A$1048576,MATCH($S123,출금!$S$2:$S$1048576,0)))=TRUE, "", INDEX(출금!$A$2:$A$1048576,MATCH($S123,출금!$S$2:$S$1048576,0)))</f>
        <v/>
      </c>
      <c r="Q123" s="2" t="str">
        <f>IF(ISERROR(INDEX(출금!$B$2:$B$1048576,MATCH($S123,출금!$S$2:$S$1048576,0)))=TRUE, "", INDEX(출금!$B$2:$B$1048576,MATCH($S123,출금!$S$2:$S$1048576,0)))</f>
        <v/>
      </c>
      <c r="R123" s="2" t="str">
        <f>IF(ISERROR(INDEX(출금!$C$2:$C$1048576,MATCH($S123,출금!$S$2:$S$1048576,0)))=TRUE, "", INDEX(출금!$C$2:$C$1048576,MATCH($S123,출금!$S$2:$S$1048576,0)))</f>
        <v/>
      </c>
      <c r="S123" s="2" t="s">
        <v>1937</v>
      </c>
      <c r="T123" s="13">
        <v>44187.723680555559</v>
      </c>
      <c r="U123" s="31" t="str">
        <f t="shared" si="1"/>
        <v>2020-12-22</v>
      </c>
    </row>
    <row r="124" spans="1:21" hidden="1">
      <c r="A124" s="2" t="s">
        <v>55</v>
      </c>
      <c r="B124" s="2" t="s">
        <v>6</v>
      </c>
      <c r="C124" s="2" t="s">
        <v>24</v>
      </c>
      <c r="D124" s="2" t="s">
        <v>59</v>
      </c>
      <c r="E124" s="2">
        <v>7</v>
      </c>
      <c r="F124" s="2" t="s">
        <v>1864</v>
      </c>
      <c r="G124" s="2" t="e">
        <f>IF(INDEX(지갑!$H:$H,MATCH(A124&amp;B124&amp;C124&amp;D124&amp;E124&amp;F124&amp;H124,지갑!$K:$K,0))=0, "",INDEX(지갑!$H:$H,MATCH(A124&amp;B124&amp;C124&amp;D124&amp;E124&amp;F124&amp;H124,지갑!$K:$K,0)))</f>
        <v>#N/A</v>
      </c>
      <c r="H124" s="2"/>
      <c r="I124" s="2" t="s">
        <v>6</v>
      </c>
      <c r="J124" s="2" t="s">
        <v>24</v>
      </c>
      <c r="K124" s="2" t="s">
        <v>1864</v>
      </c>
      <c r="L124" s="2" t="s">
        <v>1677</v>
      </c>
      <c r="M124" s="25">
        <v>10530.48409</v>
      </c>
      <c r="N124" s="2" t="str">
        <f>IF(ISERROR(INDEX(출금!$G$2:$G$1048576,MATCH($S124,출금!$S$2:$S$1048576,0)))=TRUE, "", INDEX(출금!$G$2:$G$1048576,MATCH($S124,출금!$S$2:$S$1048576,0))&amp;"")</f>
        <v/>
      </c>
      <c r="O124" s="2" t="str">
        <f>IF(ISERROR(INDEX(출금!$H$2:$H$1048576,MATCH($S124,출금!$S$2:$S$1048576,0)))=TRUE, "", INDEX(출금!$H$2:$H$1048576,MATCH($S124,출금!$S$2:$S$1048576,0))&amp;"")</f>
        <v/>
      </c>
      <c r="P124" s="2" t="str">
        <f>IF(ISERROR(INDEX(출금!$A$2:$A$1048576,MATCH($S124,출금!$S$2:$S$1048576,0)))=TRUE, "", INDEX(출금!$A$2:$A$1048576,MATCH($S124,출금!$S$2:$S$1048576,0)))</f>
        <v/>
      </c>
      <c r="Q124" s="2" t="str">
        <f>IF(ISERROR(INDEX(출금!$B$2:$B$1048576,MATCH($S124,출금!$S$2:$S$1048576,0)))=TRUE, "", INDEX(출금!$B$2:$B$1048576,MATCH($S124,출금!$S$2:$S$1048576,0)))</f>
        <v/>
      </c>
      <c r="R124" s="2" t="str">
        <f>IF(ISERROR(INDEX(출금!$C$2:$C$1048576,MATCH($S124,출금!$S$2:$S$1048576,0)))=TRUE, "", INDEX(출금!$C$2:$C$1048576,MATCH($S124,출금!$S$2:$S$1048576,0)))</f>
        <v/>
      </c>
      <c r="S124" s="2"/>
      <c r="T124" s="13">
        <v>44187.282476851855</v>
      </c>
      <c r="U124" s="31" t="str">
        <f t="shared" si="1"/>
        <v>2020-12-22</v>
      </c>
    </row>
    <row r="125" spans="1:21" hidden="1">
      <c r="A125" s="2" t="s">
        <v>3</v>
      </c>
      <c r="B125" s="2" t="s">
        <v>858</v>
      </c>
      <c r="C125" s="2" t="s">
        <v>58</v>
      </c>
      <c r="D125" s="2"/>
      <c r="E125" s="2"/>
      <c r="F125" s="2" t="str">
        <f>K125</f>
        <v>ATOM</v>
      </c>
      <c r="G125" s="2" t="str">
        <f>IF(INDEX(지갑!$H:$H,MATCH(A125&amp;B125&amp;C125&amp;D125&amp;E125&amp;F125&amp;H125,지갑!$K:$K,0))=0, "",INDEX(지갑!$H:$H,MATCH(A125&amp;B125&amp;C125&amp;D125&amp;E125&amp;F125&amp;H125,지갑!$K:$K,0)))</f>
        <v>cosmos1jjwh9rqudukx8r8duw226uc90g73spmze6mt3g</v>
      </c>
      <c r="H125" s="2"/>
      <c r="I125" s="2" t="s">
        <v>858</v>
      </c>
      <c r="J125" s="2" t="s">
        <v>58</v>
      </c>
      <c r="K125" s="2" t="s">
        <v>70</v>
      </c>
      <c r="L125" s="2" t="s">
        <v>70</v>
      </c>
      <c r="M125" s="28">
        <v>15000</v>
      </c>
      <c r="N125" s="2" t="str">
        <f>IF(ISERROR(INDEX(출금!$G$2:$G$1048576,MATCH($S125,출금!$S$2:$S$1048576,0)))=TRUE, "", INDEX(출금!$G$2:$G$1048576,MATCH($S125,출금!$S$2:$S$1048576,0))&amp;"")</f>
        <v/>
      </c>
      <c r="O125" s="2" t="str">
        <f>IF(ISERROR(INDEX(출금!$H$2:$H$1048576,MATCH($S125,출금!$S$2:$S$1048576,0)))=TRUE, "", INDEX(출금!$H$2:$H$1048576,MATCH($S125,출금!$S$2:$S$1048576,0))&amp;"")</f>
        <v/>
      </c>
      <c r="P125" s="2" t="str">
        <f>IF(ISERROR(INDEX(출금!$A$2:$A$1048576,MATCH($S125,출금!$S$2:$S$1048576,0)))=TRUE, "", INDEX(출금!$A$2:$A$1048576,MATCH($S125,출금!$S$2:$S$1048576,0)))</f>
        <v/>
      </c>
      <c r="Q125" s="2" t="str">
        <f>IF(ISERROR(INDEX(출금!$B$2:$B$1048576,MATCH($S125,출금!$S$2:$S$1048576,0)))=TRUE, "", INDEX(출금!$B$2:$B$1048576,MATCH($S125,출금!$S$2:$S$1048576,0)))</f>
        <v/>
      </c>
      <c r="R125" s="2" t="str">
        <f>IF(ISERROR(INDEX(출금!$C$2:$C$1048576,MATCH($S125,출금!$S$2:$S$1048576,0)))=TRUE, "", INDEX(출금!$C$2:$C$1048576,MATCH($S125,출금!$S$2:$S$1048576,0)))</f>
        <v/>
      </c>
      <c r="S125" s="2" t="s">
        <v>1425</v>
      </c>
      <c r="T125" s="13">
        <v>44240.889368506942</v>
      </c>
      <c r="U125" s="31" t="str">
        <f t="shared" si="1"/>
        <v>2021-02-13</v>
      </c>
    </row>
    <row r="126" spans="1:21" hidden="1">
      <c r="A126" s="2" t="s">
        <v>55</v>
      </c>
      <c r="B126" s="2" t="s">
        <v>6</v>
      </c>
      <c r="C126" s="2" t="s">
        <v>24</v>
      </c>
      <c r="D126" s="2" t="s">
        <v>59</v>
      </c>
      <c r="E126" s="2">
        <v>7</v>
      </c>
      <c r="F126" s="2" t="s">
        <v>423</v>
      </c>
      <c r="G126" s="2" t="e">
        <f>IF(INDEX(지갑!$H:$H,MATCH(A126&amp;B126&amp;C126&amp;D126&amp;E126&amp;F126&amp;H126,지갑!$K:$K,0))=0, "",INDEX(지갑!$H:$H,MATCH(A126&amp;B126&amp;C126&amp;D126&amp;E126&amp;F126&amp;H126,지갑!$K:$K,0)))</f>
        <v>#N/A</v>
      </c>
      <c r="H126" s="2"/>
      <c r="I126" s="2" t="s">
        <v>6</v>
      </c>
      <c r="J126" s="2" t="s">
        <v>24</v>
      </c>
      <c r="K126" s="2" t="s">
        <v>423</v>
      </c>
      <c r="L126" s="2" t="s">
        <v>1677</v>
      </c>
      <c r="M126" s="25">
        <v>15000</v>
      </c>
      <c r="N126" s="2" t="str">
        <f>IF(ISERROR(INDEX(출금!$G$2:$G$1048576,MATCH($S126,출금!$S$2:$S$1048576,0)))=TRUE, "", INDEX(출금!$G$2:$G$1048576,MATCH($S126,출금!$S$2:$S$1048576,0))&amp;"")</f>
        <v/>
      </c>
      <c r="O126" s="2" t="str">
        <f>IF(ISERROR(INDEX(출금!$H$2:$H$1048576,MATCH($S126,출금!$S$2:$S$1048576,0)))=TRUE, "", INDEX(출금!$H$2:$H$1048576,MATCH($S126,출금!$S$2:$S$1048576,0))&amp;"")</f>
        <v/>
      </c>
      <c r="P126" s="2" t="str">
        <f>IF(ISERROR(INDEX(출금!$A$2:$A$1048576,MATCH($S126,출금!$S$2:$S$1048576,0)))=TRUE, "", INDEX(출금!$A$2:$A$1048576,MATCH($S126,출금!$S$2:$S$1048576,0)))</f>
        <v/>
      </c>
      <c r="Q126" s="2" t="str">
        <f>IF(ISERROR(INDEX(출금!$B$2:$B$1048576,MATCH($S126,출금!$S$2:$S$1048576,0)))=TRUE, "", INDEX(출금!$B$2:$B$1048576,MATCH($S126,출금!$S$2:$S$1048576,0)))</f>
        <v/>
      </c>
      <c r="R126" s="2" t="str">
        <f>IF(ISERROR(INDEX(출금!$C$2:$C$1048576,MATCH($S126,출금!$S$2:$S$1048576,0)))=TRUE, "", INDEX(출금!$C$2:$C$1048576,MATCH($S126,출금!$S$2:$S$1048576,0)))</f>
        <v/>
      </c>
      <c r="S126" s="2"/>
      <c r="T126" s="13">
        <v>44187.051249999997</v>
      </c>
      <c r="U126" s="31" t="str">
        <f t="shared" si="1"/>
        <v>2020-12-22</v>
      </c>
    </row>
    <row r="127" spans="1:21" hidden="1">
      <c r="A127" s="2" t="s">
        <v>3</v>
      </c>
      <c r="B127" s="2" t="s">
        <v>872</v>
      </c>
      <c r="C127" s="2" t="s">
        <v>58</v>
      </c>
      <c r="D127" s="2"/>
      <c r="E127" s="2"/>
      <c r="F127" s="2" t="s">
        <v>84</v>
      </c>
      <c r="G127" s="2" t="str">
        <f>IF(INDEX(지갑!$H:$H,MATCH(A127&amp;B127&amp;C127&amp;D127&amp;E127&amp;F127&amp;H127,지갑!$K:$K,0))=0, "",INDEX(지갑!$H:$H,MATCH(A127&amp;B127&amp;C127&amp;D127&amp;E127&amp;F127&amp;H127,지갑!$K:$K,0)))</f>
        <v>0x4972a657d735e8ff5c2cfd2a7a5299100091f900?</v>
      </c>
      <c r="H127" s="2"/>
      <c r="I127" s="2" t="s">
        <v>872</v>
      </c>
      <c r="J127" s="2" t="s">
        <v>58</v>
      </c>
      <c r="K127" s="2" t="s">
        <v>84</v>
      </c>
      <c r="L127" s="2" t="s">
        <v>84</v>
      </c>
      <c r="M127" s="28">
        <v>259.95965230000002</v>
      </c>
      <c r="N127" s="2" t="str">
        <f>IF(ISERROR(INDEX(출금!$G$2:$G$1048576,MATCH($S127,출금!$S$2:$S$1048576,0)))=TRUE, "", INDEX(출금!$G$2:$G$1048576,MATCH($S127,출금!$S$2:$S$1048576,0))&amp;"")</f>
        <v/>
      </c>
      <c r="O127" s="2" t="str">
        <f>IF(ISERROR(INDEX(출금!$H$2:$H$1048576,MATCH($S127,출금!$S$2:$S$1048576,0)))=TRUE, "", INDEX(출금!$H$2:$H$1048576,MATCH($S127,출금!$S$2:$S$1048576,0))&amp;"")</f>
        <v/>
      </c>
      <c r="P127" s="2" t="str">
        <f>IF(ISERROR(INDEX(출금!$A$2:$A$1048576,MATCH($S127,출금!$S$2:$S$1048576,0)))=TRUE, "", INDEX(출금!$A$2:$A$1048576,MATCH($S127,출금!$S$2:$S$1048576,0)))</f>
        <v/>
      </c>
      <c r="Q127" s="2" t="str">
        <f>IF(ISERROR(INDEX(출금!$B$2:$B$1048576,MATCH($S127,출금!$S$2:$S$1048576,0)))=TRUE, "", INDEX(출금!$B$2:$B$1048576,MATCH($S127,출금!$S$2:$S$1048576,0)))</f>
        <v/>
      </c>
      <c r="R127" s="2" t="str">
        <f>IF(ISERROR(INDEX(출금!$C$2:$C$1048576,MATCH($S127,출금!$S$2:$S$1048576,0)))=TRUE, "", INDEX(출금!$C$2:$C$1048576,MATCH($S127,출금!$S$2:$S$1048576,0)))</f>
        <v/>
      </c>
      <c r="S127" s="2" t="s">
        <v>911</v>
      </c>
      <c r="T127" s="13">
        <v>44667.460543981477</v>
      </c>
      <c r="U127" s="31" t="str">
        <f t="shared" si="1"/>
        <v>2022-04-16</v>
      </c>
    </row>
    <row r="128" spans="1:21" hidden="1">
      <c r="A128" s="2" t="s">
        <v>55</v>
      </c>
      <c r="B128" s="2" t="s">
        <v>6</v>
      </c>
      <c r="C128" s="2" t="s">
        <v>24</v>
      </c>
      <c r="D128" s="2" t="s">
        <v>59</v>
      </c>
      <c r="E128" s="2">
        <v>7</v>
      </c>
      <c r="F128" s="2" t="s">
        <v>423</v>
      </c>
      <c r="G128" s="2" t="e">
        <f>IF(INDEX(지갑!$H:$H,MATCH(A128&amp;B128&amp;C128&amp;D128&amp;E128&amp;F128&amp;H128,지갑!$K:$K,0))=0, "",INDEX(지갑!$H:$H,MATCH(A128&amp;B128&amp;C128&amp;D128&amp;E128&amp;F128&amp;H128,지갑!$K:$K,0)))</f>
        <v>#N/A</v>
      </c>
      <c r="H128" s="2"/>
      <c r="I128" s="2" t="s">
        <v>6</v>
      </c>
      <c r="J128" s="2" t="s">
        <v>24</v>
      </c>
      <c r="K128" s="2" t="s">
        <v>423</v>
      </c>
      <c r="L128" s="2" t="s">
        <v>1677</v>
      </c>
      <c r="M128" s="25">
        <v>214064.30710000001</v>
      </c>
      <c r="N128" s="2" t="str">
        <f>IF(ISERROR(INDEX(출금!$G$2:$G$1048576,MATCH($S128,출금!$S$2:$S$1048576,0)))=TRUE, "", INDEX(출금!$G$2:$G$1048576,MATCH($S128,출금!$S$2:$S$1048576,0))&amp;"")</f>
        <v/>
      </c>
      <c r="O128" s="2" t="str">
        <f>IF(ISERROR(INDEX(출금!$H$2:$H$1048576,MATCH($S128,출금!$S$2:$S$1048576,0)))=TRUE, "", INDEX(출금!$H$2:$H$1048576,MATCH($S128,출금!$S$2:$S$1048576,0))&amp;"")</f>
        <v/>
      </c>
      <c r="P128" s="2" t="str">
        <f>IF(ISERROR(INDEX(출금!$A$2:$A$1048576,MATCH($S128,출금!$S$2:$S$1048576,0)))=TRUE, "", INDEX(출금!$A$2:$A$1048576,MATCH($S128,출금!$S$2:$S$1048576,0)))</f>
        <v/>
      </c>
      <c r="Q128" s="2" t="str">
        <f>IF(ISERROR(INDEX(출금!$B$2:$B$1048576,MATCH($S128,출금!$S$2:$S$1048576,0)))=TRUE, "", INDEX(출금!$B$2:$B$1048576,MATCH($S128,출금!$S$2:$S$1048576,0)))</f>
        <v/>
      </c>
      <c r="R128" s="2" t="str">
        <f>IF(ISERROR(INDEX(출금!$C$2:$C$1048576,MATCH($S128,출금!$S$2:$S$1048576,0)))=TRUE, "", INDEX(출금!$C$2:$C$1048576,MATCH($S128,출금!$S$2:$S$1048576,0)))</f>
        <v/>
      </c>
      <c r="S128" s="2"/>
      <c r="T128" s="13">
        <v>44178.764178240737</v>
      </c>
      <c r="U128" s="31" t="str">
        <f t="shared" si="1"/>
        <v>2020-12-13</v>
      </c>
    </row>
    <row r="129" spans="1:21" hidden="1">
      <c r="A129" s="2" t="s">
        <v>55</v>
      </c>
      <c r="B129" s="2" t="s">
        <v>6</v>
      </c>
      <c r="C129" s="2" t="s">
        <v>24</v>
      </c>
      <c r="D129" s="2" t="s">
        <v>59</v>
      </c>
      <c r="E129" s="2">
        <v>7</v>
      </c>
      <c r="F129" s="2" t="s">
        <v>423</v>
      </c>
      <c r="G129" s="2" t="e">
        <f>IF(INDEX(지갑!$H:$H,MATCH(A129&amp;B129&amp;C129&amp;D129&amp;E129&amp;F129&amp;H129,지갑!$K:$K,0))=0, "",INDEX(지갑!$H:$H,MATCH(A129&amp;B129&amp;C129&amp;D129&amp;E129&amp;F129&amp;H129,지갑!$K:$K,0)))</f>
        <v>#N/A</v>
      </c>
      <c r="H129" s="2"/>
      <c r="I129" s="2" t="s">
        <v>6</v>
      </c>
      <c r="J129" s="2" t="s">
        <v>24</v>
      </c>
      <c r="K129" s="2" t="s">
        <v>423</v>
      </c>
      <c r="L129" s="2" t="s">
        <v>1677</v>
      </c>
      <c r="M129" s="25">
        <v>10000</v>
      </c>
      <c r="N129" s="2" t="str">
        <f>IF(ISERROR(INDEX(출금!$G$2:$G$1048576,MATCH($S129,출금!$S$2:$S$1048576,0)))=TRUE, "", INDEX(출금!$G$2:$G$1048576,MATCH($S129,출금!$S$2:$S$1048576,0))&amp;"")</f>
        <v/>
      </c>
      <c r="O129" s="2" t="str">
        <f>IF(ISERROR(INDEX(출금!$H$2:$H$1048576,MATCH($S129,출금!$S$2:$S$1048576,0)))=TRUE, "", INDEX(출금!$H$2:$H$1048576,MATCH($S129,출금!$S$2:$S$1048576,0))&amp;"")</f>
        <v/>
      </c>
      <c r="P129" s="2" t="str">
        <f>IF(ISERROR(INDEX(출금!$A$2:$A$1048576,MATCH($S129,출금!$S$2:$S$1048576,0)))=TRUE, "", INDEX(출금!$A$2:$A$1048576,MATCH($S129,출금!$S$2:$S$1048576,0)))</f>
        <v/>
      </c>
      <c r="Q129" s="2" t="str">
        <f>IF(ISERROR(INDEX(출금!$B$2:$B$1048576,MATCH($S129,출금!$S$2:$S$1048576,0)))=TRUE, "", INDEX(출금!$B$2:$B$1048576,MATCH($S129,출금!$S$2:$S$1048576,0)))</f>
        <v/>
      </c>
      <c r="R129" s="2" t="str">
        <f>IF(ISERROR(INDEX(출금!$C$2:$C$1048576,MATCH($S129,출금!$S$2:$S$1048576,0)))=TRUE, "", INDEX(출금!$C$2:$C$1048576,MATCH($S129,출금!$S$2:$S$1048576,0)))</f>
        <v/>
      </c>
      <c r="S129" s="2"/>
      <c r="T129" s="13">
        <v>44166.898831018516</v>
      </c>
      <c r="U129" s="31" t="str">
        <f t="shared" si="1"/>
        <v>2020-12-01</v>
      </c>
    </row>
    <row r="130" spans="1:21" hidden="1">
      <c r="A130" s="2" t="s">
        <v>3</v>
      </c>
      <c r="B130" s="2" t="s">
        <v>858</v>
      </c>
      <c r="C130" s="2" t="s">
        <v>58</v>
      </c>
      <c r="D130" s="2"/>
      <c r="E130" s="2"/>
      <c r="F130" s="2" t="str">
        <f>K130</f>
        <v>LUNA</v>
      </c>
      <c r="G130" s="2" t="str">
        <f>IF(INDEX(지갑!$H:$H,MATCH(A130&amp;B130&amp;C130&amp;D130&amp;E130&amp;F130&amp;H130,지갑!$K:$K,0))=0, "",INDEX(지갑!$H:$H,MATCH(A130&amp;B130&amp;C130&amp;D130&amp;E130&amp;F130&amp;H130,지갑!$K:$K,0)))</f>
        <v>terra1x5tka4f96uqlfxr04etcf8m4l22xwpz4pq233x</v>
      </c>
      <c r="H130" s="2"/>
      <c r="I130" s="2" t="s">
        <v>858</v>
      </c>
      <c r="J130" s="2" t="s">
        <v>58</v>
      </c>
      <c r="K130" s="2" t="s">
        <v>14</v>
      </c>
      <c r="L130" s="2" t="s">
        <v>14</v>
      </c>
      <c r="M130" s="28">
        <v>40000</v>
      </c>
      <c r="N130" s="2" t="str">
        <f>IF(ISERROR(INDEX(출금!$G$2:$G$1048576,MATCH($S130,출금!$S$2:$S$1048576,0)))=TRUE, "", INDEX(출금!$G$2:$G$1048576,MATCH($S130,출금!$S$2:$S$1048576,0))&amp;"")</f>
        <v/>
      </c>
      <c r="O130" s="2" t="str">
        <f>IF(ISERROR(INDEX(출금!$H$2:$H$1048576,MATCH($S130,출금!$S$2:$S$1048576,0)))=TRUE, "", INDEX(출금!$H$2:$H$1048576,MATCH($S130,출금!$S$2:$S$1048576,0))&amp;"")</f>
        <v/>
      </c>
      <c r="P130" s="2" t="str">
        <f>IF(ISERROR(INDEX(출금!$A$2:$A$1048576,MATCH($S130,출금!$S$2:$S$1048576,0)))=TRUE, "", INDEX(출금!$A$2:$A$1048576,MATCH($S130,출금!$S$2:$S$1048576,0)))</f>
        <v/>
      </c>
      <c r="Q130" s="2" t="str">
        <f>IF(ISERROR(INDEX(출금!$B$2:$B$1048576,MATCH($S130,출금!$S$2:$S$1048576,0)))=TRUE, "", INDEX(출금!$B$2:$B$1048576,MATCH($S130,출금!$S$2:$S$1048576,0)))</f>
        <v/>
      </c>
      <c r="R130" s="2" t="str">
        <f>IF(ISERROR(INDEX(출금!$C$2:$C$1048576,MATCH($S130,출금!$S$2:$S$1048576,0)))=TRUE, "", INDEX(출금!$C$2:$C$1048576,MATCH($S130,출금!$S$2:$S$1048576,0)))</f>
        <v/>
      </c>
      <c r="S130" s="2" t="s">
        <v>1426</v>
      </c>
      <c r="T130" s="13">
        <v>44241.761731689818</v>
      </c>
      <c r="U130" s="31" t="str">
        <f t="shared" ref="U130:U193" si="2">TEXT(T130,"yyyy-mm-dd")</f>
        <v>2021-02-14</v>
      </c>
    </row>
    <row r="131" spans="1:21" hidden="1">
      <c r="A131" s="2" t="s">
        <v>55</v>
      </c>
      <c r="B131" s="2" t="s">
        <v>6</v>
      </c>
      <c r="C131" s="2" t="s">
        <v>24</v>
      </c>
      <c r="D131" s="2" t="s">
        <v>59</v>
      </c>
      <c r="E131" s="2">
        <v>7</v>
      </c>
      <c r="F131" s="2" t="s">
        <v>423</v>
      </c>
      <c r="G131" s="2" t="e">
        <f>IF(INDEX(지갑!$H:$H,MATCH(A131&amp;B131&amp;C131&amp;D131&amp;E131&amp;F131&amp;H131,지갑!$K:$K,0))=0, "",INDEX(지갑!$H:$H,MATCH(A131&amp;B131&amp;C131&amp;D131&amp;E131&amp;F131&amp;H131,지갑!$K:$K,0)))</f>
        <v>#N/A</v>
      </c>
      <c r="H131" s="2"/>
      <c r="I131" s="2" t="s">
        <v>6</v>
      </c>
      <c r="J131" s="2" t="s">
        <v>24</v>
      </c>
      <c r="K131" s="2" t="s">
        <v>423</v>
      </c>
      <c r="L131" s="2" t="s">
        <v>1677</v>
      </c>
      <c r="M131" s="25">
        <v>150000</v>
      </c>
      <c r="N131" s="2" t="str">
        <f>IF(ISERROR(INDEX(출금!$G$2:$G$1048576,MATCH($S131,출금!$S$2:$S$1048576,0)))=TRUE, "", INDEX(출금!$G$2:$G$1048576,MATCH($S131,출금!$S$2:$S$1048576,0))&amp;"")</f>
        <v/>
      </c>
      <c r="O131" s="2" t="str">
        <f>IF(ISERROR(INDEX(출금!$H$2:$H$1048576,MATCH($S131,출금!$S$2:$S$1048576,0)))=TRUE, "", INDEX(출금!$H$2:$H$1048576,MATCH($S131,출금!$S$2:$S$1048576,0))&amp;"")</f>
        <v/>
      </c>
      <c r="P131" s="2" t="str">
        <f>IF(ISERROR(INDEX(출금!$A$2:$A$1048576,MATCH($S131,출금!$S$2:$S$1048576,0)))=TRUE, "", INDEX(출금!$A$2:$A$1048576,MATCH($S131,출금!$S$2:$S$1048576,0)))</f>
        <v/>
      </c>
      <c r="Q131" s="2" t="str">
        <f>IF(ISERROR(INDEX(출금!$B$2:$B$1048576,MATCH($S131,출금!$S$2:$S$1048576,0)))=TRUE, "", INDEX(출금!$B$2:$B$1048576,MATCH($S131,출금!$S$2:$S$1048576,0)))</f>
        <v/>
      </c>
      <c r="R131" s="2" t="str">
        <f>IF(ISERROR(INDEX(출금!$C$2:$C$1048576,MATCH($S131,출금!$S$2:$S$1048576,0)))=TRUE, "", INDEX(출금!$C$2:$C$1048576,MATCH($S131,출금!$S$2:$S$1048576,0)))</f>
        <v/>
      </c>
      <c r="S131" s="2"/>
      <c r="T131" s="13">
        <v>44165.963946759257</v>
      </c>
      <c r="U131" s="31" t="str">
        <f t="shared" si="2"/>
        <v>2020-11-30</v>
      </c>
    </row>
    <row r="132" spans="1:21" hidden="1">
      <c r="A132" s="2" t="s">
        <v>55</v>
      </c>
      <c r="B132" s="2" t="s">
        <v>6</v>
      </c>
      <c r="C132" s="2" t="s">
        <v>24</v>
      </c>
      <c r="D132" s="2" t="s">
        <v>59</v>
      </c>
      <c r="E132" s="2">
        <v>7</v>
      </c>
      <c r="F132" s="2" t="s">
        <v>423</v>
      </c>
      <c r="G132" s="2" t="e">
        <f>IF(INDEX(지갑!$H:$H,MATCH(A132&amp;B132&amp;C132&amp;D132&amp;E132&amp;F132&amp;H132,지갑!$K:$K,0))=0, "",INDEX(지갑!$H:$H,MATCH(A132&amp;B132&amp;C132&amp;D132&amp;E132&amp;F132&amp;H132,지갑!$K:$K,0)))</f>
        <v>#N/A</v>
      </c>
      <c r="H132" s="2"/>
      <c r="I132" s="2" t="s">
        <v>6</v>
      </c>
      <c r="J132" s="2" t="s">
        <v>24</v>
      </c>
      <c r="K132" s="2" t="s">
        <v>423</v>
      </c>
      <c r="L132" s="2" t="s">
        <v>1677</v>
      </c>
      <c r="M132" s="25">
        <v>50000</v>
      </c>
      <c r="N132" s="2" t="str">
        <f>IF(ISERROR(INDEX(출금!$G$2:$G$1048576,MATCH($S132,출금!$S$2:$S$1048576,0)))=TRUE, "", INDEX(출금!$G$2:$G$1048576,MATCH($S132,출금!$S$2:$S$1048576,0))&amp;"")</f>
        <v/>
      </c>
      <c r="O132" s="2" t="str">
        <f>IF(ISERROR(INDEX(출금!$H$2:$H$1048576,MATCH($S132,출금!$S$2:$S$1048576,0)))=TRUE, "", INDEX(출금!$H$2:$H$1048576,MATCH($S132,출금!$S$2:$S$1048576,0))&amp;"")</f>
        <v/>
      </c>
      <c r="P132" s="2" t="str">
        <f>IF(ISERROR(INDEX(출금!$A$2:$A$1048576,MATCH($S132,출금!$S$2:$S$1048576,0)))=TRUE, "", INDEX(출금!$A$2:$A$1048576,MATCH($S132,출금!$S$2:$S$1048576,0)))</f>
        <v/>
      </c>
      <c r="Q132" s="2" t="str">
        <f>IF(ISERROR(INDEX(출금!$B$2:$B$1048576,MATCH($S132,출금!$S$2:$S$1048576,0)))=TRUE, "", INDEX(출금!$B$2:$B$1048576,MATCH($S132,출금!$S$2:$S$1048576,0)))</f>
        <v/>
      </c>
      <c r="R132" s="2" t="str">
        <f>IF(ISERROR(INDEX(출금!$C$2:$C$1048576,MATCH($S132,출금!$S$2:$S$1048576,0)))=TRUE, "", INDEX(출금!$C$2:$C$1048576,MATCH($S132,출금!$S$2:$S$1048576,0)))</f>
        <v/>
      </c>
      <c r="S132" s="2"/>
      <c r="T132" s="13">
        <v>44161.743761574071</v>
      </c>
      <c r="U132" s="31" t="str">
        <f t="shared" si="2"/>
        <v>2020-11-26</v>
      </c>
    </row>
    <row r="133" spans="1:21" hidden="1">
      <c r="A133" s="2" t="s">
        <v>3</v>
      </c>
      <c r="B133" s="2" t="s">
        <v>858</v>
      </c>
      <c r="C133" s="2" t="s">
        <v>58</v>
      </c>
      <c r="D133" s="2"/>
      <c r="E133" s="2"/>
      <c r="F133" s="2" t="str">
        <f>K133</f>
        <v>LUNA</v>
      </c>
      <c r="G133" s="2" t="str">
        <f>IF(INDEX(지갑!$H:$H,MATCH(A133&amp;B133&amp;C133&amp;D133&amp;E133&amp;F133&amp;H133,지갑!$K:$K,0))=0, "",INDEX(지갑!$H:$H,MATCH(A133&amp;B133&amp;C133&amp;D133&amp;E133&amp;F133&amp;H133,지갑!$K:$K,0)))</f>
        <v>terra1x5tka4f96uqlfxr04etcf8m4l22xwpz4pq233x</v>
      </c>
      <c r="H133" s="2"/>
      <c r="I133" s="2" t="s">
        <v>858</v>
      </c>
      <c r="J133" s="2" t="s">
        <v>58</v>
      </c>
      <c r="K133" s="2" t="s">
        <v>14</v>
      </c>
      <c r="L133" s="2" t="s">
        <v>14</v>
      </c>
      <c r="M133" s="28">
        <v>50000</v>
      </c>
      <c r="N133" s="2" t="str">
        <f>IF(ISERROR(INDEX(출금!$G$2:$G$1048576,MATCH($S133,출금!$S$2:$S$1048576,0)))=TRUE, "", INDEX(출금!$G$2:$G$1048576,MATCH($S133,출금!$S$2:$S$1048576,0))&amp;"")</f>
        <v/>
      </c>
      <c r="O133" s="2" t="str">
        <f>IF(ISERROR(INDEX(출금!$H$2:$H$1048576,MATCH($S133,출금!$S$2:$S$1048576,0)))=TRUE, "", INDEX(출금!$H$2:$H$1048576,MATCH($S133,출금!$S$2:$S$1048576,0))&amp;"")</f>
        <v/>
      </c>
      <c r="P133" s="2" t="str">
        <f>IF(ISERROR(INDEX(출금!$A$2:$A$1048576,MATCH($S133,출금!$S$2:$S$1048576,0)))=TRUE, "", INDEX(출금!$A$2:$A$1048576,MATCH($S133,출금!$S$2:$S$1048576,0)))</f>
        <v/>
      </c>
      <c r="Q133" s="2" t="str">
        <f>IF(ISERROR(INDEX(출금!$B$2:$B$1048576,MATCH($S133,출금!$S$2:$S$1048576,0)))=TRUE, "", INDEX(출금!$B$2:$B$1048576,MATCH($S133,출금!$S$2:$S$1048576,0)))</f>
        <v/>
      </c>
      <c r="R133" s="2" t="str">
        <f>IF(ISERROR(INDEX(출금!$C$2:$C$1048576,MATCH($S133,출금!$S$2:$S$1048576,0)))=TRUE, "", INDEX(출금!$C$2:$C$1048576,MATCH($S133,출금!$S$2:$S$1048576,0)))</f>
        <v/>
      </c>
      <c r="S133" s="2" t="s">
        <v>1427</v>
      </c>
      <c r="T133" s="13">
        <v>44242.525423564817</v>
      </c>
      <c r="U133" s="31" t="str">
        <f t="shared" si="2"/>
        <v>2021-02-15</v>
      </c>
    </row>
    <row r="134" spans="1:21" hidden="1">
      <c r="A134" s="2" t="s">
        <v>55</v>
      </c>
      <c r="B134" s="2" t="s">
        <v>6</v>
      </c>
      <c r="C134" s="2" t="s">
        <v>24</v>
      </c>
      <c r="D134" s="2" t="s">
        <v>59</v>
      </c>
      <c r="E134" s="2">
        <v>7</v>
      </c>
      <c r="F134" s="2" t="s">
        <v>423</v>
      </c>
      <c r="G134" s="2" t="e">
        <f>IF(INDEX(지갑!$H:$H,MATCH(A134&amp;B134&amp;C134&amp;D134&amp;E134&amp;F134&amp;H134,지갑!$K:$K,0))=0, "",INDEX(지갑!$H:$H,MATCH(A134&amp;B134&amp;C134&amp;D134&amp;E134&amp;F134&amp;H134,지갑!$K:$K,0)))</f>
        <v>#N/A</v>
      </c>
      <c r="H134" s="2"/>
      <c r="I134" s="2" t="s">
        <v>6</v>
      </c>
      <c r="J134" s="2" t="s">
        <v>24</v>
      </c>
      <c r="K134" s="2" t="s">
        <v>423</v>
      </c>
      <c r="L134" s="2" t="s">
        <v>1677</v>
      </c>
      <c r="M134" s="25">
        <v>50000</v>
      </c>
      <c r="N134" s="2" t="str">
        <f>IF(ISERROR(INDEX(출금!$G$2:$G$1048576,MATCH($S134,출금!$S$2:$S$1048576,0)))=TRUE, "", INDEX(출금!$G$2:$G$1048576,MATCH($S134,출금!$S$2:$S$1048576,0))&amp;"")</f>
        <v/>
      </c>
      <c r="O134" s="2" t="str">
        <f>IF(ISERROR(INDEX(출금!$H$2:$H$1048576,MATCH($S134,출금!$S$2:$S$1048576,0)))=TRUE, "", INDEX(출금!$H$2:$H$1048576,MATCH($S134,출금!$S$2:$S$1048576,0))&amp;"")</f>
        <v/>
      </c>
      <c r="P134" s="2" t="str">
        <f>IF(ISERROR(INDEX(출금!$A$2:$A$1048576,MATCH($S134,출금!$S$2:$S$1048576,0)))=TRUE, "", INDEX(출금!$A$2:$A$1048576,MATCH($S134,출금!$S$2:$S$1048576,0)))</f>
        <v/>
      </c>
      <c r="Q134" s="2" t="str">
        <f>IF(ISERROR(INDEX(출금!$B$2:$B$1048576,MATCH($S134,출금!$S$2:$S$1048576,0)))=TRUE, "", INDEX(출금!$B$2:$B$1048576,MATCH($S134,출금!$S$2:$S$1048576,0)))</f>
        <v/>
      </c>
      <c r="R134" s="2" t="str">
        <f>IF(ISERROR(INDEX(출금!$C$2:$C$1048576,MATCH($S134,출금!$S$2:$S$1048576,0)))=TRUE, "", INDEX(출금!$C$2:$C$1048576,MATCH($S134,출금!$S$2:$S$1048576,0)))</f>
        <v/>
      </c>
      <c r="S134" s="2"/>
      <c r="T134" s="13">
        <v>44161.716238425928</v>
      </c>
      <c r="U134" s="31" t="str">
        <f t="shared" si="2"/>
        <v>2020-11-26</v>
      </c>
    </row>
    <row r="135" spans="1:21" hidden="1">
      <c r="A135" s="2" t="s">
        <v>3</v>
      </c>
      <c r="B135" s="2" t="s">
        <v>872</v>
      </c>
      <c r="C135" s="2" t="s">
        <v>58</v>
      </c>
      <c r="D135" s="2"/>
      <c r="E135" s="2"/>
      <c r="F135" s="2" t="s">
        <v>75</v>
      </c>
      <c r="G135" s="2" t="str">
        <f>IF(INDEX(지갑!$H:$H,MATCH(A135&amp;B135&amp;C135&amp;D135&amp;E135&amp;F135&amp;H135,지갑!$K:$K,0))=0, "",INDEX(지갑!$H:$H,MATCH(A135&amp;B135&amp;C135&amp;D135&amp;E135&amp;F135&amp;H135,지갑!$K:$K,0)))</f>
        <v>0x5006bc0d4fa0117e93d21aa663969fc6703a4319</v>
      </c>
      <c r="H135" s="2"/>
      <c r="I135" s="2" t="s">
        <v>872</v>
      </c>
      <c r="J135" s="2" t="s">
        <v>58</v>
      </c>
      <c r="K135" s="2" t="s">
        <v>75</v>
      </c>
      <c r="L135" s="2" t="s">
        <v>75</v>
      </c>
      <c r="M135" s="28">
        <v>257.58015309000001</v>
      </c>
      <c r="N135" s="2" t="str">
        <f>IF(ISERROR(INDEX(출금!$G$2:$G$1048576,MATCH($S135,출금!$S$2:$S$1048576,0)))=TRUE, "", INDEX(출금!$G$2:$G$1048576,MATCH($S135,출금!$S$2:$S$1048576,0))&amp;"")</f>
        <v/>
      </c>
      <c r="O135" s="2" t="str">
        <f>IF(ISERROR(INDEX(출금!$H$2:$H$1048576,MATCH($S135,출금!$S$2:$S$1048576,0)))=TRUE, "", INDEX(출금!$H$2:$H$1048576,MATCH($S135,출금!$S$2:$S$1048576,0))&amp;"")</f>
        <v/>
      </c>
      <c r="P135" s="2" t="str">
        <f>IF(ISERROR(INDEX(출금!$A$2:$A$1048576,MATCH($S135,출금!$S$2:$S$1048576,0)))=TRUE, "", INDEX(출금!$A$2:$A$1048576,MATCH($S135,출금!$S$2:$S$1048576,0)))</f>
        <v/>
      </c>
      <c r="Q135" s="2" t="str">
        <f>IF(ISERROR(INDEX(출금!$B$2:$B$1048576,MATCH($S135,출금!$S$2:$S$1048576,0)))=TRUE, "", INDEX(출금!$B$2:$B$1048576,MATCH($S135,출금!$S$2:$S$1048576,0)))</f>
        <v/>
      </c>
      <c r="R135" s="2" t="str">
        <f>IF(ISERROR(INDEX(출금!$C$2:$C$1048576,MATCH($S135,출금!$S$2:$S$1048576,0)))=TRUE, "", INDEX(출금!$C$2:$C$1048576,MATCH($S135,출금!$S$2:$S$1048576,0)))</f>
        <v/>
      </c>
      <c r="S135" s="2" t="s">
        <v>910</v>
      </c>
      <c r="T135" s="13">
        <v>44668.527094907397</v>
      </c>
      <c r="U135" s="31" t="str">
        <f t="shared" si="2"/>
        <v>2022-04-17</v>
      </c>
    </row>
    <row r="136" spans="1:21" hidden="1">
      <c r="A136" s="2" t="s">
        <v>3</v>
      </c>
      <c r="B136" s="2" t="s">
        <v>872</v>
      </c>
      <c r="C136" s="2" t="s">
        <v>58</v>
      </c>
      <c r="D136" s="2"/>
      <c r="E136" s="2"/>
      <c r="F136" s="2" t="s">
        <v>75</v>
      </c>
      <c r="G136" s="2" t="str">
        <f>IF(INDEX(지갑!$H:$H,MATCH(A136&amp;B136&amp;C136&amp;D136&amp;E136&amp;F136&amp;H136,지갑!$K:$K,0))=0, "",INDEX(지갑!$H:$H,MATCH(A136&amp;B136&amp;C136&amp;D136&amp;E136&amp;F136&amp;H136,지갑!$K:$K,0)))</f>
        <v>0x5006bc0d4fa0117e93d21aa663969fc6703a4319</v>
      </c>
      <c r="H136" s="2"/>
      <c r="I136" s="2" t="s">
        <v>872</v>
      </c>
      <c r="J136" s="2" t="s">
        <v>58</v>
      </c>
      <c r="K136" s="2" t="s">
        <v>75</v>
      </c>
      <c r="L136" s="2" t="s">
        <v>75</v>
      </c>
      <c r="M136" s="28">
        <v>36.467720530000001</v>
      </c>
      <c r="N136" s="2" t="str">
        <f>IF(ISERROR(INDEX(출금!$G$2:$G$1048576,MATCH($S136,출금!$S$2:$S$1048576,0)))=TRUE, "", INDEX(출금!$G$2:$G$1048576,MATCH($S136,출금!$S$2:$S$1048576,0))&amp;"")</f>
        <v/>
      </c>
      <c r="O136" s="2" t="str">
        <f>IF(ISERROR(INDEX(출금!$H$2:$H$1048576,MATCH($S136,출금!$S$2:$S$1048576,0)))=TRUE, "", INDEX(출금!$H$2:$H$1048576,MATCH($S136,출금!$S$2:$S$1048576,0))&amp;"")</f>
        <v/>
      </c>
      <c r="P136" s="2" t="str">
        <f>IF(ISERROR(INDEX(출금!$A$2:$A$1048576,MATCH($S136,출금!$S$2:$S$1048576,0)))=TRUE, "", INDEX(출금!$A$2:$A$1048576,MATCH($S136,출금!$S$2:$S$1048576,0)))</f>
        <v/>
      </c>
      <c r="Q136" s="2" t="str">
        <f>IF(ISERROR(INDEX(출금!$B$2:$B$1048576,MATCH($S136,출금!$S$2:$S$1048576,0)))=TRUE, "", INDEX(출금!$B$2:$B$1048576,MATCH($S136,출금!$S$2:$S$1048576,0)))</f>
        <v/>
      </c>
      <c r="R136" s="2" t="str">
        <f>IF(ISERROR(INDEX(출금!$C$2:$C$1048576,MATCH($S136,출금!$S$2:$S$1048576,0)))=TRUE, "", INDEX(출금!$C$2:$C$1048576,MATCH($S136,출금!$S$2:$S$1048576,0)))</f>
        <v/>
      </c>
      <c r="S136" s="2" t="s">
        <v>909</v>
      </c>
      <c r="T136" s="13">
        <v>44669.418761574067</v>
      </c>
      <c r="U136" s="31" t="str">
        <f t="shared" si="2"/>
        <v>2022-04-18</v>
      </c>
    </row>
    <row r="137" spans="1:21" hidden="1">
      <c r="A137" s="2" t="s">
        <v>3</v>
      </c>
      <c r="B137" s="2" t="s">
        <v>872</v>
      </c>
      <c r="C137" s="2" t="s">
        <v>58</v>
      </c>
      <c r="D137" s="2"/>
      <c r="E137" s="2"/>
      <c r="F137" s="2" t="s">
        <v>75</v>
      </c>
      <c r="G137" s="2" t="str">
        <f>IF(INDEX(지갑!$H:$H,MATCH(A137&amp;B137&amp;C137&amp;D137&amp;E137&amp;F137&amp;H137,지갑!$K:$K,0))=0, "",INDEX(지갑!$H:$H,MATCH(A137&amp;B137&amp;C137&amp;D137&amp;E137&amp;F137&amp;H137,지갑!$K:$K,0)))</f>
        <v>0x5006bc0d4fa0117e93d21aa663969fc6703a4319</v>
      </c>
      <c r="H137" s="2"/>
      <c r="I137" s="2" t="s">
        <v>872</v>
      </c>
      <c r="J137" s="2" t="s">
        <v>58</v>
      </c>
      <c r="K137" s="2" t="s">
        <v>75</v>
      </c>
      <c r="L137" s="2" t="s">
        <v>75</v>
      </c>
      <c r="M137" s="28">
        <v>588.89521826999999</v>
      </c>
      <c r="N137" s="2" t="str">
        <f>IF(ISERROR(INDEX(출금!$G$2:$G$1048576,MATCH($S137,출금!$S$2:$S$1048576,0)))=TRUE, "", INDEX(출금!$G$2:$G$1048576,MATCH($S137,출금!$S$2:$S$1048576,0))&amp;"")</f>
        <v/>
      </c>
      <c r="O137" s="2" t="str">
        <f>IF(ISERROR(INDEX(출금!$H$2:$H$1048576,MATCH($S137,출금!$S$2:$S$1048576,0)))=TRUE, "", INDEX(출금!$H$2:$H$1048576,MATCH($S137,출금!$S$2:$S$1048576,0))&amp;"")</f>
        <v/>
      </c>
      <c r="P137" s="2" t="str">
        <f>IF(ISERROR(INDEX(출금!$A$2:$A$1048576,MATCH($S137,출금!$S$2:$S$1048576,0)))=TRUE, "", INDEX(출금!$A$2:$A$1048576,MATCH($S137,출금!$S$2:$S$1048576,0)))</f>
        <v/>
      </c>
      <c r="Q137" s="2" t="str">
        <f>IF(ISERROR(INDEX(출금!$B$2:$B$1048576,MATCH($S137,출금!$S$2:$S$1048576,0)))=TRUE, "", INDEX(출금!$B$2:$B$1048576,MATCH($S137,출금!$S$2:$S$1048576,0)))</f>
        <v/>
      </c>
      <c r="R137" s="2" t="str">
        <f>IF(ISERROR(INDEX(출금!$C$2:$C$1048576,MATCH($S137,출금!$S$2:$S$1048576,0)))=TRUE, "", INDEX(출금!$C$2:$C$1048576,MATCH($S137,출금!$S$2:$S$1048576,0)))</f>
        <v/>
      </c>
      <c r="S137" s="2" t="s">
        <v>908</v>
      </c>
      <c r="T137" s="13">
        <v>44670.371331018519</v>
      </c>
      <c r="U137" s="31" t="str">
        <f t="shared" si="2"/>
        <v>2022-04-19</v>
      </c>
    </row>
    <row r="138" spans="1:21" hidden="1">
      <c r="A138" s="2" t="s">
        <v>3</v>
      </c>
      <c r="B138" s="2" t="s">
        <v>872</v>
      </c>
      <c r="C138" s="2" t="s">
        <v>58</v>
      </c>
      <c r="D138" s="2"/>
      <c r="E138" s="2"/>
      <c r="F138" s="2" t="s">
        <v>84</v>
      </c>
      <c r="G138" s="2" t="str">
        <f>IF(INDEX(지갑!$H:$H,MATCH(A138&amp;B138&amp;C138&amp;D138&amp;E138&amp;F138&amp;H138,지갑!$K:$K,0))=0, "",INDEX(지갑!$H:$H,MATCH(A138&amp;B138&amp;C138&amp;D138&amp;E138&amp;F138&amp;H138,지갑!$K:$K,0)))</f>
        <v>0x4972a657d735e8ff5c2cfd2a7a5299100091f900?</v>
      </c>
      <c r="H138" s="2"/>
      <c r="I138" s="2" t="s">
        <v>872</v>
      </c>
      <c r="J138" s="2" t="s">
        <v>58</v>
      </c>
      <c r="K138" s="2" t="s">
        <v>84</v>
      </c>
      <c r="L138" s="2" t="s">
        <v>84</v>
      </c>
      <c r="M138" s="28">
        <v>27.730225130000001</v>
      </c>
      <c r="N138" s="2" t="str">
        <f>IF(ISERROR(INDEX(출금!$G$2:$G$1048576,MATCH($S138,출금!$S$2:$S$1048576,0)))=TRUE, "", INDEX(출금!$G$2:$G$1048576,MATCH($S138,출금!$S$2:$S$1048576,0))&amp;"")</f>
        <v/>
      </c>
      <c r="O138" s="2" t="str">
        <f>IF(ISERROR(INDEX(출금!$H$2:$H$1048576,MATCH($S138,출금!$S$2:$S$1048576,0)))=TRUE, "", INDEX(출금!$H$2:$H$1048576,MATCH($S138,출금!$S$2:$S$1048576,0))&amp;"")</f>
        <v/>
      </c>
      <c r="P138" s="2" t="str">
        <f>IF(ISERROR(INDEX(출금!$A$2:$A$1048576,MATCH($S138,출금!$S$2:$S$1048576,0)))=TRUE, "", INDEX(출금!$A$2:$A$1048576,MATCH($S138,출금!$S$2:$S$1048576,0)))</f>
        <v/>
      </c>
      <c r="Q138" s="2" t="str">
        <f>IF(ISERROR(INDEX(출금!$B$2:$B$1048576,MATCH($S138,출금!$S$2:$S$1048576,0)))=TRUE, "", INDEX(출금!$B$2:$B$1048576,MATCH($S138,출금!$S$2:$S$1048576,0)))</f>
        <v/>
      </c>
      <c r="R138" s="2" t="str">
        <f>IF(ISERROR(INDEX(출금!$C$2:$C$1048576,MATCH($S138,출금!$S$2:$S$1048576,0)))=TRUE, "", INDEX(출금!$C$2:$C$1048576,MATCH($S138,출금!$S$2:$S$1048576,0)))</f>
        <v/>
      </c>
      <c r="S138" s="2" t="s">
        <v>907</v>
      </c>
      <c r="T138" s="13">
        <v>44670.372164351851</v>
      </c>
      <c r="U138" s="31" t="str">
        <f t="shared" si="2"/>
        <v>2022-04-19</v>
      </c>
    </row>
    <row r="139" spans="1:21" hidden="1">
      <c r="A139" s="2" t="s">
        <v>55</v>
      </c>
      <c r="B139" s="2" t="s">
        <v>6</v>
      </c>
      <c r="C139" s="2" t="s">
        <v>24</v>
      </c>
      <c r="D139" s="2" t="s">
        <v>59</v>
      </c>
      <c r="E139" s="2">
        <v>7</v>
      </c>
      <c r="F139" s="2" t="s">
        <v>423</v>
      </c>
      <c r="G139" s="2" t="e">
        <f>IF(INDEX(지갑!$H:$H,MATCH(A139&amp;B139&amp;C139&amp;D139&amp;E139&amp;F139&amp;H139,지갑!$K:$K,0))=0, "",INDEX(지갑!$H:$H,MATCH(A139&amp;B139&amp;C139&amp;D139&amp;E139&amp;F139&amp;H139,지갑!$K:$K,0)))</f>
        <v>#N/A</v>
      </c>
      <c r="H139" s="2"/>
      <c r="I139" s="2" t="s">
        <v>6</v>
      </c>
      <c r="J139" s="2" t="s">
        <v>24</v>
      </c>
      <c r="K139" s="2" t="s">
        <v>423</v>
      </c>
      <c r="L139" s="2" t="s">
        <v>1677</v>
      </c>
      <c r="M139" s="25">
        <v>50000</v>
      </c>
      <c r="N139" s="2" t="str">
        <f>IF(ISERROR(INDEX(출금!$G$2:$G$1048576,MATCH($S139,출금!$S$2:$S$1048576,0)))=TRUE, "", INDEX(출금!$G$2:$G$1048576,MATCH($S139,출금!$S$2:$S$1048576,0))&amp;"")</f>
        <v/>
      </c>
      <c r="O139" s="2" t="str">
        <f>IF(ISERROR(INDEX(출금!$H$2:$H$1048576,MATCH($S139,출금!$S$2:$S$1048576,0)))=TRUE, "", INDEX(출금!$H$2:$H$1048576,MATCH($S139,출금!$S$2:$S$1048576,0))&amp;"")</f>
        <v/>
      </c>
      <c r="P139" s="2" t="str">
        <f>IF(ISERROR(INDEX(출금!$A$2:$A$1048576,MATCH($S139,출금!$S$2:$S$1048576,0)))=TRUE, "", INDEX(출금!$A$2:$A$1048576,MATCH($S139,출금!$S$2:$S$1048576,0)))</f>
        <v/>
      </c>
      <c r="Q139" s="2" t="str">
        <f>IF(ISERROR(INDEX(출금!$B$2:$B$1048576,MATCH($S139,출금!$S$2:$S$1048576,0)))=TRUE, "", INDEX(출금!$B$2:$B$1048576,MATCH($S139,출금!$S$2:$S$1048576,0)))</f>
        <v/>
      </c>
      <c r="R139" s="2" t="str">
        <f>IF(ISERROR(INDEX(출금!$C$2:$C$1048576,MATCH($S139,출금!$S$2:$S$1048576,0)))=TRUE, "", INDEX(출금!$C$2:$C$1048576,MATCH($S139,출금!$S$2:$S$1048576,0)))</f>
        <v/>
      </c>
      <c r="S139" s="2"/>
      <c r="T139" s="13">
        <v>44161.699629629627</v>
      </c>
      <c r="U139" s="31" t="str">
        <f t="shared" si="2"/>
        <v>2020-11-26</v>
      </c>
    </row>
    <row r="140" spans="1:21" hidden="1">
      <c r="A140" s="2" t="s">
        <v>3</v>
      </c>
      <c r="B140" s="2" t="s">
        <v>872</v>
      </c>
      <c r="C140" s="2" t="s">
        <v>58</v>
      </c>
      <c r="D140" s="2"/>
      <c r="E140" s="2"/>
      <c r="F140" s="2" t="s">
        <v>84</v>
      </c>
      <c r="G140" s="2" t="str">
        <f>IF(INDEX(지갑!$H:$H,MATCH(A140&amp;B140&amp;C140&amp;D140&amp;E140&amp;F140&amp;H140,지갑!$K:$K,0))=0, "",INDEX(지갑!$H:$H,MATCH(A140&amp;B140&amp;C140&amp;D140&amp;E140&amp;F140&amp;H140,지갑!$K:$K,0)))</f>
        <v>0x4972a657d735e8ff5c2cfd2a7a5299100091f900?</v>
      </c>
      <c r="H140" s="2"/>
      <c r="I140" s="2" t="s">
        <v>872</v>
      </c>
      <c r="J140" s="2" t="s">
        <v>58</v>
      </c>
      <c r="K140" s="2" t="s">
        <v>84</v>
      </c>
      <c r="L140" s="2" t="s">
        <v>84</v>
      </c>
      <c r="M140" s="28">
        <v>429.92929888999998</v>
      </c>
      <c r="N140" s="2" t="str">
        <f>IF(ISERROR(INDEX(출금!$G$2:$G$1048576,MATCH($S140,출금!$S$2:$S$1048576,0)))=TRUE, "", INDEX(출금!$G$2:$G$1048576,MATCH($S140,출금!$S$2:$S$1048576,0))&amp;"")</f>
        <v/>
      </c>
      <c r="O140" s="2" t="str">
        <f>IF(ISERROR(INDEX(출금!$H$2:$H$1048576,MATCH($S140,출금!$S$2:$S$1048576,0)))=TRUE, "", INDEX(출금!$H$2:$H$1048576,MATCH($S140,출금!$S$2:$S$1048576,0))&amp;"")</f>
        <v/>
      </c>
      <c r="P140" s="2" t="str">
        <f>IF(ISERROR(INDEX(출금!$A$2:$A$1048576,MATCH($S140,출금!$S$2:$S$1048576,0)))=TRUE, "", INDEX(출금!$A$2:$A$1048576,MATCH($S140,출금!$S$2:$S$1048576,0)))</f>
        <v/>
      </c>
      <c r="Q140" s="2" t="str">
        <f>IF(ISERROR(INDEX(출금!$B$2:$B$1048576,MATCH($S140,출금!$S$2:$S$1048576,0)))=TRUE, "", INDEX(출금!$B$2:$B$1048576,MATCH($S140,출금!$S$2:$S$1048576,0)))</f>
        <v/>
      </c>
      <c r="R140" s="2" t="str">
        <f>IF(ISERROR(INDEX(출금!$C$2:$C$1048576,MATCH($S140,출금!$S$2:$S$1048576,0)))=TRUE, "", INDEX(출금!$C$2:$C$1048576,MATCH($S140,출금!$S$2:$S$1048576,0)))</f>
        <v/>
      </c>
      <c r="S140" s="2" t="s">
        <v>906</v>
      </c>
      <c r="T140" s="13">
        <v>44671.400289351863</v>
      </c>
      <c r="U140" s="31" t="str">
        <f t="shared" si="2"/>
        <v>2022-04-20</v>
      </c>
    </row>
    <row r="141" spans="1:21" hidden="1">
      <c r="A141" s="2" t="s">
        <v>55</v>
      </c>
      <c r="B141" s="2" t="s">
        <v>6</v>
      </c>
      <c r="C141" s="2" t="s">
        <v>24</v>
      </c>
      <c r="D141" s="2" t="s">
        <v>59</v>
      </c>
      <c r="E141" s="2">
        <v>7</v>
      </c>
      <c r="F141" s="2" t="s">
        <v>423</v>
      </c>
      <c r="G141" s="2" t="e">
        <f>IF(INDEX(지갑!$H:$H,MATCH(A141&amp;B141&amp;C141&amp;D141&amp;E141&amp;F141&amp;H141,지갑!$K:$K,0))=0, "",INDEX(지갑!$H:$H,MATCH(A141&amp;B141&amp;C141&amp;D141&amp;E141&amp;F141&amp;H141,지갑!$K:$K,0)))</f>
        <v>#N/A</v>
      </c>
      <c r="H141" s="2"/>
      <c r="I141" s="2" t="s">
        <v>6</v>
      </c>
      <c r="J141" s="2" t="s">
        <v>24</v>
      </c>
      <c r="K141" s="2" t="s">
        <v>423</v>
      </c>
      <c r="L141" s="2" t="s">
        <v>1677</v>
      </c>
      <c r="M141" s="25">
        <v>50000</v>
      </c>
      <c r="N141" s="2" t="str">
        <f>IF(ISERROR(INDEX(출금!$G$2:$G$1048576,MATCH($S141,출금!$S$2:$S$1048576,0)))=TRUE, "", INDEX(출금!$G$2:$G$1048576,MATCH($S141,출금!$S$2:$S$1048576,0))&amp;"")</f>
        <v/>
      </c>
      <c r="O141" s="2" t="str">
        <f>IF(ISERROR(INDEX(출금!$H$2:$H$1048576,MATCH($S141,출금!$S$2:$S$1048576,0)))=TRUE, "", INDEX(출금!$H$2:$H$1048576,MATCH($S141,출금!$S$2:$S$1048576,0))&amp;"")</f>
        <v/>
      </c>
      <c r="P141" s="2" t="str">
        <f>IF(ISERROR(INDEX(출금!$A$2:$A$1048576,MATCH($S141,출금!$S$2:$S$1048576,0)))=TRUE, "", INDEX(출금!$A$2:$A$1048576,MATCH($S141,출금!$S$2:$S$1048576,0)))</f>
        <v/>
      </c>
      <c r="Q141" s="2" t="str">
        <f>IF(ISERROR(INDEX(출금!$B$2:$B$1048576,MATCH($S141,출금!$S$2:$S$1048576,0)))=TRUE, "", INDEX(출금!$B$2:$B$1048576,MATCH($S141,출금!$S$2:$S$1048576,0)))</f>
        <v/>
      </c>
      <c r="R141" s="2" t="str">
        <f>IF(ISERROR(INDEX(출금!$C$2:$C$1048576,MATCH($S141,출금!$S$2:$S$1048576,0)))=TRUE, "", INDEX(출금!$C$2:$C$1048576,MATCH($S141,출금!$S$2:$S$1048576,0)))</f>
        <v/>
      </c>
      <c r="S141" s="2"/>
      <c r="T141" s="13">
        <v>44161.575150462966</v>
      </c>
      <c r="U141" s="31" t="str">
        <f t="shared" si="2"/>
        <v>2020-11-26</v>
      </c>
    </row>
    <row r="142" spans="1:21" hidden="1">
      <c r="A142" s="2" t="s">
        <v>55</v>
      </c>
      <c r="B142" s="2" t="s">
        <v>6</v>
      </c>
      <c r="C142" s="2" t="s">
        <v>24</v>
      </c>
      <c r="D142" s="2" t="s">
        <v>59</v>
      </c>
      <c r="E142" s="2">
        <v>7</v>
      </c>
      <c r="F142" s="2" t="s">
        <v>423</v>
      </c>
      <c r="G142" s="2" t="e">
        <f>IF(INDEX(지갑!$H:$H,MATCH(A142&amp;B142&amp;C142&amp;D142&amp;E142&amp;F142&amp;H142,지갑!$K:$K,0))=0, "",INDEX(지갑!$H:$H,MATCH(A142&amp;B142&amp;C142&amp;D142&amp;E142&amp;F142&amp;H142,지갑!$K:$K,0)))</f>
        <v>#N/A</v>
      </c>
      <c r="H142" s="2"/>
      <c r="I142" s="2" t="s">
        <v>6</v>
      </c>
      <c r="J142" s="2" t="s">
        <v>24</v>
      </c>
      <c r="K142" s="2" t="s">
        <v>423</v>
      </c>
      <c r="L142" s="2" t="s">
        <v>1677</v>
      </c>
      <c r="M142" s="25">
        <v>50000</v>
      </c>
      <c r="N142" s="2" t="str">
        <f>IF(ISERROR(INDEX(출금!$G$2:$G$1048576,MATCH($S142,출금!$S$2:$S$1048576,0)))=TRUE, "", INDEX(출금!$G$2:$G$1048576,MATCH($S142,출금!$S$2:$S$1048576,0))&amp;"")</f>
        <v/>
      </c>
      <c r="O142" s="2" t="str">
        <f>IF(ISERROR(INDEX(출금!$H$2:$H$1048576,MATCH($S142,출금!$S$2:$S$1048576,0)))=TRUE, "", INDEX(출금!$H$2:$H$1048576,MATCH($S142,출금!$S$2:$S$1048576,0))&amp;"")</f>
        <v/>
      </c>
      <c r="P142" s="2" t="str">
        <f>IF(ISERROR(INDEX(출금!$A$2:$A$1048576,MATCH($S142,출금!$S$2:$S$1048576,0)))=TRUE, "", INDEX(출금!$A$2:$A$1048576,MATCH($S142,출금!$S$2:$S$1048576,0)))</f>
        <v/>
      </c>
      <c r="Q142" s="2" t="str">
        <f>IF(ISERROR(INDEX(출금!$B$2:$B$1048576,MATCH($S142,출금!$S$2:$S$1048576,0)))=TRUE, "", INDEX(출금!$B$2:$B$1048576,MATCH($S142,출금!$S$2:$S$1048576,0)))</f>
        <v/>
      </c>
      <c r="R142" s="2" t="str">
        <f>IF(ISERROR(INDEX(출금!$C$2:$C$1048576,MATCH($S142,출금!$S$2:$S$1048576,0)))=TRUE, "", INDEX(출금!$C$2:$C$1048576,MATCH($S142,출금!$S$2:$S$1048576,0)))</f>
        <v/>
      </c>
      <c r="S142" s="2"/>
      <c r="T142" s="13">
        <v>44161.573472222219</v>
      </c>
      <c r="U142" s="31" t="str">
        <f t="shared" si="2"/>
        <v>2020-11-26</v>
      </c>
    </row>
    <row r="143" spans="1:21" hidden="1">
      <c r="A143" s="2" t="s">
        <v>55</v>
      </c>
      <c r="B143" s="2" t="s">
        <v>6</v>
      </c>
      <c r="C143" s="2" t="s">
        <v>24</v>
      </c>
      <c r="D143" s="2" t="s">
        <v>59</v>
      </c>
      <c r="E143" s="2">
        <v>7</v>
      </c>
      <c r="F143" s="2" t="s">
        <v>9</v>
      </c>
      <c r="G143" s="2" t="str">
        <f>IF(INDEX(지갑!$H:$H,MATCH(A143&amp;B143&amp;C143&amp;D143&amp;E143&amp;F143&amp;H143,지갑!$K:$K,0))=0, "",INDEX(지갑!$H:$H,MATCH(A143&amp;B143&amp;C143&amp;D143&amp;E143&amp;F143&amp;H143,지갑!$K:$K,0)))</f>
        <v>3LLRS688CkBg71m4qvEffbHh9sMQZfH5or</v>
      </c>
      <c r="H143" s="2"/>
      <c r="I143" s="2" t="s">
        <v>6</v>
      </c>
      <c r="J143" s="2" t="s">
        <v>24</v>
      </c>
      <c r="K143" s="2" t="s">
        <v>9</v>
      </c>
      <c r="L143" s="2" t="s">
        <v>1677</v>
      </c>
      <c r="M143" s="25">
        <v>3</v>
      </c>
      <c r="N143" s="2" t="str">
        <f>IF(ISERROR(INDEX(출금!$G$2:$G$1048576,MATCH($S143,출금!$S$2:$S$1048576,0)))=TRUE, "", INDEX(출금!$G$2:$G$1048576,MATCH($S143,출금!$S$2:$S$1048576,0))&amp;"")</f>
        <v/>
      </c>
      <c r="O143" s="2" t="str">
        <f>IF(ISERROR(INDEX(출금!$H$2:$H$1048576,MATCH($S143,출금!$S$2:$S$1048576,0)))=TRUE, "", INDEX(출금!$H$2:$H$1048576,MATCH($S143,출금!$S$2:$S$1048576,0))&amp;"")</f>
        <v/>
      </c>
      <c r="P143" s="2" t="str">
        <f>IF(ISERROR(INDEX(출금!$A$2:$A$1048576,MATCH($S143,출금!$S$2:$S$1048576,0)))=TRUE, "", INDEX(출금!$A$2:$A$1048576,MATCH($S143,출금!$S$2:$S$1048576,0)))</f>
        <v/>
      </c>
      <c r="Q143" s="2" t="str">
        <f>IF(ISERROR(INDEX(출금!$B$2:$B$1048576,MATCH($S143,출금!$S$2:$S$1048576,0)))=TRUE, "", INDEX(출금!$B$2:$B$1048576,MATCH($S143,출금!$S$2:$S$1048576,0)))</f>
        <v/>
      </c>
      <c r="R143" s="2" t="str">
        <f>IF(ISERROR(INDEX(출금!$C$2:$C$1048576,MATCH($S143,출금!$S$2:$S$1048576,0)))=TRUE, "", INDEX(출금!$C$2:$C$1048576,MATCH($S143,출금!$S$2:$S$1048576,0)))</f>
        <v/>
      </c>
      <c r="S143" s="2"/>
      <c r="T143" s="13">
        <v>44160.452638888892</v>
      </c>
      <c r="U143" s="31" t="str">
        <f t="shared" si="2"/>
        <v>2020-11-25</v>
      </c>
    </row>
    <row r="144" spans="1:21" hidden="1">
      <c r="A144" s="2" t="s">
        <v>55</v>
      </c>
      <c r="B144" s="2" t="s">
        <v>6</v>
      </c>
      <c r="C144" s="2" t="s">
        <v>24</v>
      </c>
      <c r="D144" s="2" t="s">
        <v>59</v>
      </c>
      <c r="E144" s="2">
        <v>7</v>
      </c>
      <c r="F144" s="2" t="s">
        <v>1893</v>
      </c>
      <c r="G144" s="2" t="e">
        <f>IF(INDEX(지갑!$H:$H,MATCH(A144&amp;B144&amp;C144&amp;D144&amp;E144&amp;F144&amp;H144,지갑!$K:$K,0))=0, "",INDEX(지갑!$H:$H,MATCH(A144&amp;B144&amp;C144&amp;D144&amp;E144&amp;F144&amp;H144,지갑!$K:$K,0)))</f>
        <v>#N/A</v>
      </c>
      <c r="H144" s="2"/>
      <c r="I144" s="2" t="s">
        <v>6</v>
      </c>
      <c r="J144" s="2" t="s">
        <v>24</v>
      </c>
      <c r="K144" s="2" t="s">
        <v>1893</v>
      </c>
      <c r="L144" s="2" t="s">
        <v>1677</v>
      </c>
      <c r="M144" s="25">
        <v>22856.1</v>
      </c>
      <c r="N144" s="2" t="str">
        <f>IF(ISERROR(INDEX(출금!$G$2:$G$1048576,MATCH($S144,출금!$S$2:$S$1048576,0)))=TRUE, "", INDEX(출금!$G$2:$G$1048576,MATCH($S144,출금!$S$2:$S$1048576,0))&amp;"")</f>
        <v/>
      </c>
      <c r="O144" s="2" t="str">
        <f>IF(ISERROR(INDEX(출금!$H$2:$H$1048576,MATCH($S144,출금!$S$2:$S$1048576,0)))=TRUE, "", INDEX(출금!$H$2:$H$1048576,MATCH($S144,출금!$S$2:$S$1048576,0))&amp;"")</f>
        <v/>
      </c>
      <c r="P144" s="2" t="str">
        <f>IF(ISERROR(INDEX(출금!$A$2:$A$1048576,MATCH($S144,출금!$S$2:$S$1048576,0)))=TRUE, "", INDEX(출금!$A$2:$A$1048576,MATCH($S144,출금!$S$2:$S$1048576,0)))</f>
        <v/>
      </c>
      <c r="Q144" s="2" t="str">
        <f>IF(ISERROR(INDEX(출금!$B$2:$B$1048576,MATCH($S144,출금!$S$2:$S$1048576,0)))=TRUE, "", INDEX(출금!$B$2:$B$1048576,MATCH($S144,출금!$S$2:$S$1048576,0)))</f>
        <v/>
      </c>
      <c r="R144" s="2" t="str">
        <f>IF(ISERROR(INDEX(출금!$C$2:$C$1048576,MATCH($S144,출금!$S$2:$S$1048576,0)))=TRUE, "", INDEX(출금!$C$2:$C$1048576,MATCH($S144,출금!$S$2:$S$1048576,0)))</f>
        <v/>
      </c>
      <c r="S144" s="2"/>
      <c r="T144" s="13">
        <v>44143.137789351851</v>
      </c>
      <c r="U144" s="31" t="str">
        <f t="shared" si="2"/>
        <v>2020-11-08</v>
      </c>
    </row>
    <row r="145" spans="1:21" hidden="1">
      <c r="A145" s="2" t="s">
        <v>3</v>
      </c>
      <c r="B145" s="2" t="s">
        <v>872</v>
      </c>
      <c r="C145" s="2" t="s">
        <v>58</v>
      </c>
      <c r="D145" s="2"/>
      <c r="E145" s="2"/>
      <c r="F145" s="2" t="s">
        <v>84</v>
      </c>
      <c r="G145" s="2" t="str">
        <f>IF(INDEX(지갑!$H:$H,MATCH(A145&amp;B145&amp;C145&amp;D145&amp;E145&amp;F145&amp;H145,지갑!$K:$K,0))=0, "",INDEX(지갑!$H:$H,MATCH(A145&amp;B145&amp;C145&amp;D145&amp;E145&amp;F145&amp;H145,지갑!$K:$K,0)))</f>
        <v>0x4972a657d735e8ff5c2cfd2a7a5299100091f900?</v>
      </c>
      <c r="H145" s="2"/>
      <c r="I145" s="2" t="s">
        <v>872</v>
      </c>
      <c r="J145" s="2" t="s">
        <v>58</v>
      </c>
      <c r="K145" s="2" t="s">
        <v>84</v>
      </c>
      <c r="L145" s="2" t="s">
        <v>84</v>
      </c>
      <c r="M145" s="28">
        <v>19.16666171</v>
      </c>
      <c r="N145" s="2" t="str">
        <f>IF(ISERROR(INDEX(출금!$G$2:$G$1048576,MATCH($S145,출금!$S$2:$S$1048576,0)))=TRUE, "", INDEX(출금!$G$2:$G$1048576,MATCH($S145,출금!$S$2:$S$1048576,0))&amp;"")</f>
        <v/>
      </c>
      <c r="O145" s="2" t="str">
        <f>IF(ISERROR(INDEX(출금!$H$2:$H$1048576,MATCH($S145,출금!$S$2:$S$1048576,0)))=TRUE, "", INDEX(출금!$H$2:$H$1048576,MATCH($S145,출금!$S$2:$S$1048576,0))&amp;"")</f>
        <v/>
      </c>
      <c r="P145" s="2" t="str">
        <f>IF(ISERROR(INDEX(출금!$A$2:$A$1048576,MATCH($S145,출금!$S$2:$S$1048576,0)))=TRUE, "", INDEX(출금!$A$2:$A$1048576,MATCH($S145,출금!$S$2:$S$1048576,0)))</f>
        <v/>
      </c>
      <c r="Q145" s="2" t="str">
        <f>IF(ISERROR(INDEX(출금!$B$2:$B$1048576,MATCH($S145,출금!$S$2:$S$1048576,0)))=TRUE, "", INDEX(출금!$B$2:$B$1048576,MATCH($S145,출금!$S$2:$S$1048576,0)))</f>
        <v/>
      </c>
      <c r="R145" s="2" t="str">
        <f>IF(ISERROR(INDEX(출금!$C$2:$C$1048576,MATCH($S145,출금!$S$2:$S$1048576,0)))=TRUE, "", INDEX(출금!$C$2:$C$1048576,MATCH($S145,출금!$S$2:$S$1048576,0)))</f>
        <v/>
      </c>
      <c r="S145" s="2" t="s">
        <v>905</v>
      </c>
      <c r="T145" s="13">
        <v>44672.409861111111</v>
      </c>
      <c r="U145" s="31" t="str">
        <f t="shared" si="2"/>
        <v>2022-04-21</v>
      </c>
    </row>
    <row r="146" spans="1:21" hidden="1">
      <c r="A146" s="2" t="s">
        <v>55</v>
      </c>
      <c r="B146" s="2" t="s">
        <v>6</v>
      </c>
      <c r="C146" s="2" t="s">
        <v>24</v>
      </c>
      <c r="D146" s="2" t="s">
        <v>59</v>
      </c>
      <c r="E146" s="2">
        <v>7</v>
      </c>
      <c r="F146" s="2" t="s">
        <v>423</v>
      </c>
      <c r="G146" s="2" t="e">
        <f>IF(INDEX(지갑!$H:$H,MATCH(A146&amp;B146&amp;C146&amp;D146&amp;E146&amp;F146&amp;H146,지갑!$K:$K,0))=0, "",INDEX(지갑!$H:$H,MATCH(A146&amp;B146&amp;C146&amp;D146&amp;E146&amp;F146&amp;H146,지갑!$K:$K,0)))</f>
        <v>#N/A</v>
      </c>
      <c r="H146" s="2"/>
      <c r="I146" s="2" t="s">
        <v>6</v>
      </c>
      <c r="J146" s="2" t="s">
        <v>24</v>
      </c>
      <c r="K146" s="2" t="s">
        <v>423</v>
      </c>
      <c r="L146" s="2" t="s">
        <v>1677</v>
      </c>
      <c r="M146" s="25">
        <v>7000</v>
      </c>
      <c r="N146" s="2" t="str">
        <f>IF(ISERROR(INDEX(출금!$G$2:$G$1048576,MATCH($S146,출금!$S$2:$S$1048576,0)))=TRUE, "", INDEX(출금!$G$2:$G$1048576,MATCH($S146,출금!$S$2:$S$1048576,0))&amp;"")</f>
        <v/>
      </c>
      <c r="O146" s="2" t="str">
        <f>IF(ISERROR(INDEX(출금!$H$2:$H$1048576,MATCH($S146,출금!$S$2:$S$1048576,0)))=TRUE, "", INDEX(출금!$H$2:$H$1048576,MATCH($S146,출금!$S$2:$S$1048576,0))&amp;"")</f>
        <v/>
      </c>
      <c r="P146" s="2" t="str">
        <f>IF(ISERROR(INDEX(출금!$A$2:$A$1048576,MATCH($S146,출금!$S$2:$S$1048576,0)))=TRUE, "", INDEX(출금!$A$2:$A$1048576,MATCH($S146,출금!$S$2:$S$1048576,0)))</f>
        <v/>
      </c>
      <c r="Q146" s="2" t="str">
        <f>IF(ISERROR(INDEX(출금!$B$2:$B$1048576,MATCH($S146,출금!$S$2:$S$1048576,0)))=TRUE, "", INDEX(출금!$B$2:$B$1048576,MATCH($S146,출금!$S$2:$S$1048576,0)))</f>
        <v/>
      </c>
      <c r="R146" s="2" t="str">
        <f>IF(ISERROR(INDEX(출금!$C$2:$C$1048576,MATCH($S146,출금!$S$2:$S$1048576,0)))=TRUE, "", INDEX(출금!$C$2:$C$1048576,MATCH($S146,출금!$S$2:$S$1048576,0)))</f>
        <v/>
      </c>
      <c r="S146" s="2"/>
      <c r="T146" s="13">
        <v>44108.565787037034</v>
      </c>
      <c r="U146" s="31" t="str">
        <f t="shared" si="2"/>
        <v>2020-10-04</v>
      </c>
    </row>
    <row r="147" spans="1:21" hidden="1">
      <c r="A147" s="2" t="s">
        <v>3</v>
      </c>
      <c r="B147" s="2" t="s">
        <v>858</v>
      </c>
      <c r="C147" s="2" t="s">
        <v>58</v>
      </c>
      <c r="D147" s="2"/>
      <c r="E147" s="2"/>
      <c r="F147" s="2" t="str">
        <f>K147</f>
        <v>BTC</v>
      </c>
      <c r="G147" s="2" t="str">
        <f>IF(INDEX(지갑!$H:$H,MATCH(A147&amp;B147&amp;C147&amp;D147&amp;E147&amp;F147&amp;H147,지갑!$K:$K,0))=0, "",INDEX(지갑!$H:$H,MATCH(A147&amp;B147&amp;C147&amp;D147&amp;E147&amp;F147&amp;H147,지갑!$K:$K,0)))</f>
        <v>1MdatewJkKfSptYBaJvgEBFYCEbiCkELVt</v>
      </c>
      <c r="H147" s="2"/>
      <c r="I147" s="2" t="s">
        <v>858</v>
      </c>
      <c r="J147" s="2" t="s">
        <v>58</v>
      </c>
      <c r="K147" s="2" t="s">
        <v>9</v>
      </c>
      <c r="L147" s="2" t="s">
        <v>9</v>
      </c>
      <c r="M147" s="28">
        <v>3.5</v>
      </c>
      <c r="N147" s="2" t="str">
        <f>IF(ISERROR(INDEX(출금!$G$2:$G$1048576,MATCH($S147,출금!$S$2:$S$1048576,0)))=TRUE, "", INDEX(출금!$G$2:$G$1048576,MATCH($S147,출금!$S$2:$S$1048576,0))&amp;"")</f>
        <v/>
      </c>
      <c r="O147" s="2" t="str">
        <f>IF(ISERROR(INDEX(출금!$H$2:$H$1048576,MATCH($S147,출금!$S$2:$S$1048576,0)))=TRUE, "", INDEX(출금!$H$2:$H$1048576,MATCH($S147,출금!$S$2:$S$1048576,0))&amp;"")</f>
        <v/>
      </c>
      <c r="P147" s="2" t="str">
        <f>IF(ISERROR(INDEX(출금!$A$2:$A$1048576,MATCH($S147,출금!$S$2:$S$1048576,0)))=TRUE, "", INDEX(출금!$A$2:$A$1048576,MATCH($S147,출금!$S$2:$S$1048576,0)))</f>
        <v/>
      </c>
      <c r="Q147" s="2" t="str">
        <f>IF(ISERROR(INDEX(출금!$B$2:$B$1048576,MATCH($S147,출금!$S$2:$S$1048576,0)))=TRUE, "", INDEX(출금!$B$2:$B$1048576,MATCH($S147,출금!$S$2:$S$1048576,0)))</f>
        <v/>
      </c>
      <c r="R147" s="2" t="str">
        <f>IF(ISERROR(INDEX(출금!$C$2:$C$1048576,MATCH($S147,출금!$S$2:$S$1048576,0)))=TRUE, "", INDEX(출금!$C$2:$C$1048576,MATCH($S147,출금!$S$2:$S$1048576,0)))</f>
        <v/>
      </c>
      <c r="S147" s="2" t="s">
        <v>1428</v>
      </c>
      <c r="T147" s="13">
        <v>44246.649208009258</v>
      </c>
      <c r="U147" s="31" t="str">
        <f t="shared" si="2"/>
        <v>2021-02-19</v>
      </c>
    </row>
    <row r="148" spans="1:21" hidden="1">
      <c r="A148" s="2" t="s">
        <v>55</v>
      </c>
      <c r="B148" s="2" t="s">
        <v>6</v>
      </c>
      <c r="C148" s="2" t="s">
        <v>24</v>
      </c>
      <c r="D148" s="2" t="s">
        <v>59</v>
      </c>
      <c r="E148" s="2">
        <v>7</v>
      </c>
      <c r="F148" s="2" t="s">
        <v>9</v>
      </c>
      <c r="G148" s="2" t="str">
        <f>IF(INDEX(지갑!$H:$H,MATCH(A148&amp;B148&amp;C148&amp;D148&amp;E148&amp;F148&amp;H148,지갑!$K:$K,0))=0, "",INDEX(지갑!$H:$H,MATCH(A148&amp;B148&amp;C148&amp;D148&amp;E148&amp;F148&amp;H148,지갑!$K:$K,0)))</f>
        <v>3LLRS688CkBg71m4qvEffbHh9sMQZfH5or</v>
      </c>
      <c r="H148" s="2"/>
      <c r="I148" s="2" t="s">
        <v>6</v>
      </c>
      <c r="J148" s="2" t="s">
        <v>24</v>
      </c>
      <c r="K148" s="2" t="s">
        <v>9</v>
      </c>
      <c r="L148" s="2" t="s">
        <v>9</v>
      </c>
      <c r="M148" s="25">
        <v>3</v>
      </c>
      <c r="N148" s="2" t="str">
        <f>IF(ISERROR(INDEX(출금!$G$2:$G$1048576,MATCH($S148,출금!$S$2:$S$1048576,0)))=TRUE, "", INDEX(출금!$G$2:$G$1048576,MATCH($S148,출금!$S$2:$S$1048576,0))&amp;"")</f>
        <v/>
      </c>
      <c r="O148" s="2" t="str">
        <f>IF(ISERROR(INDEX(출금!$H$2:$H$1048576,MATCH($S148,출금!$S$2:$S$1048576,0)))=TRUE, "", INDEX(출금!$H$2:$H$1048576,MATCH($S148,출금!$S$2:$S$1048576,0))&amp;"")</f>
        <v/>
      </c>
      <c r="P148" s="2" t="str">
        <f>IF(ISERROR(INDEX(출금!$A$2:$A$1048576,MATCH($S148,출금!$S$2:$S$1048576,0)))=TRUE, "", INDEX(출금!$A$2:$A$1048576,MATCH($S148,출금!$S$2:$S$1048576,0)))</f>
        <v/>
      </c>
      <c r="Q148" s="2" t="str">
        <f>IF(ISERROR(INDEX(출금!$B$2:$B$1048576,MATCH($S148,출금!$S$2:$S$1048576,0)))=TRUE, "", INDEX(출금!$B$2:$B$1048576,MATCH($S148,출금!$S$2:$S$1048576,0)))</f>
        <v/>
      </c>
      <c r="R148" s="2" t="str">
        <f>IF(ISERROR(INDEX(출금!$C$2:$C$1048576,MATCH($S148,출금!$S$2:$S$1048576,0)))=TRUE, "", INDEX(출금!$C$2:$C$1048576,MATCH($S148,출금!$S$2:$S$1048576,0)))</f>
        <v/>
      </c>
      <c r="S148" s="2" t="s">
        <v>1938</v>
      </c>
      <c r="T148" s="13">
        <v>44097.643009259256</v>
      </c>
      <c r="U148" s="31" t="str">
        <f t="shared" si="2"/>
        <v>2020-09-23</v>
      </c>
    </row>
    <row r="149" spans="1:21" hidden="1">
      <c r="A149" s="2" t="s">
        <v>55</v>
      </c>
      <c r="B149" s="2" t="s">
        <v>6</v>
      </c>
      <c r="C149" s="2" t="s">
        <v>24</v>
      </c>
      <c r="D149" s="2" t="s">
        <v>59</v>
      </c>
      <c r="E149" s="2">
        <v>7</v>
      </c>
      <c r="F149" s="2" t="s">
        <v>423</v>
      </c>
      <c r="G149" s="2" t="e">
        <f>IF(INDEX(지갑!$H:$H,MATCH(A149&amp;B149&amp;C149&amp;D149&amp;E149&amp;F149&amp;H149,지갑!$K:$K,0))=0, "",INDEX(지갑!$H:$H,MATCH(A149&amp;B149&amp;C149&amp;D149&amp;E149&amp;F149&amp;H149,지갑!$K:$K,0)))</f>
        <v>#N/A</v>
      </c>
      <c r="H149" s="2"/>
      <c r="I149" s="2" t="s">
        <v>6</v>
      </c>
      <c r="J149" s="2" t="s">
        <v>24</v>
      </c>
      <c r="K149" s="2" t="s">
        <v>423</v>
      </c>
      <c r="L149" s="2" t="s">
        <v>1677</v>
      </c>
      <c r="M149" s="25">
        <v>10000</v>
      </c>
      <c r="N149" s="2" t="str">
        <f>IF(ISERROR(INDEX(출금!$G$2:$G$1048576,MATCH($S149,출금!$S$2:$S$1048576,0)))=TRUE, "", INDEX(출금!$G$2:$G$1048576,MATCH($S149,출금!$S$2:$S$1048576,0))&amp;"")</f>
        <v/>
      </c>
      <c r="O149" s="2" t="str">
        <f>IF(ISERROR(INDEX(출금!$H$2:$H$1048576,MATCH($S149,출금!$S$2:$S$1048576,0)))=TRUE, "", INDEX(출금!$H$2:$H$1048576,MATCH($S149,출금!$S$2:$S$1048576,0))&amp;"")</f>
        <v/>
      </c>
      <c r="P149" s="2" t="str">
        <f>IF(ISERROR(INDEX(출금!$A$2:$A$1048576,MATCH($S149,출금!$S$2:$S$1048576,0)))=TRUE, "", INDEX(출금!$A$2:$A$1048576,MATCH($S149,출금!$S$2:$S$1048576,0)))</f>
        <v/>
      </c>
      <c r="Q149" s="2" t="str">
        <f>IF(ISERROR(INDEX(출금!$B$2:$B$1048576,MATCH($S149,출금!$S$2:$S$1048576,0)))=TRUE, "", INDEX(출금!$B$2:$B$1048576,MATCH($S149,출금!$S$2:$S$1048576,0)))</f>
        <v/>
      </c>
      <c r="R149" s="2" t="str">
        <f>IF(ISERROR(INDEX(출금!$C$2:$C$1048576,MATCH($S149,출금!$S$2:$S$1048576,0)))=TRUE, "", INDEX(출금!$C$2:$C$1048576,MATCH($S149,출금!$S$2:$S$1048576,0)))</f>
        <v/>
      </c>
      <c r="S149" s="2"/>
      <c r="T149" s="13">
        <v>44096.675995370373</v>
      </c>
      <c r="U149" s="31" t="str">
        <f t="shared" si="2"/>
        <v>2020-09-22</v>
      </c>
    </row>
    <row r="150" spans="1:21">
      <c r="A150" s="2" t="s">
        <v>3</v>
      </c>
      <c r="B150" s="2" t="s">
        <v>858</v>
      </c>
      <c r="C150" s="2" t="s">
        <v>58</v>
      </c>
      <c r="D150" s="2"/>
      <c r="E150" s="2"/>
      <c r="F150" s="2" t="str">
        <f>K150</f>
        <v>ETH</v>
      </c>
      <c r="G150" s="2" t="str">
        <f>IF(INDEX(지갑!$H:$H,MATCH(A150&amp;B150&amp;C150&amp;D150&amp;E150&amp;F150&amp;H150,지갑!$K:$K,0))=0, "",INDEX(지갑!$H:$H,MATCH(A150&amp;B150&amp;C150&amp;D150&amp;E150&amp;F150&amp;H150,지갑!$K:$K,0)))</f>
        <v>0xdb245cf0aec8bf5d4b3002d00f3e701e80ba380a</v>
      </c>
      <c r="H150" s="2"/>
      <c r="I150" s="2" t="s">
        <v>858</v>
      </c>
      <c r="J150" s="2" t="s">
        <v>58</v>
      </c>
      <c r="K150" s="2" t="s">
        <v>11</v>
      </c>
      <c r="L150" s="2" t="s">
        <v>11</v>
      </c>
      <c r="M150" s="28">
        <v>150</v>
      </c>
      <c r="N150" s="2" t="s">
        <v>4053</v>
      </c>
      <c r="O150" s="2" t="str">
        <f>IF(ISERROR(INDEX(출금!$H$2:$H$1048576,MATCH($S150,출금!$S$2:$S$1048576,0)))=TRUE, "", INDEX(출금!$H$2:$H$1048576,MATCH($S150,출금!$S$2:$S$1048576,0))&amp;"")</f>
        <v/>
      </c>
      <c r="P150" s="2" t="str">
        <f>IF(ISERROR(INDEX(출금!$A$2:$A$1048576,MATCH($S150,출금!$S$2:$S$1048576,0)))=TRUE, "", INDEX(출금!$A$2:$A$1048576,MATCH($S150,출금!$S$2:$S$1048576,0)))</f>
        <v/>
      </c>
      <c r="Q150" s="2" t="str">
        <f>IF(ISERROR(INDEX(출금!$B$2:$B$1048576,MATCH($S150,출금!$S$2:$S$1048576,0)))=TRUE, "", INDEX(출금!$B$2:$B$1048576,MATCH($S150,출금!$S$2:$S$1048576,0)))</f>
        <v/>
      </c>
      <c r="R150" s="2" t="str">
        <f>IF(ISERROR(INDEX(출금!$C$2:$C$1048576,MATCH($S150,출금!$S$2:$S$1048576,0)))=TRUE, "", INDEX(출금!$C$2:$C$1048576,MATCH($S150,출금!$S$2:$S$1048576,0)))</f>
        <v/>
      </c>
      <c r="S150" s="2" t="s">
        <v>1430</v>
      </c>
      <c r="T150" s="13">
        <v>44251.507132384257</v>
      </c>
      <c r="U150" s="31" t="str">
        <f t="shared" si="2"/>
        <v>2021-02-24</v>
      </c>
    </row>
    <row r="151" spans="1:21">
      <c r="A151" s="2" t="s">
        <v>55</v>
      </c>
      <c r="B151" s="2" t="s">
        <v>6</v>
      </c>
      <c r="C151" s="2" t="s">
        <v>24</v>
      </c>
      <c r="D151" s="2" t="s">
        <v>59</v>
      </c>
      <c r="E151" s="2">
        <v>7</v>
      </c>
      <c r="F151" s="2" t="s">
        <v>13</v>
      </c>
      <c r="G151" s="2" t="str">
        <f>IF(INDEX(지갑!$H:$H,MATCH(A151&amp;B151&amp;C151&amp;D151&amp;E151&amp;F151&amp;H151,지갑!$K:$K,0))=0, "",INDEX(지갑!$H:$H,MATCH(A151&amp;B151&amp;C151&amp;D151&amp;E151&amp;F151&amp;H151,지갑!$K:$K,0)))</f>
        <v>0xCe17482d83FD53E2A921186Bd6ddd412610F7A1f</v>
      </c>
      <c r="H151" s="2"/>
      <c r="I151" s="2" t="s">
        <v>6</v>
      </c>
      <c r="J151" s="2" t="s">
        <v>24</v>
      </c>
      <c r="K151" s="2" t="s">
        <v>13</v>
      </c>
      <c r="L151" s="2" t="s">
        <v>1675</v>
      </c>
      <c r="M151" s="25">
        <v>425000</v>
      </c>
      <c r="N151" s="2" t="s">
        <v>4062</v>
      </c>
      <c r="O151" s="2" t="str">
        <f>IF(ISERROR(INDEX(출금!$H$2:$H$1048576,MATCH($S151,출금!$S$2:$S$1048576,0)))=TRUE, "", INDEX(출금!$H$2:$H$1048576,MATCH($S151,출금!$S$2:$S$1048576,0))&amp;"")</f>
        <v/>
      </c>
      <c r="P151" s="2" t="str">
        <f>IF(ISERROR(INDEX(출금!$A$2:$A$1048576,MATCH($S151,출금!$S$2:$S$1048576,0)))=TRUE, "", INDEX(출금!$A$2:$A$1048576,MATCH($S151,출금!$S$2:$S$1048576,0)))</f>
        <v/>
      </c>
      <c r="Q151" s="2" t="str">
        <f>IF(ISERROR(INDEX(출금!$B$2:$B$1048576,MATCH($S151,출금!$S$2:$S$1048576,0)))=TRUE, "", INDEX(출금!$B$2:$B$1048576,MATCH($S151,출금!$S$2:$S$1048576,0)))</f>
        <v/>
      </c>
      <c r="R151" s="2" t="str">
        <f>IF(ISERROR(INDEX(출금!$C$2:$C$1048576,MATCH($S151,출금!$S$2:$S$1048576,0)))=TRUE, "", INDEX(출금!$C$2:$C$1048576,MATCH($S151,출금!$S$2:$S$1048576,0)))</f>
        <v/>
      </c>
      <c r="S151" s="2" t="s">
        <v>1939</v>
      </c>
      <c r="T151" s="13">
        <v>44074.807037037041</v>
      </c>
      <c r="U151" s="31" t="str">
        <f t="shared" si="2"/>
        <v>2020-08-31</v>
      </c>
    </row>
    <row r="152" spans="1:21" hidden="1">
      <c r="A152" s="2" t="s">
        <v>55</v>
      </c>
      <c r="B152" s="2" t="s">
        <v>6</v>
      </c>
      <c r="C152" s="2" t="s">
        <v>24</v>
      </c>
      <c r="D152" s="2" t="s">
        <v>59</v>
      </c>
      <c r="E152" s="2">
        <v>7</v>
      </c>
      <c r="F152" s="2" t="s">
        <v>9</v>
      </c>
      <c r="G152" s="2" t="str">
        <f>IF(INDEX(지갑!$H:$H,MATCH(A152&amp;B152&amp;C152&amp;D152&amp;E152&amp;F152&amp;H152,지갑!$K:$K,0))=0, "",INDEX(지갑!$H:$H,MATCH(A152&amp;B152&amp;C152&amp;D152&amp;E152&amp;F152&amp;H152,지갑!$K:$K,0)))</f>
        <v>3LLRS688CkBg71m4qvEffbHh9sMQZfH5or</v>
      </c>
      <c r="H152" s="2"/>
      <c r="I152" s="2" t="s">
        <v>6</v>
      </c>
      <c r="J152" s="2" t="s">
        <v>24</v>
      </c>
      <c r="K152" s="2" t="s">
        <v>9</v>
      </c>
      <c r="L152" s="2" t="s">
        <v>9</v>
      </c>
      <c r="M152" s="25">
        <v>9.9949999999999992</v>
      </c>
      <c r="N152" s="2" t="str">
        <f>IF(ISERROR(INDEX(출금!$G$2:$G$1048576,MATCH($S152,출금!$S$2:$S$1048576,0)))=TRUE, "", INDEX(출금!$G$2:$G$1048576,MATCH($S152,출금!$S$2:$S$1048576,0))&amp;"")</f>
        <v/>
      </c>
      <c r="O152" s="2" t="str">
        <f>IF(ISERROR(INDEX(출금!$H$2:$H$1048576,MATCH($S152,출금!$S$2:$S$1048576,0)))=TRUE, "", INDEX(출금!$H$2:$H$1048576,MATCH($S152,출금!$S$2:$S$1048576,0))&amp;"")</f>
        <v/>
      </c>
      <c r="P152" s="2" t="str">
        <f>IF(ISERROR(INDEX(출금!$A$2:$A$1048576,MATCH($S152,출금!$S$2:$S$1048576,0)))=TRUE, "", INDEX(출금!$A$2:$A$1048576,MATCH($S152,출금!$S$2:$S$1048576,0)))</f>
        <v/>
      </c>
      <c r="Q152" s="2" t="str">
        <f>IF(ISERROR(INDEX(출금!$B$2:$B$1048576,MATCH($S152,출금!$S$2:$S$1048576,0)))=TRUE, "", INDEX(출금!$B$2:$B$1048576,MATCH($S152,출금!$S$2:$S$1048576,0)))</f>
        <v/>
      </c>
      <c r="R152" s="2" t="str">
        <f>IF(ISERROR(INDEX(출금!$C$2:$C$1048576,MATCH($S152,출금!$S$2:$S$1048576,0)))=TRUE, "", INDEX(출금!$C$2:$C$1048576,MATCH($S152,출금!$S$2:$S$1048576,0)))</f>
        <v/>
      </c>
      <c r="S152" s="2" t="s">
        <v>1940</v>
      </c>
      <c r="T152" s="13">
        <v>44042.634085648147</v>
      </c>
      <c r="U152" s="31" t="str">
        <f t="shared" si="2"/>
        <v>2020-07-30</v>
      </c>
    </row>
    <row r="153" spans="1:21" hidden="1">
      <c r="A153" s="2" t="s">
        <v>55</v>
      </c>
      <c r="B153" s="2" t="s">
        <v>6</v>
      </c>
      <c r="C153" s="2" t="s">
        <v>24</v>
      </c>
      <c r="D153" s="2" t="s">
        <v>59</v>
      </c>
      <c r="E153" s="2">
        <v>7</v>
      </c>
      <c r="F153" s="2" t="s">
        <v>9</v>
      </c>
      <c r="G153" s="2" t="str">
        <f>IF(INDEX(지갑!$H:$H,MATCH(A153&amp;B153&amp;C153&amp;D153&amp;E153&amp;F153&amp;H153,지갑!$K:$K,0))=0, "",INDEX(지갑!$H:$H,MATCH(A153&amp;B153&amp;C153&amp;D153&amp;E153&amp;F153&amp;H153,지갑!$K:$K,0)))</f>
        <v>3LLRS688CkBg71m4qvEffbHh9sMQZfH5or</v>
      </c>
      <c r="H153" s="2"/>
      <c r="I153" s="2" t="s">
        <v>6</v>
      </c>
      <c r="J153" s="2" t="s">
        <v>24</v>
      </c>
      <c r="K153" s="2" t="s">
        <v>9</v>
      </c>
      <c r="L153" s="2" t="s">
        <v>9</v>
      </c>
      <c r="M153" s="25">
        <v>31.725752289999999</v>
      </c>
      <c r="N153" s="2" t="str">
        <f>IF(ISERROR(INDEX(출금!$G$2:$G$1048576,MATCH($S153,출금!$S$2:$S$1048576,0)))=TRUE, "", INDEX(출금!$G$2:$G$1048576,MATCH($S153,출금!$S$2:$S$1048576,0))&amp;"")</f>
        <v/>
      </c>
      <c r="O153" s="2" t="str">
        <f>IF(ISERROR(INDEX(출금!$H$2:$H$1048576,MATCH($S153,출금!$S$2:$S$1048576,0)))=TRUE, "", INDEX(출금!$H$2:$H$1048576,MATCH($S153,출금!$S$2:$S$1048576,0))&amp;"")</f>
        <v/>
      </c>
      <c r="P153" s="2" t="str">
        <f>IF(ISERROR(INDEX(출금!$A$2:$A$1048576,MATCH($S153,출금!$S$2:$S$1048576,0)))=TRUE, "", INDEX(출금!$A$2:$A$1048576,MATCH($S153,출금!$S$2:$S$1048576,0)))</f>
        <v/>
      </c>
      <c r="Q153" s="2" t="str">
        <f>IF(ISERROR(INDEX(출금!$B$2:$B$1048576,MATCH($S153,출금!$S$2:$S$1048576,0)))=TRUE, "", INDEX(출금!$B$2:$B$1048576,MATCH($S153,출금!$S$2:$S$1048576,0)))</f>
        <v/>
      </c>
      <c r="R153" s="2" t="str">
        <f>IF(ISERROR(INDEX(출금!$C$2:$C$1048576,MATCH($S153,출금!$S$2:$S$1048576,0)))=TRUE, "", INDEX(출금!$C$2:$C$1048576,MATCH($S153,출금!$S$2:$S$1048576,0)))</f>
        <v/>
      </c>
      <c r="S153" s="2" t="s">
        <v>1941</v>
      </c>
      <c r="T153" s="13">
        <v>44041.567395833335</v>
      </c>
      <c r="U153" s="31" t="str">
        <f t="shared" si="2"/>
        <v>2020-07-29</v>
      </c>
    </row>
    <row r="154" spans="1:21" hidden="1">
      <c r="A154" s="2" t="s">
        <v>3</v>
      </c>
      <c r="B154" s="2" t="s">
        <v>872</v>
      </c>
      <c r="C154" s="2" t="s">
        <v>58</v>
      </c>
      <c r="D154" s="2"/>
      <c r="E154" s="2"/>
      <c r="F154" s="2" t="s">
        <v>84</v>
      </c>
      <c r="G154" s="2" t="str">
        <f>IF(INDEX(지갑!$H:$H,MATCH(A154&amp;B154&amp;C154&amp;D154&amp;E154&amp;F154&amp;H154,지갑!$K:$K,0))=0, "",INDEX(지갑!$H:$H,MATCH(A154&amp;B154&amp;C154&amp;D154&amp;E154&amp;F154&amp;H154,지갑!$K:$K,0)))</f>
        <v>0x4972a657d735e8ff5c2cfd2a7a5299100091f900?</v>
      </c>
      <c r="H154" s="2"/>
      <c r="I154" s="2" t="s">
        <v>872</v>
      </c>
      <c r="J154" s="2" t="s">
        <v>58</v>
      </c>
      <c r="K154" s="2" t="s">
        <v>84</v>
      </c>
      <c r="L154" s="2" t="s">
        <v>84</v>
      </c>
      <c r="M154" s="28">
        <v>50.407396589999998</v>
      </c>
      <c r="N154" s="2" t="str">
        <f>IF(ISERROR(INDEX(출금!$G$2:$G$1048576,MATCH($S154,출금!$S$2:$S$1048576,0)))=TRUE, "", INDEX(출금!$G$2:$G$1048576,MATCH($S154,출금!$S$2:$S$1048576,0))&amp;"")</f>
        <v/>
      </c>
      <c r="O154" s="2" t="str">
        <f>IF(ISERROR(INDEX(출금!$H$2:$H$1048576,MATCH($S154,출금!$S$2:$S$1048576,0)))=TRUE, "", INDEX(출금!$H$2:$H$1048576,MATCH($S154,출금!$S$2:$S$1048576,0))&amp;"")</f>
        <v/>
      </c>
      <c r="P154" s="2" t="str">
        <f>IF(ISERROR(INDEX(출금!$A$2:$A$1048576,MATCH($S154,출금!$S$2:$S$1048576,0)))=TRUE, "", INDEX(출금!$A$2:$A$1048576,MATCH($S154,출금!$S$2:$S$1048576,0)))</f>
        <v/>
      </c>
      <c r="Q154" s="2" t="str">
        <f>IF(ISERROR(INDEX(출금!$B$2:$B$1048576,MATCH($S154,출금!$S$2:$S$1048576,0)))=TRUE, "", INDEX(출금!$B$2:$B$1048576,MATCH($S154,출금!$S$2:$S$1048576,0)))</f>
        <v/>
      </c>
      <c r="R154" s="2" t="str">
        <f>IF(ISERROR(INDEX(출금!$C$2:$C$1048576,MATCH($S154,출금!$S$2:$S$1048576,0)))=TRUE, "", INDEX(출금!$C$2:$C$1048576,MATCH($S154,출금!$S$2:$S$1048576,0)))</f>
        <v/>
      </c>
      <c r="S154" s="2" t="s">
        <v>904</v>
      </c>
      <c r="T154" s="13">
        <v>44673.224502314813</v>
      </c>
      <c r="U154" s="31" t="str">
        <f t="shared" si="2"/>
        <v>2022-04-22</v>
      </c>
    </row>
    <row r="155" spans="1:21" hidden="1">
      <c r="A155" s="2" t="s">
        <v>3</v>
      </c>
      <c r="B155" s="2" t="s">
        <v>858</v>
      </c>
      <c r="C155" s="2" t="s">
        <v>58</v>
      </c>
      <c r="D155" s="2"/>
      <c r="E155" s="2"/>
      <c r="F155" s="2" t="str">
        <f>K155</f>
        <v>BTC</v>
      </c>
      <c r="G155" s="2" t="str">
        <f>IF(INDEX(지갑!$H:$H,MATCH(A155&amp;B155&amp;C155&amp;D155&amp;E155&amp;F155&amp;H155,지갑!$K:$K,0))=0, "",INDEX(지갑!$H:$H,MATCH(A155&amp;B155&amp;C155&amp;D155&amp;E155&amp;F155&amp;H155,지갑!$K:$K,0)))</f>
        <v>1MdatewJkKfSptYBaJvgEBFYCEbiCkELVt</v>
      </c>
      <c r="H155" s="2"/>
      <c r="I155" s="2" t="s">
        <v>858</v>
      </c>
      <c r="J155" s="2" t="s">
        <v>58</v>
      </c>
      <c r="K155" s="2" t="s">
        <v>9</v>
      </c>
      <c r="L155" s="2" t="s">
        <v>9</v>
      </c>
      <c r="M155" s="28">
        <v>2.4</v>
      </c>
      <c r="N155" s="2" t="str">
        <f>IF(ISERROR(INDEX(출금!$G$2:$G$1048576,MATCH($S155,출금!$S$2:$S$1048576,0)))=TRUE, "", INDEX(출금!$G$2:$G$1048576,MATCH($S155,출금!$S$2:$S$1048576,0))&amp;"")</f>
        <v/>
      </c>
      <c r="O155" s="2" t="str">
        <f>IF(ISERROR(INDEX(출금!$H$2:$H$1048576,MATCH($S155,출금!$S$2:$S$1048576,0)))=TRUE, "", INDEX(출금!$H$2:$H$1048576,MATCH($S155,출금!$S$2:$S$1048576,0))&amp;"")</f>
        <v/>
      </c>
      <c r="P155" s="2" t="str">
        <f>IF(ISERROR(INDEX(출금!$A$2:$A$1048576,MATCH($S155,출금!$S$2:$S$1048576,0)))=TRUE, "", INDEX(출금!$A$2:$A$1048576,MATCH($S155,출금!$S$2:$S$1048576,0)))</f>
        <v/>
      </c>
      <c r="Q155" s="2" t="str">
        <f>IF(ISERROR(INDEX(출금!$B$2:$B$1048576,MATCH($S155,출금!$S$2:$S$1048576,0)))=TRUE, "", INDEX(출금!$B$2:$B$1048576,MATCH($S155,출금!$S$2:$S$1048576,0)))</f>
        <v/>
      </c>
      <c r="R155" s="2" t="str">
        <f>IF(ISERROR(INDEX(출금!$C$2:$C$1048576,MATCH($S155,출금!$S$2:$S$1048576,0)))=TRUE, "", INDEX(출금!$C$2:$C$1048576,MATCH($S155,출금!$S$2:$S$1048576,0)))</f>
        <v/>
      </c>
      <c r="S155" s="2" t="s">
        <v>1429</v>
      </c>
      <c r="T155" s="13">
        <v>44251.507255300923</v>
      </c>
      <c r="U155" s="31" t="str">
        <f t="shared" si="2"/>
        <v>2021-02-24</v>
      </c>
    </row>
    <row r="156" spans="1:21" hidden="1">
      <c r="A156" s="2" t="s">
        <v>3</v>
      </c>
      <c r="B156" s="2" t="s">
        <v>858</v>
      </c>
      <c r="C156" s="2" t="s">
        <v>58</v>
      </c>
      <c r="D156" s="2"/>
      <c r="E156" s="2"/>
      <c r="F156" s="2" t="str">
        <f>K156</f>
        <v>LUNA</v>
      </c>
      <c r="G156" s="2" t="str">
        <f>IF(INDEX(지갑!$H:$H,MATCH(A156&amp;B156&amp;C156&amp;D156&amp;E156&amp;F156&amp;H156,지갑!$K:$K,0))=0, "",INDEX(지갑!$H:$H,MATCH(A156&amp;B156&amp;C156&amp;D156&amp;E156&amp;F156&amp;H156,지갑!$K:$K,0)))</f>
        <v>terra1x5tka4f96uqlfxr04etcf8m4l22xwpz4pq233x</v>
      </c>
      <c r="H156" s="2"/>
      <c r="I156" s="2" t="s">
        <v>858</v>
      </c>
      <c r="J156" s="2" t="s">
        <v>58</v>
      </c>
      <c r="K156" s="2" t="s">
        <v>14</v>
      </c>
      <c r="L156" s="2" t="s">
        <v>14</v>
      </c>
      <c r="M156" s="28">
        <v>30000</v>
      </c>
      <c r="N156" s="2" t="str">
        <f>IF(ISERROR(INDEX(출금!$G$2:$G$1048576,MATCH($S156,출금!$S$2:$S$1048576,0)))=TRUE, "", INDEX(출금!$G$2:$G$1048576,MATCH($S156,출금!$S$2:$S$1048576,0))&amp;"")</f>
        <v/>
      </c>
      <c r="O156" s="2" t="str">
        <f>IF(ISERROR(INDEX(출금!$H$2:$H$1048576,MATCH($S156,출금!$S$2:$S$1048576,0)))=TRUE, "", INDEX(출금!$H$2:$H$1048576,MATCH($S156,출금!$S$2:$S$1048576,0))&amp;"")</f>
        <v/>
      </c>
      <c r="P156" s="2" t="str">
        <f>IF(ISERROR(INDEX(출금!$A$2:$A$1048576,MATCH($S156,출금!$S$2:$S$1048576,0)))=TRUE, "", INDEX(출금!$A$2:$A$1048576,MATCH($S156,출금!$S$2:$S$1048576,0)))</f>
        <v/>
      </c>
      <c r="Q156" s="2" t="str">
        <f>IF(ISERROR(INDEX(출금!$B$2:$B$1048576,MATCH($S156,출금!$S$2:$S$1048576,0)))=TRUE, "", INDEX(출금!$B$2:$B$1048576,MATCH($S156,출금!$S$2:$S$1048576,0)))</f>
        <v/>
      </c>
      <c r="R156" s="2" t="str">
        <f>IF(ISERROR(INDEX(출금!$C$2:$C$1048576,MATCH($S156,출금!$S$2:$S$1048576,0)))=TRUE, "", INDEX(출금!$C$2:$C$1048576,MATCH($S156,출금!$S$2:$S$1048576,0)))</f>
        <v/>
      </c>
      <c r="S156" s="2" t="s">
        <v>1431</v>
      </c>
      <c r="T156" s="13">
        <v>44253.436345393522</v>
      </c>
      <c r="U156" s="31" t="str">
        <f t="shared" si="2"/>
        <v>2021-02-26</v>
      </c>
    </row>
    <row r="157" spans="1:21" hidden="1">
      <c r="A157" s="2" t="s">
        <v>55</v>
      </c>
      <c r="B157" s="2" t="s">
        <v>6</v>
      </c>
      <c r="C157" s="2" t="s">
        <v>24</v>
      </c>
      <c r="D157" s="2" t="s">
        <v>31</v>
      </c>
      <c r="E157" s="2">
        <v>1</v>
      </c>
      <c r="F157" s="2" t="s">
        <v>423</v>
      </c>
      <c r="G157" s="2" t="e">
        <f>IF(INDEX(지갑!$H:$H,MATCH(A157&amp;B157&amp;C157&amp;D157&amp;E157&amp;F157&amp;H157,지갑!$K:$K,0))=0, "",INDEX(지갑!$H:$H,MATCH(A157&amp;B157&amp;C157&amp;D157&amp;E157&amp;F157&amp;H157,지갑!$K:$K,0)))</f>
        <v>#N/A</v>
      </c>
      <c r="H157" s="2"/>
      <c r="I157" s="2" t="s">
        <v>6</v>
      </c>
      <c r="J157" s="2" t="s">
        <v>24</v>
      </c>
      <c r="K157" s="2" t="s">
        <v>423</v>
      </c>
      <c r="L157" s="2" t="s">
        <v>1677</v>
      </c>
      <c r="M157" s="25">
        <v>10000</v>
      </c>
      <c r="N157" s="2" t="str">
        <f>IF(ISERROR(INDEX(출금!$G$2:$G$1048576,MATCH($S157,출금!$S$2:$S$1048576,0)))=TRUE, "", INDEX(출금!$G$2:$G$1048576,MATCH($S157,출금!$S$2:$S$1048576,0))&amp;"")</f>
        <v/>
      </c>
      <c r="O157" s="2" t="str">
        <f>IF(ISERROR(INDEX(출금!$H$2:$H$1048576,MATCH($S157,출금!$S$2:$S$1048576,0)))=TRUE, "", INDEX(출금!$H$2:$H$1048576,MATCH($S157,출금!$S$2:$S$1048576,0))&amp;"")</f>
        <v/>
      </c>
      <c r="P157" s="2" t="str">
        <f>IF(ISERROR(INDEX(출금!$A$2:$A$1048576,MATCH($S157,출금!$S$2:$S$1048576,0)))=TRUE, "", INDEX(출금!$A$2:$A$1048576,MATCH($S157,출금!$S$2:$S$1048576,0)))</f>
        <v/>
      </c>
      <c r="Q157" s="2" t="str">
        <f>IF(ISERROR(INDEX(출금!$B$2:$B$1048576,MATCH($S157,출금!$S$2:$S$1048576,0)))=TRUE, "", INDEX(출금!$B$2:$B$1048576,MATCH($S157,출금!$S$2:$S$1048576,0)))</f>
        <v/>
      </c>
      <c r="R157" s="2" t="str">
        <f>IF(ISERROR(INDEX(출금!$C$2:$C$1048576,MATCH($S157,출금!$S$2:$S$1048576,0)))=TRUE, "", INDEX(출금!$C$2:$C$1048576,MATCH($S157,출금!$S$2:$S$1048576,0)))</f>
        <v/>
      </c>
      <c r="S157" s="2"/>
      <c r="T157" s="13">
        <v>44156.736446759256</v>
      </c>
      <c r="U157" s="31" t="str">
        <f t="shared" si="2"/>
        <v>2020-11-21</v>
      </c>
    </row>
    <row r="158" spans="1:21" hidden="1">
      <c r="A158" s="2" t="s">
        <v>560</v>
      </c>
      <c r="B158" s="2" t="s">
        <v>107</v>
      </c>
      <c r="C158" s="2" t="s">
        <v>111</v>
      </c>
      <c r="D158" s="5" t="s">
        <v>1845</v>
      </c>
      <c r="E158" s="2"/>
      <c r="F158" s="2"/>
      <c r="G158" s="2" t="str">
        <f>IF(INDEX(지갑!$H:$H,MATCH(A158&amp;B158&amp;C158&amp;D158&amp;E158&amp;F158&amp;H158,지갑!$K:$K,0))=0, "",INDEX(지갑!$H:$H,MATCH(A158&amp;B158&amp;C158&amp;D158&amp;E158&amp;F158&amp;H158,지갑!$K:$K,0)))</f>
        <v>terra1j4u9e5n8xu9c9jykny8uqw6lde6843qczzwd0x</v>
      </c>
      <c r="H158" s="2"/>
      <c r="I158" s="2" t="s">
        <v>107</v>
      </c>
      <c r="J158" s="2" t="s">
        <v>111</v>
      </c>
      <c r="K158" s="2" t="s">
        <v>15</v>
      </c>
      <c r="L158" s="2" t="s">
        <v>1676</v>
      </c>
      <c r="M158" s="28">
        <v>9963.2900000000009</v>
      </c>
      <c r="N158" s="2" t="str">
        <f>IF(ISERROR(INDEX(출금!$G$2:$G$1048576,MATCH($S158,출금!$S$2:$S$1048576,0)))=TRUE, "", INDEX(출금!$G$2:$G$1048576,MATCH($S158,출금!$S$2:$S$1048576,0))&amp;"")</f>
        <v/>
      </c>
      <c r="O158" s="2" t="str">
        <f>IF(ISERROR(INDEX(출금!$H$2:$H$1048576,MATCH($S158,출금!$S$2:$S$1048576,0)))=TRUE, "", INDEX(출금!$H$2:$H$1048576,MATCH($S158,출금!$S$2:$S$1048576,0))&amp;"")</f>
        <v/>
      </c>
      <c r="P158" s="2" t="str">
        <f>IF(ISERROR(INDEX(출금!$A$2:$A$1048576,MATCH($S158,출금!$S$2:$S$1048576,0)))=TRUE, "", INDEX(출금!$A$2:$A$1048576,MATCH($S158,출금!$S$2:$S$1048576,0)))</f>
        <v/>
      </c>
      <c r="Q158" s="2" t="str">
        <f>IF(ISERROR(INDEX(출금!$B$2:$B$1048576,MATCH($S158,출금!$S$2:$S$1048576,0)))=TRUE, "", INDEX(출금!$B$2:$B$1048576,MATCH($S158,출금!$S$2:$S$1048576,0)))</f>
        <v/>
      </c>
      <c r="R158" s="2" t="str">
        <f>IF(ISERROR(INDEX(출금!$C$2:$C$1048576,MATCH($S158,출금!$S$2:$S$1048576,0)))=TRUE, "", INDEX(출금!$C$2:$C$1048576,MATCH($S158,출금!$S$2:$S$1048576,0)))</f>
        <v/>
      </c>
      <c r="S158" s="2" t="s">
        <v>832</v>
      </c>
      <c r="T158" s="13">
        <v>44637.502164351848</v>
      </c>
      <c r="U158" s="31" t="str">
        <f t="shared" si="2"/>
        <v>2022-03-17</v>
      </c>
    </row>
    <row r="159" spans="1:21" hidden="1">
      <c r="A159" s="2" t="s">
        <v>560</v>
      </c>
      <c r="B159" s="2" t="s">
        <v>107</v>
      </c>
      <c r="C159" s="2" t="s">
        <v>111</v>
      </c>
      <c r="D159" s="5" t="s">
        <v>1845</v>
      </c>
      <c r="E159" s="2"/>
      <c r="F159" s="2"/>
      <c r="G159" s="2" t="str">
        <f>IF(INDEX(지갑!$H:$H,MATCH(A159&amp;B159&amp;C159&amp;D159&amp;E159&amp;F159&amp;H159,지갑!$K:$K,0))=0, "",INDEX(지갑!$H:$H,MATCH(A159&amp;B159&amp;C159&amp;D159&amp;E159&amp;F159&amp;H159,지갑!$K:$K,0)))</f>
        <v>terra1j4u9e5n8xu9c9jykny8uqw6lde6843qczzwd0x</v>
      </c>
      <c r="H159" s="2"/>
      <c r="I159" s="2" t="s">
        <v>107</v>
      </c>
      <c r="J159" s="2" t="s">
        <v>111</v>
      </c>
      <c r="K159" s="2" t="s">
        <v>15</v>
      </c>
      <c r="L159" s="2" t="s">
        <v>1676</v>
      </c>
      <c r="M159" s="28">
        <v>547813.22</v>
      </c>
      <c r="N159" s="2" t="str">
        <f>IF(ISERROR(INDEX(출금!$G$2:$G$1048576,MATCH($S159,출금!$S$2:$S$1048576,0)))=TRUE, "", INDEX(출금!$G$2:$G$1048576,MATCH($S159,출금!$S$2:$S$1048576,0))&amp;"")</f>
        <v/>
      </c>
      <c r="O159" s="2" t="str">
        <f>IF(ISERROR(INDEX(출금!$H$2:$H$1048576,MATCH($S159,출금!$S$2:$S$1048576,0)))=TRUE, "", INDEX(출금!$H$2:$H$1048576,MATCH($S159,출금!$S$2:$S$1048576,0))&amp;"")</f>
        <v/>
      </c>
      <c r="P159" s="2" t="str">
        <f>IF(ISERROR(INDEX(출금!$A$2:$A$1048576,MATCH($S159,출금!$S$2:$S$1048576,0)))=TRUE, "", INDEX(출금!$A$2:$A$1048576,MATCH($S159,출금!$S$2:$S$1048576,0)))</f>
        <v/>
      </c>
      <c r="Q159" s="2" t="str">
        <f>IF(ISERROR(INDEX(출금!$B$2:$B$1048576,MATCH($S159,출금!$S$2:$S$1048576,0)))=TRUE, "", INDEX(출금!$B$2:$B$1048576,MATCH($S159,출금!$S$2:$S$1048576,0)))</f>
        <v/>
      </c>
      <c r="R159" s="2" t="str">
        <f>IF(ISERROR(INDEX(출금!$C$2:$C$1048576,MATCH($S159,출금!$S$2:$S$1048576,0)))=TRUE, "", INDEX(출금!$C$2:$C$1048576,MATCH($S159,출금!$S$2:$S$1048576,0)))</f>
        <v/>
      </c>
      <c r="S159" s="2" t="s">
        <v>831</v>
      </c>
      <c r="T159" s="13">
        <v>44638.460474537038</v>
      </c>
      <c r="U159" s="31" t="str">
        <f t="shared" si="2"/>
        <v>2022-03-18</v>
      </c>
    </row>
    <row r="160" spans="1:21" hidden="1">
      <c r="A160" s="2" t="s">
        <v>55</v>
      </c>
      <c r="B160" s="2" t="s">
        <v>6</v>
      </c>
      <c r="C160" s="2" t="s">
        <v>24</v>
      </c>
      <c r="D160" s="2" t="s">
        <v>31</v>
      </c>
      <c r="E160" s="2">
        <v>1</v>
      </c>
      <c r="F160" s="2" t="s">
        <v>423</v>
      </c>
      <c r="G160" s="2" t="e">
        <f>IF(INDEX(지갑!$H:$H,MATCH(A160&amp;B160&amp;C160&amp;D160&amp;E160&amp;F160&amp;H160,지갑!$K:$K,0))=0, "",INDEX(지갑!$H:$H,MATCH(A160&amp;B160&amp;C160&amp;D160&amp;E160&amp;F160&amp;H160,지갑!$K:$K,0)))</f>
        <v>#N/A</v>
      </c>
      <c r="H160" s="2"/>
      <c r="I160" s="2" t="s">
        <v>6</v>
      </c>
      <c r="J160" s="2" t="s">
        <v>24</v>
      </c>
      <c r="K160" s="2" t="s">
        <v>423</v>
      </c>
      <c r="L160" s="2" t="s">
        <v>1677</v>
      </c>
      <c r="M160" s="25">
        <v>10000</v>
      </c>
      <c r="N160" s="2" t="str">
        <f>IF(ISERROR(INDEX(출금!$G$2:$G$1048576,MATCH($S160,출금!$S$2:$S$1048576,0)))=TRUE, "", INDEX(출금!$G$2:$G$1048576,MATCH($S160,출금!$S$2:$S$1048576,0))&amp;"")</f>
        <v/>
      </c>
      <c r="O160" s="2" t="str">
        <f>IF(ISERROR(INDEX(출금!$H$2:$H$1048576,MATCH($S160,출금!$S$2:$S$1048576,0)))=TRUE, "", INDEX(출금!$H$2:$H$1048576,MATCH($S160,출금!$S$2:$S$1048576,0))&amp;"")</f>
        <v/>
      </c>
      <c r="P160" s="2" t="str">
        <f>IF(ISERROR(INDEX(출금!$A$2:$A$1048576,MATCH($S160,출금!$S$2:$S$1048576,0)))=TRUE, "", INDEX(출금!$A$2:$A$1048576,MATCH($S160,출금!$S$2:$S$1048576,0)))</f>
        <v/>
      </c>
      <c r="Q160" s="2" t="str">
        <f>IF(ISERROR(INDEX(출금!$B$2:$B$1048576,MATCH($S160,출금!$S$2:$S$1048576,0)))=TRUE, "", INDEX(출금!$B$2:$B$1048576,MATCH($S160,출금!$S$2:$S$1048576,0)))</f>
        <v/>
      </c>
      <c r="R160" s="2" t="str">
        <f>IF(ISERROR(INDEX(출금!$C$2:$C$1048576,MATCH($S160,출금!$S$2:$S$1048576,0)))=TRUE, "", INDEX(출금!$C$2:$C$1048576,MATCH($S160,출금!$S$2:$S$1048576,0)))</f>
        <v/>
      </c>
      <c r="S160" s="2"/>
      <c r="T160" s="13">
        <v>44098.555219907408</v>
      </c>
      <c r="U160" s="31" t="str">
        <f t="shared" si="2"/>
        <v>2020-09-24</v>
      </c>
    </row>
    <row r="161" spans="1:21" hidden="1">
      <c r="A161" s="2" t="s">
        <v>55</v>
      </c>
      <c r="B161" s="2" t="s">
        <v>6</v>
      </c>
      <c r="C161" s="2" t="s">
        <v>24</v>
      </c>
      <c r="D161" s="2" t="s">
        <v>31</v>
      </c>
      <c r="E161" s="2">
        <v>1</v>
      </c>
      <c r="F161" s="2" t="s">
        <v>423</v>
      </c>
      <c r="G161" s="2" t="e">
        <f>IF(INDEX(지갑!$H:$H,MATCH(A161&amp;B161&amp;C161&amp;D161&amp;E161&amp;F161&amp;H161,지갑!$K:$K,0))=0, "",INDEX(지갑!$H:$H,MATCH(A161&amp;B161&amp;C161&amp;D161&amp;E161&amp;F161&amp;H161,지갑!$K:$K,0)))</f>
        <v>#N/A</v>
      </c>
      <c r="H161" s="2"/>
      <c r="I161" s="2" t="s">
        <v>6</v>
      </c>
      <c r="J161" s="2" t="s">
        <v>24</v>
      </c>
      <c r="K161" s="2" t="s">
        <v>423</v>
      </c>
      <c r="L161" s="2" t="s">
        <v>1677</v>
      </c>
      <c r="M161" s="25">
        <v>50000</v>
      </c>
      <c r="N161" s="2" t="str">
        <f>IF(ISERROR(INDEX(출금!$G$2:$G$1048576,MATCH($S161,출금!$S$2:$S$1048576,0)))=TRUE, "", INDEX(출금!$G$2:$G$1048576,MATCH($S161,출금!$S$2:$S$1048576,0))&amp;"")</f>
        <v/>
      </c>
      <c r="O161" s="2" t="str">
        <f>IF(ISERROR(INDEX(출금!$H$2:$H$1048576,MATCH($S161,출금!$S$2:$S$1048576,0)))=TRUE, "", INDEX(출금!$H$2:$H$1048576,MATCH($S161,출금!$S$2:$S$1048576,0))&amp;"")</f>
        <v/>
      </c>
      <c r="P161" s="2" t="str">
        <f>IF(ISERROR(INDEX(출금!$A$2:$A$1048576,MATCH($S161,출금!$S$2:$S$1048576,0)))=TRUE, "", INDEX(출금!$A$2:$A$1048576,MATCH($S161,출금!$S$2:$S$1048576,0)))</f>
        <v/>
      </c>
      <c r="Q161" s="2" t="str">
        <f>IF(ISERROR(INDEX(출금!$B$2:$B$1048576,MATCH($S161,출금!$S$2:$S$1048576,0)))=TRUE, "", INDEX(출금!$B$2:$B$1048576,MATCH($S161,출금!$S$2:$S$1048576,0)))</f>
        <v/>
      </c>
      <c r="R161" s="2" t="str">
        <f>IF(ISERROR(INDEX(출금!$C$2:$C$1048576,MATCH($S161,출금!$S$2:$S$1048576,0)))=TRUE, "", INDEX(출금!$C$2:$C$1048576,MATCH($S161,출금!$S$2:$S$1048576,0)))</f>
        <v/>
      </c>
      <c r="S161" s="2"/>
      <c r="T161" s="13">
        <v>44082.679571759261</v>
      </c>
      <c r="U161" s="31" t="str">
        <f t="shared" si="2"/>
        <v>2020-09-08</v>
      </c>
    </row>
    <row r="162" spans="1:21" hidden="1">
      <c r="A162" s="2" t="s">
        <v>3</v>
      </c>
      <c r="B162" s="2" t="s">
        <v>872</v>
      </c>
      <c r="C162" s="2" t="s">
        <v>58</v>
      </c>
      <c r="D162" s="2"/>
      <c r="E162" s="2"/>
      <c r="F162" s="2" t="s">
        <v>75</v>
      </c>
      <c r="G162" s="2" t="str">
        <f>IF(INDEX(지갑!$H:$H,MATCH(A162&amp;B162&amp;C162&amp;D162&amp;E162&amp;F162&amp;H162,지갑!$K:$K,0))=0, "",INDEX(지갑!$H:$H,MATCH(A162&amp;B162&amp;C162&amp;D162&amp;E162&amp;F162&amp;H162,지갑!$K:$K,0)))</f>
        <v>0x5006bc0d4fa0117e93d21aa663969fc6703a4319</v>
      </c>
      <c r="H162" s="2"/>
      <c r="I162" s="2" t="s">
        <v>872</v>
      </c>
      <c r="J162" s="2" t="s">
        <v>58</v>
      </c>
      <c r="K162" s="2" t="s">
        <v>75</v>
      </c>
      <c r="L162" s="2" t="s">
        <v>75</v>
      </c>
      <c r="M162" s="28">
        <v>15210.610044900001</v>
      </c>
      <c r="N162" s="2" t="str">
        <f>IF(ISERROR(INDEX(출금!$G$2:$G$1048576,MATCH($S162,출금!$S$2:$S$1048576,0)))=TRUE, "", INDEX(출금!$G$2:$G$1048576,MATCH($S162,출금!$S$2:$S$1048576,0))&amp;"")</f>
        <v/>
      </c>
      <c r="O162" s="2" t="str">
        <f>IF(ISERROR(INDEX(출금!$H$2:$H$1048576,MATCH($S162,출금!$S$2:$S$1048576,0)))=TRUE, "", INDEX(출금!$H$2:$H$1048576,MATCH($S162,출금!$S$2:$S$1048576,0))&amp;"")</f>
        <v/>
      </c>
      <c r="P162" s="2" t="str">
        <f>IF(ISERROR(INDEX(출금!$A$2:$A$1048576,MATCH($S162,출금!$S$2:$S$1048576,0)))=TRUE, "", INDEX(출금!$A$2:$A$1048576,MATCH($S162,출금!$S$2:$S$1048576,0)))</f>
        <v/>
      </c>
      <c r="Q162" s="2" t="str">
        <f>IF(ISERROR(INDEX(출금!$B$2:$B$1048576,MATCH($S162,출금!$S$2:$S$1048576,0)))=TRUE, "", INDEX(출금!$B$2:$B$1048576,MATCH($S162,출금!$S$2:$S$1048576,0)))</f>
        <v/>
      </c>
      <c r="R162" s="2" t="str">
        <f>IF(ISERROR(INDEX(출금!$C$2:$C$1048576,MATCH($S162,출금!$S$2:$S$1048576,0)))=TRUE, "", INDEX(출금!$C$2:$C$1048576,MATCH($S162,출금!$S$2:$S$1048576,0)))</f>
        <v/>
      </c>
      <c r="S162" s="2" t="s">
        <v>903</v>
      </c>
      <c r="T162" s="13">
        <v>44673.225428240738</v>
      </c>
      <c r="U162" s="31" t="str">
        <f t="shared" si="2"/>
        <v>2022-04-22</v>
      </c>
    </row>
    <row r="163" spans="1:21" hidden="1">
      <c r="A163" s="2" t="s">
        <v>55</v>
      </c>
      <c r="B163" s="2" t="s">
        <v>6</v>
      </c>
      <c r="C163" s="2" t="s">
        <v>24</v>
      </c>
      <c r="D163" s="2" t="s">
        <v>1977</v>
      </c>
      <c r="E163" s="2"/>
      <c r="F163" s="2" t="s">
        <v>11</v>
      </c>
      <c r="G163" s="2" t="str">
        <f>IF(INDEX(지갑!$H:$H,MATCH(A163&amp;B163&amp;C163&amp;D163&amp;E163&amp;F163&amp;H163,지갑!$K:$K,0))=0, "",INDEX(지갑!$H:$H,MATCH(A163&amp;B163&amp;C163&amp;D163&amp;E163&amp;F163&amp;H163,지갑!$K:$K,0)))</f>
        <v>0xD7A84c8417782401dc31b009fEb1976DeBd5728f</v>
      </c>
      <c r="H163" s="2"/>
      <c r="I163" s="2" t="s">
        <v>6</v>
      </c>
      <c r="J163" s="2" t="s">
        <v>24</v>
      </c>
      <c r="K163" s="2" t="s">
        <v>11</v>
      </c>
      <c r="L163" s="27"/>
      <c r="M163" s="25">
        <v>103</v>
      </c>
      <c r="N163" s="2" t="str">
        <f>IF(ISERROR(INDEX(출금!$G$2:$G$1048576,MATCH($S163,출금!$S$2:$S$1048576,0)))=TRUE, "", INDEX(출금!$G$2:$G$1048576,MATCH($S163,출금!$S$2:$S$1048576,0))&amp;"")</f>
        <v/>
      </c>
      <c r="O163" s="2" t="str">
        <f>IF(ISERROR(INDEX(출금!$H$2:$H$1048576,MATCH($S163,출금!$S$2:$S$1048576,0)))=TRUE, "", INDEX(출금!$H$2:$H$1048576,MATCH($S163,출금!$S$2:$S$1048576,0))&amp;"")</f>
        <v/>
      </c>
      <c r="P163" s="2" t="str">
        <f>IF(ISERROR(INDEX(출금!$A$2:$A$1048576,MATCH($S163,출금!$S$2:$S$1048576,0)))=TRUE, "", INDEX(출금!$A$2:$A$1048576,MATCH($S163,출금!$S$2:$S$1048576,0)))</f>
        <v/>
      </c>
      <c r="Q163" s="2" t="str">
        <f>IF(ISERROR(INDEX(출금!$B$2:$B$1048576,MATCH($S163,출금!$S$2:$S$1048576,0)))=TRUE, "", INDEX(출금!$B$2:$B$1048576,MATCH($S163,출금!$S$2:$S$1048576,0)))</f>
        <v/>
      </c>
      <c r="R163" s="2" t="str">
        <f>IF(ISERROR(INDEX(출금!$C$2:$C$1048576,MATCH($S163,출금!$S$2:$S$1048576,0)))=TRUE, "", INDEX(출금!$C$2:$C$1048576,MATCH($S163,출금!$S$2:$S$1048576,0)))</f>
        <v/>
      </c>
      <c r="S163" s="2"/>
      <c r="T163" s="13">
        <v>44683.458541666667</v>
      </c>
      <c r="U163" s="31" t="str">
        <f t="shared" si="2"/>
        <v>2022-05-02</v>
      </c>
    </row>
    <row r="164" spans="1:21" hidden="1">
      <c r="A164" s="2" t="s">
        <v>55</v>
      </c>
      <c r="B164" s="2" t="s">
        <v>6</v>
      </c>
      <c r="C164" s="2" t="s">
        <v>24</v>
      </c>
      <c r="D164" s="2" t="s">
        <v>1977</v>
      </c>
      <c r="E164" s="2"/>
      <c r="F164" s="2" t="s">
        <v>9</v>
      </c>
      <c r="G164" s="2" t="str">
        <f>IF(INDEX(지갑!$H:$H,MATCH(A164&amp;B164&amp;C164&amp;D164&amp;E164&amp;F164&amp;H164,지갑!$K:$K,0))=0, "",INDEX(지갑!$H:$H,MATCH(A164&amp;B164&amp;C164&amp;D164&amp;E164&amp;F164&amp;H164,지갑!$K:$K,0)))</f>
        <v>39YqL8uJFKRQTG6xEiywkbUB7fRQF1R8zd</v>
      </c>
      <c r="H164" s="2"/>
      <c r="I164" s="2" t="s">
        <v>6</v>
      </c>
      <c r="J164" s="2" t="s">
        <v>24</v>
      </c>
      <c r="K164" s="2" t="s">
        <v>9</v>
      </c>
      <c r="L164" s="27" t="s">
        <v>9</v>
      </c>
      <c r="M164" s="25">
        <v>166.68</v>
      </c>
      <c r="N164" s="2" t="str">
        <f>IF(ISERROR(INDEX(출금!$G$2:$G$1048576,MATCH($S164,출금!$S$2:$S$1048576,0)))=TRUE, "", INDEX(출금!$G$2:$G$1048576,MATCH($S164,출금!$S$2:$S$1048576,0))&amp;"")</f>
        <v/>
      </c>
      <c r="O164" s="2" t="str">
        <f>IF(ISERROR(INDEX(출금!$H$2:$H$1048576,MATCH($S164,출금!$S$2:$S$1048576,0)))=TRUE, "", INDEX(출금!$H$2:$H$1048576,MATCH($S164,출금!$S$2:$S$1048576,0))&amp;"")</f>
        <v/>
      </c>
      <c r="P164" s="2" t="str">
        <f>IF(ISERROR(INDEX(출금!$A$2:$A$1048576,MATCH($S164,출금!$S$2:$S$1048576,0)))=TRUE, "", INDEX(출금!$A$2:$A$1048576,MATCH($S164,출금!$S$2:$S$1048576,0)))</f>
        <v/>
      </c>
      <c r="Q164" s="2" t="str">
        <f>IF(ISERROR(INDEX(출금!$B$2:$B$1048576,MATCH($S164,출금!$S$2:$S$1048576,0)))=TRUE, "", INDEX(출금!$B$2:$B$1048576,MATCH($S164,출금!$S$2:$S$1048576,0)))</f>
        <v/>
      </c>
      <c r="R164" s="2" t="str">
        <f>IF(ISERROR(INDEX(출금!$C$2:$C$1048576,MATCH($S164,출금!$S$2:$S$1048576,0)))=TRUE, "", INDEX(출금!$C$2:$C$1048576,MATCH($S164,출금!$S$2:$S$1048576,0)))</f>
        <v/>
      </c>
      <c r="S164" s="2" t="s">
        <v>2098</v>
      </c>
      <c r="T164" s="13">
        <v>44559.676666666666</v>
      </c>
      <c r="U164" s="31" t="str">
        <f t="shared" si="2"/>
        <v>2021-12-29</v>
      </c>
    </row>
    <row r="165" spans="1:21" hidden="1">
      <c r="A165" s="2" t="s">
        <v>3</v>
      </c>
      <c r="B165" s="2" t="s">
        <v>872</v>
      </c>
      <c r="C165" s="2" t="s">
        <v>58</v>
      </c>
      <c r="D165" s="2"/>
      <c r="E165" s="2"/>
      <c r="F165" s="2" t="s">
        <v>84</v>
      </c>
      <c r="G165" s="2" t="str">
        <f>IF(INDEX(지갑!$H:$H,MATCH(A165&amp;B165&amp;C165&amp;D165&amp;E165&amp;F165&amp;H165,지갑!$K:$K,0))=0, "",INDEX(지갑!$H:$H,MATCH(A165&amp;B165&amp;C165&amp;D165&amp;E165&amp;F165&amp;H165,지갑!$K:$K,0)))</f>
        <v>0x4972a657d735e8ff5c2cfd2a7a5299100091f900?</v>
      </c>
      <c r="H165" s="2"/>
      <c r="I165" s="2" t="s">
        <v>872</v>
      </c>
      <c r="J165" s="2" t="s">
        <v>58</v>
      </c>
      <c r="K165" s="2" t="s">
        <v>84</v>
      </c>
      <c r="L165" s="2" t="s">
        <v>84</v>
      </c>
      <c r="M165" s="28">
        <v>41.904776519999999</v>
      </c>
      <c r="N165" s="2" t="str">
        <f>IF(ISERROR(INDEX(출금!$G$2:$G$1048576,MATCH($S165,출금!$S$2:$S$1048576,0)))=TRUE, "", INDEX(출금!$G$2:$G$1048576,MATCH($S165,출금!$S$2:$S$1048576,0))&amp;"")</f>
        <v/>
      </c>
      <c r="O165" s="2" t="str">
        <f>IF(ISERROR(INDEX(출금!$H$2:$H$1048576,MATCH($S165,출금!$S$2:$S$1048576,0)))=TRUE, "", INDEX(출금!$H$2:$H$1048576,MATCH($S165,출금!$S$2:$S$1048576,0))&amp;"")</f>
        <v/>
      </c>
      <c r="P165" s="2" t="str">
        <f>IF(ISERROR(INDEX(출금!$A$2:$A$1048576,MATCH($S165,출금!$S$2:$S$1048576,0)))=TRUE, "", INDEX(출금!$A$2:$A$1048576,MATCH($S165,출금!$S$2:$S$1048576,0)))</f>
        <v/>
      </c>
      <c r="Q165" s="2" t="str">
        <f>IF(ISERROR(INDEX(출금!$B$2:$B$1048576,MATCH($S165,출금!$S$2:$S$1048576,0)))=TRUE, "", INDEX(출금!$B$2:$B$1048576,MATCH($S165,출금!$S$2:$S$1048576,0)))</f>
        <v/>
      </c>
      <c r="R165" s="2" t="str">
        <f>IF(ISERROR(INDEX(출금!$C$2:$C$1048576,MATCH($S165,출금!$S$2:$S$1048576,0)))=TRUE, "", INDEX(출금!$C$2:$C$1048576,MATCH($S165,출금!$S$2:$S$1048576,0)))</f>
        <v/>
      </c>
      <c r="S165" s="2" t="s">
        <v>902</v>
      </c>
      <c r="T165" s="13">
        <v>44674.008564814823</v>
      </c>
      <c r="U165" s="31" t="str">
        <f t="shared" si="2"/>
        <v>2022-04-23</v>
      </c>
    </row>
    <row r="166" spans="1:21" hidden="1">
      <c r="A166" s="2" t="s">
        <v>55</v>
      </c>
      <c r="B166" s="2" t="s">
        <v>6</v>
      </c>
      <c r="C166" s="2" t="s">
        <v>24</v>
      </c>
      <c r="D166" s="2" t="s">
        <v>1977</v>
      </c>
      <c r="E166" s="2"/>
      <c r="F166" s="2" t="s">
        <v>11</v>
      </c>
      <c r="G166" s="2" t="str">
        <f>IF(INDEX(지갑!$H:$H,MATCH(A166&amp;B166&amp;C166&amp;D166&amp;E166&amp;F166&amp;H166,지갑!$K:$K,0))=0, "",INDEX(지갑!$H:$H,MATCH(A166&amp;B166&amp;C166&amp;D166&amp;E166&amp;F166&amp;H166,지갑!$K:$K,0)))</f>
        <v>0xD7A84c8417782401dc31b009fEb1976DeBd5728f</v>
      </c>
      <c r="H166" s="2"/>
      <c r="I166" s="2" t="s">
        <v>6</v>
      </c>
      <c r="J166" s="2" t="s">
        <v>24</v>
      </c>
      <c r="K166" s="2" t="s">
        <v>11</v>
      </c>
      <c r="L166" s="27"/>
      <c r="M166" s="25">
        <v>103</v>
      </c>
      <c r="N166" s="2" t="str">
        <f>IF(ISERROR(INDEX(출금!$G$2:$G$1048576,MATCH($S166,출금!$S$2:$S$1048576,0)))=TRUE, "", INDEX(출금!$G$2:$G$1048576,MATCH($S166,출금!$S$2:$S$1048576,0))&amp;"")</f>
        <v/>
      </c>
      <c r="O166" s="2" t="str">
        <f>IF(ISERROR(INDEX(출금!$H$2:$H$1048576,MATCH($S166,출금!$S$2:$S$1048576,0)))=TRUE, "", INDEX(출금!$H$2:$H$1048576,MATCH($S166,출금!$S$2:$S$1048576,0))&amp;"")</f>
        <v/>
      </c>
      <c r="P166" s="2" t="str">
        <f>IF(ISERROR(INDEX(출금!$A$2:$A$1048576,MATCH($S166,출금!$S$2:$S$1048576,0)))=TRUE, "", INDEX(출금!$A$2:$A$1048576,MATCH($S166,출금!$S$2:$S$1048576,0)))</f>
        <v/>
      </c>
      <c r="Q166" s="2" t="str">
        <f>IF(ISERROR(INDEX(출금!$B$2:$B$1048576,MATCH($S166,출금!$S$2:$S$1048576,0)))=TRUE, "", INDEX(출금!$B$2:$B$1048576,MATCH($S166,출금!$S$2:$S$1048576,0)))</f>
        <v/>
      </c>
      <c r="R166" s="2" t="str">
        <f>IF(ISERROR(INDEX(출금!$C$2:$C$1048576,MATCH($S166,출금!$S$2:$S$1048576,0)))=TRUE, "", INDEX(출금!$C$2:$C$1048576,MATCH($S166,출금!$S$2:$S$1048576,0)))</f>
        <v/>
      </c>
      <c r="S166" s="2"/>
      <c r="T166" s="13">
        <v>44661.649375000001</v>
      </c>
      <c r="U166" s="31" t="str">
        <f t="shared" si="2"/>
        <v>2022-04-10</v>
      </c>
    </row>
    <row r="167" spans="1:21" hidden="1">
      <c r="A167" s="2" t="s">
        <v>55</v>
      </c>
      <c r="B167" s="2" t="s">
        <v>6</v>
      </c>
      <c r="C167" s="2" t="s">
        <v>24</v>
      </c>
      <c r="D167" s="2" t="s">
        <v>1977</v>
      </c>
      <c r="E167" s="2"/>
      <c r="F167" s="2" t="s">
        <v>9</v>
      </c>
      <c r="G167" s="2" t="str">
        <f>IF(INDEX(지갑!$H:$H,MATCH(A167&amp;B167&amp;C167&amp;D167&amp;E167&amp;F167&amp;H167,지갑!$K:$K,0))=0, "",INDEX(지갑!$H:$H,MATCH(A167&amp;B167&amp;C167&amp;D167&amp;E167&amp;F167&amp;H167,지갑!$K:$K,0)))</f>
        <v>39YqL8uJFKRQTG6xEiywkbUB7fRQF1R8zd</v>
      </c>
      <c r="H167" s="2"/>
      <c r="I167" s="2" t="s">
        <v>6</v>
      </c>
      <c r="J167" s="2" t="s">
        <v>24</v>
      </c>
      <c r="K167" s="2" t="s">
        <v>9</v>
      </c>
      <c r="L167" s="27"/>
      <c r="M167" s="25">
        <v>41</v>
      </c>
      <c r="N167" s="2" t="str">
        <f>IF(ISERROR(INDEX(출금!$G$2:$G$1048576,MATCH($S167,출금!$S$2:$S$1048576,0)))=TRUE, "", INDEX(출금!$G$2:$G$1048576,MATCH($S167,출금!$S$2:$S$1048576,0))&amp;"")</f>
        <v/>
      </c>
      <c r="O167" s="2" t="str">
        <f>IF(ISERROR(INDEX(출금!$H$2:$H$1048576,MATCH($S167,출금!$S$2:$S$1048576,0)))=TRUE, "", INDEX(출금!$H$2:$H$1048576,MATCH($S167,출금!$S$2:$S$1048576,0))&amp;"")</f>
        <v/>
      </c>
      <c r="P167" s="2" t="str">
        <f>IF(ISERROR(INDEX(출금!$A$2:$A$1048576,MATCH($S167,출금!$S$2:$S$1048576,0)))=TRUE, "", INDEX(출금!$A$2:$A$1048576,MATCH($S167,출금!$S$2:$S$1048576,0)))</f>
        <v/>
      </c>
      <c r="Q167" s="2" t="str">
        <f>IF(ISERROR(INDEX(출금!$B$2:$B$1048576,MATCH($S167,출금!$S$2:$S$1048576,0)))=TRUE, "", INDEX(출금!$B$2:$B$1048576,MATCH($S167,출금!$S$2:$S$1048576,0)))</f>
        <v/>
      </c>
      <c r="R167" s="2" t="str">
        <f>IF(ISERROR(INDEX(출금!$C$2:$C$1048576,MATCH($S167,출금!$S$2:$S$1048576,0)))=TRUE, "", INDEX(출금!$C$2:$C$1048576,MATCH($S167,출금!$S$2:$S$1048576,0)))</f>
        <v/>
      </c>
      <c r="S167" s="2"/>
      <c r="T167" s="13">
        <v>44661.64916666667</v>
      </c>
      <c r="U167" s="31" t="str">
        <f t="shared" si="2"/>
        <v>2022-04-10</v>
      </c>
    </row>
    <row r="168" spans="1:21" hidden="1">
      <c r="A168" s="2" t="s">
        <v>55</v>
      </c>
      <c r="B168" s="2" t="s">
        <v>6</v>
      </c>
      <c r="C168" s="2" t="s">
        <v>24</v>
      </c>
      <c r="D168" s="2" t="s">
        <v>1977</v>
      </c>
      <c r="E168" s="2"/>
      <c r="F168" s="2" t="s">
        <v>9</v>
      </c>
      <c r="G168" s="2" t="str">
        <f>IF(INDEX(지갑!$H:$H,MATCH(A168&amp;B168&amp;C168&amp;D168&amp;E168&amp;F168&amp;H168,지갑!$K:$K,0))=0, "",INDEX(지갑!$H:$H,MATCH(A168&amp;B168&amp;C168&amp;D168&amp;E168&amp;F168&amp;H168,지갑!$K:$K,0)))</f>
        <v>39YqL8uJFKRQTG6xEiywkbUB7fRQF1R8zd</v>
      </c>
      <c r="H168" s="2"/>
      <c r="I168" s="2" t="s">
        <v>6</v>
      </c>
      <c r="J168" s="2" t="s">
        <v>24</v>
      </c>
      <c r="K168" s="2" t="s">
        <v>9</v>
      </c>
      <c r="L168" s="27"/>
      <c r="M168" s="25">
        <v>41</v>
      </c>
      <c r="N168" s="2" t="str">
        <f>IF(ISERROR(INDEX(출금!$G$2:$G$1048576,MATCH($S168,출금!$S$2:$S$1048576,0)))=TRUE, "", INDEX(출금!$G$2:$G$1048576,MATCH($S168,출금!$S$2:$S$1048576,0))&amp;"")</f>
        <v/>
      </c>
      <c r="O168" s="2" t="str">
        <f>IF(ISERROR(INDEX(출금!$H$2:$H$1048576,MATCH($S168,출금!$S$2:$S$1048576,0)))=TRUE, "", INDEX(출금!$H$2:$H$1048576,MATCH($S168,출금!$S$2:$S$1048576,0))&amp;"")</f>
        <v/>
      </c>
      <c r="P168" s="2" t="str">
        <f>IF(ISERROR(INDEX(출금!$A$2:$A$1048576,MATCH($S168,출금!$S$2:$S$1048576,0)))=TRUE, "", INDEX(출금!$A$2:$A$1048576,MATCH($S168,출금!$S$2:$S$1048576,0)))</f>
        <v/>
      </c>
      <c r="Q168" s="2" t="str">
        <f>IF(ISERROR(INDEX(출금!$B$2:$B$1048576,MATCH($S168,출금!$S$2:$S$1048576,0)))=TRUE, "", INDEX(출금!$B$2:$B$1048576,MATCH($S168,출금!$S$2:$S$1048576,0)))</f>
        <v/>
      </c>
      <c r="R168" s="2" t="str">
        <f>IF(ISERROR(INDEX(출금!$C$2:$C$1048576,MATCH($S168,출금!$S$2:$S$1048576,0)))=TRUE, "", INDEX(출금!$C$2:$C$1048576,MATCH($S168,출금!$S$2:$S$1048576,0)))</f>
        <v/>
      </c>
      <c r="S168" s="2"/>
      <c r="T168" s="13">
        <v>44678.728472222225</v>
      </c>
      <c r="U168" s="31" t="str">
        <f t="shared" si="2"/>
        <v>2022-04-27</v>
      </c>
    </row>
    <row r="169" spans="1:21" hidden="1">
      <c r="A169" s="2" t="s">
        <v>3</v>
      </c>
      <c r="B169" s="2" t="s">
        <v>872</v>
      </c>
      <c r="C169" s="2" t="s">
        <v>58</v>
      </c>
      <c r="D169" s="2"/>
      <c r="E169" s="2"/>
      <c r="F169" s="2" t="s">
        <v>50</v>
      </c>
      <c r="G169" s="2" t="str">
        <f>IF(INDEX(지갑!$H:$H,MATCH(A169&amp;B169&amp;C169&amp;D169&amp;E169&amp;F169&amp;H169,지갑!$K:$K,0))=0, "",INDEX(지갑!$H:$H,MATCH(A169&amp;B169&amp;C169&amp;D169&amp;E169&amp;F169&amp;H169,지갑!$K:$K,0)))</f>
        <v>GBGII2C7M4TOEC2MVAZYG3TRFM3ATCCEWANSN4Q3AHEX3NRKXJCVZDEV</v>
      </c>
      <c r="H169" s="2"/>
      <c r="I169" s="2" t="s">
        <v>872</v>
      </c>
      <c r="J169" s="2" t="s">
        <v>58</v>
      </c>
      <c r="K169" s="2" t="s">
        <v>50</v>
      </c>
      <c r="L169" s="2" t="s">
        <v>50</v>
      </c>
      <c r="M169" s="28">
        <v>9968.3396816000004</v>
      </c>
      <c r="N169" s="2" t="str">
        <f>IF(ISERROR(INDEX(출금!$G$2:$G$1048576,MATCH($S169,출금!$S$2:$S$1048576,0)))=TRUE, "", INDEX(출금!$G$2:$G$1048576,MATCH($S169,출금!$S$2:$S$1048576,0))&amp;"")</f>
        <v/>
      </c>
      <c r="O169" s="2" t="str">
        <f>IF(ISERROR(INDEX(출금!$H$2:$H$1048576,MATCH($S169,출금!$S$2:$S$1048576,0)))=TRUE, "", INDEX(출금!$H$2:$H$1048576,MATCH($S169,출금!$S$2:$S$1048576,0))&amp;"")</f>
        <v/>
      </c>
      <c r="P169" s="2" t="str">
        <f>IF(ISERROR(INDEX(출금!$A$2:$A$1048576,MATCH($S169,출금!$S$2:$S$1048576,0)))=TRUE, "", INDEX(출금!$A$2:$A$1048576,MATCH($S169,출금!$S$2:$S$1048576,0)))</f>
        <v/>
      </c>
      <c r="Q169" s="2" t="str">
        <f>IF(ISERROR(INDEX(출금!$B$2:$B$1048576,MATCH($S169,출금!$S$2:$S$1048576,0)))=TRUE, "", INDEX(출금!$B$2:$B$1048576,MATCH($S169,출금!$S$2:$S$1048576,0)))</f>
        <v/>
      </c>
      <c r="R169" s="2" t="str">
        <f>IF(ISERROR(INDEX(출금!$C$2:$C$1048576,MATCH($S169,출금!$S$2:$S$1048576,0)))=TRUE, "", INDEX(출금!$C$2:$C$1048576,MATCH($S169,출금!$S$2:$S$1048576,0)))</f>
        <v/>
      </c>
      <c r="S169" s="2" t="s">
        <v>901</v>
      </c>
      <c r="T169" s="13">
        <v>44674.008576388893</v>
      </c>
      <c r="U169" s="31" t="str">
        <f t="shared" si="2"/>
        <v>2022-04-23</v>
      </c>
    </row>
    <row r="170" spans="1:21">
      <c r="A170" s="2" t="s">
        <v>55</v>
      </c>
      <c r="B170" s="2" t="s">
        <v>6</v>
      </c>
      <c r="C170" s="2" t="s">
        <v>24</v>
      </c>
      <c r="D170" s="2" t="s">
        <v>1977</v>
      </c>
      <c r="E170" s="2"/>
      <c r="F170" s="2" t="s">
        <v>11</v>
      </c>
      <c r="G170" s="2" t="str">
        <f>IF(INDEX(지갑!$H:$H,MATCH(A170&amp;B170&amp;C170&amp;D170&amp;E170&amp;F170&amp;H170,지갑!$K:$K,0))=0, "",INDEX(지갑!$H:$H,MATCH(A170&amp;B170&amp;C170&amp;D170&amp;E170&amp;F170&amp;H170,지갑!$K:$K,0)))</f>
        <v>0xD7A84c8417782401dc31b009fEb1976DeBd5728f</v>
      </c>
      <c r="H170" s="2"/>
      <c r="I170" s="2" t="s">
        <v>6</v>
      </c>
      <c r="J170" s="2" t="s">
        <v>24</v>
      </c>
      <c r="K170" s="2" t="s">
        <v>11</v>
      </c>
      <c r="L170" s="27" t="s">
        <v>11</v>
      </c>
      <c r="M170" s="25">
        <v>1892.74</v>
      </c>
      <c r="N170" s="2" t="s">
        <v>3952</v>
      </c>
      <c r="O170" s="2" t="str">
        <f>IF(ISERROR(INDEX(출금!$H$2:$H$1048576,MATCH($S170,출금!$S$2:$S$1048576,0)))=TRUE, "", INDEX(출금!$H$2:$H$1048576,MATCH($S170,출금!$S$2:$S$1048576,0))&amp;"")</f>
        <v/>
      </c>
      <c r="P170" s="2" t="str">
        <f>IF(ISERROR(INDEX(출금!$A$2:$A$1048576,MATCH($S170,출금!$S$2:$S$1048576,0)))=TRUE, "", INDEX(출금!$A$2:$A$1048576,MATCH($S170,출금!$S$2:$S$1048576,0)))</f>
        <v/>
      </c>
      <c r="Q170" s="2" t="str">
        <f>IF(ISERROR(INDEX(출금!$B$2:$B$1048576,MATCH($S170,출금!$S$2:$S$1048576,0)))=TRUE, "", INDEX(출금!$B$2:$B$1048576,MATCH($S170,출금!$S$2:$S$1048576,0)))</f>
        <v/>
      </c>
      <c r="R170" s="2" t="str">
        <f>IF(ISERROR(INDEX(출금!$C$2:$C$1048576,MATCH($S170,출금!$S$2:$S$1048576,0)))=TRUE, "", INDEX(출금!$C$2:$C$1048576,MATCH($S170,출금!$S$2:$S$1048576,0)))</f>
        <v/>
      </c>
      <c r="S170" s="2" t="s">
        <v>2097</v>
      </c>
      <c r="T170" s="13">
        <v>44580.668136574073</v>
      </c>
      <c r="U170" s="31" t="str">
        <f t="shared" si="2"/>
        <v>2022-01-19</v>
      </c>
    </row>
    <row r="171" spans="1:21">
      <c r="A171" s="2" t="s">
        <v>55</v>
      </c>
      <c r="B171" s="2" t="s">
        <v>6</v>
      </c>
      <c r="C171" s="2" t="s">
        <v>24</v>
      </c>
      <c r="D171" s="2" t="s">
        <v>1977</v>
      </c>
      <c r="E171" s="2"/>
      <c r="F171" s="2" t="s">
        <v>11</v>
      </c>
      <c r="G171" s="2" t="str">
        <f>IF(INDEX(지갑!$H:$H,MATCH(A171&amp;B171&amp;C171&amp;D171&amp;E171&amp;F171&amp;H171,지갑!$K:$K,0))=0, "",INDEX(지갑!$H:$H,MATCH(A171&amp;B171&amp;C171&amp;D171&amp;E171&amp;F171&amp;H171,지갑!$K:$K,0)))</f>
        <v>0xD7A84c8417782401dc31b009fEb1976DeBd5728f</v>
      </c>
      <c r="H171" s="2"/>
      <c r="I171" s="2" t="s">
        <v>6</v>
      </c>
      <c r="J171" s="2" t="s">
        <v>24</v>
      </c>
      <c r="K171" s="2" t="s">
        <v>11</v>
      </c>
      <c r="L171" s="27" t="s">
        <v>11</v>
      </c>
      <c r="M171" s="25">
        <v>3929.5</v>
      </c>
      <c r="N171" s="2" t="s">
        <v>3952</v>
      </c>
      <c r="O171" s="2" t="str">
        <f>IF(ISERROR(INDEX(출금!$H$2:$H$1048576,MATCH($S171,출금!$S$2:$S$1048576,0)))=TRUE, "", INDEX(출금!$H$2:$H$1048576,MATCH($S171,출금!$S$2:$S$1048576,0))&amp;"")</f>
        <v/>
      </c>
      <c r="P171" s="2" t="str">
        <f>IF(ISERROR(INDEX(출금!$A$2:$A$1048576,MATCH($S171,출금!$S$2:$S$1048576,0)))=TRUE, "", INDEX(출금!$A$2:$A$1048576,MATCH($S171,출금!$S$2:$S$1048576,0)))</f>
        <v/>
      </c>
      <c r="Q171" s="2" t="str">
        <f>IF(ISERROR(INDEX(출금!$B$2:$B$1048576,MATCH($S171,출금!$S$2:$S$1048576,0)))=TRUE, "", INDEX(출금!$B$2:$B$1048576,MATCH($S171,출금!$S$2:$S$1048576,0)))</f>
        <v/>
      </c>
      <c r="R171" s="2" t="str">
        <f>IF(ISERROR(INDEX(출금!$C$2:$C$1048576,MATCH($S171,출금!$S$2:$S$1048576,0)))=TRUE, "", INDEX(출금!$C$2:$C$1048576,MATCH($S171,출금!$S$2:$S$1048576,0)))</f>
        <v/>
      </c>
      <c r="S171" s="2" t="s">
        <v>2100</v>
      </c>
      <c r="T171" s="13">
        <v>44559.663310185184</v>
      </c>
      <c r="U171" s="31" t="str">
        <f t="shared" si="2"/>
        <v>2021-12-29</v>
      </c>
    </row>
    <row r="172" spans="1:21" hidden="1">
      <c r="A172" s="2" t="s">
        <v>3</v>
      </c>
      <c r="B172" s="2" t="s">
        <v>872</v>
      </c>
      <c r="C172" s="2" t="s">
        <v>58</v>
      </c>
      <c r="D172" s="2"/>
      <c r="E172" s="2"/>
      <c r="F172" s="2" t="s">
        <v>75</v>
      </c>
      <c r="G172" s="2" t="str">
        <f>IF(INDEX(지갑!$H:$H,MATCH(A172&amp;B172&amp;C172&amp;D172&amp;E172&amp;F172&amp;H172,지갑!$K:$K,0))=0, "",INDEX(지갑!$H:$H,MATCH(A172&amp;B172&amp;C172&amp;D172&amp;E172&amp;F172&amp;H172,지갑!$K:$K,0)))</f>
        <v>0x5006bc0d4fa0117e93d21aa663969fc6703a4319</v>
      </c>
      <c r="H172" s="2"/>
      <c r="I172" s="2" t="s">
        <v>872</v>
      </c>
      <c r="J172" s="2" t="s">
        <v>58</v>
      </c>
      <c r="K172" s="2" t="s">
        <v>75</v>
      </c>
      <c r="L172" s="2" t="s">
        <v>75</v>
      </c>
      <c r="M172" s="28">
        <v>68314.640362139995</v>
      </c>
      <c r="N172" s="2" t="str">
        <f>IF(ISERROR(INDEX(출금!$G$2:$G$1048576,MATCH($S172,출금!$S$2:$S$1048576,0)))=TRUE, "", INDEX(출금!$G$2:$G$1048576,MATCH($S172,출금!$S$2:$S$1048576,0))&amp;"")</f>
        <v/>
      </c>
      <c r="O172" s="2" t="str">
        <f>IF(ISERROR(INDEX(출금!$H$2:$H$1048576,MATCH($S172,출금!$S$2:$S$1048576,0)))=TRUE, "", INDEX(출금!$H$2:$H$1048576,MATCH($S172,출금!$S$2:$S$1048576,0))&amp;"")</f>
        <v/>
      </c>
      <c r="P172" s="2" t="str">
        <f>IF(ISERROR(INDEX(출금!$A$2:$A$1048576,MATCH($S172,출금!$S$2:$S$1048576,0)))=TRUE, "", INDEX(출금!$A$2:$A$1048576,MATCH($S172,출금!$S$2:$S$1048576,0)))</f>
        <v/>
      </c>
      <c r="Q172" s="2" t="str">
        <f>IF(ISERROR(INDEX(출금!$B$2:$B$1048576,MATCH($S172,출금!$S$2:$S$1048576,0)))=TRUE, "", INDEX(출금!$B$2:$B$1048576,MATCH($S172,출금!$S$2:$S$1048576,0)))</f>
        <v/>
      </c>
      <c r="R172" s="2" t="str">
        <f>IF(ISERROR(INDEX(출금!$C$2:$C$1048576,MATCH($S172,출금!$S$2:$S$1048576,0)))=TRUE, "", INDEX(출금!$C$2:$C$1048576,MATCH($S172,출금!$S$2:$S$1048576,0)))</f>
        <v/>
      </c>
      <c r="S172" s="2" t="s">
        <v>900</v>
      </c>
      <c r="T172" s="13">
        <v>44675.007291666669</v>
      </c>
      <c r="U172" s="31" t="str">
        <f t="shared" si="2"/>
        <v>2022-04-24</v>
      </c>
    </row>
    <row r="173" spans="1:21" hidden="1">
      <c r="A173" s="2" t="s">
        <v>55</v>
      </c>
      <c r="B173" s="2" t="s">
        <v>6</v>
      </c>
      <c r="C173" s="2" t="s">
        <v>24</v>
      </c>
      <c r="D173" s="2" t="s">
        <v>1977</v>
      </c>
      <c r="E173" s="2"/>
      <c r="F173" s="2" t="s">
        <v>13</v>
      </c>
      <c r="G173" s="2" t="str">
        <f>IF(INDEX(지갑!$H:$H,MATCH(A173&amp;B173&amp;C173&amp;D173&amp;E173&amp;F173&amp;H173,지갑!$K:$K,0))=0, "",INDEX(지갑!$H:$H,MATCH(A173&amp;B173&amp;C173&amp;D173&amp;E173&amp;F173&amp;H173,지갑!$K:$K,0)))</f>
        <v>0xbAafa054940dB14170b608903067149c9E744545</v>
      </c>
      <c r="H173" s="2"/>
      <c r="I173" s="2" t="s">
        <v>6</v>
      </c>
      <c r="J173" s="2" t="s">
        <v>24</v>
      </c>
      <c r="K173" s="2" t="s">
        <v>13</v>
      </c>
      <c r="L173" s="27" t="s">
        <v>401</v>
      </c>
      <c r="M173" s="25">
        <v>2004999</v>
      </c>
      <c r="N173" s="2" t="str">
        <f>IF(ISERROR(INDEX(출금!$G$2:$G$1048576,MATCH($S173,출금!$S$2:$S$1048576,0)))=TRUE, "", INDEX(출금!$G$2:$G$1048576,MATCH($S173,출금!$S$2:$S$1048576,0))&amp;"")</f>
        <v/>
      </c>
      <c r="O173" s="2" t="str">
        <f>IF(ISERROR(INDEX(출금!$H$2:$H$1048576,MATCH($S173,출금!$S$2:$S$1048576,0)))=TRUE, "", INDEX(출금!$H$2:$H$1048576,MATCH($S173,출금!$S$2:$S$1048576,0))&amp;"")</f>
        <v/>
      </c>
      <c r="P173" s="2" t="str">
        <f>IF(ISERROR(INDEX(출금!$A$2:$A$1048576,MATCH($S173,출금!$S$2:$S$1048576,0)))=TRUE, "", INDEX(출금!$A$2:$A$1048576,MATCH($S173,출금!$S$2:$S$1048576,0)))</f>
        <v>exchange</v>
      </c>
      <c r="Q173" s="2" t="str">
        <f>IF(ISERROR(INDEX(출금!$B$2:$B$1048576,MATCH($S173,출금!$S$2:$S$1048576,0)))=TRUE, "", INDEX(출금!$B$2:$B$1048576,MATCH($S173,출금!$S$2:$S$1048576,0)))</f>
        <v>Binance</v>
      </c>
      <c r="R173" s="2" t="str">
        <f>IF(ISERROR(INDEX(출금!$C$2:$C$1048576,MATCH($S173,출금!$S$2:$S$1048576,0)))=TRUE, "", INDEX(출금!$C$2:$C$1048576,MATCH($S173,출금!$S$2:$S$1048576,0)))</f>
        <v>BBRICK</v>
      </c>
      <c r="S173" s="2" t="s">
        <v>2101</v>
      </c>
      <c r="T173" s="13">
        <v>44556.792557870373</v>
      </c>
      <c r="U173" s="31" t="str">
        <f t="shared" si="2"/>
        <v>2021-12-26</v>
      </c>
    </row>
    <row r="174" spans="1:21">
      <c r="A174" s="2" t="s">
        <v>55</v>
      </c>
      <c r="B174" s="2" t="s">
        <v>6</v>
      </c>
      <c r="C174" s="2" t="s">
        <v>24</v>
      </c>
      <c r="D174" s="2" t="s">
        <v>1977</v>
      </c>
      <c r="E174" s="2"/>
      <c r="F174" s="2" t="s">
        <v>11</v>
      </c>
      <c r="G174" s="2" t="str">
        <f>IF(INDEX(지갑!$H:$H,MATCH(A174&amp;B174&amp;C174&amp;D174&amp;E174&amp;F174&amp;H174,지갑!$K:$K,0))=0, "",INDEX(지갑!$H:$H,MATCH(A174&amp;B174&amp;C174&amp;D174&amp;E174&amp;F174&amp;H174,지갑!$K:$K,0)))</f>
        <v>0xD7A84c8417782401dc31b009fEb1976DeBd5728f</v>
      </c>
      <c r="H174" s="2"/>
      <c r="I174" s="2" t="s">
        <v>6</v>
      </c>
      <c r="J174" s="2" t="s">
        <v>24</v>
      </c>
      <c r="K174" s="2" t="s">
        <v>11</v>
      </c>
      <c r="L174" s="27" t="s">
        <v>11</v>
      </c>
      <c r="M174" s="25">
        <v>691</v>
      </c>
      <c r="N174" s="2" t="s">
        <v>3952</v>
      </c>
      <c r="O174" s="2" t="str">
        <f>IF(ISERROR(INDEX(출금!$H$2:$H$1048576,MATCH($S174,출금!$S$2:$S$1048576,0)))=TRUE, "", INDEX(출금!$H$2:$H$1048576,MATCH($S174,출금!$S$2:$S$1048576,0))&amp;"")</f>
        <v/>
      </c>
      <c r="P174" s="2" t="str">
        <f>IF(ISERROR(INDEX(출금!$A$2:$A$1048576,MATCH($S174,출금!$S$2:$S$1048576,0)))=TRUE, "", INDEX(출금!$A$2:$A$1048576,MATCH($S174,출금!$S$2:$S$1048576,0)))</f>
        <v/>
      </c>
      <c r="Q174" s="2" t="str">
        <f>IF(ISERROR(INDEX(출금!$B$2:$B$1048576,MATCH($S174,출금!$S$2:$S$1048576,0)))=TRUE, "", INDEX(출금!$B$2:$B$1048576,MATCH($S174,출금!$S$2:$S$1048576,0)))</f>
        <v/>
      </c>
      <c r="R174" s="2" t="str">
        <f>IF(ISERROR(INDEX(출금!$C$2:$C$1048576,MATCH($S174,출금!$S$2:$S$1048576,0)))=TRUE, "", INDEX(출금!$C$2:$C$1048576,MATCH($S174,출금!$S$2:$S$1048576,0)))</f>
        <v/>
      </c>
      <c r="S174" s="2" t="s">
        <v>2102</v>
      </c>
      <c r="T174" s="13">
        <v>44536.890057870369</v>
      </c>
      <c r="U174" s="31" t="str">
        <f t="shared" si="2"/>
        <v>2021-12-06</v>
      </c>
    </row>
    <row r="175" spans="1:21">
      <c r="A175" s="2" t="s">
        <v>55</v>
      </c>
      <c r="B175" s="2" t="s">
        <v>6</v>
      </c>
      <c r="C175" s="2" t="s">
        <v>24</v>
      </c>
      <c r="D175" s="2" t="s">
        <v>1977</v>
      </c>
      <c r="E175" s="2"/>
      <c r="F175" s="2" t="s">
        <v>11</v>
      </c>
      <c r="G175" s="2" t="str">
        <f>IF(INDEX(지갑!$H:$H,MATCH(A175&amp;B175&amp;C175&amp;D175&amp;E175&amp;F175&amp;H175,지갑!$K:$K,0))=0, "",INDEX(지갑!$H:$H,MATCH(A175&amp;B175&amp;C175&amp;D175&amp;E175&amp;F175&amp;H175,지갑!$K:$K,0)))</f>
        <v>0xD7A84c8417782401dc31b009fEb1976DeBd5728f</v>
      </c>
      <c r="H175" s="2"/>
      <c r="I175" s="2" t="s">
        <v>6</v>
      </c>
      <c r="J175" s="2" t="s">
        <v>24</v>
      </c>
      <c r="K175" s="2" t="s">
        <v>11</v>
      </c>
      <c r="L175" s="27" t="s">
        <v>11</v>
      </c>
      <c r="M175" s="25">
        <v>221.23699999999999</v>
      </c>
      <c r="N175" s="2" t="str">
        <f>IF(ISERROR(INDEX(출금!$G$2:$G$1048576,MATCH($S175,출금!$S$2:$S$1048576,0)))=TRUE, "", INDEX(출금!$G$2:$G$1048576,MATCH($S175,출금!$S$2:$S$1048576,0))&amp;"")</f>
        <v>0x5d6fcf22aa4e4ff8da0abe329392e7c5306d22f3</v>
      </c>
      <c r="O175" s="2" t="str">
        <f>IF(ISERROR(INDEX(출금!$H$2:$H$1048576,MATCH($S175,출금!$S$2:$S$1048576,0)))=TRUE, "", INDEX(출금!$H$2:$H$1048576,MATCH($S175,출금!$S$2:$S$1048576,0))&amp;"")</f>
        <v/>
      </c>
      <c r="P175" s="2" t="str">
        <f>IF(ISERROR(INDEX(출금!$A$2:$A$1048576,MATCH($S175,출금!$S$2:$S$1048576,0)))=TRUE, "", INDEX(출금!$A$2:$A$1048576,MATCH($S175,출금!$S$2:$S$1048576,0)))</f>
        <v>exchange</v>
      </c>
      <c r="Q175" s="2" t="str">
        <f>IF(ISERROR(INDEX(출금!$B$2:$B$1048576,MATCH($S175,출금!$S$2:$S$1048576,0)))=TRUE, "", INDEX(출금!$B$2:$B$1048576,MATCH($S175,출금!$S$2:$S$1048576,0)))</f>
        <v>Binance</v>
      </c>
      <c r="R175" s="2" t="str">
        <f>IF(ISERROR(INDEX(출금!$C$2:$C$1048576,MATCH($S175,출금!$S$2:$S$1048576,0)))=TRUE, "", INDEX(출금!$C$2:$C$1048576,MATCH($S175,출금!$S$2:$S$1048576,0)))</f>
        <v>BBRICK</v>
      </c>
      <c r="S175" s="2" t="s">
        <v>2103</v>
      </c>
      <c r="T175" s="13">
        <v>44531.619687500002</v>
      </c>
      <c r="U175" s="31" t="str">
        <f t="shared" si="2"/>
        <v>2021-12-01</v>
      </c>
    </row>
    <row r="176" spans="1:21" hidden="1">
      <c r="A176" s="2" t="s">
        <v>3</v>
      </c>
      <c r="B176" s="2" t="s">
        <v>872</v>
      </c>
      <c r="C176" s="2" t="s">
        <v>58</v>
      </c>
      <c r="D176" s="2"/>
      <c r="E176" s="2"/>
      <c r="F176" s="2" t="s">
        <v>84</v>
      </c>
      <c r="G176" s="2" t="str">
        <f>IF(INDEX(지갑!$H:$H,MATCH(A176&amp;B176&amp;C176&amp;D176&amp;E176&amp;F176&amp;H176,지갑!$K:$K,0))=0, "",INDEX(지갑!$H:$H,MATCH(A176&amp;B176&amp;C176&amp;D176&amp;E176&amp;F176&amp;H176,지갑!$K:$K,0)))</f>
        <v>0x4972a657d735e8ff5c2cfd2a7a5299100091f900?</v>
      </c>
      <c r="H176" s="2"/>
      <c r="I176" s="2" t="s">
        <v>872</v>
      </c>
      <c r="J176" s="2" t="s">
        <v>58</v>
      </c>
      <c r="K176" s="2" t="s">
        <v>84</v>
      </c>
      <c r="L176" s="2" t="s">
        <v>84</v>
      </c>
      <c r="M176" s="28">
        <v>62.69514341</v>
      </c>
      <c r="N176" s="2" t="str">
        <f>IF(ISERROR(INDEX(출금!$G$2:$G$1048576,MATCH($S176,출금!$S$2:$S$1048576,0)))=TRUE, "", INDEX(출금!$G$2:$G$1048576,MATCH($S176,출금!$S$2:$S$1048576,0))&amp;"")</f>
        <v/>
      </c>
      <c r="O176" s="2" t="str">
        <f>IF(ISERROR(INDEX(출금!$H$2:$H$1048576,MATCH($S176,출금!$S$2:$S$1048576,0)))=TRUE, "", INDEX(출금!$H$2:$H$1048576,MATCH($S176,출금!$S$2:$S$1048576,0))&amp;"")</f>
        <v/>
      </c>
      <c r="P176" s="2" t="str">
        <f>IF(ISERROR(INDEX(출금!$A$2:$A$1048576,MATCH($S176,출금!$S$2:$S$1048576,0)))=TRUE, "", INDEX(출금!$A$2:$A$1048576,MATCH($S176,출금!$S$2:$S$1048576,0)))</f>
        <v/>
      </c>
      <c r="Q176" s="2" t="str">
        <f>IF(ISERROR(INDEX(출금!$B$2:$B$1048576,MATCH($S176,출금!$S$2:$S$1048576,0)))=TRUE, "", INDEX(출금!$B$2:$B$1048576,MATCH($S176,출금!$S$2:$S$1048576,0)))</f>
        <v/>
      </c>
      <c r="R176" s="2" t="str">
        <f>IF(ISERROR(INDEX(출금!$C$2:$C$1048576,MATCH($S176,출금!$S$2:$S$1048576,0)))=TRUE, "", INDEX(출금!$C$2:$C$1048576,MATCH($S176,출금!$S$2:$S$1048576,0)))</f>
        <v/>
      </c>
      <c r="S176" s="2" t="s">
        <v>899</v>
      </c>
      <c r="T176" s="13">
        <v>44675.008252314823</v>
      </c>
      <c r="U176" s="31" t="str">
        <f t="shared" si="2"/>
        <v>2022-04-24</v>
      </c>
    </row>
    <row r="177" spans="1:21" hidden="1">
      <c r="A177" s="2" t="s">
        <v>3</v>
      </c>
      <c r="B177" s="2" t="s">
        <v>858</v>
      </c>
      <c r="C177" s="2" t="s">
        <v>58</v>
      </c>
      <c r="D177" s="2"/>
      <c r="E177" s="2"/>
      <c r="F177" s="2" t="str">
        <f>K177</f>
        <v>BTC</v>
      </c>
      <c r="G177" s="2" t="str">
        <f>IF(INDEX(지갑!$H:$H,MATCH(A177&amp;B177&amp;C177&amp;D177&amp;E177&amp;F177&amp;H177,지갑!$K:$K,0))=0, "",INDEX(지갑!$H:$H,MATCH(A177&amp;B177&amp;C177&amp;D177&amp;E177&amp;F177&amp;H177,지갑!$K:$K,0)))</f>
        <v>1MdatewJkKfSptYBaJvgEBFYCEbiCkELVt</v>
      </c>
      <c r="H177" s="2"/>
      <c r="I177" s="2" t="s">
        <v>858</v>
      </c>
      <c r="J177" s="2" t="s">
        <v>58</v>
      </c>
      <c r="K177" s="2" t="s">
        <v>9</v>
      </c>
      <c r="L177" s="2" t="s">
        <v>9</v>
      </c>
      <c r="M177" s="28">
        <v>3</v>
      </c>
      <c r="N177" s="2" t="str">
        <f>IF(ISERROR(INDEX(출금!$G$2:$G$1048576,MATCH($S177,출금!$S$2:$S$1048576,0)))=TRUE, "", INDEX(출금!$G$2:$G$1048576,MATCH($S177,출금!$S$2:$S$1048576,0))&amp;"")</f>
        <v/>
      </c>
      <c r="O177" s="2" t="str">
        <f>IF(ISERROR(INDEX(출금!$H$2:$H$1048576,MATCH($S177,출금!$S$2:$S$1048576,0)))=TRUE, "", INDEX(출금!$H$2:$H$1048576,MATCH($S177,출금!$S$2:$S$1048576,0))&amp;"")</f>
        <v/>
      </c>
      <c r="P177" s="2" t="str">
        <f>IF(ISERROR(INDEX(출금!$A$2:$A$1048576,MATCH($S177,출금!$S$2:$S$1048576,0)))=TRUE, "", INDEX(출금!$A$2:$A$1048576,MATCH($S177,출금!$S$2:$S$1048576,0)))</f>
        <v/>
      </c>
      <c r="Q177" s="2" t="str">
        <f>IF(ISERROR(INDEX(출금!$B$2:$B$1048576,MATCH($S177,출금!$S$2:$S$1048576,0)))=TRUE, "", INDEX(출금!$B$2:$B$1048576,MATCH($S177,출금!$S$2:$S$1048576,0)))</f>
        <v/>
      </c>
      <c r="R177" s="2" t="str">
        <f>IF(ISERROR(INDEX(출금!$C$2:$C$1048576,MATCH($S177,출금!$S$2:$S$1048576,0)))=TRUE, "", INDEX(출금!$C$2:$C$1048576,MATCH($S177,출금!$S$2:$S$1048576,0)))</f>
        <v/>
      </c>
      <c r="S177" s="2" t="s">
        <v>1432</v>
      </c>
      <c r="T177" s="13">
        <v>44253.440939618064</v>
      </c>
      <c r="U177" s="31" t="str">
        <f t="shared" si="2"/>
        <v>2021-02-26</v>
      </c>
    </row>
    <row r="178" spans="1:21">
      <c r="A178" s="2" t="s">
        <v>55</v>
      </c>
      <c r="B178" s="2" t="s">
        <v>6</v>
      </c>
      <c r="C178" s="2" t="s">
        <v>24</v>
      </c>
      <c r="D178" s="2" t="s">
        <v>1977</v>
      </c>
      <c r="E178" s="2"/>
      <c r="F178" s="2" t="s">
        <v>11</v>
      </c>
      <c r="G178" s="2" t="str">
        <f>IF(INDEX(지갑!$H:$H,MATCH(A178&amp;B178&amp;C178&amp;D178&amp;E178&amp;F178&amp;H178,지갑!$K:$K,0))=0, "",INDEX(지갑!$H:$H,MATCH(A178&amp;B178&amp;C178&amp;D178&amp;E178&amp;F178&amp;H178,지갑!$K:$K,0)))</f>
        <v>0xD7A84c8417782401dc31b009fEb1976DeBd5728f</v>
      </c>
      <c r="H178" s="2"/>
      <c r="I178" s="2" t="s">
        <v>6</v>
      </c>
      <c r="J178" s="2" t="s">
        <v>24</v>
      </c>
      <c r="K178" s="2" t="s">
        <v>11</v>
      </c>
      <c r="L178" s="27" t="s">
        <v>11</v>
      </c>
      <c r="M178" s="25">
        <v>893.72699999999998</v>
      </c>
      <c r="N178" s="2" t="s">
        <v>3952</v>
      </c>
      <c r="O178" s="2" t="str">
        <f>IF(ISERROR(INDEX(출금!$H$2:$H$1048576,MATCH($S178,출금!$S$2:$S$1048576,0)))=TRUE, "", INDEX(출금!$H$2:$H$1048576,MATCH($S178,출금!$S$2:$S$1048576,0))&amp;"")</f>
        <v/>
      </c>
      <c r="P178" s="2" t="str">
        <f>IF(ISERROR(INDEX(출금!$A$2:$A$1048576,MATCH($S178,출금!$S$2:$S$1048576,0)))=TRUE, "", INDEX(출금!$A$2:$A$1048576,MATCH($S178,출금!$S$2:$S$1048576,0)))</f>
        <v/>
      </c>
      <c r="Q178" s="2" t="str">
        <f>IF(ISERROR(INDEX(출금!$B$2:$B$1048576,MATCH($S178,출금!$S$2:$S$1048576,0)))=TRUE, "", INDEX(출금!$B$2:$B$1048576,MATCH($S178,출금!$S$2:$S$1048576,0)))</f>
        <v/>
      </c>
      <c r="R178" s="2" t="str">
        <f>IF(ISERROR(INDEX(출금!$C$2:$C$1048576,MATCH($S178,출금!$S$2:$S$1048576,0)))=TRUE, "", INDEX(출금!$C$2:$C$1048576,MATCH($S178,출금!$S$2:$S$1048576,0)))</f>
        <v/>
      </c>
      <c r="S178" s="2" t="s">
        <v>2104</v>
      </c>
      <c r="T178" s="13">
        <v>44530.525763888887</v>
      </c>
      <c r="U178" s="31" t="str">
        <f t="shared" si="2"/>
        <v>2021-11-30</v>
      </c>
    </row>
    <row r="179" spans="1:21" hidden="1">
      <c r="A179" s="2" t="s">
        <v>3</v>
      </c>
      <c r="B179" s="2" t="s">
        <v>872</v>
      </c>
      <c r="C179" s="2" t="s">
        <v>58</v>
      </c>
      <c r="D179" s="2"/>
      <c r="E179" s="2"/>
      <c r="F179" s="2" t="s">
        <v>75</v>
      </c>
      <c r="G179" s="2" t="str">
        <f>IF(INDEX(지갑!$H:$H,MATCH(A179&amp;B179&amp;C179&amp;D179&amp;E179&amp;F179&amp;H179,지갑!$K:$K,0))=0, "",INDEX(지갑!$H:$H,MATCH(A179&amp;B179&amp;C179&amp;D179&amp;E179&amp;F179&amp;H179,지갑!$K:$K,0)))</f>
        <v>0x5006bc0d4fa0117e93d21aa663969fc6703a4319</v>
      </c>
      <c r="H179" s="2"/>
      <c r="I179" s="2" t="s">
        <v>872</v>
      </c>
      <c r="J179" s="2" t="s">
        <v>58</v>
      </c>
      <c r="K179" s="2" t="s">
        <v>75</v>
      </c>
      <c r="L179" s="2" t="s">
        <v>75</v>
      </c>
      <c r="M179" s="28">
        <v>68.825706929999996</v>
      </c>
      <c r="N179" s="2" t="str">
        <f>IF(ISERROR(INDEX(출금!$G$2:$G$1048576,MATCH($S179,출금!$S$2:$S$1048576,0)))=TRUE, "", INDEX(출금!$G$2:$G$1048576,MATCH($S179,출금!$S$2:$S$1048576,0))&amp;"")</f>
        <v/>
      </c>
      <c r="O179" s="2" t="str">
        <f>IF(ISERROR(INDEX(출금!$H$2:$H$1048576,MATCH($S179,출금!$S$2:$S$1048576,0)))=TRUE, "", INDEX(출금!$H$2:$H$1048576,MATCH($S179,출금!$S$2:$S$1048576,0))&amp;"")</f>
        <v/>
      </c>
      <c r="P179" s="2" t="str">
        <f>IF(ISERROR(INDEX(출금!$A$2:$A$1048576,MATCH($S179,출금!$S$2:$S$1048576,0)))=TRUE, "", INDEX(출금!$A$2:$A$1048576,MATCH($S179,출금!$S$2:$S$1048576,0)))</f>
        <v/>
      </c>
      <c r="Q179" s="2" t="str">
        <f>IF(ISERROR(INDEX(출금!$B$2:$B$1048576,MATCH($S179,출금!$S$2:$S$1048576,0)))=TRUE, "", INDEX(출금!$B$2:$B$1048576,MATCH($S179,출금!$S$2:$S$1048576,0)))</f>
        <v/>
      </c>
      <c r="R179" s="2" t="str">
        <f>IF(ISERROR(INDEX(출금!$C$2:$C$1048576,MATCH($S179,출금!$S$2:$S$1048576,0)))=TRUE, "", INDEX(출금!$C$2:$C$1048576,MATCH($S179,출금!$S$2:$S$1048576,0)))</f>
        <v/>
      </c>
      <c r="S179" s="2" t="s">
        <v>898</v>
      </c>
      <c r="T179" s="13">
        <v>44676.007303240738</v>
      </c>
      <c r="U179" s="31" t="str">
        <f t="shared" si="2"/>
        <v>2022-04-25</v>
      </c>
    </row>
    <row r="180" spans="1:21" hidden="1">
      <c r="A180" s="2" t="s">
        <v>3</v>
      </c>
      <c r="B180" s="2" t="s">
        <v>872</v>
      </c>
      <c r="C180" s="2" t="s">
        <v>58</v>
      </c>
      <c r="D180" s="2"/>
      <c r="E180" s="2"/>
      <c r="F180" s="2" t="s">
        <v>75</v>
      </c>
      <c r="G180" s="2" t="str">
        <f>IF(INDEX(지갑!$H:$H,MATCH(A180&amp;B180&amp;C180&amp;D180&amp;E180&amp;F180&amp;H180,지갑!$K:$K,0))=0, "",INDEX(지갑!$H:$H,MATCH(A180&amp;B180&amp;C180&amp;D180&amp;E180&amp;F180&amp;H180,지갑!$K:$K,0)))</f>
        <v>0x5006bc0d4fa0117e93d21aa663969fc6703a4319</v>
      </c>
      <c r="H180" s="2"/>
      <c r="I180" s="2" t="s">
        <v>872</v>
      </c>
      <c r="J180" s="2" t="s">
        <v>58</v>
      </c>
      <c r="K180" s="2" t="s">
        <v>75</v>
      </c>
      <c r="L180" s="2" t="s">
        <v>75</v>
      </c>
      <c r="M180" s="28">
        <v>2867.8268686599999</v>
      </c>
      <c r="N180" s="2" t="str">
        <f>IF(ISERROR(INDEX(출금!$G$2:$G$1048576,MATCH($S180,출금!$S$2:$S$1048576,0)))=TRUE, "", INDEX(출금!$G$2:$G$1048576,MATCH($S180,출금!$S$2:$S$1048576,0))&amp;"")</f>
        <v/>
      </c>
      <c r="O180" s="2" t="str">
        <f>IF(ISERROR(INDEX(출금!$H$2:$H$1048576,MATCH($S180,출금!$S$2:$S$1048576,0)))=TRUE, "", INDEX(출금!$H$2:$H$1048576,MATCH($S180,출금!$S$2:$S$1048576,0))&amp;"")</f>
        <v/>
      </c>
      <c r="P180" s="2" t="str">
        <f>IF(ISERROR(INDEX(출금!$A$2:$A$1048576,MATCH($S180,출금!$S$2:$S$1048576,0)))=TRUE, "", INDEX(출금!$A$2:$A$1048576,MATCH($S180,출금!$S$2:$S$1048576,0)))</f>
        <v/>
      </c>
      <c r="Q180" s="2" t="str">
        <f>IF(ISERROR(INDEX(출금!$B$2:$B$1048576,MATCH($S180,출금!$S$2:$S$1048576,0)))=TRUE, "", INDEX(출금!$B$2:$B$1048576,MATCH($S180,출금!$S$2:$S$1048576,0)))</f>
        <v/>
      </c>
      <c r="R180" s="2" t="str">
        <f>IF(ISERROR(INDEX(출금!$C$2:$C$1048576,MATCH($S180,출금!$S$2:$S$1048576,0)))=TRUE, "", INDEX(출금!$C$2:$C$1048576,MATCH($S180,출금!$S$2:$S$1048576,0)))</f>
        <v/>
      </c>
      <c r="S180" s="2" t="s">
        <v>897</v>
      </c>
      <c r="T180" s="13">
        <v>44677.007210648153</v>
      </c>
      <c r="U180" s="31" t="str">
        <f t="shared" si="2"/>
        <v>2022-04-26</v>
      </c>
    </row>
    <row r="181" spans="1:21" hidden="1">
      <c r="A181" s="2" t="s">
        <v>3</v>
      </c>
      <c r="B181" s="2" t="s">
        <v>872</v>
      </c>
      <c r="C181" s="2" t="s">
        <v>58</v>
      </c>
      <c r="D181" s="2"/>
      <c r="E181" s="2"/>
      <c r="F181" s="2" t="s">
        <v>84</v>
      </c>
      <c r="G181" s="2" t="str">
        <f>IF(INDEX(지갑!$H:$H,MATCH(A181&amp;B181&amp;C181&amp;D181&amp;E181&amp;F181&amp;H181,지갑!$K:$K,0))=0, "",INDEX(지갑!$H:$H,MATCH(A181&amp;B181&amp;C181&amp;D181&amp;E181&amp;F181&amp;H181,지갑!$K:$K,0)))</f>
        <v>0x4972a657d735e8ff5c2cfd2a7a5299100091f900?</v>
      </c>
      <c r="H181" s="2"/>
      <c r="I181" s="2" t="s">
        <v>872</v>
      </c>
      <c r="J181" s="2" t="s">
        <v>58</v>
      </c>
      <c r="K181" s="2" t="s">
        <v>84</v>
      </c>
      <c r="L181" s="2" t="s">
        <v>84</v>
      </c>
      <c r="M181" s="28">
        <v>106.09816137999999</v>
      </c>
      <c r="N181" s="2" t="str">
        <f>IF(ISERROR(INDEX(출금!$G$2:$G$1048576,MATCH($S181,출금!$S$2:$S$1048576,0)))=TRUE, "", INDEX(출금!$G$2:$G$1048576,MATCH($S181,출금!$S$2:$S$1048576,0))&amp;"")</f>
        <v/>
      </c>
      <c r="O181" s="2" t="str">
        <f>IF(ISERROR(INDEX(출금!$H$2:$H$1048576,MATCH($S181,출금!$S$2:$S$1048576,0)))=TRUE, "", INDEX(출금!$H$2:$H$1048576,MATCH($S181,출금!$S$2:$S$1048576,0))&amp;"")</f>
        <v/>
      </c>
      <c r="P181" s="2" t="str">
        <f>IF(ISERROR(INDEX(출금!$A$2:$A$1048576,MATCH($S181,출금!$S$2:$S$1048576,0)))=TRUE, "", INDEX(출금!$A$2:$A$1048576,MATCH($S181,출금!$S$2:$S$1048576,0)))</f>
        <v/>
      </c>
      <c r="Q181" s="2" t="str">
        <f>IF(ISERROR(INDEX(출금!$B$2:$B$1048576,MATCH($S181,출금!$S$2:$S$1048576,0)))=TRUE, "", INDEX(출금!$B$2:$B$1048576,MATCH($S181,출금!$S$2:$S$1048576,0)))</f>
        <v/>
      </c>
      <c r="R181" s="2" t="str">
        <f>IF(ISERROR(INDEX(출금!$C$2:$C$1048576,MATCH($S181,출금!$S$2:$S$1048576,0)))=TRUE, "", INDEX(출금!$C$2:$C$1048576,MATCH($S181,출금!$S$2:$S$1048576,0)))</f>
        <v/>
      </c>
      <c r="S181" s="2" t="s">
        <v>896</v>
      </c>
      <c r="T181" s="13">
        <v>44677.008229166669</v>
      </c>
      <c r="U181" s="31" t="str">
        <f t="shared" si="2"/>
        <v>2022-04-26</v>
      </c>
    </row>
    <row r="182" spans="1:21">
      <c r="A182" s="2" t="s">
        <v>55</v>
      </c>
      <c r="B182" s="2" t="s">
        <v>6</v>
      </c>
      <c r="C182" s="2" t="s">
        <v>24</v>
      </c>
      <c r="D182" s="2" t="s">
        <v>1977</v>
      </c>
      <c r="E182" s="2"/>
      <c r="F182" s="2" t="s">
        <v>11</v>
      </c>
      <c r="G182" s="2" t="str">
        <f>IF(INDEX(지갑!$H:$H,MATCH(A182&amp;B182&amp;C182&amp;D182&amp;E182&amp;F182&amp;H182,지갑!$K:$K,0))=0, "",INDEX(지갑!$H:$H,MATCH(A182&amp;B182&amp;C182&amp;D182&amp;E182&amp;F182&amp;H182,지갑!$K:$K,0)))</f>
        <v>0xD7A84c8417782401dc31b009fEb1976DeBd5728f</v>
      </c>
      <c r="H182" s="2"/>
      <c r="I182" s="2" t="s">
        <v>6</v>
      </c>
      <c r="J182" s="2" t="s">
        <v>24</v>
      </c>
      <c r="K182" s="2" t="s">
        <v>11</v>
      </c>
      <c r="L182" s="27" t="s">
        <v>11</v>
      </c>
      <c r="M182" s="25">
        <v>1500</v>
      </c>
      <c r="N182" s="2" t="s">
        <v>3952</v>
      </c>
      <c r="O182" s="2" t="str">
        <f>IF(ISERROR(INDEX(출금!$H$2:$H$1048576,MATCH($S182,출금!$S$2:$S$1048576,0)))=TRUE, "", INDEX(출금!$H$2:$H$1048576,MATCH($S182,출금!$S$2:$S$1048576,0))&amp;"")</f>
        <v/>
      </c>
      <c r="P182" s="2" t="str">
        <f>IF(ISERROR(INDEX(출금!$A$2:$A$1048576,MATCH($S182,출금!$S$2:$S$1048576,0)))=TRUE, "", INDEX(출금!$A$2:$A$1048576,MATCH($S182,출금!$S$2:$S$1048576,0)))</f>
        <v/>
      </c>
      <c r="Q182" s="2" t="str">
        <f>IF(ISERROR(INDEX(출금!$B$2:$B$1048576,MATCH($S182,출금!$S$2:$S$1048576,0)))=TRUE, "", INDEX(출금!$B$2:$B$1048576,MATCH($S182,출금!$S$2:$S$1048576,0)))</f>
        <v/>
      </c>
      <c r="R182" s="2" t="str">
        <f>IF(ISERROR(INDEX(출금!$C$2:$C$1048576,MATCH($S182,출금!$S$2:$S$1048576,0)))=TRUE, "", INDEX(출금!$C$2:$C$1048576,MATCH($S182,출금!$S$2:$S$1048576,0)))</f>
        <v/>
      </c>
      <c r="S182" s="2" t="s">
        <v>2105</v>
      </c>
      <c r="T182" s="13">
        <v>44530.516377314816</v>
      </c>
      <c r="U182" s="31" t="str">
        <f t="shared" si="2"/>
        <v>2021-11-30</v>
      </c>
    </row>
    <row r="183" spans="1:21">
      <c r="A183" s="2" t="s">
        <v>55</v>
      </c>
      <c r="B183" s="2" t="s">
        <v>6</v>
      </c>
      <c r="C183" s="2" t="s">
        <v>24</v>
      </c>
      <c r="D183" s="2" t="s">
        <v>1977</v>
      </c>
      <c r="E183" s="2"/>
      <c r="F183" s="2" t="s">
        <v>11</v>
      </c>
      <c r="G183" s="2" t="str">
        <f>IF(INDEX(지갑!$H:$H,MATCH(A183&amp;B183&amp;C183&amp;D183&amp;E183&amp;F183&amp;H183,지갑!$K:$K,0))=0, "",INDEX(지갑!$H:$H,MATCH(A183&amp;B183&amp;C183&amp;D183&amp;E183&amp;F183&amp;H183,지갑!$K:$K,0)))</f>
        <v>0xD7A84c8417782401dc31b009fEb1976DeBd5728f</v>
      </c>
      <c r="H183" s="2"/>
      <c r="I183" s="2" t="s">
        <v>6</v>
      </c>
      <c r="J183" s="2" t="s">
        <v>24</v>
      </c>
      <c r="K183" s="2" t="s">
        <v>11</v>
      </c>
      <c r="L183" s="27" t="s">
        <v>11</v>
      </c>
      <c r="M183" s="25">
        <v>3016.24</v>
      </c>
      <c r="N183" s="2" t="s">
        <v>3952</v>
      </c>
      <c r="O183" s="2" t="str">
        <f>IF(ISERROR(INDEX(출금!$H$2:$H$1048576,MATCH($S183,출금!$S$2:$S$1048576,0)))=TRUE, "", INDEX(출금!$H$2:$H$1048576,MATCH($S183,출금!$S$2:$S$1048576,0))&amp;"")</f>
        <v/>
      </c>
      <c r="P183" s="2" t="str">
        <f>IF(ISERROR(INDEX(출금!$A$2:$A$1048576,MATCH($S183,출금!$S$2:$S$1048576,0)))=TRUE, "", INDEX(출금!$A$2:$A$1048576,MATCH($S183,출금!$S$2:$S$1048576,0)))</f>
        <v/>
      </c>
      <c r="Q183" s="2" t="str">
        <f>IF(ISERROR(INDEX(출금!$B$2:$B$1048576,MATCH($S183,출금!$S$2:$S$1048576,0)))=TRUE, "", INDEX(출금!$B$2:$B$1048576,MATCH($S183,출금!$S$2:$S$1048576,0)))</f>
        <v/>
      </c>
      <c r="R183" s="2" t="str">
        <f>IF(ISERROR(INDEX(출금!$C$2:$C$1048576,MATCH($S183,출금!$S$2:$S$1048576,0)))=TRUE, "", INDEX(출금!$C$2:$C$1048576,MATCH($S183,출금!$S$2:$S$1048576,0)))</f>
        <v/>
      </c>
      <c r="S183" s="2" t="s">
        <v>2106</v>
      </c>
      <c r="T183" s="13">
        <v>44530.16851851852</v>
      </c>
      <c r="U183" s="31" t="str">
        <f t="shared" si="2"/>
        <v>2021-11-30</v>
      </c>
    </row>
    <row r="184" spans="1:21">
      <c r="A184" s="2" t="s">
        <v>55</v>
      </c>
      <c r="B184" s="2" t="s">
        <v>6</v>
      </c>
      <c r="C184" s="2" t="s">
        <v>24</v>
      </c>
      <c r="D184" s="2" t="s">
        <v>1977</v>
      </c>
      <c r="E184" s="2"/>
      <c r="F184" s="2" t="s">
        <v>11</v>
      </c>
      <c r="G184" s="2" t="str">
        <f>IF(INDEX(지갑!$H:$H,MATCH(A184&amp;B184&amp;C184&amp;D184&amp;E184&amp;F184&amp;H184,지갑!$K:$K,0))=0, "",INDEX(지갑!$H:$H,MATCH(A184&amp;B184&amp;C184&amp;D184&amp;E184&amp;F184&amp;H184,지갑!$K:$K,0)))</f>
        <v>0xD7A84c8417782401dc31b009fEb1976DeBd5728f</v>
      </c>
      <c r="H184" s="2"/>
      <c r="I184" s="2" t="s">
        <v>6</v>
      </c>
      <c r="J184" s="2" t="s">
        <v>24</v>
      </c>
      <c r="K184" s="2" t="s">
        <v>11</v>
      </c>
      <c r="L184" s="27" t="s">
        <v>11</v>
      </c>
      <c r="M184" s="25">
        <v>6983.86</v>
      </c>
      <c r="N184" s="2" t="s">
        <v>3952</v>
      </c>
      <c r="O184" s="2" t="str">
        <f>IF(ISERROR(INDEX(출금!$H$2:$H$1048576,MATCH($S184,출금!$S$2:$S$1048576,0)))=TRUE, "", INDEX(출금!$H$2:$H$1048576,MATCH($S184,출금!$S$2:$S$1048576,0))&amp;"")</f>
        <v/>
      </c>
      <c r="P184" s="2" t="str">
        <f>IF(ISERROR(INDEX(출금!$A$2:$A$1048576,MATCH($S184,출금!$S$2:$S$1048576,0)))=TRUE, "", INDEX(출금!$A$2:$A$1048576,MATCH($S184,출금!$S$2:$S$1048576,0)))</f>
        <v/>
      </c>
      <c r="Q184" s="2" t="str">
        <f>IF(ISERROR(INDEX(출금!$B$2:$B$1048576,MATCH($S184,출금!$S$2:$S$1048576,0)))=TRUE, "", INDEX(출금!$B$2:$B$1048576,MATCH($S184,출금!$S$2:$S$1048576,0)))</f>
        <v/>
      </c>
      <c r="R184" s="2" t="str">
        <f>IF(ISERROR(INDEX(출금!$C$2:$C$1048576,MATCH($S184,출금!$S$2:$S$1048576,0)))=TRUE, "", INDEX(출금!$C$2:$C$1048576,MATCH($S184,출금!$S$2:$S$1048576,0)))</f>
        <v/>
      </c>
      <c r="S184" s="2" t="s">
        <v>2107</v>
      </c>
      <c r="T184" s="13">
        <v>44529.701550925929</v>
      </c>
      <c r="U184" s="31" t="str">
        <f t="shared" si="2"/>
        <v>2021-11-29</v>
      </c>
    </row>
    <row r="185" spans="1:21">
      <c r="A185" s="2" t="s">
        <v>55</v>
      </c>
      <c r="B185" s="2" t="s">
        <v>6</v>
      </c>
      <c r="C185" s="2" t="s">
        <v>24</v>
      </c>
      <c r="D185" s="2" t="s">
        <v>1977</v>
      </c>
      <c r="E185" s="2"/>
      <c r="F185" s="2" t="s">
        <v>11</v>
      </c>
      <c r="G185" s="2" t="str">
        <f>IF(INDEX(지갑!$H:$H,MATCH(A185&amp;B185&amp;C185&amp;D185&amp;E185&amp;F185&amp;H185,지갑!$K:$K,0))=0, "",INDEX(지갑!$H:$H,MATCH(A185&amp;B185&amp;C185&amp;D185&amp;E185&amp;F185&amp;H185,지갑!$K:$K,0)))</f>
        <v>0xD7A84c8417782401dc31b009fEb1976DeBd5728f</v>
      </c>
      <c r="H185" s="2"/>
      <c r="I185" s="2" t="s">
        <v>6</v>
      </c>
      <c r="J185" s="2" t="s">
        <v>24</v>
      </c>
      <c r="K185" s="2" t="s">
        <v>11</v>
      </c>
      <c r="L185" s="27" t="s">
        <v>11</v>
      </c>
      <c r="M185" s="25">
        <v>1</v>
      </c>
      <c r="N185" s="2" t="s">
        <v>20</v>
      </c>
      <c r="O185" s="2" t="str">
        <f>IF(ISERROR(INDEX(출금!$H$2:$H$1048576,MATCH($S185,출금!$S$2:$S$1048576,0)))=TRUE, "", INDEX(출금!$H$2:$H$1048576,MATCH($S185,출금!$S$2:$S$1048576,0))&amp;"")</f>
        <v/>
      </c>
      <c r="P185" s="2" t="str">
        <f>IF(ISERROR(INDEX(출금!$A$2:$A$1048576,MATCH($S185,출금!$S$2:$S$1048576,0)))=TRUE, "", INDEX(출금!$A$2:$A$1048576,MATCH($S185,출금!$S$2:$S$1048576,0)))</f>
        <v/>
      </c>
      <c r="Q185" s="2" t="str">
        <f>IF(ISERROR(INDEX(출금!$B$2:$B$1048576,MATCH($S185,출금!$S$2:$S$1048576,0)))=TRUE, "", INDEX(출금!$B$2:$B$1048576,MATCH($S185,출금!$S$2:$S$1048576,0)))</f>
        <v/>
      </c>
      <c r="R185" s="2" t="str">
        <f>IF(ISERROR(INDEX(출금!$C$2:$C$1048576,MATCH($S185,출금!$S$2:$S$1048576,0)))=TRUE, "", INDEX(출금!$C$2:$C$1048576,MATCH($S185,출금!$S$2:$S$1048576,0)))</f>
        <v/>
      </c>
      <c r="S185" s="2" t="s">
        <v>2108</v>
      </c>
      <c r="T185" s="13">
        <v>44529.674814814818</v>
      </c>
      <c r="U185" s="31" t="str">
        <f t="shared" si="2"/>
        <v>2021-11-29</v>
      </c>
    </row>
    <row r="186" spans="1:21" hidden="1">
      <c r="A186" s="2" t="s">
        <v>55</v>
      </c>
      <c r="B186" s="2" t="s">
        <v>6</v>
      </c>
      <c r="C186" s="2" t="s">
        <v>24</v>
      </c>
      <c r="D186" s="2" t="s">
        <v>1977</v>
      </c>
      <c r="E186" s="2"/>
      <c r="F186" s="2" t="s">
        <v>13</v>
      </c>
      <c r="G186" s="2" t="str">
        <f>IF(INDEX(지갑!$H:$H,MATCH(A186&amp;B186&amp;C186&amp;D186&amp;E186&amp;F186&amp;H186,지갑!$K:$K,0))=0, "",INDEX(지갑!$H:$H,MATCH(A186&amp;B186&amp;C186&amp;D186&amp;E186&amp;F186&amp;H186,지갑!$K:$K,0)))</f>
        <v>0xbAafa054940dB14170b608903067149c9E744545</v>
      </c>
      <c r="H186" s="2"/>
      <c r="I186" s="2" t="s">
        <v>6</v>
      </c>
      <c r="J186" s="2" t="s">
        <v>24</v>
      </c>
      <c r="K186" s="2" t="s">
        <v>13</v>
      </c>
      <c r="L186" s="27" t="s">
        <v>401</v>
      </c>
      <c r="M186" s="25">
        <v>2550469</v>
      </c>
      <c r="N186" s="2" t="str">
        <f>IF(ISERROR(INDEX(출금!$G$2:$G$1048576,MATCH($S186,출금!$S$2:$S$1048576,0)))=TRUE, "", INDEX(출금!$G$2:$G$1048576,MATCH($S186,출금!$S$2:$S$1048576,0))&amp;"")</f>
        <v/>
      </c>
      <c r="O186" s="2" t="str">
        <f>IF(ISERROR(INDEX(출금!$H$2:$H$1048576,MATCH($S186,출금!$S$2:$S$1048576,0)))=TRUE, "", INDEX(출금!$H$2:$H$1048576,MATCH($S186,출금!$S$2:$S$1048576,0))&amp;"")</f>
        <v/>
      </c>
      <c r="P186" s="2" t="str">
        <f>IF(ISERROR(INDEX(출금!$A$2:$A$1048576,MATCH($S186,출금!$S$2:$S$1048576,0)))=TRUE, "", INDEX(출금!$A$2:$A$1048576,MATCH($S186,출금!$S$2:$S$1048576,0)))</f>
        <v>exchange</v>
      </c>
      <c r="Q186" s="2" t="str">
        <f>IF(ISERROR(INDEX(출금!$B$2:$B$1048576,MATCH($S186,출금!$S$2:$S$1048576,0)))=TRUE, "", INDEX(출금!$B$2:$B$1048576,MATCH($S186,출금!$S$2:$S$1048576,0)))</f>
        <v>Binance</v>
      </c>
      <c r="R186" s="2" t="str">
        <f>IF(ISERROR(INDEX(출금!$C$2:$C$1048576,MATCH($S186,출금!$S$2:$S$1048576,0)))=TRUE, "", INDEX(출금!$C$2:$C$1048576,MATCH($S186,출금!$S$2:$S$1048576,0)))</f>
        <v>BBRICK</v>
      </c>
      <c r="S186" s="2" t="s">
        <v>2109</v>
      </c>
      <c r="T186" s="13">
        <v>44518.550740740742</v>
      </c>
      <c r="U186" s="31" t="str">
        <f t="shared" si="2"/>
        <v>2021-11-18</v>
      </c>
    </row>
    <row r="187" spans="1:21" hidden="1">
      <c r="A187" s="2" t="s">
        <v>55</v>
      </c>
      <c r="B187" s="2" t="s">
        <v>6</v>
      </c>
      <c r="C187" s="2" t="s">
        <v>24</v>
      </c>
      <c r="D187" s="2" t="s">
        <v>1977</v>
      </c>
      <c r="E187" s="2"/>
      <c r="F187" s="2" t="s">
        <v>12</v>
      </c>
      <c r="G187" s="2" t="str">
        <f>IF(INDEX(지갑!$H:$H,MATCH(A187&amp;B187&amp;C187&amp;D187&amp;E187&amp;F187&amp;H187,지갑!$K:$K,0))=0, "",INDEX(지갑!$H:$H,MATCH(A187&amp;B187&amp;C187&amp;D187&amp;E187&amp;F187&amp;H187,지갑!$K:$K,0)))</f>
        <v>0xbAafa054940dB14170b608903067149c9E744545</v>
      </c>
      <c r="H187" s="2"/>
      <c r="I187" s="2" t="s">
        <v>6</v>
      </c>
      <c r="J187" s="2" t="s">
        <v>24</v>
      </c>
      <c r="K187" s="2" t="s">
        <v>12</v>
      </c>
      <c r="L187" s="27" t="s">
        <v>401</v>
      </c>
      <c r="M187" s="25">
        <v>1999999</v>
      </c>
      <c r="N187" s="2" t="str">
        <f>IF(ISERROR(INDEX(출금!$G$2:$G$1048576,MATCH($S187,출금!$S$2:$S$1048576,0)))=TRUE, "", INDEX(출금!$G$2:$G$1048576,MATCH($S187,출금!$S$2:$S$1048576,0))&amp;"")</f>
        <v/>
      </c>
      <c r="O187" s="2" t="str">
        <f>IF(ISERROR(INDEX(출금!$H$2:$H$1048576,MATCH($S187,출금!$S$2:$S$1048576,0)))=TRUE, "", INDEX(출금!$H$2:$H$1048576,MATCH($S187,출금!$S$2:$S$1048576,0))&amp;"")</f>
        <v/>
      </c>
      <c r="P187" s="2" t="str">
        <f>IF(ISERROR(INDEX(출금!$A$2:$A$1048576,MATCH($S187,출금!$S$2:$S$1048576,0)))=TRUE, "", INDEX(출금!$A$2:$A$1048576,MATCH($S187,출금!$S$2:$S$1048576,0)))</f>
        <v>exchange</v>
      </c>
      <c r="Q187" s="2" t="str">
        <f>IF(ISERROR(INDEX(출금!$B$2:$B$1048576,MATCH($S187,출금!$S$2:$S$1048576,0)))=TRUE, "", INDEX(출금!$B$2:$B$1048576,MATCH($S187,출금!$S$2:$S$1048576,0)))</f>
        <v>Binance</v>
      </c>
      <c r="R187" s="2" t="str">
        <f>IF(ISERROR(INDEX(출금!$C$2:$C$1048576,MATCH($S187,출금!$S$2:$S$1048576,0)))=TRUE, "", INDEX(출금!$C$2:$C$1048576,MATCH($S187,출금!$S$2:$S$1048576,0)))</f>
        <v>BBRICK</v>
      </c>
      <c r="S187" s="2" t="s">
        <v>2110</v>
      </c>
      <c r="T187" s="13">
        <v>44510.749675925923</v>
      </c>
      <c r="U187" s="31" t="str">
        <f t="shared" si="2"/>
        <v>2021-11-10</v>
      </c>
    </row>
    <row r="188" spans="1:21" hidden="1">
      <c r="A188" s="2" t="s">
        <v>55</v>
      </c>
      <c r="B188" s="2" t="s">
        <v>6</v>
      </c>
      <c r="C188" s="2" t="s">
        <v>24</v>
      </c>
      <c r="D188" s="2" t="s">
        <v>1977</v>
      </c>
      <c r="E188" s="2"/>
      <c r="F188" s="2" t="s">
        <v>12</v>
      </c>
      <c r="G188" s="2" t="str">
        <f>IF(INDEX(지갑!$H:$H,MATCH(A188&amp;B188&amp;C188&amp;D188&amp;E188&amp;F188&amp;H188,지갑!$K:$K,0))=0, "",INDEX(지갑!$H:$H,MATCH(A188&amp;B188&amp;C188&amp;D188&amp;E188&amp;F188&amp;H188,지갑!$K:$K,0)))</f>
        <v>0xbAafa054940dB14170b608903067149c9E744545</v>
      </c>
      <c r="H188" s="2"/>
      <c r="I188" s="2" t="s">
        <v>6</v>
      </c>
      <c r="J188" s="2" t="s">
        <v>24</v>
      </c>
      <c r="K188" s="2" t="s">
        <v>12</v>
      </c>
      <c r="L188" s="27" t="s">
        <v>179</v>
      </c>
      <c r="M188" s="25">
        <v>1</v>
      </c>
      <c r="N188" s="2" t="s">
        <v>20</v>
      </c>
      <c r="O188" s="2" t="str">
        <f>IF(ISERROR(INDEX(출금!$H$2:$H$1048576,MATCH($S188,출금!$S$2:$S$1048576,0)))=TRUE, "", INDEX(출금!$H$2:$H$1048576,MATCH($S188,출금!$S$2:$S$1048576,0))&amp;"")</f>
        <v/>
      </c>
      <c r="P188" s="2" t="str">
        <f>IF(ISERROR(INDEX(출금!$A$2:$A$1048576,MATCH($S188,출금!$S$2:$S$1048576,0)))=TRUE, "", INDEX(출금!$A$2:$A$1048576,MATCH($S188,출금!$S$2:$S$1048576,0)))</f>
        <v/>
      </c>
      <c r="Q188" s="2" t="str">
        <f>IF(ISERROR(INDEX(출금!$B$2:$B$1048576,MATCH($S188,출금!$S$2:$S$1048576,0)))=TRUE, "", INDEX(출금!$B$2:$B$1048576,MATCH($S188,출금!$S$2:$S$1048576,0)))</f>
        <v/>
      </c>
      <c r="R188" s="2" t="str">
        <f>IF(ISERROR(INDEX(출금!$C$2:$C$1048576,MATCH($S188,출금!$S$2:$S$1048576,0)))=TRUE, "", INDEX(출금!$C$2:$C$1048576,MATCH($S188,출금!$S$2:$S$1048576,0)))</f>
        <v/>
      </c>
      <c r="S188" s="2" t="s">
        <v>2111</v>
      </c>
      <c r="T188" s="13">
        <v>44510.74695601852</v>
      </c>
      <c r="U188" s="31" t="str">
        <f t="shared" si="2"/>
        <v>2021-11-10</v>
      </c>
    </row>
    <row r="189" spans="1:21" hidden="1">
      <c r="A189" s="2" t="s">
        <v>3</v>
      </c>
      <c r="B189" s="2" t="s">
        <v>872</v>
      </c>
      <c r="C189" s="2" t="s">
        <v>58</v>
      </c>
      <c r="D189" s="2"/>
      <c r="E189" s="2"/>
      <c r="F189" s="2" t="s">
        <v>50</v>
      </c>
      <c r="G189" s="2" t="str">
        <f>IF(INDEX(지갑!$H:$H,MATCH(A189&amp;B189&amp;C189&amp;D189&amp;E189&amp;F189&amp;H189,지갑!$K:$K,0))=0, "",INDEX(지갑!$H:$H,MATCH(A189&amp;B189&amp;C189&amp;D189&amp;E189&amp;F189&amp;H189,지갑!$K:$K,0)))</f>
        <v>GBGII2C7M4TOEC2MVAZYG3TRFM3ATCCEWANSN4Q3AHEX3NRKXJCVZDEV</v>
      </c>
      <c r="H189" s="2"/>
      <c r="I189" s="2" t="s">
        <v>872</v>
      </c>
      <c r="J189" s="2" t="s">
        <v>58</v>
      </c>
      <c r="K189" s="2" t="s">
        <v>50</v>
      </c>
      <c r="L189" s="2" t="s">
        <v>50</v>
      </c>
      <c r="M189" s="28">
        <v>19419.941136699999</v>
      </c>
      <c r="N189" s="2" t="str">
        <f>IF(ISERROR(INDEX(출금!$G$2:$G$1048576,MATCH($S189,출금!$S$2:$S$1048576,0)))=TRUE, "", INDEX(출금!$G$2:$G$1048576,MATCH($S189,출금!$S$2:$S$1048576,0))&amp;"")</f>
        <v/>
      </c>
      <c r="O189" s="2" t="str">
        <f>IF(ISERROR(INDEX(출금!$H$2:$H$1048576,MATCH($S189,출금!$S$2:$S$1048576,0)))=TRUE, "", INDEX(출금!$H$2:$H$1048576,MATCH($S189,출금!$S$2:$S$1048576,0))&amp;"")</f>
        <v/>
      </c>
      <c r="P189" s="2" t="str">
        <f>IF(ISERROR(INDEX(출금!$A$2:$A$1048576,MATCH($S189,출금!$S$2:$S$1048576,0)))=TRUE, "", INDEX(출금!$A$2:$A$1048576,MATCH($S189,출금!$S$2:$S$1048576,0)))</f>
        <v/>
      </c>
      <c r="Q189" s="2" t="str">
        <f>IF(ISERROR(INDEX(출금!$B$2:$B$1048576,MATCH($S189,출금!$S$2:$S$1048576,0)))=TRUE, "", INDEX(출금!$B$2:$B$1048576,MATCH($S189,출금!$S$2:$S$1048576,0)))</f>
        <v/>
      </c>
      <c r="R189" s="2" t="str">
        <f>IF(ISERROR(INDEX(출금!$C$2:$C$1048576,MATCH($S189,출금!$S$2:$S$1048576,0)))=TRUE, "", INDEX(출금!$C$2:$C$1048576,MATCH($S189,출금!$S$2:$S$1048576,0)))</f>
        <v/>
      </c>
      <c r="S189" s="2" t="s">
        <v>895</v>
      </c>
      <c r="T189" s="13">
        <v>44677.4</v>
      </c>
      <c r="U189" s="31" t="str">
        <f t="shared" si="2"/>
        <v>2022-04-26</v>
      </c>
    </row>
    <row r="190" spans="1:21" hidden="1">
      <c r="A190" s="2" t="s">
        <v>3</v>
      </c>
      <c r="B190" s="2" t="s">
        <v>872</v>
      </c>
      <c r="C190" s="2" t="s">
        <v>58</v>
      </c>
      <c r="D190" s="2"/>
      <c r="E190" s="2"/>
      <c r="F190" s="2" t="s">
        <v>75</v>
      </c>
      <c r="G190" s="2" t="str">
        <f>IF(INDEX(지갑!$H:$H,MATCH(A190&amp;B190&amp;C190&amp;D190&amp;E190&amp;F190&amp;H190,지갑!$K:$K,0))=0, "",INDEX(지갑!$H:$H,MATCH(A190&amp;B190&amp;C190&amp;D190&amp;E190&amp;F190&amp;H190,지갑!$K:$K,0)))</f>
        <v>0x5006bc0d4fa0117e93d21aa663969fc6703a4319</v>
      </c>
      <c r="H190" s="2"/>
      <c r="I190" s="2" t="s">
        <v>872</v>
      </c>
      <c r="J190" s="2" t="s">
        <v>58</v>
      </c>
      <c r="K190" s="2" t="s">
        <v>75</v>
      </c>
      <c r="L190" s="2" t="s">
        <v>75</v>
      </c>
      <c r="M190" s="28">
        <v>2167.0649563299999</v>
      </c>
      <c r="N190" s="2" t="str">
        <f>IF(ISERROR(INDEX(출금!$G$2:$G$1048576,MATCH($S190,출금!$S$2:$S$1048576,0)))=TRUE, "", INDEX(출금!$G$2:$G$1048576,MATCH($S190,출금!$S$2:$S$1048576,0))&amp;"")</f>
        <v/>
      </c>
      <c r="O190" s="2" t="str">
        <f>IF(ISERROR(INDEX(출금!$H$2:$H$1048576,MATCH($S190,출금!$S$2:$S$1048576,0)))=TRUE, "", INDEX(출금!$H$2:$H$1048576,MATCH($S190,출금!$S$2:$S$1048576,0))&amp;"")</f>
        <v/>
      </c>
      <c r="P190" s="2" t="str">
        <f>IF(ISERROR(INDEX(출금!$A$2:$A$1048576,MATCH($S190,출금!$S$2:$S$1048576,0)))=TRUE, "", INDEX(출금!$A$2:$A$1048576,MATCH($S190,출금!$S$2:$S$1048576,0)))</f>
        <v/>
      </c>
      <c r="Q190" s="2" t="str">
        <f>IF(ISERROR(INDEX(출금!$B$2:$B$1048576,MATCH($S190,출금!$S$2:$S$1048576,0)))=TRUE, "", INDEX(출금!$B$2:$B$1048576,MATCH($S190,출금!$S$2:$S$1048576,0)))</f>
        <v/>
      </c>
      <c r="R190" s="2" t="str">
        <f>IF(ISERROR(INDEX(출금!$C$2:$C$1048576,MATCH($S190,출금!$S$2:$S$1048576,0)))=TRUE, "", INDEX(출금!$C$2:$C$1048576,MATCH($S190,출금!$S$2:$S$1048576,0)))</f>
        <v/>
      </c>
      <c r="S190" s="2" t="s">
        <v>894</v>
      </c>
      <c r="T190" s="13">
        <v>44678.007175925923</v>
      </c>
      <c r="U190" s="31" t="str">
        <f t="shared" si="2"/>
        <v>2022-04-27</v>
      </c>
    </row>
    <row r="191" spans="1:21" hidden="1">
      <c r="A191" s="2" t="s">
        <v>55</v>
      </c>
      <c r="B191" s="2" t="s">
        <v>6</v>
      </c>
      <c r="C191" s="2" t="s">
        <v>24</v>
      </c>
      <c r="D191" s="2" t="s">
        <v>1977</v>
      </c>
      <c r="E191" s="2"/>
      <c r="F191" s="2" t="s">
        <v>12</v>
      </c>
      <c r="G191" s="2" t="str">
        <f>IF(INDEX(지갑!$H:$H,MATCH(A191&amp;B191&amp;C191&amp;D191&amp;E191&amp;F191&amp;H191,지갑!$K:$K,0))=0, "",INDEX(지갑!$H:$H,MATCH(A191&amp;B191&amp;C191&amp;D191&amp;E191&amp;F191&amp;H191,지갑!$K:$K,0)))</f>
        <v>0xbAafa054940dB14170b608903067149c9E744545</v>
      </c>
      <c r="H191" s="2"/>
      <c r="I191" s="2" t="s">
        <v>6</v>
      </c>
      <c r="J191" s="2" t="s">
        <v>24</v>
      </c>
      <c r="K191" s="2" t="s">
        <v>12</v>
      </c>
      <c r="L191" s="27" t="s">
        <v>179</v>
      </c>
      <c r="M191" s="25">
        <v>2000034</v>
      </c>
      <c r="N191" s="2" t="s">
        <v>20</v>
      </c>
      <c r="O191" s="2" t="str">
        <f>IF(ISERROR(INDEX(출금!$H$2:$H$1048576,MATCH($S191,출금!$S$2:$S$1048576,0)))=TRUE, "", INDEX(출금!$H$2:$H$1048576,MATCH($S191,출금!$S$2:$S$1048576,0))&amp;"")</f>
        <v/>
      </c>
      <c r="P191" s="2" t="str">
        <f>IF(ISERROR(INDEX(출금!$A$2:$A$1048576,MATCH($S191,출금!$S$2:$S$1048576,0)))=TRUE, "", INDEX(출금!$A$2:$A$1048576,MATCH($S191,출금!$S$2:$S$1048576,0)))</f>
        <v/>
      </c>
      <c r="Q191" s="2" t="str">
        <f>IF(ISERROR(INDEX(출금!$B$2:$B$1048576,MATCH($S191,출금!$S$2:$S$1048576,0)))=TRUE, "", INDEX(출금!$B$2:$B$1048576,MATCH($S191,출금!$S$2:$S$1048576,0)))</f>
        <v/>
      </c>
      <c r="R191" s="2" t="str">
        <f>IF(ISERROR(INDEX(출금!$C$2:$C$1048576,MATCH($S191,출금!$S$2:$S$1048576,0)))=TRUE, "", INDEX(출금!$C$2:$C$1048576,MATCH($S191,출금!$S$2:$S$1048576,0)))</f>
        <v/>
      </c>
      <c r="S191" s="2" t="s">
        <v>2112</v>
      </c>
      <c r="T191" s="13">
        <v>44510.631469907406</v>
      </c>
      <c r="U191" s="31" t="str">
        <f t="shared" si="2"/>
        <v>2021-11-10</v>
      </c>
    </row>
    <row r="192" spans="1:21" hidden="1">
      <c r="A192" s="2" t="s">
        <v>55</v>
      </c>
      <c r="B192" s="2" t="s">
        <v>6</v>
      </c>
      <c r="C192" s="2" t="s">
        <v>24</v>
      </c>
      <c r="D192" s="2" t="s">
        <v>1977</v>
      </c>
      <c r="E192" s="2"/>
      <c r="F192" s="2" t="s">
        <v>167</v>
      </c>
      <c r="G192" s="2" t="e">
        <f>IF(INDEX(지갑!$H:$H,MATCH(A192&amp;B192&amp;C192&amp;D192&amp;E192&amp;F192&amp;H192,지갑!$K:$K,0))=0, "",INDEX(지갑!$H:$H,MATCH(A192&amp;B192&amp;C192&amp;D192&amp;E192&amp;F192&amp;H192,지갑!$K:$K,0)))</f>
        <v>#N/A</v>
      </c>
      <c r="H192" s="2"/>
      <c r="I192" s="2" t="s">
        <v>6</v>
      </c>
      <c r="J192" s="2" t="s">
        <v>24</v>
      </c>
      <c r="K192" s="2" t="s">
        <v>167</v>
      </c>
      <c r="L192" s="27" t="s">
        <v>179</v>
      </c>
      <c r="M192" s="25">
        <v>3258711</v>
      </c>
      <c r="N192" s="2" t="s">
        <v>20</v>
      </c>
      <c r="O192" s="2" t="str">
        <f>IF(ISERROR(INDEX(출금!$H$2:$H$1048576,MATCH($S192,출금!$S$2:$S$1048576,0)))=TRUE, "", INDEX(출금!$H$2:$H$1048576,MATCH($S192,출금!$S$2:$S$1048576,0))&amp;"")</f>
        <v/>
      </c>
      <c r="P192" s="2" t="str">
        <f>IF(ISERROR(INDEX(출금!$A$2:$A$1048576,MATCH($S192,출금!$S$2:$S$1048576,0)))=TRUE, "", INDEX(출금!$A$2:$A$1048576,MATCH($S192,출금!$S$2:$S$1048576,0)))</f>
        <v/>
      </c>
      <c r="Q192" s="2" t="str">
        <f>IF(ISERROR(INDEX(출금!$B$2:$B$1048576,MATCH($S192,출금!$S$2:$S$1048576,0)))=TRUE, "", INDEX(출금!$B$2:$B$1048576,MATCH($S192,출금!$S$2:$S$1048576,0)))</f>
        <v/>
      </c>
      <c r="R192" s="2" t="str">
        <f>IF(ISERROR(INDEX(출금!$C$2:$C$1048576,MATCH($S192,출금!$S$2:$S$1048576,0)))=TRUE, "", INDEX(출금!$C$2:$C$1048576,MATCH($S192,출금!$S$2:$S$1048576,0)))</f>
        <v/>
      </c>
      <c r="S192" s="2" t="s">
        <v>2113</v>
      </c>
      <c r="T192" s="13">
        <v>44509.589861111112</v>
      </c>
      <c r="U192" s="31" t="str">
        <f t="shared" si="2"/>
        <v>2021-11-09</v>
      </c>
    </row>
    <row r="193" spans="1:21" hidden="1">
      <c r="A193" s="2" t="s">
        <v>560</v>
      </c>
      <c r="B193" s="2" t="s">
        <v>107</v>
      </c>
      <c r="C193" s="2" t="s">
        <v>111</v>
      </c>
      <c r="D193" s="5" t="s">
        <v>1851</v>
      </c>
      <c r="E193" s="2"/>
      <c r="F193" s="2"/>
      <c r="G193" s="2" t="str">
        <f>IF(INDEX(지갑!$H:$H,MATCH(A193&amp;B193&amp;C193&amp;D193&amp;E193&amp;F193&amp;H193,지갑!$K:$K,0))=0, "",INDEX(지갑!$H:$H,MATCH(A193&amp;B193&amp;C193&amp;D193&amp;E193&amp;F193&amp;H193,지갑!$K:$K,0)))</f>
        <v>terra174evzq0tnd0uvzkkrvg08n9geqpcsvdrychcm8</v>
      </c>
      <c r="H193" s="2"/>
      <c r="I193" s="2" t="s">
        <v>107</v>
      </c>
      <c r="J193" s="2" t="s">
        <v>111</v>
      </c>
      <c r="K193" s="2" t="s">
        <v>15</v>
      </c>
      <c r="L193" s="2" t="s">
        <v>1676</v>
      </c>
      <c r="M193" s="28">
        <v>1063251.6399999999</v>
      </c>
      <c r="N193" s="2" t="str">
        <f>IF(ISERROR(INDEX(출금!$G$2:$G$1048576,MATCH($S193,출금!$S$2:$S$1048576,0)))=TRUE, "", INDEX(출금!$G$2:$G$1048576,MATCH($S193,출금!$S$2:$S$1048576,0))&amp;"")</f>
        <v/>
      </c>
      <c r="O193" s="2" t="str">
        <f>IF(ISERROR(INDEX(출금!$H$2:$H$1048576,MATCH($S193,출금!$S$2:$S$1048576,0)))=TRUE, "", INDEX(출금!$H$2:$H$1048576,MATCH($S193,출금!$S$2:$S$1048576,0))&amp;"")</f>
        <v/>
      </c>
      <c r="P193" s="2" t="str">
        <f>IF(ISERROR(INDEX(출금!$A$2:$A$1048576,MATCH($S193,출금!$S$2:$S$1048576,0)))=TRUE, "", INDEX(출금!$A$2:$A$1048576,MATCH($S193,출금!$S$2:$S$1048576,0)))</f>
        <v/>
      </c>
      <c r="Q193" s="2" t="str">
        <f>IF(ISERROR(INDEX(출금!$B$2:$B$1048576,MATCH($S193,출금!$S$2:$S$1048576,0)))=TRUE, "", INDEX(출금!$B$2:$B$1048576,MATCH($S193,출금!$S$2:$S$1048576,0)))</f>
        <v/>
      </c>
      <c r="R193" s="2" t="str">
        <f>IF(ISERROR(INDEX(출금!$C$2:$C$1048576,MATCH($S193,출금!$S$2:$S$1048576,0)))=TRUE, "", INDEX(출금!$C$2:$C$1048576,MATCH($S193,출금!$S$2:$S$1048576,0)))</f>
        <v/>
      </c>
      <c r="S193" s="2" t="s">
        <v>851</v>
      </c>
      <c r="T193" s="13">
        <v>44544.268055555556</v>
      </c>
      <c r="U193" s="31" t="str">
        <f t="shared" si="2"/>
        <v>2021-12-14</v>
      </c>
    </row>
    <row r="194" spans="1:21" hidden="1">
      <c r="A194" s="2" t="s">
        <v>560</v>
      </c>
      <c r="B194" s="2" t="s">
        <v>107</v>
      </c>
      <c r="C194" s="2" t="s">
        <v>111</v>
      </c>
      <c r="D194" s="5" t="s">
        <v>1851</v>
      </c>
      <c r="E194" s="2"/>
      <c r="F194" s="2"/>
      <c r="G194" s="2" t="str">
        <f>IF(INDEX(지갑!$H:$H,MATCH(A194&amp;B194&amp;C194&amp;D194&amp;E194&amp;F194&amp;H194,지갑!$K:$K,0))=0, "",INDEX(지갑!$H:$H,MATCH(A194&amp;B194&amp;C194&amp;D194&amp;E194&amp;F194&amp;H194,지갑!$K:$K,0)))</f>
        <v>terra174evzq0tnd0uvzkkrvg08n9geqpcsvdrychcm8</v>
      </c>
      <c r="H194" s="2"/>
      <c r="I194" s="2" t="s">
        <v>107</v>
      </c>
      <c r="J194" s="2" t="s">
        <v>111</v>
      </c>
      <c r="K194" s="2" t="s">
        <v>15</v>
      </c>
      <c r="L194" s="2" t="s">
        <v>1676</v>
      </c>
      <c r="M194" s="28">
        <v>7974283.4299999997</v>
      </c>
      <c r="N194" s="2" t="str">
        <f>IF(ISERROR(INDEX(출금!$G$2:$G$1048576,MATCH($S194,출금!$S$2:$S$1048576,0)))=TRUE, "", INDEX(출금!$G$2:$G$1048576,MATCH($S194,출금!$S$2:$S$1048576,0))&amp;"")</f>
        <v/>
      </c>
      <c r="O194" s="2" t="str">
        <f>IF(ISERROR(INDEX(출금!$H$2:$H$1048576,MATCH($S194,출금!$S$2:$S$1048576,0)))=TRUE, "", INDEX(출금!$H$2:$H$1048576,MATCH($S194,출금!$S$2:$S$1048576,0))&amp;"")</f>
        <v/>
      </c>
      <c r="P194" s="2" t="str">
        <f>IF(ISERROR(INDEX(출금!$A$2:$A$1048576,MATCH($S194,출금!$S$2:$S$1048576,0)))=TRUE, "", INDEX(출금!$A$2:$A$1048576,MATCH($S194,출금!$S$2:$S$1048576,0)))</f>
        <v/>
      </c>
      <c r="Q194" s="2" t="str">
        <f>IF(ISERROR(INDEX(출금!$B$2:$B$1048576,MATCH($S194,출금!$S$2:$S$1048576,0)))=TRUE, "", INDEX(출금!$B$2:$B$1048576,MATCH($S194,출금!$S$2:$S$1048576,0)))</f>
        <v/>
      </c>
      <c r="R194" s="2" t="str">
        <f>IF(ISERROR(INDEX(출금!$C$2:$C$1048576,MATCH($S194,출금!$S$2:$S$1048576,0)))=TRUE, "", INDEX(출금!$C$2:$C$1048576,MATCH($S194,출금!$S$2:$S$1048576,0)))</f>
        <v/>
      </c>
      <c r="S194" s="2" t="s">
        <v>850</v>
      </c>
      <c r="T194" s="13">
        <v>44561.628472222219</v>
      </c>
      <c r="U194" s="31" t="str">
        <f t="shared" ref="U194:U257" si="3">TEXT(T194,"yyyy-mm-dd")</f>
        <v>2021-12-31</v>
      </c>
    </row>
    <row r="195" spans="1:21">
      <c r="A195" s="2" t="s">
        <v>55</v>
      </c>
      <c r="B195" s="2" t="s">
        <v>6</v>
      </c>
      <c r="C195" s="2" t="s">
        <v>24</v>
      </c>
      <c r="D195" s="2" t="s">
        <v>1977</v>
      </c>
      <c r="E195" s="2"/>
      <c r="F195" s="2" t="s">
        <v>12</v>
      </c>
      <c r="G195" s="2" t="str">
        <f>IF(INDEX(지갑!$H:$H,MATCH(A195&amp;B195&amp;C195&amp;D195&amp;E195&amp;F195&amp;H195,지갑!$K:$K,0))=0, "",INDEX(지갑!$H:$H,MATCH(A195&amp;B195&amp;C195&amp;D195&amp;E195&amp;F195&amp;H195,지갑!$K:$K,0)))</f>
        <v>0xbAafa054940dB14170b608903067149c9E744545</v>
      </c>
      <c r="H195" s="2"/>
      <c r="I195" s="2" t="s">
        <v>6</v>
      </c>
      <c r="J195" s="2" t="s">
        <v>24</v>
      </c>
      <c r="K195" s="2" t="s">
        <v>12</v>
      </c>
      <c r="L195" s="27" t="s">
        <v>1675</v>
      </c>
      <c r="M195" s="25">
        <v>3006368</v>
      </c>
      <c r="N195" s="2" t="s">
        <v>20</v>
      </c>
      <c r="O195" s="2" t="str">
        <f>IF(ISERROR(INDEX(출금!$H$2:$H$1048576,MATCH($S195,출금!$S$2:$S$1048576,0)))=TRUE, "", INDEX(출금!$H$2:$H$1048576,MATCH($S195,출금!$S$2:$S$1048576,0))&amp;"")</f>
        <v/>
      </c>
      <c r="P195" s="2" t="str">
        <f>IF(ISERROR(INDEX(출금!$A$2:$A$1048576,MATCH($S195,출금!$S$2:$S$1048576,0)))=TRUE, "", INDEX(출금!$A$2:$A$1048576,MATCH($S195,출금!$S$2:$S$1048576,0)))</f>
        <v/>
      </c>
      <c r="Q195" s="2" t="str">
        <f>IF(ISERROR(INDEX(출금!$B$2:$B$1048576,MATCH($S195,출금!$S$2:$S$1048576,0)))=TRUE, "", INDEX(출금!$B$2:$B$1048576,MATCH($S195,출금!$S$2:$S$1048576,0)))</f>
        <v/>
      </c>
      <c r="R195" s="2" t="str">
        <f>IF(ISERROR(INDEX(출금!$C$2:$C$1048576,MATCH($S195,출금!$S$2:$S$1048576,0)))=TRUE, "", INDEX(출금!$C$2:$C$1048576,MATCH($S195,출금!$S$2:$S$1048576,0)))</f>
        <v/>
      </c>
      <c r="S195" s="2" t="s">
        <v>2114</v>
      </c>
      <c r="T195" s="13">
        <v>44506.877581018518</v>
      </c>
      <c r="U195" s="31" t="str">
        <f t="shared" si="3"/>
        <v>2021-11-06</v>
      </c>
    </row>
    <row r="196" spans="1:21" hidden="1">
      <c r="A196" s="2" t="s">
        <v>55</v>
      </c>
      <c r="B196" s="2" t="s">
        <v>6</v>
      </c>
      <c r="C196" s="2" t="s">
        <v>24</v>
      </c>
      <c r="D196" s="2" t="s">
        <v>1977</v>
      </c>
      <c r="E196" s="2"/>
      <c r="F196" s="2" t="s">
        <v>167</v>
      </c>
      <c r="G196" s="2" t="e">
        <f>IF(INDEX(지갑!$H:$H,MATCH(A196&amp;B196&amp;C196&amp;D196&amp;E196&amp;F196&amp;H196,지갑!$K:$K,0))=0, "",INDEX(지갑!$H:$H,MATCH(A196&amp;B196&amp;C196&amp;D196&amp;E196&amp;F196&amp;H196,지갑!$K:$K,0)))</f>
        <v>#N/A</v>
      </c>
      <c r="H196" s="2"/>
      <c r="I196" s="2" t="s">
        <v>6</v>
      </c>
      <c r="J196" s="2" t="s">
        <v>24</v>
      </c>
      <c r="K196" s="2" t="s">
        <v>167</v>
      </c>
      <c r="L196" s="27" t="s">
        <v>179</v>
      </c>
      <c r="M196" s="25">
        <v>5011376</v>
      </c>
      <c r="N196" s="2" t="s">
        <v>20</v>
      </c>
      <c r="O196" s="2" t="str">
        <f>IF(ISERROR(INDEX(출금!$H$2:$H$1048576,MATCH($S196,출금!$S$2:$S$1048576,0)))=TRUE, "", INDEX(출금!$H$2:$H$1048576,MATCH($S196,출금!$S$2:$S$1048576,0))&amp;"")</f>
        <v/>
      </c>
      <c r="P196" s="2" t="str">
        <f>IF(ISERROR(INDEX(출금!$A$2:$A$1048576,MATCH($S196,출금!$S$2:$S$1048576,0)))=TRUE, "", INDEX(출금!$A$2:$A$1048576,MATCH($S196,출금!$S$2:$S$1048576,0)))</f>
        <v/>
      </c>
      <c r="Q196" s="2" t="str">
        <f>IF(ISERROR(INDEX(출금!$B$2:$B$1048576,MATCH($S196,출금!$S$2:$S$1048576,0)))=TRUE, "", INDEX(출금!$B$2:$B$1048576,MATCH($S196,출금!$S$2:$S$1048576,0)))</f>
        <v/>
      </c>
      <c r="R196" s="2" t="str">
        <f>IF(ISERROR(INDEX(출금!$C$2:$C$1048576,MATCH($S196,출금!$S$2:$S$1048576,0)))=TRUE, "", INDEX(출금!$C$2:$C$1048576,MATCH($S196,출금!$S$2:$S$1048576,0)))</f>
        <v/>
      </c>
      <c r="S196" s="2" t="s">
        <v>2115</v>
      </c>
      <c r="T196" s="13">
        <v>44503.653402777774</v>
      </c>
      <c r="U196" s="31" t="str">
        <f t="shared" si="3"/>
        <v>2021-11-03</v>
      </c>
    </row>
    <row r="197" spans="1:21" hidden="1">
      <c r="A197" s="2" t="s">
        <v>55</v>
      </c>
      <c r="B197" s="2" t="s">
        <v>6</v>
      </c>
      <c r="C197" s="2" t="s">
        <v>24</v>
      </c>
      <c r="D197" s="2" t="s">
        <v>1977</v>
      </c>
      <c r="E197" s="2"/>
      <c r="F197" s="2" t="s">
        <v>1673</v>
      </c>
      <c r="G197" s="2" t="e">
        <f>IF(INDEX(지갑!$H:$H,MATCH(A197&amp;B197&amp;C197&amp;D197&amp;E197&amp;F197&amp;H197,지갑!$K:$K,0))=0, "",INDEX(지갑!$H:$H,MATCH(A197&amp;B197&amp;C197&amp;D197&amp;E197&amp;F197&amp;H197,지갑!$K:$K,0)))</f>
        <v>#N/A</v>
      </c>
      <c r="H197" s="2"/>
      <c r="I197" s="2" t="s">
        <v>6</v>
      </c>
      <c r="J197" s="2" t="s">
        <v>24</v>
      </c>
      <c r="K197" s="2" t="s">
        <v>1673</v>
      </c>
      <c r="L197" s="27"/>
      <c r="M197" s="25">
        <v>147380</v>
      </c>
      <c r="N197" s="2" t="str">
        <f>IF(ISERROR(INDEX(출금!$G$2:$G$1048576,MATCH($S197,출금!$S$2:$S$1048576,0)))=TRUE, "", INDEX(출금!$G$2:$G$1048576,MATCH($S197,출금!$S$2:$S$1048576,0))&amp;"")</f>
        <v/>
      </c>
      <c r="O197" s="2" t="str">
        <f>IF(ISERROR(INDEX(출금!$H$2:$H$1048576,MATCH($S197,출금!$S$2:$S$1048576,0)))=TRUE, "", INDEX(출금!$H$2:$H$1048576,MATCH($S197,출금!$S$2:$S$1048576,0))&amp;"")</f>
        <v/>
      </c>
      <c r="P197" s="2" t="str">
        <f>IF(ISERROR(INDEX(출금!$A$2:$A$1048576,MATCH($S197,출금!$S$2:$S$1048576,0)))=TRUE, "", INDEX(출금!$A$2:$A$1048576,MATCH($S197,출금!$S$2:$S$1048576,0)))</f>
        <v/>
      </c>
      <c r="Q197" s="2" t="str">
        <f>IF(ISERROR(INDEX(출금!$B$2:$B$1048576,MATCH($S197,출금!$S$2:$S$1048576,0)))=TRUE, "", INDEX(출금!$B$2:$B$1048576,MATCH($S197,출금!$S$2:$S$1048576,0)))</f>
        <v/>
      </c>
      <c r="R197" s="2" t="str">
        <f>IF(ISERROR(INDEX(출금!$C$2:$C$1048576,MATCH($S197,출금!$S$2:$S$1048576,0)))=TRUE, "", INDEX(출금!$C$2:$C$1048576,MATCH($S197,출금!$S$2:$S$1048576,0)))</f>
        <v/>
      </c>
      <c r="S197" s="2"/>
      <c r="T197" s="13">
        <v>44496.483888888892</v>
      </c>
      <c r="U197" s="31" t="str">
        <f t="shared" si="3"/>
        <v>2021-10-27</v>
      </c>
    </row>
    <row r="198" spans="1:21" hidden="1">
      <c r="A198" s="2" t="s">
        <v>55</v>
      </c>
      <c r="B198" s="2" t="s">
        <v>6</v>
      </c>
      <c r="C198" s="2" t="s">
        <v>24</v>
      </c>
      <c r="D198" s="2" t="s">
        <v>1977</v>
      </c>
      <c r="E198" s="2"/>
      <c r="F198" s="2" t="s">
        <v>9</v>
      </c>
      <c r="G198" s="2" t="str">
        <f>IF(INDEX(지갑!$H:$H,MATCH(A198&amp;B198&amp;C198&amp;D198&amp;E198&amp;F198&amp;H198,지갑!$K:$K,0))=0, "",INDEX(지갑!$H:$H,MATCH(A198&amp;B198&amp;C198&amp;D198&amp;E198&amp;F198&amp;H198,지갑!$K:$K,0)))</f>
        <v>39YqL8uJFKRQTG6xEiywkbUB7fRQF1R8zd</v>
      </c>
      <c r="H198" s="2"/>
      <c r="I198" s="2" t="s">
        <v>6</v>
      </c>
      <c r="J198" s="2" t="s">
        <v>24</v>
      </c>
      <c r="K198" s="2" t="s">
        <v>9</v>
      </c>
      <c r="L198" s="27"/>
      <c r="M198" s="25">
        <v>10.538489999999999</v>
      </c>
      <c r="N198" s="2" t="str">
        <f>IF(ISERROR(INDEX(출금!$G$2:$G$1048576,MATCH($S198,출금!$S$2:$S$1048576,0)))=TRUE, "", INDEX(출금!$G$2:$G$1048576,MATCH($S198,출금!$S$2:$S$1048576,0))&amp;"")</f>
        <v/>
      </c>
      <c r="O198" s="2" t="str">
        <f>IF(ISERROR(INDEX(출금!$H$2:$H$1048576,MATCH($S198,출금!$S$2:$S$1048576,0)))=TRUE, "", INDEX(출금!$H$2:$H$1048576,MATCH($S198,출금!$S$2:$S$1048576,0))&amp;"")</f>
        <v/>
      </c>
      <c r="P198" s="2" t="str">
        <f>IF(ISERROR(INDEX(출금!$A$2:$A$1048576,MATCH($S198,출금!$S$2:$S$1048576,0)))=TRUE, "", INDEX(출금!$A$2:$A$1048576,MATCH($S198,출금!$S$2:$S$1048576,0)))</f>
        <v/>
      </c>
      <c r="Q198" s="2" t="str">
        <f>IF(ISERROR(INDEX(출금!$B$2:$B$1048576,MATCH($S198,출금!$S$2:$S$1048576,0)))=TRUE, "", INDEX(출금!$B$2:$B$1048576,MATCH($S198,출금!$S$2:$S$1048576,0)))</f>
        <v/>
      </c>
      <c r="R198" s="2" t="str">
        <f>IF(ISERROR(INDEX(출금!$C$2:$C$1048576,MATCH($S198,출금!$S$2:$S$1048576,0)))=TRUE, "", INDEX(출금!$C$2:$C$1048576,MATCH($S198,출금!$S$2:$S$1048576,0)))</f>
        <v/>
      </c>
      <c r="S198" s="2"/>
      <c r="T198" s="13">
        <v>44497.652592592596</v>
      </c>
      <c r="U198" s="31" t="str">
        <f t="shared" si="3"/>
        <v>2021-10-28</v>
      </c>
    </row>
    <row r="199" spans="1:21" hidden="1">
      <c r="A199" s="2" t="s">
        <v>3</v>
      </c>
      <c r="B199" s="2" t="s">
        <v>872</v>
      </c>
      <c r="C199" s="2" t="s">
        <v>58</v>
      </c>
      <c r="D199" s="2"/>
      <c r="E199" s="2"/>
      <c r="F199" s="2" t="s">
        <v>75</v>
      </c>
      <c r="G199" s="2" t="str">
        <f>IF(INDEX(지갑!$H:$H,MATCH(A199&amp;B199&amp;C199&amp;D199&amp;E199&amp;F199&amp;H199,지갑!$K:$K,0))=0, "",INDEX(지갑!$H:$H,MATCH(A199&amp;B199&amp;C199&amp;D199&amp;E199&amp;F199&amp;H199,지갑!$K:$K,0)))</f>
        <v>0x5006bc0d4fa0117e93d21aa663969fc6703a4319</v>
      </c>
      <c r="H199" s="2"/>
      <c r="I199" s="2" t="s">
        <v>872</v>
      </c>
      <c r="J199" s="2" t="s">
        <v>58</v>
      </c>
      <c r="K199" s="2" t="s">
        <v>75</v>
      </c>
      <c r="L199" s="2" t="s">
        <v>75</v>
      </c>
      <c r="M199" s="28">
        <v>27275.423119999999</v>
      </c>
      <c r="N199" s="2" t="str">
        <f>IF(ISERROR(INDEX(출금!$G$2:$G$1048576,MATCH($S199,출금!$S$2:$S$1048576,0)))=TRUE, "", INDEX(출금!$G$2:$G$1048576,MATCH($S199,출금!$S$2:$S$1048576,0))&amp;"")</f>
        <v/>
      </c>
      <c r="O199" s="2" t="str">
        <f>IF(ISERROR(INDEX(출금!$H$2:$H$1048576,MATCH($S199,출금!$S$2:$S$1048576,0)))=TRUE, "", INDEX(출금!$H$2:$H$1048576,MATCH($S199,출금!$S$2:$S$1048576,0))&amp;"")</f>
        <v/>
      </c>
      <c r="P199" s="2" t="str">
        <f>IF(ISERROR(INDEX(출금!$A$2:$A$1048576,MATCH($S199,출금!$S$2:$S$1048576,0)))=TRUE, "", INDEX(출금!$A$2:$A$1048576,MATCH($S199,출금!$S$2:$S$1048576,0)))</f>
        <v/>
      </c>
      <c r="Q199" s="2" t="str">
        <f>IF(ISERROR(INDEX(출금!$B$2:$B$1048576,MATCH($S199,출금!$S$2:$S$1048576,0)))=TRUE, "", INDEX(출금!$B$2:$B$1048576,MATCH($S199,출금!$S$2:$S$1048576,0)))</f>
        <v/>
      </c>
      <c r="R199" s="2" t="str">
        <f>IF(ISERROR(INDEX(출금!$C$2:$C$1048576,MATCH($S199,출금!$S$2:$S$1048576,0)))=TRUE, "", INDEX(출금!$C$2:$C$1048576,MATCH($S199,출금!$S$2:$S$1048576,0)))</f>
        <v/>
      </c>
      <c r="S199" s="2" t="s">
        <v>893</v>
      </c>
      <c r="T199" s="13">
        <v>44678.099537037036</v>
      </c>
      <c r="U199" s="31" t="str">
        <f t="shared" si="3"/>
        <v>2022-04-27</v>
      </c>
    </row>
    <row r="200" spans="1:21" hidden="1">
      <c r="A200" s="2" t="s">
        <v>55</v>
      </c>
      <c r="B200" s="2" t="s">
        <v>6</v>
      </c>
      <c r="C200" s="2" t="s">
        <v>24</v>
      </c>
      <c r="D200" s="2" t="s">
        <v>1977</v>
      </c>
      <c r="E200" s="2"/>
      <c r="F200" s="2" t="s">
        <v>9</v>
      </c>
      <c r="G200" s="2" t="str">
        <f>IF(INDEX(지갑!$H:$H,MATCH(A200&amp;B200&amp;C200&amp;D200&amp;E200&amp;F200&amp;H200,지갑!$K:$K,0))=0, "",INDEX(지갑!$H:$H,MATCH(A200&amp;B200&amp;C200&amp;D200&amp;E200&amp;F200&amp;H200,지갑!$K:$K,0)))</f>
        <v>39YqL8uJFKRQTG6xEiywkbUB7fRQF1R8zd</v>
      </c>
      <c r="H200" s="2"/>
      <c r="I200" s="2" t="s">
        <v>6</v>
      </c>
      <c r="J200" s="2" t="s">
        <v>24</v>
      </c>
      <c r="K200" s="2" t="s">
        <v>9</v>
      </c>
      <c r="L200" s="27"/>
      <c r="M200" s="25">
        <v>9.7863000000000007</v>
      </c>
      <c r="N200" s="2" t="str">
        <f>IF(ISERROR(INDEX(출금!$G$2:$G$1048576,MATCH($S200,출금!$S$2:$S$1048576,0)))=TRUE, "", INDEX(출금!$G$2:$G$1048576,MATCH($S200,출금!$S$2:$S$1048576,0))&amp;"")</f>
        <v/>
      </c>
      <c r="O200" s="2" t="str">
        <f>IF(ISERROR(INDEX(출금!$H$2:$H$1048576,MATCH($S200,출금!$S$2:$S$1048576,0)))=TRUE, "", INDEX(출금!$H$2:$H$1048576,MATCH($S200,출금!$S$2:$S$1048576,0))&amp;"")</f>
        <v/>
      </c>
      <c r="P200" s="2" t="str">
        <f>IF(ISERROR(INDEX(출금!$A$2:$A$1048576,MATCH($S200,출금!$S$2:$S$1048576,0)))=TRUE, "", INDEX(출금!$A$2:$A$1048576,MATCH($S200,출금!$S$2:$S$1048576,0)))</f>
        <v/>
      </c>
      <c r="Q200" s="2" t="str">
        <f>IF(ISERROR(INDEX(출금!$B$2:$B$1048576,MATCH($S200,출금!$S$2:$S$1048576,0)))=TRUE, "", INDEX(출금!$B$2:$B$1048576,MATCH($S200,출금!$S$2:$S$1048576,0)))</f>
        <v/>
      </c>
      <c r="R200" s="2" t="str">
        <f>IF(ISERROR(INDEX(출금!$C$2:$C$1048576,MATCH($S200,출금!$S$2:$S$1048576,0)))=TRUE, "", INDEX(출금!$C$2:$C$1048576,MATCH($S200,출금!$S$2:$S$1048576,0)))</f>
        <v/>
      </c>
      <c r="S200" s="2"/>
      <c r="T200" s="13">
        <v>44043.457442129627</v>
      </c>
      <c r="U200" s="31" t="str">
        <f t="shared" si="3"/>
        <v>2020-07-31</v>
      </c>
    </row>
    <row r="201" spans="1:21" hidden="1">
      <c r="A201" s="2" t="s">
        <v>560</v>
      </c>
      <c r="B201" s="2" t="s">
        <v>107</v>
      </c>
      <c r="C201" s="2" t="s">
        <v>111</v>
      </c>
      <c r="D201" s="5" t="s">
        <v>1845</v>
      </c>
      <c r="E201" s="2"/>
      <c r="F201" s="2"/>
      <c r="G201" s="2" t="str">
        <f>IF(INDEX(지갑!$H:$H,MATCH(A201&amp;B201&amp;C201&amp;D201&amp;E201&amp;F201&amp;H201,지갑!$K:$K,0))=0, "",INDEX(지갑!$H:$H,MATCH(A201&amp;B201&amp;C201&amp;D201&amp;E201&amp;F201&amp;H201,지갑!$K:$K,0)))</f>
        <v>terra1j4u9e5n8xu9c9jykny8uqw6lde6843qczzwd0x</v>
      </c>
      <c r="H201" s="2"/>
      <c r="I201" s="2" t="s">
        <v>107</v>
      </c>
      <c r="J201" s="2" t="s">
        <v>111</v>
      </c>
      <c r="K201" s="2" t="s">
        <v>15</v>
      </c>
      <c r="L201" s="2" t="s">
        <v>1676</v>
      </c>
      <c r="M201" s="28">
        <v>3007.3</v>
      </c>
      <c r="N201" s="2" t="str">
        <f>IF(ISERROR(INDEX(출금!$G$2:$G$1048576,MATCH($S201,출금!$S$2:$S$1048576,0)))=TRUE, "", INDEX(출금!$G$2:$G$1048576,MATCH($S201,출금!$S$2:$S$1048576,0))&amp;"")</f>
        <v/>
      </c>
      <c r="O201" s="2" t="str">
        <f>IF(ISERROR(INDEX(출금!$H$2:$H$1048576,MATCH($S201,출금!$S$2:$S$1048576,0)))=TRUE, "", INDEX(출금!$H$2:$H$1048576,MATCH($S201,출금!$S$2:$S$1048576,0))&amp;"")</f>
        <v/>
      </c>
      <c r="P201" s="2" t="str">
        <f>IF(ISERROR(INDEX(출금!$A$2:$A$1048576,MATCH($S201,출금!$S$2:$S$1048576,0)))=TRUE, "", INDEX(출금!$A$2:$A$1048576,MATCH($S201,출금!$S$2:$S$1048576,0)))</f>
        <v/>
      </c>
      <c r="Q201" s="2" t="str">
        <f>IF(ISERROR(INDEX(출금!$B$2:$B$1048576,MATCH($S201,출금!$S$2:$S$1048576,0)))=TRUE, "", INDEX(출금!$B$2:$B$1048576,MATCH($S201,출금!$S$2:$S$1048576,0)))</f>
        <v/>
      </c>
      <c r="R201" s="2" t="str">
        <f>IF(ISERROR(INDEX(출금!$C$2:$C$1048576,MATCH($S201,출금!$S$2:$S$1048576,0)))=TRUE, "", INDEX(출금!$C$2:$C$1048576,MATCH($S201,출금!$S$2:$S$1048576,0)))</f>
        <v/>
      </c>
      <c r="S201" s="2" t="s">
        <v>830</v>
      </c>
      <c r="T201" s="13">
        <v>44638.572002314817</v>
      </c>
      <c r="U201" s="31" t="str">
        <f t="shared" si="3"/>
        <v>2022-03-18</v>
      </c>
    </row>
    <row r="202" spans="1:21" hidden="1">
      <c r="A202" s="2" t="s">
        <v>55</v>
      </c>
      <c r="B202" s="2" t="s">
        <v>6</v>
      </c>
      <c r="C202" s="2" t="s">
        <v>24</v>
      </c>
      <c r="D202" s="2" t="s">
        <v>1977</v>
      </c>
      <c r="E202" s="2"/>
      <c r="F202" s="2" t="s">
        <v>9</v>
      </c>
      <c r="G202" s="2" t="str">
        <f>IF(INDEX(지갑!$H:$H,MATCH(A202&amp;B202&amp;C202&amp;D202&amp;E202&amp;F202&amp;H202,지갑!$K:$K,0))=0, "",INDEX(지갑!$H:$H,MATCH(A202&amp;B202&amp;C202&amp;D202&amp;E202&amp;F202&amp;H202,지갑!$K:$K,0)))</f>
        <v>39YqL8uJFKRQTG6xEiywkbUB7fRQF1R8zd</v>
      </c>
      <c r="H202" s="2"/>
      <c r="I202" s="2" t="s">
        <v>6</v>
      </c>
      <c r="J202" s="2" t="s">
        <v>24</v>
      </c>
      <c r="K202" s="2" t="s">
        <v>9</v>
      </c>
      <c r="L202" s="27" t="s">
        <v>9</v>
      </c>
      <c r="M202" s="25">
        <v>0.1</v>
      </c>
      <c r="N202" s="2" t="str">
        <f>IF(ISERROR(INDEX(출금!$G$2:$G$1048576,MATCH($S202,출금!$S$2:$S$1048576,0)))=TRUE, "", INDEX(출금!$G$2:$G$1048576,MATCH($S202,출금!$S$2:$S$1048576,0))&amp;"")</f>
        <v/>
      </c>
      <c r="O202" s="2" t="str">
        <f>IF(ISERROR(INDEX(출금!$H$2:$H$1048576,MATCH($S202,출금!$S$2:$S$1048576,0)))=TRUE, "", INDEX(출금!$H$2:$H$1048576,MATCH($S202,출금!$S$2:$S$1048576,0))&amp;"")</f>
        <v/>
      </c>
      <c r="P202" s="2" t="str">
        <f>IF(ISERROR(INDEX(출금!$A$2:$A$1048576,MATCH($S202,출금!$S$2:$S$1048576,0)))=TRUE, "", INDEX(출금!$A$2:$A$1048576,MATCH($S202,출금!$S$2:$S$1048576,0)))</f>
        <v/>
      </c>
      <c r="Q202" s="2" t="str">
        <f>IF(ISERROR(INDEX(출금!$B$2:$B$1048576,MATCH($S202,출금!$S$2:$S$1048576,0)))=TRUE, "", INDEX(출금!$B$2:$B$1048576,MATCH($S202,출금!$S$2:$S$1048576,0)))</f>
        <v/>
      </c>
      <c r="R202" s="2" t="str">
        <f>IF(ISERROR(INDEX(출금!$C$2:$C$1048576,MATCH($S202,출금!$S$2:$S$1048576,0)))=TRUE, "", INDEX(출금!$C$2:$C$1048576,MATCH($S202,출금!$S$2:$S$1048576,0)))</f>
        <v/>
      </c>
      <c r="S202" s="2" t="s">
        <v>2099</v>
      </c>
      <c r="T202" s="13">
        <v>44559.667268518519</v>
      </c>
      <c r="U202" s="31" t="str">
        <f t="shared" si="3"/>
        <v>2021-12-29</v>
      </c>
    </row>
    <row r="203" spans="1:21" hidden="1">
      <c r="A203" s="2" t="s">
        <v>55</v>
      </c>
      <c r="B203" s="2" t="s">
        <v>6</v>
      </c>
      <c r="C203" s="2" t="s">
        <v>24</v>
      </c>
      <c r="D203" s="2" t="s">
        <v>1977</v>
      </c>
      <c r="E203" s="2"/>
      <c r="F203" s="2" t="s">
        <v>1864</v>
      </c>
      <c r="G203" s="2" t="e">
        <f>IF(INDEX(지갑!$H:$H,MATCH(A203&amp;B203&amp;C203&amp;D203&amp;E203&amp;F203&amp;H203,지갑!$K:$K,0))=0, "",INDEX(지갑!$H:$H,MATCH(A203&amp;B203&amp;C203&amp;D203&amp;E203&amp;F203&amp;H203,지갑!$K:$K,0)))</f>
        <v>#N/A</v>
      </c>
      <c r="H203" s="2"/>
      <c r="I203" s="2" t="s">
        <v>6</v>
      </c>
      <c r="J203" s="2" t="s">
        <v>24</v>
      </c>
      <c r="K203" s="2" t="s">
        <v>1864</v>
      </c>
      <c r="L203" s="27"/>
      <c r="M203" s="25">
        <v>11220</v>
      </c>
      <c r="N203" s="2" t="str">
        <f>IF(ISERROR(INDEX(출금!$G$2:$G$1048576,MATCH($S203,출금!$S$2:$S$1048576,0)))=TRUE, "", INDEX(출금!$G$2:$G$1048576,MATCH($S203,출금!$S$2:$S$1048576,0))&amp;"")</f>
        <v/>
      </c>
      <c r="O203" s="2" t="str">
        <f>IF(ISERROR(INDEX(출금!$H$2:$H$1048576,MATCH($S203,출금!$S$2:$S$1048576,0)))=TRUE, "", INDEX(출금!$H$2:$H$1048576,MATCH($S203,출금!$S$2:$S$1048576,0))&amp;"")</f>
        <v/>
      </c>
      <c r="P203" s="2" t="str">
        <f>IF(ISERROR(INDEX(출금!$A$2:$A$1048576,MATCH($S203,출금!$S$2:$S$1048576,0)))=TRUE, "", INDEX(출금!$A$2:$A$1048576,MATCH($S203,출금!$S$2:$S$1048576,0)))</f>
        <v/>
      </c>
      <c r="Q203" s="2" t="str">
        <f>IF(ISERROR(INDEX(출금!$B$2:$B$1048576,MATCH($S203,출금!$S$2:$S$1048576,0)))=TRUE, "", INDEX(출금!$B$2:$B$1048576,MATCH($S203,출금!$S$2:$S$1048576,0)))</f>
        <v/>
      </c>
      <c r="R203" s="2" t="str">
        <f>IF(ISERROR(INDEX(출금!$C$2:$C$1048576,MATCH($S203,출금!$S$2:$S$1048576,0)))=TRUE, "", INDEX(출금!$C$2:$C$1048576,MATCH($S203,출금!$S$2:$S$1048576,0)))</f>
        <v/>
      </c>
      <c r="S203" s="2"/>
      <c r="T203" s="13">
        <v>44082.737951388888</v>
      </c>
      <c r="U203" s="31" t="str">
        <f t="shared" si="3"/>
        <v>2020-09-08</v>
      </c>
    </row>
    <row r="204" spans="1:21" hidden="1">
      <c r="A204" s="2" t="s">
        <v>55</v>
      </c>
      <c r="B204" s="2" t="s">
        <v>6</v>
      </c>
      <c r="C204" s="2" t="s">
        <v>24</v>
      </c>
      <c r="D204" s="2" t="s">
        <v>1977</v>
      </c>
      <c r="E204" s="2"/>
      <c r="F204" s="2" t="s">
        <v>1863</v>
      </c>
      <c r="G204" s="2" t="e">
        <f>IF(INDEX(지갑!$H:$H,MATCH(A204&amp;B204&amp;C204&amp;D204&amp;E204&amp;F204&amp;H204,지갑!$K:$K,0))=0, "",INDEX(지갑!$H:$H,MATCH(A204&amp;B204&amp;C204&amp;D204&amp;E204&amp;F204&amp;H204,지갑!$K:$K,0)))</f>
        <v>#N/A</v>
      </c>
      <c r="H204" s="2"/>
      <c r="I204" s="2" t="s">
        <v>6</v>
      </c>
      <c r="J204" s="2" t="s">
        <v>24</v>
      </c>
      <c r="K204" s="2" t="s">
        <v>1863</v>
      </c>
      <c r="L204" s="27"/>
      <c r="M204" s="25">
        <v>18</v>
      </c>
      <c r="N204" s="2" t="str">
        <f>IF(ISERROR(INDEX(출금!$G$2:$G$1048576,MATCH($S204,출금!$S$2:$S$1048576,0)))=TRUE, "", INDEX(출금!$G$2:$G$1048576,MATCH($S204,출금!$S$2:$S$1048576,0))&amp;"")</f>
        <v/>
      </c>
      <c r="O204" s="2" t="str">
        <f>IF(ISERROR(INDEX(출금!$H$2:$H$1048576,MATCH($S204,출금!$S$2:$S$1048576,0)))=TRUE, "", INDEX(출금!$H$2:$H$1048576,MATCH($S204,출금!$S$2:$S$1048576,0))&amp;"")</f>
        <v/>
      </c>
      <c r="P204" s="2" t="str">
        <f>IF(ISERROR(INDEX(출금!$A$2:$A$1048576,MATCH($S204,출금!$S$2:$S$1048576,0)))=TRUE, "", INDEX(출금!$A$2:$A$1048576,MATCH($S204,출금!$S$2:$S$1048576,0)))</f>
        <v/>
      </c>
      <c r="Q204" s="2" t="str">
        <f>IF(ISERROR(INDEX(출금!$B$2:$B$1048576,MATCH($S204,출금!$S$2:$S$1048576,0)))=TRUE, "", INDEX(출금!$B$2:$B$1048576,MATCH($S204,출금!$S$2:$S$1048576,0)))</f>
        <v/>
      </c>
      <c r="R204" s="2" t="str">
        <f>IF(ISERROR(INDEX(출금!$C$2:$C$1048576,MATCH($S204,출금!$S$2:$S$1048576,0)))=TRUE, "", INDEX(출금!$C$2:$C$1048576,MATCH($S204,출금!$S$2:$S$1048576,0)))</f>
        <v/>
      </c>
      <c r="S204" s="2"/>
      <c r="T204" s="13">
        <v>44082.651192129626</v>
      </c>
      <c r="U204" s="31" t="str">
        <f t="shared" si="3"/>
        <v>2020-09-08</v>
      </c>
    </row>
    <row r="205" spans="1:21" hidden="1">
      <c r="A205" s="2" t="s">
        <v>55</v>
      </c>
      <c r="B205" s="2" t="s">
        <v>6</v>
      </c>
      <c r="C205" s="2" t="s">
        <v>24</v>
      </c>
      <c r="D205" s="2" t="s">
        <v>1977</v>
      </c>
      <c r="E205" s="2"/>
      <c r="F205" s="2" t="s">
        <v>13</v>
      </c>
      <c r="G205" s="2" t="str">
        <f>IF(INDEX(지갑!$H:$H,MATCH(A205&amp;B205&amp;C205&amp;D205&amp;E205&amp;F205&amp;H205,지갑!$K:$K,0))=0, "",INDEX(지갑!$H:$H,MATCH(A205&amp;B205&amp;C205&amp;D205&amp;E205&amp;F205&amp;H205,지갑!$K:$K,0)))</f>
        <v>0xbAafa054940dB14170b608903067149c9E744545</v>
      </c>
      <c r="H205" s="2"/>
      <c r="I205" s="2" t="s">
        <v>6</v>
      </c>
      <c r="J205" s="2" t="s">
        <v>24</v>
      </c>
      <c r="K205" s="2" t="s">
        <v>13</v>
      </c>
      <c r="L205" s="27"/>
      <c r="M205" s="25">
        <v>1971.6189999999999</v>
      </c>
      <c r="N205" s="2" t="str">
        <f>IF(ISERROR(INDEX(출금!$G$2:$G$1048576,MATCH($S205,출금!$S$2:$S$1048576,0)))=TRUE, "", INDEX(출금!$G$2:$G$1048576,MATCH($S205,출금!$S$2:$S$1048576,0))&amp;"")</f>
        <v/>
      </c>
      <c r="O205" s="2" t="str">
        <f>IF(ISERROR(INDEX(출금!$H$2:$H$1048576,MATCH($S205,출금!$S$2:$S$1048576,0)))=TRUE, "", INDEX(출금!$H$2:$H$1048576,MATCH($S205,출금!$S$2:$S$1048576,0))&amp;"")</f>
        <v/>
      </c>
      <c r="P205" s="2" t="str">
        <f>IF(ISERROR(INDEX(출금!$A$2:$A$1048576,MATCH($S205,출금!$S$2:$S$1048576,0)))=TRUE, "", INDEX(출금!$A$2:$A$1048576,MATCH($S205,출금!$S$2:$S$1048576,0)))</f>
        <v/>
      </c>
      <c r="Q205" s="2" t="str">
        <f>IF(ISERROR(INDEX(출금!$B$2:$B$1048576,MATCH($S205,출금!$S$2:$S$1048576,0)))=TRUE, "", INDEX(출금!$B$2:$B$1048576,MATCH($S205,출금!$S$2:$S$1048576,0)))</f>
        <v/>
      </c>
      <c r="R205" s="2" t="str">
        <f>IF(ISERROR(INDEX(출금!$C$2:$C$1048576,MATCH($S205,출금!$S$2:$S$1048576,0)))=TRUE, "", INDEX(출금!$C$2:$C$1048576,MATCH($S205,출금!$S$2:$S$1048576,0)))</f>
        <v/>
      </c>
      <c r="S205" s="2"/>
      <c r="T205" s="13">
        <v>44077.877210648148</v>
      </c>
      <c r="U205" s="31" t="str">
        <f t="shared" si="3"/>
        <v>2020-09-03</v>
      </c>
    </row>
    <row r="206" spans="1:21" hidden="1">
      <c r="A206" s="2" t="s">
        <v>3</v>
      </c>
      <c r="B206" s="2" t="s">
        <v>872</v>
      </c>
      <c r="C206" s="2" t="s">
        <v>58</v>
      </c>
      <c r="D206" s="2"/>
      <c r="E206" s="2"/>
      <c r="F206" s="2" t="s">
        <v>50</v>
      </c>
      <c r="G206" s="2" t="str">
        <f>IF(INDEX(지갑!$H:$H,MATCH(A206&amp;B206&amp;C206&amp;D206&amp;E206&amp;F206&amp;H206,지갑!$K:$K,0))=0, "",INDEX(지갑!$H:$H,MATCH(A206&amp;B206&amp;C206&amp;D206&amp;E206&amp;F206&amp;H206,지갑!$K:$K,0)))</f>
        <v>GBGII2C7M4TOEC2MVAZYG3TRFM3ATCCEWANSN4Q3AHEX3NRKXJCVZDEV</v>
      </c>
      <c r="H206" s="2"/>
      <c r="I206" s="2" t="s">
        <v>872</v>
      </c>
      <c r="J206" s="2" t="s">
        <v>58</v>
      </c>
      <c r="K206" s="2" t="s">
        <v>50</v>
      </c>
      <c r="L206" s="2" t="s">
        <v>50</v>
      </c>
      <c r="M206" s="28">
        <v>22003.044651200002</v>
      </c>
      <c r="N206" s="2" t="str">
        <f>IF(ISERROR(INDEX(출금!$G$2:$G$1048576,MATCH($S206,출금!$S$2:$S$1048576,0)))=TRUE, "", INDEX(출금!$G$2:$G$1048576,MATCH($S206,출금!$S$2:$S$1048576,0))&amp;"")</f>
        <v/>
      </c>
      <c r="O206" s="2" t="str">
        <f>IF(ISERROR(INDEX(출금!$H$2:$H$1048576,MATCH($S206,출금!$S$2:$S$1048576,0)))=TRUE, "", INDEX(출금!$H$2:$H$1048576,MATCH($S206,출금!$S$2:$S$1048576,0))&amp;"")</f>
        <v/>
      </c>
      <c r="P206" s="2" t="str">
        <f>IF(ISERROR(INDEX(출금!$A$2:$A$1048576,MATCH($S206,출금!$S$2:$S$1048576,0)))=TRUE, "", INDEX(출금!$A$2:$A$1048576,MATCH($S206,출금!$S$2:$S$1048576,0)))</f>
        <v/>
      </c>
      <c r="Q206" s="2" t="str">
        <f>IF(ISERROR(INDEX(출금!$B$2:$B$1048576,MATCH($S206,출금!$S$2:$S$1048576,0)))=TRUE, "", INDEX(출금!$B$2:$B$1048576,MATCH($S206,출금!$S$2:$S$1048576,0)))</f>
        <v/>
      </c>
      <c r="R206" s="2" t="str">
        <f>IF(ISERROR(INDEX(출금!$C$2:$C$1048576,MATCH($S206,출금!$S$2:$S$1048576,0)))=TRUE, "", INDEX(출금!$C$2:$C$1048576,MATCH($S206,출금!$S$2:$S$1048576,0)))</f>
        <v/>
      </c>
      <c r="S206" s="2" t="s">
        <v>892</v>
      </c>
      <c r="T206" s="13">
        <v>44678.38890046296</v>
      </c>
      <c r="U206" s="31" t="str">
        <f t="shared" si="3"/>
        <v>2022-04-27</v>
      </c>
    </row>
    <row r="207" spans="1:21" hidden="1">
      <c r="A207" s="2" t="s">
        <v>3</v>
      </c>
      <c r="B207" s="2" t="s">
        <v>858</v>
      </c>
      <c r="C207" s="2" t="s">
        <v>58</v>
      </c>
      <c r="D207" s="2"/>
      <c r="E207" s="2"/>
      <c r="F207" s="2" t="str">
        <f>K207</f>
        <v>BTC</v>
      </c>
      <c r="G207" s="2" t="str">
        <f>IF(INDEX(지갑!$H:$H,MATCH(A207&amp;B207&amp;C207&amp;D207&amp;E207&amp;F207&amp;H207,지갑!$K:$K,0))=0, "",INDEX(지갑!$H:$H,MATCH(A207&amp;B207&amp;C207&amp;D207&amp;E207&amp;F207&amp;H207,지갑!$K:$K,0)))</f>
        <v>1MdatewJkKfSptYBaJvgEBFYCEbiCkELVt</v>
      </c>
      <c r="H207" s="2"/>
      <c r="I207" s="2" t="s">
        <v>858</v>
      </c>
      <c r="J207" s="2" t="s">
        <v>58</v>
      </c>
      <c r="K207" s="2" t="s">
        <v>9</v>
      </c>
      <c r="L207" s="2" t="s">
        <v>9</v>
      </c>
      <c r="M207" s="28">
        <v>2.5</v>
      </c>
      <c r="N207" s="2" t="str">
        <f>IF(ISERROR(INDEX(출금!$G$2:$G$1048576,MATCH($S207,출금!$S$2:$S$1048576,0)))=TRUE, "", INDEX(출금!$G$2:$G$1048576,MATCH($S207,출금!$S$2:$S$1048576,0))&amp;"")</f>
        <v/>
      </c>
      <c r="O207" s="2" t="str">
        <f>IF(ISERROR(INDEX(출금!$H$2:$H$1048576,MATCH($S207,출금!$S$2:$S$1048576,0)))=TRUE, "", INDEX(출금!$H$2:$H$1048576,MATCH($S207,출금!$S$2:$S$1048576,0))&amp;"")</f>
        <v/>
      </c>
      <c r="P207" s="2" t="str">
        <f>IF(ISERROR(INDEX(출금!$A$2:$A$1048576,MATCH($S207,출금!$S$2:$S$1048576,0)))=TRUE, "", INDEX(출금!$A$2:$A$1048576,MATCH($S207,출금!$S$2:$S$1048576,0)))</f>
        <v/>
      </c>
      <c r="Q207" s="2" t="str">
        <f>IF(ISERROR(INDEX(출금!$B$2:$B$1048576,MATCH($S207,출금!$S$2:$S$1048576,0)))=TRUE, "", INDEX(출금!$B$2:$B$1048576,MATCH($S207,출금!$S$2:$S$1048576,0)))</f>
        <v/>
      </c>
      <c r="R207" s="2" t="str">
        <f>IF(ISERROR(INDEX(출금!$C$2:$C$1048576,MATCH($S207,출금!$S$2:$S$1048576,0)))=TRUE, "", INDEX(출금!$C$2:$C$1048576,MATCH($S207,출금!$S$2:$S$1048576,0)))</f>
        <v/>
      </c>
      <c r="S207" s="2" t="s">
        <v>1433</v>
      </c>
      <c r="T207" s="13">
        <v>44257.549278946761</v>
      </c>
      <c r="U207" s="31" t="str">
        <f t="shared" si="3"/>
        <v>2021-03-02</v>
      </c>
    </row>
    <row r="208" spans="1:21" hidden="1">
      <c r="A208" s="2" t="s">
        <v>55</v>
      </c>
      <c r="B208" s="2" t="s">
        <v>6</v>
      </c>
      <c r="C208" s="2" t="s">
        <v>24</v>
      </c>
      <c r="D208" s="2" t="s">
        <v>1977</v>
      </c>
      <c r="E208" s="2"/>
      <c r="F208" s="2" t="s">
        <v>1863</v>
      </c>
      <c r="G208" s="2" t="e">
        <f>IF(INDEX(지갑!$H:$H,MATCH(A208&amp;B208&amp;C208&amp;D208&amp;E208&amp;F208&amp;H208,지갑!$K:$K,0))=0, "",INDEX(지갑!$H:$H,MATCH(A208&amp;B208&amp;C208&amp;D208&amp;E208&amp;F208&amp;H208,지갑!$K:$K,0)))</f>
        <v>#N/A</v>
      </c>
      <c r="H208" s="2"/>
      <c r="I208" s="2" t="s">
        <v>6</v>
      </c>
      <c r="J208" s="2" t="s">
        <v>24</v>
      </c>
      <c r="K208" s="2" t="s">
        <v>1863</v>
      </c>
      <c r="L208" s="27"/>
      <c r="M208" s="25">
        <v>18</v>
      </c>
      <c r="N208" s="2" t="str">
        <f>IF(ISERROR(INDEX(출금!$G$2:$G$1048576,MATCH($S208,출금!$S$2:$S$1048576,0)))=TRUE, "", INDEX(출금!$G$2:$G$1048576,MATCH($S208,출금!$S$2:$S$1048576,0))&amp;"")</f>
        <v/>
      </c>
      <c r="O208" s="2" t="str">
        <f>IF(ISERROR(INDEX(출금!$H$2:$H$1048576,MATCH($S208,출금!$S$2:$S$1048576,0)))=TRUE, "", INDEX(출금!$H$2:$H$1048576,MATCH($S208,출금!$S$2:$S$1048576,0))&amp;"")</f>
        <v/>
      </c>
      <c r="P208" s="2" t="str">
        <f>IF(ISERROR(INDEX(출금!$A$2:$A$1048576,MATCH($S208,출금!$S$2:$S$1048576,0)))=TRUE, "", INDEX(출금!$A$2:$A$1048576,MATCH($S208,출금!$S$2:$S$1048576,0)))</f>
        <v/>
      </c>
      <c r="Q208" s="2" t="str">
        <f>IF(ISERROR(INDEX(출금!$B$2:$B$1048576,MATCH($S208,출금!$S$2:$S$1048576,0)))=TRUE, "", INDEX(출금!$B$2:$B$1048576,MATCH($S208,출금!$S$2:$S$1048576,0)))</f>
        <v/>
      </c>
      <c r="R208" s="2" t="str">
        <f>IF(ISERROR(INDEX(출금!$C$2:$C$1048576,MATCH($S208,출금!$S$2:$S$1048576,0)))=TRUE, "", INDEX(출금!$C$2:$C$1048576,MATCH($S208,출금!$S$2:$S$1048576,0)))</f>
        <v/>
      </c>
      <c r="S208" s="2"/>
      <c r="T208" s="13">
        <v>44076.132418981484</v>
      </c>
      <c r="U208" s="31" t="str">
        <f t="shared" si="3"/>
        <v>2020-09-02</v>
      </c>
    </row>
    <row r="209" spans="1:21" hidden="1">
      <c r="A209" s="2" t="s">
        <v>560</v>
      </c>
      <c r="B209" s="2" t="s">
        <v>107</v>
      </c>
      <c r="C209" s="2" t="s">
        <v>111</v>
      </c>
      <c r="D209" s="5" t="s">
        <v>1851</v>
      </c>
      <c r="E209" s="2"/>
      <c r="F209" s="2"/>
      <c r="G209" s="2" t="str">
        <f>IF(INDEX(지갑!$H:$H,MATCH(A209&amp;B209&amp;C209&amp;D209&amp;E209&amp;F209&amp;H209,지갑!$K:$K,0))=0, "",INDEX(지갑!$H:$H,MATCH(A209&amp;B209&amp;C209&amp;D209&amp;E209&amp;F209&amp;H209,지갑!$K:$K,0)))</f>
        <v>terra174evzq0tnd0uvzkkrvg08n9geqpcsvdrychcm8</v>
      </c>
      <c r="H209" s="2"/>
      <c r="I209" s="2" t="s">
        <v>107</v>
      </c>
      <c r="J209" s="2" t="s">
        <v>111</v>
      </c>
      <c r="K209" s="2" t="s">
        <v>15</v>
      </c>
      <c r="L209" s="2" t="s">
        <v>1676</v>
      </c>
      <c r="M209" s="28">
        <v>674</v>
      </c>
      <c r="N209" s="2" t="str">
        <f>IF(ISERROR(INDEX(출금!$G$2:$G$1048576,MATCH($S209,출금!$S$2:$S$1048576,0)))=TRUE, "", INDEX(출금!$G$2:$G$1048576,MATCH($S209,출금!$S$2:$S$1048576,0))&amp;"")</f>
        <v/>
      </c>
      <c r="O209" s="2" t="str">
        <f>IF(ISERROR(INDEX(출금!$H$2:$H$1048576,MATCH($S209,출금!$S$2:$S$1048576,0)))=TRUE, "", INDEX(출금!$H$2:$H$1048576,MATCH($S209,출금!$S$2:$S$1048576,0))&amp;"")</f>
        <v/>
      </c>
      <c r="P209" s="2" t="str">
        <f>IF(ISERROR(INDEX(출금!$A$2:$A$1048576,MATCH($S209,출금!$S$2:$S$1048576,0)))=TRUE, "", INDEX(출금!$A$2:$A$1048576,MATCH($S209,출금!$S$2:$S$1048576,0)))</f>
        <v/>
      </c>
      <c r="Q209" s="2" t="str">
        <f>IF(ISERROR(INDEX(출금!$B$2:$B$1048576,MATCH($S209,출금!$S$2:$S$1048576,0)))=TRUE, "", INDEX(출금!$B$2:$B$1048576,MATCH($S209,출금!$S$2:$S$1048576,0)))</f>
        <v/>
      </c>
      <c r="R209" s="2" t="str">
        <f>IF(ISERROR(INDEX(출금!$C$2:$C$1048576,MATCH($S209,출금!$S$2:$S$1048576,0)))=TRUE, "", INDEX(출금!$C$2:$C$1048576,MATCH($S209,출금!$S$2:$S$1048576,0)))</f>
        <v/>
      </c>
      <c r="S209" s="2" t="s">
        <v>850</v>
      </c>
      <c r="T209" s="13">
        <v>44561.628472222219</v>
      </c>
      <c r="U209" s="31" t="str">
        <f t="shared" si="3"/>
        <v>2021-12-31</v>
      </c>
    </row>
    <row r="210" spans="1:21" hidden="1">
      <c r="A210" s="2" t="s">
        <v>55</v>
      </c>
      <c r="B210" s="2" t="s">
        <v>6</v>
      </c>
      <c r="C210" s="2" t="s">
        <v>24</v>
      </c>
      <c r="D210" s="2" t="s">
        <v>1977</v>
      </c>
      <c r="E210" s="2"/>
      <c r="F210" s="2" t="s">
        <v>1863</v>
      </c>
      <c r="G210" s="2" t="e">
        <f>IF(INDEX(지갑!$H:$H,MATCH(A210&amp;B210&amp;C210&amp;D210&amp;E210&amp;F210&amp;H210,지갑!$K:$K,0))=0, "",INDEX(지갑!$H:$H,MATCH(A210&amp;B210&amp;C210&amp;D210&amp;E210&amp;F210&amp;H210,지갑!$K:$K,0)))</f>
        <v>#N/A</v>
      </c>
      <c r="H210" s="2"/>
      <c r="I210" s="2" t="s">
        <v>6</v>
      </c>
      <c r="J210" s="2" t="s">
        <v>24</v>
      </c>
      <c r="K210" s="2" t="s">
        <v>1863</v>
      </c>
      <c r="L210" s="27"/>
      <c r="M210" s="25">
        <v>18</v>
      </c>
      <c r="N210" s="2" t="str">
        <f>IF(ISERROR(INDEX(출금!$G$2:$G$1048576,MATCH($S210,출금!$S$2:$S$1048576,0)))=TRUE, "", INDEX(출금!$G$2:$G$1048576,MATCH($S210,출금!$S$2:$S$1048576,0))&amp;"")</f>
        <v/>
      </c>
      <c r="O210" s="2" t="str">
        <f>IF(ISERROR(INDEX(출금!$H$2:$H$1048576,MATCH($S210,출금!$S$2:$S$1048576,0)))=TRUE, "", INDEX(출금!$H$2:$H$1048576,MATCH($S210,출금!$S$2:$S$1048576,0))&amp;"")</f>
        <v/>
      </c>
      <c r="P210" s="2" t="str">
        <f>IF(ISERROR(INDEX(출금!$A$2:$A$1048576,MATCH($S210,출금!$S$2:$S$1048576,0)))=TRUE, "", INDEX(출금!$A$2:$A$1048576,MATCH($S210,출금!$S$2:$S$1048576,0)))</f>
        <v/>
      </c>
      <c r="Q210" s="2" t="str">
        <f>IF(ISERROR(INDEX(출금!$B$2:$B$1048576,MATCH($S210,출금!$S$2:$S$1048576,0)))=TRUE, "", INDEX(출금!$B$2:$B$1048576,MATCH($S210,출금!$S$2:$S$1048576,0)))</f>
        <v/>
      </c>
      <c r="R210" s="2" t="str">
        <f>IF(ISERROR(INDEX(출금!$C$2:$C$1048576,MATCH($S210,출금!$S$2:$S$1048576,0)))=TRUE, "", INDEX(출금!$C$2:$C$1048576,MATCH($S210,출금!$S$2:$S$1048576,0)))</f>
        <v/>
      </c>
      <c r="S210" s="2"/>
      <c r="T210" s="13">
        <v>44068.637858796297</v>
      </c>
      <c r="U210" s="31" t="str">
        <f t="shared" si="3"/>
        <v>2020-08-25</v>
      </c>
    </row>
    <row r="211" spans="1:21" hidden="1">
      <c r="A211" s="2" t="s">
        <v>55</v>
      </c>
      <c r="B211" s="2" t="s">
        <v>6</v>
      </c>
      <c r="C211" s="2" t="s">
        <v>24</v>
      </c>
      <c r="D211" s="2" t="s">
        <v>1977</v>
      </c>
      <c r="E211" s="2"/>
      <c r="F211" s="2" t="s">
        <v>1862</v>
      </c>
      <c r="G211" s="2" t="e">
        <f>IF(INDEX(지갑!$H:$H,MATCH(A211&amp;B211&amp;C211&amp;D211&amp;E211&amp;F211&amp;H211,지갑!$K:$K,0))=0, "",INDEX(지갑!$H:$H,MATCH(A211&amp;B211&amp;C211&amp;D211&amp;E211&amp;F211&amp;H211,지갑!$K:$K,0)))</f>
        <v>#N/A</v>
      </c>
      <c r="H211" s="2"/>
      <c r="I211" s="2" t="s">
        <v>6</v>
      </c>
      <c r="J211" s="2" t="s">
        <v>24</v>
      </c>
      <c r="K211" s="2" t="s">
        <v>1862</v>
      </c>
      <c r="L211" s="27"/>
      <c r="M211" s="25">
        <v>12</v>
      </c>
      <c r="N211" s="2" t="str">
        <f>IF(ISERROR(INDEX(출금!$G$2:$G$1048576,MATCH($S211,출금!$S$2:$S$1048576,0)))=TRUE, "", INDEX(출금!$G$2:$G$1048576,MATCH($S211,출금!$S$2:$S$1048576,0))&amp;"")</f>
        <v/>
      </c>
      <c r="O211" s="2" t="str">
        <f>IF(ISERROR(INDEX(출금!$H$2:$H$1048576,MATCH($S211,출금!$S$2:$S$1048576,0)))=TRUE, "", INDEX(출금!$H$2:$H$1048576,MATCH($S211,출금!$S$2:$S$1048576,0))&amp;"")</f>
        <v/>
      </c>
      <c r="P211" s="2" t="str">
        <f>IF(ISERROR(INDEX(출금!$A$2:$A$1048576,MATCH($S211,출금!$S$2:$S$1048576,0)))=TRUE, "", INDEX(출금!$A$2:$A$1048576,MATCH($S211,출금!$S$2:$S$1048576,0)))</f>
        <v/>
      </c>
      <c r="Q211" s="2" t="str">
        <f>IF(ISERROR(INDEX(출금!$B$2:$B$1048576,MATCH($S211,출금!$S$2:$S$1048576,0)))=TRUE, "", INDEX(출금!$B$2:$B$1048576,MATCH($S211,출금!$S$2:$S$1048576,0)))</f>
        <v/>
      </c>
      <c r="R211" s="2" t="str">
        <f>IF(ISERROR(INDEX(출금!$C$2:$C$1048576,MATCH($S211,출금!$S$2:$S$1048576,0)))=TRUE, "", INDEX(출금!$C$2:$C$1048576,MATCH($S211,출금!$S$2:$S$1048576,0)))</f>
        <v/>
      </c>
      <c r="S211" s="2"/>
      <c r="T211" s="13">
        <v>44068.382199074076</v>
      </c>
      <c r="U211" s="31" t="str">
        <f t="shared" si="3"/>
        <v>2020-08-25</v>
      </c>
    </row>
    <row r="212" spans="1:21" hidden="1">
      <c r="A212" s="2" t="s">
        <v>55</v>
      </c>
      <c r="B212" s="2" t="s">
        <v>6</v>
      </c>
      <c r="C212" s="2" t="s">
        <v>24</v>
      </c>
      <c r="D212" s="2" t="s">
        <v>1977</v>
      </c>
      <c r="E212" s="2"/>
      <c r="F212" s="2" t="s">
        <v>1862</v>
      </c>
      <c r="G212" s="2" t="e">
        <f>IF(INDEX(지갑!$H:$H,MATCH(A212&amp;B212&amp;C212&amp;D212&amp;E212&amp;F212&amp;H212,지갑!$K:$K,0))=0, "",INDEX(지갑!$H:$H,MATCH(A212&amp;B212&amp;C212&amp;D212&amp;E212&amp;F212&amp;H212,지갑!$K:$K,0)))</f>
        <v>#N/A</v>
      </c>
      <c r="H212" s="2"/>
      <c r="I212" s="2" t="s">
        <v>6</v>
      </c>
      <c r="J212" s="2" t="s">
        <v>24</v>
      </c>
      <c r="K212" s="2" t="s">
        <v>1862</v>
      </c>
      <c r="L212" s="27"/>
      <c r="M212" s="25">
        <v>12</v>
      </c>
      <c r="N212" s="2" t="str">
        <f>IF(ISERROR(INDEX(출금!$G$2:$G$1048576,MATCH($S212,출금!$S$2:$S$1048576,0)))=TRUE, "", INDEX(출금!$G$2:$G$1048576,MATCH($S212,출금!$S$2:$S$1048576,0))&amp;"")</f>
        <v/>
      </c>
      <c r="O212" s="2" t="str">
        <f>IF(ISERROR(INDEX(출금!$H$2:$H$1048576,MATCH($S212,출금!$S$2:$S$1048576,0)))=TRUE, "", INDEX(출금!$H$2:$H$1048576,MATCH($S212,출금!$S$2:$S$1048576,0))&amp;"")</f>
        <v/>
      </c>
      <c r="P212" s="2" t="str">
        <f>IF(ISERROR(INDEX(출금!$A$2:$A$1048576,MATCH($S212,출금!$S$2:$S$1048576,0)))=TRUE, "", INDEX(출금!$A$2:$A$1048576,MATCH($S212,출금!$S$2:$S$1048576,0)))</f>
        <v/>
      </c>
      <c r="Q212" s="2" t="str">
        <f>IF(ISERROR(INDEX(출금!$B$2:$B$1048576,MATCH($S212,출금!$S$2:$S$1048576,0)))=TRUE, "", INDEX(출금!$B$2:$B$1048576,MATCH($S212,출금!$S$2:$S$1048576,0)))</f>
        <v/>
      </c>
      <c r="R212" s="2" t="str">
        <f>IF(ISERROR(INDEX(출금!$C$2:$C$1048576,MATCH($S212,출금!$S$2:$S$1048576,0)))=TRUE, "", INDEX(출금!$C$2:$C$1048576,MATCH($S212,출금!$S$2:$S$1048576,0)))</f>
        <v/>
      </c>
      <c r="S212" s="2"/>
      <c r="T212" s="13">
        <v>44061.83556712963</v>
      </c>
      <c r="U212" s="31" t="str">
        <f t="shared" si="3"/>
        <v>2020-08-18</v>
      </c>
    </row>
    <row r="213" spans="1:21" hidden="1">
      <c r="A213" s="2" t="s">
        <v>55</v>
      </c>
      <c r="B213" s="2" t="s">
        <v>6</v>
      </c>
      <c r="C213" s="2" t="s">
        <v>24</v>
      </c>
      <c r="D213" s="2" t="s">
        <v>1977</v>
      </c>
      <c r="E213" s="2"/>
      <c r="F213" s="2" t="s">
        <v>1864</v>
      </c>
      <c r="G213" s="2" t="e">
        <f>IF(INDEX(지갑!$H:$H,MATCH(A213&amp;B213&amp;C213&amp;D213&amp;E213&amp;F213&amp;H213,지갑!$K:$K,0))=0, "",INDEX(지갑!$H:$H,MATCH(A213&amp;B213&amp;C213&amp;D213&amp;E213&amp;F213&amp;H213,지갑!$K:$K,0)))</f>
        <v>#N/A</v>
      </c>
      <c r="H213" s="2"/>
      <c r="I213" s="2" t="s">
        <v>6</v>
      </c>
      <c r="J213" s="2" t="s">
        <v>24</v>
      </c>
      <c r="K213" s="2" t="s">
        <v>1864</v>
      </c>
      <c r="L213" s="27"/>
      <c r="M213" s="25">
        <v>3498.95</v>
      </c>
      <c r="N213" s="2" t="str">
        <f>IF(ISERROR(INDEX(출금!$G$2:$G$1048576,MATCH($S213,출금!$S$2:$S$1048576,0)))=TRUE, "", INDEX(출금!$G$2:$G$1048576,MATCH($S213,출금!$S$2:$S$1048576,0))&amp;"")</f>
        <v/>
      </c>
      <c r="O213" s="2" t="str">
        <f>IF(ISERROR(INDEX(출금!$H$2:$H$1048576,MATCH($S213,출금!$S$2:$S$1048576,0)))=TRUE, "", INDEX(출금!$H$2:$H$1048576,MATCH($S213,출금!$S$2:$S$1048576,0))&amp;"")</f>
        <v/>
      </c>
      <c r="P213" s="2" t="str">
        <f>IF(ISERROR(INDEX(출금!$A$2:$A$1048576,MATCH($S213,출금!$S$2:$S$1048576,0)))=TRUE, "", INDEX(출금!$A$2:$A$1048576,MATCH($S213,출금!$S$2:$S$1048576,0)))</f>
        <v/>
      </c>
      <c r="Q213" s="2" t="str">
        <f>IF(ISERROR(INDEX(출금!$B$2:$B$1048576,MATCH($S213,출금!$S$2:$S$1048576,0)))=TRUE, "", INDEX(출금!$B$2:$B$1048576,MATCH($S213,출금!$S$2:$S$1048576,0)))</f>
        <v/>
      </c>
      <c r="R213" s="2" t="str">
        <f>IF(ISERROR(INDEX(출금!$C$2:$C$1048576,MATCH($S213,출금!$S$2:$S$1048576,0)))=TRUE, "", INDEX(출금!$C$2:$C$1048576,MATCH($S213,출금!$S$2:$S$1048576,0)))</f>
        <v/>
      </c>
      <c r="S213" s="2"/>
      <c r="T213" s="13">
        <v>44043.769456018519</v>
      </c>
      <c r="U213" s="31" t="str">
        <f t="shared" si="3"/>
        <v>2020-07-31</v>
      </c>
    </row>
    <row r="214" spans="1:21" hidden="1">
      <c r="A214" s="2" t="s">
        <v>560</v>
      </c>
      <c r="B214" s="2" t="s">
        <v>107</v>
      </c>
      <c r="C214" s="2" t="s">
        <v>111</v>
      </c>
      <c r="D214" s="5" t="s">
        <v>1845</v>
      </c>
      <c r="E214" s="2"/>
      <c r="F214" s="2"/>
      <c r="G214" s="2" t="str">
        <f>IF(INDEX(지갑!$H:$H,MATCH(A214&amp;B214&amp;C214&amp;D214&amp;E214&amp;F214&amp;H214,지갑!$K:$K,0))=0, "",INDEX(지갑!$H:$H,MATCH(A214&amp;B214&amp;C214&amp;D214&amp;E214&amp;F214&amp;H214,지갑!$K:$K,0)))</f>
        <v>terra1j4u9e5n8xu9c9jykny8uqw6lde6843qczzwd0x</v>
      </c>
      <c r="H214" s="2"/>
      <c r="I214" s="2" t="s">
        <v>107</v>
      </c>
      <c r="J214" s="2" t="s">
        <v>111</v>
      </c>
      <c r="K214" s="2" t="s">
        <v>15</v>
      </c>
      <c r="L214" s="2" t="s">
        <v>1676</v>
      </c>
      <c r="M214" s="28">
        <v>470852.6</v>
      </c>
      <c r="N214" s="2" t="str">
        <f>IF(ISERROR(INDEX(출금!$G$2:$G$1048576,MATCH($S214,출금!$S$2:$S$1048576,0)))=TRUE, "", INDEX(출금!$G$2:$G$1048576,MATCH($S214,출금!$S$2:$S$1048576,0))&amp;"")</f>
        <v/>
      </c>
      <c r="O214" s="2" t="str">
        <f>IF(ISERROR(INDEX(출금!$H$2:$H$1048576,MATCH($S214,출금!$S$2:$S$1048576,0)))=TRUE, "", INDEX(출금!$H$2:$H$1048576,MATCH($S214,출금!$S$2:$S$1048576,0))&amp;"")</f>
        <v/>
      </c>
      <c r="P214" s="2" t="str">
        <f>IF(ISERROR(INDEX(출금!$A$2:$A$1048576,MATCH($S214,출금!$S$2:$S$1048576,0)))=TRUE, "", INDEX(출금!$A$2:$A$1048576,MATCH($S214,출금!$S$2:$S$1048576,0)))</f>
        <v/>
      </c>
      <c r="Q214" s="2" t="str">
        <f>IF(ISERROR(INDEX(출금!$B$2:$B$1048576,MATCH($S214,출금!$S$2:$S$1048576,0)))=TRUE, "", INDEX(출금!$B$2:$B$1048576,MATCH($S214,출금!$S$2:$S$1048576,0)))</f>
        <v/>
      </c>
      <c r="R214" s="2" t="str">
        <f>IF(ISERROR(INDEX(출금!$C$2:$C$1048576,MATCH($S214,출금!$S$2:$S$1048576,0)))=TRUE, "", INDEX(출금!$C$2:$C$1048576,MATCH($S214,출금!$S$2:$S$1048576,0)))</f>
        <v/>
      </c>
      <c r="S214" s="2" t="s">
        <v>829</v>
      </c>
      <c r="T214" s="13">
        <v>44639.61922453704</v>
      </c>
      <c r="U214" s="31" t="str">
        <f t="shared" si="3"/>
        <v>2022-03-19</v>
      </c>
    </row>
    <row r="215" spans="1:21" hidden="1">
      <c r="A215" s="2" t="s">
        <v>55</v>
      </c>
      <c r="B215" s="2" t="s">
        <v>6</v>
      </c>
      <c r="C215" s="2" t="s">
        <v>24</v>
      </c>
      <c r="D215" s="2" t="s">
        <v>1977</v>
      </c>
      <c r="E215" s="2"/>
      <c r="F215" s="2" t="s">
        <v>423</v>
      </c>
      <c r="G215" s="2" t="e">
        <f>IF(INDEX(지갑!$H:$H,MATCH(A215&amp;B215&amp;C215&amp;D215&amp;E215&amp;F215&amp;H215,지갑!$K:$K,0))=0, "",INDEX(지갑!$H:$H,MATCH(A215&amp;B215&amp;C215&amp;D215&amp;E215&amp;F215&amp;H215,지갑!$K:$K,0)))</f>
        <v>#N/A</v>
      </c>
      <c r="H215" s="2"/>
      <c r="I215" s="2" t="s">
        <v>6</v>
      </c>
      <c r="J215" s="2" t="s">
        <v>24</v>
      </c>
      <c r="K215" s="2" t="s">
        <v>423</v>
      </c>
      <c r="L215" s="27"/>
      <c r="M215" s="25">
        <v>222.34790000000001</v>
      </c>
      <c r="N215" s="2" t="str">
        <f>IF(ISERROR(INDEX(출금!$G$2:$G$1048576,MATCH($S215,출금!$S$2:$S$1048576,0)))=TRUE, "", INDEX(출금!$G$2:$G$1048576,MATCH($S215,출금!$S$2:$S$1048576,0))&amp;"")</f>
        <v/>
      </c>
      <c r="O215" s="2" t="str">
        <f>IF(ISERROR(INDEX(출금!$H$2:$H$1048576,MATCH($S215,출금!$S$2:$S$1048576,0)))=TRUE, "", INDEX(출금!$H$2:$H$1048576,MATCH($S215,출금!$S$2:$S$1048576,0))&amp;"")</f>
        <v/>
      </c>
      <c r="P215" s="2" t="str">
        <f>IF(ISERROR(INDEX(출금!$A$2:$A$1048576,MATCH($S215,출금!$S$2:$S$1048576,0)))=TRUE, "", INDEX(출금!$A$2:$A$1048576,MATCH($S215,출금!$S$2:$S$1048576,0)))</f>
        <v/>
      </c>
      <c r="Q215" s="2" t="str">
        <f>IF(ISERROR(INDEX(출금!$B$2:$B$1048576,MATCH($S215,출금!$S$2:$S$1048576,0)))=TRUE, "", INDEX(출금!$B$2:$B$1048576,MATCH($S215,출금!$S$2:$S$1048576,0)))</f>
        <v/>
      </c>
      <c r="R215" s="2" t="str">
        <f>IF(ISERROR(INDEX(출금!$C$2:$C$1048576,MATCH($S215,출금!$S$2:$S$1048576,0)))=TRUE, "", INDEX(출금!$C$2:$C$1048576,MATCH($S215,출금!$S$2:$S$1048576,0)))</f>
        <v/>
      </c>
      <c r="S215" s="2"/>
      <c r="T215" s="13">
        <v>44043.457812499997</v>
      </c>
      <c r="U215" s="31" t="str">
        <f t="shared" si="3"/>
        <v>2020-07-31</v>
      </c>
    </row>
    <row r="216" spans="1:21" hidden="1">
      <c r="A216" s="2" t="s">
        <v>560</v>
      </c>
      <c r="B216" s="2" t="s">
        <v>107</v>
      </c>
      <c r="C216" s="2" t="s">
        <v>111</v>
      </c>
      <c r="D216" s="5" t="s">
        <v>1845</v>
      </c>
      <c r="E216" s="2"/>
      <c r="F216" s="2"/>
      <c r="G216" s="2" t="str">
        <f>IF(INDEX(지갑!$H:$H,MATCH(A216&amp;B216&amp;C216&amp;D216&amp;E216&amp;F216&amp;H216,지갑!$K:$K,0))=0, "",INDEX(지갑!$H:$H,MATCH(A216&amp;B216&amp;C216&amp;D216&amp;E216&amp;F216&amp;H216,지갑!$K:$K,0)))</f>
        <v>terra1j4u9e5n8xu9c9jykny8uqw6lde6843qczzwd0x</v>
      </c>
      <c r="H216" s="2"/>
      <c r="I216" s="2" t="s">
        <v>107</v>
      </c>
      <c r="J216" s="2" t="s">
        <v>111</v>
      </c>
      <c r="K216" s="2" t="s">
        <v>15</v>
      </c>
      <c r="L216" s="2" t="s">
        <v>1676</v>
      </c>
      <c r="M216" s="28">
        <v>220.52</v>
      </c>
      <c r="N216" s="2" t="str">
        <f>IF(ISERROR(INDEX(출금!$G$2:$G$1048576,MATCH($S216,출금!$S$2:$S$1048576,0)))=TRUE, "", INDEX(출금!$G$2:$G$1048576,MATCH($S216,출금!$S$2:$S$1048576,0))&amp;"")</f>
        <v/>
      </c>
      <c r="O216" s="2" t="str">
        <f>IF(ISERROR(INDEX(출금!$H$2:$H$1048576,MATCH($S216,출금!$S$2:$S$1048576,0)))=TRUE, "", INDEX(출금!$H$2:$H$1048576,MATCH($S216,출금!$S$2:$S$1048576,0))&amp;"")</f>
        <v/>
      </c>
      <c r="P216" s="2" t="str">
        <f>IF(ISERROR(INDEX(출금!$A$2:$A$1048576,MATCH($S216,출금!$S$2:$S$1048576,0)))=TRUE, "", INDEX(출금!$A$2:$A$1048576,MATCH($S216,출금!$S$2:$S$1048576,0)))</f>
        <v/>
      </c>
      <c r="Q216" s="2" t="str">
        <f>IF(ISERROR(INDEX(출금!$B$2:$B$1048576,MATCH($S216,출금!$S$2:$S$1048576,0)))=TRUE, "", INDEX(출금!$B$2:$B$1048576,MATCH($S216,출금!$S$2:$S$1048576,0)))</f>
        <v/>
      </c>
      <c r="R216" s="2" t="str">
        <f>IF(ISERROR(INDEX(출금!$C$2:$C$1048576,MATCH($S216,출금!$S$2:$S$1048576,0)))=TRUE, "", INDEX(출금!$C$2:$C$1048576,MATCH($S216,출금!$S$2:$S$1048576,0)))</f>
        <v/>
      </c>
      <c r="S216" s="2" t="s">
        <v>828</v>
      </c>
      <c r="T216" s="13">
        <v>44640.436157407406</v>
      </c>
      <c r="U216" s="31" t="str">
        <f t="shared" si="3"/>
        <v>2022-03-20</v>
      </c>
    </row>
    <row r="217" spans="1:21" hidden="1">
      <c r="A217" s="2" t="s">
        <v>3</v>
      </c>
      <c r="B217" s="2" t="s">
        <v>6</v>
      </c>
      <c r="C217" s="2" t="s">
        <v>24</v>
      </c>
      <c r="D217" s="2" t="s">
        <v>145</v>
      </c>
      <c r="E217" s="2"/>
      <c r="F217" s="2" t="s">
        <v>13</v>
      </c>
      <c r="G217" s="2" t="str">
        <f>IF(INDEX(지갑!$H:$H,MATCH(A217&amp;B217&amp;C217&amp;D217&amp;E217&amp;F217&amp;H217,지갑!$K:$K,0))=0, "",INDEX(지갑!$H:$H,MATCH(A217&amp;B217&amp;C217&amp;D217&amp;E217&amp;F217&amp;H217,지갑!$K:$K,0)))</f>
        <v>0x8e890bA2E060060edCD0283d94375C2C25bb8938</v>
      </c>
      <c r="H217" s="2"/>
      <c r="I217" s="2" t="s">
        <v>6</v>
      </c>
      <c r="J217" s="2" t="s">
        <v>24</v>
      </c>
      <c r="K217" s="2" t="s">
        <v>13</v>
      </c>
      <c r="L217" s="2" t="s">
        <v>179</v>
      </c>
      <c r="M217" s="25">
        <v>41000</v>
      </c>
      <c r="N217" s="2" t="s">
        <v>4058</v>
      </c>
      <c r="O217" s="2" t="str">
        <f>IF(ISERROR(INDEX(출금!$H$2:$H$1048576,MATCH($S217,출금!$S$2:$S$1048576,0)))=TRUE, "", INDEX(출금!$H$2:$H$1048576,MATCH($S217,출금!$S$2:$S$1048576,0))&amp;"")</f>
        <v/>
      </c>
      <c r="P217" s="2" t="str">
        <f>IF(ISERROR(INDEX(출금!$A$2:$A$1048576,MATCH($S217,출금!$S$2:$S$1048576,0)))=TRUE, "", INDEX(출금!$A$2:$A$1048576,MATCH($S217,출금!$S$2:$S$1048576,0)))</f>
        <v/>
      </c>
      <c r="Q217" s="2" t="str">
        <f>IF(ISERROR(INDEX(출금!$B$2:$B$1048576,MATCH($S217,출금!$S$2:$S$1048576,0)))=TRUE, "", INDEX(출금!$B$2:$B$1048576,MATCH($S217,출금!$S$2:$S$1048576,0)))</f>
        <v/>
      </c>
      <c r="R217" s="2" t="str">
        <f>IF(ISERROR(INDEX(출금!$C$2:$C$1048576,MATCH($S217,출금!$S$2:$S$1048576,0)))=TRUE, "", INDEX(출금!$C$2:$C$1048576,MATCH($S217,출금!$S$2:$S$1048576,0)))</f>
        <v/>
      </c>
      <c r="S217" s="2" t="s">
        <v>2088</v>
      </c>
      <c r="T217" s="13">
        <v>44694.471342592595</v>
      </c>
      <c r="U217" s="31" t="str">
        <f t="shared" si="3"/>
        <v>2022-05-13</v>
      </c>
    </row>
    <row r="218" spans="1:21">
      <c r="A218" s="2" t="s">
        <v>3</v>
      </c>
      <c r="B218" s="2" t="s">
        <v>6</v>
      </c>
      <c r="C218" s="2" t="s">
        <v>24</v>
      </c>
      <c r="D218" s="2" t="s">
        <v>145</v>
      </c>
      <c r="E218" s="2"/>
      <c r="F218" s="2" t="s">
        <v>11</v>
      </c>
      <c r="G218" s="2" t="str">
        <f>IF(INDEX(지갑!$H:$H,MATCH(A218&amp;B218&amp;C218&amp;D218&amp;E218&amp;F218&amp;H218,지갑!$K:$K,0))=0, "",INDEX(지갑!$H:$H,MATCH(A218&amp;B218&amp;C218&amp;D218&amp;E218&amp;F218&amp;H218,지갑!$K:$K,0)))</f>
        <v>0xa54316f6B75040B3e254b6e21508d23d4F5e0E3e</v>
      </c>
      <c r="H218" s="2"/>
      <c r="I218" s="2" t="s">
        <v>6</v>
      </c>
      <c r="J218" s="2" t="s">
        <v>24</v>
      </c>
      <c r="K218" s="2" t="s">
        <v>11</v>
      </c>
      <c r="L218" s="2" t="s">
        <v>11</v>
      </c>
      <c r="M218" s="25">
        <v>2</v>
      </c>
      <c r="N218" s="2" t="str">
        <f>IF(ISERROR(INDEX(출금!$G$2:$G$1048576,MATCH($S218,출금!$S$2:$S$1048576,0)))=TRUE, "", INDEX(출금!$G$2:$G$1048576,MATCH($S218,출금!$S$2:$S$1048576,0))&amp;"")</f>
        <v>0x5d6fcf22aa4e4ff8da0abe329392e7c5306d22f3</v>
      </c>
      <c r="O218" s="2" t="str">
        <f>IF(ISERROR(INDEX(출금!$H$2:$H$1048576,MATCH($S218,출금!$S$2:$S$1048576,0)))=TRUE, "", INDEX(출금!$H$2:$H$1048576,MATCH($S218,출금!$S$2:$S$1048576,0))&amp;"")</f>
        <v/>
      </c>
      <c r="P218" s="2" t="str">
        <f>IF(ISERROR(INDEX(출금!$A$2:$A$1048576,MATCH($S218,출금!$S$2:$S$1048576,0)))=TRUE, "", INDEX(출금!$A$2:$A$1048576,MATCH($S218,출금!$S$2:$S$1048576,0)))</f>
        <v>exchange</v>
      </c>
      <c r="Q218" s="2" t="str">
        <f>IF(ISERROR(INDEX(출금!$B$2:$B$1048576,MATCH($S218,출금!$S$2:$S$1048576,0)))=TRUE, "", INDEX(출금!$B$2:$B$1048576,MATCH($S218,출금!$S$2:$S$1048576,0)))</f>
        <v>Binance</v>
      </c>
      <c r="R218" s="2" t="str">
        <f>IF(ISERROR(INDEX(출금!$C$2:$C$1048576,MATCH($S218,출금!$S$2:$S$1048576,0)))=TRUE, "", INDEX(출금!$C$2:$C$1048576,MATCH($S218,출금!$S$2:$S$1048576,0)))</f>
        <v>BBRICK</v>
      </c>
      <c r="S218" s="2" t="s">
        <v>188</v>
      </c>
      <c r="T218" s="13">
        <v>44693.960428240738</v>
      </c>
      <c r="U218" s="31" t="str">
        <f t="shared" si="3"/>
        <v>2022-05-12</v>
      </c>
    </row>
    <row r="219" spans="1:21" customFormat="1" hidden="1">
      <c r="A219" s="2" t="s">
        <v>3</v>
      </c>
      <c r="B219" s="2" t="s">
        <v>872</v>
      </c>
      <c r="C219" s="2" t="s">
        <v>58</v>
      </c>
      <c r="D219" s="2"/>
      <c r="E219" s="2"/>
      <c r="F219" s="2" t="s">
        <v>50</v>
      </c>
      <c r="G219" s="2" t="str">
        <f>IF(INDEX(지갑!$H:$H,MATCH(A219&amp;B219&amp;C219&amp;D219&amp;E219&amp;F219&amp;H219,지갑!$K:$K,0))=0, "",INDEX(지갑!$H:$H,MATCH(A219&amp;B219&amp;C219&amp;D219&amp;E219&amp;F219&amp;H219,지갑!$K:$K,0)))</f>
        <v>GBGII2C7M4TOEC2MVAZYG3TRFM3ATCCEWANSN4Q3AHEX3NRKXJCVZDEV</v>
      </c>
      <c r="H219" s="2"/>
      <c r="I219" s="2" t="s">
        <v>872</v>
      </c>
      <c r="J219" s="2" t="s">
        <v>58</v>
      </c>
      <c r="K219" s="2" t="s">
        <v>50</v>
      </c>
      <c r="L219" s="2" t="s">
        <v>50</v>
      </c>
      <c r="M219" s="28">
        <v>4335.8784269999996</v>
      </c>
      <c r="N219" s="2" t="str">
        <f>IF(ISERROR(INDEX(출금!$G$2:$G$1048576,MATCH($S219,출금!$S$2:$S$1048576,0)))=TRUE, "", INDEX(출금!$G$2:$G$1048576,MATCH($S219,출금!$S$2:$S$1048576,0))&amp;"")</f>
        <v/>
      </c>
      <c r="O219" s="2" t="str">
        <f>IF(ISERROR(INDEX(출금!$H$2:$H$1048576,MATCH($S219,출금!$S$2:$S$1048576,0)))=TRUE, "", INDEX(출금!$H$2:$H$1048576,MATCH($S219,출금!$S$2:$S$1048576,0))&amp;"")</f>
        <v/>
      </c>
      <c r="P219" s="2" t="str">
        <f>IF(ISERROR(INDEX(출금!$A$2:$A$1048576,MATCH($S219,출금!$S$2:$S$1048576,0)))=TRUE, "", INDEX(출금!$A$2:$A$1048576,MATCH($S219,출금!$S$2:$S$1048576,0)))</f>
        <v/>
      </c>
      <c r="Q219" s="2" t="str">
        <f>IF(ISERROR(INDEX(출금!$B$2:$B$1048576,MATCH($S219,출금!$S$2:$S$1048576,0)))=TRUE, "", INDEX(출금!$B$2:$B$1048576,MATCH($S219,출금!$S$2:$S$1048576,0)))</f>
        <v/>
      </c>
      <c r="R219" s="2" t="str">
        <f>IF(ISERROR(INDEX(출금!$C$2:$C$1048576,MATCH($S219,출금!$S$2:$S$1048576,0)))=TRUE, "", INDEX(출금!$C$2:$C$1048576,MATCH($S219,출금!$S$2:$S$1048576,0)))</f>
        <v/>
      </c>
      <c r="S219" s="2" t="s">
        <v>891</v>
      </c>
      <c r="T219" s="13">
        <v>44678.425358796303</v>
      </c>
      <c r="U219" s="31" t="str">
        <f t="shared" si="3"/>
        <v>2022-04-27</v>
      </c>
    </row>
    <row r="220" spans="1:21" customFormat="1" hidden="1">
      <c r="A220" s="2" t="s">
        <v>3</v>
      </c>
      <c r="B220" s="2" t="s">
        <v>872</v>
      </c>
      <c r="C220" s="2" t="s">
        <v>58</v>
      </c>
      <c r="D220" s="2"/>
      <c r="E220" s="2"/>
      <c r="F220" s="2" t="s">
        <v>13</v>
      </c>
      <c r="G220" s="2" t="str">
        <f>IF(INDEX(지갑!$H:$H,MATCH(A220&amp;B220&amp;C220&amp;D220&amp;E220&amp;F220&amp;H220,지갑!$K:$K,0))=0, "",INDEX(지갑!$H:$H,MATCH(A220&amp;B220&amp;C220&amp;D220&amp;E220&amp;F220&amp;H220,지갑!$K:$K,0)))</f>
        <v>0x5006bc0d4fa0117e93d21aa663969fc6703a4319</v>
      </c>
      <c r="H220" s="2"/>
      <c r="I220" s="2" t="s">
        <v>872</v>
      </c>
      <c r="J220" s="2" t="s">
        <v>58</v>
      </c>
      <c r="K220" s="2" t="s">
        <v>13</v>
      </c>
      <c r="L220" s="2" t="s">
        <v>868</v>
      </c>
      <c r="M220" s="28">
        <v>6712.0360520000004</v>
      </c>
      <c r="N220" s="2" t="str">
        <f>IF(ISERROR(INDEX(출금!$G$2:$G$1048576,MATCH($S220,출금!$S$2:$S$1048576,0)))=TRUE, "", INDEX(출금!$G$2:$G$1048576,MATCH($S220,출금!$S$2:$S$1048576,0))&amp;"")</f>
        <v>0x8f27fa136ff4da1796368380019029d81d12d06d</v>
      </c>
      <c r="O220" s="2" t="str">
        <f>IF(ISERROR(INDEX(출금!$H$2:$H$1048576,MATCH($S220,출금!$S$2:$S$1048576,0)))=TRUE, "", INDEX(출금!$H$2:$H$1048576,MATCH($S220,출금!$S$2:$S$1048576,0))&amp;"")</f>
        <v/>
      </c>
      <c r="P220" s="2" t="str">
        <f>IF(ISERROR(INDEX(출금!$A$2:$A$1048576,MATCH($S220,출금!$S$2:$S$1048576,0)))=TRUE, "", INDEX(출금!$A$2:$A$1048576,MATCH($S220,출금!$S$2:$S$1048576,0)))</f>
        <v>exchange</v>
      </c>
      <c r="Q220" s="2" t="str">
        <f>IF(ISERROR(INDEX(출금!$B$2:$B$1048576,MATCH($S220,출금!$S$2:$S$1048576,0)))=TRUE, "", INDEX(출금!$B$2:$B$1048576,MATCH($S220,출금!$S$2:$S$1048576,0)))</f>
        <v>FTX</v>
      </c>
      <c r="R220" s="2" t="str">
        <f>IF(ISERROR(INDEX(출금!$C$2:$C$1048576,MATCH($S220,출금!$S$2:$S$1048576,0)))=TRUE, "", INDEX(출금!$C$2:$C$1048576,MATCH($S220,출금!$S$2:$S$1048576,0)))</f>
        <v>Peertec</v>
      </c>
      <c r="S220" s="2" t="s">
        <v>479</v>
      </c>
      <c r="T220" s="13">
        <v>44678.457372685189</v>
      </c>
      <c r="U220" s="31" t="str">
        <f t="shared" si="3"/>
        <v>2022-04-27</v>
      </c>
    </row>
    <row r="221" spans="1:21" customFormat="1" hidden="1">
      <c r="A221" s="2" t="s">
        <v>560</v>
      </c>
      <c r="B221" s="2" t="s">
        <v>107</v>
      </c>
      <c r="C221" s="2" t="s">
        <v>111</v>
      </c>
      <c r="D221" s="5" t="s">
        <v>1851</v>
      </c>
      <c r="E221" s="2"/>
      <c r="F221" s="2"/>
      <c r="G221" s="2" t="str">
        <f>IF(INDEX(지갑!$H:$H,MATCH(A221&amp;B221&amp;C221&amp;D221&amp;E221&amp;F221&amp;H221,지갑!$K:$K,0))=0, "",INDEX(지갑!$H:$H,MATCH(A221&amp;B221&amp;C221&amp;D221&amp;E221&amp;F221&amp;H221,지갑!$K:$K,0)))</f>
        <v>terra174evzq0tnd0uvzkkrvg08n9geqpcsvdrychcm8</v>
      </c>
      <c r="H221" s="2"/>
      <c r="I221" s="2" t="s">
        <v>107</v>
      </c>
      <c r="J221" s="2" t="s">
        <v>111</v>
      </c>
      <c r="K221" s="2" t="s">
        <v>15</v>
      </c>
      <c r="L221" s="2" t="s">
        <v>1676</v>
      </c>
      <c r="M221" s="28">
        <v>9974795.2200000007</v>
      </c>
      <c r="N221" s="2" t="str">
        <f>IF(ISERROR(INDEX(출금!$G$2:$G$1048576,MATCH($S221,출금!$S$2:$S$1048576,0)))=TRUE, "", INDEX(출금!$G$2:$G$1048576,MATCH($S221,출금!$S$2:$S$1048576,0))&amp;"")</f>
        <v/>
      </c>
      <c r="O221" s="2" t="str">
        <f>IF(ISERROR(INDEX(출금!$H$2:$H$1048576,MATCH($S221,출금!$S$2:$S$1048576,0)))=TRUE, "", INDEX(출금!$H$2:$H$1048576,MATCH($S221,출금!$S$2:$S$1048576,0))&amp;"")</f>
        <v/>
      </c>
      <c r="P221" s="2" t="str">
        <f>IF(ISERROR(INDEX(출금!$A$2:$A$1048576,MATCH($S221,출금!$S$2:$S$1048576,0)))=TRUE, "", INDEX(출금!$A$2:$A$1048576,MATCH($S221,출금!$S$2:$S$1048576,0)))</f>
        <v/>
      </c>
      <c r="Q221" s="2" t="str">
        <f>IF(ISERROR(INDEX(출금!$B$2:$B$1048576,MATCH($S221,출금!$S$2:$S$1048576,0)))=TRUE, "", INDEX(출금!$B$2:$B$1048576,MATCH($S221,출금!$S$2:$S$1048576,0)))</f>
        <v/>
      </c>
      <c r="R221" s="2" t="str">
        <f>IF(ISERROR(INDEX(출금!$C$2:$C$1048576,MATCH($S221,출금!$S$2:$S$1048576,0)))=TRUE, "", INDEX(출금!$C$2:$C$1048576,MATCH($S221,출금!$S$2:$S$1048576,0)))</f>
        <v/>
      </c>
      <c r="S221" s="2" t="s">
        <v>849</v>
      </c>
      <c r="T221" s="13">
        <v>44562.973877314813</v>
      </c>
      <c r="U221" s="31" t="str">
        <f t="shared" si="3"/>
        <v>2022-01-01</v>
      </c>
    </row>
    <row r="222" spans="1:21" customFormat="1" hidden="1">
      <c r="A222" s="2" t="s">
        <v>560</v>
      </c>
      <c r="B222" s="2" t="s">
        <v>107</v>
      </c>
      <c r="C222" s="2" t="s">
        <v>111</v>
      </c>
      <c r="D222" s="5" t="s">
        <v>1851</v>
      </c>
      <c r="E222" s="2"/>
      <c r="F222" s="2"/>
      <c r="G222" s="2" t="str">
        <f>IF(INDEX(지갑!$H:$H,MATCH(A222&amp;B222&amp;C222&amp;D222&amp;E222&amp;F222&amp;H222,지갑!$K:$K,0))=0, "",INDEX(지갑!$H:$H,MATCH(A222&amp;B222&amp;C222&amp;D222&amp;E222&amp;F222&amp;H222,지갑!$K:$K,0)))</f>
        <v>terra174evzq0tnd0uvzkkrvg08n9geqpcsvdrychcm8</v>
      </c>
      <c r="H222" s="2"/>
      <c r="I222" s="2" t="s">
        <v>107</v>
      </c>
      <c r="J222" s="2" t="s">
        <v>111</v>
      </c>
      <c r="K222" s="2" t="s">
        <v>15</v>
      </c>
      <c r="L222" s="2" t="s">
        <v>1676</v>
      </c>
      <c r="M222" s="28">
        <v>9977952.7200000007</v>
      </c>
      <c r="N222" s="2" t="str">
        <f>IF(ISERROR(INDEX(출금!$G$2:$G$1048576,MATCH($S222,출금!$S$2:$S$1048576,0)))=TRUE, "", INDEX(출금!$G$2:$G$1048576,MATCH($S222,출금!$S$2:$S$1048576,0))&amp;"")</f>
        <v/>
      </c>
      <c r="O222" s="2" t="str">
        <f>IF(ISERROR(INDEX(출금!$H$2:$H$1048576,MATCH($S222,출금!$S$2:$S$1048576,0)))=TRUE, "", INDEX(출금!$H$2:$H$1048576,MATCH($S222,출금!$S$2:$S$1048576,0))&amp;"")</f>
        <v/>
      </c>
      <c r="P222" s="2" t="str">
        <f>IF(ISERROR(INDEX(출금!$A$2:$A$1048576,MATCH($S222,출금!$S$2:$S$1048576,0)))=TRUE, "", INDEX(출금!$A$2:$A$1048576,MATCH($S222,출금!$S$2:$S$1048576,0)))</f>
        <v/>
      </c>
      <c r="Q222" s="2" t="str">
        <f>IF(ISERROR(INDEX(출금!$B$2:$B$1048576,MATCH($S222,출금!$S$2:$S$1048576,0)))=TRUE, "", INDEX(출금!$B$2:$B$1048576,MATCH($S222,출금!$S$2:$S$1048576,0)))</f>
        <v/>
      </c>
      <c r="R222" s="2" t="str">
        <f>IF(ISERROR(INDEX(출금!$C$2:$C$1048576,MATCH($S222,출금!$S$2:$S$1048576,0)))=TRUE, "", INDEX(출금!$C$2:$C$1048576,MATCH($S222,출금!$S$2:$S$1048576,0)))</f>
        <v/>
      </c>
      <c r="S222" s="2" t="s">
        <v>848</v>
      </c>
      <c r="T222" s="13">
        <v>44563.527881944443</v>
      </c>
      <c r="U222" s="31" t="str">
        <f t="shared" si="3"/>
        <v>2022-01-02</v>
      </c>
    </row>
    <row r="223" spans="1:21" customFormat="1" hidden="1">
      <c r="A223" s="2" t="s">
        <v>560</v>
      </c>
      <c r="B223" s="2" t="s">
        <v>107</v>
      </c>
      <c r="C223" s="2" t="s">
        <v>111</v>
      </c>
      <c r="D223" s="5" t="s">
        <v>1851</v>
      </c>
      <c r="E223" s="2"/>
      <c r="F223" s="2"/>
      <c r="G223" s="2" t="str">
        <f>IF(INDEX(지갑!$H:$H,MATCH(A223&amp;B223&amp;C223&amp;D223&amp;E223&amp;F223&amp;H223,지갑!$K:$K,0))=0, "",INDEX(지갑!$H:$H,MATCH(A223&amp;B223&amp;C223&amp;D223&amp;E223&amp;F223&amp;H223,지갑!$K:$K,0)))</f>
        <v>terra174evzq0tnd0uvzkkrvg08n9geqpcsvdrychcm8</v>
      </c>
      <c r="H223" s="2"/>
      <c r="I223" s="2" t="s">
        <v>107</v>
      </c>
      <c r="J223" s="2" t="s">
        <v>111</v>
      </c>
      <c r="K223" s="2" t="s">
        <v>15</v>
      </c>
      <c r="L223" s="2" t="s">
        <v>1676</v>
      </c>
      <c r="M223" s="28">
        <v>3990464.77</v>
      </c>
      <c r="N223" s="2" t="str">
        <f>IF(ISERROR(INDEX(출금!$G$2:$G$1048576,MATCH($S223,출금!$S$2:$S$1048576,0)))=TRUE, "", INDEX(출금!$G$2:$G$1048576,MATCH($S223,출금!$S$2:$S$1048576,0))&amp;"")</f>
        <v/>
      </c>
      <c r="O223" s="2" t="str">
        <f>IF(ISERROR(INDEX(출금!$H$2:$H$1048576,MATCH($S223,출금!$S$2:$S$1048576,0)))=TRUE, "", INDEX(출금!$H$2:$H$1048576,MATCH($S223,출금!$S$2:$S$1048576,0))&amp;"")</f>
        <v/>
      </c>
      <c r="P223" s="2" t="str">
        <f>IF(ISERROR(INDEX(출금!$A$2:$A$1048576,MATCH($S223,출금!$S$2:$S$1048576,0)))=TRUE, "", INDEX(출금!$A$2:$A$1048576,MATCH($S223,출금!$S$2:$S$1048576,0)))</f>
        <v/>
      </c>
      <c r="Q223" s="2" t="str">
        <f>IF(ISERROR(INDEX(출금!$B$2:$B$1048576,MATCH($S223,출금!$S$2:$S$1048576,0)))=TRUE, "", INDEX(출금!$B$2:$B$1048576,MATCH($S223,출금!$S$2:$S$1048576,0)))</f>
        <v/>
      </c>
      <c r="R223" s="2" t="str">
        <f>IF(ISERROR(INDEX(출금!$C$2:$C$1048576,MATCH($S223,출금!$S$2:$S$1048576,0)))=TRUE, "", INDEX(출금!$C$2:$C$1048576,MATCH($S223,출금!$S$2:$S$1048576,0)))</f>
        <v/>
      </c>
      <c r="S223" s="2" t="s">
        <v>847</v>
      </c>
      <c r="T223" s="13">
        <v>44564.503888888888</v>
      </c>
      <c r="U223" s="31" t="str">
        <f t="shared" si="3"/>
        <v>2022-01-03</v>
      </c>
    </row>
    <row r="224" spans="1:21" customFormat="1" hidden="1">
      <c r="A224" s="2" t="s">
        <v>3</v>
      </c>
      <c r="B224" s="2" t="s">
        <v>6</v>
      </c>
      <c r="C224" s="2" t="s">
        <v>24</v>
      </c>
      <c r="D224" s="2" t="s">
        <v>145</v>
      </c>
      <c r="E224" s="2"/>
      <c r="F224" s="2" t="s">
        <v>13</v>
      </c>
      <c r="G224" s="2" t="str">
        <f>IF(INDEX(지갑!$H:$H,MATCH(A224&amp;B224&amp;C224&amp;D224&amp;E224&amp;F224&amp;H224,지갑!$K:$K,0))=0, "",INDEX(지갑!$H:$H,MATCH(A224&amp;B224&amp;C224&amp;D224&amp;E224&amp;F224&amp;H224,지갑!$K:$K,0)))</f>
        <v>0x8e890bA2E060060edCD0283d94375C2C25bb8938</v>
      </c>
      <c r="H224" s="2"/>
      <c r="I224" s="2" t="s">
        <v>6</v>
      </c>
      <c r="J224" s="2" t="s">
        <v>24</v>
      </c>
      <c r="K224" s="2" t="s">
        <v>13</v>
      </c>
      <c r="L224" s="2" t="s">
        <v>179</v>
      </c>
      <c r="M224" s="25">
        <v>74590</v>
      </c>
      <c r="N224" s="2" t="s">
        <v>4058</v>
      </c>
      <c r="O224" s="2" t="str">
        <f>IF(ISERROR(INDEX(출금!$H$2:$H$1048576,MATCH($S224,출금!$S$2:$S$1048576,0)))=TRUE, "", INDEX(출금!$H$2:$H$1048576,MATCH($S224,출금!$S$2:$S$1048576,0))&amp;"")</f>
        <v/>
      </c>
      <c r="P224" s="2" t="str">
        <f>IF(ISERROR(INDEX(출금!$A$2:$A$1048576,MATCH($S224,출금!$S$2:$S$1048576,0)))=TRUE, "", INDEX(출금!$A$2:$A$1048576,MATCH($S224,출금!$S$2:$S$1048576,0)))</f>
        <v/>
      </c>
      <c r="Q224" s="2" t="str">
        <f>IF(ISERROR(INDEX(출금!$B$2:$B$1048576,MATCH($S224,출금!$S$2:$S$1048576,0)))=TRUE, "", INDEX(출금!$B$2:$B$1048576,MATCH($S224,출금!$S$2:$S$1048576,0)))</f>
        <v/>
      </c>
      <c r="R224" s="2" t="str">
        <f>IF(ISERROR(INDEX(출금!$C$2:$C$1048576,MATCH($S224,출금!$S$2:$S$1048576,0)))=TRUE, "", INDEX(출금!$C$2:$C$1048576,MATCH($S224,출금!$S$2:$S$1048576,0)))</f>
        <v/>
      </c>
      <c r="S224" s="2" t="s">
        <v>2089</v>
      </c>
      <c r="T224" s="13">
        <v>44693.922754629632</v>
      </c>
      <c r="U224" s="31" t="str">
        <f t="shared" si="3"/>
        <v>2022-05-12</v>
      </c>
    </row>
    <row r="225" spans="1:21" customFormat="1" hidden="1">
      <c r="A225" s="2" t="s">
        <v>560</v>
      </c>
      <c r="B225" s="2" t="s">
        <v>107</v>
      </c>
      <c r="C225" s="2" t="s">
        <v>111</v>
      </c>
      <c r="D225" s="5" t="s">
        <v>1851</v>
      </c>
      <c r="E225" s="2"/>
      <c r="F225" s="2"/>
      <c r="G225" s="2" t="str">
        <f>IF(INDEX(지갑!$H:$H,MATCH(A225&amp;B225&amp;C225&amp;D225&amp;E225&amp;F225&amp;H225,지갑!$K:$K,0))=0, "",INDEX(지갑!$H:$H,MATCH(A225&amp;B225&amp;C225&amp;D225&amp;E225&amp;F225&amp;H225,지갑!$K:$K,0)))</f>
        <v>terra174evzq0tnd0uvzkkrvg08n9geqpcsvdrychcm8</v>
      </c>
      <c r="H225" s="2"/>
      <c r="I225" s="2" t="s">
        <v>107</v>
      </c>
      <c r="J225" s="2" t="s">
        <v>111</v>
      </c>
      <c r="K225" s="2" t="s">
        <v>15</v>
      </c>
      <c r="L225" s="2" t="s">
        <v>1676</v>
      </c>
      <c r="M225" s="28">
        <v>12435887.07</v>
      </c>
      <c r="N225" s="2" t="str">
        <f>IF(ISERROR(INDEX(출금!$G$2:$G$1048576,MATCH($S225,출금!$S$2:$S$1048576,0)))=TRUE, "", INDEX(출금!$G$2:$G$1048576,MATCH($S225,출금!$S$2:$S$1048576,0))&amp;"")</f>
        <v/>
      </c>
      <c r="O225" s="2" t="str">
        <f>IF(ISERROR(INDEX(출금!$H$2:$H$1048576,MATCH($S225,출금!$S$2:$S$1048576,0)))=TRUE, "", INDEX(출금!$H$2:$H$1048576,MATCH($S225,출금!$S$2:$S$1048576,0))&amp;"")</f>
        <v/>
      </c>
      <c r="P225" s="2" t="str">
        <f>IF(ISERROR(INDEX(출금!$A$2:$A$1048576,MATCH($S225,출금!$S$2:$S$1048576,0)))=TRUE, "", INDEX(출금!$A$2:$A$1048576,MATCH($S225,출금!$S$2:$S$1048576,0)))</f>
        <v/>
      </c>
      <c r="Q225" s="2" t="str">
        <f>IF(ISERROR(INDEX(출금!$B$2:$B$1048576,MATCH($S225,출금!$S$2:$S$1048576,0)))=TRUE, "", INDEX(출금!$B$2:$B$1048576,MATCH($S225,출금!$S$2:$S$1048576,0)))</f>
        <v/>
      </c>
      <c r="R225" s="2" t="str">
        <f>IF(ISERROR(INDEX(출금!$C$2:$C$1048576,MATCH($S225,출금!$S$2:$S$1048576,0)))=TRUE, "", INDEX(출금!$C$2:$C$1048576,MATCH($S225,출금!$S$2:$S$1048576,0)))</f>
        <v/>
      </c>
      <c r="S225" s="2" t="s">
        <v>846</v>
      </c>
      <c r="T225" s="13">
        <v>44615.748680555553</v>
      </c>
      <c r="U225" s="31" t="str">
        <f t="shared" si="3"/>
        <v>2022-02-23</v>
      </c>
    </row>
    <row r="226" spans="1:21" customFormat="1" hidden="1">
      <c r="A226" s="2" t="s">
        <v>3</v>
      </c>
      <c r="B226" s="2" t="s">
        <v>6</v>
      </c>
      <c r="C226" s="2" t="s">
        <v>24</v>
      </c>
      <c r="D226" s="2" t="s">
        <v>145</v>
      </c>
      <c r="E226" s="2"/>
      <c r="F226" s="2" t="s">
        <v>13</v>
      </c>
      <c r="G226" s="2" t="str">
        <f>IF(INDEX(지갑!$H:$H,MATCH(A226&amp;B226&amp;C226&amp;D226&amp;E226&amp;F226&amp;H226,지갑!$K:$K,0))=0, "",INDEX(지갑!$H:$H,MATCH(A226&amp;B226&amp;C226&amp;D226&amp;E226&amp;F226&amp;H226,지갑!$K:$K,0)))</f>
        <v>0x8e890bA2E060060edCD0283d94375C2C25bb8938</v>
      </c>
      <c r="H226" s="2"/>
      <c r="I226" s="2" t="s">
        <v>6</v>
      </c>
      <c r="J226" s="2" t="s">
        <v>24</v>
      </c>
      <c r="K226" s="2" t="s">
        <v>13</v>
      </c>
      <c r="L226" s="2" t="s">
        <v>179</v>
      </c>
      <c r="M226" s="25">
        <v>10</v>
      </c>
      <c r="N226" s="2" t="s">
        <v>4058</v>
      </c>
      <c r="O226" s="2" t="str">
        <f>IF(ISERROR(INDEX(출금!$H$2:$H$1048576,MATCH($S226,출금!$S$2:$S$1048576,0)))=TRUE, "", INDEX(출금!$H$2:$H$1048576,MATCH($S226,출금!$S$2:$S$1048576,0))&amp;"")</f>
        <v/>
      </c>
      <c r="P226" s="2" t="str">
        <f>IF(ISERROR(INDEX(출금!$A$2:$A$1048576,MATCH($S226,출금!$S$2:$S$1048576,0)))=TRUE, "", INDEX(출금!$A$2:$A$1048576,MATCH($S226,출금!$S$2:$S$1048576,0)))</f>
        <v/>
      </c>
      <c r="Q226" s="2" t="str">
        <f>IF(ISERROR(INDEX(출금!$B$2:$B$1048576,MATCH($S226,출금!$S$2:$S$1048576,0)))=TRUE, "", INDEX(출금!$B$2:$B$1048576,MATCH($S226,출금!$S$2:$S$1048576,0)))</f>
        <v/>
      </c>
      <c r="R226" s="2" t="str">
        <f>IF(ISERROR(INDEX(출금!$C$2:$C$1048576,MATCH($S226,출금!$S$2:$S$1048576,0)))=TRUE, "", INDEX(출금!$C$2:$C$1048576,MATCH($S226,출금!$S$2:$S$1048576,0)))</f>
        <v/>
      </c>
      <c r="S226" s="2" t="s">
        <v>2090</v>
      </c>
      <c r="T226" s="13">
        <v>44693.915798611109</v>
      </c>
      <c r="U226" s="31" t="str">
        <f t="shared" si="3"/>
        <v>2022-05-12</v>
      </c>
    </row>
    <row r="227" spans="1:21" customFormat="1">
      <c r="A227" s="2" t="s">
        <v>3</v>
      </c>
      <c r="B227" s="2" t="s">
        <v>6</v>
      </c>
      <c r="C227" s="2" t="s">
        <v>24</v>
      </c>
      <c r="D227" s="2" t="s">
        <v>170</v>
      </c>
      <c r="E227" s="2">
        <v>10000</v>
      </c>
      <c r="F227" s="2" t="s">
        <v>11</v>
      </c>
      <c r="G227" s="2" t="str">
        <f>IF(INDEX(지갑!$H:$H,MATCH(A227&amp;B227&amp;C227&amp;D227&amp;E227&amp;F227&amp;H227,지갑!$K:$K,0))=0, "",INDEX(지갑!$H:$H,MATCH(A227&amp;B227&amp;C227&amp;D227&amp;E227&amp;F227&amp;H227,지갑!$K:$K,0)))</f>
        <v>0x15C90634eD89723e96c852981174E55Ef2972C94</v>
      </c>
      <c r="H227" s="2"/>
      <c r="I227" s="2" t="s">
        <v>6</v>
      </c>
      <c r="J227" s="2" t="s">
        <v>24</v>
      </c>
      <c r="K227" s="2" t="s">
        <v>11</v>
      </c>
      <c r="L227" s="2" t="s">
        <v>2119</v>
      </c>
      <c r="M227" s="25">
        <v>199.99700000000001</v>
      </c>
      <c r="N227" s="2" t="s">
        <v>4063</v>
      </c>
      <c r="O227" s="2" t="str">
        <f>IF(ISERROR(INDEX(출금!$H$2:$H$1048576,MATCH($S227,출금!$S$2:$S$1048576,0)))=TRUE, "", INDEX(출금!$H$2:$H$1048576,MATCH($S227,출금!$S$2:$S$1048576,0))&amp;"")</f>
        <v/>
      </c>
      <c r="P227" s="2" t="str">
        <f>IF(ISERROR(INDEX(출금!$A$2:$A$1048576,MATCH($S227,출금!$S$2:$S$1048576,0)))=TRUE, "", INDEX(출금!$A$2:$A$1048576,MATCH($S227,출금!$S$2:$S$1048576,0)))</f>
        <v/>
      </c>
      <c r="Q227" s="2" t="str">
        <f>IF(ISERROR(INDEX(출금!$B$2:$B$1048576,MATCH($S227,출금!$S$2:$S$1048576,0)))=TRUE, "", INDEX(출금!$B$2:$B$1048576,MATCH($S227,출금!$S$2:$S$1048576,0)))</f>
        <v/>
      </c>
      <c r="R227" s="2" t="str">
        <f>IF(ISERROR(INDEX(출금!$C$2:$C$1048576,MATCH($S227,출금!$S$2:$S$1048576,0)))=TRUE, "", INDEX(출금!$C$2:$C$1048576,MATCH($S227,출금!$S$2:$S$1048576,0)))</f>
        <v/>
      </c>
      <c r="S227" s="2" t="s">
        <v>2083</v>
      </c>
      <c r="T227" s="13">
        <v>44692.528692129628</v>
      </c>
      <c r="U227" s="31" t="str">
        <f t="shared" si="3"/>
        <v>2022-05-11</v>
      </c>
    </row>
    <row r="228" spans="1:21" customFormat="1" hidden="1">
      <c r="A228" s="2" t="s">
        <v>55</v>
      </c>
      <c r="B228" s="2" t="s">
        <v>6</v>
      </c>
      <c r="C228" s="2" t="s">
        <v>24</v>
      </c>
      <c r="D228" s="2" t="s">
        <v>170</v>
      </c>
      <c r="E228" s="2">
        <v>10000</v>
      </c>
      <c r="F228" s="2" t="s">
        <v>9</v>
      </c>
      <c r="G228" s="2" t="str">
        <f>IF(INDEX(지갑!$H:$H,MATCH(A228&amp;B228&amp;C228&amp;D228&amp;E228&amp;F228&amp;H228,지갑!$K:$K,0))=0, "",INDEX(지갑!$H:$H,MATCH(A228&amp;B228&amp;C228&amp;D228&amp;E228&amp;F228&amp;H228,지갑!$K:$K,0)))</f>
        <v>3PEG3HHki2gndo6KBcptAYK7QKhYY29BTs</v>
      </c>
      <c r="H228" s="2"/>
      <c r="I228" s="2" t="s">
        <v>6</v>
      </c>
      <c r="J228" s="2" t="s">
        <v>24</v>
      </c>
      <c r="K228" s="2" t="s">
        <v>9</v>
      </c>
      <c r="L228" s="2" t="str">
        <f>UPPER($N228)</f>
        <v/>
      </c>
      <c r="M228" s="25">
        <v>41</v>
      </c>
      <c r="N228" s="2" t="str">
        <f>IF(ISERROR(INDEX(출금!$G$2:$G$1048576,MATCH($S228,출금!$S$2:$S$1048576,0)))=TRUE, "", INDEX(출금!$G$2:$G$1048576,MATCH($S228,출금!$S$2:$S$1048576,0))&amp;"")</f>
        <v/>
      </c>
      <c r="O228" s="2" t="str">
        <f>IF(ISERROR(INDEX(출금!$H$2:$H$1048576,MATCH($S228,출금!$S$2:$S$1048576,0)))=TRUE, "", INDEX(출금!$H$2:$H$1048576,MATCH($S228,출금!$S$2:$S$1048576,0))&amp;"")</f>
        <v/>
      </c>
      <c r="P228" s="2" t="str">
        <f>IF(ISERROR(INDEX(출금!$A$2:$A$1048576,MATCH($S228,출금!$S$2:$S$1048576,0)))=TRUE, "", INDEX(출금!$A$2:$A$1048576,MATCH($S228,출금!$S$2:$S$1048576,0)))</f>
        <v/>
      </c>
      <c r="Q228" s="2" t="str">
        <f>IF(ISERROR(INDEX(출금!$B$2:$B$1048576,MATCH($S228,출금!$S$2:$S$1048576,0)))=TRUE, "", INDEX(출금!$B$2:$B$1048576,MATCH($S228,출금!$S$2:$S$1048576,0)))</f>
        <v/>
      </c>
      <c r="R228" s="2" t="str">
        <f>IF(ISERROR(INDEX(출금!$C$2:$C$1048576,MATCH($S228,출금!$S$2:$S$1048576,0)))=TRUE, "", INDEX(출금!$C$2:$C$1048576,MATCH($S228,출금!$S$2:$S$1048576,0)))</f>
        <v/>
      </c>
      <c r="S228" s="2"/>
      <c r="T228" s="13">
        <v>44679.103391203702</v>
      </c>
      <c r="U228" s="31" t="str">
        <f t="shared" si="3"/>
        <v>2022-04-28</v>
      </c>
    </row>
    <row r="229" spans="1:21" customFormat="1" hidden="1">
      <c r="A229" s="2" t="s">
        <v>55</v>
      </c>
      <c r="B229" s="2" t="s">
        <v>6</v>
      </c>
      <c r="C229" s="2" t="s">
        <v>24</v>
      </c>
      <c r="D229" s="2" t="s">
        <v>170</v>
      </c>
      <c r="E229" s="2">
        <v>10000</v>
      </c>
      <c r="F229" s="2" t="s">
        <v>414</v>
      </c>
      <c r="G229" s="2" t="e">
        <f>IF(INDEX(지갑!$H:$H,MATCH(A229&amp;B229&amp;C229&amp;D229&amp;E229&amp;F229&amp;H229,지갑!$K:$K,0))=0, "",INDEX(지갑!$H:$H,MATCH(A229&amp;B229&amp;C229&amp;D229&amp;E229&amp;F229&amp;H229,지갑!$K:$K,0)))</f>
        <v>#N/A</v>
      </c>
      <c r="H229" s="2"/>
      <c r="I229" s="2" t="s">
        <v>6</v>
      </c>
      <c r="J229" s="2" t="s">
        <v>24</v>
      </c>
      <c r="K229" s="2" t="s">
        <v>414</v>
      </c>
      <c r="L229" s="2" t="s">
        <v>1677</v>
      </c>
      <c r="M229" s="25">
        <v>308.03081100000003</v>
      </c>
      <c r="N229" s="2" t="str">
        <f>IF(ISERROR(INDEX(출금!$G$2:$G$1048576,MATCH($S229,출금!$S$2:$S$1048576,0)))=TRUE, "", INDEX(출금!$G$2:$G$1048576,MATCH($S229,출금!$S$2:$S$1048576,0))&amp;"")</f>
        <v/>
      </c>
      <c r="O229" s="2" t="str">
        <f>IF(ISERROR(INDEX(출금!$H$2:$H$1048576,MATCH($S229,출금!$S$2:$S$1048576,0)))=TRUE, "", INDEX(출금!$H$2:$H$1048576,MATCH($S229,출금!$S$2:$S$1048576,0))&amp;"")</f>
        <v/>
      </c>
      <c r="P229" s="2" t="str">
        <f>IF(ISERROR(INDEX(출금!$A$2:$A$1048576,MATCH($S229,출금!$S$2:$S$1048576,0)))=TRUE, "", INDEX(출금!$A$2:$A$1048576,MATCH($S229,출금!$S$2:$S$1048576,0)))</f>
        <v/>
      </c>
      <c r="Q229" s="2" t="str">
        <f>IF(ISERROR(INDEX(출금!$B$2:$B$1048576,MATCH($S229,출금!$S$2:$S$1048576,0)))=TRUE, "", INDEX(출금!$B$2:$B$1048576,MATCH($S229,출금!$S$2:$S$1048576,0)))</f>
        <v/>
      </c>
      <c r="R229" s="2" t="str">
        <f>IF(ISERROR(INDEX(출금!$C$2:$C$1048576,MATCH($S229,출금!$S$2:$S$1048576,0)))=TRUE, "", INDEX(출금!$C$2:$C$1048576,MATCH($S229,출금!$S$2:$S$1048576,0)))</f>
        <v/>
      </c>
      <c r="S229" s="2"/>
      <c r="T229" s="13">
        <v>44588.874780092592</v>
      </c>
      <c r="U229" s="31" t="str">
        <f t="shared" si="3"/>
        <v>2022-01-27</v>
      </c>
    </row>
    <row r="230" spans="1:21" customFormat="1" hidden="1">
      <c r="A230" s="2" t="s">
        <v>55</v>
      </c>
      <c r="B230" s="2" t="s">
        <v>6</v>
      </c>
      <c r="C230" s="2" t="s">
        <v>24</v>
      </c>
      <c r="D230" s="2" t="s">
        <v>170</v>
      </c>
      <c r="E230" s="2">
        <v>10000</v>
      </c>
      <c r="F230" s="2" t="s">
        <v>9</v>
      </c>
      <c r="G230" s="2" t="str">
        <f>IF(INDEX(지갑!$H:$H,MATCH(A230&amp;B230&amp;C230&amp;D230&amp;E230&amp;F230&amp;H230,지갑!$K:$K,0))=0, "",INDEX(지갑!$H:$H,MATCH(A230&amp;B230&amp;C230&amp;D230&amp;E230&amp;F230&amp;H230,지갑!$K:$K,0)))</f>
        <v>3PEG3HHki2gndo6KBcptAYK7QKhYY29BTs</v>
      </c>
      <c r="H230" s="2"/>
      <c r="I230" s="2" t="s">
        <v>6</v>
      </c>
      <c r="J230" s="2" t="s">
        <v>24</v>
      </c>
      <c r="K230" s="2" t="s">
        <v>9</v>
      </c>
      <c r="L230" s="2" t="s">
        <v>1677</v>
      </c>
      <c r="M230" s="25">
        <v>10</v>
      </c>
      <c r="N230" s="2" t="str">
        <f>IF(ISERROR(INDEX(출금!$G$2:$G$1048576,MATCH($S230,출금!$S$2:$S$1048576,0)))=TRUE, "", INDEX(출금!$G$2:$G$1048576,MATCH($S230,출금!$S$2:$S$1048576,0))&amp;"")</f>
        <v/>
      </c>
      <c r="O230" s="2" t="str">
        <f>IF(ISERROR(INDEX(출금!$H$2:$H$1048576,MATCH($S230,출금!$S$2:$S$1048576,0)))=TRUE, "", INDEX(출금!$H$2:$H$1048576,MATCH($S230,출금!$S$2:$S$1048576,0))&amp;"")</f>
        <v/>
      </c>
      <c r="P230" s="2" t="str">
        <f>IF(ISERROR(INDEX(출금!$A$2:$A$1048576,MATCH($S230,출금!$S$2:$S$1048576,0)))=TRUE, "", INDEX(출금!$A$2:$A$1048576,MATCH($S230,출금!$S$2:$S$1048576,0)))</f>
        <v/>
      </c>
      <c r="Q230" s="2" t="str">
        <f>IF(ISERROR(INDEX(출금!$B$2:$B$1048576,MATCH($S230,출금!$S$2:$S$1048576,0)))=TRUE, "", INDEX(출금!$B$2:$B$1048576,MATCH($S230,출금!$S$2:$S$1048576,0)))</f>
        <v/>
      </c>
      <c r="R230" s="2" t="str">
        <f>IF(ISERROR(INDEX(출금!$C$2:$C$1048576,MATCH($S230,출금!$S$2:$S$1048576,0)))=TRUE, "", INDEX(출금!$C$2:$C$1048576,MATCH($S230,출금!$S$2:$S$1048576,0)))</f>
        <v/>
      </c>
      <c r="S230" s="2"/>
      <c r="T230" s="13">
        <v>44251.10833333333</v>
      </c>
      <c r="U230" s="31" t="str">
        <f t="shared" si="3"/>
        <v>2021-02-24</v>
      </c>
    </row>
    <row r="231" spans="1:21" customFormat="1" hidden="1">
      <c r="A231" s="2" t="s">
        <v>55</v>
      </c>
      <c r="B231" s="2" t="s">
        <v>6</v>
      </c>
      <c r="C231" s="2" t="s">
        <v>24</v>
      </c>
      <c r="D231" s="2" t="s">
        <v>170</v>
      </c>
      <c r="E231" s="2">
        <v>10000</v>
      </c>
      <c r="F231" s="2" t="s">
        <v>9</v>
      </c>
      <c r="G231" s="2" t="str">
        <f>IF(INDEX(지갑!$H:$H,MATCH(A231&amp;B231&amp;C231&amp;D231&amp;E231&amp;F231&amp;H231,지갑!$K:$K,0))=0, "",INDEX(지갑!$H:$H,MATCH(A231&amp;B231&amp;C231&amp;D231&amp;E231&amp;F231&amp;H231,지갑!$K:$K,0)))</f>
        <v>3PEG3HHki2gndo6KBcptAYK7QKhYY29BTs</v>
      </c>
      <c r="H231" s="2"/>
      <c r="I231" s="2" t="s">
        <v>6</v>
      </c>
      <c r="J231" s="2" t="s">
        <v>24</v>
      </c>
      <c r="K231" s="2" t="s">
        <v>9</v>
      </c>
      <c r="L231" s="2" t="s">
        <v>1677</v>
      </c>
      <c r="M231" s="25">
        <v>10</v>
      </c>
      <c r="N231" s="2" t="str">
        <f>IF(ISERROR(INDEX(출금!$G$2:$G$1048576,MATCH($S231,출금!$S$2:$S$1048576,0)))=TRUE, "", INDEX(출금!$G$2:$G$1048576,MATCH($S231,출금!$S$2:$S$1048576,0))&amp;"")</f>
        <v/>
      </c>
      <c r="O231" s="2" t="str">
        <f>IF(ISERROR(INDEX(출금!$H$2:$H$1048576,MATCH($S231,출금!$S$2:$S$1048576,0)))=TRUE, "", INDEX(출금!$H$2:$H$1048576,MATCH($S231,출금!$S$2:$S$1048576,0))&amp;"")</f>
        <v/>
      </c>
      <c r="P231" s="2" t="str">
        <f>IF(ISERROR(INDEX(출금!$A$2:$A$1048576,MATCH($S231,출금!$S$2:$S$1048576,0)))=TRUE, "", INDEX(출금!$A$2:$A$1048576,MATCH($S231,출금!$S$2:$S$1048576,0)))</f>
        <v/>
      </c>
      <c r="Q231" s="2" t="str">
        <f>IF(ISERROR(INDEX(출금!$B$2:$B$1048576,MATCH($S231,출금!$S$2:$S$1048576,0)))=TRUE, "", INDEX(출금!$B$2:$B$1048576,MATCH($S231,출금!$S$2:$S$1048576,0)))</f>
        <v/>
      </c>
      <c r="R231" s="2" t="str">
        <f>IF(ISERROR(INDEX(출금!$C$2:$C$1048576,MATCH($S231,출금!$S$2:$S$1048576,0)))=TRUE, "", INDEX(출금!$C$2:$C$1048576,MATCH($S231,출금!$S$2:$S$1048576,0)))</f>
        <v/>
      </c>
      <c r="S231" s="2"/>
      <c r="T231" s="13">
        <v>44254.08488425926</v>
      </c>
      <c r="U231" s="31" t="str">
        <f t="shared" si="3"/>
        <v>2021-02-27</v>
      </c>
    </row>
    <row r="232" spans="1:21" customFormat="1" hidden="1">
      <c r="A232" s="2" t="s">
        <v>55</v>
      </c>
      <c r="B232" s="2" t="s">
        <v>6</v>
      </c>
      <c r="C232" s="2" t="s">
        <v>24</v>
      </c>
      <c r="D232" s="2" t="s">
        <v>170</v>
      </c>
      <c r="E232" s="2">
        <v>10000</v>
      </c>
      <c r="F232" s="2" t="s">
        <v>9</v>
      </c>
      <c r="G232" s="2" t="str">
        <f>IF(INDEX(지갑!$H:$H,MATCH(A232&amp;B232&amp;C232&amp;D232&amp;E232&amp;F232&amp;H232,지갑!$K:$K,0))=0, "",INDEX(지갑!$H:$H,MATCH(A232&amp;B232&amp;C232&amp;D232&amp;E232&amp;F232&amp;H232,지갑!$K:$K,0)))</f>
        <v>3PEG3HHki2gndo6KBcptAYK7QKhYY29BTs</v>
      </c>
      <c r="H232" s="2"/>
      <c r="I232" s="2" t="s">
        <v>6</v>
      </c>
      <c r="J232" s="2" t="s">
        <v>24</v>
      </c>
      <c r="K232" s="2" t="s">
        <v>9</v>
      </c>
      <c r="L232" s="2" t="s">
        <v>1677</v>
      </c>
      <c r="M232" s="25">
        <v>10</v>
      </c>
      <c r="N232" s="2" t="str">
        <f>IF(ISERROR(INDEX(출금!$G$2:$G$1048576,MATCH($S232,출금!$S$2:$S$1048576,0)))=TRUE, "", INDEX(출금!$G$2:$G$1048576,MATCH($S232,출금!$S$2:$S$1048576,0))&amp;"")</f>
        <v/>
      </c>
      <c r="O232" s="2" t="str">
        <f>IF(ISERROR(INDEX(출금!$H$2:$H$1048576,MATCH($S232,출금!$S$2:$S$1048576,0)))=TRUE, "", INDEX(출금!$H$2:$H$1048576,MATCH($S232,출금!$S$2:$S$1048576,0))&amp;"")</f>
        <v/>
      </c>
      <c r="P232" s="2" t="str">
        <f>IF(ISERROR(INDEX(출금!$A$2:$A$1048576,MATCH($S232,출금!$S$2:$S$1048576,0)))=TRUE, "", INDEX(출금!$A$2:$A$1048576,MATCH($S232,출금!$S$2:$S$1048576,0)))</f>
        <v/>
      </c>
      <c r="Q232" s="2" t="str">
        <f>IF(ISERROR(INDEX(출금!$B$2:$B$1048576,MATCH($S232,출금!$S$2:$S$1048576,0)))=TRUE, "", INDEX(출금!$B$2:$B$1048576,MATCH($S232,출금!$S$2:$S$1048576,0)))</f>
        <v/>
      </c>
      <c r="R232" s="2" t="str">
        <f>IF(ISERROR(INDEX(출금!$C$2:$C$1048576,MATCH($S232,출금!$S$2:$S$1048576,0)))=TRUE, "", INDEX(출금!$C$2:$C$1048576,MATCH($S232,출금!$S$2:$S$1048576,0)))</f>
        <v/>
      </c>
      <c r="S232" s="2"/>
      <c r="T232" s="13">
        <v>44467.130844907406</v>
      </c>
      <c r="U232" s="31" t="str">
        <f t="shared" si="3"/>
        <v>2021-09-28</v>
      </c>
    </row>
    <row r="233" spans="1:21" customFormat="1" hidden="1">
      <c r="A233" s="2" t="s">
        <v>55</v>
      </c>
      <c r="B233" s="2" t="s">
        <v>6</v>
      </c>
      <c r="C233" s="2" t="s">
        <v>24</v>
      </c>
      <c r="D233" s="2" t="s">
        <v>170</v>
      </c>
      <c r="E233" s="2">
        <v>10000</v>
      </c>
      <c r="F233" s="2" t="s">
        <v>9</v>
      </c>
      <c r="G233" s="2" t="str">
        <f>IF(INDEX(지갑!$H:$H,MATCH(A233&amp;B233&amp;C233&amp;D233&amp;E233&amp;F233&amp;H233,지갑!$K:$K,0))=0, "",INDEX(지갑!$H:$H,MATCH(A233&amp;B233&amp;C233&amp;D233&amp;E233&amp;F233&amp;H233,지갑!$K:$K,0)))</f>
        <v>3PEG3HHki2gndo6KBcptAYK7QKhYY29BTs</v>
      </c>
      <c r="H233" s="2"/>
      <c r="I233" s="2" t="s">
        <v>6</v>
      </c>
      <c r="J233" s="2" t="s">
        <v>24</v>
      </c>
      <c r="K233" s="2" t="s">
        <v>9</v>
      </c>
      <c r="L233" s="2" t="s">
        <v>1677</v>
      </c>
      <c r="M233" s="25">
        <v>10</v>
      </c>
      <c r="N233" s="2" t="str">
        <f>IF(ISERROR(INDEX(출금!$G$2:$G$1048576,MATCH($S233,출금!$S$2:$S$1048576,0)))=TRUE, "", INDEX(출금!$G$2:$G$1048576,MATCH($S233,출금!$S$2:$S$1048576,0))&amp;"")</f>
        <v/>
      </c>
      <c r="O233" s="2" t="str">
        <f>IF(ISERROR(INDEX(출금!$H$2:$H$1048576,MATCH($S233,출금!$S$2:$S$1048576,0)))=TRUE, "", INDEX(출금!$H$2:$H$1048576,MATCH($S233,출금!$S$2:$S$1048576,0))&amp;"")</f>
        <v/>
      </c>
      <c r="P233" s="2" t="str">
        <f>IF(ISERROR(INDEX(출금!$A$2:$A$1048576,MATCH($S233,출금!$S$2:$S$1048576,0)))=TRUE, "", INDEX(출금!$A$2:$A$1048576,MATCH($S233,출금!$S$2:$S$1048576,0)))</f>
        <v/>
      </c>
      <c r="Q233" s="2" t="str">
        <f>IF(ISERROR(INDEX(출금!$B$2:$B$1048576,MATCH($S233,출금!$S$2:$S$1048576,0)))=TRUE, "", INDEX(출금!$B$2:$B$1048576,MATCH($S233,출금!$S$2:$S$1048576,0)))</f>
        <v/>
      </c>
      <c r="R233" s="2" t="str">
        <f>IF(ISERROR(INDEX(출금!$C$2:$C$1048576,MATCH($S233,출금!$S$2:$S$1048576,0)))=TRUE, "", INDEX(출금!$C$2:$C$1048576,MATCH($S233,출금!$S$2:$S$1048576,0)))</f>
        <v/>
      </c>
      <c r="S233" s="2"/>
      <c r="T233" s="13">
        <v>44468.009560185186</v>
      </c>
      <c r="U233" s="31" t="str">
        <f t="shared" si="3"/>
        <v>2021-09-29</v>
      </c>
    </row>
    <row r="234" spans="1:21" customFormat="1" hidden="1">
      <c r="A234" s="2" t="s">
        <v>3</v>
      </c>
      <c r="B234" s="2" t="s">
        <v>872</v>
      </c>
      <c r="C234" s="2" t="s">
        <v>58</v>
      </c>
      <c r="D234" s="2"/>
      <c r="E234" s="2"/>
      <c r="F234" s="2" t="s">
        <v>84</v>
      </c>
      <c r="G234" s="2" t="str">
        <f>IF(INDEX(지갑!$H:$H,MATCH(A234&amp;B234&amp;C234&amp;D234&amp;E234&amp;F234&amp;H234,지갑!$K:$K,0))=0, "",INDEX(지갑!$H:$H,MATCH(A234&amp;B234&amp;C234&amp;D234&amp;E234&amp;F234&amp;H234,지갑!$K:$K,0)))</f>
        <v>0x4972a657d735e8ff5c2cfd2a7a5299100091f900?</v>
      </c>
      <c r="H234" s="2"/>
      <c r="I234" s="2" t="s">
        <v>872</v>
      </c>
      <c r="J234" s="2" t="s">
        <v>58</v>
      </c>
      <c r="K234" s="2" t="s">
        <v>84</v>
      </c>
      <c r="L234" s="2" t="s">
        <v>84</v>
      </c>
      <c r="M234" s="28">
        <v>134.22728727000001</v>
      </c>
      <c r="N234" s="2" t="str">
        <f>IF(ISERROR(INDEX(출금!$G$2:$G$1048576,MATCH($S234,출금!$S$2:$S$1048576,0)))=TRUE, "", INDEX(출금!$G$2:$G$1048576,MATCH($S234,출금!$S$2:$S$1048576,0))&amp;"")</f>
        <v/>
      </c>
      <c r="O234" s="2" t="str">
        <f>IF(ISERROR(INDEX(출금!$H$2:$H$1048576,MATCH($S234,출금!$S$2:$S$1048576,0)))=TRUE, "", INDEX(출금!$H$2:$H$1048576,MATCH($S234,출금!$S$2:$S$1048576,0))&amp;"")</f>
        <v/>
      </c>
      <c r="P234" s="2" t="str">
        <f>IF(ISERROR(INDEX(출금!$A$2:$A$1048576,MATCH($S234,출금!$S$2:$S$1048576,0)))=TRUE, "", INDEX(출금!$A$2:$A$1048576,MATCH($S234,출금!$S$2:$S$1048576,0)))</f>
        <v/>
      </c>
      <c r="Q234" s="2" t="str">
        <f>IF(ISERROR(INDEX(출금!$B$2:$B$1048576,MATCH($S234,출금!$S$2:$S$1048576,0)))=TRUE, "", INDEX(출금!$B$2:$B$1048576,MATCH($S234,출금!$S$2:$S$1048576,0)))</f>
        <v/>
      </c>
      <c r="R234" s="2" t="str">
        <f>IF(ISERROR(INDEX(출금!$C$2:$C$1048576,MATCH($S234,출금!$S$2:$S$1048576,0)))=TRUE, "", INDEX(출금!$C$2:$C$1048576,MATCH($S234,출금!$S$2:$S$1048576,0)))</f>
        <v/>
      </c>
      <c r="S234" s="2" t="s">
        <v>890</v>
      </c>
      <c r="T234" s="13">
        <v>44678.476967592593</v>
      </c>
      <c r="U234" s="31" t="str">
        <f t="shared" si="3"/>
        <v>2022-04-27</v>
      </c>
    </row>
    <row r="235" spans="1:21" customFormat="1" hidden="1">
      <c r="A235" s="2" t="s">
        <v>55</v>
      </c>
      <c r="B235" s="2" t="s">
        <v>6</v>
      </c>
      <c r="C235" s="2" t="s">
        <v>24</v>
      </c>
      <c r="D235" s="2" t="s">
        <v>170</v>
      </c>
      <c r="E235" s="2">
        <v>10000</v>
      </c>
      <c r="F235" s="2" t="s">
        <v>9</v>
      </c>
      <c r="G235" s="2" t="str">
        <f>IF(INDEX(지갑!$H:$H,MATCH(A235&amp;B235&amp;C235&amp;D235&amp;E235&amp;F235&amp;H235,지갑!$K:$K,0))=0, "",INDEX(지갑!$H:$H,MATCH(A235&amp;B235&amp;C235&amp;D235&amp;E235&amp;F235&amp;H235,지갑!$K:$K,0)))</f>
        <v>3PEG3HHki2gndo6KBcptAYK7QKhYY29BTs</v>
      </c>
      <c r="H235" s="2"/>
      <c r="I235" s="2" t="s">
        <v>6</v>
      </c>
      <c r="J235" s="2" t="s">
        <v>24</v>
      </c>
      <c r="K235" s="2" t="s">
        <v>9</v>
      </c>
      <c r="L235" s="2" t="s">
        <v>1677</v>
      </c>
      <c r="M235" s="25">
        <v>10</v>
      </c>
      <c r="N235" s="2" t="str">
        <f>IF(ISERROR(INDEX(출금!$G$2:$G$1048576,MATCH($S235,출금!$S$2:$S$1048576,0)))=TRUE, "", INDEX(출금!$G$2:$G$1048576,MATCH($S235,출금!$S$2:$S$1048576,0))&amp;"")</f>
        <v/>
      </c>
      <c r="O235" s="2" t="str">
        <f>IF(ISERROR(INDEX(출금!$H$2:$H$1048576,MATCH($S235,출금!$S$2:$S$1048576,0)))=TRUE, "", INDEX(출금!$H$2:$H$1048576,MATCH($S235,출금!$S$2:$S$1048576,0))&amp;"")</f>
        <v/>
      </c>
      <c r="P235" s="2" t="str">
        <f>IF(ISERROR(INDEX(출금!$A$2:$A$1048576,MATCH($S235,출금!$S$2:$S$1048576,0)))=TRUE, "", INDEX(출금!$A$2:$A$1048576,MATCH($S235,출금!$S$2:$S$1048576,0)))</f>
        <v/>
      </c>
      <c r="Q235" s="2" t="str">
        <f>IF(ISERROR(INDEX(출금!$B$2:$B$1048576,MATCH($S235,출금!$S$2:$S$1048576,0)))=TRUE, "", INDEX(출금!$B$2:$B$1048576,MATCH($S235,출금!$S$2:$S$1048576,0)))</f>
        <v/>
      </c>
      <c r="R235" s="2" t="str">
        <f>IF(ISERROR(INDEX(출금!$C$2:$C$1048576,MATCH($S235,출금!$S$2:$S$1048576,0)))=TRUE, "", INDEX(출금!$C$2:$C$1048576,MATCH($S235,출금!$S$2:$S$1048576,0)))</f>
        <v/>
      </c>
      <c r="S235" s="2"/>
      <c r="T235" s="13">
        <v>44471.245682870373</v>
      </c>
      <c r="U235" s="31" t="str">
        <f t="shared" si="3"/>
        <v>2021-10-02</v>
      </c>
    </row>
    <row r="236" spans="1:21" customFormat="1" hidden="1">
      <c r="A236" s="2" t="s">
        <v>3</v>
      </c>
      <c r="B236" s="2" t="s">
        <v>872</v>
      </c>
      <c r="C236" s="2" t="s">
        <v>58</v>
      </c>
      <c r="D236" s="2"/>
      <c r="E236" s="2"/>
      <c r="F236" s="2" t="s">
        <v>84</v>
      </c>
      <c r="G236" s="2" t="str">
        <f>IF(INDEX(지갑!$H:$H,MATCH(A236&amp;B236&amp;C236&amp;D236&amp;E236&amp;F236&amp;H236,지갑!$K:$K,0))=0, "",INDEX(지갑!$H:$H,MATCH(A236&amp;B236&amp;C236&amp;D236&amp;E236&amp;F236&amp;H236,지갑!$K:$K,0)))</f>
        <v>0x4972a657d735e8ff5c2cfd2a7a5299100091f900?</v>
      </c>
      <c r="H236" s="2"/>
      <c r="I236" s="2" t="s">
        <v>872</v>
      </c>
      <c r="J236" s="2" t="s">
        <v>58</v>
      </c>
      <c r="K236" s="2" t="s">
        <v>84</v>
      </c>
      <c r="L236" s="2" t="s">
        <v>84</v>
      </c>
      <c r="M236" s="28">
        <v>92.937901769999996</v>
      </c>
      <c r="N236" s="2" t="str">
        <f>IF(ISERROR(INDEX(출금!$G$2:$G$1048576,MATCH($S236,출금!$S$2:$S$1048576,0)))=TRUE, "", INDEX(출금!$G$2:$G$1048576,MATCH($S236,출금!$S$2:$S$1048576,0))&amp;"")</f>
        <v/>
      </c>
      <c r="O236" s="2" t="str">
        <f>IF(ISERROR(INDEX(출금!$H$2:$H$1048576,MATCH($S236,출금!$S$2:$S$1048576,0)))=TRUE, "", INDEX(출금!$H$2:$H$1048576,MATCH($S236,출금!$S$2:$S$1048576,0))&amp;"")</f>
        <v/>
      </c>
      <c r="P236" s="2" t="str">
        <f>IF(ISERROR(INDEX(출금!$A$2:$A$1048576,MATCH($S236,출금!$S$2:$S$1048576,0)))=TRUE, "", INDEX(출금!$A$2:$A$1048576,MATCH($S236,출금!$S$2:$S$1048576,0)))</f>
        <v/>
      </c>
      <c r="Q236" s="2" t="str">
        <f>IF(ISERROR(INDEX(출금!$B$2:$B$1048576,MATCH($S236,출금!$S$2:$S$1048576,0)))=TRUE, "", INDEX(출금!$B$2:$B$1048576,MATCH($S236,출금!$S$2:$S$1048576,0)))</f>
        <v/>
      </c>
      <c r="R236" s="2" t="str">
        <f>IF(ISERROR(INDEX(출금!$C$2:$C$1048576,MATCH($S236,출금!$S$2:$S$1048576,0)))=TRUE, "", INDEX(출금!$C$2:$C$1048576,MATCH($S236,출금!$S$2:$S$1048576,0)))</f>
        <v/>
      </c>
      <c r="S236" s="2" t="s">
        <v>889</v>
      </c>
      <c r="T236" s="13">
        <v>44678.478321759263</v>
      </c>
      <c r="U236" s="31" t="str">
        <f t="shared" si="3"/>
        <v>2022-04-27</v>
      </c>
    </row>
    <row r="237" spans="1:21" customFormat="1" hidden="1">
      <c r="A237" s="2" t="s">
        <v>55</v>
      </c>
      <c r="B237" s="2" t="s">
        <v>6</v>
      </c>
      <c r="C237" s="2" t="s">
        <v>24</v>
      </c>
      <c r="D237" s="2" t="s">
        <v>170</v>
      </c>
      <c r="E237" s="2">
        <v>10000</v>
      </c>
      <c r="F237" s="2" t="s">
        <v>9</v>
      </c>
      <c r="G237" s="2" t="str">
        <f>IF(INDEX(지갑!$H:$H,MATCH(A237&amp;B237&amp;C237&amp;D237&amp;E237&amp;F237&amp;H237,지갑!$K:$K,0))=0, "",INDEX(지갑!$H:$H,MATCH(A237&amp;B237&amp;C237&amp;D237&amp;E237&amp;F237&amp;H237,지갑!$K:$K,0)))</f>
        <v>3PEG3HHki2gndo6KBcptAYK7QKhYY29BTs</v>
      </c>
      <c r="H237" s="2"/>
      <c r="I237" s="2" t="s">
        <v>6</v>
      </c>
      <c r="J237" s="2" t="s">
        <v>24</v>
      </c>
      <c r="K237" s="2" t="s">
        <v>9</v>
      </c>
      <c r="L237" s="2" t="s">
        <v>1677</v>
      </c>
      <c r="M237" s="25">
        <v>5</v>
      </c>
      <c r="N237" s="2" t="str">
        <f>IF(ISERROR(INDEX(출금!$G$2:$G$1048576,MATCH($S237,출금!$S$2:$S$1048576,0)))=TRUE, "", INDEX(출금!$G$2:$G$1048576,MATCH($S237,출금!$S$2:$S$1048576,0))&amp;"")</f>
        <v/>
      </c>
      <c r="O237" s="2" t="str">
        <f>IF(ISERROR(INDEX(출금!$H$2:$H$1048576,MATCH($S237,출금!$S$2:$S$1048576,0)))=TRUE, "", INDEX(출금!$H$2:$H$1048576,MATCH($S237,출금!$S$2:$S$1048576,0))&amp;"")</f>
        <v/>
      </c>
      <c r="P237" s="2" t="str">
        <f>IF(ISERROR(INDEX(출금!$A$2:$A$1048576,MATCH($S237,출금!$S$2:$S$1048576,0)))=TRUE, "", INDEX(출금!$A$2:$A$1048576,MATCH($S237,출금!$S$2:$S$1048576,0)))</f>
        <v/>
      </c>
      <c r="Q237" s="2" t="str">
        <f>IF(ISERROR(INDEX(출금!$B$2:$B$1048576,MATCH($S237,출금!$S$2:$S$1048576,0)))=TRUE, "", INDEX(출금!$B$2:$B$1048576,MATCH($S237,출금!$S$2:$S$1048576,0)))</f>
        <v/>
      </c>
      <c r="R237" s="2" t="str">
        <f>IF(ISERROR(INDEX(출금!$C$2:$C$1048576,MATCH($S237,출금!$S$2:$S$1048576,0)))=TRUE, "", INDEX(출금!$C$2:$C$1048576,MATCH($S237,출금!$S$2:$S$1048576,0)))</f>
        <v/>
      </c>
      <c r="S237" s="2"/>
      <c r="T237" s="13">
        <v>44246.012627314813</v>
      </c>
      <c r="U237" s="31" t="str">
        <f t="shared" si="3"/>
        <v>2021-02-19</v>
      </c>
    </row>
    <row r="238" spans="1:21" customFormat="1" hidden="1">
      <c r="A238" s="2" t="s">
        <v>560</v>
      </c>
      <c r="B238" s="2" t="s">
        <v>107</v>
      </c>
      <c r="C238" s="2" t="s">
        <v>111</v>
      </c>
      <c r="D238" s="5" t="s">
        <v>1845</v>
      </c>
      <c r="E238" s="2"/>
      <c r="F238" s="2"/>
      <c r="G238" s="2" t="str">
        <f>IF(INDEX(지갑!$H:$H,MATCH(A238&amp;B238&amp;C238&amp;D238&amp;E238&amp;F238&amp;H238,지갑!$K:$K,0))=0, "",INDEX(지갑!$H:$H,MATCH(A238&amp;B238&amp;C238&amp;D238&amp;E238&amp;F238&amp;H238,지갑!$K:$K,0)))</f>
        <v>terra1j4u9e5n8xu9c9jykny8uqw6lde6843qczzwd0x</v>
      </c>
      <c r="H238" s="2"/>
      <c r="I238" s="2" t="s">
        <v>107</v>
      </c>
      <c r="J238" s="2" t="s">
        <v>111</v>
      </c>
      <c r="K238" s="2" t="s">
        <v>15</v>
      </c>
      <c r="L238" s="2" t="s">
        <v>1676</v>
      </c>
      <c r="M238" s="28">
        <v>5616.64</v>
      </c>
      <c r="N238" s="2" t="str">
        <f>IF(ISERROR(INDEX(출금!$G$2:$G$1048576,MATCH($S238,출금!$S$2:$S$1048576,0)))=TRUE, "", INDEX(출금!$G$2:$G$1048576,MATCH($S238,출금!$S$2:$S$1048576,0))&amp;"")</f>
        <v/>
      </c>
      <c r="O238" s="2" t="str">
        <f>IF(ISERROR(INDEX(출금!$H$2:$H$1048576,MATCH($S238,출금!$S$2:$S$1048576,0)))=TRUE, "", INDEX(출금!$H$2:$H$1048576,MATCH($S238,출금!$S$2:$S$1048576,0))&amp;"")</f>
        <v/>
      </c>
      <c r="P238" s="2" t="str">
        <f>IF(ISERROR(INDEX(출금!$A$2:$A$1048576,MATCH($S238,출금!$S$2:$S$1048576,0)))=TRUE, "", INDEX(출금!$A$2:$A$1048576,MATCH($S238,출금!$S$2:$S$1048576,0)))</f>
        <v/>
      </c>
      <c r="Q238" s="2" t="str">
        <f>IF(ISERROR(INDEX(출금!$B$2:$B$1048576,MATCH($S238,출금!$S$2:$S$1048576,0)))=TRUE, "", INDEX(출금!$B$2:$B$1048576,MATCH($S238,출금!$S$2:$S$1048576,0)))</f>
        <v/>
      </c>
      <c r="R238" s="2" t="str">
        <f>IF(ISERROR(INDEX(출금!$C$2:$C$1048576,MATCH($S238,출금!$S$2:$S$1048576,0)))=TRUE, "", INDEX(출금!$C$2:$C$1048576,MATCH($S238,출금!$S$2:$S$1048576,0)))</f>
        <v/>
      </c>
      <c r="S238" s="2" t="s">
        <v>828</v>
      </c>
      <c r="T238" s="13">
        <v>44640.436678240738</v>
      </c>
      <c r="U238" s="31" t="str">
        <f t="shared" si="3"/>
        <v>2022-03-20</v>
      </c>
    </row>
    <row r="239" spans="1:21" customFormat="1">
      <c r="A239" s="2" t="s">
        <v>55</v>
      </c>
      <c r="B239" s="2" t="s">
        <v>6</v>
      </c>
      <c r="C239" s="2" t="s">
        <v>24</v>
      </c>
      <c r="D239" s="2" t="s">
        <v>170</v>
      </c>
      <c r="E239" s="2">
        <v>10000</v>
      </c>
      <c r="F239" s="2" t="s">
        <v>11</v>
      </c>
      <c r="G239" s="2" t="str">
        <f>IF(INDEX(지갑!$H:$H,MATCH(A239&amp;B239&amp;C239&amp;D239&amp;E239&amp;F239&amp;H239,지갑!$K:$K,0))=0, "",INDEX(지갑!$H:$H,MATCH(A239&amp;B239&amp;C239&amp;D239&amp;E239&amp;F239&amp;H239,지갑!$K:$K,0)))</f>
        <v>0x15C90634eD89723e96c852981174E55Ef2972C94</v>
      </c>
      <c r="H239" s="2"/>
      <c r="I239" s="2" t="s">
        <v>6</v>
      </c>
      <c r="J239" s="2" t="s">
        <v>24</v>
      </c>
      <c r="K239" s="2" t="s">
        <v>11</v>
      </c>
      <c r="L239" s="2" t="s">
        <v>2119</v>
      </c>
      <c r="M239" s="25">
        <v>361.2165</v>
      </c>
      <c r="N239" s="2" t="s">
        <v>4053</v>
      </c>
      <c r="O239" s="2" t="str">
        <f>IF(ISERROR(INDEX(출금!$H$2:$H$1048576,MATCH($S239,출금!$S$2:$S$1048576,0)))=TRUE, "", INDEX(출금!$H$2:$H$1048576,MATCH($S239,출금!$S$2:$S$1048576,0))&amp;"")</f>
        <v/>
      </c>
      <c r="P239" s="2" t="str">
        <f>IF(ISERROR(INDEX(출금!$A$2:$A$1048576,MATCH($S239,출금!$S$2:$S$1048576,0)))=TRUE, "", INDEX(출금!$A$2:$A$1048576,MATCH($S239,출금!$S$2:$S$1048576,0)))</f>
        <v/>
      </c>
      <c r="Q239" s="2" t="str">
        <f>IF(ISERROR(INDEX(출금!$B$2:$B$1048576,MATCH($S239,출금!$S$2:$S$1048576,0)))=TRUE, "", INDEX(출금!$B$2:$B$1048576,MATCH($S239,출금!$S$2:$S$1048576,0)))</f>
        <v/>
      </c>
      <c r="R239" s="2" t="str">
        <f>IF(ISERROR(INDEX(출금!$C$2:$C$1048576,MATCH($S239,출금!$S$2:$S$1048576,0)))=TRUE, "", INDEX(출금!$C$2:$C$1048576,MATCH($S239,출금!$S$2:$S$1048576,0)))</f>
        <v/>
      </c>
      <c r="S239" s="2" t="s">
        <v>2084</v>
      </c>
      <c r="T239" s="13">
        <v>44317.980127314811</v>
      </c>
      <c r="U239" s="31" t="str">
        <f t="shared" si="3"/>
        <v>2021-05-01</v>
      </c>
    </row>
    <row r="240" spans="1:21" customFormat="1" hidden="1">
      <c r="A240" s="2" t="s">
        <v>55</v>
      </c>
      <c r="B240" s="2" t="s">
        <v>6</v>
      </c>
      <c r="C240" s="2" t="s">
        <v>24</v>
      </c>
      <c r="D240" s="2" t="s">
        <v>170</v>
      </c>
      <c r="E240" s="2">
        <v>10000</v>
      </c>
      <c r="F240" s="2" t="s">
        <v>13</v>
      </c>
      <c r="G240" s="2" t="str">
        <f>IF(INDEX(지갑!$H:$H,MATCH(A240&amp;B240&amp;C240&amp;D240&amp;E240&amp;F240&amp;H240,지갑!$K:$K,0))=0, "",INDEX(지갑!$H:$H,MATCH(A240&amp;B240&amp;C240&amp;D240&amp;E240&amp;F240&amp;H240,지갑!$K:$K,0)))</f>
        <v>0x8B94148A0F089a5BF478d0A3349bA6dB3fF7181d</v>
      </c>
      <c r="H240" s="2"/>
      <c r="I240" s="2" t="s">
        <v>6</v>
      </c>
      <c r="J240" s="2" t="s">
        <v>24</v>
      </c>
      <c r="K240" s="2" t="s">
        <v>13</v>
      </c>
      <c r="L240" s="2" t="s">
        <v>522</v>
      </c>
      <c r="M240" s="25">
        <v>666224.33700000006</v>
      </c>
      <c r="N240" s="2" t="str">
        <f>IF(ISERROR(INDEX(출금!$G$2:$G$1048576,MATCH($S240,출금!$S$2:$S$1048576,0)))=TRUE, "", INDEX(출금!$G$2:$G$1048576,MATCH($S240,출금!$S$2:$S$1048576,0))&amp;"")</f>
        <v/>
      </c>
      <c r="O240" s="2" t="str">
        <f>IF(ISERROR(INDEX(출금!$H$2:$H$1048576,MATCH($S240,출금!$S$2:$S$1048576,0)))=TRUE, "", INDEX(출금!$H$2:$H$1048576,MATCH($S240,출금!$S$2:$S$1048576,0))&amp;"")</f>
        <v/>
      </c>
      <c r="P240" s="2" t="str">
        <f>IF(ISERROR(INDEX(출금!$A$2:$A$1048576,MATCH($S240,출금!$S$2:$S$1048576,0)))=TRUE, "", INDEX(출금!$A$2:$A$1048576,MATCH($S240,출금!$S$2:$S$1048576,0)))</f>
        <v>exchange</v>
      </c>
      <c r="Q240" s="2" t="str">
        <f>IF(ISERROR(INDEX(출금!$B$2:$B$1048576,MATCH($S240,출금!$S$2:$S$1048576,0)))=TRUE, "", INDEX(출금!$B$2:$B$1048576,MATCH($S240,출금!$S$2:$S$1048576,0)))</f>
        <v>Binance</v>
      </c>
      <c r="R240" s="2" t="str">
        <f>IF(ISERROR(INDEX(출금!$C$2:$C$1048576,MATCH($S240,출금!$S$2:$S$1048576,0)))=TRUE, "", INDEX(출금!$C$2:$C$1048576,MATCH($S240,출금!$S$2:$S$1048576,0)))</f>
        <v>BBRICK</v>
      </c>
      <c r="S240" s="2" t="s">
        <v>2085</v>
      </c>
      <c r="T240" s="13">
        <v>44306.308680555558</v>
      </c>
      <c r="U240" s="31" t="str">
        <f t="shared" si="3"/>
        <v>2021-04-20</v>
      </c>
    </row>
    <row r="241" spans="1:21" customFormat="1" hidden="1">
      <c r="A241" s="2" t="s">
        <v>560</v>
      </c>
      <c r="B241" s="2" t="s">
        <v>107</v>
      </c>
      <c r="C241" s="2" t="s">
        <v>111</v>
      </c>
      <c r="D241" s="5" t="s">
        <v>1845</v>
      </c>
      <c r="E241" s="2"/>
      <c r="F241" s="2"/>
      <c r="G241" s="2" t="str">
        <f>IF(INDEX(지갑!$H:$H,MATCH(A241&amp;B241&amp;C241&amp;D241&amp;E241&amp;F241&amp;H241,지갑!$K:$K,0))=0, "",INDEX(지갑!$H:$H,MATCH(A241&amp;B241&amp;C241&amp;D241&amp;E241&amp;F241&amp;H241,지갑!$K:$K,0)))</f>
        <v>terra1j4u9e5n8xu9c9jykny8uqw6lde6843qczzwd0x</v>
      </c>
      <c r="H241" s="2"/>
      <c r="I241" s="2" t="s">
        <v>107</v>
      </c>
      <c r="J241" s="2" t="s">
        <v>111</v>
      </c>
      <c r="K241" s="2" t="s">
        <v>546</v>
      </c>
      <c r="L241" s="2" t="s">
        <v>1676</v>
      </c>
      <c r="M241" s="28">
        <v>46.31</v>
      </c>
      <c r="N241" s="2" t="str">
        <f>IF(ISERROR(INDEX(출금!$G$2:$G$1048576,MATCH($S241,출금!$S$2:$S$1048576,0)))=TRUE, "", INDEX(출금!$G$2:$G$1048576,MATCH($S241,출금!$S$2:$S$1048576,0))&amp;"")</f>
        <v/>
      </c>
      <c r="O241" s="2" t="str">
        <f>IF(ISERROR(INDEX(출금!$H$2:$H$1048576,MATCH($S241,출금!$S$2:$S$1048576,0)))=TRUE, "", INDEX(출금!$H$2:$H$1048576,MATCH($S241,출금!$S$2:$S$1048576,0))&amp;"")</f>
        <v/>
      </c>
      <c r="P241" s="2" t="str">
        <f>IF(ISERROR(INDEX(출금!$A$2:$A$1048576,MATCH($S241,출금!$S$2:$S$1048576,0)))=TRUE, "", INDEX(출금!$A$2:$A$1048576,MATCH($S241,출금!$S$2:$S$1048576,0)))</f>
        <v/>
      </c>
      <c r="Q241" s="2" t="str">
        <f>IF(ISERROR(INDEX(출금!$B$2:$B$1048576,MATCH($S241,출금!$S$2:$S$1048576,0)))=TRUE, "", INDEX(출금!$B$2:$B$1048576,MATCH($S241,출금!$S$2:$S$1048576,0)))</f>
        <v/>
      </c>
      <c r="R241" s="2" t="str">
        <f>IF(ISERROR(INDEX(출금!$C$2:$C$1048576,MATCH($S241,출금!$S$2:$S$1048576,0)))=TRUE, "", INDEX(출금!$C$2:$C$1048576,MATCH($S241,출금!$S$2:$S$1048576,0)))</f>
        <v/>
      </c>
      <c r="S241" s="2" t="s">
        <v>827</v>
      </c>
      <c r="T241" s="13">
        <v>44642.555613425924</v>
      </c>
      <c r="U241" s="31" t="str">
        <f t="shared" si="3"/>
        <v>2022-03-22</v>
      </c>
    </row>
    <row r="242" spans="1:21" customFormat="1" hidden="1">
      <c r="A242" s="2" t="s">
        <v>560</v>
      </c>
      <c r="B242" s="2" t="s">
        <v>107</v>
      </c>
      <c r="C242" s="2" t="s">
        <v>111</v>
      </c>
      <c r="D242" s="5" t="s">
        <v>1845</v>
      </c>
      <c r="E242" s="2"/>
      <c r="F242" s="2"/>
      <c r="G242" s="2" t="str">
        <f>IF(INDEX(지갑!$H:$H,MATCH(A242&amp;B242&amp;C242&amp;D242&amp;E242&amp;F242&amp;H242,지갑!$K:$K,0))=0, "",INDEX(지갑!$H:$H,MATCH(A242&amp;B242&amp;C242&amp;D242&amp;E242&amp;F242&amp;H242,지갑!$K:$K,0)))</f>
        <v>terra1j4u9e5n8xu9c9jykny8uqw6lde6843qczzwd0x</v>
      </c>
      <c r="H242" s="2"/>
      <c r="I242" s="2" t="s">
        <v>107</v>
      </c>
      <c r="J242" s="2" t="s">
        <v>111</v>
      </c>
      <c r="K242" s="2" t="s">
        <v>15</v>
      </c>
      <c r="L242" s="2" t="s">
        <v>1676</v>
      </c>
      <c r="M242" s="28">
        <v>3440.25</v>
      </c>
      <c r="N242" s="2" t="str">
        <f>IF(ISERROR(INDEX(출금!$G$2:$G$1048576,MATCH($S242,출금!$S$2:$S$1048576,0)))=TRUE, "", INDEX(출금!$G$2:$G$1048576,MATCH($S242,출금!$S$2:$S$1048576,0))&amp;"")</f>
        <v/>
      </c>
      <c r="O242" s="2" t="str">
        <f>IF(ISERROR(INDEX(출금!$H$2:$H$1048576,MATCH($S242,출금!$S$2:$S$1048576,0)))=TRUE, "", INDEX(출금!$H$2:$H$1048576,MATCH($S242,출금!$S$2:$S$1048576,0))&amp;"")</f>
        <v/>
      </c>
      <c r="P242" s="2" t="str">
        <f>IF(ISERROR(INDEX(출금!$A$2:$A$1048576,MATCH($S242,출금!$S$2:$S$1048576,0)))=TRUE, "", INDEX(출금!$A$2:$A$1048576,MATCH($S242,출금!$S$2:$S$1048576,0)))</f>
        <v/>
      </c>
      <c r="Q242" s="2" t="str">
        <f>IF(ISERROR(INDEX(출금!$B$2:$B$1048576,MATCH($S242,출금!$S$2:$S$1048576,0)))=TRUE, "", INDEX(출금!$B$2:$B$1048576,MATCH($S242,출금!$S$2:$S$1048576,0)))</f>
        <v/>
      </c>
      <c r="R242" s="2" t="str">
        <f>IF(ISERROR(INDEX(출금!$C$2:$C$1048576,MATCH($S242,출금!$S$2:$S$1048576,0)))=TRUE, "", INDEX(출금!$C$2:$C$1048576,MATCH($S242,출금!$S$2:$S$1048576,0)))</f>
        <v/>
      </c>
      <c r="S242" s="2" t="s">
        <v>827</v>
      </c>
      <c r="T242" s="13">
        <v>44642.556238425925</v>
      </c>
      <c r="U242" s="31" t="str">
        <f t="shared" si="3"/>
        <v>2022-03-22</v>
      </c>
    </row>
    <row r="243" spans="1:21" customFormat="1" hidden="1">
      <c r="A243" s="2" t="s">
        <v>3</v>
      </c>
      <c r="B243" s="2" t="s">
        <v>872</v>
      </c>
      <c r="C243" s="2" t="s">
        <v>58</v>
      </c>
      <c r="D243" s="2"/>
      <c r="E243" s="2"/>
      <c r="F243" s="2" t="s">
        <v>75</v>
      </c>
      <c r="G243" s="2" t="str">
        <f>IF(INDEX(지갑!$H:$H,MATCH(A243&amp;B243&amp;C243&amp;D243&amp;E243&amp;F243&amp;H243,지갑!$K:$K,0))=0, "",INDEX(지갑!$H:$H,MATCH(A243&amp;B243&amp;C243&amp;D243&amp;E243&amp;F243&amp;H243,지갑!$K:$K,0)))</f>
        <v>0x5006bc0d4fa0117e93d21aa663969fc6703a4319</v>
      </c>
      <c r="H243" s="2"/>
      <c r="I243" s="2" t="s">
        <v>872</v>
      </c>
      <c r="J243" s="2" t="s">
        <v>58</v>
      </c>
      <c r="K243" s="2" t="s">
        <v>75</v>
      </c>
      <c r="L243" s="2" t="s">
        <v>75</v>
      </c>
      <c r="M243" s="28">
        <v>8452.0728951399997</v>
      </c>
      <c r="N243" s="2" t="str">
        <f>IF(ISERROR(INDEX(출금!$G$2:$G$1048576,MATCH($S243,출금!$S$2:$S$1048576,0)))=TRUE, "", INDEX(출금!$G$2:$G$1048576,MATCH($S243,출금!$S$2:$S$1048576,0))&amp;"")</f>
        <v/>
      </c>
      <c r="O243" s="2" t="str">
        <f>IF(ISERROR(INDEX(출금!$H$2:$H$1048576,MATCH($S243,출금!$S$2:$S$1048576,0)))=TRUE, "", INDEX(출금!$H$2:$H$1048576,MATCH($S243,출금!$S$2:$S$1048576,0))&amp;"")</f>
        <v/>
      </c>
      <c r="P243" s="2" t="str">
        <f>IF(ISERROR(INDEX(출금!$A$2:$A$1048576,MATCH($S243,출금!$S$2:$S$1048576,0)))=TRUE, "", INDEX(출금!$A$2:$A$1048576,MATCH($S243,출금!$S$2:$S$1048576,0)))</f>
        <v/>
      </c>
      <c r="Q243" s="2" t="str">
        <f>IF(ISERROR(INDEX(출금!$B$2:$B$1048576,MATCH($S243,출금!$S$2:$S$1048576,0)))=TRUE, "", INDEX(출금!$B$2:$B$1048576,MATCH($S243,출금!$S$2:$S$1048576,0)))</f>
        <v/>
      </c>
      <c r="R243" s="2" t="str">
        <f>IF(ISERROR(INDEX(출금!$C$2:$C$1048576,MATCH($S243,출금!$S$2:$S$1048576,0)))=TRUE, "", INDEX(출금!$C$2:$C$1048576,MATCH($S243,출금!$S$2:$S$1048576,0)))</f>
        <v/>
      </c>
      <c r="S243" s="2" t="s">
        <v>888</v>
      </c>
      <c r="T243" s="13">
        <v>44679.007187499999</v>
      </c>
      <c r="U243" s="31" t="str">
        <f t="shared" si="3"/>
        <v>2022-04-28</v>
      </c>
    </row>
    <row r="244" spans="1:21" customFormat="1" hidden="1">
      <c r="A244" s="2" t="s">
        <v>3</v>
      </c>
      <c r="B244" s="2" t="s">
        <v>872</v>
      </c>
      <c r="C244" s="2" t="s">
        <v>58</v>
      </c>
      <c r="D244" s="2"/>
      <c r="E244" s="2"/>
      <c r="F244" s="2" t="s">
        <v>84</v>
      </c>
      <c r="G244" s="2" t="str">
        <f>IF(INDEX(지갑!$H:$H,MATCH(A244&amp;B244&amp;C244&amp;D244&amp;E244&amp;F244&amp;H244,지갑!$K:$K,0))=0, "",INDEX(지갑!$H:$H,MATCH(A244&amp;B244&amp;C244&amp;D244&amp;E244&amp;F244&amp;H244,지갑!$K:$K,0)))</f>
        <v>0x4972a657d735e8ff5c2cfd2a7a5299100091f900?</v>
      </c>
      <c r="H244" s="2"/>
      <c r="I244" s="2" t="s">
        <v>872</v>
      </c>
      <c r="J244" s="2" t="s">
        <v>58</v>
      </c>
      <c r="K244" s="2" t="s">
        <v>84</v>
      </c>
      <c r="L244" s="2" t="s">
        <v>84</v>
      </c>
      <c r="M244" s="28">
        <v>21.001194689999998</v>
      </c>
      <c r="N244" s="2" t="str">
        <f>IF(ISERROR(INDEX(출금!$G$2:$G$1048576,MATCH($S244,출금!$S$2:$S$1048576,0)))=TRUE, "", INDEX(출금!$G$2:$G$1048576,MATCH($S244,출금!$S$2:$S$1048576,0))&amp;"")</f>
        <v/>
      </c>
      <c r="O244" s="2" t="str">
        <f>IF(ISERROR(INDEX(출금!$H$2:$H$1048576,MATCH($S244,출금!$S$2:$S$1048576,0)))=TRUE, "", INDEX(출금!$H$2:$H$1048576,MATCH($S244,출금!$S$2:$S$1048576,0))&amp;"")</f>
        <v/>
      </c>
      <c r="P244" s="2" t="str">
        <f>IF(ISERROR(INDEX(출금!$A$2:$A$1048576,MATCH($S244,출금!$S$2:$S$1048576,0)))=TRUE, "", INDEX(출금!$A$2:$A$1048576,MATCH($S244,출금!$S$2:$S$1048576,0)))</f>
        <v/>
      </c>
      <c r="Q244" s="2" t="str">
        <f>IF(ISERROR(INDEX(출금!$B$2:$B$1048576,MATCH($S244,출금!$S$2:$S$1048576,0)))=TRUE, "", INDEX(출금!$B$2:$B$1048576,MATCH($S244,출금!$S$2:$S$1048576,0)))</f>
        <v/>
      </c>
      <c r="R244" s="2" t="str">
        <f>IF(ISERROR(INDEX(출금!$C$2:$C$1048576,MATCH($S244,출금!$S$2:$S$1048576,0)))=TRUE, "", INDEX(출금!$C$2:$C$1048576,MATCH($S244,출금!$S$2:$S$1048576,0)))</f>
        <v/>
      </c>
      <c r="S244" s="2" t="s">
        <v>887</v>
      </c>
      <c r="T244" s="13">
        <v>44680.375694444447</v>
      </c>
      <c r="U244" s="31" t="str">
        <f t="shared" si="3"/>
        <v>2022-04-29</v>
      </c>
    </row>
    <row r="245" spans="1:21" customFormat="1" hidden="1">
      <c r="A245" s="2" t="s">
        <v>55</v>
      </c>
      <c r="B245" s="2" t="s">
        <v>6</v>
      </c>
      <c r="C245" s="2" t="s">
        <v>24</v>
      </c>
      <c r="D245" s="2" t="s">
        <v>170</v>
      </c>
      <c r="E245" s="2">
        <v>10000</v>
      </c>
      <c r="F245" s="2" t="s">
        <v>76</v>
      </c>
      <c r="G245" s="2" t="e">
        <f>IF(INDEX(지갑!$H:$H,MATCH(A245&amp;B245&amp;C245&amp;D245&amp;E245&amp;F245&amp;H245,지갑!$K:$K,0))=0, "",INDEX(지갑!$H:$H,MATCH(A245&amp;B245&amp;C245&amp;D245&amp;E245&amp;F245&amp;H245,지갑!$K:$K,0)))</f>
        <v>#N/A</v>
      </c>
      <c r="H245" s="2"/>
      <c r="I245" s="2" t="s">
        <v>6</v>
      </c>
      <c r="J245" s="2" t="s">
        <v>24</v>
      </c>
      <c r="K245" s="2" t="s">
        <v>76</v>
      </c>
      <c r="L245" s="2" t="s">
        <v>522</v>
      </c>
      <c r="M245" s="25">
        <v>9.9999999999999995E-7</v>
      </c>
      <c r="N245" s="2" t="str">
        <f>IF(ISERROR(INDEX(출금!$G$2:$G$1048576,MATCH($S245,출금!$S$2:$S$1048576,0)))=TRUE, "", INDEX(출금!$G$2:$G$1048576,MATCH($S245,출금!$S$2:$S$1048576,0))&amp;"")</f>
        <v/>
      </c>
      <c r="O245" s="2" t="str">
        <f>IF(ISERROR(INDEX(출금!$H$2:$H$1048576,MATCH($S245,출금!$S$2:$S$1048576,0)))=TRUE, "", INDEX(출금!$H$2:$H$1048576,MATCH($S245,출금!$S$2:$S$1048576,0))&amp;"")</f>
        <v/>
      </c>
      <c r="P245" s="2" t="str">
        <f>IF(ISERROR(INDEX(출금!$A$2:$A$1048576,MATCH($S245,출금!$S$2:$S$1048576,0)))=TRUE, "", INDEX(출금!$A$2:$A$1048576,MATCH($S245,출금!$S$2:$S$1048576,0)))</f>
        <v/>
      </c>
      <c r="Q245" s="2" t="str">
        <f>IF(ISERROR(INDEX(출금!$B$2:$B$1048576,MATCH($S245,출금!$S$2:$S$1048576,0)))=TRUE, "", INDEX(출금!$B$2:$B$1048576,MATCH($S245,출금!$S$2:$S$1048576,0)))</f>
        <v/>
      </c>
      <c r="R245" s="2" t="str">
        <f>IF(ISERROR(INDEX(출금!$C$2:$C$1048576,MATCH($S245,출금!$S$2:$S$1048576,0)))=TRUE, "", INDEX(출금!$C$2:$C$1048576,MATCH($S245,출금!$S$2:$S$1048576,0)))</f>
        <v/>
      </c>
      <c r="S245" s="2" t="s">
        <v>2086</v>
      </c>
      <c r="T245" s="13">
        <v>44306.200648148151</v>
      </c>
      <c r="U245" s="31" t="str">
        <f t="shared" si="3"/>
        <v>2021-04-20</v>
      </c>
    </row>
    <row r="246" spans="1:21" customFormat="1" hidden="1">
      <c r="A246" s="2" t="s">
        <v>55</v>
      </c>
      <c r="B246" s="2" t="s">
        <v>6</v>
      </c>
      <c r="C246" s="2" t="s">
        <v>24</v>
      </c>
      <c r="D246" s="2" t="s">
        <v>170</v>
      </c>
      <c r="E246" s="2">
        <v>10000</v>
      </c>
      <c r="F246" s="2" t="s">
        <v>13</v>
      </c>
      <c r="G246" s="2" t="str">
        <f>IF(INDEX(지갑!$H:$H,MATCH(A246&amp;B246&amp;C246&amp;D246&amp;E246&amp;F246&amp;H246,지갑!$K:$K,0))=0, "",INDEX(지갑!$H:$H,MATCH(A246&amp;B246&amp;C246&amp;D246&amp;E246&amp;F246&amp;H246,지갑!$K:$K,0)))</f>
        <v>0x8B94148A0F089a5BF478d0A3349bA6dB3fF7181d</v>
      </c>
      <c r="H246" s="2"/>
      <c r="I246" s="2" t="s">
        <v>6</v>
      </c>
      <c r="J246" s="2" t="s">
        <v>24</v>
      </c>
      <c r="K246" s="2" t="s">
        <v>13</v>
      </c>
      <c r="L246" s="2" t="s">
        <v>522</v>
      </c>
      <c r="M246" s="25">
        <v>1499999</v>
      </c>
      <c r="N246" s="2" t="str">
        <f>IF(ISERROR(INDEX(출금!$G$2:$G$1048576,MATCH($S246,출금!$S$2:$S$1048576,0)))=TRUE, "", INDEX(출금!$G$2:$G$1048576,MATCH($S246,출금!$S$2:$S$1048576,0))&amp;"")</f>
        <v/>
      </c>
      <c r="O246" s="2" t="str">
        <f>IF(ISERROR(INDEX(출금!$H$2:$H$1048576,MATCH($S246,출금!$S$2:$S$1048576,0)))=TRUE, "", INDEX(출금!$H$2:$H$1048576,MATCH($S246,출금!$S$2:$S$1048576,0))&amp;"")</f>
        <v/>
      </c>
      <c r="P246" s="2" t="str">
        <f>IF(ISERROR(INDEX(출금!$A$2:$A$1048576,MATCH($S246,출금!$S$2:$S$1048576,0)))=TRUE, "", INDEX(출금!$A$2:$A$1048576,MATCH($S246,출금!$S$2:$S$1048576,0)))</f>
        <v>exchange</v>
      </c>
      <c r="Q246" s="2" t="str">
        <f>IF(ISERROR(INDEX(출금!$B$2:$B$1048576,MATCH($S246,출금!$S$2:$S$1048576,0)))=TRUE, "", INDEX(출금!$B$2:$B$1048576,MATCH($S246,출금!$S$2:$S$1048576,0)))</f>
        <v>Binance</v>
      </c>
      <c r="R246" s="2" t="str">
        <f>IF(ISERROR(INDEX(출금!$C$2:$C$1048576,MATCH($S246,출금!$S$2:$S$1048576,0)))=TRUE, "", INDEX(출금!$C$2:$C$1048576,MATCH($S246,출금!$S$2:$S$1048576,0)))</f>
        <v>BBRICK</v>
      </c>
      <c r="S246" s="2" t="s">
        <v>2087</v>
      </c>
      <c r="T246" s="13">
        <v>44306.199675925927</v>
      </c>
      <c r="U246" s="31" t="str">
        <f t="shared" si="3"/>
        <v>2021-04-20</v>
      </c>
    </row>
    <row r="247" spans="1:21" customFormat="1" hidden="1">
      <c r="A247" s="2" t="s">
        <v>3</v>
      </c>
      <c r="B247" s="2" t="s">
        <v>872</v>
      </c>
      <c r="C247" s="2" t="s">
        <v>58</v>
      </c>
      <c r="D247" s="2"/>
      <c r="E247" s="2"/>
      <c r="F247" s="2" t="s">
        <v>50</v>
      </c>
      <c r="G247" s="2" t="str">
        <f>IF(INDEX(지갑!$H:$H,MATCH(A247&amp;B247&amp;C247&amp;D247&amp;E247&amp;F247&amp;H247,지갑!$K:$K,0))=0, "",INDEX(지갑!$H:$H,MATCH(A247&amp;B247&amp;C247&amp;D247&amp;E247&amp;F247&amp;H247,지갑!$K:$K,0)))</f>
        <v>GBGII2C7M4TOEC2MVAZYG3TRFM3ATCCEWANSN4Q3AHEX3NRKXJCVZDEV</v>
      </c>
      <c r="H247" s="2"/>
      <c r="I247" s="2" t="s">
        <v>872</v>
      </c>
      <c r="J247" s="2" t="s">
        <v>58</v>
      </c>
      <c r="K247" s="2" t="s">
        <v>50</v>
      </c>
      <c r="L247" s="2" t="s">
        <v>50</v>
      </c>
      <c r="M247" s="28">
        <v>133593.12292940001</v>
      </c>
      <c r="N247" s="2" t="str">
        <f>IF(ISERROR(INDEX(출금!$G$2:$G$1048576,MATCH($S247,출금!$S$2:$S$1048576,0)))=TRUE, "", INDEX(출금!$G$2:$G$1048576,MATCH($S247,출금!$S$2:$S$1048576,0))&amp;"")</f>
        <v/>
      </c>
      <c r="O247" s="2" t="str">
        <f>IF(ISERROR(INDEX(출금!$H$2:$H$1048576,MATCH($S247,출금!$S$2:$S$1048576,0)))=TRUE, "", INDEX(출금!$H$2:$H$1048576,MATCH($S247,출금!$S$2:$S$1048576,0))&amp;"")</f>
        <v/>
      </c>
      <c r="P247" s="2" t="str">
        <f>IF(ISERROR(INDEX(출금!$A$2:$A$1048576,MATCH($S247,출금!$S$2:$S$1048576,0)))=TRUE, "", INDEX(출금!$A$2:$A$1048576,MATCH($S247,출금!$S$2:$S$1048576,0)))</f>
        <v/>
      </c>
      <c r="Q247" s="2" t="str">
        <f>IF(ISERROR(INDEX(출금!$B$2:$B$1048576,MATCH($S247,출금!$S$2:$S$1048576,0)))=TRUE, "", INDEX(출금!$B$2:$B$1048576,MATCH($S247,출금!$S$2:$S$1048576,0)))</f>
        <v/>
      </c>
      <c r="R247" s="2" t="str">
        <f>IF(ISERROR(INDEX(출금!$C$2:$C$1048576,MATCH($S247,출금!$S$2:$S$1048576,0)))=TRUE, "", INDEX(출금!$C$2:$C$1048576,MATCH($S247,출금!$S$2:$S$1048576,0)))</f>
        <v/>
      </c>
      <c r="S247" s="2" t="s">
        <v>886</v>
      </c>
      <c r="T247" s="13">
        <v>44680.441319444442</v>
      </c>
      <c r="U247" s="31" t="str">
        <f t="shared" si="3"/>
        <v>2022-04-29</v>
      </c>
    </row>
    <row r="248" spans="1:21" customFormat="1" hidden="1">
      <c r="A248" s="2" t="s">
        <v>3</v>
      </c>
      <c r="B248" s="2" t="s">
        <v>6</v>
      </c>
      <c r="C248" s="2" t="s">
        <v>24</v>
      </c>
      <c r="D248" s="2" t="s">
        <v>1856</v>
      </c>
      <c r="E248" s="2">
        <v>10025</v>
      </c>
      <c r="F248" s="2" t="s">
        <v>1863</v>
      </c>
      <c r="G248" s="2" t="e">
        <f>IF(INDEX(지갑!$H:$H,MATCH(A248&amp;B248&amp;C248&amp;D248&amp;E248&amp;F248&amp;H248,지갑!$K:$K,0))=0, "",INDEX(지갑!$H:$H,MATCH(A248&amp;B248&amp;C248&amp;D248&amp;E248&amp;F248&amp;H248,지갑!$K:$K,0)))</f>
        <v>#N/A</v>
      </c>
      <c r="H248" s="2"/>
      <c r="I248" s="2" t="s">
        <v>6</v>
      </c>
      <c r="J248" s="2" t="s">
        <v>24</v>
      </c>
      <c r="K248" s="2" t="s">
        <v>1863</v>
      </c>
      <c r="L248" s="2"/>
      <c r="M248" s="25">
        <v>9.5399999999999991</v>
      </c>
      <c r="N248" s="2" t="str">
        <f>IF(ISERROR(INDEX(출금!$G$2:$G$1048576,MATCH($S248,출금!$S$2:$S$1048576,0)))=TRUE, "", INDEX(출금!$G$2:$G$1048576,MATCH($S248,출금!$S$2:$S$1048576,0))&amp;"")</f>
        <v/>
      </c>
      <c r="O248" s="2" t="str">
        <f>IF(ISERROR(INDEX(출금!$H$2:$H$1048576,MATCH($S248,출금!$S$2:$S$1048576,0)))=TRUE, "", INDEX(출금!$H$2:$H$1048576,MATCH($S248,출금!$S$2:$S$1048576,0))&amp;"")</f>
        <v/>
      </c>
      <c r="P248" s="2" t="str">
        <f>IF(ISERROR(INDEX(출금!$A$2:$A$1048576,MATCH($S248,출금!$S$2:$S$1048576,0)))=TRUE, "", INDEX(출금!$A$2:$A$1048576,MATCH($S248,출금!$S$2:$S$1048576,0)))</f>
        <v/>
      </c>
      <c r="Q248" s="2" t="str">
        <f>IF(ISERROR(INDEX(출금!$B$2:$B$1048576,MATCH($S248,출금!$S$2:$S$1048576,0)))=TRUE, "", INDEX(출금!$B$2:$B$1048576,MATCH($S248,출금!$S$2:$S$1048576,0)))</f>
        <v/>
      </c>
      <c r="R248" s="2" t="str">
        <f>IF(ISERROR(INDEX(출금!$C$2:$C$1048576,MATCH($S248,출금!$S$2:$S$1048576,0)))=TRUE, "", INDEX(출금!$C$2:$C$1048576,MATCH($S248,출금!$S$2:$S$1048576,0)))</f>
        <v/>
      </c>
      <c r="S248" s="2"/>
      <c r="T248" s="26">
        <v>44695.330868055556</v>
      </c>
      <c r="U248" s="31" t="str">
        <f t="shared" si="3"/>
        <v>2022-05-14</v>
      </c>
    </row>
    <row r="249" spans="1:21" customFormat="1" hidden="1">
      <c r="A249" s="2" t="s">
        <v>3</v>
      </c>
      <c r="B249" s="2" t="s">
        <v>858</v>
      </c>
      <c r="C249" s="2" t="s">
        <v>58</v>
      </c>
      <c r="D249" s="2"/>
      <c r="E249" s="2"/>
      <c r="F249" s="2" t="str">
        <f>K249</f>
        <v>LUNA</v>
      </c>
      <c r="G249" s="2" t="str">
        <f>IF(INDEX(지갑!$H:$H,MATCH(A249&amp;B249&amp;C249&amp;D249&amp;E249&amp;F249&amp;H249,지갑!$K:$K,0))=0, "",INDEX(지갑!$H:$H,MATCH(A249&amp;B249&amp;C249&amp;D249&amp;E249&amp;F249&amp;H249,지갑!$K:$K,0)))</f>
        <v>terra1x5tka4f96uqlfxr04etcf8m4l22xwpz4pq233x</v>
      </c>
      <c r="H249" s="2"/>
      <c r="I249" s="2" t="s">
        <v>858</v>
      </c>
      <c r="J249" s="2" t="s">
        <v>58</v>
      </c>
      <c r="K249" s="2" t="s">
        <v>14</v>
      </c>
      <c r="L249" s="2" t="s">
        <v>14</v>
      </c>
      <c r="M249" s="28">
        <v>25000</v>
      </c>
      <c r="N249" s="2" t="str">
        <f>IF(ISERROR(INDEX(출금!$G$2:$G$1048576,MATCH($S249,출금!$S$2:$S$1048576,0)))=TRUE, "", INDEX(출금!$G$2:$G$1048576,MATCH($S249,출금!$S$2:$S$1048576,0))&amp;"")</f>
        <v/>
      </c>
      <c r="O249" s="2" t="str">
        <f>IF(ISERROR(INDEX(출금!$H$2:$H$1048576,MATCH($S249,출금!$S$2:$S$1048576,0)))=TRUE, "", INDEX(출금!$H$2:$H$1048576,MATCH($S249,출금!$S$2:$S$1048576,0))&amp;"")</f>
        <v/>
      </c>
      <c r="P249" s="2" t="str">
        <f>IF(ISERROR(INDEX(출금!$A$2:$A$1048576,MATCH($S249,출금!$S$2:$S$1048576,0)))=TRUE, "", INDEX(출금!$A$2:$A$1048576,MATCH($S249,출금!$S$2:$S$1048576,0)))</f>
        <v/>
      </c>
      <c r="Q249" s="2" t="str">
        <f>IF(ISERROR(INDEX(출금!$B$2:$B$1048576,MATCH($S249,출금!$S$2:$S$1048576,0)))=TRUE, "", INDEX(출금!$B$2:$B$1048576,MATCH($S249,출금!$S$2:$S$1048576,0)))</f>
        <v/>
      </c>
      <c r="R249" s="2" t="str">
        <f>IF(ISERROR(INDEX(출금!$C$2:$C$1048576,MATCH($S249,출금!$S$2:$S$1048576,0)))=TRUE, "", INDEX(출금!$C$2:$C$1048576,MATCH($S249,출금!$S$2:$S$1048576,0)))</f>
        <v/>
      </c>
      <c r="S249" s="2" t="s">
        <v>1434</v>
      </c>
      <c r="T249" s="13">
        <v>44260.529930185177</v>
      </c>
      <c r="U249" s="31" t="str">
        <f t="shared" si="3"/>
        <v>2021-03-05</v>
      </c>
    </row>
    <row r="250" spans="1:21" customFormat="1">
      <c r="A250" s="2" t="s">
        <v>3</v>
      </c>
      <c r="B250" s="2" t="s">
        <v>6</v>
      </c>
      <c r="C250" s="2" t="s">
        <v>24</v>
      </c>
      <c r="D250" s="2" t="s">
        <v>1856</v>
      </c>
      <c r="E250" s="2">
        <v>10025</v>
      </c>
      <c r="F250" s="2" t="s">
        <v>11</v>
      </c>
      <c r="G250" s="2" t="str">
        <f>IF(INDEX(지갑!$H:$H,MATCH(A250&amp;B250&amp;C250&amp;D250&amp;E250&amp;F250&amp;H250,지갑!$K:$K,0))=0, "",INDEX(지갑!$H:$H,MATCH(A250&amp;B250&amp;C250&amp;D250&amp;E250&amp;F250&amp;H250,지갑!$K:$K,0)))</f>
        <v>0xd16eEBDb4F8804b66AB4b2c536917154d9a47E82</v>
      </c>
      <c r="H250" s="2"/>
      <c r="I250" s="2" t="s">
        <v>6</v>
      </c>
      <c r="J250" s="2" t="s">
        <v>24</v>
      </c>
      <c r="K250" s="2" t="s">
        <v>11</v>
      </c>
      <c r="L250" s="2" t="s">
        <v>11</v>
      </c>
      <c r="M250" s="25">
        <v>259.32799999999997</v>
      </c>
      <c r="N250" s="2" t="s">
        <v>4063</v>
      </c>
      <c r="O250" s="2" t="str">
        <f>IF(ISERROR(INDEX(출금!$H$2:$H$1048576,MATCH($S250,출금!$S$2:$S$1048576,0)))=TRUE, "", INDEX(출금!$H$2:$H$1048576,MATCH($S250,출금!$S$2:$S$1048576,0))&amp;"")</f>
        <v/>
      </c>
      <c r="P250" s="2" t="str">
        <f>IF(ISERROR(INDEX(출금!$A$2:$A$1048576,MATCH($S250,출금!$S$2:$S$1048576,0)))=TRUE, "", INDEX(출금!$A$2:$A$1048576,MATCH($S250,출금!$S$2:$S$1048576,0)))</f>
        <v/>
      </c>
      <c r="Q250" s="2" t="str">
        <f>IF(ISERROR(INDEX(출금!$B$2:$B$1048576,MATCH($S250,출금!$S$2:$S$1048576,0)))=TRUE, "", INDEX(출금!$B$2:$B$1048576,MATCH($S250,출금!$S$2:$S$1048576,0)))</f>
        <v/>
      </c>
      <c r="R250" s="2" t="str">
        <f>IF(ISERROR(INDEX(출금!$C$2:$C$1048576,MATCH($S250,출금!$S$2:$S$1048576,0)))=TRUE, "", INDEX(출금!$C$2:$C$1048576,MATCH($S250,출금!$S$2:$S$1048576,0)))</f>
        <v/>
      </c>
      <c r="S250" s="2" t="s">
        <v>1987</v>
      </c>
      <c r="T250" s="26">
        <v>44692.486944444441</v>
      </c>
      <c r="U250" s="31" t="str">
        <f t="shared" si="3"/>
        <v>2022-05-11</v>
      </c>
    </row>
    <row r="251" spans="1:21" customFormat="1" hidden="1">
      <c r="A251" s="2" t="s">
        <v>3</v>
      </c>
      <c r="B251" s="2" t="s">
        <v>6</v>
      </c>
      <c r="C251" s="2" t="s">
        <v>24</v>
      </c>
      <c r="D251" s="2" t="s">
        <v>1856</v>
      </c>
      <c r="E251" s="2">
        <v>10025</v>
      </c>
      <c r="F251" s="2" t="s">
        <v>15</v>
      </c>
      <c r="G251" s="2" t="e">
        <f>IF(INDEX(지갑!$H:$H,MATCH(A251&amp;B251&amp;C251&amp;D251&amp;E251&amp;F251&amp;H251,지갑!$K:$K,0))=0, "",INDEX(지갑!$H:$H,MATCH(A251&amp;B251&amp;C251&amp;D251&amp;E251&amp;F251&amp;H251,지갑!$K:$K,0)))</f>
        <v>#N/A</v>
      </c>
      <c r="H251" s="2"/>
      <c r="I251" s="2" t="s">
        <v>6</v>
      </c>
      <c r="J251" s="2" t="s">
        <v>24</v>
      </c>
      <c r="K251" s="2" t="s">
        <v>15</v>
      </c>
      <c r="L251" s="2" t="s">
        <v>1676</v>
      </c>
      <c r="M251" s="25">
        <v>8000000</v>
      </c>
      <c r="N251" s="2" t="str">
        <f>IF(ISERROR(INDEX(출금!$G$2:$G$1048576,MATCH($S251,출금!$S$2:$S$1048576,0)))=TRUE, "", INDEX(출금!$G$2:$G$1048576,MATCH($S251,출금!$S$2:$S$1048576,0))&amp;"")</f>
        <v>terra174evzq0tnd0uvzkkrvg08n9geqpcsvdrychcm8</v>
      </c>
      <c r="O251" s="2" t="str">
        <f>IF(ISERROR(INDEX(출금!$H$2:$H$1048576,MATCH($S251,출금!$S$2:$S$1048576,0)))=TRUE, "", INDEX(출금!$H$2:$H$1048576,MATCH($S251,출금!$S$2:$S$1048576,0))&amp;"")</f>
        <v/>
      </c>
      <c r="P251" s="2" t="str">
        <f>IF(ISERROR(INDEX(출금!$A$2:$A$1048576,MATCH($S251,출금!$S$2:$S$1048576,0)))=TRUE, "", INDEX(출금!$A$2:$A$1048576,MATCH($S251,출금!$S$2:$S$1048576,0)))</f>
        <v>Wallet</v>
      </c>
      <c r="Q251" s="2" t="str">
        <f>IF(ISERROR(INDEX(출금!$B$2:$B$1048576,MATCH($S251,출금!$S$2:$S$1048576,0)))=TRUE, "", INDEX(출금!$B$2:$B$1048576,MATCH($S251,출금!$S$2:$S$1048576,0)))</f>
        <v>Terra</v>
      </c>
      <c r="R251" s="2" t="str">
        <f>IF(ISERROR(INDEX(출금!$C$2:$C$1048576,MATCH($S251,출금!$S$2:$S$1048576,0)))=TRUE, "", INDEX(출금!$C$2:$C$1048576,MATCH($S251,출금!$S$2:$S$1048576,0)))</f>
        <v>BBRICK</v>
      </c>
      <c r="S251" s="2" t="s">
        <v>1988</v>
      </c>
      <c r="T251" s="26">
        <v>44692.452025462961</v>
      </c>
      <c r="U251" s="31" t="str">
        <f t="shared" si="3"/>
        <v>2022-05-11</v>
      </c>
    </row>
    <row r="252" spans="1:21" customFormat="1" hidden="1">
      <c r="A252" s="2" t="s">
        <v>3</v>
      </c>
      <c r="B252" s="2" t="s">
        <v>872</v>
      </c>
      <c r="C252" s="2" t="s">
        <v>58</v>
      </c>
      <c r="D252" s="2"/>
      <c r="E252" s="2"/>
      <c r="F252" s="2" t="s">
        <v>75</v>
      </c>
      <c r="G252" s="2" t="str">
        <f>IF(INDEX(지갑!$H:$H,MATCH(A252&amp;B252&amp;C252&amp;D252&amp;E252&amp;F252&amp;H252,지갑!$K:$K,0))=0, "",INDEX(지갑!$H:$H,MATCH(A252&amp;B252&amp;C252&amp;D252&amp;E252&amp;F252&amp;H252,지갑!$K:$K,0)))</f>
        <v>0x5006bc0d4fa0117e93d21aa663969fc6703a4319</v>
      </c>
      <c r="H252" s="2"/>
      <c r="I252" s="2" t="s">
        <v>872</v>
      </c>
      <c r="J252" s="2" t="s">
        <v>58</v>
      </c>
      <c r="K252" s="2" t="s">
        <v>75</v>
      </c>
      <c r="L252" s="2" t="s">
        <v>75</v>
      </c>
      <c r="M252" s="28">
        <v>1180.73207723</v>
      </c>
      <c r="N252" s="2" t="str">
        <f>IF(ISERROR(INDEX(출금!$G$2:$G$1048576,MATCH($S252,출금!$S$2:$S$1048576,0)))=TRUE, "", INDEX(출금!$G$2:$G$1048576,MATCH($S252,출금!$S$2:$S$1048576,0))&amp;"")</f>
        <v/>
      </c>
      <c r="O252" s="2" t="str">
        <f>IF(ISERROR(INDEX(출금!$H$2:$H$1048576,MATCH($S252,출금!$S$2:$S$1048576,0)))=TRUE, "", INDEX(출금!$H$2:$H$1048576,MATCH($S252,출금!$S$2:$S$1048576,0))&amp;"")</f>
        <v/>
      </c>
      <c r="P252" s="2" t="str">
        <f>IF(ISERROR(INDEX(출금!$A$2:$A$1048576,MATCH($S252,출금!$S$2:$S$1048576,0)))=TRUE, "", INDEX(출금!$A$2:$A$1048576,MATCH($S252,출금!$S$2:$S$1048576,0)))</f>
        <v/>
      </c>
      <c r="Q252" s="2" t="str">
        <f>IF(ISERROR(INDEX(출금!$B$2:$B$1048576,MATCH($S252,출금!$S$2:$S$1048576,0)))=TRUE, "", INDEX(출금!$B$2:$B$1048576,MATCH($S252,출금!$S$2:$S$1048576,0)))</f>
        <v/>
      </c>
      <c r="R252" s="2" t="str">
        <f>IF(ISERROR(INDEX(출금!$C$2:$C$1048576,MATCH($S252,출금!$S$2:$S$1048576,0)))=TRUE, "", INDEX(출금!$C$2:$C$1048576,MATCH($S252,출금!$S$2:$S$1048576,0)))</f>
        <v/>
      </c>
      <c r="S252" s="2" t="s">
        <v>885</v>
      </c>
      <c r="T252" s="13">
        <v>44682.007303240738</v>
      </c>
      <c r="U252" s="31" t="str">
        <f t="shared" si="3"/>
        <v>2022-05-01</v>
      </c>
    </row>
    <row r="253" spans="1:21" customFormat="1" hidden="1">
      <c r="A253" s="2" t="s">
        <v>3</v>
      </c>
      <c r="B253" s="2" t="s">
        <v>6</v>
      </c>
      <c r="C253" s="2" t="s">
        <v>24</v>
      </c>
      <c r="D253" s="2" t="s">
        <v>1856</v>
      </c>
      <c r="E253" s="2">
        <v>10025</v>
      </c>
      <c r="F253" s="2" t="s">
        <v>15</v>
      </c>
      <c r="G253" s="2" t="e">
        <f>IF(INDEX(지갑!$H:$H,MATCH(A253&amp;B253&amp;C253&amp;D253&amp;E253&amp;F253&amp;H253,지갑!$K:$K,0))=0, "",INDEX(지갑!$H:$H,MATCH(A253&amp;B253&amp;C253&amp;D253&amp;E253&amp;F253&amp;H253,지갑!$K:$K,0)))</f>
        <v>#N/A</v>
      </c>
      <c r="H253" s="2"/>
      <c r="I253" s="2" t="s">
        <v>6</v>
      </c>
      <c r="J253" s="2" t="s">
        <v>24</v>
      </c>
      <c r="K253" s="2" t="s">
        <v>15</v>
      </c>
      <c r="L253" s="2" t="s">
        <v>1676</v>
      </c>
      <c r="M253" s="25">
        <v>5000000</v>
      </c>
      <c r="N253" s="2" t="str">
        <f>IF(ISERROR(INDEX(출금!$G$2:$G$1048576,MATCH($S253,출금!$S$2:$S$1048576,0)))=TRUE, "", INDEX(출금!$G$2:$G$1048576,MATCH($S253,출금!$S$2:$S$1048576,0))&amp;"")</f>
        <v>terra174evzq0tnd0uvzkkrvg08n9geqpcsvdrychcm8</v>
      </c>
      <c r="O253" s="2" t="str">
        <f>IF(ISERROR(INDEX(출금!$H$2:$H$1048576,MATCH($S253,출금!$S$2:$S$1048576,0)))=TRUE, "", INDEX(출금!$H$2:$H$1048576,MATCH($S253,출금!$S$2:$S$1048576,0))&amp;"")</f>
        <v/>
      </c>
      <c r="P253" s="2" t="str">
        <f>IF(ISERROR(INDEX(출금!$A$2:$A$1048576,MATCH($S253,출금!$S$2:$S$1048576,0)))=TRUE, "", INDEX(출금!$A$2:$A$1048576,MATCH($S253,출금!$S$2:$S$1048576,0)))</f>
        <v>Wallet</v>
      </c>
      <c r="Q253" s="2" t="str">
        <f>IF(ISERROR(INDEX(출금!$B$2:$B$1048576,MATCH($S253,출금!$S$2:$S$1048576,0)))=TRUE, "", INDEX(출금!$B$2:$B$1048576,MATCH($S253,출금!$S$2:$S$1048576,0)))</f>
        <v>Terra</v>
      </c>
      <c r="R253" s="2" t="str">
        <f>IF(ISERROR(INDEX(출금!$C$2:$C$1048576,MATCH($S253,출금!$S$2:$S$1048576,0)))=TRUE, "", INDEX(출금!$C$2:$C$1048576,MATCH($S253,출금!$S$2:$S$1048576,0)))</f>
        <v>BBRICK</v>
      </c>
      <c r="S253" s="2" t="s">
        <v>1989</v>
      </c>
      <c r="T253" s="26">
        <v>44691.526122685187</v>
      </c>
      <c r="U253" s="31" t="str">
        <f t="shared" si="3"/>
        <v>2022-05-10</v>
      </c>
    </row>
    <row r="254" spans="1:21" customFormat="1" hidden="1">
      <c r="A254" s="2" t="s">
        <v>3</v>
      </c>
      <c r="B254" s="2" t="s">
        <v>6</v>
      </c>
      <c r="C254" s="2" t="s">
        <v>24</v>
      </c>
      <c r="D254" s="2" t="s">
        <v>1856</v>
      </c>
      <c r="E254" s="2">
        <v>10025</v>
      </c>
      <c r="F254" s="2" t="s">
        <v>15</v>
      </c>
      <c r="G254" s="2" t="e">
        <f>IF(INDEX(지갑!$H:$H,MATCH(A254&amp;B254&amp;C254&amp;D254&amp;E254&amp;F254&amp;H254,지갑!$K:$K,0))=0, "",INDEX(지갑!$H:$H,MATCH(A254&amp;B254&amp;C254&amp;D254&amp;E254&amp;F254&amp;H254,지갑!$K:$K,0)))</f>
        <v>#N/A</v>
      </c>
      <c r="H254" s="2"/>
      <c r="I254" s="2" t="s">
        <v>6</v>
      </c>
      <c r="J254" s="2" t="s">
        <v>24</v>
      </c>
      <c r="K254" s="2" t="s">
        <v>15</v>
      </c>
      <c r="L254" s="2" t="s">
        <v>1676</v>
      </c>
      <c r="M254" s="25">
        <v>5000000</v>
      </c>
      <c r="N254" s="2" t="str">
        <f>IF(ISERROR(INDEX(출금!$G$2:$G$1048576,MATCH($S254,출금!$S$2:$S$1048576,0)))=TRUE, "", INDEX(출금!$G$2:$G$1048576,MATCH($S254,출금!$S$2:$S$1048576,0))&amp;"")</f>
        <v>terra174evzq0tnd0uvzkkrvg08n9geqpcsvdrychcm8</v>
      </c>
      <c r="O254" s="2" t="str">
        <f>IF(ISERROR(INDEX(출금!$H$2:$H$1048576,MATCH($S254,출금!$S$2:$S$1048576,0)))=TRUE, "", INDEX(출금!$H$2:$H$1048576,MATCH($S254,출금!$S$2:$S$1048576,0))&amp;"")</f>
        <v/>
      </c>
      <c r="P254" s="2" t="str">
        <f>IF(ISERROR(INDEX(출금!$A$2:$A$1048576,MATCH($S254,출금!$S$2:$S$1048576,0)))=TRUE, "", INDEX(출금!$A$2:$A$1048576,MATCH($S254,출금!$S$2:$S$1048576,0)))</f>
        <v>Wallet</v>
      </c>
      <c r="Q254" s="2" t="str">
        <f>IF(ISERROR(INDEX(출금!$B$2:$B$1048576,MATCH($S254,출금!$S$2:$S$1048576,0)))=TRUE, "", INDEX(출금!$B$2:$B$1048576,MATCH($S254,출금!$S$2:$S$1048576,0)))</f>
        <v>Terra</v>
      </c>
      <c r="R254" s="2" t="str">
        <f>IF(ISERROR(INDEX(출금!$C$2:$C$1048576,MATCH($S254,출금!$S$2:$S$1048576,0)))=TRUE, "", INDEX(출금!$C$2:$C$1048576,MATCH($S254,출금!$S$2:$S$1048576,0)))</f>
        <v>BBRICK</v>
      </c>
      <c r="S254" s="2" t="s">
        <v>1990</v>
      </c>
      <c r="T254" s="26">
        <v>44691.375</v>
      </c>
      <c r="U254" s="31" t="str">
        <f t="shared" si="3"/>
        <v>2022-05-10</v>
      </c>
    </row>
    <row r="255" spans="1:21" customFormat="1" hidden="1">
      <c r="A255" s="2" t="s">
        <v>3</v>
      </c>
      <c r="B255" s="2" t="s">
        <v>6</v>
      </c>
      <c r="C255" s="2" t="s">
        <v>24</v>
      </c>
      <c r="D255" s="2" t="s">
        <v>1856</v>
      </c>
      <c r="E255" s="2">
        <v>10025</v>
      </c>
      <c r="F255" s="2" t="s">
        <v>12</v>
      </c>
      <c r="G255" s="2" t="str">
        <f>IF(INDEX(지갑!$H:$H,MATCH(A255&amp;B255&amp;C255&amp;D255&amp;E255&amp;F255&amp;H255,지갑!$K:$K,0))=0, "",INDEX(지갑!$H:$H,MATCH(A255&amp;B255&amp;C255&amp;D255&amp;E255&amp;F255&amp;H255,지갑!$K:$K,0)))</f>
        <v>0xA341107b28740ee5a003BA3960448fD14174a026</v>
      </c>
      <c r="H255" s="2"/>
      <c r="I255" s="2" t="s">
        <v>6</v>
      </c>
      <c r="J255" s="2" t="s">
        <v>24</v>
      </c>
      <c r="K255" s="2" t="s">
        <v>12</v>
      </c>
      <c r="L255" s="2" t="s">
        <v>401</v>
      </c>
      <c r="M255" s="25">
        <v>3300000</v>
      </c>
      <c r="N255" s="2" t="str">
        <f>IF(ISERROR(INDEX(출금!$G$2:$G$1048576,MATCH($S255,출금!$S$2:$S$1048576,0)))=TRUE, "", INDEX(출금!$G$2:$G$1048576,MATCH($S255,출금!$S$2:$S$1048576,0))&amp;"")</f>
        <v/>
      </c>
      <c r="O255" s="2" t="str">
        <f>IF(ISERROR(INDEX(출금!$H$2:$H$1048576,MATCH($S255,출금!$S$2:$S$1048576,0)))=TRUE, "", INDEX(출금!$H$2:$H$1048576,MATCH($S255,출금!$S$2:$S$1048576,0))&amp;"")</f>
        <v/>
      </c>
      <c r="P255" s="2" t="str">
        <f>IF(ISERROR(INDEX(출금!$A$2:$A$1048576,MATCH($S255,출금!$S$2:$S$1048576,0)))=TRUE, "", INDEX(출금!$A$2:$A$1048576,MATCH($S255,출금!$S$2:$S$1048576,0)))</f>
        <v/>
      </c>
      <c r="Q255" s="2" t="str">
        <f>IF(ISERROR(INDEX(출금!$B$2:$B$1048576,MATCH($S255,출금!$S$2:$S$1048576,0)))=TRUE, "", INDEX(출금!$B$2:$B$1048576,MATCH($S255,출금!$S$2:$S$1048576,0)))</f>
        <v/>
      </c>
      <c r="R255" s="2" t="str">
        <f>IF(ISERROR(INDEX(출금!$C$2:$C$1048576,MATCH($S255,출금!$S$2:$S$1048576,0)))=TRUE, "", INDEX(출금!$C$2:$C$1048576,MATCH($S255,출금!$S$2:$S$1048576,0)))</f>
        <v/>
      </c>
      <c r="S255" s="2" t="s">
        <v>1991</v>
      </c>
      <c r="T255" s="26">
        <v>44690.462893518517</v>
      </c>
      <c r="U255" s="31" t="str">
        <f t="shared" si="3"/>
        <v>2022-05-09</v>
      </c>
    </row>
    <row r="256" spans="1:21" customFormat="1" hidden="1">
      <c r="A256" s="2" t="s">
        <v>3</v>
      </c>
      <c r="B256" s="2" t="s">
        <v>6</v>
      </c>
      <c r="C256" s="2" t="s">
        <v>24</v>
      </c>
      <c r="D256" s="2" t="s">
        <v>1856</v>
      </c>
      <c r="E256" s="2">
        <v>10025</v>
      </c>
      <c r="F256" s="2" t="s">
        <v>12</v>
      </c>
      <c r="G256" s="2" t="str">
        <f>IF(INDEX(지갑!$H:$H,MATCH(A256&amp;B256&amp;C256&amp;D256&amp;E256&amp;F256&amp;H256,지갑!$K:$K,0))=0, "",INDEX(지갑!$H:$H,MATCH(A256&amp;B256&amp;C256&amp;D256&amp;E256&amp;F256&amp;H256,지갑!$K:$K,0)))</f>
        <v>0xA341107b28740ee5a003BA3960448fD14174a026</v>
      </c>
      <c r="H256" s="2"/>
      <c r="I256" s="2" t="s">
        <v>6</v>
      </c>
      <c r="J256" s="2" t="s">
        <v>24</v>
      </c>
      <c r="K256" s="2" t="s">
        <v>12</v>
      </c>
      <c r="L256" s="2" t="s">
        <v>401</v>
      </c>
      <c r="M256" s="25">
        <v>3500000</v>
      </c>
      <c r="N256" s="2" t="str">
        <f>IF(ISERROR(INDEX(출금!$G$2:$G$1048576,MATCH($S256,출금!$S$2:$S$1048576,0)))=TRUE, "", INDEX(출금!$G$2:$G$1048576,MATCH($S256,출금!$S$2:$S$1048576,0))&amp;"")</f>
        <v/>
      </c>
      <c r="O256" s="2" t="str">
        <f>IF(ISERROR(INDEX(출금!$H$2:$H$1048576,MATCH($S256,출금!$S$2:$S$1048576,0)))=TRUE, "", INDEX(출금!$H$2:$H$1048576,MATCH($S256,출금!$S$2:$S$1048576,0))&amp;"")</f>
        <v/>
      </c>
      <c r="P256" s="2" t="str">
        <f>IF(ISERROR(INDEX(출금!$A$2:$A$1048576,MATCH($S256,출금!$S$2:$S$1048576,0)))=TRUE, "", INDEX(출금!$A$2:$A$1048576,MATCH($S256,출금!$S$2:$S$1048576,0)))</f>
        <v/>
      </c>
      <c r="Q256" s="2" t="str">
        <f>IF(ISERROR(INDEX(출금!$B$2:$B$1048576,MATCH($S256,출금!$S$2:$S$1048576,0)))=TRUE, "", INDEX(출금!$B$2:$B$1048576,MATCH($S256,출금!$S$2:$S$1048576,0)))</f>
        <v/>
      </c>
      <c r="R256" s="2" t="str">
        <f>IF(ISERROR(INDEX(출금!$C$2:$C$1048576,MATCH($S256,출금!$S$2:$S$1048576,0)))=TRUE, "", INDEX(출금!$C$2:$C$1048576,MATCH($S256,출금!$S$2:$S$1048576,0)))</f>
        <v/>
      </c>
      <c r="S256" s="2" t="s">
        <v>1992</v>
      </c>
      <c r="T256" s="26">
        <v>44690.457627314812</v>
      </c>
      <c r="U256" s="31" t="str">
        <f t="shared" si="3"/>
        <v>2022-05-09</v>
      </c>
    </row>
    <row r="257" spans="1:21" customFormat="1" hidden="1">
      <c r="A257" s="2" t="s">
        <v>3</v>
      </c>
      <c r="B257" s="2" t="s">
        <v>872</v>
      </c>
      <c r="C257" s="2" t="s">
        <v>58</v>
      </c>
      <c r="D257" s="2"/>
      <c r="E257" s="2"/>
      <c r="F257" s="2" t="s">
        <v>50</v>
      </c>
      <c r="G257" s="2" t="str">
        <f>IF(INDEX(지갑!$H:$H,MATCH(A257&amp;B257&amp;C257&amp;D257&amp;E257&amp;F257&amp;H257,지갑!$K:$K,0))=0, "",INDEX(지갑!$H:$H,MATCH(A257&amp;B257&amp;C257&amp;D257&amp;E257&amp;F257&amp;H257,지갑!$K:$K,0)))</f>
        <v>GBGII2C7M4TOEC2MVAZYG3TRFM3ATCCEWANSN4Q3AHEX3NRKXJCVZDEV</v>
      </c>
      <c r="H257" s="2"/>
      <c r="I257" s="2" t="s">
        <v>872</v>
      </c>
      <c r="J257" s="2" t="s">
        <v>58</v>
      </c>
      <c r="K257" s="2" t="s">
        <v>50</v>
      </c>
      <c r="L257" s="2" t="s">
        <v>50</v>
      </c>
      <c r="M257" s="28">
        <v>5324.7309999999998</v>
      </c>
      <c r="N257" s="2" t="str">
        <f>IF(ISERROR(INDEX(출금!$G$2:$G$1048576,MATCH($S257,출금!$S$2:$S$1048576,0)))=TRUE, "", INDEX(출금!$G$2:$G$1048576,MATCH($S257,출금!$S$2:$S$1048576,0))&amp;"")</f>
        <v/>
      </c>
      <c r="O257" s="2" t="str">
        <f>IF(ISERROR(INDEX(출금!$H$2:$H$1048576,MATCH($S257,출금!$S$2:$S$1048576,0)))=TRUE, "", INDEX(출금!$H$2:$H$1048576,MATCH($S257,출금!$S$2:$S$1048576,0))&amp;"")</f>
        <v/>
      </c>
      <c r="P257" s="2" t="str">
        <f>IF(ISERROR(INDEX(출금!$A$2:$A$1048576,MATCH($S257,출금!$S$2:$S$1048576,0)))=TRUE, "", INDEX(출금!$A$2:$A$1048576,MATCH($S257,출금!$S$2:$S$1048576,0)))</f>
        <v/>
      </c>
      <c r="Q257" s="2" t="str">
        <f>IF(ISERROR(INDEX(출금!$B$2:$B$1048576,MATCH($S257,출금!$S$2:$S$1048576,0)))=TRUE, "", INDEX(출금!$B$2:$B$1048576,MATCH($S257,출금!$S$2:$S$1048576,0)))</f>
        <v/>
      </c>
      <c r="R257" s="2" t="str">
        <f>IF(ISERROR(INDEX(출금!$C$2:$C$1048576,MATCH($S257,출금!$S$2:$S$1048576,0)))=TRUE, "", INDEX(출금!$C$2:$C$1048576,MATCH($S257,출금!$S$2:$S$1048576,0)))</f>
        <v/>
      </c>
      <c r="S257" s="2" t="s">
        <v>884</v>
      </c>
      <c r="T257" s="13">
        <v>44682.007997685178</v>
      </c>
      <c r="U257" s="31" t="str">
        <f t="shared" si="3"/>
        <v>2022-05-01</v>
      </c>
    </row>
    <row r="258" spans="1:21" customFormat="1" hidden="1">
      <c r="A258" s="2" t="s">
        <v>560</v>
      </c>
      <c r="B258" s="2" t="s">
        <v>107</v>
      </c>
      <c r="C258" s="2" t="s">
        <v>111</v>
      </c>
      <c r="D258" s="5" t="s">
        <v>1845</v>
      </c>
      <c r="E258" s="2"/>
      <c r="F258" s="2"/>
      <c r="G258" s="2" t="str">
        <f>IF(INDEX(지갑!$H:$H,MATCH(A258&amp;B258&amp;C258&amp;D258&amp;E258&amp;F258&amp;H258,지갑!$K:$K,0))=0, "",INDEX(지갑!$H:$H,MATCH(A258&amp;B258&amp;C258&amp;D258&amp;E258&amp;F258&amp;H258,지갑!$K:$K,0)))</f>
        <v>terra1j4u9e5n8xu9c9jykny8uqw6lde6843qczzwd0x</v>
      </c>
      <c r="H258" s="2"/>
      <c r="I258" s="2" t="s">
        <v>107</v>
      </c>
      <c r="J258" s="2" t="s">
        <v>111</v>
      </c>
      <c r="K258" s="2" t="s">
        <v>15</v>
      </c>
      <c r="L258" s="2" t="s">
        <v>1676</v>
      </c>
      <c r="M258" s="28">
        <v>149517.97</v>
      </c>
      <c r="N258" s="2" t="str">
        <f>IF(ISERROR(INDEX(출금!$G$2:$G$1048576,MATCH($S258,출금!$S$2:$S$1048576,0)))=TRUE, "", INDEX(출금!$G$2:$G$1048576,MATCH($S258,출금!$S$2:$S$1048576,0))&amp;"")</f>
        <v/>
      </c>
      <c r="O258" s="2" t="str">
        <f>IF(ISERROR(INDEX(출금!$H$2:$H$1048576,MATCH($S258,출금!$S$2:$S$1048576,0)))=TRUE, "", INDEX(출금!$H$2:$H$1048576,MATCH($S258,출금!$S$2:$S$1048576,0))&amp;"")</f>
        <v/>
      </c>
      <c r="P258" s="2" t="str">
        <f>IF(ISERROR(INDEX(출금!$A$2:$A$1048576,MATCH($S258,출금!$S$2:$S$1048576,0)))=TRUE, "", INDEX(출금!$A$2:$A$1048576,MATCH($S258,출금!$S$2:$S$1048576,0)))</f>
        <v/>
      </c>
      <c r="Q258" s="2" t="str">
        <f>IF(ISERROR(INDEX(출금!$B$2:$B$1048576,MATCH($S258,출금!$S$2:$S$1048576,0)))=TRUE, "", INDEX(출금!$B$2:$B$1048576,MATCH($S258,출금!$S$2:$S$1048576,0)))</f>
        <v/>
      </c>
      <c r="R258" s="2" t="str">
        <f>IF(ISERROR(INDEX(출금!$C$2:$C$1048576,MATCH($S258,출금!$S$2:$S$1048576,0)))=TRUE, "", INDEX(출금!$C$2:$C$1048576,MATCH($S258,출금!$S$2:$S$1048576,0)))</f>
        <v/>
      </c>
      <c r="S258" s="2" t="s">
        <v>826</v>
      </c>
      <c r="T258" s="13">
        <v>44643.447847222225</v>
      </c>
      <c r="U258" s="31" t="str">
        <f t="shared" ref="U258:U321" si="4">TEXT(T258,"yyyy-mm-dd")</f>
        <v>2022-03-23</v>
      </c>
    </row>
    <row r="259" spans="1:21" customFormat="1" hidden="1">
      <c r="A259" s="2" t="s">
        <v>55</v>
      </c>
      <c r="B259" s="2" t="s">
        <v>6</v>
      </c>
      <c r="C259" s="2" t="s">
        <v>24</v>
      </c>
      <c r="D259" s="2" t="s">
        <v>1856</v>
      </c>
      <c r="E259" s="2">
        <v>10025</v>
      </c>
      <c r="F259" s="2" t="s">
        <v>15</v>
      </c>
      <c r="G259" s="2" t="e">
        <f>IF(INDEX(지갑!$H:$H,MATCH(A259&amp;B259&amp;C259&amp;D259&amp;E259&amp;F259&amp;H259,지갑!$K:$K,0))=0, "",INDEX(지갑!$H:$H,MATCH(A259&amp;B259&amp;C259&amp;D259&amp;E259&amp;F259&amp;H259,지갑!$K:$K,0)))</f>
        <v>#N/A</v>
      </c>
      <c r="H259" s="2"/>
      <c r="I259" s="2" t="s">
        <v>6</v>
      </c>
      <c r="J259" s="2" t="s">
        <v>24</v>
      </c>
      <c r="K259" s="2" t="s">
        <v>15</v>
      </c>
      <c r="L259" s="2" t="s">
        <v>1676</v>
      </c>
      <c r="M259" s="25">
        <v>2000000</v>
      </c>
      <c r="N259" s="2" t="str">
        <f>IF(ISERROR(INDEX(출금!$G$2:$G$1048576,MATCH($S259,출금!$S$2:$S$1048576,0)))=TRUE, "", INDEX(출금!$G$2:$G$1048576,MATCH($S259,출금!$S$2:$S$1048576,0))&amp;"")</f>
        <v>terra174evzq0tnd0uvzkkrvg08n9geqpcsvdrychcm8</v>
      </c>
      <c r="O259" s="2" t="str">
        <f>IF(ISERROR(INDEX(출금!$H$2:$H$1048576,MATCH($S259,출금!$S$2:$S$1048576,0)))=TRUE, "", INDEX(출금!$H$2:$H$1048576,MATCH($S259,출금!$S$2:$S$1048576,0))&amp;"")</f>
        <v/>
      </c>
      <c r="P259" s="2" t="str">
        <f>IF(ISERROR(INDEX(출금!$A$2:$A$1048576,MATCH($S259,출금!$S$2:$S$1048576,0)))=TRUE, "", INDEX(출금!$A$2:$A$1048576,MATCH($S259,출금!$S$2:$S$1048576,0)))</f>
        <v>Wallet</v>
      </c>
      <c r="Q259" s="2" t="str">
        <f>IF(ISERROR(INDEX(출금!$B$2:$B$1048576,MATCH($S259,출금!$S$2:$S$1048576,0)))=TRUE, "", INDEX(출금!$B$2:$B$1048576,MATCH($S259,출금!$S$2:$S$1048576,0)))</f>
        <v>Terra</v>
      </c>
      <c r="R259" s="2" t="str">
        <f>IF(ISERROR(INDEX(출금!$C$2:$C$1048576,MATCH($S259,출금!$S$2:$S$1048576,0)))=TRUE, "", INDEX(출금!$C$2:$C$1048576,MATCH($S259,출금!$S$2:$S$1048576,0)))</f>
        <v>BBRICK</v>
      </c>
      <c r="S259" s="2" t="s">
        <v>1993</v>
      </c>
      <c r="T259" s="26">
        <v>44687.39334490741</v>
      </c>
      <c r="U259" s="31" t="str">
        <f t="shared" si="4"/>
        <v>2022-05-06</v>
      </c>
    </row>
    <row r="260" spans="1:21" customFormat="1" hidden="1">
      <c r="A260" s="2" t="s">
        <v>55</v>
      </c>
      <c r="B260" s="2" t="s">
        <v>6</v>
      </c>
      <c r="C260" s="2" t="s">
        <v>24</v>
      </c>
      <c r="D260" s="2" t="s">
        <v>1856</v>
      </c>
      <c r="E260" s="2">
        <v>10025</v>
      </c>
      <c r="F260" s="2" t="s">
        <v>1863</v>
      </c>
      <c r="G260" s="2" t="e">
        <f>IF(INDEX(지갑!$H:$H,MATCH(A260&amp;B260&amp;C260&amp;D260&amp;E260&amp;F260&amp;H260,지갑!$K:$K,0))=0, "",INDEX(지갑!$H:$H,MATCH(A260&amp;B260&amp;C260&amp;D260&amp;E260&amp;F260&amp;H260,지갑!$K:$K,0)))</f>
        <v>#N/A</v>
      </c>
      <c r="H260" s="2"/>
      <c r="I260" s="2" t="s">
        <v>6</v>
      </c>
      <c r="J260" s="2" t="s">
        <v>24</v>
      </c>
      <c r="K260" s="2" t="s">
        <v>1863</v>
      </c>
      <c r="L260" s="2"/>
      <c r="M260" s="25">
        <v>9.5399999999999991</v>
      </c>
      <c r="N260" s="2" t="str">
        <f>IF(ISERROR(INDEX(출금!$G$2:$G$1048576,MATCH($S260,출금!$S$2:$S$1048576,0)))=TRUE, "", INDEX(출금!$G$2:$G$1048576,MATCH($S260,출금!$S$2:$S$1048576,0))&amp;"")</f>
        <v/>
      </c>
      <c r="O260" s="2" t="str">
        <f>IF(ISERROR(INDEX(출금!$H$2:$H$1048576,MATCH($S260,출금!$S$2:$S$1048576,0)))=TRUE, "", INDEX(출금!$H$2:$H$1048576,MATCH($S260,출금!$S$2:$S$1048576,0))&amp;"")</f>
        <v/>
      </c>
      <c r="P260" s="2" t="str">
        <f>IF(ISERROR(INDEX(출금!$A$2:$A$1048576,MATCH($S260,출금!$S$2:$S$1048576,0)))=TRUE, "", INDEX(출금!$A$2:$A$1048576,MATCH($S260,출금!$S$2:$S$1048576,0)))</f>
        <v/>
      </c>
      <c r="Q260" s="2" t="str">
        <f>IF(ISERROR(INDEX(출금!$B$2:$B$1048576,MATCH($S260,출금!$S$2:$S$1048576,0)))=TRUE, "", INDEX(출금!$B$2:$B$1048576,MATCH($S260,출금!$S$2:$S$1048576,0)))</f>
        <v/>
      </c>
      <c r="R260" s="2" t="str">
        <f>IF(ISERROR(INDEX(출금!$C$2:$C$1048576,MATCH($S260,출금!$S$2:$S$1048576,0)))=TRUE, "", INDEX(출금!$C$2:$C$1048576,MATCH($S260,출금!$S$2:$S$1048576,0)))</f>
        <v/>
      </c>
      <c r="S260" s="2"/>
      <c r="T260" s="26">
        <v>44684.360173611109</v>
      </c>
      <c r="U260" s="31" t="str">
        <f t="shared" si="4"/>
        <v>2022-05-03</v>
      </c>
    </row>
    <row r="261" spans="1:21" customFormat="1" hidden="1">
      <c r="A261" s="2" t="s">
        <v>3</v>
      </c>
      <c r="B261" s="2" t="s">
        <v>858</v>
      </c>
      <c r="C261" s="2" t="s">
        <v>58</v>
      </c>
      <c r="D261" s="2"/>
      <c r="E261" s="2"/>
      <c r="F261" s="2" t="str">
        <f>K261</f>
        <v>LUNA</v>
      </c>
      <c r="G261" s="2" t="str">
        <f>IF(INDEX(지갑!$H:$H,MATCH(A261&amp;B261&amp;C261&amp;D261&amp;E261&amp;F261&amp;H261,지갑!$K:$K,0))=0, "",INDEX(지갑!$H:$H,MATCH(A261&amp;B261&amp;C261&amp;D261&amp;E261&amp;F261&amp;H261,지갑!$K:$K,0)))</f>
        <v>terra1x5tka4f96uqlfxr04etcf8m4l22xwpz4pq233x</v>
      </c>
      <c r="H261" s="2"/>
      <c r="I261" s="2" t="s">
        <v>858</v>
      </c>
      <c r="J261" s="2" t="s">
        <v>58</v>
      </c>
      <c r="K261" s="2" t="s">
        <v>14</v>
      </c>
      <c r="L261" s="2" t="s">
        <v>14</v>
      </c>
      <c r="M261" s="28">
        <v>20000</v>
      </c>
      <c r="N261" s="2" t="str">
        <f>IF(ISERROR(INDEX(출금!$G$2:$G$1048576,MATCH($S261,출금!$S$2:$S$1048576,0)))=TRUE, "", INDEX(출금!$G$2:$G$1048576,MATCH($S261,출금!$S$2:$S$1048576,0))&amp;"")</f>
        <v/>
      </c>
      <c r="O261" s="2" t="str">
        <f>IF(ISERROR(INDEX(출금!$H$2:$H$1048576,MATCH($S261,출금!$S$2:$S$1048576,0)))=TRUE, "", INDEX(출금!$H$2:$H$1048576,MATCH($S261,출금!$S$2:$S$1048576,0))&amp;"")</f>
        <v/>
      </c>
      <c r="P261" s="2" t="str">
        <f>IF(ISERROR(INDEX(출금!$A$2:$A$1048576,MATCH($S261,출금!$S$2:$S$1048576,0)))=TRUE, "", INDEX(출금!$A$2:$A$1048576,MATCH($S261,출금!$S$2:$S$1048576,0)))</f>
        <v/>
      </c>
      <c r="Q261" s="2" t="str">
        <f>IF(ISERROR(INDEX(출금!$B$2:$B$1048576,MATCH($S261,출금!$S$2:$S$1048576,0)))=TRUE, "", INDEX(출금!$B$2:$B$1048576,MATCH($S261,출금!$S$2:$S$1048576,0)))</f>
        <v/>
      </c>
      <c r="R261" s="2" t="str">
        <f>IF(ISERROR(INDEX(출금!$C$2:$C$1048576,MATCH($S261,출금!$S$2:$S$1048576,0)))=TRUE, "", INDEX(출금!$C$2:$C$1048576,MATCH($S261,출금!$S$2:$S$1048576,0)))</f>
        <v/>
      </c>
      <c r="S261" s="2" t="s">
        <v>1435</v>
      </c>
      <c r="T261" s="13">
        <v>44267.650708020832</v>
      </c>
      <c r="U261" s="31" t="str">
        <f t="shared" si="4"/>
        <v>2021-03-12</v>
      </c>
    </row>
    <row r="262" spans="1:21" customFormat="1" hidden="1">
      <c r="A262" s="2" t="s">
        <v>560</v>
      </c>
      <c r="B262" s="2" t="s">
        <v>107</v>
      </c>
      <c r="C262" s="2" t="s">
        <v>111</v>
      </c>
      <c r="D262" s="5" t="s">
        <v>1845</v>
      </c>
      <c r="E262" s="2"/>
      <c r="F262" s="2"/>
      <c r="G262" s="2" t="str">
        <f>IF(INDEX(지갑!$H:$H,MATCH(A262&amp;B262&amp;C262&amp;D262&amp;E262&amp;F262&amp;H262,지갑!$K:$K,0))=0, "",INDEX(지갑!$H:$H,MATCH(A262&amp;B262&amp;C262&amp;D262&amp;E262&amp;F262&amp;H262,지갑!$K:$K,0)))</f>
        <v>terra1j4u9e5n8xu9c9jykny8uqw6lde6843qczzwd0x</v>
      </c>
      <c r="H262" s="2"/>
      <c r="I262" s="2" t="s">
        <v>107</v>
      </c>
      <c r="J262" s="2" t="s">
        <v>111</v>
      </c>
      <c r="K262" s="2" t="s">
        <v>15</v>
      </c>
      <c r="L262" s="2" t="s">
        <v>1676</v>
      </c>
      <c r="M262" s="28">
        <v>1755.62</v>
      </c>
      <c r="N262" s="2" t="str">
        <f>IF(ISERROR(INDEX(출금!$G$2:$G$1048576,MATCH($S262,출금!$S$2:$S$1048576,0)))=TRUE, "", INDEX(출금!$G$2:$G$1048576,MATCH($S262,출금!$S$2:$S$1048576,0))&amp;"")</f>
        <v/>
      </c>
      <c r="O262" s="2" t="str">
        <f>IF(ISERROR(INDEX(출금!$H$2:$H$1048576,MATCH($S262,출금!$S$2:$S$1048576,0)))=TRUE, "", INDEX(출금!$H$2:$H$1048576,MATCH($S262,출금!$S$2:$S$1048576,0))&amp;"")</f>
        <v/>
      </c>
      <c r="P262" s="2" t="str">
        <f>IF(ISERROR(INDEX(출금!$A$2:$A$1048576,MATCH($S262,출금!$S$2:$S$1048576,0)))=TRUE, "", INDEX(출금!$A$2:$A$1048576,MATCH($S262,출금!$S$2:$S$1048576,0)))</f>
        <v/>
      </c>
      <c r="Q262" s="2" t="str">
        <f>IF(ISERROR(INDEX(출금!$B$2:$B$1048576,MATCH($S262,출금!$S$2:$S$1048576,0)))=TRUE, "", INDEX(출금!$B$2:$B$1048576,MATCH($S262,출금!$S$2:$S$1048576,0)))</f>
        <v/>
      </c>
      <c r="R262" s="2" t="str">
        <f>IF(ISERROR(INDEX(출금!$C$2:$C$1048576,MATCH($S262,출금!$S$2:$S$1048576,0)))=TRUE, "", INDEX(출금!$C$2:$C$1048576,MATCH($S262,출금!$S$2:$S$1048576,0)))</f>
        <v/>
      </c>
      <c r="S262" s="2" t="s">
        <v>825</v>
      </c>
      <c r="T262" s="13">
        <v>44643.488807870373</v>
      </c>
      <c r="U262" s="31" t="str">
        <f t="shared" si="4"/>
        <v>2022-03-23</v>
      </c>
    </row>
    <row r="263" spans="1:21" customFormat="1" hidden="1">
      <c r="A263" s="2" t="s">
        <v>560</v>
      </c>
      <c r="B263" s="2" t="s">
        <v>107</v>
      </c>
      <c r="C263" s="2" t="s">
        <v>111</v>
      </c>
      <c r="D263" s="5" t="s">
        <v>1845</v>
      </c>
      <c r="E263" s="2"/>
      <c r="F263" s="2"/>
      <c r="G263" s="2" t="str">
        <f>IF(INDEX(지갑!$H:$H,MATCH(A263&amp;B263&amp;C263&amp;D263&amp;E263&amp;F263&amp;H263,지갑!$K:$K,0))=0, "",INDEX(지갑!$H:$H,MATCH(A263&amp;B263&amp;C263&amp;D263&amp;E263&amp;F263&amp;H263,지갑!$K:$K,0)))</f>
        <v>terra1j4u9e5n8xu9c9jykny8uqw6lde6843qczzwd0x</v>
      </c>
      <c r="H263" s="2"/>
      <c r="I263" s="2" t="s">
        <v>107</v>
      </c>
      <c r="J263" s="2" t="s">
        <v>111</v>
      </c>
      <c r="K263" s="2" t="s">
        <v>15</v>
      </c>
      <c r="L263" s="2" t="s">
        <v>1676</v>
      </c>
      <c r="M263" s="28">
        <v>149920.45000000001</v>
      </c>
      <c r="N263" s="2" t="str">
        <f>IF(ISERROR(INDEX(출금!$G$2:$G$1048576,MATCH($S263,출금!$S$2:$S$1048576,0)))=TRUE, "", INDEX(출금!$G$2:$G$1048576,MATCH($S263,출금!$S$2:$S$1048576,0))&amp;"")</f>
        <v/>
      </c>
      <c r="O263" s="2" t="str">
        <f>IF(ISERROR(INDEX(출금!$H$2:$H$1048576,MATCH($S263,출금!$S$2:$S$1048576,0)))=TRUE, "", INDEX(출금!$H$2:$H$1048576,MATCH($S263,출금!$S$2:$S$1048576,0))&amp;"")</f>
        <v/>
      </c>
      <c r="P263" s="2" t="str">
        <f>IF(ISERROR(INDEX(출금!$A$2:$A$1048576,MATCH($S263,출금!$S$2:$S$1048576,0)))=TRUE, "", INDEX(출금!$A$2:$A$1048576,MATCH($S263,출금!$S$2:$S$1048576,0)))</f>
        <v/>
      </c>
      <c r="Q263" s="2" t="str">
        <f>IF(ISERROR(INDEX(출금!$B$2:$B$1048576,MATCH($S263,출금!$S$2:$S$1048576,0)))=TRUE, "", INDEX(출금!$B$2:$B$1048576,MATCH($S263,출금!$S$2:$S$1048576,0)))</f>
        <v/>
      </c>
      <c r="R263" s="2" t="str">
        <f>IF(ISERROR(INDEX(출금!$C$2:$C$1048576,MATCH($S263,출금!$S$2:$S$1048576,0)))=TRUE, "", INDEX(출금!$C$2:$C$1048576,MATCH($S263,출금!$S$2:$S$1048576,0)))</f>
        <v/>
      </c>
      <c r="S263" s="2" t="s">
        <v>824</v>
      </c>
      <c r="T263" s="13">
        <v>44645.433368055557</v>
      </c>
      <c r="U263" s="31" t="str">
        <f t="shared" si="4"/>
        <v>2022-03-25</v>
      </c>
    </row>
    <row r="264" spans="1:21" customFormat="1" hidden="1">
      <c r="A264" s="2" t="s">
        <v>55</v>
      </c>
      <c r="B264" s="2" t="s">
        <v>6</v>
      </c>
      <c r="C264" s="2" t="s">
        <v>24</v>
      </c>
      <c r="D264" s="2" t="s">
        <v>1856</v>
      </c>
      <c r="E264" s="2">
        <v>10025</v>
      </c>
      <c r="F264" s="2" t="s">
        <v>11</v>
      </c>
      <c r="G264" s="2" t="str">
        <f>IF(INDEX(지갑!$H:$H,MATCH(A264&amp;B264&amp;C264&amp;D264&amp;E264&amp;F264&amp;H264,지갑!$K:$K,0))=0, "",INDEX(지갑!$H:$H,MATCH(A264&amp;B264&amp;C264&amp;D264&amp;E264&amp;F264&amp;H264,지갑!$K:$K,0)))</f>
        <v>0xd16eEBDb4F8804b66AB4b2c536917154d9a47E82</v>
      </c>
      <c r="H264" s="2"/>
      <c r="I264" s="2" t="s">
        <v>6</v>
      </c>
      <c r="J264" s="2" t="s">
        <v>24</v>
      </c>
      <c r="K264" s="2" t="s">
        <v>11</v>
      </c>
      <c r="L264" s="2"/>
      <c r="M264" s="25">
        <v>103</v>
      </c>
      <c r="N264" s="2" t="str">
        <f>IF(ISERROR(INDEX(출금!$G$2:$G$1048576,MATCH($S264,출금!$S$2:$S$1048576,0)))=TRUE, "", INDEX(출금!$G$2:$G$1048576,MATCH($S264,출금!$S$2:$S$1048576,0))&amp;"")</f>
        <v/>
      </c>
      <c r="O264" s="2" t="str">
        <f>IF(ISERROR(INDEX(출금!$H$2:$H$1048576,MATCH($S264,출금!$S$2:$S$1048576,0)))=TRUE, "", INDEX(출금!$H$2:$H$1048576,MATCH($S264,출금!$S$2:$S$1048576,0))&amp;"")</f>
        <v/>
      </c>
      <c r="P264" s="2" t="str">
        <f>IF(ISERROR(INDEX(출금!$A$2:$A$1048576,MATCH($S264,출금!$S$2:$S$1048576,0)))=TRUE, "", INDEX(출금!$A$2:$A$1048576,MATCH($S264,출금!$S$2:$S$1048576,0)))</f>
        <v/>
      </c>
      <c r="Q264" s="2" t="str">
        <f>IF(ISERROR(INDEX(출금!$B$2:$B$1048576,MATCH($S264,출금!$S$2:$S$1048576,0)))=TRUE, "", INDEX(출금!$B$2:$B$1048576,MATCH($S264,출금!$S$2:$S$1048576,0)))</f>
        <v/>
      </c>
      <c r="R264" s="2" t="str">
        <f>IF(ISERROR(INDEX(출금!$C$2:$C$1048576,MATCH($S264,출금!$S$2:$S$1048576,0)))=TRUE, "", INDEX(출금!$C$2:$C$1048576,MATCH($S264,출금!$S$2:$S$1048576,0)))</f>
        <v/>
      </c>
      <c r="S264" s="2"/>
      <c r="T264" s="26">
        <v>44683.651770833334</v>
      </c>
      <c r="U264" s="31" t="str">
        <f t="shared" si="4"/>
        <v>2022-05-02</v>
      </c>
    </row>
    <row r="265" spans="1:21" customFormat="1">
      <c r="A265" s="2" t="s">
        <v>55</v>
      </c>
      <c r="B265" s="2" t="s">
        <v>6</v>
      </c>
      <c r="C265" s="2" t="s">
        <v>24</v>
      </c>
      <c r="D265" s="2" t="s">
        <v>1856</v>
      </c>
      <c r="E265" s="2">
        <v>10025</v>
      </c>
      <c r="F265" s="2" t="s">
        <v>11</v>
      </c>
      <c r="G265" s="2" t="str">
        <f>IF(INDEX(지갑!$H:$H,MATCH(A265&amp;B265&amp;C265&amp;D265&amp;E265&amp;F265&amp;H265,지갑!$K:$K,0))=0, "",INDEX(지갑!$H:$H,MATCH(A265&amp;B265&amp;C265&amp;D265&amp;E265&amp;F265&amp;H265,지갑!$K:$K,0)))</f>
        <v>0xd16eEBDb4F8804b66AB4b2c536917154d9a47E82</v>
      </c>
      <c r="H265" s="2"/>
      <c r="I265" s="2" t="s">
        <v>6</v>
      </c>
      <c r="J265" s="2" t="s">
        <v>24</v>
      </c>
      <c r="K265" s="2" t="s">
        <v>11</v>
      </c>
      <c r="L265" s="2" t="s">
        <v>11</v>
      </c>
      <c r="M265" s="25">
        <v>133.6</v>
      </c>
      <c r="N265" s="2" t="s">
        <v>20</v>
      </c>
      <c r="O265" s="2" t="str">
        <f>IF(ISERROR(INDEX(출금!$H$2:$H$1048576,MATCH($S265,출금!$S$2:$S$1048576,0)))=TRUE, "", INDEX(출금!$H$2:$H$1048576,MATCH($S265,출금!$S$2:$S$1048576,0))&amp;"")</f>
        <v/>
      </c>
      <c r="P265" s="2" t="str">
        <f>IF(ISERROR(INDEX(출금!$A$2:$A$1048576,MATCH($S265,출금!$S$2:$S$1048576,0)))=TRUE, "", INDEX(출금!$A$2:$A$1048576,MATCH($S265,출금!$S$2:$S$1048576,0)))</f>
        <v/>
      </c>
      <c r="Q265" s="2" t="str">
        <f>IF(ISERROR(INDEX(출금!$B$2:$B$1048576,MATCH($S265,출금!$S$2:$S$1048576,0)))=TRUE, "", INDEX(출금!$B$2:$B$1048576,MATCH($S265,출금!$S$2:$S$1048576,0)))</f>
        <v/>
      </c>
      <c r="R265" s="2" t="str">
        <f>IF(ISERROR(INDEX(출금!$C$2:$C$1048576,MATCH($S265,출금!$S$2:$S$1048576,0)))=TRUE, "", INDEX(출금!$C$2:$C$1048576,MATCH($S265,출금!$S$2:$S$1048576,0)))</f>
        <v/>
      </c>
      <c r="S265" s="2" t="s">
        <v>1994</v>
      </c>
      <c r="T265" s="26">
        <v>44683.450312499997</v>
      </c>
      <c r="U265" s="31" t="str">
        <f t="shared" si="4"/>
        <v>2022-05-02</v>
      </c>
    </row>
    <row r="266" spans="1:21" customFormat="1" hidden="1">
      <c r="A266" s="2" t="s">
        <v>560</v>
      </c>
      <c r="B266" s="2" t="s">
        <v>107</v>
      </c>
      <c r="C266" s="2" t="s">
        <v>111</v>
      </c>
      <c r="D266" s="5" t="s">
        <v>1851</v>
      </c>
      <c r="E266" s="2"/>
      <c r="F266" s="2"/>
      <c r="G266" s="2" t="str">
        <f>IF(INDEX(지갑!$H:$H,MATCH(A266&amp;B266&amp;C266&amp;D266&amp;E266&amp;F266&amp;H266,지갑!$K:$K,0))=0, "",INDEX(지갑!$H:$H,MATCH(A266&amp;B266&amp;C266&amp;D266&amp;E266&amp;F266&amp;H266,지갑!$K:$K,0)))</f>
        <v>terra174evzq0tnd0uvzkkrvg08n9geqpcsvdrychcm8</v>
      </c>
      <c r="H266" s="2"/>
      <c r="I266" s="2" t="s">
        <v>107</v>
      </c>
      <c r="J266" s="2" t="s">
        <v>111</v>
      </c>
      <c r="K266" s="2" t="s">
        <v>15</v>
      </c>
      <c r="L266" s="2" t="s">
        <v>1676</v>
      </c>
      <c r="M266" s="28">
        <v>8451877.75</v>
      </c>
      <c r="N266" s="2" t="str">
        <f>IF(ISERROR(INDEX(출금!$G$2:$G$1048576,MATCH($S266,출금!$S$2:$S$1048576,0)))=TRUE, "", INDEX(출금!$G$2:$G$1048576,MATCH($S266,출금!$S$2:$S$1048576,0))&amp;"")</f>
        <v/>
      </c>
      <c r="O266" s="2" t="str">
        <f>IF(ISERROR(INDEX(출금!$H$2:$H$1048576,MATCH($S266,출금!$S$2:$S$1048576,0)))=TRUE, "", INDEX(출금!$H$2:$H$1048576,MATCH($S266,출금!$S$2:$S$1048576,0))&amp;"")</f>
        <v/>
      </c>
      <c r="P266" s="2" t="str">
        <f>IF(ISERROR(INDEX(출금!$A$2:$A$1048576,MATCH($S266,출금!$S$2:$S$1048576,0)))=TRUE, "", INDEX(출금!$A$2:$A$1048576,MATCH($S266,출금!$S$2:$S$1048576,0)))</f>
        <v/>
      </c>
      <c r="Q266" s="2" t="str">
        <f>IF(ISERROR(INDEX(출금!$B$2:$B$1048576,MATCH($S266,출금!$S$2:$S$1048576,0)))=TRUE, "", INDEX(출금!$B$2:$B$1048576,MATCH($S266,출금!$S$2:$S$1048576,0)))</f>
        <v/>
      </c>
      <c r="R266" s="2" t="str">
        <f>IF(ISERROR(INDEX(출금!$C$2:$C$1048576,MATCH($S266,출금!$S$2:$S$1048576,0)))=TRUE, "", INDEX(출금!$C$2:$C$1048576,MATCH($S266,출금!$S$2:$S$1048576,0)))</f>
        <v/>
      </c>
      <c r="S266" s="2" t="s">
        <v>845</v>
      </c>
      <c r="T266" s="13">
        <v>44628.668391203704</v>
      </c>
      <c r="U266" s="31" t="str">
        <f t="shared" si="4"/>
        <v>2022-03-08</v>
      </c>
    </row>
    <row r="267" spans="1:21" customFormat="1">
      <c r="A267" s="2" t="s">
        <v>3</v>
      </c>
      <c r="B267" s="2" t="s">
        <v>858</v>
      </c>
      <c r="C267" s="2" t="s">
        <v>58</v>
      </c>
      <c r="D267" s="2"/>
      <c r="E267" s="2"/>
      <c r="F267" s="2" t="str">
        <f>K267</f>
        <v>ETH</v>
      </c>
      <c r="G267" s="2" t="str">
        <f>IF(INDEX(지갑!$H:$H,MATCH(A267&amp;B267&amp;C267&amp;D267&amp;E267&amp;F267&amp;H267,지갑!$K:$K,0))=0, "",INDEX(지갑!$H:$H,MATCH(A267&amp;B267&amp;C267&amp;D267&amp;E267&amp;F267&amp;H267,지갑!$K:$K,0)))</f>
        <v>0xdb245cf0aec8bf5d4b3002d00f3e701e80ba380a</v>
      </c>
      <c r="H267" s="2"/>
      <c r="I267" s="2" t="s">
        <v>858</v>
      </c>
      <c r="J267" s="2" t="s">
        <v>58</v>
      </c>
      <c r="K267" s="2" t="s">
        <v>11</v>
      </c>
      <c r="L267" s="2" t="s">
        <v>11</v>
      </c>
      <c r="M267" s="28">
        <v>180</v>
      </c>
      <c r="N267" s="2" t="s">
        <v>4053</v>
      </c>
      <c r="O267" s="2" t="str">
        <f>IF(ISERROR(INDEX(출금!$H$2:$H$1048576,MATCH($S267,출금!$S$2:$S$1048576,0)))=TRUE, "", INDEX(출금!$H$2:$H$1048576,MATCH($S267,출금!$S$2:$S$1048576,0))&amp;"")</f>
        <v/>
      </c>
      <c r="P267" s="2" t="str">
        <f>IF(ISERROR(INDEX(출금!$A$2:$A$1048576,MATCH($S267,출금!$S$2:$S$1048576,0)))=TRUE, "", INDEX(출금!$A$2:$A$1048576,MATCH($S267,출금!$S$2:$S$1048576,0)))</f>
        <v/>
      </c>
      <c r="Q267" s="2" t="str">
        <f>IF(ISERROR(INDEX(출금!$B$2:$B$1048576,MATCH($S267,출금!$S$2:$S$1048576,0)))=TRUE, "", INDEX(출금!$B$2:$B$1048576,MATCH($S267,출금!$S$2:$S$1048576,0)))</f>
        <v/>
      </c>
      <c r="R267" s="2" t="str">
        <f>IF(ISERROR(INDEX(출금!$C$2:$C$1048576,MATCH($S267,출금!$S$2:$S$1048576,0)))=TRUE, "", INDEX(출금!$C$2:$C$1048576,MATCH($S267,출금!$S$2:$S$1048576,0)))</f>
        <v/>
      </c>
      <c r="S267" s="2" t="s">
        <v>1436</v>
      </c>
      <c r="T267" s="13">
        <v>44281.440301134258</v>
      </c>
      <c r="U267" s="31" t="str">
        <f t="shared" si="4"/>
        <v>2021-03-26</v>
      </c>
    </row>
    <row r="268" spans="1:21" customFormat="1">
      <c r="A268" s="2" t="s">
        <v>55</v>
      </c>
      <c r="B268" s="2" t="s">
        <v>6</v>
      </c>
      <c r="C268" s="2" t="s">
        <v>24</v>
      </c>
      <c r="D268" s="2" t="s">
        <v>1856</v>
      </c>
      <c r="E268" s="2">
        <v>10025</v>
      </c>
      <c r="F268" s="2" t="s">
        <v>1012</v>
      </c>
      <c r="G268" s="2" t="e">
        <f>IF(INDEX(지갑!$H:$H,MATCH(A268&amp;B268&amp;C268&amp;D268&amp;E268&amp;F268&amp;H268,지갑!$K:$K,0))=0, "",INDEX(지갑!$H:$H,MATCH(A268&amp;B268&amp;C268&amp;D268&amp;E268&amp;F268&amp;H268,지갑!$K:$K,0)))</f>
        <v>#N/A</v>
      </c>
      <c r="H268" s="2"/>
      <c r="I268" s="2" t="s">
        <v>6</v>
      </c>
      <c r="J268" s="2" t="s">
        <v>24</v>
      </c>
      <c r="K268" s="2" t="s">
        <v>1012</v>
      </c>
      <c r="L268" s="2" t="s">
        <v>4065</v>
      </c>
      <c r="M268" s="25">
        <v>1298852</v>
      </c>
      <c r="N268" s="2" t="s">
        <v>20</v>
      </c>
      <c r="O268" s="2" t="str">
        <f>IF(ISERROR(INDEX(출금!$H$2:$H$1048576,MATCH($S268,출금!$S$2:$S$1048576,0)))=TRUE, "", INDEX(출금!$H$2:$H$1048576,MATCH($S268,출금!$S$2:$S$1048576,0))&amp;"")</f>
        <v/>
      </c>
      <c r="P268" s="2" t="str">
        <f>IF(ISERROR(INDEX(출금!$A$2:$A$1048576,MATCH($S268,출금!$S$2:$S$1048576,0)))=TRUE, "", INDEX(출금!$A$2:$A$1048576,MATCH($S268,출금!$S$2:$S$1048576,0)))</f>
        <v/>
      </c>
      <c r="Q268" s="2" t="str">
        <f>IF(ISERROR(INDEX(출금!$B$2:$B$1048576,MATCH($S268,출금!$S$2:$S$1048576,0)))=TRUE, "", INDEX(출금!$B$2:$B$1048576,MATCH($S268,출금!$S$2:$S$1048576,0)))</f>
        <v/>
      </c>
      <c r="R268" s="2" t="str">
        <f>IF(ISERROR(INDEX(출금!$C$2:$C$1048576,MATCH($S268,출금!$S$2:$S$1048576,0)))=TRUE, "", INDEX(출금!$C$2:$C$1048576,MATCH($S268,출금!$S$2:$S$1048576,0)))</f>
        <v/>
      </c>
      <c r="S268" s="2" t="s">
        <v>1995</v>
      </c>
      <c r="T268" s="26">
        <v>44681.811180555553</v>
      </c>
      <c r="U268" s="31" t="str">
        <f t="shared" si="4"/>
        <v>2022-04-30</v>
      </c>
    </row>
    <row r="269" spans="1:21" customFormat="1" hidden="1">
      <c r="A269" s="2" t="s">
        <v>55</v>
      </c>
      <c r="B269" s="2" t="s">
        <v>6</v>
      </c>
      <c r="C269" s="2" t="s">
        <v>24</v>
      </c>
      <c r="D269" s="2" t="s">
        <v>1856</v>
      </c>
      <c r="E269" s="2">
        <v>10025</v>
      </c>
      <c r="F269" s="2" t="s">
        <v>9</v>
      </c>
      <c r="G269" s="2" t="str">
        <f>IF(INDEX(지갑!$H:$H,MATCH(A269&amp;B269&amp;C269&amp;D269&amp;E269&amp;F269&amp;H269,지갑!$K:$K,0))=0, "",INDEX(지갑!$H:$H,MATCH(A269&amp;B269&amp;C269&amp;D269&amp;E269&amp;F269&amp;H269,지갑!$K:$K,0)))</f>
        <v>3H9GcbHrica8tDjBgkByHKNbwpcdTapLoK</v>
      </c>
      <c r="H269" s="2"/>
      <c r="I269" s="2" t="s">
        <v>6</v>
      </c>
      <c r="J269" s="2" t="s">
        <v>24</v>
      </c>
      <c r="K269" s="2" t="s">
        <v>9</v>
      </c>
      <c r="L269" s="2"/>
      <c r="M269" s="25">
        <v>41</v>
      </c>
      <c r="N269" s="2" t="str">
        <f>IF(ISERROR(INDEX(출금!$G$2:$G$1048576,MATCH($S269,출금!$S$2:$S$1048576,0)))=TRUE, "", INDEX(출금!$G$2:$G$1048576,MATCH($S269,출금!$S$2:$S$1048576,0))&amp;"")</f>
        <v/>
      </c>
      <c r="O269" s="2" t="str">
        <f>IF(ISERROR(INDEX(출금!$H$2:$H$1048576,MATCH($S269,출금!$S$2:$S$1048576,0)))=TRUE, "", INDEX(출금!$H$2:$H$1048576,MATCH($S269,출금!$S$2:$S$1048576,0))&amp;"")</f>
        <v/>
      </c>
      <c r="P269" s="2" t="str">
        <f>IF(ISERROR(INDEX(출금!$A$2:$A$1048576,MATCH($S269,출금!$S$2:$S$1048576,0)))=TRUE, "", INDEX(출금!$A$2:$A$1048576,MATCH($S269,출금!$S$2:$S$1048576,0)))</f>
        <v/>
      </c>
      <c r="Q269" s="2" t="str">
        <f>IF(ISERROR(INDEX(출금!$B$2:$B$1048576,MATCH($S269,출금!$S$2:$S$1048576,0)))=TRUE, "", INDEX(출금!$B$2:$B$1048576,MATCH($S269,출금!$S$2:$S$1048576,0)))</f>
        <v/>
      </c>
      <c r="R269" s="2" t="str">
        <f>IF(ISERROR(INDEX(출금!$C$2:$C$1048576,MATCH($S269,출금!$S$2:$S$1048576,0)))=TRUE, "", INDEX(출금!$C$2:$C$1048576,MATCH($S269,출금!$S$2:$S$1048576,0)))</f>
        <v/>
      </c>
      <c r="S269" s="2"/>
      <c r="T269" s="26">
        <v>44679.556828703702</v>
      </c>
      <c r="U269" s="31" t="str">
        <f t="shared" si="4"/>
        <v>2022-04-28</v>
      </c>
    </row>
    <row r="270" spans="1:21" customFormat="1" hidden="1">
      <c r="A270" s="2" t="s">
        <v>3</v>
      </c>
      <c r="B270" s="2" t="s">
        <v>872</v>
      </c>
      <c r="C270" s="2" t="s">
        <v>58</v>
      </c>
      <c r="D270" s="2"/>
      <c r="E270" s="2"/>
      <c r="F270" s="2" t="s">
        <v>84</v>
      </c>
      <c r="G270" s="2" t="str">
        <f>IF(INDEX(지갑!$H:$H,MATCH(A270&amp;B270&amp;C270&amp;D270&amp;E270&amp;F270&amp;H270,지갑!$K:$K,0))=0, "",INDEX(지갑!$H:$H,MATCH(A270&amp;B270&amp;C270&amp;D270&amp;E270&amp;F270&amp;H270,지갑!$K:$K,0)))</f>
        <v>0x4972a657d735e8ff5c2cfd2a7a5299100091f900?</v>
      </c>
      <c r="H270" s="2"/>
      <c r="I270" s="2" t="s">
        <v>872</v>
      </c>
      <c r="J270" s="2" t="s">
        <v>58</v>
      </c>
      <c r="K270" s="2" t="s">
        <v>84</v>
      </c>
      <c r="L270" s="2" t="s">
        <v>84</v>
      </c>
      <c r="M270" s="28">
        <v>26.666499999999999</v>
      </c>
      <c r="N270" s="2" t="str">
        <f>IF(ISERROR(INDEX(출금!$G$2:$G$1048576,MATCH($S270,출금!$S$2:$S$1048576,0)))=TRUE, "", INDEX(출금!$G$2:$G$1048576,MATCH($S270,출금!$S$2:$S$1048576,0))&amp;"")</f>
        <v/>
      </c>
      <c r="O270" s="2" t="str">
        <f>IF(ISERROR(INDEX(출금!$H$2:$H$1048576,MATCH($S270,출금!$S$2:$S$1048576,0)))=TRUE, "", INDEX(출금!$H$2:$H$1048576,MATCH($S270,출금!$S$2:$S$1048576,0))&amp;"")</f>
        <v/>
      </c>
      <c r="P270" s="2" t="str">
        <f>IF(ISERROR(INDEX(출금!$A$2:$A$1048576,MATCH($S270,출금!$S$2:$S$1048576,0)))=TRUE, "", INDEX(출금!$A$2:$A$1048576,MATCH($S270,출금!$S$2:$S$1048576,0)))</f>
        <v/>
      </c>
      <c r="Q270" s="2" t="str">
        <f>IF(ISERROR(INDEX(출금!$B$2:$B$1048576,MATCH($S270,출금!$S$2:$S$1048576,0)))=TRUE, "", INDEX(출금!$B$2:$B$1048576,MATCH($S270,출금!$S$2:$S$1048576,0)))</f>
        <v/>
      </c>
      <c r="R270" s="2" t="str">
        <f>IF(ISERROR(INDEX(출금!$C$2:$C$1048576,MATCH($S270,출금!$S$2:$S$1048576,0)))=TRUE, "", INDEX(출금!$C$2:$C$1048576,MATCH($S270,출금!$S$2:$S$1048576,0)))</f>
        <v/>
      </c>
      <c r="S270" s="2" t="s">
        <v>883</v>
      </c>
      <c r="T270" s="13">
        <v>44682.008298611108</v>
      </c>
      <c r="U270" s="31" t="str">
        <f t="shared" si="4"/>
        <v>2022-05-01</v>
      </c>
    </row>
    <row r="271" spans="1:21" customFormat="1" hidden="1">
      <c r="A271" s="2" t="s">
        <v>55</v>
      </c>
      <c r="B271" s="2" t="s">
        <v>6</v>
      </c>
      <c r="C271" s="2" t="s">
        <v>24</v>
      </c>
      <c r="D271" s="2" t="s">
        <v>1856</v>
      </c>
      <c r="E271" s="2">
        <v>10025</v>
      </c>
      <c r="F271" s="2" t="s">
        <v>9</v>
      </c>
      <c r="G271" s="2" t="str">
        <f>IF(INDEX(지갑!$H:$H,MATCH(A271&amp;B271&amp;C271&amp;D271&amp;E271&amp;F271&amp;H271,지갑!$K:$K,0))=0, "",INDEX(지갑!$H:$H,MATCH(A271&amp;B271&amp;C271&amp;D271&amp;E271&amp;F271&amp;H271,지갑!$K:$K,0)))</f>
        <v>3H9GcbHrica8tDjBgkByHKNbwpcdTapLoK</v>
      </c>
      <c r="H271" s="2"/>
      <c r="I271" s="2" t="s">
        <v>6</v>
      </c>
      <c r="J271" s="2" t="s">
        <v>24</v>
      </c>
      <c r="K271" s="2" t="s">
        <v>9</v>
      </c>
      <c r="L271" s="2"/>
      <c r="M271" s="25">
        <v>9.8780999999999999</v>
      </c>
      <c r="N271" s="2" t="str">
        <f>IF(ISERROR(INDEX(출금!$G$2:$G$1048576,MATCH($S271,출금!$S$2:$S$1048576,0)))=TRUE, "", INDEX(출금!$G$2:$G$1048576,MATCH($S271,출금!$S$2:$S$1048576,0))&amp;"")</f>
        <v/>
      </c>
      <c r="O271" s="2" t="str">
        <f>IF(ISERROR(INDEX(출금!$H$2:$H$1048576,MATCH($S271,출금!$S$2:$S$1048576,0)))=TRUE, "", INDEX(출금!$H$2:$H$1048576,MATCH($S271,출금!$S$2:$S$1048576,0))&amp;"")</f>
        <v/>
      </c>
      <c r="P271" s="2" t="str">
        <f>IF(ISERROR(INDEX(출금!$A$2:$A$1048576,MATCH($S271,출금!$S$2:$S$1048576,0)))=TRUE, "", INDEX(출금!$A$2:$A$1048576,MATCH($S271,출금!$S$2:$S$1048576,0)))</f>
        <v/>
      </c>
      <c r="Q271" s="2" t="str">
        <f>IF(ISERROR(INDEX(출금!$B$2:$B$1048576,MATCH($S271,출금!$S$2:$S$1048576,0)))=TRUE, "", INDEX(출금!$B$2:$B$1048576,MATCH($S271,출금!$S$2:$S$1048576,0)))</f>
        <v/>
      </c>
      <c r="R271" s="2" t="str">
        <f>IF(ISERROR(INDEX(출금!$C$2:$C$1048576,MATCH($S271,출금!$S$2:$S$1048576,0)))=TRUE, "", INDEX(출금!$C$2:$C$1048576,MATCH($S271,출금!$S$2:$S$1048576,0)))</f>
        <v/>
      </c>
      <c r="S271" s="2"/>
      <c r="T271" s="26">
        <v>44678.624131944445</v>
      </c>
      <c r="U271" s="31" t="str">
        <f t="shared" si="4"/>
        <v>2022-04-27</v>
      </c>
    </row>
    <row r="272" spans="1:21" customFormat="1">
      <c r="A272" s="2" t="s">
        <v>55</v>
      </c>
      <c r="B272" s="2" t="s">
        <v>6</v>
      </c>
      <c r="C272" s="2" t="s">
        <v>24</v>
      </c>
      <c r="D272" s="2" t="s">
        <v>1856</v>
      </c>
      <c r="E272" s="2">
        <v>10025</v>
      </c>
      <c r="F272" s="2" t="s">
        <v>13</v>
      </c>
      <c r="G272" s="2" t="str">
        <f>IF(INDEX(지갑!$H:$H,MATCH(A272&amp;B272&amp;C272&amp;D272&amp;E272&amp;F272&amp;H272,지갑!$K:$K,0))=0, "",INDEX(지갑!$H:$H,MATCH(A272&amp;B272&amp;C272&amp;D272&amp;E272&amp;F272&amp;H272,지갑!$K:$K,0)))</f>
        <v>0xA341107b28740ee5a003BA3960448fD14174a026</v>
      </c>
      <c r="H272" s="2"/>
      <c r="I272" s="2" t="s">
        <v>6</v>
      </c>
      <c r="J272" s="2" t="s">
        <v>24</v>
      </c>
      <c r="K272" s="2" t="s">
        <v>13</v>
      </c>
      <c r="L272" s="2" t="s">
        <v>1675</v>
      </c>
      <c r="M272" s="25">
        <v>253065.8</v>
      </c>
      <c r="N272" s="2" t="s">
        <v>4064</v>
      </c>
      <c r="O272" s="2" t="str">
        <f>IF(ISERROR(INDEX(출금!$H$2:$H$1048576,MATCH($S272,출금!$S$2:$S$1048576,0)))=TRUE, "", INDEX(출금!$H$2:$H$1048576,MATCH($S272,출금!$S$2:$S$1048576,0))&amp;"")</f>
        <v/>
      </c>
      <c r="P272" s="2" t="str">
        <f>IF(ISERROR(INDEX(출금!$A$2:$A$1048576,MATCH($S272,출금!$S$2:$S$1048576,0)))=TRUE, "", INDEX(출금!$A$2:$A$1048576,MATCH($S272,출금!$S$2:$S$1048576,0)))</f>
        <v/>
      </c>
      <c r="Q272" s="2" t="str">
        <f>IF(ISERROR(INDEX(출금!$B$2:$B$1048576,MATCH($S272,출금!$S$2:$S$1048576,0)))=TRUE, "", INDEX(출금!$B$2:$B$1048576,MATCH($S272,출금!$S$2:$S$1048576,0)))</f>
        <v/>
      </c>
      <c r="R272" s="2" t="str">
        <f>IF(ISERROR(INDEX(출금!$C$2:$C$1048576,MATCH($S272,출금!$S$2:$S$1048576,0)))=TRUE, "", INDEX(출금!$C$2:$C$1048576,MATCH($S272,출금!$S$2:$S$1048576,0)))</f>
        <v/>
      </c>
      <c r="S272" s="2" t="s">
        <v>1996</v>
      </c>
      <c r="T272" s="26">
        <v>44678.590636574074</v>
      </c>
      <c r="U272" s="31" t="str">
        <f t="shared" si="4"/>
        <v>2022-04-27</v>
      </c>
    </row>
    <row r="273" spans="1:21" customFormat="1" hidden="1">
      <c r="A273" s="2" t="s">
        <v>560</v>
      </c>
      <c r="B273" s="2" t="s">
        <v>107</v>
      </c>
      <c r="C273" s="2" t="s">
        <v>111</v>
      </c>
      <c r="D273" s="5" t="s">
        <v>1851</v>
      </c>
      <c r="E273" s="2"/>
      <c r="F273" s="2"/>
      <c r="G273" s="2" t="str">
        <f>IF(INDEX(지갑!$H:$H,MATCH(A273&amp;B273&amp;C273&amp;D273&amp;E273&amp;F273&amp;H273,지갑!$K:$K,0))=0, "",INDEX(지갑!$H:$H,MATCH(A273&amp;B273&amp;C273&amp;D273&amp;E273&amp;F273&amp;H273,지갑!$K:$K,0)))</f>
        <v>terra174evzq0tnd0uvzkkrvg08n9geqpcsvdrychcm8</v>
      </c>
      <c r="H273" s="2"/>
      <c r="I273" s="2" t="s">
        <v>107</v>
      </c>
      <c r="J273" s="2" t="s">
        <v>111</v>
      </c>
      <c r="K273" s="2" t="s">
        <v>15</v>
      </c>
      <c r="L273" s="2" t="s">
        <v>1676</v>
      </c>
      <c r="M273" s="28">
        <v>4971968.04</v>
      </c>
      <c r="N273" s="2" t="str">
        <f>IF(ISERROR(INDEX(출금!$G$2:$G$1048576,MATCH($S273,출금!$S$2:$S$1048576,0)))=TRUE, "", INDEX(출금!$G$2:$G$1048576,MATCH($S273,출금!$S$2:$S$1048576,0))&amp;"")</f>
        <v/>
      </c>
      <c r="O273" s="2" t="str">
        <f>IF(ISERROR(INDEX(출금!$H$2:$H$1048576,MATCH($S273,출금!$S$2:$S$1048576,0)))=TRUE, "", INDEX(출금!$H$2:$H$1048576,MATCH($S273,출금!$S$2:$S$1048576,0))&amp;"")</f>
        <v/>
      </c>
      <c r="P273" s="2" t="str">
        <f>IF(ISERROR(INDEX(출금!$A$2:$A$1048576,MATCH($S273,출금!$S$2:$S$1048576,0)))=TRUE, "", INDEX(출금!$A$2:$A$1048576,MATCH($S273,출금!$S$2:$S$1048576,0)))</f>
        <v/>
      </c>
      <c r="Q273" s="2" t="str">
        <f>IF(ISERROR(INDEX(출금!$B$2:$B$1048576,MATCH($S273,출금!$S$2:$S$1048576,0)))=TRUE, "", INDEX(출금!$B$2:$B$1048576,MATCH($S273,출금!$S$2:$S$1048576,0)))</f>
        <v/>
      </c>
      <c r="R273" s="2" t="str">
        <f>IF(ISERROR(INDEX(출금!$C$2:$C$1048576,MATCH($S273,출금!$S$2:$S$1048576,0)))=TRUE, "", INDEX(출금!$C$2:$C$1048576,MATCH($S273,출금!$S$2:$S$1048576,0)))</f>
        <v/>
      </c>
      <c r="S273" s="2" t="s">
        <v>844</v>
      </c>
      <c r="T273" s="13">
        <v>44631.768877314818</v>
      </c>
      <c r="U273" s="31" t="str">
        <f t="shared" si="4"/>
        <v>2022-03-11</v>
      </c>
    </row>
    <row r="274" spans="1:21" customFormat="1">
      <c r="A274" s="2" t="s">
        <v>55</v>
      </c>
      <c r="B274" s="2" t="s">
        <v>6</v>
      </c>
      <c r="C274" s="2" t="s">
        <v>24</v>
      </c>
      <c r="D274" s="2" t="s">
        <v>1856</v>
      </c>
      <c r="E274" s="2">
        <v>10025</v>
      </c>
      <c r="F274" s="2" t="s">
        <v>13</v>
      </c>
      <c r="G274" s="2" t="str">
        <f>IF(INDEX(지갑!$H:$H,MATCH(A274&amp;B274&amp;C274&amp;D274&amp;E274&amp;F274&amp;H274,지갑!$K:$K,0))=0, "",INDEX(지갑!$H:$H,MATCH(A274&amp;B274&amp;C274&amp;D274&amp;E274&amp;F274&amp;H274,지갑!$K:$K,0)))</f>
        <v>0xA341107b28740ee5a003BA3960448fD14174a026</v>
      </c>
      <c r="H274" s="2"/>
      <c r="I274" s="2" t="s">
        <v>6</v>
      </c>
      <c r="J274" s="2" t="s">
        <v>24</v>
      </c>
      <c r="K274" s="2" t="s">
        <v>13</v>
      </c>
      <c r="L274" s="2" t="s">
        <v>1675</v>
      </c>
      <c r="M274" s="25">
        <v>536478.1</v>
      </c>
      <c r="N274" s="2" t="s">
        <v>4054</v>
      </c>
      <c r="O274" s="2" t="str">
        <f>IF(ISERROR(INDEX(출금!$H$2:$H$1048576,MATCH($S274,출금!$S$2:$S$1048576,0)))=TRUE, "", INDEX(출금!$H$2:$H$1048576,MATCH($S274,출금!$S$2:$S$1048576,0))&amp;"")</f>
        <v/>
      </c>
      <c r="P274" s="2" t="str">
        <f>IF(ISERROR(INDEX(출금!$A$2:$A$1048576,MATCH($S274,출금!$S$2:$S$1048576,0)))=TRUE, "", INDEX(출금!$A$2:$A$1048576,MATCH($S274,출금!$S$2:$S$1048576,0)))</f>
        <v/>
      </c>
      <c r="Q274" s="2" t="str">
        <f>IF(ISERROR(INDEX(출금!$B$2:$B$1048576,MATCH($S274,출금!$S$2:$S$1048576,0)))=TRUE, "", INDEX(출금!$B$2:$B$1048576,MATCH($S274,출금!$S$2:$S$1048576,0)))</f>
        <v/>
      </c>
      <c r="R274" s="2" t="str">
        <f>IF(ISERROR(INDEX(출금!$C$2:$C$1048576,MATCH($S274,출금!$S$2:$S$1048576,0)))=TRUE, "", INDEX(출금!$C$2:$C$1048576,MATCH($S274,출금!$S$2:$S$1048576,0)))</f>
        <v/>
      </c>
      <c r="S274" s="2" t="s">
        <v>1997</v>
      </c>
      <c r="T274" s="26">
        <v>44678.589895833335</v>
      </c>
      <c r="U274" s="31" t="str">
        <f t="shared" si="4"/>
        <v>2022-04-27</v>
      </c>
    </row>
    <row r="275" spans="1:21" customFormat="1" hidden="1">
      <c r="A275" s="2" t="s">
        <v>55</v>
      </c>
      <c r="B275" s="2" t="s">
        <v>6</v>
      </c>
      <c r="C275" s="2" t="s">
        <v>24</v>
      </c>
      <c r="D275" s="2" t="s">
        <v>1856</v>
      </c>
      <c r="E275" s="2">
        <v>10025</v>
      </c>
      <c r="F275" s="2" t="s">
        <v>9</v>
      </c>
      <c r="G275" s="2" t="str">
        <f>IF(INDEX(지갑!$H:$H,MATCH(A275&amp;B275&amp;C275&amp;D275&amp;E275&amp;F275&amp;H275,지갑!$K:$K,0))=0, "",INDEX(지갑!$H:$H,MATCH(A275&amp;B275&amp;C275&amp;D275&amp;E275&amp;F275&amp;H275,지갑!$K:$K,0)))</f>
        <v>3H9GcbHrica8tDjBgkByHKNbwpcdTapLoK</v>
      </c>
      <c r="H275" s="2"/>
      <c r="I275" s="2" t="s">
        <v>6</v>
      </c>
      <c r="J275" s="2" t="s">
        <v>24</v>
      </c>
      <c r="K275" s="2" t="s">
        <v>9</v>
      </c>
      <c r="L275" s="2" t="s">
        <v>9</v>
      </c>
      <c r="M275" s="25">
        <v>0.33673799999999998</v>
      </c>
      <c r="N275" s="2" t="str">
        <f>IF(ISERROR(INDEX(출금!$G$2:$G$1048576,MATCH($S275,출금!$S$2:$S$1048576,0)))=TRUE, "", INDEX(출금!$G$2:$G$1048576,MATCH($S275,출금!$S$2:$S$1048576,0))&amp;"")</f>
        <v/>
      </c>
      <c r="O275" s="2" t="str">
        <f>IF(ISERROR(INDEX(출금!$H$2:$H$1048576,MATCH($S275,출금!$S$2:$S$1048576,0)))=TRUE, "", INDEX(출금!$H$2:$H$1048576,MATCH($S275,출금!$S$2:$S$1048576,0))&amp;"")</f>
        <v/>
      </c>
      <c r="P275" s="2" t="str">
        <f>IF(ISERROR(INDEX(출금!$A$2:$A$1048576,MATCH($S275,출금!$S$2:$S$1048576,0)))=TRUE, "", INDEX(출금!$A$2:$A$1048576,MATCH($S275,출금!$S$2:$S$1048576,0)))</f>
        <v/>
      </c>
      <c r="Q275" s="2" t="str">
        <f>IF(ISERROR(INDEX(출금!$B$2:$B$1048576,MATCH($S275,출금!$S$2:$S$1048576,0)))=TRUE, "", INDEX(출금!$B$2:$B$1048576,MATCH($S275,출금!$S$2:$S$1048576,0)))</f>
        <v/>
      </c>
      <c r="R275" s="2" t="str">
        <f>IF(ISERROR(INDEX(출금!$C$2:$C$1048576,MATCH($S275,출금!$S$2:$S$1048576,0)))=TRUE, "", INDEX(출금!$C$2:$C$1048576,MATCH($S275,출금!$S$2:$S$1048576,0)))</f>
        <v/>
      </c>
      <c r="S275" s="2" t="s">
        <v>1998</v>
      </c>
      <c r="T275" s="26">
        <v>44678.57539351852</v>
      </c>
      <c r="U275" s="31" t="str">
        <f t="shared" si="4"/>
        <v>2022-04-27</v>
      </c>
    </row>
    <row r="276" spans="1:21" customFormat="1" hidden="1">
      <c r="A276" s="2" t="s">
        <v>3</v>
      </c>
      <c r="B276" s="2" t="s">
        <v>858</v>
      </c>
      <c r="C276" s="2" t="s">
        <v>58</v>
      </c>
      <c r="D276" s="2"/>
      <c r="E276" s="2"/>
      <c r="F276" s="2" t="str">
        <f>K276</f>
        <v>BTC</v>
      </c>
      <c r="G276" s="2" t="str">
        <f>IF(INDEX(지갑!$H:$H,MATCH(A276&amp;B276&amp;C276&amp;D276&amp;E276&amp;F276&amp;H276,지갑!$K:$K,0))=0, "",INDEX(지갑!$H:$H,MATCH(A276&amp;B276&amp;C276&amp;D276&amp;E276&amp;F276&amp;H276,지갑!$K:$K,0)))</f>
        <v>1MdatewJkKfSptYBaJvgEBFYCEbiCkELVt</v>
      </c>
      <c r="H276" s="2"/>
      <c r="I276" s="2" t="s">
        <v>858</v>
      </c>
      <c r="J276" s="2" t="s">
        <v>58</v>
      </c>
      <c r="K276" s="2" t="s">
        <v>9</v>
      </c>
      <c r="L276" s="2" t="s">
        <v>9</v>
      </c>
      <c r="M276" s="28">
        <v>20.000004489999998</v>
      </c>
      <c r="N276" s="2" t="str">
        <f>IF(ISERROR(INDEX(출금!$G$2:$G$1048576,MATCH($S276,출금!$S$2:$S$1048576,0)))=TRUE, "", INDEX(출금!$G$2:$G$1048576,MATCH($S276,출금!$S$2:$S$1048576,0))&amp;"")</f>
        <v/>
      </c>
      <c r="O276" s="2" t="str">
        <f>IF(ISERROR(INDEX(출금!$H$2:$H$1048576,MATCH($S276,출금!$S$2:$S$1048576,0)))=TRUE, "", INDEX(출금!$H$2:$H$1048576,MATCH($S276,출금!$S$2:$S$1048576,0))&amp;"")</f>
        <v/>
      </c>
      <c r="P276" s="2" t="str">
        <f>IF(ISERROR(INDEX(출금!$A$2:$A$1048576,MATCH($S276,출금!$S$2:$S$1048576,0)))=TRUE, "", INDEX(출금!$A$2:$A$1048576,MATCH($S276,출금!$S$2:$S$1048576,0)))</f>
        <v/>
      </c>
      <c r="Q276" s="2" t="str">
        <f>IF(ISERROR(INDEX(출금!$B$2:$B$1048576,MATCH($S276,출금!$S$2:$S$1048576,0)))=TRUE, "", INDEX(출금!$B$2:$B$1048576,MATCH($S276,출금!$S$2:$S$1048576,0)))</f>
        <v/>
      </c>
      <c r="R276" s="2" t="str">
        <f>IF(ISERROR(INDEX(출금!$C$2:$C$1048576,MATCH($S276,출금!$S$2:$S$1048576,0)))=TRUE, "", INDEX(출금!$C$2:$C$1048576,MATCH($S276,출금!$S$2:$S$1048576,0)))</f>
        <v/>
      </c>
      <c r="S276" s="2" t="s">
        <v>1437</v>
      </c>
      <c r="T276" s="13">
        <v>44312.445321018517</v>
      </c>
      <c r="U276" s="31" t="str">
        <f t="shared" si="4"/>
        <v>2021-04-26</v>
      </c>
    </row>
    <row r="277" spans="1:21" customFormat="1" hidden="1">
      <c r="A277" s="2" t="s">
        <v>560</v>
      </c>
      <c r="B277" s="2" t="s">
        <v>107</v>
      </c>
      <c r="C277" s="2" t="s">
        <v>111</v>
      </c>
      <c r="D277" s="5" t="s">
        <v>1845</v>
      </c>
      <c r="E277" s="2"/>
      <c r="F277" s="2"/>
      <c r="G277" s="2" t="str">
        <f>IF(INDEX(지갑!$H:$H,MATCH(A277&amp;B277&amp;C277&amp;D277&amp;E277&amp;F277&amp;H277,지갑!$K:$K,0))=0, "",INDEX(지갑!$H:$H,MATCH(A277&amp;B277&amp;C277&amp;D277&amp;E277&amp;F277&amp;H277,지갑!$K:$K,0)))</f>
        <v>terra1j4u9e5n8xu9c9jykny8uqw6lde6843qczzwd0x</v>
      </c>
      <c r="H277" s="2"/>
      <c r="I277" s="2" t="s">
        <v>107</v>
      </c>
      <c r="J277" s="2" t="s">
        <v>111</v>
      </c>
      <c r="K277" s="2" t="s">
        <v>15</v>
      </c>
      <c r="L277" s="2" t="s">
        <v>1676</v>
      </c>
      <c r="M277" s="28">
        <v>119888.86</v>
      </c>
      <c r="N277" s="2" t="str">
        <f>IF(ISERROR(INDEX(출금!$G$2:$G$1048576,MATCH($S277,출금!$S$2:$S$1048576,0)))=TRUE, "", INDEX(출금!$G$2:$G$1048576,MATCH($S277,출금!$S$2:$S$1048576,0))&amp;"")</f>
        <v/>
      </c>
      <c r="O277" s="2" t="str">
        <f>IF(ISERROR(INDEX(출금!$H$2:$H$1048576,MATCH($S277,출금!$S$2:$S$1048576,0)))=TRUE, "", INDEX(출금!$H$2:$H$1048576,MATCH($S277,출금!$S$2:$S$1048576,0))&amp;"")</f>
        <v/>
      </c>
      <c r="P277" s="2" t="str">
        <f>IF(ISERROR(INDEX(출금!$A$2:$A$1048576,MATCH($S277,출금!$S$2:$S$1048576,0)))=TRUE, "", INDEX(출금!$A$2:$A$1048576,MATCH($S277,출금!$S$2:$S$1048576,0)))</f>
        <v/>
      </c>
      <c r="Q277" s="2" t="str">
        <f>IF(ISERROR(INDEX(출금!$B$2:$B$1048576,MATCH($S277,출금!$S$2:$S$1048576,0)))=TRUE, "", INDEX(출금!$B$2:$B$1048576,MATCH($S277,출금!$S$2:$S$1048576,0)))</f>
        <v/>
      </c>
      <c r="R277" s="2" t="str">
        <f>IF(ISERROR(INDEX(출금!$C$2:$C$1048576,MATCH($S277,출금!$S$2:$S$1048576,0)))=TRUE, "", INDEX(출금!$C$2:$C$1048576,MATCH($S277,출금!$S$2:$S$1048576,0)))</f>
        <v/>
      </c>
      <c r="S277" s="2" t="s">
        <v>823</v>
      </c>
      <c r="T277" s="13">
        <v>44647.524861111109</v>
      </c>
      <c r="U277" s="31" t="str">
        <f t="shared" si="4"/>
        <v>2022-03-27</v>
      </c>
    </row>
    <row r="278" spans="1:21" customFormat="1" hidden="1">
      <c r="A278" s="2" t="s">
        <v>560</v>
      </c>
      <c r="B278" s="2" t="s">
        <v>107</v>
      </c>
      <c r="C278" s="2" t="s">
        <v>111</v>
      </c>
      <c r="D278" s="5" t="s">
        <v>1845</v>
      </c>
      <c r="E278" s="2"/>
      <c r="F278" s="2"/>
      <c r="G278" s="2" t="str">
        <f>IF(INDEX(지갑!$H:$H,MATCH(A278&amp;B278&amp;C278&amp;D278&amp;E278&amp;F278&amp;H278,지갑!$K:$K,0))=0, "",INDEX(지갑!$H:$H,MATCH(A278&amp;B278&amp;C278&amp;D278&amp;E278&amp;F278&amp;H278,지갑!$K:$K,0)))</f>
        <v>terra1j4u9e5n8xu9c9jykny8uqw6lde6843qczzwd0x</v>
      </c>
      <c r="H278" s="2"/>
      <c r="I278" s="2" t="s">
        <v>107</v>
      </c>
      <c r="J278" s="2" t="s">
        <v>111</v>
      </c>
      <c r="K278" s="2" t="s">
        <v>15</v>
      </c>
      <c r="L278" s="2" t="s">
        <v>1676</v>
      </c>
      <c r="M278" s="28">
        <v>109984.68</v>
      </c>
      <c r="N278" s="2" t="str">
        <f>IF(ISERROR(INDEX(출금!$G$2:$G$1048576,MATCH($S278,출금!$S$2:$S$1048576,0)))=TRUE, "", INDEX(출금!$G$2:$G$1048576,MATCH($S278,출금!$S$2:$S$1048576,0))&amp;"")</f>
        <v/>
      </c>
      <c r="O278" s="2" t="str">
        <f>IF(ISERROR(INDEX(출금!$H$2:$H$1048576,MATCH($S278,출금!$S$2:$S$1048576,0)))=TRUE, "", INDEX(출금!$H$2:$H$1048576,MATCH($S278,출금!$S$2:$S$1048576,0))&amp;"")</f>
        <v/>
      </c>
      <c r="P278" s="2" t="str">
        <f>IF(ISERROR(INDEX(출금!$A$2:$A$1048576,MATCH($S278,출금!$S$2:$S$1048576,0)))=TRUE, "", INDEX(출금!$A$2:$A$1048576,MATCH($S278,출금!$S$2:$S$1048576,0)))</f>
        <v/>
      </c>
      <c r="Q278" s="2" t="str">
        <f>IF(ISERROR(INDEX(출금!$B$2:$B$1048576,MATCH($S278,출금!$S$2:$S$1048576,0)))=TRUE, "", INDEX(출금!$B$2:$B$1048576,MATCH($S278,출금!$S$2:$S$1048576,0)))</f>
        <v/>
      </c>
      <c r="R278" s="2" t="str">
        <f>IF(ISERROR(INDEX(출금!$C$2:$C$1048576,MATCH($S278,출금!$S$2:$S$1048576,0)))=TRUE, "", INDEX(출금!$C$2:$C$1048576,MATCH($S278,출금!$S$2:$S$1048576,0)))</f>
        <v/>
      </c>
      <c r="S278" s="2" t="s">
        <v>822</v>
      </c>
      <c r="T278" s="13">
        <v>44648.407592592594</v>
      </c>
      <c r="U278" s="31" t="str">
        <f t="shared" si="4"/>
        <v>2022-03-28</v>
      </c>
    </row>
    <row r="279" spans="1:21" customFormat="1" hidden="1">
      <c r="A279" s="2" t="s">
        <v>560</v>
      </c>
      <c r="B279" s="2" t="s">
        <v>107</v>
      </c>
      <c r="C279" s="2" t="s">
        <v>111</v>
      </c>
      <c r="D279" s="5" t="s">
        <v>1845</v>
      </c>
      <c r="E279" s="2"/>
      <c r="F279" s="2"/>
      <c r="G279" s="2" t="str">
        <f>IF(INDEX(지갑!$H:$H,MATCH(A279&amp;B279&amp;C279&amp;D279&amp;E279&amp;F279&amp;H279,지갑!$K:$K,0))=0, "",INDEX(지갑!$H:$H,MATCH(A279&amp;B279&amp;C279&amp;D279&amp;E279&amp;F279&amp;H279,지갑!$K:$K,0)))</f>
        <v>terra1j4u9e5n8xu9c9jykny8uqw6lde6843qczzwd0x</v>
      </c>
      <c r="H279" s="2"/>
      <c r="I279" s="2" t="s">
        <v>107</v>
      </c>
      <c r="J279" s="2" t="s">
        <v>111</v>
      </c>
      <c r="K279" s="2" t="s">
        <v>15</v>
      </c>
      <c r="L279" s="2" t="s">
        <v>1676</v>
      </c>
      <c r="M279" s="28">
        <v>2779.34</v>
      </c>
      <c r="N279" s="2" t="str">
        <f>IF(ISERROR(INDEX(출금!$G$2:$G$1048576,MATCH($S279,출금!$S$2:$S$1048576,0)))=TRUE, "", INDEX(출금!$G$2:$G$1048576,MATCH($S279,출금!$S$2:$S$1048576,0))&amp;"")</f>
        <v/>
      </c>
      <c r="O279" s="2" t="str">
        <f>IF(ISERROR(INDEX(출금!$H$2:$H$1048576,MATCH($S279,출금!$S$2:$S$1048576,0)))=TRUE, "", INDEX(출금!$H$2:$H$1048576,MATCH($S279,출금!$S$2:$S$1048576,0))&amp;"")</f>
        <v/>
      </c>
      <c r="P279" s="2" t="str">
        <f>IF(ISERROR(INDEX(출금!$A$2:$A$1048576,MATCH($S279,출금!$S$2:$S$1048576,0)))=TRUE, "", INDEX(출금!$A$2:$A$1048576,MATCH($S279,출금!$S$2:$S$1048576,0)))</f>
        <v/>
      </c>
      <c r="Q279" s="2" t="str">
        <f>IF(ISERROR(INDEX(출금!$B$2:$B$1048576,MATCH($S279,출금!$S$2:$S$1048576,0)))=TRUE, "", INDEX(출금!$B$2:$B$1048576,MATCH($S279,출금!$S$2:$S$1048576,0)))</f>
        <v/>
      </c>
      <c r="R279" s="2" t="str">
        <f>IF(ISERROR(INDEX(출금!$C$2:$C$1048576,MATCH($S279,출금!$S$2:$S$1048576,0)))=TRUE, "", INDEX(출금!$C$2:$C$1048576,MATCH($S279,출금!$S$2:$S$1048576,0)))</f>
        <v/>
      </c>
      <c r="S279" s="2" t="s">
        <v>821</v>
      </c>
      <c r="T279" s="13">
        <v>44651.453310185185</v>
      </c>
      <c r="U279" s="31" t="str">
        <f t="shared" si="4"/>
        <v>2022-03-31</v>
      </c>
    </row>
    <row r="280" spans="1:21" customFormat="1" hidden="1">
      <c r="A280" s="2" t="s">
        <v>3</v>
      </c>
      <c r="B280" s="2" t="s">
        <v>858</v>
      </c>
      <c r="C280" s="2" t="s">
        <v>58</v>
      </c>
      <c r="D280" s="2"/>
      <c r="E280" s="2"/>
      <c r="F280" s="2" t="str">
        <f>K280</f>
        <v>LUNA</v>
      </c>
      <c r="G280" s="2" t="str">
        <f>IF(INDEX(지갑!$H:$H,MATCH(A280&amp;B280&amp;C280&amp;D280&amp;E280&amp;F280&amp;H280,지갑!$K:$K,0))=0, "",INDEX(지갑!$H:$H,MATCH(A280&amp;B280&amp;C280&amp;D280&amp;E280&amp;F280&amp;H280,지갑!$K:$K,0)))</f>
        <v>terra1x5tka4f96uqlfxr04etcf8m4l22xwpz4pq233x</v>
      </c>
      <c r="H280" s="2"/>
      <c r="I280" s="2" t="s">
        <v>858</v>
      </c>
      <c r="J280" s="2" t="s">
        <v>58</v>
      </c>
      <c r="K280" s="2" t="s">
        <v>14</v>
      </c>
      <c r="L280" s="2" t="s">
        <v>14</v>
      </c>
      <c r="M280" s="28">
        <v>10000</v>
      </c>
      <c r="N280" s="2" t="str">
        <f>IF(ISERROR(INDEX(출금!$G$2:$G$1048576,MATCH($S280,출금!$S$2:$S$1048576,0)))=TRUE, "", INDEX(출금!$G$2:$G$1048576,MATCH($S280,출금!$S$2:$S$1048576,0))&amp;"")</f>
        <v/>
      </c>
      <c r="O280" s="2" t="str">
        <f>IF(ISERROR(INDEX(출금!$H$2:$H$1048576,MATCH($S280,출금!$S$2:$S$1048576,0)))=TRUE, "", INDEX(출금!$H$2:$H$1048576,MATCH($S280,출금!$S$2:$S$1048576,0))&amp;"")</f>
        <v/>
      </c>
      <c r="P280" s="2" t="str">
        <f>IF(ISERROR(INDEX(출금!$A$2:$A$1048576,MATCH($S280,출금!$S$2:$S$1048576,0)))=TRUE, "", INDEX(출금!$A$2:$A$1048576,MATCH($S280,출금!$S$2:$S$1048576,0)))</f>
        <v/>
      </c>
      <c r="Q280" s="2" t="str">
        <f>IF(ISERROR(INDEX(출금!$B$2:$B$1048576,MATCH($S280,출금!$S$2:$S$1048576,0)))=TRUE, "", INDEX(출금!$B$2:$B$1048576,MATCH($S280,출금!$S$2:$S$1048576,0)))</f>
        <v/>
      </c>
      <c r="R280" s="2" t="str">
        <f>IF(ISERROR(INDEX(출금!$C$2:$C$1048576,MATCH($S280,출금!$S$2:$S$1048576,0)))=TRUE, "", INDEX(출금!$C$2:$C$1048576,MATCH($S280,출금!$S$2:$S$1048576,0)))</f>
        <v/>
      </c>
      <c r="S280" s="2" t="s">
        <v>1438</v>
      </c>
      <c r="T280" s="13">
        <v>44313.468414479168</v>
      </c>
      <c r="U280" s="31" t="str">
        <f t="shared" si="4"/>
        <v>2021-04-27</v>
      </c>
    </row>
    <row r="281" spans="1:21" customFormat="1" hidden="1">
      <c r="A281" s="2" t="s">
        <v>55</v>
      </c>
      <c r="B281" s="2" t="s">
        <v>6</v>
      </c>
      <c r="C281" s="2" t="s">
        <v>24</v>
      </c>
      <c r="D281" s="2" t="s">
        <v>1856</v>
      </c>
      <c r="E281" s="2">
        <v>10025</v>
      </c>
      <c r="F281" s="2" t="s">
        <v>9</v>
      </c>
      <c r="G281" s="2" t="str">
        <f>IF(INDEX(지갑!$H:$H,MATCH(A281&amp;B281&amp;C281&amp;D281&amp;E281&amp;F281&amp;H281,지갑!$K:$K,0))=0, "",INDEX(지갑!$H:$H,MATCH(A281&amp;B281&amp;C281&amp;D281&amp;E281&amp;F281&amp;H281,지갑!$K:$K,0)))</f>
        <v>3H9GcbHrica8tDjBgkByHKNbwpcdTapLoK</v>
      </c>
      <c r="H281" s="2"/>
      <c r="I281" s="2" t="s">
        <v>6</v>
      </c>
      <c r="J281" s="2" t="s">
        <v>24</v>
      </c>
      <c r="K281" s="2" t="s">
        <v>9</v>
      </c>
      <c r="L281" s="2" t="s">
        <v>9</v>
      </c>
      <c r="M281" s="25">
        <v>19.778310000000001</v>
      </c>
      <c r="N281" s="2" t="str">
        <f>IF(ISERROR(INDEX(출금!$G$2:$G$1048576,MATCH($S281,출금!$S$2:$S$1048576,0)))=TRUE, "", INDEX(출금!$G$2:$G$1048576,MATCH($S281,출금!$S$2:$S$1048576,0))&amp;"")</f>
        <v/>
      </c>
      <c r="O281" s="2" t="str">
        <f>IF(ISERROR(INDEX(출금!$H$2:$H$1048576,MATCH($S281,출금!$S$2:$S$1048576,0)))=TRUE, "", INDEX(출금!$H$2:$H$1048576,MATCH($S281,출금!$S$2:$S$1048576,0))&amp;"")</f>
        <v/>
      </c>
      <c r="P281" s="2" t="str">
        <f>IF(ISERROR(INDEX(출금!$A$2:$A$1048576,MATCH($S281,출금!$S$2:$S$1048576,0)))=TRUE, "", INDEX(출금!$A$2:$A$1048576,MATCH($S281,출금!$S$2:$S$1048576,0)))</f>
        <v/>
      </c>
      <c r="Q281" s="2" t="str">
        <f>IF(ISERROR(INDEX(출금!$B$2:$B$1048576,MATCH($S281,출금!$S$2:$S$1048576,0)))=TRUE, "", INDEX(출금!$B$2:$B$1048576,MATCH($S281,출금!$S$2:$S$1048576,0)))</f>
        <v/>
      </c>
      <c r="R281" s="2" t="str">
        <f>IF(ISERROR(INDEX(출금!$C$2:$C$1048576,MATCH($S281,출금!$S$2:$S$1048576,0)))=TRUE, "", INDEX(출금!$C$2:$C$1048576,MATCH($S281,출금!$S$2:$S$1048576,0)))</f>
        <v/>
      </c>
      <c r="S281" s="2" t="s">
        <v>1999</v>
      </c>
      <c r="T281" s="26">
        <v>44677.622719907406</v>
      </c>
      <c r="U281" s="31" t="str">
        <f t="shared" si="4"/>
        <v>2022-04-26</v>
      </c>
    </row>
    <row r="282" spans="1:21" customFormat="1" hidden="1">
      <c r="A282" s="2" t="s">
        <v>55</v>
      </c>
      <c r="B282" s="2" t="s">
        <v>6</v>
      </c>
      <c r="C282" s="2" t="s">
        <v>24</v>
      </c>
      <c r="D282" s="2" t="s">
        <v>1856</v>
      </c>
      <c r="E282" s="2">
        <v>10025</v>
      </c>
      <c r="F282" s="2" t="s">
        <v>9</v>
      </c>
      <c r="G282" s="2" t="str">
        <f>IF(INDEX(지갑!$H:$H,MATCH(A282&amp;B282&amp;C282&amp;D282&amp;E282&amp;F282&amp;H282,지갑!$K:$K,0))=0, "",INDEX(지갑!$H:$H,MATCH(A282&amp;B282&amp;C282&amp;D282&amp;E282&amp;F282&amp;H282,지갑!$K:$K,0)))</f>
        <v>3H9GcbHrica8tDjBgkByHKNbwpcdTapLoK</v>
      </c>
      <c r="H282" s="2"/>
      <c r="I282" s="2" t="s">
        <v>6</v>
      </c>
      <c r="J282" s="2" t="s">
        <v>24</v>
      </c>
      <c r="K282" s="2" t="s">
        <v>9</v>
      </c>
      <c r="L282" s="2"/>
      <c r="M282" s="25">
        <v>19.720210000000002</v>
      </c>
      <c r="N282" s="2" t="str">
        <f>IF(ISERROR(INDEX(출금!$G$2:$G$1048576,MATCH($S282,출금!$S$2:$S$1048576,0)))=TRUE, "", INDEX(출금!$G$2:$G$1048576,MATCH($S282,출금!$S$2:$S$1048576,0))&amp;"")</f>
        <v/>
      </c>
      <c r="O282" s="2" t="str">
        <f>IF(ISERROR(INDEX(출금!$H$2:$H$1048576,MATCH($S282,출금!$S$2:$S$1048576,0)))=TRUE, "", INDEX(출금!$H$2:$H$1048576,MATCH($S282,출금!$S$2:$S$1048576,0))&amp;"")</f>
        <v/>
      </c>
      <c r="P282" s="2" t="str">
        <f>IF(ISERROR(INDEX(출금!$A$2:$A$1048576,MATCH($S282,출금!$S$2:$S$1048576,0)))=TRUE, "", INDEX(출금!$A$2:$A$1048576,MATCH($S282,출금!$S$2:$S$1048576,0)))</f>
        <v/>
      </c>
      <c r="Q282" s="2" t="str">
        <f>IF(ISERROR(INDEX(출금!$B$2:$B$1048576,MATCH($S282,출금!$S$2:$S$1048576,0)))=TRUE, "", INDEX(출금!$B$2:$B$1048576,MATCH($S282,출금!$S$2:$S$1048576,0)))</f>
        <v/>
      </c>
      <c r="R282" s="2" t="str">
        <f>IF(ISERROR(INDEX(출금!$C$2:$C$1048576,MATCH($S282,출금!$S$2:$S$1048576,0)))=TRUE, "", INDEX(출금!$C$2:$C$1048576,MATCH($S282,출금!$S$2:$S$1048576,0)))</f>
        <v/>
      </c>
      <c r="S282" s="2"/>
      <c r="T282" s="26">
        <v>44677.620787037034</v>
      </c>
      <c r="U282" s="31" t="str">
        <f t="shared" si="4"/>
        <v>2022-04-26</v>
      </c>
    </row>
    <row r="283" spans="1:21" customFormat="1" hidden="1">
      <c r="A283" s="2" t="s">
        <v>55</v>
      </c>
      <c r="B283" s="2" t="s">
        <v>6</v>
      </c>
      <c r="C283" s="2" t="s">
        <v>24</v>
      </c>
      <c r="D283" s="2" t="s">
        <v>1856</v>
      </c>
      <c r="E283" s="2">
        <v>10025</v>
      </c>
      <c r="F283" s="2" t="s">
        <v>9</v>
      </c>
      <c r="G283" s="2" t="str">
        <f>IF(INDEX(지갑!$H:$H,MATCH(A283&amp;B283&amp;C283&amp;D283&amp;E283&amp;F283&amp;H283,지갑!$K:$K,0))=0, "",INDEX(지갑!$H:$H,MATCH(A283&amp;B283&amp;C283&amp;D283&amp;E283&amp;F283&amp;H283,지갑!$K:$K,0)))</f>
        <v>3H9GcbHrica8tDjBgkByHKNbwpcdTapLoK</v>
      </c>
      <c r="H283" s="2"/>
      <c r="I283" s="2" t="s">
        <v>6</v>
      </c>
      <c r="J283" s="2" t="s">
        <v>24</v>
      </c>
      <c r="K283" s="2" t="s">
        <v>9</v>
      </c>
      <c r="L283" s="2" t="s">
        <v>9</v>
      </c>
      <c r="M283" s="25">
        <v>9.8574999999999999</v>
      </c>
      <c r="N283" s="2" t="str">
        <f>IF(ISERROR(INDEX(출금!$G$2:$G$1048576,MATCH($S283,출금!$S$2:$S$1048576,0)))=TRUE, "", INDEX(출금!$G$2:$G$1048576,MATCH($S283,출금!$S$2:$S$1048576,0))&amp;"")</f>
        <v/>
      </c>
      <c r="O283" s="2" t="str">
        <f>IF(ISERROR(INDEX(출금!$H$2:$H$1048576,MATCH($S283,출금!$S$2:$S$1048576,0)))=TRUE, "", INDEX(출금!$H$2:$H$1048576,MATCH($S283,출금!$S$2:$S$1048576,0))&amp;"")</f>
        <v/>
      </c>
      <c r="P283" s="2" t="str">
        <f>IF(ISERROR(INDEX(출금!$A$2:$A$1048576,MATCH($S283,출금!$S$2:$S$1048576,0)))=TRUE, "", INDEX(출금!$A$2:$A$1048576,MATCH($S283,출금!$S$2:$S$1048576,0)))</f>
        <v/>
      </c>
      <c r="Q283" s="2" t="str">
        <f>IF(ISERROR(INDEX(출금!$B$2:$B$1048576,MATCH($S283,출금!$S$2:$S$1048576,0)))=TRUE, "", INDEX(출금!$B$2:$B$1048576,MATCH($S283,출금!$S$2:$S$1048576,0)))</f>
        <v/>
      </c>
      <c r="R283" s="2" t="str">
        <f>IF(ISERROR(INDEX(출금!$C$2:$C$1048576,MATCH($S283,출금!$S$2:$S$1048576,0)))=TRUE, "", INDEX(출금!$C$2:$C$1048576,MATCH($S283,출금!$S$2:$S$1048576,0)))</f>
        <v/>
      </c>
      <c r="S283" s="2" t="s">
        <v>2000</v>
      </c>
      <c r="T283" s="26">
        <v>44677.611793981479</v>
      </c>
      <c r="U283" s="31" t="str">
        <f t="shared" si="4"/>
        <v>2022-04-26</v>
      </c>
    </row>
    <row r="284" spans="1:21" customFormat="1" hidden="1">
      <c r="A284" s="2" t="s">
        <v>3</v>
      </c>
      <c r="B284" s="2" t="s">
        <v>872</v>
      </c>
      <c r="C284" s="2" t="s">
        <v>58</v>
      </c>
      <c r="D284" s="2"/>
      <c r="E284" s="2"/>
      <c r="F284" s="2" t="s">
        <v>75</v>
      </c>
      <c r="G284" s="2" t="str">
        <f>IF(INDEX(지갑!$H:$H,MATCH(A284&amp;B284&amp;C284&amp;D284&amp;E284&amp;F284&amp;H284,지갑!$K:$K,0))=0, "",INDEX(지갑!$H:$H,MATCH(A284&amp;B284&amp;C284&amp;D284&amp;E284&amp;F284&amp;H284,지갑!$K:$K,0)))</f>
        <v>0x5006bc0d4fa0117e93d21aa663969fc6703a4319</v>
      </c>
      <c r="H284" s="2"/>
      <c r="I284" s="2" t="s">
        <v>872</v>
      </c>
      <c r="J284" s="2" t="s">
        <v>58</v>
      </c>
      <c r="K284" s="2" t="s">
        <v>75</v>
      </c>
      <c r="L284" s="2" t="s">
        <v>75</v>
      </c>
      <c r="M284" s="28">
        <v>34.097883930000002</v>
      </c>
      <c r="N284" s="2" t="str">
        <f>IF(ISERROR(INDEX(출금!$G$2:$G$1048576,MATCH($S284,출금!$S$2:$S$1048576,0)))=TRUE, "", INDEX(출금!$G$2:$G$1048576,MATCH($S284,출금!$S$2:$S$1048576,0))&amp;"")</f>
        <v/>
      </c>
      <c r="O284" s="2" t="str">
        <f>IF(ISERROR(INDEX(출금!$H$2:$H$1048576,MATCH($S284,출금!$S$2:$S$1048576,0)))=TRUE, "", INDEX(출금!$H$2:$H$1048576,MATCH($S284,출금!$S$2:$S$1048576,0))&amp;"")</f>
        <v/>
      </c>
      <c r="P284" s="2" t="str">
        <f>IF(ISERROR(INDEX(출금!$A$2:$A$1048576,MATCH($S284,출금!$S$2:$S$1048576,0)))=TRUE, "", INDEX(출금!$A$2:$A$1048576,MATCH($S284,출금!$S$2:$S$1048576,0)))</f>
        <v/>
      </c>
      <c r="Q284" s="2" t="str">
        <f>IF(ISERROR(INDEX(출금!$B$2:$B$1048576,MATCH($S284,출금!$S$2:$S$1048576,0)))=TRUE, "", INDEX(출금!$B$2:$B$1048576,MATCH($S284,출금!$S$2:$S$1048576,0)))</f>
        <v/>
      </c>
      <c r="R284" s="2" t="str">
        <f>IF(ISERROR(INDEX(출금!$C$2:$C$1048576,MATCH($S284,출금!$S$2:$S$1048576,0)))=TRUE, "", INDEX(출금!$C$2:$C$1048576,MATCH($S284,출금!$S$2:$S$1048576,0)))</f>
        <v/>
      </c>
      <c r="S284" s="2" t="s">
        <v>882</v>
      </c>
      <c r="T284" s="13">
        <v>44684.007384259261</v>
      </c>
      <c r="U284" s="31" t="str">
        <f t="shared" si="4"/>
        <v>2022-05-03</v>
      </c>
    </row>
    <row r="285" spans="1:21" customFormat="1" hidden="1">
      <c r="A285" s="2" t="s">
        <v>560</v>
      </c>
      <c r="B285" s="2" t="s">
        <v>107</v>
      </c>
      <c r="C285" s="2" t="s">
        <v>111</v>
      </c>
      <c r="D285" s="5" t="s">
        <v>1845</v>
      </c>
      <c r="E285" s="2"/>
      <c r="F285" s="2"/>
      <c r="G285" s="2" t="str">
        <f>IF(INDEX(지갑!$H:$H,MATCH(A285&amp;B285&amp;C285&amp;D285&amp;E285&amp;F285&amp;H285,지갑!$K:$K,0))=0, "",INDEX(지갑!$H:$H,MATCH(A285&amp;B285&amp;C285&amp;D285&amp;E285&amp;F285&amp;H285,지갑!$K:$K,0)))</f>
        <v>terra1j4u9e5n8xu9c9jykny8uqw6lde6843qczzwd0x</v>
      </c>
      <c r="H285" s="2"/>
      <c r="I285" s="2" t="s">
        <v>107</v>
      </c>
      <c r="J285" s="2" t="s">
        <v>111</v>
      </c>
      <c r="K285" s="2" t="s">
        <v>15</v>
      </c>
      <c r="L285" s="2" t="s">
        <v>1676</v>
      </c>
      <c r="M285" s="28">
        <v>149969.43</v>
      </c>
      <c r="N285" s="2" t="str">
        <f>IF(ISERROR(INDEX(출금!$G$2:$G$1048576,MATCH($S285,출금!$S$2:$S$1048576,0)))=TRUE, "", INDEX(출금!$G$2:$G$1048576,MATCH($S285,출금!$S$2:$S$1048576,0))&amp;"")</f>
        <v/>
      </c>
      <c r="O285" s="2" t="str">
        <f>IF(ISERROR(INDEX(출금!$H$2:$H$1048576,MATCH($S285,출금!$S$2:$S$1048576,0)))=TRUE, "", INDEX(출금!$H$2:$H$1048576,MATCH($S285,출금!$S$2:$S$1048576,0))&amp;"")</f>
        <v/>
      </c>
      <c r="P285" s="2" t="str">
        <f>IF(ISERROR(INDEX(출금!$A$2:$A$1048576,MATCH($S285,출금!$S$2:$S$1048576,0)))=TRUE, "", INDEX(출금!$A$2:$A$1048576,MATCH($S285,출금!$S$2:$S$1048576,0)))</f>
        <v/>
      </c>
      <c r="Q285" s="2" t="str">
        <f>IF(ISERROR(INDEX(출금!$B$2:$B$1048576,MATCH($S285,출금!$S$2:$S$1048576,0)))=TRUE, "", INDEX(출금!$B$2:$B$1048576,MATCH($S285,출금!$S$2:$S$1048576,0)))</f>
        <v/>
      </c>
      <c r="R285" s="2" t="str">
        <f>IF(ISERROR(INDEX(출금!$C$2:$C$1048576,MATCH($S285,출금!$S$2:$S$1048576,0)))=TRUE, "", INDEX(출금!$C$2:$C$1048576,MATCH($S285,출금!$S$2:$S$1048576,0)))</f>
        <v/>
      </c>
      <c r="S285" s="2" t="s">
        <v>820</v>
      </c>
      <c r="T285" s="13">
        <v>44655.415763888886</v>
      </c>
      <c r="U285" s="31" t="str">
        <f t="shared" si="4"/>
        <v>2022-04-04</v>
      </c>
    </row>
    <row r="286" spans="1:21" customFormat="1" hidden="1">
      <c r="A286" s="2" t="s">
        <v>55</v>
      </c>
      <c r="B286" s="2" t="s">
        <v>6</v>
      </c>
      <c r="C286" s="2" t="s">
        <v>24</v>
      </c>
      <c r="D286" s="2" t="s">
        <v>1856</v>
      </c>
      <c r="E286" s="2">
        <v>10025</v>
      </c>
      <c r="F286" s="2" t="s">
        <v>1863</v>
      </c>
      <c r="G286" s="2" t="e">
        <f>IF(INDEX(지갑!$H:$H,MATCH(A286&amp;B286&amp;C286&amp;D286&amp;E286&amp;F286&amp;H286,지갑!$K:$K,0))=0, "",INDEX(지갑!$H:$H,MATCH(A286&amp;B286&amp;C286&amp;D286&amp;E286&amp;F286&amp;H286,지갑!$K:$K,0)))</f>
        <v>#N/A</v>
      </c>
      <c r="H286" s="2"/>
      <c r="I286" s="2" t="s">
        <v>6</v>
      </c>
      <c r="J286" s="2" t="s">
        <v>24</v>
      </c>
      <c r="K286" s="2" t="s">
        <v>1863</v>
      </c>
      <c r="L286" s="2"/>
      <c r="M286" s="25">
        <v>9.5399999999999991</v>
      </c>
      <c r="N286" s="2" t="str">
        <f>IF(ISERROR(INDEX(출금!$G$2:$G$1048576,MATCH($S286,출금!$S$2:$S$1048576,0)))=TRUE, "", INDEX(출금!$G$2:$G$1048576,MATCH($S286,출금!$S$2:$S$1048576,0))&amp;"")</f>
        <v/>
      </c>
      <c r="O286" s="2" t="str">
        <f>IF(ISERROR(INDEX(출금!$H$2:$H$1048576,MATCH($S286,출금!$S$2:$S$1048576,0)))=TRUE, "", INDEX(출금!$H$2:$H$1048576,MATCH($S286,출금!$S$2:$S$1048576,0))&amp;"")</f>
        <v/>
      </c>
      <c r="P286" s="2" t="str">
        <f>IF(ISERROR(INDEX(출금!$A$2:$A$1048576,MATCH($S286,출금!$S$2:$S$1048576,0)))=TRUE, "", INDEX(출금!$A$2:$A$1048576,MATCH($S286,출금!$S$2:$S$1048576,0)))</f>
        <v/>
      </c>
      <c r="Q286" s="2" t="str">
        <f>IF(ISERROR(INDEX(출금!$B$2:$B$1048576,MATCH($S286,출금!$S$2:$S$1048576,0)))=TRUE, "", INDEX(출금!$B$2:$B$1048576,MATCH($S286,출금!$S$2:$S$1048576,0)))</f>
        <v/>
      </c>
      <c r="R286" s="2" t="str">
        <f>IF(ISERROR(INDEX(출금!$C$2:$C$1048576,MATCH($S286,출금!$S$2:$S$1048576,0)))=TRUE, "", INDEX(출금!$C$2:$C$1048576,MATCH($S286,출금!$S$2:$S$1048576,0)))</f>
        <v/>
      </c>
      <c r="S286" s="2"/>
      <c r="T286" s="26">
        <v>44677.24287037037</v>
      </c>
      <c r="U286" s="31" t="str">
        <f t="shared" si="4"/>
        <v>2022-04-26</v>
      </c>
    </row>
    <row r="287" spans="1:21" customFormat="1" hidden="1">
      <c r="A287" s="2" t="s">
        <v>560</v>
      </c>
      <c r="B287" s="2" t="s">
        <v>107</v>
      </c>
      <c r="C287" s="2" t="s">
        <v>111</v>
      </c>
      <c r="D287" s="5" t="s">
        <v>1845</v>
      </c>
      <c r="E287" s="2"/>
      <c r="F287" s="2"/>
      <c r="G287" s="2" t="str">
        <f>IF(INDEX(지갑!$H:$H,MATCH(A287&amp;B287&amp;C287&amp;D287&amp;E287&amp;F287&amp;H287,지갑!$K:$K,0))=0, "",INDEX(지갑!$H:$H,MATCH(A287&amp;B287&amp;C287&amp;D287&amp;E287&amp;F287&amp;H287,지갑!$K:$K,0)))</f>
        <v>terra1j4u9e5n8xu9c9jykny8uqw6lde6843qczzwd0x</v>
      </c>
      <c r="H287" s="2"/>
      <c r="I287" s="2" t="s">
        <v>107</v>
      </c>
      <c r="J287" s="2" t="s">
        <v>111</v>
      </c>
      <c r="K287" s="2" t="s">
        <v>15</v>
      </c>
      <c r="L287" s="2" t="s">
        <v>1676</v>
      </c>
      <c r="M287" s="28">
        <v>1000048.52</v>
      </c>
      <c r="N287" s="2" t="str">
        <f>IF(ISERROR(INDEX(출금!$G$2:$G$1048576,MATCH($S287,출금!$S$2:$S$1048576,0)))=TRUE, "", INDEX(출금!$G$2:$G$1048576,MATCH($S287,출금!$S$2:$S$1048576,0))&amp;"")</f>
        <v/>
      </c>
      <c r="O287" s="2" t="str">
        <f>IF(ISERROR(INDEX(출금!$H$2:$H$1048576,MATCH($S287,출금!$S$2:$S$1048576,0)))=TRUE, "", INDEX(출금!$H$2:$H$1048576,MATCH($S287,출금!$S$2:$S$1048576,0))&amp;"")</f>
        <v/>
      </c>
      <c r="P287" s="2" t="str">
        <f>IF(ISERROR(INDEX(출금!$A$2:$A$1048576,MATCH($S287,출금!$S$2:$S$1048576,0)))=TRUE, "", INDEX(출금!$A$2:$A$1048576,MATCH($S287,출금!$S$2:$S$1048576,0)))</f>
        <v/>
      </c>
      <c r="Q287" s="2" t="str">
        <f>IF(ISERROR(INDEX(출금!$B$2:$B$1048576,MATCH($S287,출금!$S$2:$S$1048576,0)))=TRUE, "", INDEX(출금!$B$2:$B$1048576,MATCH($S287,출금!$S$2:$S$1048576,0)))</f>
        <v/>
      </c>
      <c r="R287" s="2" t="str">
        <f>IF(ISERROR(INDEX(출금!$C$2:$C$1048576,MATCH($S287,출금!$S$2:$S$1048576,0)))=TRUE, "", INDEX(출금!$C$2:$C$1048576,MATCH($S287,출금!$S$2:$S$1048576,0)))</f>
        <v/>
      </c>
      <c r="S287" s="2" t="s">
        <v>819</v>
      </c>
      <c r="T287" s="13">
        <v>44658.437337962961</v>
      </c>
      <c r="U287" s="31" t="str">
        <f t="shared" si="4"/>
        <v>2022-04-07</v>
      </c>
    </row>
    <row r="288" spans="1:21" customFormat="1" hidden="1">
      <c r="A288" s="2" t="s">
        <v>560</v>
      </c>
      <c r="B288" s="2" t="s">
        <v>107</v>
      </c>
      <c r="C288" s="2" t="s">
        <v>111</v>
      </c>
      <c r="D288" s="5" t="s">
        <v>1845</v>
      </c>
      <c r="E288" s="2"/>
      <c r="F288" s="2"/>
      <c r="G288" s="2" t="str">
        <f>IF(INDEX(지갑!$H:$H,MATCH(A288&amp;B288&amp;C288&amp;D288&amp;E288&amp;F288&amp;H288,지갑!$K:$K,0))=0, "",INDEX(지갑!$H:$H,MATCH(A288&amp;B288&amp;C288&amp;D288&amp;E288&amp;F288&amp;H288,지갑!$K:$K,0)))</f>
        <v>terra1j4u9e5n8xu9c9jykny8uqw6lde6843qczzwd0x</v>
      </c>
      <c r="H288" s="2"/>
      <c r="I288" s="2" t="s">
        <v>107</v>
      </c>
      <c r="J288" s="2" t="s">
        <v>111</v>
      </c>
      <c r="K288" s="2" t="s">
        <v>15</v>
      </c>
      <c r="L288" s="2" t="s">
        <v>1676</v>
      </c>
      <c r="M288" s="28">
        <v>1799535.24</v>
      </c>
      <c r="N288" s="2" t="str">
        <f>IF(ISERROR(INDEX(출금!$G$2:$G$1048576,MATCH($S288,출금!$S$2:$S$1048576,0)))=TRUE, "", INDEX(출금!$G$2:$G$1048576,MATCH($S288,출금!$S$2:$S$1048576,0))&amp;"")</f>
        <v/>
      </c>
      <c r="O288" s="2" t="str">
        <f>IF(ISERROR(INDEX(출금!$H$2:$H$1048576,MATCH($S288,출금!$S$2:$S$1048576,0)))=TRUE, "", INDEX(출금!$H$2:$H$1048576,MATCH($S288,출금!$S$2:$S$1048576,0))&amp;"")</f>
        <v/>
      </c>
      <c r="P288" s="2" t="str">
        <f>IF(ISERROR(INDEX(출금!$A$2:$A$1048576,MATCH($S288,출금!$S$2:$S$1048576,0)))=TRUE, "", INDEX(출금!$A$2:$A$1048576,MATCH($S288,출금!$S$2:$S$1048576,0)))</f>
        <v/>
      </c>
      <c r="Q288" s="2" t="str">
        <f>IF(ISERROR(INDEX(출금!$B$2:$B$1048576,MATCH($S288,출금!$S$2:$S$1048576,0)))=TRUE, "", INDEX(출금!$B$2:$B$1048576,MATCH($S288,출금!$S$2:$S$1048576,0)))</f>
        <v/>
      </c>
      <c r="R288" s="2" t="str">
        <f>IF(ISERROR(INDEX(출금!$C$2:$C$1048576,MATCH($S288,출금!$S$2:$S$1048576,0)))=TRUE, "", INDEX(출금!$C$2:$C$1048576,MATCH($S288,출금!$S$2:$S$1048576,0)))</f>
        <v/>
      </c>
      <c r="S288" s="2" t="s">
        <v>818</v>
      </c>
      <c r="T288" s="13">
        <v>44658.475937499999</v>
      </c>
      <c r="U288" s="31" t="str">
        <f t="shared" si="4"/>
        <v>2022-04-07</v>
      </c>
    </row>
    <row r="289" spans="1:21" customFormat="1">
      <c r="A289" s="2" t="s">
        <v>55</v>
      </c>
      <c r="B289" s="2" t="s">
        <v>6</v>
      </c>
      <c r="C289" s="2" t="s">
        <v>24</v>
      </c>
      <c r="D289" s="2" t="s">
        <v>1856</v>
      </c>
      <c r="E289" s="2">
        <v>10025</v>
      </c>
      <c r="F289" s="2" t="s">
        <v>11</v>
      </c>
      <c r="G289" s="2" t="str">
        <f>IF(INDEX(지갑!$H:$H,MATCH(A289&amp;B289&amp;C289&amp;D289&amp;E289&amp;F289&amp;H289,지갑!$K:$K,0))=0, "",INDEX(지갑!$H:$H,MATCH(A289&amp;B289&amp;C289&amp;D289&amp;E289&amp;F289&amp;H289,지갑!$K:$K,0)))</f>
        <v>0xd16eEBDb4F8804b66AB4b2c536917154d9a47E82</v>
      </c>
      <c r="H289" s="2"/>
      <c r="I289" s="2" t="s">
        <v>6</v>
      </c>
      <c r="J289" s="2" t="s">
        <v>24</v>
      </c>
      <c r="K289" s="2" t="s">
        <v>11</v>
      </c>
      <c r="L289" s="2" t="s">
        <v>11</v>
      </c>
      <c r="M289" s="25">
        <v>509.71469999999999</v>
      </c>
      <c r="N289" s="2" t="s">
        <v>4064</v>
      </c>
      <c r="O289" s="2" t="str">
        <f>IF(ISERROR(INDEX(출금!$H$2:$H$1048576,MATCH($S289,출금!$S$2:$S$1048576,0)))=TRUE, "", INDEX(출금!$H$2:$H$1048576,MATCH($S289,출금!$S$2:$S$1048576,0))&amp;"")</f>
        <v/>
      </c>
      <c r="P289" s="2" t="str">
        <f>IF(ISERROR(INDEX(출금!$A$2:$A$1048576,MATCH($S289,출금!$S$2:$S$1048576,0)))=TRUE, "", INDEX(출금!$A$2:$A$1048576,MATCH($S289,출금!$S$2:$S$1048576,0)))</f>
        <v/>
      </c>
      <c r="Q289" s="2" t="str">
        <f>IF(ISERROR(INDEX(출금!$B$2:$B$1048576,MATCH($S289,출금!$S$2:$S$1048576,0)))=TRUE, "", INDEX(출금!$B$2:$B$1048576,MATCH($S289,출금!$S$2:$S$1048576,0)))</f>
        <v/>
      </c>
      <c r="R289" s="2" t="str">
        <f>IF(ISERROR(INDEX(출금!$C$2:$C$1048576,MATCH($S289,출금!$S$2:$S$1048576,0)))=TRUE, "", INDEX(출금!$C$2:$C$1048576,MATCH($S289,출금!$S$2:$S$1048576,0)))</f>
        <v/>
      </c>
      <c r="S289" s="2" t="s">
        <v>2001</v>
      </c>
      <c r="T289" s="26">
        <v>44670.936747685184</v>
      </c>
      <c r="U289" s="31" t="str">
        <f t="shared" si="4"/>
        <v>2022-04-19</v>
      </c>
    </row>
    <row r="290" spans="1:21" customFormat="1">
      <c r="A290" s="2" t="s">
        <v>55</v>
      </c>
      <c r="B290" s="2" t="s">
        <v>6</v>
      </c>
      <c r="C290" s="2" t="s">
        <v>24</v>
      </c>
      <c r="D290" s="2" t="s">
        <v>1856</v>
      </c>
      <c r="E290" s="2">
        <v>10025</v>
      </c>
      <c r="F290" s="2" t="s">
        <v>12</v>
      </c>
      <c r="G290" s="2" t="str">
        <f>IF(INDEX(지갑!$H:$H,MATCH(A290&amp;B290&amp;C290&amp;D290&amp;E290&amp;F290&amp;H290,지갑!$K:$K,0))=0, "",INDEX(지갑!$H:$H,MATCH(A290&amp;B290&amp;C290&amp;D290&amp;E290&amp;F290&amp;H290,지갑!$K:$K,0)))</f>
        <v>0xA341107b28740ee5a003BA3960448fD14174a026</v>
      </c>
      <c r="H290" s="2"/>
      <c r="I290" s="2" t="s">
        <v>6</v>
      </c>
      <c r="J290" s="2" t="s">
        <v>24</v>
      </c>
      <c r="K290" s="2" t="s">
        <v>12</v>
      </c>
      <c r="L290" s="2" t="s">
        <v>1675</v>
      </c>
      <c r="M290" s="25">
        <v>7735533</v>
      </c>
      <c r="N290" s="2" t="s">
        <v>4052</v>
      </c>
      <c r="O290" s="2" t="str">
        <f>IF(ISERROR(INDEX(출금!$H$2:$H$1048576,MATCH($S290,출금!$S$2:$S$1048576,0)))=TRUE, "", INDEX(출금!$H$2:$H$1048576,MATCH($S290,출금!$S$2:$S$1048576,0))&amp;"")</f>
        <v/>
      </c>
      <c r="P290" s="2" t="str">
        <f>IF(ISERROR(INDEX(출금!$A$2:$A$1048576,MATCH($S290,출금!$S$2:$S$1048576,0)))=TRUE, "", INDEX(출금!$A$2:$A$1048576,MATCH($S290,출금!$S$2:$S$1048576,0)))</f>
        <v/>
      </c>
      <c r="Q290" s="2" t="str">
        <f>IF(ISERROR(INDEX(출금!$B$2:$B$1048576,MATCH($S290,출금!$S$2:$S$1048576,0)))=TRUE, "", INDEX(출금!$B$2:$B$1048576,MATCH($S290,출금!$S$2:$S$1048576,0)))</f>
        <v/>
      </c>
      <c r="R290" s="2" t="str">
        <f>IF(ISERROR(INDEX(출금!$C$2:$C$1048576,MATCH($S290,출금!$S$2:$S$1048576,0)))=TRUE, "", INDEX(출금!$C$2:$C$1048576,MATCH($S290,출금!$S$2:$S$1048576,0)))</f>
        <v/>
      </c>
      <c r="S290" s="2" t="s">
        <v>2002</v>
      </c>
      <c r="T290" s="26">
        <v>44670.855844907404</v>
      </c>
      <c r="U290" s="31" t="str">
        <f t="shared" si="4"/>
        <v>2022-04-19</v>
      </c>
    </row>
    <row r="291" spans="1:21" customFormat="1">
      <c r="A291" s="2" t="s">
        <v>55</v>
      </c>
      <c r="B291" s="2" t="s">
        <v>6</v>
      </c>
      <c r="C291" s="2" t="s">
        <v>24</v>
      </c>
      <c r="D291" s="2" t="s">
        <v>1856</v>
      </c>
      <c r="E291" s="2">
        <v>10025</v>
      </c>
      <c r="F291" s="2" t="s">
        <v>12</v>
      </c>
      <c r="G291" s="2" t="str">
        <f>IF(INDEX(지갑!$H:$H,MATCH(A291&amp;B291&amp;C291&amp;D291&amp;E291&amp;F291&amp;H291,지갑!$K:$K,0))=0, "",INDEX(지갑!$H:$H,MATCH(A291&amp;B291&amp;C291&amp;D291&amp;E291&amp;F291&amp;H291,지갑!$K:$K,0)))</f>
        <v>0xA341107b28740ee5a003BA3960448fD14174a026</v>
      </c>
      <c r="H291" s="2"/>
      <c r="I291" s="2" t="s">
        <v>6</v>
      </c>
      <c r="J291" s="2" t="s">
        <v>24</v>
      </c>
      <c r="K291" s="2" t="s">
        <v>12</v>
      </c>
      <c r="L291" s="2" t="s">
        <v>1675</v>
      </c>
      <c r="M291" s="25">
        <v>10</v>
      </c>
      <c r="N291" s="2" t="s">
        <v>4052</v>
      </c>
      <c r="O291" s="2" t="str">
        <f>IF(ISERROR(INDEX(출금!$H$2:$H$1048576,MATCH($S291,출금!$S$2:$S$1048576,0)))=TRUE, "", INDEX(출금!$H$2:$H$1048576,MATCH($S291,출금!$S$2:$S$1048576,0))&amp;"")</f>
        <v/>
      </c>
      <c r="P291" s="2" t="str">
        <f>IF(ISERROR(INDEX(출금!$A$2:$A$1048576,MATCH($S291,출금!$S$2:$S$1048576,0)))=TRUE, "", INDEX(출금!$A$2:$A$1048576,MATCH($S291,출금!$S$2:$S$1048576,0)))</f>
        <v/>
      </c>
      <c r="Q291" s="2" t="str">
        <f>IF(ISERROR(INDEX(출금!$B$2:$B$1048576,MATCH($S291,출금!$S$2:$S$1048576,0)))=TRUE, "", INDEX(출금!$B$2:$B$1048576,MATCH($S291,출금!$S$2:$S$1048576,0)))</f>
        <v/>
      </c>
      <c r="R291" s="2" t="str">
        <f>IF(ISERROR(INDEX(출금!$C$2:$C$1048576,MATCH($S291,출금!$S$2:$S$1048576,0)))=TRUE, "", INDEX(출금!$C$2:$C$1048576,MATCH($S291,출금!$S$2:$S$1048576,0)))</f>
        <v/>
      </c>
      <c r="S291" s="2" t="s">
        <v>2003</v>
      </c>
      <c r="T291" s="26">
        <v>44670.848657407405</v>
      </c>
      <c r="U291" s="31" t="str">
        <f t="shared" si="4"/>
        <v>2022-04-19</v>
      </c>
    </row>
    <row r="292" spans="1:21" customFormat="1" hidden="1">
      <c r="A292" s="2" t="s">
        <v>3</v>
      </c>
      <c r="B292" s="2" t="s">
        <v>872</v>
      </c>
      <c r="C292" s="2" t="s">
        <v>58</v>
      </c>
      <c r="D292" s="2"/>
      <c r="E292" s="2"/>
      <c r="F292" s="2" t="s">
        <v>50</v>
      </c>
      <c r="G292" s="2" t="str">
        <f>IF(INDEX(지갑!$H:$H,MATCH(A292&amp;B292&amp;C292&amp;D292&amp;E292&amp;F292&amp;H292,지갑!$K:$K,0))=0, "",INDEX(지갑!$H:$H,MATCH(A292&amp;B292&amp;C292&amp;D292&amp;E292&amp;F292&amp;H292,지갑!$K:$K,0)))</f>
        <v>GBGII2C7M4TOEC2MVAZYG3TRFM3ATCCEWANSN4Q3AHEX3NRKXJCVZDEV</v>
      </c>
      <c r="H292" s="2"/>
      <c r="I292" s="2" t="s">
        <v>872</v>
      </c>
      <c r="J292" s="2" t="s">
        <v>58</v>
      </c>
      <c r="K292" s="2" t="s">
        <v>50</v>
      </c>
      <c r="L292" s="2" t="s">
        <v>50</v>
      </c>
      <c r="M292" s="28">
        <v>246260.95708250001</v>
      </c>
      <c r="N292" s="2" t="str">
        <f>IF(ISERROR(INDEX(출금!$G$2:$G$1048576,MATCH($S292,출금!$S$2:$S$1048576,0)))=TRUE, "", INDEX(출금!$G$2:$G$1048576,MATCH($S292,출금!$S$2:$S$1048576,0))&amp;"")</f>
        <v/>
      </c>
      <c r="O292" s="2" t="str">
        <f>IF(ISERROR(INDEX(출금!$H$2:$H$1048576,MATCH($S292,출금!$S$2:$S$1048576,0)))=TRUE, "", INDEX(출금!$H$2:$H$1048576,MATCH($S292,출금!$S$2:$S$1048576,0))&amp;"")</f>
        <v/>
      </c>
      <c r="P292" s="2" t="str">
        <f>IF(ISERROR(INDEX(출금!$A$2:$A$1048576,MATCH($S292,출금!$S$2:$S$1048576,0)))=TRUE, "", INDEX(출금!$A$2:$A$1048576,MATCH($S292,출금!$S$2:$S$1048576,0)))</f>
        <v/>
      </c>
      <c r="Q292" s="2" t="str">
        <f>IF(ISERROR(INDEX(출금!$B$2:$B$1048576,MATCH($S292,출금!$S$2:$S$1048576,0)))=TRUE, "", INDEX(출금!$B$2:$B$1048576,MATCH($S292,출금!$S$2:$S$1048576,0)))</f>
        <v/>
      </c>
      <c r="R292" s="2" t="str">
        <f>IF(ISERROR(INDEX(출금!$C$2:$C$1048576,MATCH($S292,출금!$S$2:$S$1048576,0)))=TRUE, "", INDEX(출금!$C$2:$C$1048576,MATCH($S292,출금!$S$2:$S$1048576,0)))</f>
        <v/>
      </c>
      <c r="S292" s="2" t="s">
        <v>881</v>
      </c>
      <c r="T292" s="13">
        <v>44685.587905092587</v>
      </c>
      <c r="U292" s="31" t="str">
        <f t="shared" si="4"/>
        <v>2022-05-04</v>
      </c>
    </row>
    <row r="293" spans="1:21" customFormat="1" hidden="1">
      <c r="A293" s="2" t="s">
        <v>3</v>
      </c>
      <c r="B293" s="2" t="s">
        <v>858</v>
      </c>
      <c r="C293" s="2" t="s">
        <v>58</v>
      </c>
      <c r="D293" s="2"/>
      <c r="E293" s="2"/>
      <c r="F293" s="2" t="str">
        <f>K293</f>
        <v>LUNA</v>
      </c>
      <c r="G293" s="2" t="str">
        <f>IF(INDEX(지갑!$H:$H,MATCH(A293&amp;B293&amp;C293&amp;D293&amp;E293&amp;F293&amp;H293,지갑!$K:$K,0))=0, "",INDEX(지갑!$H:$H,MATCH(A293&amp;B293&amp;C293&amp;D293&amp;E293&amp;F293&amp;H293,지갑!$K:$K,0)))</f>
        <v>terra1x5tka4f96uqlfxr04etcf8m4l22xwpz4pq233x</v>
      </c>
      <c r="H293" s="2"/>
      <c r="I293" s="2" t="s">
        <v>858</v>
      </c>
      <c r="J293" s="2" t="s">
        <v>58</v>
      </c>
      <c r="K293" s="2" t="s">
        <v>14</v>
      </c>
      <c r="L293" s="2" t="s">
        <v>14</v>
      </c>
      <c r="M293" s="28">
        <v>8000</v>
      </c>
      <c r="N293" s="2" t="str">
        <f>IF(ISERROR(INDEX(출금!$G$2:$G$1048576,MATCH($S293,출금!$S$2:$S$1048576,0)))=TRUE, "", INDEX(출금!$G$2:$G$1048576,MATCH($S293,출금!$S$2:$S$1048576,0))&amp;"")</f>
        <v/>
      </c>
      <c r="O293" s="2" t="str">
        <f>IF(ISERROR(INDEX(출금!$H$2:$H$1048576,MATCH($S293,출금!$S$2:$S$1048576,0)))=TRUE, "", INDEX(출금!$H$2:$H$1048576,MATCH($S293,출금!$S$2:$S$1048576,0))&amp;"")</f>
        <v/>
      </c>
      <c r="P293" s="2" t="str">
        <f>IF(ISERROR(INDEX(출금!$A$2:$A$1048576,MATCH($S293,출금!$S$2:$S$1048576,0)))=TRUE, "", INDEX(출금!$A$2:$A$1048576,MATCH($S293,출금!$S$2:$S$1048576,0)))</f>
        <v/>
      </c>
      <c r="Q293" s="2" t="str">
        <f>IF(ISERROR(INDEX(출금!$B$2:$B$1048576,MATCH($S293,출금!$S$2:$S$1048576,0)))=TRUE, "", INDEX(출금!$B$2:$B$1048576,MATCH($S293,출금!$S$2:$S$1048576,0)))</f>
        <v/>
      </c>
      <c r="R293" s="2" t="str">
        <f>IF(ISERROR(INDEX(출금!$C$2:$C$1048576,MATCH($S293,출금!$S$2:$S$1048576,0)))=TRUE, "", INDEX(출금!$C$2:$C$1048576,MATCH($S293,출금!$S$2:$S$1048576,0)))</f>
        <v/>
      </c>
      <c r="S293" s="2" t="s">
        <v>1439</v>
      </c>
      <c r="T293" s="13">
        <v>44313.511919710647</v>
      </c>
      <c r="U293" s="31" t="str">
        <f t="shared" si="4"/>
        <v>2021-04-27</v>
      </c>
    </row>
    <row r="294" spans="1:21" customFormat="1">
      <c r="A294" s="2" t="s">
        <v>55</v>
      </c>
      <c r="B294" s="2" t="s">
        <v>6</v>
      </c>
      <c r="C294" s="2" t="s">
        <v>24</v>
      </c>
      <c r="D294" s="2" t="s">
        <v>1856</v>
      </c>
      <c r="E294" s="2">
        <v>10025</v>
      </c>
      <c r="F294" s="2" t="s">
        <v>11</v>
      </c>
      <c r="G294" s="2" t="str">
        <f>IF(INDEX(지갑!$H:$H,MATCH(A294&amp;B294&amp;C294&amp;D294&amp;E294&amp;F294&amp;H294,지갑!$K:$K,0))=0, "",INDEX(지갑!$H:$H,MATCH(A294&amp;B294&amp;C294&amp;D294&amp;E294&amp;F294&amp;H294,지갑!$K:$K,0)))</f>
        <v>0xd16eEBDb4F8804b66AB4b2c536917154d9a47E82</v>
      </c>
      <c r="H294" s="2"/>
      <c r="I294" s="2" t="s">
        <v>6</v>
      </c>
      <c r="J294" s="2" t="s">
        <v>24</v>
      </c>
      <c r="K294" s="2" t="s">
        <v>11</v>
      </c>
      <c r="L294" s="2" t="s">
        <v>11</v>
      </c>
      <c r="M294" s="25">
        <v>6320</v>
      </c>
      <c r="N294" s="2" t="s">
        <v>4054</v>
      </c>
      <c r="O294" s="2" t="str">
        <f>IF(ISERROR(INDEX(출금!$H$2:$H$1048576,MATCH($S294,출금!$S$2:$S$1048576,0)))=TRUE, "", INDEX(출금!$H$2:$H$1048576,MATCH($S294,출금!$S$2:$S$1048576,0))&amp;"")</f>
        <v/>
      </c>
      <c r="P294" s="2" t="str">
        <f>IF(ISERROR(INDEX(출금!$A$2:$A$1048576,MATCH($S294,출금!$S$2:$S$1048576,0)))=TRUE, "", INDEX(출금!$A$2:$A$1048576,MATCH($S294,출금!$S$2:$S$1048576,0)))</f>
        <v/>
      </c>
      <c r="Q294" s="2" t="str">
        <f>IF(ISERROR(INDEX(출금!$B$2:$B$1048576,MATCH($S294,출금!$S$2:$S$1048576,0)))=TRUE, "", INDEX(출금!$B$2:$B$1048576,MATCH($S294,출금!$S$2:$S$1048576,0)))</f>
        <v/>
      </c>
      <c r="R294" s="2" t="str">
        <f>IF(ISERROR(INDEX(출금!$C$2:$C$1048576,MATCH($S294,출금!$S$2:$S$1048576,0)))=TRUE, "", INDEX(출금!$C$2:$C$1048576,MATCH($S294,출금!$S$2:$S$1048576,0)))</f>
        <v/>
      </c>
      <c r="S294" s="2" t="s">
        <v>2004</v>
      </c>
      <c r="T294" s="26">
        <v>44670.664629629631</v>
      </c>
      <c r="U294" s="31" t="str">
        <f t="shared" si="4"/>
        <v>2022-04-19</v>
      </c>
    </row>
    <row r="295" spans="1:21" customFormat="1" hidden="1">
      <c r="A295" s="2" t="s">
        <v>55</v>
      </c>
      <c r="B295" s="2" t="s">
        <v>6</v>
      </c>
      <c r="C295" s="2" t="s">
        <v>24</v>
      </c>
      <c r="D295" s="2" t="s">
        <v>1856</v>
      </c>
      <c r="E295" s="2">
        <v>10025</v>
      </c>
      <c r="F295" s="2" t="s">
        <v>1863</v>
      </c>
      <c r="G295" s="2" t="e">
        <f>IF(INDEX(지갑!$H:$H,MATCH(A295&amp;B295&amp;C295&amp;D295&amp;E295&amp;F295&amp;H295,지갑!$K:$K,0))=0, "",INDEX(지갑!$H:$H,MATCH(A295&amp;B295&amp;C295&amp;D295&amp;E295&amp;F295&amp;H295,지갑!$K:$K,0)))</f>
        <v>#N/A</v>
      </c>
      <c r="H295" s="2"/>
      <c r="I295" s="2" t="s">
        <v>6</v>
      </c>
      <c r="J295" s="2" t="s">
        <v>24</v>
      </c>
      <c r="K295" s="2" t="s">
        <v>1863</v>
      </c>
      <c r="L295" s="2"/>
      <c r="M295" s="25">
        <v>9.5399999999999991</v>
      </c>
      <c r="N295" s="2" t="str">
        <f>IF(ISERROR(INDEX(출금!$G$2:$G$1048576,MATCH($S295,출금!$S$2:$S$1048576,0)))=TRUE, "", INDEX(출금!$G$2:$G$1048576,MATCH($S295,출금!$S$2:$S$1048576,0))&amp;"")</f>
        <v/>
      </c>
      <c r="O295" s="2" t="str">
        <f>IF(ISERROR(INDEX(출금!$H$2:$H$1048576,MATCH($S295,출금!$S$2:$S$1048576,0)))=TRUE, "", INDEX(출금!$H$2:$H$1048576,MATCH($S295,출금!$S$2:$S$1048576,0))&amp;"")</f>
        <v/>
      </c>
      <c r="P295" s="2" t="str">
        <f>IF(ISERROR(INDEX(출금!$A$2:$A$1048576,MATCH($S295,출금!$S$2:$S$1048576,0)))=TRUE, "", INDEX(출금!$A$2:$A$1048576,MATCH($S295,출금!$S$2:$S$1048576,0)))</f>
        <v/>
      </c>
      <c r="Q295" s="2" t="str">
        <f>IF(ISERROR(INDEX(출금!$B$2:$B$1048576,MATCH($S295,출금!$S$2:$S$1048576,0)))=TRUE, "", INDEX(출금!$B$2:$B$1048576,MATCH($S295,출금!$S$2:$S$1048576,0)))</f>
        <v/>
      </c>
      <c r="R295" s="2" t="str">
        <f>IF(ISERROR(INDEX(출금!$C$2:$C$1048576,MATCH($S295,출금!$S$2:$S$1048576,0)))=TRUE, "", INDEX(출금!$C$2:$C$1048576,MATCH($S295,출금!$S$2:$S$1048576,0)))</f>
        <v/>
      </c>
      <c r="S295" s="2"/>
      <c r="T295" s="26">
        <v>44670.443796296298</v>
      </c>
      <c r="U295" s="31" t="str">
        <f t="shared" si="4"/>
        <v>2022-04-19</v>
      </c>
    </row>
    <row r="296" spans="1:21" customFormat="1" hidden="1">
      <c r="A296" s="2" t="s">
        <v>560</v>
      </c>
      <c r="B296" s="2" t="s">
        <v>107</v>
      </c>
      <c r="C296" s="2" t="s">
        <v>111</v>
      </c>
      <c r="D296" s="5" t="s">
        <v>1851</v>
      </c>
      <c r="E296" s="2"/>
      <c r="F296" s="2"/>
      <c r="G296" s="2" t="str">
        <f>IF(INDEX(지갑!$H:$H,MATCH(A296&amp;B296&amp;C296&amp;D296&amp;E296&amp;F296&amp;H296,지갑!$K:$K,0))=0, "",INDEX(지갑!$H:$H,MATCH(A296&amp;B296&amp;C296&amp;D296&amp;E296&amp;F296&amp;H296,지갑!$K:$K,0)))</f>
        <v>terra174evzq0tnd0uvzkkrvg08n9geqpcsvdrychcm8</v>
      </c>
      <c r="H296" s="2"/>
      <c r="I296" s="2" t="s">
        <v>107</v>
      </c>
      <c r="J296" s="2" t="s">
        <v>111</v>
      </c>
      <c r="K296" s="2" t="s">
        <v>15</v>
      </c>
      <c r="L296" s="2" t="s">
        <v>1676</v>
      </c>
      <c r="M296" s="28">
        <v>4972270.42</v>
      </c>
      <c r="N296" s="2" t="str">
        <f>IF(ISERROR(INDEX(출금!$G$2:$G$1048576,MATCH($S296,출금!$S$2:$S$1048576,0)))=TRUE, "", INDEX(출금!$G$2:$G$1048576,MATCH($S296,출금!$S$2:$S$1048576,0))&amp;"")</f>
        <v/>
      </c>
      <c r="O296" s="2" t="str">
        <f>IF(ISERROR(INDEX(출금!$H$2:$H$1048576,MATCH($S296,출금!$S$2:$S$1048576,0)))=TRUE, "", INDEX(출금!$H$2:$H$1048576,MATCH($S296,출금!$S$2:$S$1048576,0))&amp;"")</f>
        <v/>
      </c>
      <c r="P296" s="2" t="str">
        <f>IF(ISERROR(INDEX(출금!$A$2:$A$1048576,MATCH($S296,출금!$S$2:$S$1048576,0)))=TRUE, "", INDEX(출금!$A$2:$A$1048576,MATCH($S296,출금!$S$2:$S$1048576,0)))</f>
        <v/>
      </c>
      <c r="Q296" s="2" t="str">
        <f>IF(ISERROR(INDEX(출금!$B$2:$B$1048576,MATCH($S296,출금!$S$2:$S$1048576,0)))=TRUE, "", INDEX(출금!$B$2:$B$1048576,MATCH($S296,출금!$S$2:$S$1048576,0)))</f>
        <v/>
      </c>
      <c r="R296" s="2" t="str">
        <f>IF(ISERROR(INDEX(출금!$C$2:$C$1048576,MATCH($S296,출금!$S$2:$S$1048576,0)))=TRUE, "", INDEX(출금!$C$2:$C$1048576,MATCH($S296,출금!$S$2:$S$1048576,0)))</f>
        <v/>
      </c>
      <c r="S296" s="2" t="s">
        <v>843</v>
      </c>
      <c r="T296" s="13">
        <v>44632.380497685182</v>
      </c>
      <c r="U296" s="31" t="str">
        <f t="shared" si="4"/>
        <v>2022-03-12</v>
      </c>
    </row>
    <row r="297" spans="1:21" customFormat="1">
      <c r="A297" s="2" t="s">
        <v>55</v>
      </c>
      <c r="B297" s="2" t="s">
        <v>6</v>
      </c>
      <c r="C297" s="2" t="s">
        <v>24</v>
      </c>
      <c r="D297" s="2" t="s">
        <v>1856</v>
      </c>
      <c r="E297" s="2">
        <v>10025</v>
      </c>
      <c r="F297" s="2" t="s">
        <v>167</v>
      </c>
      <c r="G297" s="2" t="e">
        <f>IF(INDEX(지갑!$H:$H,MATCH(A297&amp;B297&amp;C297&amp;D297&amp;E297&amp;F297&amp;H297,지갑!$K:$K,0))=0, "",INDEX(지갑!$H:$H,MATCH(A297&amp;B297&amp;C297&amp;D297&amp;E297&amp;F297&amp;H297,지갑!$K:$K,0)))</f>
        <v>#N/A</v>
      </c>
      <c r="H297" s="2"/>
      <c r="I297" s="2" t="s">
        <v>6</v>
      </c>
      <c r="J297" s="2" t="s">
        <v>24</v>
      </c>
      <c r="K297" s="2" t="s">
        <v>167</v>
      </c>
      <c r="L297" s="2" t="s">
        <v>4066</v>
      </c>
      <c r="M297" s="25">
        <v>3007915</v>
      </c>
      <c r="N297" s="2" t="s">
        <v>4067</v>
      </c>
      <c r="O297" s="2" t="str">
        <f>IF(ISERROR(INDEX(출금!$H$2:$H$1048576,MATCH($S297,출금!$S$2:$S$1048576,0)))=TRUE, "", INDEX(출금!$H$2:$H$1048576,MATCH($S297,출금!$S$2:$S$1048576,0))&amp;"")</f>
        <v/>
      </c>
      <c r="P297" s="2" t="str">
        <f>IF(ISERROR(INDEX(출금!$A$2:$A$1048576,MATCH($S297,출금!$S$2:$S$1048576,0)))=TRUE, "", INDEX(출금!$A$2:$A$1048576,MATCH($S297,출금!$S$2:$S$1048576,0)))</f>
        <v>exchange</v>
      </c>
      <c r="Q297" s="2" t="str">
        <f>IF(ISERROR(INDEX(출금!$B$2:$B$1048576,MATCH($S297,출금!$S$2:$S$1048576,0)))=TRUE, "", INDEX(출금!$B$2:$B$1048576,MATCH($S297,출금!$S$2:$S$1048576,0)))</f>
        <v>Binance</v>
      </c>
      <c r="R297" s="2" t="str">
        <f>IF(ISERROR(INDEX(출금!$C$2:$C$1048576,MATCH($S297,출금!$S$2:$S$1048576,0)))=TRUE, "", INDEX(출금!$C$2:$C$1048576,MATCH($S297,출금!$S$2:$S$1048576,0)))</f>
        <v>BBRICK</v>
      </c>
      <c r="S297" s="2" t="s">
        <v>198</v>
      </c>
      <c r="T297" s="26">
        <v>44669.675150462965</v>
      </c>
      <c r="U297" s="31" t="str">
        <f t="shared" si="4"/>
        <v>2022-04-18</v>
      </c>
    </row>
    <row r="298" spans="1:21" customFormat="1" hidden="1">
      <c r="A298" s="2" t="s">
        <v>3</v>
      </c>
      <c r="B298" s="2" t="s">
        <v>858</v>
      </c>
      <c r="C298" s="2" t="s">
        <v>58</v>
      </c>
      <c r="D298" s="2"/>
      <c r="E298" s="2"/>
      <c r="F298" s="2" t="str">
        <f>K298</f>
        <v>LUNA</v>
      </c>
      <c r="G298" s="2" t="str">
        <f>IF(INDEX(지갑!$H:$H,MATCH(A298&amp;B298&amp;C298&amp;D298&amp;E298&amp;F298&amp;H298,지갑!$K:$K,0))=0, "",INDEX(지갑!$H:$H,MATCH(A298&amp;B298&amp;C298&amp;D298&amp;E298&amp;F298&amp;H298,지갑!$K:$K,0)))</f>
        <v>terra1x5tka4f96uqlfxr04etcf8m4l22xwpz4pq233x</v>
      </c>
      <c r="H298" s="2"/>
      <c r="I298" s="2" t="s">
        <v>858</v>
      </c>
      <c r="J298" s="2" t="s">
        <v>58</v>
      </c>
      <c r="K298" s="2" t="s">
        <v>14</v>
      </c>
      <c r="L298" s="2" t="s">
        <v>14</v>
      </c>
      <c r="M298" s="28">
        <v>8000</v>
      </c>
      <c r="N298" s="2" t="str">
        <f>IF(ISERROR(INDEX(출금!$G$2:$G$1048576,MATCH($S298,출금!$S$2:$S$1048576,0)))=TRUE, "", INDEX(출금!$G$2:$G$1048576,MATCH($S298,출금!$S$2:$S$1048576,0))&amp;"")</f>
        <v/>
      </c>
      <c r="O298" s="2" t="str">
        <f>IF(ISERROR(INDEX(출금!$H$2:$H$1048576,MATCH($S298,출금!$S$2:$S$1048576,0)))=TRUE, "", INDEX(출금!$H$2:$H$1048576,MATCH($S298,출금!$S$2:$S$1048576,0))&amp;"")</f>
        <v/>
      </c>
      <c r="P298" s="2" t="str">
        <f>IF(ISERROR(INDEX(출금!$A$2:$A$1048576,MATCH($S298,출금!$S$2:$S$1048576,0)))=TRUE, "", INDEX(출금!$A$2:$A$1048576,MATCH($S298,출금!$S$2:$S$1048576,0)))</f>
        <v/>
      </c>
      <c r="Q298" s="2" t="str">
        <f>IF(ISERROR(INDEX(출금!$B$2:$B$1048576,MATCH($S298,출금!$S$2:$S$1048576,0)))=TRUE, "", INDEX(출금!$B$2:$B$1048576,MATCH($S298,출금!$S$2:$S$1048576,0)))</f>
        <v/>
      </c>
      <c r="R298" s="2" t="str">
        <f>IF(ISERROR(INDEX(출금!$C$2:$C$1048576,MATCH($S298,출금!$S$2:$S$1048576,0)))=TRUE, "", INDEX(출금!$C$2:$C$1048576,MATCH($S298,출금!$S$2:$S$1048576,0)))</f>
        <v/>
      </c>
      <c r="S298" s="2" t="s">
        <v>1440</v>
      </c>
      <c r="T298" s="13">
        <v>44313.533477638892</v>
      </c>
      <c r="U298" s="31" t="str">
        <f t="shared" si="4"/>
        <v>2021-04-27</v>
      </c>
    </row>
    <row r="299" spans="1:21" customFormat="1" hidden="1">
      <c r="A299" s="2" t="s">
        <v>560</v>
      </c>
      <c r="B299" s="2" t="s">
        <v>107</v>
      </c>
      <c r="C299" s="2" t="s">
        <v>111</v>
      </c>
      <c r="D299" s="5" t="s">
        <v>1851</v>
      </c>
      <c r="E299" s="2"/>
      <c r="F299" s="2"/>
      <c r="G299" s="2" t="str">
        <f>IF(INDEX(지갑!$H:$H,MATCH(A299&amp;B299&amp;C299&amp;D299&amp;E299&amp;F299&amp;H299,지갑!$K:$K,0))=0, "",INDEX(지갑!$H:$H,MATCH(A299&amp;B299&amp;C299&amp;D299&amp;E299&amp;F299&amp;H299,지갑!$K:$K,0)))</f>
        <v>terra174evzq0tnd0uvzkkrvg08n9geqpcsvdrychcm8</v>
      </c>
      <c r="H299" s="2"/>
      <c r="I299" s="2" t="s">
        <v>107</v>
      </c>
      <c r="J299" s="2" t="s">
        <v>111</v>
      </c>
      <c r="K299" s="2" t="s">
        <v>15</v>
      </c>
      <c r="L299" s="2" t="s">
        <v>1676</v>
      </c>
      <c r="M299" s="28">
        <v>4973084.25</v>
      </c>
      <c r="N299" s="2" t="str">
        <f>IF(ISERROR(INDEX(출금!$G$2:$G$1048576,MATCH($S299,출금!$S$2:$S$1048576,0)))=TRUE, "", INDEX(출금!$G$2:$G$1048576,MATCH($S299,출금!$S$2:$S$1048576,0))&amp;"")</f>
        <v/>
      </c>
      <c r="O299" s="2" t="str">
        <f>IF(ISERROR(INDEX(출금!$H$2:$H$1048576,MATCH($S299,출금!$S$2:$S$1048576,0)))=TRUE, "", INDEX(출금!$H$2:$H$1048576,MATCH($S299,출금!$S$2:$S$1048576,0))&amp;"")</f>
        <v/>
      </c>
      <c r="P299" s="2" t="str">
        <f>IF(ISERROR(INDEX(출금!$A$2:$A$1048576,MATCH($S299,출금!$S$2:$S$1048576,0)))=TRUE, "", INDEX(출금!$A$2:$A$1048576,MATCH($S299,출금!$S$2:$S$1048576,0)))</f>
        <v/>
      </c>
      <c r="Q299" s="2" t="str">
        <f>IF(ISERROR(INDEX(출금!$B$2:$B$1048576,MATCH($S299,출금!$S$2:$S$1048576,0)))=TRUE, "", INDEX(출금!$B$2:$B$1048576,MATCH($S299,출금!$S$2:$S$1048576,0)))</f>
        <v/>
      </c>
      <c r="R299" s="2" t="str">
        <f>IF(ISERROR(INDEX(출금!$C$2:$C$1048576,MATCH($S299,출금!$S$2:$S$1048576,0)))=TRUE, "", INDEX(출금!$C$2:$C$1048576,MATCH($S299,출금!$S$2:$S$1048576,0)))</f>
        <v/>
      </c>
      <c r="S299" s="2" t="s">
        <v>842</v>
      </c>
      <c r="T299" s="13">
        <v>44632.678761574076</v>
      </c>
      <c r="U299" s="31" t="str">
        <f t="shared" si="4"/>
        <v>2022-03-12</v>
      </c>
    </row>
    <row r="300" spans="1:21" customFormat="1">
      <c r="A300" s="2" t="s">
        <v>55</v>
      </c>
      <c r="B300" s="2" t="s">
        <v>6</v>
      </c>
      <c r="C300" s="2" t="s">
        <v>24</v>
      </c>
      <c r="D300" s="2" t="s">
        <v>1856</v>
      </c>
      <c r="E300" s="2">
        <v>10025</v>
      </c>
      <c r="F300" s="2" t="s">
        <v>12</v>
      </c>
      <c r="G300" s="2" t="str">
        <f>IF(INDEX(지갑!$H:$H,MATCH(A300&amp;B300&amp;C300&amp;D300&amp;E300&amp;F300&amp;H300,지갑!$K:$K,0))=0, "",INDEX(지갑!$H:$H,MATCH(A300&amp;B300&amp;C300&amp;D300&amp;E300&amp;F300&amp;H300,지갑!$K:$K,0)))</f>
        <v>0xA341107b28740ee5a003BA3960448fD14174a026</v>
      </c>
      <c r="H300" s="2"/>
      <c r="I300" s="2" t="s">
        <v>6</v>
      </c>
      <c r="J300" s="2" t="s">
        <v>24</v>
      </c>
      <c r="K300" s="2" t="s">
        <v>12</v>
      </c>
      <c r="L300" s="2" t="s">
        <v>1675</v>
      </c>
      <c r="M300" s="25">
        <v>10014607</v>
      </c>
      <c r="N300" s="2" t="s">
        <v>20</v>
      </c>
      <c r="O300" s="2" t="str">
        <f>IF(ISERROR(INDEX(출금!$H$2:$H$1048576,MATCH($S300,출금!$S$2:$S$1048576,0)))=TRUE, "", INDEX(출금!$H$2:$H$1048576,MATCH($S300,출금!$S$2:$S$1048576,0))&amp;"")</f>
        <v/>
      </c>
      <c r="P300" s="2" t="str">
        <f>IF(ISERROR(INDEX(출금!$A$2:$A$1048576,MATCH($S300,출금!$S$2:$S$1048576,0)))=TRUE, "", INDEX(출금!$A$2:$A$1048576,MATCH($S300,출금!$S$2:$S$1048576,0)))</f>
        <v/>
      </c>
      <c r="Q300" s="2" t="str">
        <f>IF(ISERROR(INDEX(출금!$B$2:$B$1048576,MATCH($S300,출금!$S$2:$S$1048576,0)))=TRUE, "", INDEX(출금!$B$2:$B$1048576,MATCH($S300,출금!$S$2:$S$1048576,0)))</f>
        <v/>
      </c>
      <c r="R300" s="2" t="str">
        <f>IF(ISERROR(INDEX(출금!$C$2:$C$1048576,MATCH($S300,출금!$S$2:$S$1048576,0)))=TRUE, "", INDEX(출금!$C$2:$C$1048576,MATCH($S300,출금!$S$2:$S$1048576,0)))</f>
        <v/>
      </c>
      <c r="S300" s="2" t="s">
        <v>2005</v>
      </c>
      <c r="T300" s="26">
        <v>44669.634120370371</v>
      </c>
      <c r="U300" s="31" t="str">
        <f t="shared" si="4"/>
        <v>2022-04-18</v>
      </c>
    </row>
    <row r="301" spans="1:21" customFormat="1" hidden="1">
      <c r="A301" s="2" t="s">
        <v>55</v>
      </c>
      <c r="B301" s="2" t="s">
        <v>6</v>
      </c>
      <c r="C301" s="2" t="s">
        <v>24</v>
      </c>
      <c r="D301" s="2" t="s">
        <v>1856</v>
      </c>
      <c r="E301" s="2">
        <v>10025</v>
      </c>
      <c r="F301" s="2" t="s">
        <v>15</v>
      </c>
      <c r="G301" s="2" t="e">
        <f>IF(INDEX(지갑!$H:$H,MATCH(A301&amp;B301&amp;C301&amp;D301&amp;E301&amp;F301&amp;H301,지갑!$K:$K,0))=0, "",INDEX(지갑!$H:$H,MATCH(A301&amp;B301&amp;C301&amp;D301&amp;E301&amp;F301&amp;H301,지갑!$K:$K,0)))</f>
        <v>#N/A</v>
      </c>
      <c r="H301" s="2"/>
      <c r="I301" s="2" t="s">
        <v>6</v>
      </c>
      <c r="J301" s="2" t="s">
        <v>24</v>
      </c>
      <c r="K301" s="2" t="s">
        <v>15</v>
      </c>
      <c r="L301" s="2" t="s">
        <v>1676</v>
      </c>
      <c r="M301" s="25">
        <v>23196100</v>
      </c>
      <c r="N301" s="2" t="str">
        <f>IF(ISERROR(INDEX(출금!$G$2:$G$1048576,MATCH($S301,출금!$S$2:$S$1048576,0)))=TRUE, "", INDEX(출금!$G$2:$G$1048576,MATCH($S301,출금!$S$2:$S$1048576,0))&amp;"")</f>
        <v>terra174evzq0tnd0uvzkkrvg08n9geqpcsvdrychcm8</v>
      </c>
      <c r="O301" s="2" t="str">
        <f>IF(ISERROR(INDEX(출금!$H$2:$H$1048576,MATCH($S301,출금!$S$2:$S$1048576,0)))=TRUE, "", INDEX(출금!$H$2:$H$1048576,MATCH($S301,출금!$S$2:$S$1048576,0))&amp;"")</f>
        <v/>
      </c>
      <c r="P301" s="2" t="str">
        <f>IF(ISERROR(INDEX(출금!$A$2:$A$1048576,MATCH($S301,출금!$S$2:$S$1048576,0)))=TRUE, "", INDEX(출금!$A$2:$A$1048576,MATCH($S301,출금!$S$2:$S$1048576,0)))</f>
        <v>Wallet</v>
      </c>
      <c r="Q301" s="2" t="str">
        <f>IF(ISERROR(INDEX(출금!$B$2:$B$1048576,MATCH($S301,출금!$S$2:$S$1048576,0)))=TRUE, "", INDEX(출금!$B$2:$B$1048576,MATCH($S301,출금!$S$2:$S$1048576,0)))</f>
        <v>Terra</v>
      </c>
      <c r="R301" s="2" t="str">
        <f>IF(ISERROR(INDEX(출금!$C$2:$C$1048576,MATCH($S301,출금!$S$2:$S$1048576,0)))=TRUE, "", INDEX(출금!$C$2:$C$1048576,MATCH($S301,출금!$S$2:$S$1048576,0)))</f>
        <v>BBRICK</v>
      </c>
      <c r="S301" s="2" t="s">
        <v>2006</v>
      </c>
      <c r="T301" s="26">
        <v>44669.4377662037</v>
      </c>
      <c r="U301" s="31" t="str">
        <f t="shared" si="4"/>
        <v>2022-04-18</v>
      </c>
    </row>
    <row r="302" spans="1:21" customFormat="1" hidden="1">
      <c r="A302" s="2" t="s">
        <v>55</v>
      </c>
      <c r="B302" s="2" t="s">
        <v>6</v>
      </c>
      <c r="C302" s="2" t="s">
        <v>24</v>
      </c>
      <c r="D302" s="2" t="s">
        <v>1856</v>
      </c>
      <c r="E302" s="2">
        <v>10025</v>
      </c>
      <c r="F302" s="2" t="s">
        <v>11</v>
      </c>
      <c r="G302" s="2" t="str">
        <f>IF(INDEX(지갑!$H:$H,MATCH(A302&amp;B302&amp;C302&amp;D302&amp;E302&amp;F302&amp;H302,지갑!$K:$K,0))=0, "",INDEX(지갑!$H:$H,MATCH(A302&amp;B302&amp;C302&amp;D302&amp;E302&amp;F302&amp;H302,지갑!$K:$K,0)))</f>
        <v>0xd16eEBDb4F8804b66AB4b2c536917154d9a47E82</v>
      </c>
      <c r="H302" s="2"/>
      <c r="I302" s="2" t="s">
        <v>6</v>
      </c>
      <c r="J302" s="2" t="s">
        <v>24</v>
      </c>
      <c r="K302" s="2" t="s">
        <v>11</v>
      </c>
      <c r="L302" s="2"/>
      <c r="M302" s="25">
        <v>103</v>
      </c>
      <c r="N302" s="2" t="str">
        <f>IF(ISERROR(INDEX(출금!$G$2:$G$1048576,MATCH($S302,출금!$S$2:$S$1048576,0)))=TRUE, "", INDEX(출금!$G$2:$G$1048576,MATCH($S302,출금!$S$2:$S$1048576,0))&amp;"")</f>
        <v/>
      </c>
      <c r="O302" s="2" t="str">
        <f>IF(ISERROR(INDEX(출금!$H$2:$H$1048576,MATCH($S302,출금!$S$2:$S$1048576,0)))=TRUE, "", INDEX(출금!$H$2:$H$1048576,MATCH($S302,출금!$S$2:$S$1048576,0))&amp;"")</f>
        <v/>
      </c>
      <c r="P302" s="2" t="str">
        <f>IF(ISERROR(INDEX(출금!$A$2:$A$1048576,MATCH($S302,출금!$S$2:$S$1048576,0)))=TRUE, "", INDEX(출금!$A$2:$A$1048576,MATCH($S302,출금!$S$2:$S$1048576,0)))</f>
        <v/>
      </c>
      <c r="Q302" s="2" t="str">
        <f>IF(ISERROR(INDEX(출금!$B$2:$B$1048576,MATCH($S302,출금!$S$2:$S$1048576,0)))=TRUE, "", INDEX(출금!$B$2:$B$1048576,MATCH($S302,출금!$S$2:$S$1048576,0)))</f>
        <v/>
      </c>
      <c r="R302" s="2" t="str">
        <f>IF(ISERROR(INDEX(출금!$C$2:$C$1048576,MATCH($S302,출금!$S$2:$S$1048576,0)))=TRUE, "", INDEX(출금!$C$2:$C$1048576,MATCH($S302,출금!$S$2:$S$1048576,0)))</f>
        <v/>
      </c>
      <c r="S302" s="2"/>
      <c r="T302" s="26">
        <v>44669.435358796298</v>
      </c>
      <c r="U302" s="31" t="str">
        <f t="shared" si="4"/>
        <v>2022-04-18</v>
      </c>
    </row>
    <row r="303" spans="1:21" customFormat="1" hidden="1">
      <c r="A303" s="2" t="s">
        <v>560</v>
      </c>
      <c r="B303" s="2" t="s">
        <v>107</v>
      </c>
      <c r="C303" s="2" t="s">
        <v>111</v>
      </c>
      <c r="D303" s="5" t="s">
        <v>1851</v>
      </c>
      <c r="E303" s="2"/>
      <c r="F303" s="2"/>
      <c r="G303" s="2" t="str">
        <f>IF(INDEX(지갑!$H:$H,MATCH(A303&amp;B303&amp;C303&amp;D303&amp;E303&amp;F303&amp;H303,지갑!$K:$K,0))=0, "",INDEX(지갑!$H:$H,MATCH(A303&amp;B303&amp;C303&amp;D303&amp;E303&amp;F303&amp;H303,지갑!$K:$K,0)))</f>
        <v>terra174evzq0tnd0uvzkkrvg08n9geqpcsvdrychcm8</v>
      </c>
      <c r="H303" s="2"/>
      <c r="I303" s="2" t="s">
        <v>107</v>
      </c>
      <c r="J303" s="2" t="s">
        <v>111</v>
      </c>
      <c r="K303" s="2" t="s">
        <v>15</v>
      </c>
      <c r="L303" s="2" t="s">
        <v>1676</v>
      </c>
      <c r="M303" s="28">
        <v>5607001.4199999999</v>
      </c>
      <c r="N303" s="2" t="str">
        <f>IF(ISERROR(INDEX(출금!$G$2:$G$1048576,MATCH($S303,출금!$S$2:$S$1048576,0)))=TRUE, "", INDEX(출금!$G$2:$G$1048576,MATCH($S303,출금!$S$2:$S$1048576,0))&amp;"")</f>
        <v/>
      </c>
      <c r="O303" s="2" t="str">
        <f>IF(ISERROR(INDEX(출금!$H$2:$H$1048576,MATCH($S303,출금!$S$2:$S$1048576,0)))=TRUE, "", INDEX(출금!$H$2:$H$1048576,MATCH($S303,출금!$S$2:$S$1048576,0))&amp;"")</f>
        <v/>
      </c>
      <c r="P303" s="2" t="str">
        <f>IF(ISERROR(INDEX(출금!$A$2:$A$1048576,MATCH($S303,출금!$S$2:$S$1048576,0)))=TRUE, "", INDEX(출금!$A$2:$A$1048576,MATCH($S303,출금!$S$2:$S$1048576,0)))</f>
        <v/>
      </c>
      <c r="Q303" s="2" t="str">
        <f>IF(ISERROR(INDEX(출금!$B$2:$B$1048576,MATCH($S303,출금!$S$2:$S$1048576,0)))=TRUE, "", INDEX(출금!$B$2:$B$1048576,MATCH($S303,출금!$S$2:$S$1048576,0)))</f>
        <v/>
      </c>
      <c r="R303" s="2" t="str">
        <f>IF(ISERROR(INDEX(출금!$C$2:$C$1048576,MATCH($S303,출금!$S$2:$S$1048576,0)))=TRUE, "", INDEX(출금!$C$2:$C$1048576,MATCH($S303,출금!$S$2:$S$1048576,0)))</f>
        <v/>
      </c>
      <c r="S303" s="2" t="s">
        <v>841</v>
      </c>
      <c r="T303" s="13">
        <v>44632.865752314814</v>
      </c>
      <c r="U303" s="31" t="str">
        <f t="shared" si="4"/>
        <v>2022-03-12</v>
      </c>
    </row>
    <row r="304" spans="1:21" customFormat="1" hidden="1">
      <c r="A304" s="2" t="s">
        <v>3</v>
      </c>
      <c r="B304" s="2" t="s">
        <v>872</v>
      </c>
      <c r="C304" s="2" t="s">
        <v>58</v>
      </c>
      <c r="D304" s="2"/>
      <c r="E304" s="2"/>
      <c r="F304" s="2" t="s">
        <v>75</v>
      </c>
      <c r="G304" s="2" t="str">
        <f>IF(INDEX(지갑!$H:$H,MATCH(A304&amp;B304&amp;C304&amp;D304&amp;E304&amp;F304&amp;H304,지갑!$K:$K,0))=0, "",INDEX(지갑!$H:$H,MATCH(A304&amp;B304&amp;C304&amp;D304&amp;E304&amp;F304&amp;H304,지갑!$K:$K,0)))</f>
        <v>0x5006bc0d4fa0117e93d21aa663969fc6703a4319</v>
      </c>
      <c r="H304" s="2"/>
      <c r="I304" s="2" t="s">
        <v>872</v>
      </c>
      <c r="J304" s="2" t="s">
        <v>58</v>
      </c>
      <c r="K304" s="2" t="s">
        <v>75</v>
      </c>
      <c r="L304" s="2" t="s">
        <v>75</v>
      </c>
      <c r="M304" s="28">
        <v>209.02826995000001</v>
      </c>
      <c r="N304" s="2" t="str">
        <f>IF(ISERROR(INDEX(출금!$G$2:$G$1048576,MATCH($S304,출금!$S$2:$S$1048576,0)))=TRUE, "", INDEX(출금!$G$2:$G$1048576,MATCH($S304,출금!$S$2:$S$1048576,0))&amp;"")</f>
        <v/>
      </c>
      <c r="O304" s="2" t="str">
        <f>IF(ISERROR(INDEX(출금!$H$2:$H$1048576,MATCH($S304,출금!$S$2:$S$1048576,0)))=TRUE, "", INDEX(출금!$H$2:$H$1048576,MATCH($S304,출금!$S$2:$S$1048576,0))&amp;"")</f>
        <v/>
      </c>
      <c r="P304" s="2" t="str">
        <f>IF(ISERROR(INDEX(출금!$A$2:$A$1048576,MATCH($S304,출금!$S$2:$S$1048576,0)))=TRUE, "", INDEX(출금!$A$2:$A$1048576,MATCH($S304,출금!$S$2:$S$1048576,0)))</f>
        <v/>
      </c>
      <c r="Q304" s="2" t="str">
        <f>IF(ISERROR(INDEX(출금!$B$2:$B$1048576,MATCH($S304,출금!$S$2:$S$1048576,0)))=TRUE, "", INDEX(출금!$B$2:$B$1048576,MATCH($S304,출금!$S$2:$S$1048576,0)))</f>
        <v/>
      </c>
      <c r="R304" s="2" t="str">
        <f>IF(ISERROR(INDEX(출금!$C$2:$C$1048576,MATCH($S304,출금!$S$2:$S$1048576,0)))=TRUE, "", INDEX(출금!$C$2:$C$1048576,MATCH($S304,출금!$S$2:$S$1048576,0)))</f>
        <v/>
      </c>
      <c r="S304" s="2" t="s">
        <v>880</v>
      </c>
      <c r="T304" s="13">
        <v>44690.007418981477</v>
      </c>
      <c r="U304" s="31" t="str">
        <f t="shared" si="4"/>
        <v>2022-05-09</v>
      </c>
    </row>
    <row r="305" spans="1:21" customFormat="1" hidden="1">
      <c r="A305" s="2" t="s">
        <v>560</v>
      </c>
      <c r="B305" s="2" t="s">
        <v>107</v>
      </c>
      <c r="C305" s="2" t="s">
        <v>111</v>
      </c>
      <c r="D305" s="5" t="s">
        <v>1845</v>
      </c>
      <c r="E305" s="2"/>
      <c r="F305" s="2"/>
      <c r="G305" s="2" t="str">
        <f>IF(INDEX(지갑!$H:$H,MATCH(A305&amp;B305&amp;C305&amp;D305&amp;E305&amp;F305&amp;H305,지갑!$K:$K,0))=0, "",INDEX(지갑!$H:$H,MATCH(A305&amp;B305&amp;C305&amp;D305&amp;E305&amp;F305&amp;H305,지갑!$K:$K,0)))</f>
        <v>terra1j4u9e5n8xu9c9jykny8uqw6lde6843qczzwd0x</v>
      </c>
      <c r="H305" s="2"/>
      <c r="I305" s="2" t="s">
        <v>107</v>
      </c>
      <c r="J305" s="2" t="s">
        <v>111</v>
      </c>
      <c r="K305" s="2" t="s">
        <v>15</v>
      </c>
      <c r="L305" s="2" t="s">
        <v>1676</v>
      </c>
      <c r="M305" s="28">
        <v>129942.78</v>
      </c>
      <c r="N305" s="2" t="str">
        <f>IF(ISERROR(INDEX(출금!$G$2:$G$1048576,MATCH($S305,출금!$S$2:$S$1048576,0)))=TRUE, "", INDEX(출금!$G$2:$G$1048576,MATCH($S305,출금!$S$2:$S$1048576,0))&amp;"")</f>
        <v/>
      </c>
      <c r="O305" s="2" t="str">
        <f>IF(ISERROR(INDEX(출금!$H$2:$H$1048576,MATCH($S305,출금!$S$2:$S$1048576,0)))=TRUE, "", INDEX(출금!$H$2:$H$1048576,MATCH($S305,출금!$S$2:$S$1048576,0))&amp;"")</f>
        <v/>
      </c>
      <c r="P305" s="2" t="str">
        <f>IF(ISERROR(INDEX(출금!$A$2:$A$1048576,MATCH($S305,출금!$S$2:$S$1048576,0)))=TRUE, "", INDEX(출금!$A$2:$A$1048576,MATCH($S305,출금!$S$2:$S$1048576,0)))</f>
        <v/>
      </c>
      <c r="Q305" s="2" t="str">
        <f>IF(ISERROR(INDEX(출금!$B$2:$B$1048576,MATCH($S305,출금!$S$2:$S$1048576,0)))=TRUE, "", INDEX(출금!$B$2:$B$1048576,MATCH($S305,출금!$S$2:$S$1048576,0)))</f>
        <v/>
      </c>
      <c r="R305" s="2" t="str">
        <f>IF(ISERROR(INDEX(출금!$C$2:$C$1048576,MATCH($S305,출금!$S$2:$S$1048576,0)))=TRUE, "", INDEX(출금!$C$2:$C$1048576,MATCH($S305,출금!$S$2:$S$1048576,0)))</f>
        <v/>
      </c>
      <c r="S305" s="2" t="s">
        <v>817</v>
      </c>
      <c r="T305" s="13">
        <v>44659.457835648151</v>
      </c>
      <c r="U305" s="31" t="str">
        <f t="shared" si="4"/>
        <v>2022-04-08</v>
      </c>
    </row>
    <row r="306" spans="1:21" customFormat="1" hidden="1">
      <c r="A306" s="2" t="s">
        <v>55</v>
      </c>
      <c r="B306" s="2" t="s">
        <v>6</v>
      </c>
      <c r="C306" s="2" t="s">
        <v>24</v>
      </c>
      <c r="D306" s="2" t="s">
        <v>1856</v>
      </c>
      <c r="E306" s="2">
        <v>10025</v>
      </c>
      <c r="F306" s="2" t="s">
        <v>15</v>
      </c>
      <c r="G306" s="2" t="e">
        <f>IF(INDEX(지갑!$H:$H,MATCH(A306&amp;B306&amp;C306&amp;D306&amp;E306&amp;F306&amp;H306,지갑!$K:$K,0))=0, "",INDEX(지갑!$H:$H,MATCH(A306&amp;B306&amp;C306&amp;D306&amp;E306&amp;F306&amp;H306,지갑!$K:$K,0)))</f>
        <v>#N/A</v>
      </c>
      <c r="H306" s="2"/>
      <c r="I306" s="2" t="s">
        <v>6</v>
      </c>
      <c r="J306" s="2" t="s">
        <v>24</v>
      </c>
      <c r="K306" s="2" t="s">
        <v>15</v>
      </c>
      <c r="L306" s="2" t="s">
        <v>1676</v>
      </c>
      <c r="M306" s="25">
        <v>20000000</v>
      </c>
      <c r="N306" s="2" t="str">
        <f>IF(ISERROR(INDEX(출금!$G$2:$G$1048576,MATCH($S306,출금!$S$2:$S$1048576,0)))=TRUE, "", INDEX(출금!$G$2:$G$1048576,MATCH($S306,출금!$S$2:$S$1048576,0))&amp;"")</f>
        <v>terra174evzq0tnd0uvzkkrvg08n9geqpcsvdrychcm8</v>
      </c>
      <c r="O306" s="2" t="str">
        <f>IF(ISERROR(INDEX(출금!$H$2:$H$1048576,MATCH($S306,출금!$S$2:$S$1048576,0)))=TRUE, "", INDEX(출금!$H$2:$H$1048576,MATCH($S306,출금!$S$2:$S$1048576,0))&amp;"")</f>
        <v/>
      </c>
      <c r="P306" s="2" t="str">
        <f>IF(ISERROR(INDEX(출금!$A$2:$A$1048576,MATCH($S306,출금!$S$2:$S$1048576,0)))=TRUE, "", INDEX(출금!$A$2:$A$1048576,MATCH($S306,출금!$S$2:$S$1048576,0)))</f>
        <v>Wallet</v>
      </c>
      <c r="Q306" s="2" t="str">
        <f>IF(ISERROR(INDEX(출금!$B$2:$B$1048576,MATCH($S306,출금!$S$2:$S$1048576,0)))=TRUE, "", INDEX(출금!$B$2:$B$1048576,MATCH($S306,출금!$S$2:$S$1048576,0)))</f>
        <v>Terra</v>
      </c>
      <c r="R306" s="2" t="str">
        <f>IF(ISERROR(INDEX(출금!$C$2:$C$1048576,MATCH($S306,출금!$S$2:$S$1048576,0)))=TRUE, "", INDEX(출금!$C$2:$C$1048576,MATCH($S306,출금!$S$2:$S$1048576,0)))</f>
        <v>BBRICK</v>
      </c>
      <c r="S306" s="2" t="s">
        <v>2007</v>
      </c>
      <c r="T306" s="26">
        <v>44669.42386574074</v>
      </c>
      <c r="U306" s="31" t="str">
        <f t="shared" si="4"/>
        <v>2022-04-18</v>
      </c>
    </row>
    <row r="307" spans="1:21" customFormat="1" hidden="1">
      <c r="A307" s="2" t="s">
        <v>55</v>
      </c>
      <c r="B307" s="2" t="s">
        <v>6</v>
      </c>
      <c r="C307" s="2" t="s">
        <v>24</v>
      </c>
      <c r="D307" s="2" t="s">
        <v>1856</v>
      </c>
      <c r="E307" s="2">
        <v>10025</v>
      </c>
      <c r="F307" s="2" t="s">
        <v>9</v>
      </c>
      <c r="G307" s="2" t="str">
        <f>IF(INDEX(지갑!$H:$H,MATCH(A307&amp;B307&amp;C307&amp;D307&amp;E307&amp;F307&amp;H307,지갑!$K:$K,0))=0, "",INDEX(지갑!$H:$H,MATCH(A307&amp;B307&amp;C307&amp;D307&amp;E307&amp;F307&amp;H307,지갑!$K:$K,0)))</f>
        <v>3H9GcbHrica8tDjBgkByHKNbwpcdTapLoK</v>
      </c>
      <c r="H307" s="2"/>
      <c r="I307" s="2" t="s">
        <v>6</v>
      </c>
      <c r="J307" s="2" t="s">
        <v>24</v>
      </c>
      <c r="K307" s="2" t="s">
        <v>9</v>
      </c>
      <c r="L307" s="2" t="s">
        <v>9</v>
      </c>
      <c r="M307" s="25">
        <v>78.108609999999999</v>
      </c>
      <c r="N307" s="2" t="str">
        <f>IF(ISERROR(INDEX(출금!$G$2:$G$1048576,MATCH($S307,출금!$S$2:$S$1048576,0)))=TRUE, "", INDEX(출금!$G$2:$G$1048576,MATCH($S307,출금!$S$2:$S$1048576,0))&amp;"")</f>
        <v/>
      </c>
      <c r="O307" s="2" t="str">
        <f>IF(ISERROR(INDEX(출금!$H$2:$H$1048576,MATCH($S307,출금!$S$2:$S$1048576,0)))=TRUE, "", INDEX(출금!$H$2:$H$1048576,MATCH($S307,출금!$S$2:$S$1048576,0))&amp;"")</f>
        <v/>
      </c>
      <c r="P307" s="2" t="str">
        <f>IF(ISERROR(INDEX(출금!$A$2:$A$1048576,MATCH($S307,출금!$S$2:$S$1048576,0)))=TRUE, "", INDEX(출금!$A$2:$A$1048576,MATCH($S307,출금!$S$2:$S$1048576,0)))</f>
        <v/>
      </c>
      <c r="Q307" s="2" t="str">
        <f>IF(ISERROR(INDEX(출금!$B$2:$B$1048576,MATCH($S307,출금!$S$2:$S$1048576,0)))=TRUE, "", INDEX(출금!$B$2:$B$1048576,MATCH($S307,출금!$S$2:$S$1048576,0)))</f>
        <v/>
      </c>
      <c r="R307" s="2" t="str">
        <f>IF(ISERROR(INDEX(출금!$C$2:$C$1048576,MATCH($S307,출금!$S$2:$S$1048576,0)))=TRUE, "", INDEX(출금!$C$2:$C$1048576,MATCH($S307,출금!$S$2:$S$1048576,0)))</f>
        <v/>
      </c>
      <c r="S307" s="2" t="s">
        <v>2008</v>
      </c>
      <c r="T307" s="26">
        <v>44666.711562500001</v>
      </c>
      <c r="U307" s="31" t="str">
        <f t="shared" si="4"/>
        <v>2022-04-15</v>
      </c>
    </row>
    <row r="308" spans="1:21" customFormat="1" hidden="1">
      <c r="A308" s="2" t="s">
        <v>3</v>
      </c>
      <c r="B308" s="2" t="s">
        <v>858</v>
      </c>
      <c r="C308" s="2" t="s">
        <v>58</v>
      </c>
      <c r="D308" s="2"/>
      <c r="E308" s="2"/>
      <c r="F308" s="2" t="str">
        <f>K308</f>
        <v>LUNA</v>
      </c>
      <c r="G308" s="2" t="str">
        <f>IF(INDEX(지갑!$H:$H,MATCH(A308&amp;B308&amp;C308&amp;D308&amp;E308&amp;F308&amp;H308,지갑!$K:$K,0))=0, "",INDEX(지갑!$H:$H,MATCH(A308&amp;B308&amp;C308&amp;D308&amp;E308&amp;F308&amp;H308,지갑!$K:$K,0)))</f>
        <v>terra1x5tka4f96uqlfxr04etcf8m4l22xwpz4pq233x</v>
      </c>
      <c r="H308" s="2"/>
      <c r="I308" s="2" t="s">
        <v>858</v>
      </c>
      <c r="J308" s="2" t="s">
        <v>58</v>
      </c>
      <c r="K308" s="2" t="s">
        <v>14</v>
      </c>
      <c r="L308" s="2" t="s">
        <v>14</v>
      </c>
      <c r="M308" s="28">
        <v>7000</v>
      </c>
      <c r="N308" s="2" t="str">
        <f>IF(ISERROR(INDEX(출금!$G$2:$G$1048576,MATCH($S308,출금!$S$2:$S$1048576,0)))=TRUE, "", INDEX(출금!$G$2:$G$1048576,MATCH($S308,출금!$S$2:$S$1048576,0))&amp;"")</f>
        <v/>
      </c>
      <c r="O308" s="2" t="str">
        <f>IF(ISERROR(INDEX(출금!$H$2:$H$1048576,MATCH($S308,출금!$S$2:$S$1048576,0)))=TRUE, "", INDEX(출금!$H$2:$H$1048576,MATCH($S308,출금!$S$2:$S$1048576,0))&amp;"")</f>
        <v/>
      </c>
      <c r="P308" s="2" t="str">
        <f>IF(ISERROR(INDEX(출금!$A$2:$A$1048576,MATCH($S308,출금!$S$2:$S$1048576,0)))=TRUE, "", INDEX(출금!$A$2:$A$1048576,MATCH($S308,출금!$S$2:$S$1048576,0)))</f>
        <v/>
      </c>
      <c r="Q308" s="2" t="str">
        <f>IF(ISERROR(INDEX(출금!$B$2:$B$1048576,MATCH($S308,출금!$S$2:$S$1048576,0)))=TRUE, "", INDEX(출금!$B$2:$B$1048576,MATCH($S308,출금!$S$2:$S$1048576,0)))</f>
        <v/>
      </c>
      <c r="R308" s="2" t="str">
        <f>IF(ISERROR(INDEX(출금!$C$2:$C$1048576,MATCH($S308,출금!$S$2:$S$1048576,0)))=TRUE, "", INDEX(출금!$C$2:$C$1048576,MATCH($S308,출금!$S$2:$S$1048576,0)))</f>
        <v/>
      </c>
      <c r="S308" s="2" t="s">
        <v>1441</v>
      </c>
      <c r="T308" s="13">
        <v>44313.57980295139</v>
      </c>
      <c r="U308" s="31" t="str">
        <f t="shared" si="4"/>
        <v>2021-04-27</v>
      </c>
    </row>
    <row r="309" spans="1:21" customFormat="1" hidden="1">
      <c r="A309" s="2" t="s">
        <v>55</v>
      </c>
      <c r="B309" s="2" t="s">
        <v>6</v>
      </c>
      <c r="C309" s="2" t="s">
        <v>24</v>
      </c>
      <c r="D309" s="2" t="s">
        <v>1856</v>
      </c>
      <c r="E309" s="2">
        <v>10025</v>
      </c>
      <c r="F309" s="2" t="s">
        <v>9</v>
      </c>
      <c r="G309" s="2" t="str">
        <f>IF(INDEX(지갑!$H:$H,MATCH(A309&amp;B309&amp;C309&amp;D309&amp;E309&amp;F309&amp;H309,지갑!$K:$K,0))=0, "",INDEX(지갑!$H:$H,MATCH(A309&amp;B309&amp;C309&amp;D309&amp;E309&amp;F309&amp;H309,지갑!$K:$K,0)))</f>
        <v>3H9GcbHrica8tDjBgkByHKNbwpcdTapLoK</v>
      </c>
      <c r="H309" s="2"/>
      <c r="I309" s="2" t="s">
        <v>6</v>
      </c>
      <c r="J309" s="2" t="s">
        <v>24</v>
      </c>
      <c r="K309" s="2" t="s">
        <v>9</v>
      </c>
      <c r="L309" s="2"/>
      <c r="M309" s="25">
        <v>41</v>
      </c>
      <c r="N309" s="2" t="str">
        <f>IF(ISERROR(INDEX(출금!$G$2:$G$1048576,MATCH($S309,출금!$S$2:$S$1048576,0)))=TRUE, "", INDEX(출금!$G$2:$G$1048576,MATCH($S309,출금!$S$2:$S$1048576,0))&amp;"")</f>
        <v/>
      </c>
      <c r="O309" s="2" t="str">
        <f>IF(ISERROR(INDEX(출금!$H$2:$H$1048576,MATCH($S309,출금!$S$2:$S$1048576,0)))=TRUE, "", INDEX(출금!$H$2:$H$1048576,MATCH($S309,출금!$S$2:$S$1048576,0))&amp;"")</f>
        <v/>
      </c>
      <c r="P309" s="2" t="str">
        <f>IF(ISERROR(INDEX(출금!$A$2:$A$1048576,MATCH($S309,출금!$S$2:$S$1048576,0)))=TRUE, "", INDEX(출금!$A$2:$A$1048576,MATCH($S309,출금!$S$2:$S$1048576,0)))</f>
        <v/>
      </c>
      <c r="Q309" s="2" t="str">
        <f>IF(ISERROR(INDEX(출금!$B$2:$B$1048576,MATCH($S309,출금!$S$2:$S$1048576,0)))=TRUE, "", INDEX(출금!$B$2:$B$1048576,MATCH($S309,출금!$S$2:$S$1048576,0)))</f>
        <v/>
      </c>
      <c r="R309" s="2" t="str">
        <f>IF(ISERROR(INDEX(출금!$C$2:$C$1048576,MATCH($S309,출금!$S$2:$S$1048576,0)))=TRUE, "", INDEX(출금!$C$2:$C$1048576,MATCH($S309,출금!$S$2:$S$1048576,0)))</f>
        <v/>
      </c>
      <c r="S309" s="2"/>
      <c r="T309" s="26">
        <v>44665.336643518516</v>
      </c>
      <c r="U309" s="31" t="str">
        <f t="shared" si="4"/>
        <v>2022-04-14</v>
      </c>
    </row>
    <row r="310" spans="1:21" customFormat="1" hidden="1">
      <c r="A310" s="2" t="s">
        <v>55</v>
      </c>
      <c r="B310" s="2" t="s">
        <v>6</v>
      </c>
      <c r="C310" s="2" t="s">
        <v>24</v>
      </c>
      <c r="D310" s="2" t="s">
        <v>1856</v>
      </c>
      <c r="E310" s="2">
        <v>10025</v>
      </c>
      <c r="F310" s="2" t="s">
        <v>1863</v>
      </c>
      <c r="G310" s="2" t="e">
        <f>IF(INDEX(지갑!$H:$H,MATCH(A310&amp;B310&amp;C310&amp;D310&amp;E310&amp;F310&amp;H310,지갑!$K:$K,0))=0, "",INDEX(지갑!$H:$H,MATCH(A310&amp;B310&amp;C310&amp;D310&amp;E310&amp;F310&amp;H310,지갑!$K:$K,0)))</f>
        <v>#N/A</v>
      </c>
      <c r="H310" s="2"/>
      <c r="I310" s="2" t="s">
        <v>6</v>
      </c>
      <c r="J310" s="2" t="s">
        <v>24</v>
      </c>
      <c r="K310" s="2" t="s">
        <v>1863</v>
      </c>
      <c r="L310" s="2"/>
      <c r="M310" s="25">
        <v>9.5399999999999991</v>
      </c>
      <c r="N310" s="2" t="str">
        <f>IF(ISERROR(INDEX(출금!$G$2:$G$1048576,MATCH($S310,출금!$S$2:$S$1048576,0)))=TRUE, "", INDEX(출금!$G$2:$G$1048576,MATCH($S310,출금!$S$2:$S$1048576,0))&amp;"")</f>
        <v/>
      </c>
      <c r="O310" s="2" t="str">
        <f>IF(ISERROR(INDEX(출금!$H$2:$H$1048576,MATCH($S310,출금!$S$2:$S$1048576,0)))=TRUE, "", INDEX(출금!$H$2:$H$1048576,MATCH($S310,출금!$S$2:$S$1048576,0))&amp;"")</f>
        <v/>
      </c>
      <c r="P310" s="2" t="str">
        <f>IF(ISERROR(INDEX(출금!$A$2:$A$1048576,MATCH($S310,출금!$S$2:$S$1048576,0)))=TRUE, "", INDEX(출금!$A$2:$A$1048576,MATCH($S310,출금!$S$2:$S$1048576,0)))</f>
        <v/>
      </c>
      <c r="Q310" s="2" t="str">
        <f>IF(ISERROR(INDEX(출금!$B$2:$B$1048576,MATCH($S310,출금!$S$2:$S$1048576,0)))=TRUE, "", INDEX(출금!$B$2:$B$1048576,MATCH($S310,출금!$S$2:$S$1048576,0)))</f>
        <v/>
      </c>
      <c r="R310" s="2" t="str">
        <f>IF(ISERROR(INDEX(출금!$C$2:$C$1048576,MATCH($S310,출금!$S$2:$S$1048576,0)))=TRUE, "", INDEX(출금!$C$2:$C$1048576,MATCH($S310,출금!$S$2:$S$1048576,0)))</f>
        <v/>
      </c>
      <c r="S310" s="2"/>
      <c r="T310" s="26">
        <v>44663.36482638889</v>
      </c>
      <c r="U310" s="31" t="str">
        <f t="shared" si="4"/>
        <v>2022-04-12</v>
      </c>
    </row>
    <row r="311" spans="1:21" customFormat="1">
      <c r="A311" s="2" t="s">
        <v>3</v>
      </c>
      <c r="B311" s="2" t="s">
        <v>858</v>
      </c>
      <c r="C311" s="2" t="s">
        <v>58</v>
      </c>
      <c r="D311" s="2"/>
      <c r="E311" s="2"/>
      <c r="F311" s="2" t="str">
        <f>K311</f>
        <v>ETH</v>
      </c>
      <c r="G311" s="2" t="str">
        <f>IF(INDEX(지갑!$H:$H,MATCH(A311&amp;B311&amp;C311&amp;D311&amp;E311&amp;F311&amp;H311,지갑!$K:$K,0))=0, "",INDEX(지갑!$H:$H,MATCH(A311&amp;B311&amp;C311&amp;D311&amp;E311&amp;F311&amp;H311,지갑!$K:$K,0)))</f>
        <v>0xdb245cf0aec8bf5d4b3002d00f3e701e80ba380a</v>
      </c>
      <c r="H311" s="2"/>
      <c r="I311" s="2" t="s">
        <v>858</v>
      </c>
      <c r="J311" s="2" t="s">
        <v>58</v>
      </c>
      <c r="K311" s="2" t="s">
        <v>11</v>
      </c>
      <c r="L311" s="2" t="s">
        <v>11</v>
      </c>
      <c r="M311" s="28">
        <v>40</v>
      </c>
      <c r="N311" s="2" t="s">
        <v>4068</v>
      </c>
      <c r="O311" s="2" t="str">
        <f>IF(ISERROR(INDEX(출금!$H$2:$H$1048576,MATCH($S311,출금!$S$2:$S$1048576,0)))=TRUE, "", INDEX(출금!$H$2:$H$1048576,MATCH($S311,출금!$S$2:$S$1048576,0))&amp;"")</f>
        <v/>
      </c>
      <c r="P311" s="2" t="str">
        <f>IF(ISERROR(INDEX(출금!$A$2:$A$1048576,MATCH($S311,출금!$S$2:$S$1048576,0)))=TRUE, "", INDEX(출금!$A$2:$A$1048576,MATCH($S311,출금!$S$2:$S$1048576,0)))</f>
        <v/>
      </c>
      <c r="Q311" s="2" t="str">
        <f>IF(ISERROR(INDEX(출금!$B$2:$B$1048576,MATCH($S311,출금!$S$2:$S$1048576,0)))=TRUE, "", INDEX(출금!$B$2:$B$1048576,MATCH($S311,출금!$S$2:$S$1048576,0)))</f>
        <v/>
      </c>
      <c r="R311" s="2" t="str">
        <f>IF(ISERROR(INDEX(출금!$C$2:$C$1048576,MATCH($S311,출금!$S$2:$S$1048576,0)))=TRUE, "", INDEX(출금!$C$2:$C$1048576,MATCH($S311,출금!$S$2:$S$1048576,0)))</f>
        <v/>
      </c>
      <c r="S311" s="2" t="s">
        <v>1442</v>
      </c>
      <c r="T311" s="13">
        <v>44315.489495208327</v>
      </c>
      <c r="U311" s="31" t="str">
        <f t="shared" si="4"/>
        <v>2021-04-29</v>
      </c>
    </row>
    <row r="312" spans="1:21" customFormat="1" hidden="1">
      <c r="A312" s="2" t="s">
        <v>3</v>
      </c>
      <c r="B312" s="2" t="s">
        <v>872</v>
      </c>
      <c r="C312" s="2" t="s">
        <v>58</v>
      </c>
      <c r="D312" s="2"/>
      <c r="E312" s="2"/>
      <c r="F312" s="2" t="s">
        <v>50</v>
      </c>
      <c r="G312" s="2" t="str">
        <f>IF(INDEX(지갑!$H:$H,MATCH(A312&amp;B312&amp;C312&amp;D312&amp;E312&amp;F312&amp;H312,지갑!$K:$K,0))=0, "",INDEX(지갑!$H:$H,MATCH(A312&amp;B312&amp;C312&amp;D312&amp;E312&amp;F312&amp;H312,지갑!$K:$K,0)))</f>
        <v>GBGII2C7M4TOEC2MVAZYG3TRFM3ATCCEWANSN4Q3AHEX3NRKXJCVZDEV</v>
      </c>
      <c r="H312" s="2"/>
      <c r="I312" s="2" t="s">
        <v>872</v>
      </c>
      <c r="J312" s="2" t="s">
        <v>58</v>
      </c>
      <c r="K312" s="2" t="s">
        <v>50</v>
      </c>
      <c r="L312" s="2" t="s">
        <v>50</v>
      </c>
      <c r="M312" s="28">
        <v>240.93204420000001</v>
      </c>
      <c r="N312" s="2" t="str">
        <f>IF(ISERROR(INDEX(출금!$G$2:$G$1048576,MATCH($S312,출금!$S$2:$S$1048576,0)))=TRUE, "", INDEX(출금!$G$2:$G$1048576,MATCH($S312,출금!$S$2:$S$1048576,0))&amp;"")</f>
        <v/>
      </c>
      <c r="O312" s="2" t="str">
        <f>IF(ISERROR(INDEX(출금!$H$2:$H$1048576,MATCH($S312,출금!$S$2:$S$1048576,0)))=TRUE, "", INDEX(출금!$H$2:$H$1048576,MATCH($S312,출금!$S$2:$S$1048576,0))&amp;"")</f>
        <v/>
      </c>
      <c r="P312" s="2" t="str">
        <f>IF(ISERROR(INDEX(출금!$A$2:$A$1048576,MATCH($S312,출금!$S$2:$S$1048576,0)))=TRUE, "", INDEX(출금!$A$2:$A$1048576,MATCH($S312,출금!$S$2:$S$1048576,0)))</f>
        <v/>
      </c>
      <c r="Q312" s="2" t="str">
        <f>IF(ISERROR(INDEX(출금!$B$2:$B$1048576,MATCH($S312,출금!$S$2:$S$1048576,0)))=TRUE, "", INDEX(출금!$B$2:$B$1048576,MATCH($S312,출금!$S$2:$S$1048576,0)))</f>
        <v/>
      </c>
      <c r="R312" s="2" t="str">
        <f>IF(ISERROR(INDEX(출금!$C$2:$C$1048576,MATCH($S312,출금!$S$2:$S$1048576,0)))=TRUE, "", INDEX(출금!$C$2:$C$1048576,MATCH($S312,출금!$S$2:$S$1048576,0)))</f>
        <v/>
      </c>
      <c r="S312" s="2" t="s">
        <v>879</v>
      </c>
      <c r="T312" s="13">
        <v>44690.007997685178</v>
      </c>
      <c r="U312" s="31" t="str">
        <f t="shared" si="4"/>
        <v>2022-05-09</v>
      </c>
    </row>
    <row r="313" spans="1:21" customFormat="1" hidden="1">
      <c r="A313" s="2" t="s">
        <v>560</v>
      </c>
      <c r="B313" s="2" t="s">
        <v>107</v>
      </c>
      <c r="C313" s="2" t="s">
        <v>111</v>
      </c>
      <c r="D313" s="5" t="s">
        <v>1851</v>
      </c>
      <c r="E313" s="2"/>
      <c r="F313" s="2"/>
      <c r="G313" s="2" t="str">
        <f>IF(INDEX(지갑!$H:$H,MATCH(A313&amp;B313&amp;C313&amp;D313&amp;E313&amp;F313&amp;H313,지갑!$K:$K,0))=0, "",INDEX(지갑!$H:$H,MATCH(A313&amp;B313&amp;C313&amp;D313&amp;E313&amp;F313&amp;H313,지갑!$K:$K,0)))</f>
        <v>terra174evzq0tnd0uvzkkrvg08n9geqpcsvdrychcm8</v>
      </c>
      <c r="H313" s="2"/>
      <c r="I313" s="2" t="s">
        <v>107</v>
      </c>
      <c r="J313" s="2" t="s">
        <v>111</v>
      </c>
      <c r="K313" s="2" t="s">
        <v>546</v>
      </c>
      <c r="L313" s="2" t="s">
        <v>1676</v>
      </c>
      <c r="M313" s="28">
        <v>1</v>
      </c>
      <c r="N313" s="2" t="str">
        <f>IF(ISERROR(INDEX(출금!$G$2:$G$1048576,MATCH($S313,출금!$S$2:$S$1048576,0)))=TRUE, "", INDEX(출금!$G$2:$G$1048576,MATCH($S313,출금!$S$2:$S$1048576,0))&amp;"")</f>
        <v>terra1j4u9e5n8xu9c9jykny8uqw6lde6843qczzwd0x</v>
      </c>
      <c r="O313" s="2" t="str">
        <f>IF(ISERROR(INDEX(출금!$H$2:$H$1048576,MATCH($S313,출금!$S$2:$S$1048576,0)))=TRUE, "", INDEX(출금!$H$2:$H$1048576,MATCH($S313,출금!$S$2:$S$1048576,0))&amp;"")</f>
        <v/>
      </c>
      <c r="P313" s="2" t="str">
        <f>IF(ISERROR(INDEX(출금!$A$2:$A$1048576,MATCH($S313,출금!$S$2:$S$1048576,0)))=TRUE, "", INDEX(출금!$A$2:$A$1048576,MATCH($S313,출금!$S$2:$S$1048576,0)))</f>
        <v>Wallet</v>
      </c>
      <c r="Q313" s="2" t="str">
        <f>IF(ISERROR(INDEX(출금!$B$2:$B$1048576,MATCH($S313,출금!$S$2:$S$1048576,0)))=TRUE, "", INDEX(출금!$B$2:$B$1048576,MATCH($S313,출금!$S$2:$S$1048576,0)))</f>
        <v>Terra</v>
      </c>
      <c r="R313" s="2" t="str">
        <f>IF(ISERROR(INDEX(출금!$C$2:$C$1048576,MATCH($S313,출금!$S$2:$S$1048576,0)))=TRUE, "", INDEX(출금!$C$2:$C$1048576,MATCH($S313,출금!$S$2:$S$1048576,0)))</f>
        <v>BBRICK</v>
      </c>
      <c r="S313" s="2" t="s">
        <v>584</v>
      </c>
      <c r="T313" s="13">
        <v>44648.634641203702</v>
      </c>
      <c r="U313" s="31" t="str">
        <f t="shared" si="4"/>
        <v>2022-03-28</v>
      </c>
    </row>
    <row r="314" spans="1:21" customFormat="1">
      <c r="A314" s="2" t="s">
        <v>55</v>
      </c>
      <c r="B314" s="2" t="s">
        <v>6</v>
      </c>
      <c r="C314" s="2" t="s">
        <v>24</v>
      </c>
      <c r="D314" s="2" t="s">
        <v>1856</v>
      </c>
      <c r="E314" s="2">
        <v>10025</v>
      </c>
      <c r="F314" s="2" t="s">
        <v>11</v>
      </c>
      <c r="G314" s="2" t="str">
        <f>IF(INDEX(지갑!$H:$H,MATCH(A314&amp;B314&amp;C314&amp;D314&amp;E314&amp;F314&amp;H314,지갑!$K:$K,0))=0, "",INDEX(지갑!$H:$H,MATCH(A314&amp;B314&amp;C314&amp;D314&amp;E314&amp;F314&amp;H314,지갑!$K:$K,0)))</f>
        <v>0xd16eEBDb4F8804b66AB4b2c536917154d9a47E82</v>
      </c>
      <c r="H314" s="2"/>
      <c r="I314" s="2" t="s">
        <v>6</v>
      </c>
      <c r="J314" s="2" t="s">
        <v>24</v>
      </c>
      <c r="K314" s="2" t="s">
        <v>11</v>
      </c>
      <c r="L314" s="2" t="s">
        <v>11</v>
      </c>
      <c r="M314" s="25">
        <v>500.51499999999999</v>
      </c>
      <c r="N314" s="2" t="s">
        <v>4063</v>
      </c>
      <c r="O314" s="2" t="str">
        <f>IF(ISERROR(INDEX(출금!$H$2:$H$1048576,MATCH($S314,출금!$S$2:$S$1048576,0)))=TRUE, "", INDEX(출금!$H$2:$H$1048576,MATCH($S314,출금!$S$2:$S$1048576,0))&amp;"")</f>
        <v/>
      </c>
      <c r="P314" s="2" t="str">
        <f>IF(ISERROR(INDEX(출금!$A$2:$A$1048576,MATCH($S314,출금!$S$2:$S$1048576,0)))=TRUE, "", INDEX(출금!$A$2:$A$1048576,MATCH($S314,출금!$S$2:$S$1048576,0)))</f>
        <v/>
      </c>
      <c r="Q314" s="2" t="str">
        <f>IF(ISERROR(INDEX(출금!$B$2:$B$1048576,MATCH($S314,출금!$S$2:$S$1048576,0)))=TRUE, "", INDEX(출금!$B$2:$B$1048576,MATCH($S314,출금!$S$2:$S$1048576,0)))</f>
        <v/>
      </c>
      <c r="R314" s="2" t="str">
        <f>IF(ISERROR(INDEX(출금!$C$2:$C$1048576,MATCH($S314,출금!$S$2:$S$1048576,0)))=TRUE, "", INDEX(출금!$C$2:$C$1048576,MATCH($S314,출금!$S$2:$S$1048576,0)))</f>
        <v/>
      </c>
      <c r="S314" s="2" t="s">
        <v>2009</v>
      </c>
      <c r="T314" s="26">
        <v>44660.689942129633</v>
      </c>
      <c r="U314" s="31" t="str">
        <f t="shared" si="4"/>
        <v>2022-04-09</v>
      </c>
    </row>
    <row r="315" spans="1:21" customFormat="1" hidden="1">
      <c r="A315" s="2" t="s">
        <v>55</v>
      </c>
      <c r="B315" s="2" t="s">
        <v>6</v>
      </c>
      <c r="C315" s="2" t="s">
        <v>24</v>
      </c>
      <c r="D315" s="2" t="s">
        <v>1856</v>
      </c>
      <c r="E315" s="2">
        <v>10025</v>
      </c>
      <c r="F315" s="2" t="s">
        <v>1863</v>
      </c>
      <c r="G315" s="2" t="e">
        <f>IF(INDEX(지갑!$H:$H,MATCH(A315&amp;B315&amp;C315&amp;D315&amp;E315&amp;F315&amp;H315,지갑!$K:$K,0))=0, "",INDEX(지갑!$H:$H,MATCH(A315&amp;B315&amp;C315&amp;D315&amp;E315&amp;F315&amp;H315,지갑!$K:$K,0)))</f>
        <v>#N/A</v>
      </c>
      <c r="H315" s="2"/>
      <c r="I315" s="2" t="s">
        <v>6</v>
      </c>
      <c r="J315" s="2" t="s">
        <v>24</v>
      </c>
      <c r="K315" s="2" t="s">
        <v>1863</v>
      </c>
      <c r="L315" s="2"/>
      <c r="M315" s="25">
        <v>9.5399999999999991</v>
      </c>
      <c r="N315" s="2" t="s">
        <v>4069</v>
      </c>
      <c r="O315" s="2" t="str">
        <f>IF(ISERROR(INDEX(출금!$H$2:$H$1048576,MATCH($S315,출금!$S$2:$S$1048576,0)))=TRUE, "", INDEX(출금!$H$2:$H$1048576,MATCH($S315,출금!$S$2:$S$1048576,0))&amp;"")</f>
        <v/>
      </c>
      <c r="P315" s="2" t="str">
        <f>IF(ISERROR(INDEX(출금!$A$2:$A$1048576,MATCH($S315,출금!$S$2:$S$1048576,0)))=TRUE, "", INDEX(출금!$A$2:$A$1048576,MATCH($S315,출금!$S$2:$S$1048576,0)))</f>
        <v/>
      </c>
      <c r="Q315" s="2" t="str">
        <f>IF(ISERROR(INDEX(출금!$B$2:$B$1048576,MATCH($S315,출금!$S$2:$S$1048576,0)))=TRUE, "", INDEX(출금!$B$2:$B$1048576,MATCH($S315,출금!$S$2:$S$1048576,0)))</f>
        <v/>
      </c>
      <c r="R315" s="2" t="str">
        <f>IF(ISERROR(INDEX(출금!$C$2:$C$1048576,MATCH($S315,출금!$S$2:$S$1048576,0)))=TRUE, "", INDEX(출금!$C$2:$C$1048576,MATCH($S315,출금!$S$2:$S$1048576,0)))</f>
        <v/>
      </c>
      <c r="S315" s="2"/>
      <c r="T315" s="26">
        <v>44657.341539351852</v>
      </c>
      <c r="U315" s="31" t="str">
        <f t="shared" si="4"/>
        <v>2022-04-06</v>
      </c>
    </row>
    <row r="316" spans="1:21" customFormat="1">
      <c r="A316" s="2" t="s">
        <v>55</v>
      </c>
      <c r="B316" s="2" t="s">
        <v>6</v>
      </c>
      <c r="C316" s="2" t="s">
        <v>24</v>
      </c>
      <c r="D316" s="2" t="s">
        <v>1856</v>
      </c>
      <c r="E316" s="2">
        <v>10025</v>
      </c>
      <c r="F316" s="2" t="s">
        <v>11</v>
      </c>
      <c r="G316" s="2" t="str">
        <f>IF(INDEX(지갑!$H:$H,MATCH(A316&amp;B316&amp;C316&amp;D316&amp;E316&amp;F316&amp;H316,지갑!$K:$K,0))=0, "",INDEX(지갑!$H:$H,MATCH(A316&amp;B316&amp;C316&amp;D316&amp;E316&amp;F316&amp;H316,지갑!$K:$K,0)))</f>
        <v>0xd16eEBDb4F8804b66AB4b2c536917154d9a47E82</v>
      </c>
      <c r="H316" s="2"/>
      <c r="I316" s="2" t="s">
        <v>6</v>
      </c>
      <c r="J316" s="2" t="s">
        <v>24</v>
      </c>
      <c r="K316" s="2" t="s">
        <v>11</v>
      </c>
      <c r="L316" s="2" t="s">
        <v>11</v>
      </c>
      <c r="M316" s="25">
        <v>340.7</v>
      </c>
      <c r="N316" s="2" t="s">
        <v>20</v>
      </c>
      <c r="O316" s="2" t="str">
        <f>IF(ISERROR(INDEX(출금!$H$2:$H$1048576,MATCH($S316,출금!$S$2:$S$1048576,0)))=TRUE, "", INDEX(출금!$H$2:$H$1048576,MATCH($S316,출금!$S$2:$S$1048576,0))&amp;"")</f>
        <v/>
      </c>
      <c r="P316" s="2" t="str">
        <f>IF(ISERROR(INDEX(출금!$A$2:$A$1048576,MATCH($S316,출금!$S$2:$S$1048576,0)))=TRUE, "", INDEX(출금!$A$2:$A$1048576,MATCH($S316,출금!$S$2:$S$1048576,0)))</f>
        <v/>
      </c>
      <c r="Q316" s="2" t="str">
        <f>IF(ISERROR(INDEX(출금!$B$2:$B$1048576,MATCH($S316,출금!$S$2:$S$1048576,0)))=TRUE, "", INDEX(출금!$B$2:$B$1048576,MATCH($S316,출금!$S$2:$S$1048576,0)))</f>
        <v/>
      </c>
      <c r="R316" s="2" t="str">
        <f>IF(ISERROR(INDEX(출금!$C$2:$C$1048576,MATCH($S316,출금!$S$2:$S$1048576,0)))=TRUE, "", INDEX(출금!$C$2:$C$1048576,MATCH($S316,출금!$S$2:$S$1048576,0)))</f>
        <v/>
      </c>
      <c r="S316" s="2" t="s">
        <v>2010</v>
      </c>
      <c r="T316" s="26">
        <v>44653.861504629633</v>
      </c>
      <c r="U316" s="31" t="str">
        <f t="shared" si="4"/>
        <v>2022-04-02</v>
      </c>
    </row>
    <row r="317" spans="1:21" customFormat="1" hidden="1">
      <c r="A317" s="2" t="s">
        <v>3</v>
      </c>
      <c r="B317" s="2" t="s">
        <v>872</v>
      </c>
      <c r="C317" s="2" t="s">
        <v>58</v>
      </c>
      <c r="D317" s="2"/>
      <c r="E317" s="2"/>
      <c r="F317" s="2" t="s">
        <v>75</v>
      </c>
      <c r="G317" s="2" t="str">
        <f>IF(INDEX(지갑!$H:$H,MATCH(A317&amp;B317&amp;C317&amp;D317&amp;E317&amp;F317&amp;H317,지갑!$K:$K,0))=0, "",INDEX(지갑!$H:$H,MATCH(A317&amp;B317&amp;C317&amp;D317&amp;E317&amp;F317&amp;H317,지갑!$K:$K,0)))</f>
        <v>0x5006bc0d4fa0117e93d21aa663969fc6703a4319</v>
      </c>
      <c r="H317" s="2"/>
      <c r="I317" s="2" t="s">
        <v>872</v>
      </c>
      <c r="J317" s="2" t="s">
        <v>58</v>
      </c>
      <c r="K317" s="2" t="s">
        <v>75</v>
      </c>
      <c r="L317" s="2" t="s">
        <v>75</v>
      </c>
      <c r="M317" s="28">
        <v>556.67320787999995</v>
      </c>
      <c r="N317" s="2" t="str">
        <f>IF(ISERROR(INDEX(출금!$G$2:$G$1048576,MATCH($S317,출금!$S$2:$S$1048576,0)))=TRUE, "", INDEX(출금!$G$2:$G$1048576,MATCH($S317,출금!$S$2:$S$1048576,0))&amp;"")</f>
        <v/>
      </c>
      <c r="O317" s="2" t="str">
        <f>IF(ISERROR(INDEX(출금!$H$2:$H$1048576,MATCH($S317,출금!$S$2:$S$1048576,0)))=TRUE, "", INDEX(출금!$H$2:$H$1048576,MATCH($S317,출금!$S$2:$S$1048576,0))&amp;"")</f>
        <v/>
      </c>
      <c r="P317" s="2" t="str">
        <f>IF(ISERROR(INDEX(출금!$A$2:$A$1048576,MATCH($S317,출금!$S$2:$S$1048576,0)))=TRUE, "", INDEX(출금!$A$2:$A$1048576,MATCH($S317,출금!$S$2:$S$1048576,0)))</f>
        <v/>
      </c>
      <c r="Q317" s="2" t="str">
        <f>IF(ISERROR(INDEX(출금!$B$2:$B$1048576,MATCH($S317,출금!$S$2:$S$1048576,0)))=TRUE, "", INDEX(출금!$B$2:$B$1048576,MATCH($S317,출금!$S$2:$S$1048576,0)))</f>
        <v/>
      </c>
      <c r="R317" s="2" t="str">
        <f>IF(ISERROR(INDEX(출금!$C$2:$C$1048576,MATCH($S317,출금!$S$2:$S$1048576,0)))=TRUE, "", INDEX(출금!$C$2:$C$1048576,MATCH($S317,출금!$S$2:$S$1048576,0)))</f>
        <v/>
      </c>
      <c r="S317" s="2" t="s">
        <v>878</v>
      </c>
      <c r="T317" s="13">
        <v>44692.007453703707</v>
      </c>
      <c r="U317" s="31" t="str">
        <f t="shared" si="4"/>
        <v>2022-05-11</v>
      </c>
    </row>
    <row r="318" spans="1:21" customFormat="1">
      <c r="A318" s="2" t="s">
        <v>3</v>
      </c>
      <c r="B318" s="2" t="s">
        <v>858</v>
      </c>
      <c r="C318" s="2" t="s">
        <v>58</v>
      </c>
      <c r="D318" s="2"/>
      <c r="E318" s="2"/>
      <c r="F318" s="2" t="str">
        <f>K318</f>
        <v>ETH</v>
      </c>
      <c r="G318" s="2" t="str">
        <f>IF(INDEX(지갑!$H:$H,MATCH(A318&amp;B318&amp;C318&amp;D318&amp;E318&amp;F318&amp;H318,지갑!$K:$K,0))=0, "",INDEX(지갑!$H:$H,MATCH(A318&amp;B318&amp;C318&amp;D318&amp;E318&amp;F318&amp;H318,지갑!$K:$K,0)))</f>
        <v>0xdb245cf0aec8bf5d4b3002d00f3e701e80ba380a</v>
      </c>
      <c r="H318" s="2"/>
      <c r="I318" s="2" t="s">
        <v>858</v>
      </c>
      <c r="J318" s="2" t="s">
        <v>58</v>
      </c>
      <c r="K318" s="2" t="s">
        <v>11</v>
      </c>
      <c r="L318" s="2" t="s">
        <v>11</v>
      </c>
      <c r="M318" s="28">
        <v>9.9570000000000007</v>
      </c>
      <c r="N318" s="2" t="s">
        <v>4070</v>
      </c>
      <c r="O318" s="2" t="str">
        <f>IF(ISERROR(INDEX(출금!$H$2:$H$1048576,MATCH($S318,출금!$S$2:$S$1048576,0)))=TRUE, "", INDEX(출금!$H$2:$H$1048576,MATCH($S318,출금!$S$2:$S$1048576,0))&amp;"")</f>
        <v/>
      </c>
      <c r="P318" s="2" t="str">
        <f>IF(ISERROR(INDEX(출금!$A$2:$A$1048576,MATCH($S318,출금!$S$2:$S$1048576,0)))=TRUE, "", INDEX(출금!$A$2:$A$1048576,MATCH($S318,출금!$S$2:$S$1048576,0)))</f>
        <v/>
      </c>
      <c r="Q318" s="2" t="str">
        <f>IF(ISERROR(INDEX(출금!$B$2:$B$1048576,MATCH($S318,출금!$S$2:$S$1048576,0)))=TRUE, "", INDEX(출금!$B$2:$B$1048576,MATCH($S318,출금!$S$2:$S$1048576,0)))</f>
        <v/>
      </c>
      <c r="R318" s="2" t="str">
        <f>IF(ISERROR(INDEX(출금!$C$2:$C$1048576,MATCH($S318,출금!$S$2:$S$1048576,0)))=TRUE, "", INDEX(출금!$C$2:$C$1048576,MATCH($S318,출금!$S$2:$S$1048576,0)))</f>
        <v/>
      </c>
      <c r="S318" s="2" t="s">
        <v>1443</v>
      </c>
      <c r="T318" s="13">
        <v>44322.569593425927</v>
      </c>
      <c r="U318" s="31" t="str">
        <f t="shared" si="4"/>
        <v>2021-05-06</v>
      </c>
    </row>
    <row r="319" spans="1:21" customFormat="1" hidden="1">
      <c r="A319" s="2" t="s">
        <v>55</v>
      </c>
      <c r="B319" s="2" t="s">
        <v>6</v>
      </c>
      <c r="C319" s="2" t="s">
        <v>24</v>
      </c>
      <c r="D319" s="2" t="s">
        <v>1856</v>
      </c>
      <c r="E319" s="2">
        <v>10025</v>
      </c>
      <c r="F319" s="2" t="s">
        <v>13</v>
      </c>
      <c r="G319" s="2" t="str">
        <f>IF(INDEX(지갑!$H:$H,MATCH(A319&amp;B319&amp;C319&amp;D319&amp;E319&amp;F319&amp;H319,지갑!$K:$K,0))=0, "",INDEX(지갑!$H:$H,MATCH(A319&amp;B319&amp;C319&amp;D319&amp;E319&amp;F319&amp;H319,지갑!$K:$K,0)))</f>
        <v>0xA341107b28740ee5a003BA3960448fD14174a026</v>
      </c>
      <c r="H319" s="2"/>
      <c r="I319" s="2" t="s">
        <v>6</v>
      </c>
      <c r="J319" s="2" t="s">
        <v>24</v>
      </c>
      <c r="K319" s="2" t="s">
        <v>13</v>
      </c>
      <c r="L319" s="2" t="s">
        <v>76</v>
      </c>
      <c r="M319" s="25">
        <v>329.79700000000003</v>
      </c>
      <c r="N319" s="2" t="str">
        <f>IF(ISERROR(INDEX(출금!$G$2:$G$1048576,MATCH($S319,출금!$S$2:$S$1048576,0)))=TRUE, "", INDEX(출금!$G$2:$G$1048576,MATCH($S319,출금!$S$2:$S$1048576,0))&amp;"")</f>
        <v/>
      </c>
      <c r="O319" s="2" t="str">
        <f>IF(ISERROR(INDEX(출금!$H$2:$H$1048576,MATCH($S319,출금!$S$2:$S$1048576,0)))=TRUE, "", INDEX(출금!$H$2:$H$1048576,MATCH($S319,출금!$S$2:$S$1048576,0))&amp;"")</f>
        <v/>
      </c>
      <c r="P319" s="2" t="str">
        <f>IF(ISERROR(INDEX(출금!$A$2:$A$1048576,MATCH($S319,출금!$S$2:$S$1048576,0)))=TRUE, "", INDEX(출금!$A$2:$A$1048576,MATCH($S319,출금!$S$2:$S$1048576,0)))</f>
        <v/>
      </c>
      <c r="Q319" s="2" t="str">
        <f>IF(ISERROR(INDEX(출금!$B$2:$B$1048576,MATCH($S319,출금!$S$2:$S$1048576,0)))=TRUE, "", INDEX(출금!$B$2:$B$1048576,MATCH($S319,출금!$S$2:$S$1048576,0)))</f>
        <v/>
      </c>
      <c r="R319" s="2" t="str">
        <f>IF(ISERROR(INDEX(출금!$C$2:$C$1048576,MATCH($S319,출금!$S$2:$S$1048576,0)))=TRUE, "", INDEX(출금!$C$2:$C$1048576,MATCH($S319,출금!$S$2:$S$1048576,0)))</f>
        <v/>
      </c>
      <c r="S319" s="2" t="s">
        <v>2011</v>
      </c>
      <c r="T319" s="26">
        <v>44651.953761574077</v>
      </c>
      <c r="U319" s="31" t="str">
        <f t="shared" si="4"/>
        <v>2022-03-31</v>
      </c>
    </row>
    <row r="320" spans="1:21" customFormat="1" hidden="1">
      <c r="A320" s="2" t="s">
        <v>560</v>
      </c>
      <c r="B320" s="2" t="s">
        <v>107</v>
      </c>
      <c r="C320" s="2" t="s">
        <v>111</v>
      </c>
      <c r="D320" s="5" t="s">
        <v>1851</v>
      </c>
      <c r="E320" s="2"/>
      <c r="F320" s="2"/>
      <c r="G320" s="2" t="str">
        <f>IF(INDEX(지갑!$H:$H,MATCH(A320&amp;B320&amp;C320&amp;D320&amp;E320&amp;F320&amp;H320,지갑!$K:$K,0))=0, "",INDEX(지갑!$H:$H,MATCH(A320&amp;B320&amp;C320&amp;D320&amp;E320&amp;F320&amp;H320,지갑!$K:$K,0)))</f>
        <v>terra174evzq0tnd0uvzkkrvg08n9geqpcsvdrychcm8</v>
      </c>
      <c r="H320" s="2"/>
      <c r="I320" s="2" t="s">
        <v>107</v>
      </c>
      <c r="J320" s="2" t="s">
        <v>111</v>
      </c>
      <c r="K320" s="2" t="s">
        <v>15</v>
      </c>
      <c r="L320" s="2" t="s">
        <v>1676</v>
      </c>
      <c r="M320" s="28">
        <v>1416617.09</v>
      </c>
      <c r="N320" s="2" t="str">
        <f>IF(ISERROR(INDEX(출금!$G$2:$G$1048576,MATCH($S320,출금!$S$2:$S$1048576,0)))=TRUE, "", INDEX(출금!$G$2:$G$1048576,MATCH($S320,출금!$S$2:$S$1048576,0))&amp;"")</f>
        <v>terra1ncjg4a59x2pgvqy9qjyqprlj8lrwshm0wleht5</v>
      </c>
      <c r="O320" s="2" t="str">
        <f>IF(ISERROR(INDEX(출금!$H$2:$H$1048576,MATCH($S320,출금!$S$2:$S$1048576,0)))=TRUE, "", INDEX(출금!$H$2:$H$1048576,MATCH($S320,출금!$S$2:$S$1048576,0))&amp;"")</f>
        <v>102585224</v>
      </c>
      <c r="P320" s="2" t="str">
        <f>IF(ISERROR(INDEX(출금!$A$2:$A$1048576,MATCH($S320,출금!$S$2:$S$1048576,0)))=TRUE, "", INDEX(출금!$A$2:$A$1048576,MATCH($S320,출금!$S$2:$S$1048576,0)))</f>
        <v>exchange</v>
      </c>
      <c r="Q320" s="2" t="str">
        <f>IF(ISERROR(INDEX(출금!$B$2:$B$1048576,MATCH($S320,출금!$S$2:$S$1048576,0)))=TRUE, "", INDEX(출금!$B$2:$B$1048576,MATCH($S320,출금!$S$2:$S$1048576,0)))</f>
        <v>Binance</v>
      </c>
      <c r="R320" s="2" t="str">
        <f>IF(ISERROR(INDEX(출금!$C$2:$C$1048576,MATCH($S320,출금!$S$2:$S$1048576,0)))=TRUE, "", INDEX(출금!$C$2:$C$1048576,MATCH($S320,출금!$S$2:$S$1048576,0)))</f>
        <v>BBRICK</v>
      </c>
      <c r="S320" s="2" t="s">
        <v>222</v>
      </c>
      <c r="T320" s="13">
        <v>44649.383425925924</v>
      </c>
      <c r="U320" s="31" t="str">
        <f t="shared" si="4"/>
        <v>2022-03-29</v>
      </c>
    </row>
    <row r="321" spans="1:21" customFormat="1">
      <c r="A321" s="2" t="s">
        <v>55</v>
      </c>
      <c r="B321" s="2" t="s">
        <v>6</v>
      </c>
      <c r="C321" s="2" t="s">
        <v>24</v>
      </c>
      <c r="D321" s="2" t="s">
        <v>1856</v>
      </c>
      <c r="E321" s="2">
        <v>10025</v>
      </c>
      <c r="F321" s="2" t="s">
        <v>11</v>
      </c>
      <c r="G321" s="2" t="str">
        <f>IF(INDEX(지갑!$H:$H,MATCH(A321&amp;B321&amp;C321&amp;D321&amp;E321&amp;F321&amp;H321,지갑!$K:$K,0))=0, "",INDEX(지갑!$H:$H,MATCH(A321&amp;B321&amp;C321&amp;D321&amp;E321&amp;F321&amp;H321,지갑!$K:$K,0)))</f>
        <v>0xd16eEBDb4F8804b66AB4b2c536917154d9a47E82</v>
      </c>
      <c r="H321" s="2"/>
      <c r="I321" s="2" t="s">
        <v>6</v>
      </c>
      <c r="J321" s="2" t="s">
        <v>24</v>
      </c>
      <c r="K321" s="2" t="s">
        <v>11</v>
      </c>
      <c r="L321" s="2" t="s">
        <v>11</v>
      </c>
      <c r="M321" s="25">
        <v>2983.998</v>
      </c>
      <c r="N321" s="2" t="s">
        <v>4063</v>
      </c>
      <c r="O321" s="2" t="str">
        <f>IF(ISERROR(INDEX(출금!$H$2:$H$1048576,MATCH($S321,출금!$S$2:$S$1048576,0)))=TRUE, "", INDEX(출금!$H$2:$H$1048576,MATCH($S321,출금!$S$2:$S$1048576,0))&amp;"")</f>
        <v/>
      </c>
      <c r="P321" s="2" t="str">
        <f>IF(ISERROR(INDEX(출금!$A$2:$A$1048576,MATCH($S321,출금!$S$2:$S$1048576,0)))=TRUE, "", INDEX(출금!$A$2:$A$1048576,MATCH($S321,출금!$S$2:$S$1048576,0)))</f>
        <v/>
      </c>
      <c r="Q321" s="2" t="str">
        <f>IF(ISERROR(INDEX(출금!$B$2:$B$1048576,MATCH($S321,출금!$S$2:$S$1048576,0)))=TRUE, "", INDEX(출금!$B$2:$B$1048576,MATCH($S321,출금!$S$2:$S$1048576,0)))</f>
        <v/>
      </c>
      <c r="R321" s="2" t="str">
        <f>IF(ISERROR(INDEX(출금!$C$2:$C$1048576,MATCH($S321,출금!$S$2:$S$1048576,0)))=TRUE, "", INDEX(출금!$C$2:$C$1048576,MATCH($S321,출금!$S$2:$S$1048576,0)))</f>
        <v/>
      </c>
      <c r="S321" s="2" t="s">
        <v>2012</v>
      </c>
      <c r="T321" s="26">
        <v>44651.942256944443</v>
      </c>
      <c r="U321" s="31" t="str">
        <f t="shared" si="4"/>
        <v>2022-03-31</v>
      </c>
    </row>
    <row r="322" spans="1:21" customFormat="1">
      <c r="A322" s="2" t="s">
        <v>55</v>
      </c>
      <c r="B322" s="2" t="s">
        <v>6</v>
      </c>
      <c r="C322" s="2" t="s">
        <v>24</v>
      </c>
      <c r="D322" s="2" t="s">
        <v>1856</v>
      </c>
      <c r="E322" s="2">
        <v>10025</v>
      </c>
      <c r="F322" s="2" t="s">
        <v>13</v>
      </c>
      <c r="G322" s="2" t="str">
        <f>IF(INDEX(지갑!$H:$H,MATCH(A322&amp;B322&amp;C322&amp;D322&amp;E322&amp;F322&amp;H322,지갑!$K:$K,0))=0, "",INDEX(지갑!$H:$H,MATCH(A322&amp;B322&amp;C322&amp;D322&amp;E322&amp;F322&amp;H322,지갑!$K:$K,0)))</f>
        <v>0xA341107b28740ee5a003BA3960448fD14174a026</v>
      </c>
      <c r="H322" s="2"/>
      <c r="I322" s="2" t="s">
        <v>6</v>
      </c>
      <c r="J322" s="2" t="s">
        <v>24</v>
      </c>
      <c r="K322" s="2" t="s">
        <v>13</v>
      </c>
      <c r="L322" s="2" t="s">
        <v>1675</v>
      </c>
      <c r="M322" s="25">
        <v>861191.6</v>
      </c>
      <c r="N322" s="2" t="s">
        <v>4064</v>
      </c>
      <c r="O322" s="2" t="str">
        <f>IF(ISERROR(INDEX(출금!$H$2:$H$1048576,MATCH($S322,출금!$S$2:$S$1048576,0)))=TRUE, "", INDEX(출금!$H$2:$H$1048576,MATCH($S322,출금!$S$2:$S$1048576,0))&amp;"")</f>
        <v/>
      </c>
      <c r="P322" s="2" t="str">
        <f>IF(ISERROR(INDEX(출금!$A$2:$A$1048576,MATCH($S322,출금!$S$2:$S$1048576,0)))=TRUE, "", INDEX(출금!$A$2:$A$1048576,MATCH($S322,출금!$S$2:$S$1048576,0)))</f>
        <v/>
      </c>
      <c r="Q322" s="2" t="str">
        <f>IF(ISERROR(INDEX(출금!$B$2:$B$1048576,MATCH($S322,출금!$S$2:$S$1048576,0)))=TRUE, "", INDEX(출금!$B$2:$B$1048576,MATCH($S322,출금!$S$2:$S$1048576,0)))</f>
        <v/>
      </c>
      <c r="R322" s="2" t="str">
        <f>IF(ISERROR(INDEX(출금!$C$2:$C$1048576,MATCH($S322,출금!$S$2:$S$1048576,0)))=TRUE, "", INDEX(출금!$C$2:$C$1048576,MATCH($S322,출금!$S$2:$S$1048576,0)))</f>
        <v/>
      </c>
      <c r="S322" s="2" t="s">
        <v>2013</v>
      </c>
      <c r="T322" s="26">
        <v>44651.434340277781</v>
      </c>
      <c r="U322" s="31" t="str">
        <f t="shared" ref="U322:U385" si="5">TEXT(T322,"yyyy-mm-dd")</f>
        <v>2022-03-31</v>
      </c>
    </row>
    <row r="323" spans="1:21" customFormat="1" hidden="1">
      <c r="A323" s="2" t="s">
        <v>3</v>
      </c>
      <c r="B323" s="2" t="s">
        <v>872</v>
      </c>
      <c r="C323" s="2" t="s">
        <v>58</v>
      </c>
      <c r="D323" s="2"/>
      <c r="E323" s="2"/>
      <c r="F323" s="2" t="s">
        <v>50</v>
      </c>
      <c r="G323" s="2" t="str">
        <f>IF(INDEX(지갑!$H:$H,MATCH(A323&amp;B323&amp;C323&amp;D323&amp;E323&amp;F323&amp;H323,지갑!$K:$K,0))=0, "",INDEX(지갑!$H:$H,MATCH(A323&amp;B323&amp;C323&amp;D323&amp;E323&amp;F323&amp;H323,지갑!$K:$K,0)))</f>
        <v>GBGII2C7M4TOEC2MVAZYG3TRFM3ATCCEWANSN4Q3AHEX3NRKXJCVZDEV</v>
      </c>
      <c r="H323" s="2"/>
      <c r="I323" s="2" t="s">
        <v>872</v>
      </c>
      <c r="J323" s="2" t="s">
        <v>58</v>
      </c>
      <c r="K323" s="2" t="s">
        <v>50</v>
      </c>
      <c r="L323" s="2" t="s">
        <v>50</v>
      </c>
      <c r="M323" s="28">
        <v>1551.1098695000001</v>
      </c>
      <c r="N323" s="2" t="str">
        <f>IF(ISERROR(INDEX(출금!$G$2:$G$1048576,MATCH($S323,출금!$S$2:$S$1048576,0)))=TRUE, "", INDEX(출금!$G$2:$G$1048576,MATCH($S323,출금!$S$2:$S$1048576,0))&amp;"")</f>
        <v/>
      </c>
      <c r="O323" s="2" t="str">
        <f>IF(ISERROR(INDEX(출금!$H$2:$H$1048576,MATCH($S323,출금!$S$2:$S$1048576,0)))=TRUE, "", INDEX(출금!$H$2:$H$1048576,MATCH($S323,출금!$S$2:$S$1048576,0))&amp;"")</f>
        <v/>
      </c>
      <c r="P323" s="2" t="str">
        <f>IF(ISERROR(INDEX(출금!$A$2:$A$1048576,MATCH($S323,출금!$S$2:$S$1048576,0)))=TRUE, "", INDEX(출금!$A$2:$A$1048576,MATCH($S323,출금!$S$2:$S$1048576,0)))</f>
        <v/>
      </c>
      <c r="Q323" s="2" t="str">
        <f>IF(ISERROR(INDEX(출금!$B$2:$B$1048576,MATCH($S323,출금!$S$2:$S$1048576,0)))=TRUE, "", INDEX(출금!$B$2:$B$1048576,MATCH($S323,출금!$S$2:$S$1048576,0)))</f>
        <v/>
      </c>
      <c r="R323" s="2" t="str">
        <f>IF(ISERROR(INDEX(출금!$C$2:$C$1048576,MATCH($S323,출금!$S$2:$S$1048576,0)))=TRUE, "", INDEX(출금!$C$2:$C$1048576,MATCH($S323,출금!$S$2:$S$1048576,0)))</f>
        <v/>
      </c>
      <c r="S323" s="2" t="s">
        <v>877</v>
      </c>
      <c r="T323" s="13">
        <v>44692.011759259258</v>
      </c>
      <c r="U323" s="31" t="str">
        <f t="shared" si="5"/>
        <v>2022-05-11</v>
      </c>
    </row>
    <row r="324" spans="1:21" customFormat="1" hidden="1">
      <c r="A324" s="2" t="s">
        <v>560</v>
      </c>
      <c r="B324" s="2" t="s">
        <v>107</v>
      </c>
      <c r="C324" s="2" t="s">
        <v>111</v>
      </c>
      <c r="D324" s="5" t="s">
        <v>1845</v>
      </c>
      <c r="E324" s="2"/>
      <c r="F324" s="2"/>
      <c r="G324" s="2" t="str">
        <f>IF(INDEX(지갑!$H:$H,MATCH(A324&amp;B324&amp;C324&amp;D324&amp;E324&amp;F324&amp;H324,지갑!$K:$K,0))=0, "",INDEX(지갑!$H:$H,MATCH(A324&amp;B324&amp;C324&amp;D324&amp;E324&amp;F324&amp;H324,지갑!$K:$K,0)))</f>
        <v>terra1j4u9e5n8xu9c9jykny8uqw6lde6843qczzwd0x</v>
      </c>
      <c r="H324" s="2"/>
      <c r="I324" s="2" t="s">
        <v>107</v>
      </c>
      <c r="J324" s="2" t="s">
        <v>111</v>
      </c>
      <c r="K324" s="2" t="s">
        <v>15</v>
      </c>
      <c r="L324" s="2" t="s">
        <v>1676</v>
      </c>
      <c r="M324" s="28">
        <v>299802.8</v>
      </c>
      <c r="N324" s="2" t="str">
        <f>IF(ISERROR(INDEX(출금!$G$2:$G$1048576,MATCH($S324,출금!$S$2:$S$1048576,0)))=TRUE, "", INDEX(출금!$G$2:$G$1048576,MATCH($S324,출금!$S$2:$S$1048576,0))&amp;"")</f>
        <v/>
      </c>
      <c r="O324" s="2" t="str">
        <f>IF(ISERROR(INDEX(출금!$H$2:$H$1048576,MATCH($S324,출금!$S$2:$S$1048576,0)))=TRUE, "", INDEX(출금!$H$2:$H$1048576,MATCH($S324,출금!$S$2:$S$1048576,0))&amp;"")</f>
        <v/>
      </c>
      <c r="P324" s="2" t="str">
        <f>IF(ISERROR(INDEX(출금!$A$2:$A$1048576,MATCH($S324,출금!$S$2:$S$1048576,0)))=TRUE, "", INDEX(출금!$A$2:$A$1048576,MATCH($S324,출금!$S$2:$S$1048576,0)))</f>
        <v/>
      </c>
      <c r="Q324" s="2" t="str">
        <f>IF(ISERROR(INDEX(출금!$B$2:$B$1048576,MATCH($S324,출금!$S$2:$S$1048576,0)))=TRUE, "", INDEX(출금!$B$2:$B$1048576,MATCH($S324,출금!$S$2:$S$1048576,0)))</f>
        <v/>
      </c>
      <c r="R324" s="2" t="str">
        <f>IF(ISERROR(INDEX(출금!$C$2:$C$1048576,MATCH($S324,출금!$S$2:$S$1048576,0)))=TRUE, "", INDEX(출금!$C$2:$C$1048576,MATCH($S324,출금!$S$2:$S$1048576,0)))</f>
        <v/>
      </c>
      <c r="S324" s="2" t="s">
        <v>816</v>
      </c>
      <c r="T324" s="13">
        <v>44661.527083333334</v>
      </c>
      <c r="U324" s="31" t="str">
        <f t="shared" si="5"/>
        <v>2022-04-10</v>
      </c>
    </row>
    <row r="325" spans="1:21" customFormat="1" hidden="1">
      <c r="A325" s="2" t="s">
        <v>55</v>
      </c>
      <c r="B325" s="2" t="s">
        <v>6</v>
      </c>
      <c r="C325" s="2" t="s">
        <v>24</v>
      </c>
      <c r="D325" s="2" t="s">
        <v>1856</v>
      </c>
      <c r="E325" s="2">
        <v>10025</v>
      </c>
      <c r="F325" s="2" t="s">
        <v>423</v>
      </c>
      <c r="G325" s="2" t="str">
        <f>IF(INDEX(지갑!$H:$H,MATCH(A325&amp;B325&amp;C325&amp;D325&amp;E325&amp;F325&amp;H325,지갑!$K:$K,0))=0, "",INDEX(지갑!$H:$H,MATCH(A325&amp;B325&amp;C325&amp;D325&amp;E325&amp;F325&amp;H325,지갑!$K:$K,0)))</f>
        <v/>
      </c>
      <c r="H325" s="2"/>
      <c r="I325" s="2" t="s">
        <v>6</v>
      </c>
      <c r="J325" s="2" t="s">
        <v>24</v>
      </c>
      <c r="K325" s="2" t="s">
        <v>423</v>
      </c>
      <c r="L325" s="2"/>
      <c r="M325" s="25">
        <v>133503.9</v>
      </c>
      <c r="N325" s="2" t="str">
        <f>IF(ISERROR(INDEX(출금!$G$2:$G$1048576,MATCH($S325,출금!$S$2:$S$1048576,0)))=TRUE, "", INDEX(출금!$G$2:$G$1048576,MATCH($S325,출금!$S$2:$S$1048576,0))&amp;"")</f>
        <v/>
      </c>
      <c r="O325" s="2" t="str">
        <f>IF(ISERROR(INDEX(출금!$H$2:$H$1048576,MATCH($S325,출금!$S$2:$S$1048576,0)))=TRUE, "", INDEX(출금!$H$2:$H$1048576,MATCH($S325,출금!$S$2:$S$1048576,0))&amp;"")</f>
        <v/>
      </c>
      <c r="P325" s="2" t="str">
        <f>IF(ISERROR(INDEX(출금!$A$2:$A$1048576,MATCH($S325,출금!$S$2:$S$1048576,0)))=TRUE, "", INDEX(출금!$A$2:$A$1048576,MATCH($S325,출금!$S$2:$S$1048576,0)))</f>
        <v/>
      </c>
      <c r="Q325" s="2" t="str">
        <f>IF(ISERROR(INDEX(출금!$B$2:$B$1048576,MATCH($S325,출금!$S$2:$S$1048576,0)))=TRUE, "", INDEX(출금!$B$2:$B$1048576,MATCH($S325,출금!$S$2:$S$1048576,0)))</f>
        <v/>
      </c>
      <c r="R325" s="2" t="str">
        <f>IF(ISERROR(INDEX(출금!$C$2:$C$1048576,MATCH($S325,출금!$S$2:$S$1048576,0)))=TRUE, "", INDEX(출금!$C$2:$C$1048576,MATCH($S325,출금!$S$2:$S$1048576,0)))</f>
        <v/>
      </c>
      <c r="S325" s="2"/>
      <c r="T325" s="26">
        <v>44650.627083333333</v>
      </c>
      <c r="U325" s="31" t="str">
        <f t="shared" si="5"/>
        <v>2022-03-30</v>
      </c>
    </row>
    <row r="326" spans="1:21" customFormat="1" hidden="1">
      <c r="A326" s="2" t="s">
        <v>55</v>
      </c>
      <c r="B326" s="2" t="s">
        <v>6</v>
      </c>
      <c r="C326" s="2" t="s">
        <v>24</v>
      </c>
      <c r="D326" s="2" t="s">
        <v>1856</v>
      </c>
      <c r="E326" s="2">
        <v>10025</v>
      </c>
      <c r="F326" s="2" t="s">
        <v>423</v>
      </c>
      <c r="G326" s="2" t="str">
        <f>IF(INDEX(지갑!$H:$H,MATCH(A326&amp;B326&amp;C326&amp;D326&amp;E326&amp;F326&amp;H326,지갑!$K:$K,0))=0, "",INDEX(지갑!$H:$H,MATCH(A326&amp;B326&amp;C326&amp;D326&amp;E326&amp;F326&amp;H326,지갑!$K:$K,0)))</f>
        <v/>
      </c>
      <c r="H326" s="2"/>
      <c r="I326" s="2" t="s">
        <v>6</v>
      </c>
      <c r="J326" s="2" t="s">
        <v>24</v>
      </c>
      <c r="K326" s="2" t="s">
        <v>423</v>
      </c>
      <c r="L326" s="2"/>
      <c r="M326" s="25">
        <v>149986</v>
      </c>
      <c r="N326" s="2" t="str">
        <f>IF(ISERROR(INDEX(출금!$G$2:$G$1048576,MATCH($S326,출금!$S$2:$S$1048576,0)))=TRUE, "", INDEX(출금!$G$2:$G$1048576,MATCH($S326,출금!$S$2:$S$1048576,0))&amp;"")</f>
        <v/>
      </c>
      <c r="O326" s="2" t="str">
        <f>IF(ISERROR(INDEX(출금!$H$2:$H$1048576,MATCH($S326,출금!$S$2:$S$1048576,0)))=TRUE, "", INDEX(출금!$H$2:$H$1048576,MATCH($S326,출금!$S$2:$S$1048576,0))&amp;"")</f>
        <v/>
      </c>
      <c r="P326" s="2" t="str">
        <f>IF(ISERROR(INDEX(출금!$A$2:$A$1048576,MATCH($S326,출금!$S$2:$S$1048576,0)))=TRUE, "", INDEX(출금!$A$2:$A$1048576,MATCH($S326,출금!$S$2:$S$1048576,0)))</f>
        <v/>
      </c>
      <c r="Q326" s="2" t="str">
        <f>IF(ISERROR(INDEX(출금!$B$2:$B$1048576,MATCH($S326,출금!$S$2:$S$1048576,0)))=TRUE, "", INDEX(출금!$B$2:$B$1048576,MATCH($S326,출금!$S$2:$S$1048576,0)))</f>
        <v/>
      </c>
      <c r="R326" s="2" t="str">
        <f>IF(ISERROR(INDEX(출금!$C$2:$C$1048576,MATCH($S326,출금!$S$2:$S$1048576,0)))=TRUE, "", INDEX(출금!$C$2:$C$1048576,MATCH($S326,출금!$S$2:$S$1048576,0)))</f>
        <v/>
      </c>
      <c r="S326" s="2"/>
      <c r="T326" s="26">
        <v>44650.405381944445</v>
      </c>
      <c r="U326" s="31" t="str">
        <f t="shared" si="5"/>
        <v>2022-03-30</v>
      </c>
    </row>
    <row r="327" spans="1:21" customFormat="1">
      <c r="A327" s="2" t="s">
        <v>55</v>
      </c>
      <c r="B327" s="2" t="s">
        <v>6</v>
      </c>
      <c r="C327" s="2" t="s">
        <v>24</v>
      </c>
      <c r="D327" s="2" t="s">
        <v>1856</v>
      </c>
      <c r="E327" s="2">
        <v>10025</v>
      </c>
      <c r="F327" s="2" t="s">
        <v>12</v>
      </c>
      <c r="G327" s="2" t="str">
        <f>IF(INDEX(지갑!$H:$H,MATCH(A327&amp;B327&amp;C327&amp;D327&amp;E327&amp;F327&amp;H327,지갑!$K:$K,0))=0, "",INDEX(지갑!$H:$H,MATCH(A327&amp;B327&amp;C327&amp;D327&amp;E327&amp;F327&amp;H327,지갑!$K:$K,0)))</f>
        <v>0xA341107b28740ee5a003BA3960448fD14174a026</v>
      </c>
      <c r="H327" s="2"/>
      <c r="I327" s="2" t="s">
        <v>6</v>
      </c>
      <c r="J327" s="2" t="s">
        <v>24</v>
      </c>
      <c r="K327" s="2" t="s">
        <v>12</v>
      </c>
      <c r="L327" s="2" t="s">
        <v>1675</v>
      </c>
      <c r="M327" s="25">
        <v>1835989</v>
      </c>
      <c r="N327" s="2" t="s">
        <v>20</v>
      </c>
      <c r="O327" s="2" t="str">
        <f>IF(ISERROR(INDEX(출금!$H$2:$H$1048576,MATCH($S327,출금!$S$2:$S$1048576,0)))=TRUE, "", INDEX(출금!$H$2:$H$1048576,MATCH($S327,출금!$S$2:$S$1048576,0))&amp;"")</f>
        <v/>
      </c>
      <c r="P327" s="2" t="str">
        <f>IF(ISERROR(INDEX(출금!$A$2:$A$1048576,MATCH($S327,출금!$S$2:$S$1048576,0)))=TRUE, "", INDEX(출금!$A$2:$A$1048576,MATCH($S327,출금!$S$2:$S$1048576,0)))</f>
        <v/>
      </c>
      <c r="Q327" s="2" t="str">
        <f>IF(ISERROR(INDEX(출금!$B$2:$B$1048576,MATCH($S327,출금!$S$2:$S$1048576,0)))=TRUE, "", INDEX(출금!$B$2:$B$1048576,MATCH($S327,출금!$S$2:$S$1048576,0)))</f>
        <v/>
      </c>
      <c r="R327" s="2" t="str">
        <f>IF(ISERROR(INDEX(출금!$C$2:$C$1048576,MATCH($S327,출금!$S$2:$S$1048576,0)))=TRUE, "", INDEX(출금!$C$2:$C$1048576,MATCH($S327,출금!$S$2:$S$1048576,0)))</f>
        <v/>
      </c>
      <c r="S327" s="2" t="s">
        <v>2014</v>
      </c>
      <c r="T327" s="26">
        <v>44650.387060185189</v>
      </c>
      <c r="U327" s="31" t="str">
        <f t="shared" si="5"/>
        <v>2022-03-30</v>
      </c>
    </row>
    <row r="328" spans="1:21" customFormat="1" hidden="1">
      <c r="A328" s="2" t="s">
        <v>3</v>
      </c>
      <c r="B328" s="2" t="s">
        <v>858</v>
      </c>
      <c r="C328" s="2" t="s">
        <v>58</v>
      </c>
      <c r="D328" s="2"/>
      <c r="E328" s="2"/>
      <c r="F328" s="2" t="str">
        <f>K328</f>
        <v>BTC</v>
      </c>
      <c r="G328" s="2" t="str">
        <f>IF(INDEX(지갑!$H:$H,MATCH(A328&amp;B328&amp;C328&amp;D328&amp;E328&amp;F328&amp;H328,지갑!$K:$K,0))=0, "",INDEX(지갑!$H:$H,MATCH(A328&amp;B328&amp;C328&amp;D328&amp;E328&amp;F328&amp;H328,지갑!$K:$K,0)))</f>
        <v>1MdatewJkKfSptYBaJvgEBFYCEbiCkELVt</v>
      </c>
      <c r="H328" s="2"/>
      <c r="I328" s="2" t="s">
        <v>858</v>
      </c>
      <c r="J328" s="2" t="s">
        <v>58</v>
      </c>
      <c r="K328" s="2" t="s">
        <v>9</v>
      </c>
      <c r="L328" s="2" t="s">
        <v>9</v>
      </c>
      <c r="M328" s="28">
        <v>1.00394242</v>
      </c>
      <c r="N328" s="2" t="str">
        <f>IF(ISERROR(INDEX(출금!$G$2:$G$1048576,MATCH($S328,출금!$S$2:$S$1048576,0)))=TRUE, "", INDEX(출금!$G$2:$G$1048576,MATCH($S328,출금!$S$2:$S$1048576,0))&amp;"")</f>
        <v/>
      </c>
      <c r="O328" s="2" t="str">
        <f>IF(ISERROR(INDEX(출금!$H$2:$H$1048576,MATCH($S328,출금!$S$2:$S$1048576,0)))=TRUE, "", INDEX(출금!$H$2:$H$1048576,MATCH($S328,출금!$S$2:$S$1048576,0))&amp;"")</f>
        <v/>
      </c>
      <c r="P328" s="2" t="str">
        <f>IF(ISERROR(INDEX(출금!$A$2:$A$1048576,MATCH($S328,출금!$S$2:$S$1048576,0)))=TRUE, "", INDEX(출금!$A$2:$A$1048576,MATCH($S328,출금!$S$2:$S$1048576,0)))</f>
        <v/>
      </c>
      <c r="Q328" s="2" t="str">
        <f>IF(ISERROR(INDEX(출금!$B$2:$B$1048576,MATCH($S328,출금!$S$2:$S$1048576,0)))=TRUE, "", INDEX(출금!$B$2:$B$1048576,MATCH($S328,출금!$S$2:$S$1048576,0)))</f>
        <v/>
      </c>
      <c r="R328" s="2" t="str">
        <f>IF(ISERROR(INDEX(출금!$C$2:$C$1048576,MATCH($S328,출금!$S$2:$S$1048576,0)))=TRUE, "", INDEX(출금!$C$2:$C$1048576,MATCH($S328,출금!$S$2:$S$1048576,0)))</f>
        <v/>
      </c>
      <c r="S328" s="2" t="s">
        <v>1444</v>
      </c>
      <c r="T328" s="13">
        <v>44322.636256504629</v>
      </c>
      <c r="U328" s="31" t="str">
        <f t="shared" si="5"/>
        <v>2021-05-06</v>
      </c>
    </row>
    <row r="329" spans="1:21" customFormat="1">
      <c r="A329" s="2" t="s">
        <v>55</v>
      </c>
      <c r="B329" s="2" t="s">
        <v>6</v>
      </c>
      <c r="C329" s="2" t="s">
        <v>24</v>
      </c>
      <c r="D329" s="2" t="s">
        <v>1856</v>
      </c>
      <c r="E329" s="2">
        <v>10025</v>
      </c>
      <c r="F329" s="2" t="s">
        <v>13</v>
      </c>
      <c r="G329" s="2" t="str">
        <f>IF(INDEX(지갑!$H:$H,MATCH(A329&amp;B329&amp;C329&amp;D329&amp;E329&amp;F329&amp;H329,지갑!$K:$K,0))=0, "",INDEX(지갑!$H:$H,MATCH(A329&amp;B329&amp;C329&amp;D329&amp;E329&amp;F329&amp;H329,지갑!$K:$K,0)))</f>
        <v>0xA341107b28740ee5a003BA3960448fD14174a026</v>
      </c>
      <c r="H329" s="2"/>
      <c r="I329" s="2" t="s">
        <v>6</v>
      </c>
      <c r="J329" s="2" t="s">
        <v>24</v>
      </c>
      <c r="K329" s="2" t="s">
        <v>13</v>
      </c>
      <c r="L329" s="2" t="s">
        <v>1675</v>
      </c>
      <c r="M329" s="25">
        <v>1830538</v>
      </c>
      <c r="N329" s="2" t="s">
        <v>4059</v>
      </c>
      <c r="O329" s="2" t="str">
        <f>IF(ISERROR(INDEX(출금!$H$2:$H$1048576,MATCH($S329,출금!$S$2:$S$1048576,0)))=TRUE, "", INDEX(출금!$H$2:$H$1048576,MATCH($S329,출금!$S$2:$S$1048576,0))&amp;"")</f>
        <v/>
      </c>
      <c r="P329" s="2" t="str">
        <f>IF(ISERROR(INDEX(출금!$A$2:$A$1048576,MATCH($S329,출금!$S$2:$S$1048576,0)))=TRUE, "", INDEX(출금!$A$2:$A$1048576,MATCH($S329,출금!$S$2:$S$1048576,0)))</f>
        <v/>
      </c>
      <c r="Q329" s="2" t="str">
        <f>IF(ISERROR(INDEX(출금!$B$2:$B$1048576,MATCH($S329,출금!$S$2:$S$1048576,0)))=TRUE, "", INDEX(출금!$B$2:$B$1048576,MATCH($S329,출금!$S$2:$S$1048576,0)))</f>
        <v/>
      </c>
      <c r="R329" s="2" t="str">
        <f>IF(ISERROR(INDEX(출금!$C$2:$C$1048576,MATCH($S329,출금!$S$2:$S$1048576,0)))=TRUE, "", INDEX(출금!$C$2:$C$1048576,MATCH($S329,출금!$S$2:$S$1048576,0)))</f>
        <v/>
      </c>
      <c r="S329" s="2" t="s">
        <v>2015</v>
      </c>
      <c r="T329" s="26">
        <v>44650.371932870374</v>
      </c>
      <c r="U329" s="31" t="str">
        <f t="shared" si="5"/>
        <v>2022-03-30</v>
      </c>
    </row>
    <row r="330" spans="1:21" customFormat="1" hidden="1">
      <c r="A330" s="2" t="s">
        <v>55</v>
      </c>
      <c r="B330" s="2" t="s">
        <v>6</v>
      </c>
      <c r="C330" s="2" t="s">
        <v>24</v>
      </c>
      <c r="D330" s="2" t="s">
        <v>1856</v>
      </c>
      <c r="E330" s="2">
        <v>10025</v>
      </c>
      <c r="F330" s="2" t="s">
        <v>11</v>
      </c>
      <c r="G330" s="2" t="str">
        <f>IF(INDEX(지갑!$H:$H,MATCH(A330&amp;B330&amp;C330&amp;D330&amp;E330&amp;F330&amp;H330,지갑!$K:$K,0))=0, "",INDEX(지갑!$H:$H,MATCH(A330&amp;B330&amp;C330&amp;D330&amp;E330&amp;F330&amp;H330,지갑!$K:$K,0)))</f>
        <v>0xd16eEBDb4F8804b66AB4b2c536917154d9a47E82</v>
      </c>
      <c r="H330" s="2"/>
      <c r="I330" s="2" t="s">
        <v>6</v>
      </c>
      <c r="J330" s="2" t="s">
        <v>24</v>
      </c>
      <c r="K330" s="2" t="s">
        <v>11</v>
      </c>
      <c r="L330" s="2"/>
      <c r="M330" s="25">
        <v>0.116261</v>
      </c>
      <c r="N330" s="2" t="str">
        <f>IF(ISERROR(INDEX(출금!$G$2:$G$1048576,MATCH($S330,출금!$S$2:$S$1048576,0)))=TRUE, "", INDEX(출금!$G$2:$G$1048576,MATCH($S330,출금!$S$2:$S$1048576,0))&amp;"")</f>
        <v/>
      </c>
      <c r="O330" s="2" t="str">
        <f>IF(ISERROR(INDEX(출금!$H$2:$H$1048576,MATCH($S330,출금!$S$2:$S$1048576,0)))=TRUE, "", INDEX(출금!$H$2:$H$1048576,MATCH($S330,출금!$S$2:$S$1048576,0))&amp;"")</f>
        <v/>
      </c>
      <c r="P330" s="2" t="str">
        <f>IF(ISERROR(INDEX(출금!$A$2:$A$1048576,MATCH($S330,출금!$S$2:$S$1048576,0)))=TRUE, "", INDEX(출금!$A$2:$A$1048576,MATCH($S330,출금!$S$2:$S$1048576,0)))</f>
        <v/>
      </c>
      <c r="Q330" s="2" t="str">
        <f>IF(ISERROR(INDEX(출금!$B$2:$B$1048576,MATCH($S330,출금!$S$2:$S$1048576,0)))=TRUE, "", INDEX(출금!$B$2:$B$1048576,MATCH($S330,출금!$S$2:$S$1048576,0)))</f>
        <v/>
      </c>
      <c r="R330" s="2" t="str">
        <f>IF(ISERROR(INDEX(출금!$C$2:$C$1048576,MATCH($S330,출금!$S$2:$S$1048576,0)))=TRUE, "", INDEX(출금!$C$2:$C$1048576,MATCH($S330,출금!$S$2:$S$1048576,0)))</f>
        <v/>
      </c>
      <c r="S330" s="2"/>
      <c r="T330" s="26">
        <v>44650.007673611108</v>
      </c>
      <c r="U330" s="31" t="str">
        <f t="shared" si="5"/>
        <v>2022-03-30</v>
      </c>
    </row>
    <row r="331" spans="1:21" customFormat="1">
      <c r="A331" s="2" t="s">
        <v>3</v>
      </c>
      <c r="B331" s="2" t="s">
        <v>872</v>
      </c>
      <c r="C331" s="2" t="s">
        <v>58</v>
      </c>
      <c r="D331" s="2"/>
      <c r="E331" s="2"/>
      <c r="F331" s="2" t="s">
        <v>11</v>
      </c>
      <c r="G331" s="2" t="str">
        <f>IF(INDEX(지갑!$H:$H,MATCH(A331&amp;B331&amp;C331&amp;D331&amp;E331&amp;F331&amp;H331,지갑!$K:$K,0))=0, "",INDEX(지갑!$H:$H,MATCH(A331&amp;B331&amp;C331&amp;D331&amp;E331&amp;F331&amp;H331,지갑!$K:$K,0)))</f>
        <v>0x5006bc0d4fa0117e93d21aa663969fc6703a4319</v>
      </c>
      <c r="H331" s="2"/>
      <c r="I331" s="2" t="s">
        <v>872</v>
      </c>
      <c r="J331" s="2" t="s">
        <v>58</v>
      </c>
      <c r="K331" s="2" t="s">
        <v>11</v>
      </c>
      <c r="L331" s="2" t="s">
        <v>11</v>
      </c>
      <c r="M331" s="28">
        <v>40.67</v>
      </c>
      <c r="N331" s="2" t="str">
        <f>IF(ISERROR(INDEX(출금!$G$2:$G$1048576,MATCH($S331,출금!$S$2:$S$1048576,0)))=TRUE, "", INDEX(출금!$G$2:$G$1048576,MATCH($S331,출금!$S$2:$S$1048576,0))&amp;"")</f>
        <v/>
      </c>
      <c r="O331" s="2" t="str">
        <f>IF(ISERROR(INDEX(출금!$H$2:$H$1048576,MATCH($S331,출금!$S$2:$S$1048576,0)))=TRUE, "", INDEX(출금!$H$2:$H$1048576,MATCH($S331,출금!$S$2:$S$1048576,0))&amp;"")</f>
        <v/>
      </c>
      <c r="P331" s="2" t="str">
        <f>IF(ISERROR(INDEX(출금!$A$2:$A$1048576,MATCH($S331,출금!$S$2:$S$1048576,0)))=TRUE, "", INDEX(출금!$A$2:$A$1048576,MATCH($S331,출금!$S$2:$S$1048576,0)))</f>
        <v/>
      </c>
      <c r="Q331" s="2" t="str">
        <f>IF(ISERROR(INDEX(출금!$B$2:$B$1048576,MATCH($S331,출금!$S$2:$S$1048576,0)))=TRUE, "", INDEX(출금!$B$2:$B$1048576,MATCH($S331,출금!$S$2:$S$1048576,0)))</f>
        <v/>
      </c>
      <c r="R331" s="2" t="str">
        <f>IF(ISERROR(INDEX(출금!$C$2:$C$1048576,MATCH($S331,출금!$S$2:$S$1048576,0)))=TRUE, "", INDEX(출금!$C$2:$C$1048576,MATCH($S331,출금!$S$2:$S$1048576,0)))</f>
        <v/>
      </c>
      <c r="S331" s="2" t="s">
        <v>876</v>
      </c>
      <c r="T331" s="13">
        <v>44692.485763888893</v>
      </c>
      <c r="U331" s="31" t="str">
        <f t="shared" si="5"/>
        <v>2022-05-11</v>
      </c>
    </row>
    <row r="332" spans="1:21" customFormat="1" hidden="1">
      <c r="A332" s="2" t="s">
        <v>55</v>
      </c>
      <c r="B332" s="2" t="s">
        <v>6</v>
      </c>
      <c r="C332" s="2" t="s">
        <v>24</v>
      </c>
      <c r="D332" s="2" t="s">
        <v>1856</v>
      </c>
      <c r="E332" s="2">
        <v>10025</v>
      </c>
      <c r="F332" s="2" t="s">
        <v>423</v>
      </c>
      <c r="G332" s="2" t="str">
        <f>IF(INDEX(지갑!$H:$H,MATCH(A332&amp;B332&amp;C332&amp;D332&amp;E332&amp;F332&amp;H332,지갑!$K:$K,0))=0, "",INDEX(지갑!$H:$H,MATCH(A332&amp;B332&amp;C332&amp;D332&amp;E332&amp;F332&amp;H332,지갑!$K:$K,0)))</f>
        <v/>
      </c>
      <c r="H332" s="2"/>
      <c r="I332" s="2" t="s">
        <v>6</v>
      </c>
      <c r="J332" s="2" t="s">
        <v>24</v>
      </c>
      <c r="K332" s="2" t="s">
        <v>423</v>
      </c>
      <c r="L332" s="2"/>
      <c r="M332" s="25">
        <v>1857.549</v>
      </c>
      <c r="N332" s="2" t="str">
        <f>IF(ISERROR(INDEX(출금!$G$2:$G$1048576,MATCH($S332,출금!$S$2:$S$1048576,0)))=TRUE, "", INDEX(출금!$G$2:$G$1048576,MATCH($S332,출금!$S$2:$S$1048576,0))&amp;"")</f>
        <v/>
      </c>
      <c r="O332" s="2" t="str">
        <f>IF(ISERROR(INDEX(출금!$H$2:$H$1048576,MATCH($S332,출금!$S$2:$S$1048576,0)))=TRUE, "", INDEX(출금!$H$2:$H$1048576,MATCH($S332,출금!$S$2:$S$1048576,0))&amp;"")</f>
        <v/>
      </c>
      <c r="P332" s="2" t="str">
        <f>IF(ISERROR(INDEX(출금!$A$2:$A$1048576,MATCH($S332,출금!$S$2:$S$1048576,0)))=TRUE, "", INDEX(출금!$A$2:$A$1048576,MATCH($S332,출금!$S$2:$S$1048576,0)))</f>
        <v/>
      </c>
      <c r="Q332" s="2" t="str">
        <f>IF(ISERROR(INDEX(출금!$B$2:$B$1048576,MATCH($S332,출금!$S$2:$S$1048576,0)))=TRUE, "", INDEX(출금!$B$2:$B$1048576,MATCH($S332,출금!$S$2:$S$1048576,0)))</f>
        <v/>
      </c>
      <c r="R332" s="2" t="str">
        <f>IF(ISERROR(INDEX(출금!$C$2:$C$1048576,MATCH($S332,출금!$S$2:$S$1048576,0)))=TRUE, "", INDEX(출금!$C$2:$C$1048576,MATCH($S332,출금!$S$2:$S$1048576,0)))</f>
        <v/>
      </c>
      <c r="S332" s="2"/>
      <c r="T332" s="26">
        <v>44649.971435185187</v>
      </c>
      <c r="U332" s="31" t="str">
        <f t="shared" si="5"/>
        <v>2022-03-29</v>
      </c>
    </row>
    <row r="333" spans="1:21" customFormat="1" hidden="1">
      <c r="A333" s="2" t="s">
        <v>55</v>
      </c>
      <c r="B333" s="2" t="s">
        <v>6</v>
      </c>
      <c r="C333" s="2" t="s">
        <v>24</v>
      </c>
      <c r="D333" s="2" t="s">
        <v>1856</v>
      </c>
      <c r="E333" s="2">
        <v>10025</v>
      </c>
      <c r="F333" s="2" t="s">
        <v>100</v>
      </c>
      <c r="G333" s="2" t="str">
        <f>IF(INDEX(지갑!$H:$H,MATCH(A333&amp;B333&amp;C333&amp;D333&amp;E333&amp;F333&amp;H333,지갑!$K:$K,0))=0, "",INDEX(지갑!$H:$H,MATCH(A333&amp;B333&amp;C333&amp;D333&amp;E333&amp;F333&amp;H333,지갑!$K:$K,0)))</f>
        <v/>
      </c>
      <c r="H333" s="2"/>
      <c r="I333" s="2" t="s">
        <v>6</v>
      </c>
      <c r="J333" s="2" t="s">
        <v>24</v>
      </c>
      <c r="K333" s="2" t="s">
        <v>100</v>
      </c>
      <c r="L333" s="2"/>
      <c r="M333" s="25">
        <v>23.53538</v>
      </c>
      <c r="N333" s="2" t="str">
        <f>IF(ISERROR(INDEX(출금!$G$2:$G$1048576,MATCH($S333,출금!$S$2:$S$1048576,0)))=TRUE, "", INDEX(출금!$G$2:$G$1048576,MATCH($S333,출금!$S$2:$S$1048576,0))&amp;"")</f>
        <v/>
      </c>
      <c r="O333" s="2" t="str">
        <f>IF(ISERROR(INDEX(출금!$H$2:$H$1048576,MATCH($S333,출금!$S$2:$S$1048576,0)))=TRUE, "", INDEX(출금!$H$2:$H$1048576,MATCH($S333,출금!$S$2:$S$1048576,0))&amp;"")</f>
        <v/>
      </c>
      <c r="P333" s="2" t="str">
        <f>IF(ISERROR(INDEX(출금!$A$2:$A$1048576,MATCH($S333,출금!$S$2:$S$1048576,0)))=TRUE, "", INDEX(출금!$A$2:$A$1048576,MATCH($S333,출금!$S$2:$S$1048576,0)))</f>
        <v/>
      </c>
      <c r="Q333" s="2" t="str">
        <f>IF(ISERROR(INDEX(출금!$B$2:$B$1048576,MATCH($S333,출금!$S$2:$S$1048576,0)))=TRUE, "", INDEX(출금!$B$2:$B$1048576,MATCH($S333,출금!$S$2:$S$1048576,0)))</f>
        <v/>
      </c>
      <c r="R333" s="2" t="str">
        <f>IF(ISERROR(INDEX(출금!$C$2:$C$1048576,MATCH($S333,출금!$S$2:$S$1048576,0)))=TRUE, "", INDEX(출금!$C$2:$C$1048576,MATCH($S333,출금!$S$2:$S$1048576,0)))</f>
        <v/>
      </c>
      <c r="S333" s="2"/>
      <c r="T333" s="26">
        <v>44649.970682870371</v>
      </c>
      <c r="U333" s="31" t="str">
        <f t="shared" si="5"/>
        <v>2022-03-29</v>
      </c>
    </row>
    <row r="334" spans="1:21" customFormat="1" hidden="1">
      <c r="A334" s="2" t="s">
        <v>55</v>
      </c>
      <c r="B334" s="2" t="s">
        <v>6</v>
      </c>
      <c r="C334" s="2" t="s">
        <v>24</v>
      </c>
      <c r="D334" s="2" t="s">
        <v>1856</v>
      </c>
      <c r="E334" s="2">
        <v>10025</v>
      </c>
      <c r="F334" s="2" t="s">
        <v>9</v>
      </c>
      <c r="G334" s="2" t="str">
        <f>IF(INDEX(지갑!$H:$H,MATCH(A334&amp;B334&amp;C334&amp;D334&amp;E334&amp;F334&amp;H334,지갑!$K:$K,0))=0, "",INDEX(지갑!$H:$H,MATCH(A334&amp;B334&amp;C334&amp;D334&amp;E334&amp;F334&amp;H334,지갑!$K:$K,0)))</f>
        <v>3H9GcbHrica8tDjBgkByHKNbwpcdTapLoK</v>
      </c>
      <c r="H334" s="2"/>
      <c r="I334" s="2" t="s">
        <v>6</v>
      </c>
      <c r="J334" s="2" t="s">
        <v>24</v>
      </c>
      <c r="K334" s="2" t="s">
        <v>9</v>
      </c>
      <c r="L334" s="2"/>
      <c r="M334" s="25">
        <v>6.0208999999999999E-2</v>
      </c>
      <c r="N334" s="2" t="str">
        <f>IF(ISERROR(INDEX(출금!$G$2:$G$1048576,MATCH($S334,출금!$S$2:$S$1048576,0)))=TRUE, "", INDEX(출금!$G$2:$G$1048576,MATCH($S334,출금!$S$2:$S$1048576,0))&amp;"")</f>
        <v/>
      </c>
      <c r="O334" s="2" t="str">
        <f>IF(ISERROR(INDEX(출금!$H$2:$H$1048576,MATCH($S334,출금!$S$2:$S$1048576,0)))=TRUE, "", INDEX(출금!$H$2:$H$1048576,MATCH($S334,출금!$S$2:$S$1048576,0))&amp;"")</f>
        <v/>
      </c>
      <c r="P334" s="2" t="str">
        <f>IF(ISERROR(INDEX(출금!$A$2:$A$1048576,MATCH($S334,출금!$S$2:$S$1048576,0)))=TRUE, "", INDEX(출금!$A$2:$A$1048576,MATCH($S334,출금!$S$2:$S$1048576,0)))</f>
        <v/>
      </c>
      <c r="Q334" s="2" t="str">
        <f>IF(ISERROR(INDEX(출금!$B$2:$B$1048576,MATCH($S334,출금!$S$2:$S$1048576,0)))=TRUE, "", INDEX(출금!$B$2:$B$1048576,MATCH($S334,출금!$S$2:$S$1048576,0)))</f>
        <v/>
      </c>
      <c r="R334" s="2" t="str">
        <f>IF(ISERROR(INDEX(출금!$C$2:$C$1048576,MATCH($S334,출금!$S$2:$S$1048576,0)))=TRUE, "", INDEX(출금!$C$2:$C$1048576,MATCH($S334,출금!$S$2:$S$1048576,0)))</f>
        <v/>
      </c>
      <c r="S334" s="2"/>
      <c r="T334" s="26">
        <v>44649.970509259256</v>
      </c>
      <c r="U334" s="31" t="str">
        <f t="shared" si="5"/>
        <v>2022-03-29</v>
      </c>
    </row>
    <row r="335" spans="1:21" customFormat="1" hidden="1">
      <c r="A335" s="2" t="s">
        <v>55</v>
      </c>
      <c r="B335" s="2" t="s">
        <v>6</v>
      </c>
      <c r="C335" s="2" t="s">
        <v>24</v>
      </c>
      <c r="D335" s="2" t="s">
        <v>1856</v>
      </c>
      <c r="E335" s="2">
        <v>10025</v>
      </c>
      <c r="F335" s="2" t="s">
        <v>11</v>
      </c>
      <c r="G335" s="2" t="str">
        <f>IF(INDEX(지갑!$H:$H,MATCH(A335&amp;B335&amp;C335&amp;D335&amp;E335&amp;F335&amp;H335,지갑!$K:$K,0))=0, "",INDEX(지갑!$H:$H,MATCH(A335&amp;B335&amp;C335&amp;D335&amp;E335&amp;F335&amp;H335,지갑!$K:$K,0)))</f>
        <v>0xd16eEBDb4F8804b66AB4b2c536917154d9a47E82</v>
      </c>
      <c r="H335" s="2"/>
      <c r="I335" s="2" t="s">
        <v>6</v>
      </c>
      <c r="J335" s="2" t="s">
        <v>24</v>
      </c>
      <c r="K335" s="2" t="s">
        <v>11</v>
      </c>
      <c r="L335" s="2"/>
      <c r="M335" s="25">
        <v>0.29333799999999999</v>
      </c>
      <c r="N335" s="2" t="str">
        <f>IF(ISERROR(INDEX(출금!$G$2:$G$1048576,MATCH($S335,출금!$S$2:$S$1048576,0)))=TRUE, "", INDEX(출금!$G$2:$G$1048576,MATCH($S335,출금!$S$2:$S$1048576,0))&amp;"")</f>
        <v/>
      </c>
      <c r="O335" s="2" t="str">
        <f>IF(ISERROR(INDEX(출금!$H$2:$H$1048576,MATCH($S335,출금!$S$2:$S$1048576,0)))=TRUE, "", INDEX(출금!$H$2:$H$1048576,MATCH($S335,출금!$S$2:$S$1048576,0))&amp;"")</f>
        <v/>
      </c>
      <c r="P335" s="2" t="str">
        <f>IF(ISERROR(INDEX(출금!$A$2:$A$1048576,MATCH($S335,출금!$S$2:$S$1048576,0)))=TRUE, "", INDEX(출금!$A$2:$A$1048576,MATCH($S335,출금!$S$2:$S$1048576,0)))</f>
        <v/>
      </c>
      <c r="Q335" s="2" t="str">
        <f>IF(ISERROR(INDEX(출금!$B$2:$B$1048576,MATCH($S335,출금!$S$2:$S$1048576,0)))=TRUE, "", INDEX(출금!$B$2:$B$1048576,MATCH($S335,출금!$S$2:$S$1048576,0)))</f>
        <v/>
      </c>
      <c r="R335" s="2" t="str">
        <f>IF(ISERROR(INDEX(출금!$C$2:$C$1048576,MATCH($S335,출금!$S$2:$S$1048576,0)))=TRUE, "", INDEX(출금!$C$2:$C$1048576,MATCH($S335,출금!$S$2:$S$1048576,0)))</f>
        <v/>
      </c>
      <c r="S335" s="2"/>
      <c r="T335" s="26">
        <v>44649.970300925925</v>
      </c>
      <c r="U335" s="31" t="str">
        <f t="shared" si="5"/>
        <v>2022-03-29</v>
      </c>
    </row>
    <row r="336" spans="1:21" customFormat="1" hidden="1">
      <c r="A336" s="2" t="s">
        <v>55</v>
      </c>
      <c r="B336" s="2" t="s">
        <v>6</v>
      </c>
      <c r="C336" s="2" t="s">
        <v>24</v>
      </c>
      <c r="D336" s="2" t="s">
        <v>1856</v>
      </c>
      <c r="E336" s="2">
        <v>10025</v>
      </c>
      <c r="F336" s="2" t="s">
        <v>13</v>
      </c>
      <c r="G336" s="2" t="str">
        <f>IF(INDEX(지갑!$H:$H,MATCH(A336&amp;B336&amp;C336&amp;D336&amp;E336&amp;F336&amp;H336,지갑!$K:$K,0))=0, "",INDEX(지갑!$H:$H,MATCH(A336&amp;B336&amp;C336&amp;D336&amp;E336&amp;F336&amp;H336,지갑!$K:$K,0)))</f>
        <v>0xA341107b28740ee5a003BA3960448fD14174a026</v>
      </c>
      <c r="H336" s="2"/>
      <c r="I336" s="2" t="s">
        <v>6</v>
      </c>
      <c r="J336" s="2" t="s">
        <v>24</v>
      </c>
      <c r="K336" s="2" t="s">
        <v>13</v>
      </c>
      <c r="L336" s="2"/>
      <c r="M336" s="25">
        <v>114489.60000000001</v>
      </c>
      <c r="N336" s="2" t="str">
        <f>IF(ISERROR(INDEX(출금!$G$2:$G$1048576,MATCH($S336,출금!$S$2:$S$1048576,0)))=TRUE, "", INDEX(출금!$G$2:$G$1048576,MATCH($S336,출금!$S$2:$S$1048576,0))&amp;"")</f>
        <v/>
      </c>
      <c r="O336" s="2" t="str">
        <f>IF(ISERROR(INDEX(출금!$H$2:$H$1048576,MATCH($S336,출금!$S$2:$S$1048576,0)))=TRUE, "", INDEX(출금!$H$2:$H$1048576,MATCH($S336,출금!$S$2:$S$1048576,0))&amp;"")</f>
        <v/>
      </c>
      <c r="P336" s="2" t="str">
        <f>IF(ISERROR(INDEX(출금!$A$2:$A$1048576,MATCH($S336,출금!$S$2:$S$1048576,0)))=TRUE, "", INDEX(출금!$A$2:$A$1048576,MATCH($S336,출금!$S$2:$S$1048576,0)))</f>
        <v/>
      </c>
      <c r="Q336" s="2" t="str">
        <f>IF(ISERROR(INDEX(출금!$B$2:$B$1048576,MATCH($S336,출금!$S$2:$S$1048576,0)))=TRUE, "", INDEX(출금!$B$2:$B$1048576,MATCH($S336,출금!$S$2:$S$1048576,0)))</f>
        <v/>
      </c>
      <c r="R336" s="2" t="str">
        <f>IF(ISERROR(INDEX(출금!$C$2:$C$1048576,MATCH($S336,출금!$S$2:$S$1048576,0)))=TRUE, "", INDEX(출금!$C$2:$C$1048576,MATCH($S336,출금!$S$2:$S$1048576,0)))</f>
        <v/>
      </c>
      <c r="S336" s="2"/>
      <c r="T336" s="26">
        <v>44649.970092592594</v>
      </c>
      <c r="U336" s="31" t="str">
        <f t="shared" si="5"/>
        <v>2022-03-29</v>
      </c>
    </row>
    <row r="337" spans="1:21" customFormat="1">
      <c r="A337" s="2" t="s">
        <v>55</v>
      </c>
      <c r="B337" s="2" t="s">
        <v>6</v>
      </c>
      <c r="C337" s="2" t="s">
        <v>24</v>
      </c>
      <c r="D337" s="2" t="s">
        <v>1856</v>
      </c>
      <c r="E337" s="2">
        <v>10025</v>
      </c>
      <c r="F337" s="2" t="s">
        <v>11</v>
      </c>
      <c r="G337" s="2" t="str">
        <f>IF(INDEX(지갑!$H:$H,MATCH(A337&amp;B337&amp;C337&amp;D337&amp;E337&amp;F337&amp;H337,지갑!$K:$K,0))=0, "",INDEX(지갑!$H:$H,MATCH(A337&amp;B337&amp;C337&amp;D337&amp;E337&amp;F337&amp;H337,지갑!$K:$K,0)))</f>
        <v>0xd16eEBDb4F8804b66AB4b2c536917154d9a47E82</v>
      </c>
      <c r="H337" s="2"/>
      <c r="I337" s="2" t="s">
        <v>6</v>
      </c>
      <c r="J337" s="2" t="s">
        <v>24</v>
      </c>
      <c r="K337" s="2" t="s">
        <v>11</v>
      </c>
      <c r="L337" s="2" t="s">
        <v>11</v>
      </c>
      <c r="M337" s="25">
        <v>800</v>
      </c>
      <c r="N337" s="2" t="s">
        <v>20</v>
      </c>
      <c r="O337" s="2" t="str">
        <f>IF(ISERROR(INDEX(출금!$H$2:$H$1048576,MATCH($S337,출금!$S$2:$S$1048576,0)))=TRUE, "", INDEX(출금!$H$2:$H$1048576,MATCH($S337,출금!$S$2:$S$1048576,0))&amp;"")</f>
        <v/>
      </c>
      <c r="P337" s="2" t="str">
        <f>IF(ISERROR(INDEX(출금!$A$2:$A$1048576,MATCH($S337,출금!$S$2:$S$1048576,0)))=TRUE, "", INDEX(출금!$A$2:$A$1048576,MATCH($S337,출금!$S$2:$S$1048576,0)))</f>
        <v/>
      </c>
      <c r="Q337" s="2" t="str">
        <f>IF(ISERROR(INDEX(출금!$B$2:$B$1048576,MATCH($S337,출금!$S$2:$S$1048576,0)))=TRUE, "", INDEX(출금!$B$2:$B$1048576,MATCH($S337,출금!$S$2:$S$1048576,0)))</f>
        <v/>
      </c>
      <c r="R337" s="2" t="str">
        <f>IF(ISERROR(INDEX(출금!$C$2:$C$1048576,MATCH($S337,출금!$S$2:$S$1048576,0)))=TRUE, "", INDEX(출금!$C$2:$C$1048576,MATCH($S337,출금!$S$2:$S$1048576,0)))</f>
        <v/>
      </c>
      <c r="S337" s="2" t="s">
        <v>2016</v>
      </c>
      <c r="T337" s="26">
        <v>44649.969282407408</v>
      </c>
      <c r="U337" s="31" t="str">
        <f t="shared" si="5"/>
        <v>2022-03-29</v>
      </c>
    </row>
    <row r="338" spans="1:21" customFormat="1">
      <c r="A338" s="2" t="s">
        <v>55</v>
      </c>
      <c r="B338" s="2" t="s">
        <v>6</v>
      </c>
      <c r="C338" s="2" t="s">
        <v>24</v>
      </c>
      <c r="D338" s="2" t="s">
        <v>1856</v>
      </c>
      <c r="E338" s="2">
        <v>10025</v>
      </c>
      <c r="F338" s="2" t="s">
        <v>12</v>
      </c>
      <c r="G338" s="2" t="str">
        <f>IF(INDEX(지갑!$H:$H,MATCH(A338&amp;B338&amp;C338&amp;D338&amp;E338&amp;F338&amp;H338,지갑!$K:$K,0))=0, "",INDEX(지갑!$H:$H,MATCH(A338&amp;B338&amp;C338&amp;D338&amp;E338&amp;F338&amp;H338,지갑!$K:$K,0)))</f>
        <v>0xA341107b28740ee5a003BA3960448fD14174a026</v>
      </c>
      <c r="H338" s="2"/>
      <c r="I338" s="2" t="s">
        <v>6</v>
      </c>
      <c r="J338" s="2" t="s">
        <v>24</v>
      </c>
      <c r="K338" s="2" t="s">
        <v>12</v>
      </c>
      <c r="L338" s="2" t="s">
        <v>1675</v>
      </c>
      <c r="M338" s="25">
        <v>1511508</v>
      </c>
      <c r="N338" s="2" t="s">
        <v>20</v>
      </c>
      <c r="O338" s="2" t="str">
        <f>IF(ISERROR(INDEX(출금!$H$2:$H$1048576,MATCH($S338,출금!$S$2:$S$1048576,0)))=TRUE, "", INDEX(출금!$H$2:$H$1048576,MATCH($S338,출금!$S$2:$S$1048576,0))&amp;"")</f>
        <v/>
      </c>
      <c r="P338" s="2" t="str">
        <f>IF(ISERROR(INDEX(출금!$A$2:$A$1048576,MATCH($S338,출금!$S$2:$S$1048576,0)))=TRUE, "", INDEX(출금!$A$2:$A$1048576,MATCH($S338,출금!$S$2:$S$1048576,0)))</f>
        <v/>
      </c>
      <c r="Q338" s="2" t="str">
        <f>IF(ISERROR(INDEX(출금!$B$2:$B$1048576,MATCH($S338,출금!$S$2:$S$1048576,0)))=TRUE, "", INDEX(출금!$B$2:$B$1048576,MATCH($S338,출금!$S$2:$S$1048576,0)))</f>
        <v/>
      </c>
      <c r="R338" s="2" t="str">
        <f>IF(ISERROR(INDEX(출금!$C$2:$C$1048576,MATCH($S338,출금!$S$2:$S$1048576,0)))=TRUE, "", INDEX(출금!$C$2:$C$1048576,MATCH($S338,출금!$S$2:$S$1048576,0)))</f>
        <v/>
      </c>
      <c r="S338" s="2" t="s">
        <v>2017</v>
      </c>
      <c r="T338" s="26">
        <v>44649.869097222225</v>
      </c>
      <c r="U338" s="31" t="str">
        <f t="shared" si="5"/>
        <v>2022-03-29</v>
      </c>
    </row>
    <row r="339" spans="1:21" customFormat="1">
      <c r="A339" s="2" t="s">
        <v>55</v>
      </c>
      <c r="B339" s="2" t="s">
        <v>6</v>
      </c>
      <c r="C339" s="2" t="s">
        <v>24</v>
      </c>
      <c r="D339" s="2" t="s">
        <v>1856</v>
      </c>
      <c r="E339" s="2">
        <v>10025</v>
      </c>
      <c r="F339" s="2" t="s">
        <v>167</v>
      </c>
      <c r="G339" s="2" t="e">
        <f>IF(INDEX(지갑!$H:$H,MATCH(A339&amp;B339&amp;C339&amp;D339&amp;E339&amp;F339&amp;H339,지갑!$K:$K,0))=0, "",INDEX(지갑!$H:$H,MATCH(A339&amp;B339&amp;C339&amp;D339&amp;E339&amp;F339&amp;H339,지갑!$K:$K,0)))</f>
        <v>#N/A</v>
      </c>
      <c r="H339" s="2"/>
      <c r="I339" s="2" t="s">
        <v>6</v>
      </c>
      <c r="J339" s="2" t="s">
        <v>24</v>
      </c>
      <c r="K339" s="2" t="s">
        <v>167</v>
      </c>
      <c r="L339" s="2" t="s">
        <v>4066</v>
      </c>
      <c r="M339" s="25">
        <v>1583867</v>
      </c>
      <c r="N339" s="2" t="s">
        <v>4067</v>
      </c>
      <c r="O339" s="2" t="str">
        <f>IF(ISERROR(INDEX(출금!$H$2:$H$1048576,MATCH($S339,출금!$S$2:$S$1048576,0)))=TRUE, "", INDEX(출금!$H$2:$H$1048576,MATCH($S339,출금!$S$2:$S$1048576,0))&amp;"")</f>
        <v/>
      </c>
      <c r="P339" s="2" t="str">
        <f>IF(ISERROR(INDEX(출금!$A$2:$A$1048576,MATCH($S339,출금!$S$2:$S$1048576,0)))=TRUE, "", INDEX(출금!$A$2:$A$1048576,MATCH($S339,출금!$S$2:$S$1048576,0)))</f>
        <v>exchange</v>
      </c>
      <c r="Q339" s="2" t="str">
        <f>IF(ISERROR(INDEX(출금!$B$2:$B$1048576,MATCH($S339,출금!$S$2:$S$1048576,0)))=TRUE, "", INDEX(출금!$B$2:$B$1048576,MATCH($S339,출금!$S$2:$S$1048576,0)))</f>
        <v>Binance</v>
      </c>
      <c r="R339" s="2" t="str">
        <f>IF(ISERROR(INDEX(출금!$C$2:$C$1048576,MATCH($S339,출금!$S$2:$S$1048576,0)))=TRUE, "", INDEX(출금!$C$2:$C$1048576,MATCH($S339,출금!$S$2:$S$1048576,0)))</f>
        <v>BBRICK</v>
      </c>
      <c r="S339" s="2" t="s">
        <v>223</v>
      </c>
      <c r="T339" s="26">
        <v>44649.853634259256</v>
      </c>
      <c r="U339" s="31" t="str">
        <f t="shared" si="5"/>
        <v>2022-03-29</v>
      </c>
    </row>
    <row r="340" spans="1:21" customFormat="1">
      <c r="A340" s="2" t="s">
        <v>55</v>
      </c>
      <c r="B340" s="2" t="s">
        <v>6</v>
      </c>
      <c r="C340" s="2" t="s">
        <v>24</v>
      </c>
      <c r="D340" s="2" t="s">
        <v>1856</v>
      </c>
      <c r="E340" s="2">
        <v>10025</v>
      </c>
      <c r="F340" s="2" t="s">
        <v>167</v>
      </c>
      <c r="G340" s="2" t="e">
        <f>IF(INDEX(지갑!$H:$H,MATCH(A340&amp;B340&amp;C340&amp;D340&amp;E340&amp;F340&amp;H340,지갑!$K:$K,0))=0, "",INDEX(지갑!$H:$H,MATCH(A340&amp;B340&amp;C340&amp;D340&amp;E340&amp;F340&amp;H340,지갑!$K:$K,0)))</f>
        <v>#N/A</v>
      </c>
      <c r="H340" s="2"/>
      <c r="I340" s="2" t="s">
        <v>6</v>
      </c>
      <c r="J340" s="2" t="s">
        <v>24</v>
      </c>
      <c r="K340" s="2" t="s">
        <v>167</v>
      </c>
      <c r="L340" s="2" t="s">
        <v>4066</v>
      </c>
      <c r="M340" s="25">
        <v>4000845</v>
      </c>
      <c r="N340" s="2" t="s">
        <v>4071</v>
      </c>
      <c r="O340" s="2" t="str">
        <f>IF(ISERROR(INDEX(출금!$H$2:$H$1048576,MATCH($S340,출금!$S$2:$S$1048576,0)))=TRUE, "", INDEX(출금!$H$2:$H$1048576,MATCH($S340,출금!$S$2:$S$1048576,0))&amp;"")</f>
        <v/>
      </c>
      <c r="P340" s="2" t="str">
        <f>IF(ISERROR(INDEX(출금!$A$2:$A$1048576,MATCH($S340,출금!$S$2:$S$1048576,0)))=TRUE, "", INDEX(출금!$A$2:$A$1048576,MATCH($S340,출금!$S$2:$S$1048576,0)))</f>
        <v>exchange</v>
      </c>
      <c r="Q340" s="2" t="str">
        <f>IF(ISERROR(INDEX(출금!$B$2:$B$1048576,MATCH($S340,출금!$S$2:$S$1048576,0)))=TRUE, "", INDEX(출금!$B$2:$B$1048576,MATCH($S340,출금!$S$2:$S$1048576,0)))</f>
        <v>Binance</v>
      </c>
      <c r="R340" s="2" t="str">
        <f>IF(ISERROR(INDEX(출금!$C$2:$C$1048576,MATCH($S340,출금!$S$2:$S$1048576,0)))=TRUE, "", INDEX(출금!$C$2:$C$1048576,MATCH($S340,출금!$S$2:$S$1048576,0)))</f>
        <v>BBRICK</v>
      </c>
      <c r="S340" s="2" t="s">
        <v>224</v>
      </c>
      <c r="T340" s="26">
        <v>44649.83798611111</v>
      </c>
      <c r="U340" s="31" t="str">
        <f t="shared" si="5"/>
        <v>2022-03-29</v>
      </c>
    </row>
    <row r="341" spans="1:21" customFormat="1" hidden="1">
      <c r="A341" s="2" t="s">
        <v>55</v>
      </c>
      <c r="B341" s="2" t="s">
        <v>6</v>
      </c>
      <c r="C341" s="2" t="s">
        <v>24</v>
      </c>
      <c r="D341" s="2" t="s">
        <v>1856</v>
      </c>
      <c r="E341" s="2">
        <v>10025</v>
      </c>
      <c r="F341" s="2" t="s">
        <v>13</v>
      </c>
      <c r="G341" s="2" t="str">
        <f>IF(INDEX(지갑!$H:$H,MATCH(A341&amp;B341&amp;C341&amp;D341&amp;E341&amp;F341&amp;H341,지갑!$K:$K,0))=0, "",INDEX(지갑!$H:$H,MATCH(A341&amp;B341&amp;C341&amp;D341&amp;E341&amp;F341&amp;H341,지갑!$K:$K,0)))</f>
        <v>0xA341107b28740ee5a003BA3960448fD14174a026</v>
      </c>
      <c r="H341" s="2"/>
      <c r="I341" s="2" t="s">
        <v>6</v>
      </c>
      <c r="J341" s="2" t="s">
        <v>24</v>
      </c>
      <c r="K341" s="2" t="s">
        <v>13</v>
      </c>
      <c r="L341" s="2" t="s">
        <v>76</v>
      </c>
      <c r="M341" s="25">
        <v>1991772</v>
      </c>
      <c r="N341" s="2" t="str">
        <f>IF(ISERROR(INDEX(출금!$G$2:$G$1048576,MATCH($S341,출금!$S$2:$S$1048576,0)))=TRUE, "", INDEX(출금!$G$2:$G$1048576,MATCH($S341,출금!$S$2:$S$1048576,0))&amp;"")</f>
        <v/>
      </c>
      <c r="O341" s="2" t="str">
        <f>IF(ISERROR(INDEX(출금!$H$2:$H$1048576,MATCH($S341,출금!$S$2:$S$1048576,0)))=TRUE, "", INDEX(출금!$H$2:$H$1048576,MATCH($S341,출금!$S$2:$S$1048576,0))&amp;"")</f>
        <v/>
      </c>
      <c r="P341" s="2" t="str">
        <f>IF(ISERROR(INDEX(출금!$A$2:$A$1048576,MATCH($S341,출금!$S$2:$S$1048576,0)))=TRUE, "", INDEX(출금!$A$2:$A$1048576,MATCH($S341,출금!$S$2:$S$1048576,0)))</f>
        <v>exchange</v>
      </c>
      <c r="Q341" s="2" t="str">
        <f>IF(ISERROR(INDEX(출금!$B$2:$B$1048576,MATCH($S341,출금!$S$2:$S$1048576,0)))=TRUE, "", INDEX(출금!$B$2:$B$1048576,MATCH($S341,출금!$S$2:$S$1048576,0)))</f>
        <v>Binance</v>
      </c>
      <c r="R341" s="2" t="str">
        <f>IF(ISERROR(INDEX(출금!$C$2:$C$1048576,MATCH($S341,출금!$S$2:$S$1048576,0)))=TRUE, "", INDEX(출금!$C$2:$C$1048576,MATCH($S341,출금!$S$2:$S$1048576,0)))</f>
        <v>BBRICK</v>
      </c>
      <c r="S341" s="2" t="s">
        <v>227</v>
      </c>
      <c r="T341" s="26">
        <v>44649.773912037039</v>
      </c>
      <c r="U341" s="31" t="str">
        <f t="shared" si="5"/>
        <v>2022-03-29</v>
      </c>
    </row>
    <row r="342" spans="1:21" customFormat="1">
      <c r="A342" s="2" t="s">
        <v>55</v>
      </c>
      <c r="B342" s="2" t="s">
        <v>6</v>
      </c>
      <c r="C342" s="2" t="s">
        <v>24</v>
      </c>
      <c r="D342" s="2" t="s">
        <v>1856</v>
      </c>
      <c r="E342" s="2">
        <v>10025</v>
      </c>
      <c r="F342" s="2" t="s">
        <v>11</v>
      </c>
      <c r="G342" s="2" t="str">
        <f>IF(INDEX(지갑!$H:$H,MATCH(A342&amp;B342&amp;C342&amp;D342&amp;E342&amp;F342&amp;H342,지갑!$K:$K,0))=0, "",INDEX(지갑!$H:$H,MATCH(A342&amp;B342&amp;C342&amp;D342&amp;E342&amp;F342&amp;H342,지갑!$K:$K,0)))</f>
        <v>0xd16eEBDb4F8804b66AB4b2c536917154d9a47E82</v>
      </c>
      <c r="H342" s="2"/>
      <c r="I342" s="2" t="s">
        <v>6</v>
      </c>
      <c r="J342" s="2" t="s">
        <v>24</v>
      </c>
      <c r="K342" s="2" t="s">
        <v>11</v>
      </c>
      <c r="L342" s="2" t="s">
        <v>11</v>
      </c>
      <c r="M342" s="25">
        <v>3270.7959999999998</v>
      </c>
      <c r="N342" s="2" t="s">
        <v>20</v>
      </c>
      <c r="O342" s="2" t="str">
        <f>IF(ISERROR(INDEX(출금!$H$2:$H$1048576,MATCH($S342,출금!$S$2:$S$1048576,0)))=TRUE, "", INDEX(출금!$H$2:$H$1048576,MATCH($S342,출금!$S$2:$S$1048576,0))&amp;"")</f>
        <v/>
      </c>
      <c r="P342" s="2" t="str">
        <f>IF(ISERROR(INDEX(출금!$A$2:$A$1048576,MATCH($S342,출금!$S$2:$S$1048576,0)))=TRUE, "", INDEX(출금!$A$2:$A$1048576,MATCH($S342,출금!$S$2:$S$1048576,0)))</f>
        <v/>
      </c>
      <c r="Q342" s="2" t="str">
        <f>IF(ISERROR(INDEX(출금!$B$2:$B$1048576,MATCH($S342,출금!$S$2:$S$1048576,0)))=TRUE, "", INDEX(출금!$B$2:$B$1048576,MATCH($S342,출금!$S$2:$S$1048576,0)))</f>
        <v/>
      </c>
      <c r="R342" s="2" t="str">
        <f>IF(ISERROR(INDEX(출금!$C$2:$C$1048576,MATCH($S342,출금!$S$2:$S$1048576,0)))=TRUE, "", INDEX(출금!$C$2:$C$1048576,MATCH($S342,출금!$S$2:$S$1048576,0)))</f>
        <v/>
      </c>
      <c r="S342" s="2" t="s">
        <v>2018</v>
      </c>
      <c r="T342" s="26">
        <v>44649.767268518517</v>
      </c>
      <c r="U342" s="31" t="str">
        <f t="shared" si="5"/>
        <v>2022-03-29</v>
      </c>
    </row>
    <row r="343" spans="1:21" customFormat="1">
      <c r="A343" s="2" t="s">
        <v>55</v>
      </c>
      <c r="B343" s="2" t="s">
        <v>6</v>
      </c>
      <c r="C343" s="2" t="s">
        <v>24</v>
      </c>
      <c r="D343" s="2" t="s">
        <v>1856</v>
      </c>
      <c r="E343" s="2">
        <v>10025</v>
      </c>
      <c r="F343" s="2" t="s">
        <v>11</v>
      </c>
      <c r="G343" s="2" t="str">
        <f>IF(INDEX(지갑!$H:$H,MATCH(A343&amp;B343&amp;C343&amp;D343&amp;E343&amp;F343&amp;H343,지갑!$K:$K,0))=0, "",INDEX(지갑!$H:$H,MATCH(A343&amp;B343&amp;C343&amp;D343&amp;E343&amp;F343&amp;H343,지갑!$K:$K,0)))</f>
        <v>0xd16eEBDb4F8804b66AB4b2c536917154d9a47E82</v>
      </c>
      <c r="H343" s="2"/>
      <c r="I343" s="2" t="s">
        <v>6</v>
      </c>
      <c r="J343" s="2" t="s">
        <v>24</v>
      </c>
      <c r="K343" s="2" t="s">
        <v>11</v>
      </c>
      <c r="L343" s="2" t="s">
        <v>11</v>
      </c>
      <c r="M343" s="25">
        <v>4990.5600000000004</v>
      </c>
      <c r="N343" s="2" t="str">
        <f>IF(ISERROR(INDEX(출금!$G$2:$G$1048576,MATCH($S343,출금!$S$2:$S$1048576,0)))=TRUE, "", INDEX(출금!$G$2:$G$1048576,MATCH($S343,출금!$S$2:$S$1048576,0))&amp;"")</f>
        <v>0x5d6fcf22aa4e4ff8da0abe329392e7c5306d22f3</v>
      </c>
      <c r="O343" s="2" t="str">
        <f>IF(ISERROR(INDEX(출금!$H$2:$H$1048576,MATCH($S343,출금!$S$2:$S$1048576,0)))=TRUE, "", INDEX(출금!$H$2:$H$1048576,MATCH($S343,출금!$S$2:$S$1048576,0))&amp;"")</f>
        <v/>
      </c>
      <c r="P343" s="2" t="str">
        <f>IF(ISERROR(INDEX(출금!$A$2:$A$1048576,MATCH($S343,출금!$S$2:$S$1048576,0)))=TRUE, "", INDEX(출금!$A$2:$A$1048576,MATCH($S343,출금!$S$2:$S$1048576,0)))</f>
        <v>exchange</v>
      </c>
      <c r="Q343" s="2" t="str">
        <f>IF(ISERROR(INDEX(출금!$B$2:$B$1048576,MATCH($S343,출금!$S$2:$S$1048576,0)))=TRUE, "", INDEX(출금!$B$2:$B$1048576,MATCH($S343,출금!$S$2:$S$1048576,0)))</f>
        <v>Binance</v>
      </c>
      <c r="R343" s="2" t="str">
        <f>IF(ISERROR(INDEX(출금!$C$2:$C$1048576,MATCH($S343,출금!$S$2:$S$1048576,0)))=TRUE, "", INDEX(출금!$C$2:$C$1048576,MATCH($S343,출금!$S$2:$S$1048576,0)))</f>
        <v>BBRICK</v>
      </c>
      <c r="S343" s="2" t="s">
        <v>229</v>
      </c>
      <c r="T343" s="26">
        <v>44649.503576388888</v>
      </c>
      <c r="U343" s="31" t="str">
        <f t="shared" si="5"/>
        <v>2022-03-29</v>
      </c>
    </row>
    <row r="344" spans="1:21" customFormat="1">
      <c r="A344" s="2" t="s">
        <v>55</v>
      </c>
      <c r="B344" s="2" t="s">
        <v>6</v>
      </c>
      <c r="C344" s="2" t="s">
        <v>24</v>
      </c>
      <c r="D344" s="2" t="s">
        <v>1856</v>
      </c>
      <c r="E344" s="2">
        <v>10025</v>
      </c>
      <c r="F344" s="2" t="s">
        <v>11</v>
      </c>
      <c r="G344" s="2" t="str">
        <f>IF(INDEX(지갑!$H:$H,MATCH(A344&amp;B344&amp;C344&amp;D344&amp;E344&amp;F344&amp;H344,지갑!$K:$K,0))=0, "",INDEX(지갑!$H:$H,MATCH(A344&amp;B344&amp;C344&amp;D344&amp;E344&amp;F344&amp;H344,지갑!$K:$K,0)))</f>
        <v>0xd16eEBDb4F8804b66AB4b2c536917154d9a47E82</v>
      </c>
      <c r="H344" s="2"/>
      <c r="I344" s="2" t="s">
        <v>6</v>
      </c>
      <c r="J344" s="2" t="s">
        <v>24</v>
      </c>
      <c r="K344" s="2" t="s">
        <v>11</v>
      </c>
      <c r="L344" s="2" t="s">
        <v>11</v>
      </c>
      <c r="M344" s="25">
        <v>2015.152</v>
      </c>
      <c r="N344" s="2" t="s">
        <v>4063</v>
      </c>
      <c r="O344" s="2" t="str">
        <f>IF(ISERROR(INDEX(출금!$H$2:$H$1048576,MATCH($S344,출금!$S$2:$S$1048576,0)))=TRUE, "", INDEX(출금!$H$2:$H$1048576,MATCH($S344,출금!$S$2:$S$1048576,0))&amp;"")</f>
        <v/>
      </c>
      <c r="P344" s="2" t="str">
        <f>IF(ISERROR(INDEX(출금!$A$2:$A$1048576,MATCH($S344,출금!$S$2:$S$1048576,0)))=TRUE, "", INDEX(출금!$A$2:$A$1048576,MATCH($S344,출금!$S$2:$S$1048576,0)))</f>
        <v/>
      </c>
      <c r="Q344" s="2" t="str">
        <f>IF(ISERROR(INDEX(출금!$B$2:$B$1048576,MATCH($S344,출금!$S$2:$S$1048576,0)))=TRUE, "", INDEX(출금!$B$2:$B$1048576,MATCH($S344,출금!$S$2:$S$1048576,0)))</f>
        <v/>
      </c>
      <c r="R344" s="2" t="str">
        <f>IF(ISERROR(INDEX(출금!$C$2:$C$1048576,MATCH($S344,출금!$S$2:$S$1048576,0)))=TRUE, "", INDEX(출금!$C$2:$C$1048576,MATCH($S344,출금!$S$2:$S$1048576,0)))</f>
        <v/>
      </c>
      <c r="S344" s="2" t="s">
        <v>2019</v>
      </c>
      <c r="T344" s="26">
        <v>44649.47928240741</v>
      </c>
      <c r="U344" s="31" t="str">
        <f t="shared" si="5"/>
        <v>2022-03-29</v>
      </c>
    </row>
    <row r="345" spans="1:21" customFormat="1" hidden="1">
      <c r="A345" s="2" t="s">
        <v>55</v>
      </c>
      <c r="B345" s="2" t="s">
        <v>6</v>
      </c>
      <c r="C345" s="2" t="s">
        <v>24</v>
      </c>
      <c r="D345" s="2" t="s">
        <v>1856</v>
      </c>
      <c r="E345" s="2">
        <v>10025</v>
      </c>
      <c r="F345" s="2" t="s">
        <v>10</v>
      </c>
      <c r="G345" s="2" t="e">
        <f>IF(INDEX(지갑!$H:$H,MATCH(A345&amp;B345&amp;C345&amp;D345&amp;E345&amp;F345&amp;H345,지갑!$K:$K,0))=0, "",INDEX(지갑!$H:$H,MATCH(A345&amp;B345&amp;C345&amp;D345&amp;E345&amp;F345&amp;H345,지갑!$K:$K,0)))</f>
        <v>#N/A</v>
      </c>
      <c r="H345" s="2"/>
      <c r="I345" s="2" t="s">
        <v>6</v>
      </c>
      <c r="J345" s="2" t="s">
        <v>24</v>
      </c>
      <c r="K345" s="2" t="s">
        <v>10</v>
      </c>
      <c r="L345" s="2" t="s">
        <v>10</v>
      </c>
      <c r="M345" s="25">
        <v>722235.1</v>
      </c>
      <c r="N345" s="2" t="str">
        <f>IF(ISERROR(INDEX(출금!$G$2:$G$1048576,MATCH($S345,출금!$S$2:$S$1048576,0)))=TRUE, "", INDEX(출금!$G$2:$G$1048576,MATCH($S345,출금!$S$2:$S$1048576,0))&amp;"")</f>
        <v/>
      </c>
      <c r="O345" s="2" t="str">
        <f>IF(ISERROR(INDEX(출금!$H$2:$H$1048576,MATCH($S345,출금!$S$2:$S$1048576,0)))=TRUE, "", INDEX(출금!$H$2:$H$1048576,MATCH($S345,출금!$S$2:$S$1048576,0))&amp;"")</f>
        <v/>
      </c>
      <c r="P345" s="2" t="str">
        <f>IF(ISERROR(INDEX(출금!$A$2:$A$1048576,MATCH($S345,출금!$S$2:$S$1048576,0)))=TRUE, "", INDEX(출금!$A$2:$A$1048576,MATCH($S345,출금!$S$2:$S$1048576,0)))</f>
        <v/>
      </c>
      <c r="Q345" s="2" t="str">
        <f>IF(ISERROR(INDEX(출금!$B$2:$B$1048576,MATCH($S345,출금!$S$2:$S$1048576,0)))=TRUE, "", INDEX(출금!$B$2:$B$1048576,MATCH($S345,출금!$S$2:$S$1048576,0)))</f>
        <v/>
      </c>
      <c r="R345" s="2" t="str">
        <f>IF(ISERROR(INDEX(출금!$C$2:$C$1048576,MATCH($S345,출금!$S$2:$S$1048576,0)))=TRUE, "", INDEX(출금!$C$2:$C$1048576,MATCH($S345,출금!$S$2:$S$1048576,0)))</f>
        <v/>
      </c>
      <c r="S345" s="2" t="s">
        <v>2020</v>
      </c>
      <c r="T345" s="26">
        <v>44649.471817129626</v>
      </c>
      <c r="U345" s="31" t="str">
        <f t="shared" si="5"/>
        <v>2022-03-29</v>
      </c>
    </row>
    <row r="346" spans="1:21" customFormat="1" hidden="1">
      <c r="A346" s="2" t="s">
        <v>55</v>
      </c>
      <c r="B346" s="2" t="s">
        <v>6</v>
      </c>
      <c r="C346" s="2" t="s">
        <v>24</v>
      </c>
      <c r="D346" s="2" t="s">
        <v>1856</v>
      </c>
      <c r="E346" s="2">
        <v>10025</v>
      </c>
      <c r="F346" s="2" t="s">
        <v>1863</v>
      </c>
      <c r="G346" s="2" t="e">
        <f>IF(INDEX(지갑!$H:$H,MATCH(A346&amp;B346&amp;C346&amp;D346&amp;E346&amp;F346&amp;H346,지갑!$K:$K,0))=0, "",INDEX(지갑!$H:$H,MATCH(A346&amp;B346&amp;C346&amp;D346&amp;E346&amp;F346&amp;H346,지갑!$K:$K,0)))</f>
        <v>#N/A</v>
      </c>
      <c r="H346" s="2"/>
      <c r="I346" s="2" t="s">
        <v>6</v>
      </c>
      <c r="J346" s="2" t="s">
        <v>24</v>
      </c>
      <c r="K346" s="2" t="s">
        <v>1863</v>
      </c>
      <c r="L346" s="2"/>
      <c r="M346" s="25">
        <v>9.5399999999999991</v>
      </c>
      <c r="N346" s="2" t="str">
        <f>IF(ISERROR(INDEX(출금!$G$2:$G$1048576,MATCH($S346,출금!$S$2:$S$1048576,0)))=TRUE, "", INDEX(출금!$G$2:$G$1048576,MATCH($S346,출금!$S$2:$S$1048576,0))&amp;"")</f>
        <v/>
      </c>
      <c r="O346" s="2" t="str">
        <f>IF(ISERROR(INDEX(출금!$H$2:$H$1048576,MATCH($S346,출금!$S$2:$S$1048576,0)))=TRUE, "", INDEX(출금!$H$2:$H$1048576,MATCH($S346,출금!$S$2:$S$1048576,0))&amp;"")</f>
        <v/>
      </c>
      <c r="P346" s="2" t="str">
        <f>IF(ISERROR(INDEX(출금!$A$2:$A$1048576,MATCH($S346,출금!$S$2:$S$1048576,0)))=TRUE, "", INDEX(출금!$A$2:$A$1048576,MATCH($S346,출금!$S$2:$S$1048576,0)))</f>
        <v/>
      </c>
      <c r="Q346" s="2" t="str">
        <f>IF(ISERROR(INDEX(출금!$B$2:$B$1048576,MATCH($S346,출금!$S$2:$S$1048576,0)))=TRUE, "", INDEX(출금!$B$2:$B$1048576,MATCH($S346,출금!$S$2:$S$1048576,0)))</f>
        <v/>
      </c>
      <c r="R346" s="2" t="str">
        <f>IF(ISERROR(INDEX(출금!$C$2:$C$1048576,MATCH($S346,출금!$S$2:$S$1048576,0)))=TRUE, "", INDEX(출금!$C$2:$C$1048576,MATCH($S346,출금!$S$2:$S$1048576,0)))</f>
        <v/>
      </c>
      <c r="S346" s="2"/>
      <c r="T346" s="26">
        <v>44649.223738425928</v>
      </c>
      <c r="U346" s="31" t="str">
        <f t="shared" si="5"/>
        <v>2022-03-29</v>
      </c>
    </row>
    <row r="347" spans="1:21" customFormat="1" hidden="1">
      <c r="A347" s="2" t="s">
        <v>55</v>
      </c>
      <c r="B347" s="2" t="s">
        <v>6</v>
      </c>
      <c r="C347" s="2" t="s">
        <v>24</v>
      </c>
      <c r="D347" s="2" t="s">
        <v>1856</v>
      </c>
      <c r="E347" s="2">
        <v>10025</v>
      </c>
      <c r="F347" s="2" t="s">
        <v>81</v>
      </c>
      <c r="G347" s="2" t="e">
        <f>IF(INDEX(지갑!$H:$H,MATCH(A347&amp;B347&amp;C347&amp;D347&amp;E347&amp;F347&amp;H347,지갑!$K:$K,0))=0, "",INDEX(지갑!$H:$H,MATCH(A347&amp;B347&amp;C347&amp;D347&amp;E347&amp;F347&amp;H347,지갑!$K:$K,0)))</f>
        <v>#N/A</v>
      </c>
      <c r="H347" s="2"/>
      <c r="I347" s="2" t="s">
        <v>6</v>
      </c>
      <c r="J347" s="2" t="s">
        <v>24</v>
      </c>
      <c r="K347" s="2" t="s">
        <v>81</v>
      </c>
      <c r="L347" s="2"/>
      <c r="M347" s="25">
        <v>2.682321</v>
      </c>
      <c r="N347" s="2" t="str">
        <f>IF(ISERROR(INDEX(출금!$G$2:$G$1048576,MATCH($S347,출금!$S$2:$S$1048576,0)))=TRUE, "", INDEX(출금!$G$2:$G$1048576,MATCH($S347,출금!$S$2:$S$1048576,0))&amp;"")</f>
        <v/>
      </c>
      <c r="O347" s="2" t="str">
        <f>IF(ISERROR(INDEX(출금!$H$2:$H$1048576,MATCH($S347,출금!$S$2:$S$1048576,0)))=TRUE, "", INDEX(출금!$H$2:$H$1048576,MATCH($S347,출금!$S$2:$S$1048576,0))&amp;"")</f>
        <v/>
      </c>
      <c r="P347" s="2" t="str">
        <f>IF(ISERROR(INDEX(출금!$A$2:$A$1048576,MATCH($S347,출금!$S$2:$S$1048576,0)))=TRUE, "", INDEX(출금!$A$2:$A$1048576,MATCH($S347,출금!$S$2:$S$1048576,0)))</f>
        <v/>
      </c>
      <c r="Q347" s="2" t="str">
        <f>IF(ISERROR(INDEX(출금!$B$2:$B$1048576,MATCH($S347,출금!$S$2:$S$1048576,0)))=TRUE, "", INDEX(출금!$B$2:$B$1048576,MATCH($S347,출금!$S$2:$S$1048576,0)))</f>
        <v/>
      </c>
      <c r="R347" s="2" t="str">
        <f>IF(ISERROR(INDEX(출금!$C$2:$C$1048576,MATCH($S347,출금!$S$2:$S$1048576,0)))=TRUE, "", INDEX(출금!$C$2:$C$1048576,MATCH($S347,출금!$S$2:$S$1048576,0)))</f>
        <v/>
      </c>
      <c r="S347" s="2"/>
      <c r="T347" s="26">
        <v>44645.399791666663</v>
      </c>
      <c r="U347" s="31" t="str">
        <f t="shared" si="5"/>
        <v>2022-03-25</v>
      </c>
    </row>
    <row r="348" spans="1:21" customFormat="1" hidden="1">
      <c r="A348" s="2" t="s">
        <v>55</v>
      </c>
      <c r="B348" s="2" t="s">
        <v>6</v>
      </c>
      <c r="C348" s="2" t="s">
        <v>24</v>
      </c>
      <c r="D348" s="2" t="s">
        <v>1856</v>
      </c>
      <c r="E348" s="2">
        <v>10025</v>
      </c>
      <c r="F348" s="2" t="s">
        <v>1863</v>
      </c>
      <c r="G348" s="2" t="e">
        <f>IF(INDEX(지갑!$H:$H,MATCH(A348&amp;B348&amp;C348&amp;D348&amp;E348&amp;F348&amp;H348,지갑!$K:$K,0))=0, "",INDEX(지갑!$H:$H,MATCH(A348&amp;B348&amp;C348&amp;D348&amp;E348&amp;F348&amp;H348,지갑!$K:$K,0)))</f>
        <v>#N/A</v>
      </c>
      <c r="H348" s="2"/>
      <c r="I348" s="2" t="s">
        <v>6</v>
      </c>
      <c r="J348" s="2" t="s">
        <v>24</v>
      </c>
      <c r="K348" s="2" t="s">
        <v>1863</v>
      </c>
      <c r="L348" s="2"/>
      <c r="M348" s="25">
        <v>9.5399999999999991</v>
      </c>
      <c r="N348" s="2" t="str">
        <f>IF(ISERROR(INDEX(출금!$G$2:$G$1048576,MATCH($S348,출금!$S$2:$S$1048576,0)))=TRUE, "", INDEX(출금!$G$2:$G$1048576,MATCH($S348,출금!$S$2:$S$1048576,0))&amp;"")</f>
        <v/>
      </c>
      <c r="O348" s="2" t="str">
        <f>IF(ISERROR(INDEX(출금!$H$2:$H$1048576,MATCH($S348,출금!$S$2:$S$1048576,0)))=TRUE, "", INDEX(출금!$H$2:$H$1048576,MATCH($S348,출금!$S$2:$S$1048576,0))&amp;"")</f>
        <v/>
      </c>
      <c r="P348" s="2" t="str">
        <f>IF(ISERROR(INDEX(출금!$A$2:$A$1048576,MATCH($S348,출금!$S$2:$S$1048576,0)))=TRUE, "", INDEX(출금!$A$2:$A$1048576,MATCH($S348,출금!$S$2:$S$1048576,0)))</f>
        <v/>
      </c>
      <c r="Q348" s="2" t="str">
        <f>IF(ISERROR(INDEX(출금!$B$2:$B$1048576,MATCH($S348,출금!$S$2:$S$1048576,0)))=TRUE, "", INDEX(출금!$B$2:$B$1048576,MATCH($S348,출금!$S$2:$S$1048576,0)))</f>
        <v/>
      </c>
      <c r="R348" s="2" t="str">
        <f>IF(ISERROR(INDEX(출금!$C$2:$C$1048576,MATCH($S348,출금!$S$2:$S$1048576,0)))=TRUE, "", INDEX(출금!$C$2:$C$1048576,MATCH($S348,출금!$S$2:$S$1048576,0)))</f>
        <v/>
      </c>
      <c r="S348" s="2"/>
      <c r="T348" s="26">
        <v>44642.821817129632</v>
      </c>
      <c r="U348" s="31" t="str">
        <f t="shared" si="5"/>
        <v>2022-03-22</v>
      </c>
    </row>
    <row r="349" spans="1:21" customFormat="1">
      <c r="A349" s="2" t="s">
        <v>55</v>
      </c>
      <c r="B349" s="2" t="s">
        <v>6</v>
      </c>
      <c r="C349" s="2" t="s">
        <v>24</v>
      </c>
      <c r="D349" s="2" t="s">
        <v>1856</v>
      </c>
      <c r="E349" s="2">
        <v>10025</v>
      </c>
      <c r="F349" s="2" t="s">
        <v>11</v>
      </c>
      <c r="G349" s="2" t="str">
        <f>IF(INDEX(지갑!$H:$H,MATCH(A349&amp;B349&amp;C349&amp;D349&amp;E349&amp;F349&amp;H349,지갑!$K:$K,0))=0, "",INDEX(지갑!$H:$H,MATCH(A349&amp;B349&amp;C349&amp;D349&amp;E349&amp;F349&amp;H349,지갑!$K:$K,0)))</f>
        <v>0xd16eEBDb4F8804b66AB4b2c536917154d9a47E82</v>
      </c>
      <c r="H349" s="2"/>
      <c r="I349" s="2" t="s">
        <v>6</v>
      </c>
      <c r="J349" s="2" t="s">
        <v>24</v>
      </c>
      <c r="K349" s="2" t="s">
        <v>11</v>
      </c>
      <c r="L349" s="2" t="s">
        <v>11</v>
      </c>
      <c r="M349" s="25">
        <v>2000</v>
      </c>
      <c r="N349" s="2" t="s">
        <v>4054</v>
      </c>
      <c r="O349" s="2" t="str">
        <f>IF(ISERROR(INDEX(출금!$H$2:$H$1048576,MATCH($S349,출금!$S$2:$S$1048576,0)))=TRUE, "", INDEX(출금!$H$2:$H$1048576,MATCH($S349,출금!$S$2:$S$1048576,0))&amp;"")</f>
        <v/>
      </c>
      <c r="P349" s="2" t="str">
        <f>IF(ISERROR(INDEX(출금!$A$2:$A$1048576,MATCH($S349,출금!$S$2:$S$1048576,0)))=TRUE, "", INDEX(출금!$A$2:$A$1048576,MATCH($S349,출금!$S$2:$S$1048576,0)))</f>
        <v/>
      </c>
      <c r="Q349" s="2" t="str">
        <f>IF(ISERROR(INDEX(출금!$B$2:$B$1048576,MATCH($S349,출금!$S$2:$S$1048576,0)))=TRUE, "", INDEX(출금!$B$2:$B$1048576,MATCH($S349,출금!$S$2:$S$1048576,0)))</f>
        <v/>
      </c>
      <c r="R349" s="2" t="str">
        <f>IF(ISERROR(INDEX(출금!$C$2:$C$1048576,MATCH($S349,출금!$S$2:$S$1048576,0)))=TRUE, "", INDEX(출금!$C$2:$C$1048576,MATCH($S349,출금!$S$2:$S$1048576,0)))</f>
        <v/>
      </c>
      <c r="S349" s="2" t="s">
        <v>2021</v>
      </c>
      <c r="T349" s="26">
        <v>44642.471180555556</v>
      </c>
      <c r="U349" s="31" t="str">
        <f t="shared" si="5"/>
        <v>2022-03-22</v>
      </c>
    </row>
    <row r="350" spans="1:21" customFormat="1" hidden="1">
      <c r="A350" s="2" t="s">
        <v>560</v>
      </c>
      <c r="B350" s="2" t="s">
        <v>107</v>
      </c>
      <c r="C350" s="2" t="s">
        <v>111</v>
      </c>
      <c r="D350" s="5" t="s">
        <v>1851</v>
      </c>
      <c r="E350" s="2"/>
      <c r="F350" s="2"/>
      <c r="G350" s="2" t="str">
        <f>IF(INDEX(지갑!$H:$H,MATCH(A350&amp;B350&amp;C350&amp;D350&amp;E350&amp;F350&amp;H350,지갑!$K:$K,0))=0, "",INDEX(지갑!$H:$H,MATCH(A350&amp;B350&amp;C350&amp;D350&amp;E350&amp;F350&amp;H350,지갑!$K:$K,0)))</f>
        <v>terra174evzq0tnd0uvzkkrvg08n9geqpcsvdrychcm8</v>
      </c>
      <c r="H350" s="2"/>
      <c r="I350" s="2" t="s">
        <v>107</v>
      </c>
      <c r="J350" s="2" t="s">
        <v>111</v>
      </c>
      <c r="K350" s="2" t="s">
        <v>15</v>
      </c>
      <c r="L350" s="2" t="s">
        <v>1676</v>
      </c>
      <c r="M350" s="28">
        <v>1370754.66</v>
      </c>
      <c r="N350" s="2" t="str">
        <f>IF(ISERROR(INDEX(출금!$G$2:$G$1048576,MATCH($S350,출금!$S$2:$S$1048576,0)))=TRUE, "", INDEX(출금!$G$2:$G$1048576,MATCH($S350,출금!$S$2:$S$1048576,0))&amp;"")</f>
        <v>terra1luagdjcr9c9yvp3ak4d7chjm5gldcmgln5rku5</v>
      </c>
      <c r="O350" s="2" t="str">
        <f>IF(ISERROR(INDEX(출금!$H$2:$H$1048576,MATCH($S350,출금!$S$2:$S$1048576,0)))=TRUE, "", INDEX(출금!$H$2:$H$1048576,MATCH($S350,출금!$S$2:$S$1048576,0))&amp;"")</f>
        <v>1273090217</v>
      </c>
      <c r="P350" s="2" t="str">
        <f>IF(ISERROR(INDEX(출금!$A$2:$A$1048576,MATCH($S350,출금!$S$2:$S$1048576,0)))=TRUE, "", INDEX(출금!$A$2:$A$1048576,MATCH($S350,출금!$S$2:$S$1048576,0)))</f>
        <v>exchange</v>
      </c>
      <c r="Q350" s="2" t="str">
        <f>IF(ISERROR(INDEX(출금!$B$2:$B$1048576,MATCH($S350,출금!$S$2:$S$1048576,0)))=TRUE, "", INDEX(출금!$B$2:$B$1048576,MATCH($S350,출금!$S$2:$S$1048576,0)))</f>
        <v>FTX</v>
      </c>
      <c r="R350" s="2" t="str">
        <f>IF(ISERROR(INDEX(출금!$C$2:$C$1048576,MATCH($S350,출금!$S$2:$S$1048576,0)))=TRUE, "", INDEX(출금!$C$2:$C$1048576,MATCH($S350,출금!$S$2:$S$1048576,0)))</f>
        <v>BBRICK</v>
      </c>
      <c r="S350" s="2" t="s">
        <v>371</v>
      </c>
      <c r="T350" s="13">
        <v>44652.035532407404</v>
      </c>
      <c r="U350" s="31" t="str">
        <f t="shared" si="5"/>
        <v>2022-04-01</v>
      </c>
    </row>
    <row r="351" spans="1:21" customFormat="1" hidden="1">
      <c r="A351" s="2" t="s">
        <v>55</v>
      </c>
      <c r="B351" s="2" t="s">
        <v>6</v>
      </c>
      <c r="C351" s="2" t="s">
        <v>24</v>
      </c>
      <c r="D351" s="2" t="s">
        <v>1856</v>
      </c>
      <c r="E351" s="2">
        <v>10025</v>
      </c>
      <c r="F351" s="2" t="s">
        <v>1863</v>
      </c>
      <c r="G351" s="2" t="e">
        <f>IF(INDEX(지갑!$H:$H,MATCH(A351&amp;B351&amp;C351&amp;D351&amp;E351&amp;F351&amp;H351,지갑!$K:$K,0))=0, "",INDEX(지갑!$H:$H,MATCH(A351&amp;B351&amp;C351&amp;D351&amp;E351&amp;F351&amp;H351,지갑!$K:$K,0)))</f>
        <v>#N/A</v>
      </c>
      <c r="H351" s="2"/>
      <c r="I351" s="2" t="s">
        <v>6</v>
      </c>
      <c r="J351" s="2" t="s">
        <v>24</v>
      </c>
      <c r="K351" s="2" t="s">
        <v>1863</v>
      </c>
      <c r="L351" s="2"/>
      <c r="M351" s="25">
        <v>9.5399999999999991</v>
      </c>
      <c r="N351" s="2" t="str">
        <f>IF(ISERROR(INDEX(출금!$G$2:$G$1048576,MATCH($S351,출금!$S$2:$S$1048576,0)))=TRUE, "", INDEX(출금!$G$2:$G$1048576,MATCH($S351,출금!$S$2:$S$1048576,0))&amp;"")</f>
        <v/>
      </c>
      <c r="O351" s="2" t="str">
        <f>IF(ISERROR(INDEX(출금!$H$2:$H$1048576,MATCH($S351,출금!$S$2:$S$1048576,0)))=TRUE, "", INDEX(출금!$H$2:$H$1048576,MATCH($S351,출금!$S$2:$S$1048576,0))&amp;"")</f>
        <v/>
      </c>
      <c r="P351" s="2" t="str">
        <f>IF(ISERROR(INDEX(출금!$A$2:$A$1048576,MATCH($S351,출금!$S$2:$S$1048576,0)))=TRUE, "", INDEX(출금!$A$2:$A$1048576,MATCH($S351,출금!$S$2:$S$1048576,0)))</f>
        <v/>
      </c>
      <c r="Q351" s="2" t="str">
        <f>IF(ISERROR(INDEX(출금!$B$2:$B$1048576,MATCH($S351,출금!$S$2:$S$1048576,0)))=TRUE, "", INDEX(출금!$B$2:$B$1048576,MATCH($S351,출금!$S$2:$S$1048576,0)))</f>
        <v/>
      </c>
      <c r="R351" s="2" t="str">
        <f>IF(ISERROR(INDEX(출금!$C$2:$C$1048576,MATCH($S351,출금!$S$2:$S$1048576,0)))=TRUE, "", INDEX(출금!$C$2:$C$1048576,MATCH($S351,출금!$S$2:$S$1048576,0)))</f>
        <v/>
      </c>
      <c r="S351" s="2"/>
      <c r="T351" s="26">
        <v>44635.445625</v>
      </c>
      <c r="U351" s="31" t="str">
        <f t="shared" si="5"/>
        <v>2022-03-15</v>
      </c>
    </row>
    <row r="352" spans="1:21" customFormat="1" hidden="1">
      <c r="A352" s="2" t="s">
        <v>55</v>
      </c>
      <c r="B352" s="2" t="s">
        <v>6</v>
      </c>
      <c r="C352" s="2" t="s">
        <v>24</v>
      </c>
      <c r="D352" s="2" t="s">
        <v>1856</v>
      </c>
      <c r="E352" s="2">
        <v>10025</v>
      </c>
      <c r="F352" s="2" t="s">
        <v>1863</v>
      </c>
      <c r="G352" s="2" t="e">
        <f>IF(INDEX(지갑!$H:$H,MATCH(A352&amp;B352&amp;C352&amp;D352&amp;E352&amp;F352&amp;H352,지갑!$K:$K,0))=0, "",INDEX(지갑!$H:$H,MATCH(A352&amp;B352&amp;C352&amp;D352&amp;E352&amp;F352&amp;H352,지갑!$K:$K,0)))</f>
        <v>#N/A</v>
      </c>
      <c r="H352" s="2"/>
      <c r="I352" s="2" t="s">
        <v>6</v>
      </c>
      <c r="J352" s="2" t="s">
        <v>24</v>
      </c>
      <c r="K352" s="2" t="s">
        <v>1863</v>
      </c>
      <c r="L352" s="2"/>
      <c r="M352" s="25">
        <v>9.5399999999999991</v>
      </c>
      <c r="N352" s="2" t="str">
        <f>IF(ISERROR(INDEX(출금!$G$2:$G$1048576,MATCH($S352,출금!$S$2:$S$1048576,0)))=TRUE, "", INDEX(출금!$G$2:$G$1048576,MATCH($S352,출금!$S$2:$S$1048576,0))&amp;"")</f>
        <v/>
      </c>
      <c r="O352" s="2" t="str">
        <f>IF(ISERROR(INDEX(출금!$H$2:$H$1048576,MATCH($S352,출금!$S$2:$S$1048576,0)))=TRUE, "", INDEX(출금!$H$2:$H$1048576,MATCH($S352,출금!$S$2:$S$1048576,0))&amp;"")</f>
        <v/>
      </c>
      <c r="P352" s="2" t="str">
        <f>IF(ISERROR(INDEX(출금!$A$2:$A$1048576,MATCH($S352,출금!$S$2:$S$1048576,0)))=TRUE, "", INDEX(출금!$A$2:$A$1048576,MATCH($S352,출금!$S$2:$S$1048576,0)))</f>
        <v/>
      </c>
      <c r="Q352" s="2" t="str">
        <f>IF(ISERROR(INDEX(출금!$B$2:$B$1048576,MATCH($S352,출금!$S$2:$S$1048576,0)))=TRUE, "", INDEX(출금!$B$2:$B$1048576,MATCH($S352,출금!$S$2:$S$1048576,0)))</f>
        <v/>
      </c>
      <c r="R352" s="2" t="str">
        <f>IF(ISERROR(INDEX(출금!$C$2:$C$1048576,MATCH($S352,출금!$S$2:$S$1048576,0)))=TRUE, "", INDEX(출금!$C$2:$C$1048576,MATCH($S352,출금!$S$2:$S$1048576,0)))</f>
        <v/>
      </c>
      <c r="S352" s="2"/>
      <c r="T352" s="26">
        <v>44628.958715277775</v>
      </c>
      <c r="U352" s="31" t="str">
        <f t="shared" si="5"/>
        <v>2022-03-08</v>
      </c>
    </row>
    <row r="353" spans="1:21" customFormat="1">
      <c r="A353" s="2" t="s">
        <v>55</v>
      </c>
      <c r="B353" s="2" t="s">
        <v>6</v>
      </c>
      <c r="C353" s="2" t="s">
        <v>24</v>
      </c>
      <c r="D353" s="2" t="s">
        <v>1856</v>
      </c>
      <c r="E353" s="2">
        <v>10025</v>
      </c>
      <c r="F353" s="2" t="s">
        <v>13</v>
      </c>
      <c r="G353" s="2" t="str">
        <f>IF(INDEX(지갑!$H:$H,MATCH(A353&amp;B353&amp;C353&amp;D353&amp;E353&amp;F353&amp;H353,지갑!$K:$K,0))=0, "",INDEX(지갑!$H:$H,MATCH(A353&amp;B353&amp;C353&amp;D353&amp;E353&amp;F353&amp;H353,지갑!$K:$K,0)))</f>
        <v>0xA341107b28740ee5a003BA3960448fD14174a026</v>
      </c>
      <c r="H353" s="2"/>
      <c r="I353" s="2" t="s">
        <v>6</v>
      </c>
      <c r="J353" s="2" t="s">
        <v>24</v>
      </c>
      <c r="K353" s="2" t="s">
        <v>13</v>
      </c>
      <c r="L353" s="2" t="s">
        <v>1675</v>
      </c>
      <c r="M353" s="25">
        <v>800000</v>
      </c>
      <c r="N353" s="2" t="s">
        <v>4055</v>
      </c>
      <c r="O353" s="2" t="str">
        <f>IF(ISERROR(INDEX(출금!$H$2:$H$1048576,MATCH($S353,출금!$S$2:$S$1048576,0)))=TRUE, "", INDEX(출금!$H$2:$H$1048576,MATCH($S353,출금!$S$2:$S$1048576,0))&amp;"")</f>
        <v/>
      </c>
      <c r="P353" s="2" t="str">
        <f>IF(ISERROR(INDEX(출금!$A$2:$A$1048576,MATCH($S353,출금!$S$2:$S$1048576,0)))=TRUE, "", INDEX(출금!$A$2:$A$1048576,MATCH($S353,출금!$S$2:$S$1048576,0)))</f>
        <v/>
      </c>
      <c r="Q353" s="2" t="str">
        <f>IF(ISERROR(INDEX(출금!$B$2:$B$1048576,MATCH($S353,출금!$S$2:$S$1048576,0)))=TRUE, "", INDEX(출금!$B$2:$B$1048576,MATCH($S353,출금!$S$2:$S$1048576,0)))</f>
        <v/>
      </c>
      <c r="R353" s="2" t="str">
        <f>IF(ISERROR(INDEX(출금!$C$2:$C$1048576,MATCH($S353,출금!$S$2:$S$1048576,0)))=TRUE, "", INDEX(출금!$C$2:$C$1048576,MATCH($S353,출금!$S$2:$S$1048576,0)))</f>
        <v/>
      </c>
      <c r="S353" s="2" t="s">
        <v>2022</v>
      </c>
      <c r="T353" s="26">
        <v>44622.880694444444</v>
      </c>
      <c r="U353" s="31" t="str">
        <f t="shared" si="5"/>
        <v>2022-03-02</v>
      </c>
    </row>
    <row r="354" spans="1:21" customFormat="1" hidden="1">
      <c r="A354" s="2" t="s">
        <v>55</v>
      </c>
      <c r="B354" s="2" t="s">
        <v>6</v>
      </c>
      <c r="C354" s="2" t="s">
        <v>24</v>
      </c>
      <c r="D354" s="2" t="s">
        <v>1856</v>
      </c>
      <c r="E354" s="2">
        <v>10025</v>
      </c>
      <c r="F354" s="2" t="s">
        <v>1863</v>
      </c>
      <c r="G354" s="2" t="e">
        <f>IF(INDEX(지갑!$H:$H,MATCH(A354&amp;B354&amp;C354&amp;D354&amp;E354&amp;F354&amp;H354,지갑!$K:$K,0))=0, "",INDEX(지갑!$H:$H,MATCH(A354&amp;B354&amp;C354&amp;D354&amp;E354&amp;F354&amp;H354,지갑!$K:$K,0)))</f>
        <v>#N/A</v>
      </c>
      <c r="H354" s="2"/>
      <c r="I354" s="2" t="s">
        <v>6</v>
      </c>
      <c r="J354" s="2" t="s">
        <v>24</v>
      </c>
      <c r="K354" s="2" t="s">
        <v>1863</v>
      </c>
      <c r="L354" s="2"/>
      <c r="M354" s="25">
        <v>9.5399999999999991</v>
      </c>
      <c r="N354" s="2" t="str">
        <f>IF(ISERROR(INDEX(출금!$G$2:$G$1048576,MATCH($S354,출금!$S$2:$S$1048576,0)))=TRUE, "", INDEX(출금!$G$2:$G$1048576,MATCH($S354,출금!$S$2:$S$1048576,0))&amp;"")</f>
        <v/>
      </c>
      <c r="O354" s="2" t="str">
        <f>IF(ISERROR(INDEX(출금!$H$2:$H$1048576,MATCH($S354,출금!$S$2:$S$1048576,0)))=TRUE, "", INDEX(출금!$H$2:$H$1048576,MATCH($S354,출금!$S$2:$S$1048576,0))&amp;"")</f>
        <v/>
      </c>
      <c r="P354" s="2" t="str">
        <f>IF(ISERROR(INDEX(출금!$A$2:$A$1048576,MATCH($S354,출금!$S$2:$S$1048576,0)))=TRUE, "", INDEX(출금!$A$2:$A$1048576,MATCH($S354,출금!$S$2:$S$1048576,0)))</f>
        <v/>
      </c>
      <c r="Q354" s="2" t="str">
        <f>IF(ISERROR(INDEX(출금!$B$2:$B$1048576,MATCH($S354,출금!$S$2:$S$1048576,0)))=TRUE, "", INDEX(출금!$B$2:$B$1048576,MATCH($S354,출금!$S$2:$S$1048576,0)))</f>
        <v/>
      </c>
      <c r="R354" s="2" t="str">
        <f>IF(ISERROR(INDEX(출금!$C$2:$C$1048576,MATCH($S354,출금!$S$2:$S$1048576,0)))=TRUE, "", INDEX(출금!$C$2:$C$1048576,MATCH($S354,출금!$S$2:$S$1048576,0)))</f>
        <v/>
      </c>
      <c r="S354" s="2"/>
      <c r="T354" s="26">
        <v>44622.336712962962</v>
      </c>
      <c r="U354" s="31" t="str">
        <f t="shared" si="5"/>
        <v>2022-03-02</v>
      </c>
    </row>
    <row r="355" spans="1:21" customFormat="1" hidden="1">
      <c r="A355" s="2" t="s">
        <v>560</v>
      </c>
      <c r="B355" s="2" t="s">
        <v>107</v>
      </c>
      <c r="C355" s="2" t="s">
        <v>111</v>
      </c>
      <c r="D355" s="5" t="s">
        <v>1851</v>
      </c>
      <c r="E355" s="2"/>
      <c r="F355" s="2"/>
      <c r="G355" s="2" t="str">
        <f>IF(INDEX(지갑!$H:$H,MATCH(A355&amp;B355&amp;C355&amp;D355&amp;E355&amp;F355&amp;H355,지갑!$K:$K,0))=0, "",INDEX(지갑!$H:$H,MATCH(A355&amp;B355&amp;C355&amp;D355&amp;E355&amp;F355&amp;H355,지갑!$K:$K,0)))</f>
        <v>terra174evzq0tnd0uvzkkrvg08n9geqpcsvdrychcm8</v>
      </c>
      <c r="H355" s="2"/>
      <c r="I355" s="2" t="s">
        <v>107</v>
      </c>
      <c r="J355" s="2" t="s">
        <v>111</v>
      </c>
      <c r="K355" s="2" t="s">
        <v>15</v>
      </c>
      <c r="L355" s="2" t="s">
        <v>1676</v>
      </c>
      <c r="M355" s="28">
        <v>100</v>
      </c>
      <c r="N355" s="2" t="str">
        <f>IF(ISERROR(INDEX(출금!$G$2:$G$1048576,MATCH($S355,출금!$S$2:$S$1048576,0)))=TRUE, "", INDEX(출금!$G$2:$G$1048576,MATCH($S355,출금!$S$2:$S$1048576,0))&amp;"")</f>
        <v>terra1luagdjcr9c9yvp3ak4d7chjm5gldcmgln5rku5</v>
      </c>
      <c r="O355" s="2" t="str">
        <f>IF(ISERROR(INDEX(출금!$H$2:$H$1048576,MATCH($S355,출금!$S$2:$S$1048576,0)))=TRUE, "", INDEX(출금!$H$2:$H$1048576,MATCH($S355,출금!$S$2:$S$1048576,0))&amp;"")</f>
        <v>1273090217</v>
      </c>
      <c r="P355" s="2" t="str">
        <f>IF(ISERROR(INDEX(출금!$A$2:$A$1048576,MATCH($S355,출금!$S$2:$S$1048576,0)))=TRUE, "", INDEX(출금!$A$2:$A$1048576,MATCH($S355,출금!$S$2:$S$1048576,0)))</f>
        <v>exchange</v>
      </c>
      <c r="Q355" s="2" t="str">
        <f>IF(ISERROR(INDEX(출금!$B$2:$B$1048576,MATCH($S355,출금!$S$2:$S$1048576,0)))=TRUE, "", INDEX(출금!$B$2:$B$1048576,MATCH($S355,출금!$S$2:$S$1048576,0)))</f>
        <v>FTX</v>
      </c>
      <c r="R355" s="2" t="str">
        <f>IF(ISERROR(INDEX(출금!$C$2:$C$1048576,MATCH($S355,출금!$S$2:$S$1048576,0)))=TRUE, "", INDEX(출금!$C$2:$C$1048576,MATCH($S355,출금!$S$2:$S$1048576,0)))</f>
        <v>BBRICK</v>
      </c>
      <c r="S355" s="2" t="s">
        <v>372</v>
      </c>
      <c r="T355" s="13">
        <v>44652.907523148147</v>
      </c>
      <c r="U355" s="31" t="str">
        <f t="shared" si="5"/>
        <v>2022-04-01</v>
      </c>
    </row>
    <row r="356" spans="1:21" customFormat="1" hidden="1">
      <c r="A356" s="2" t="s">
        <v>560</v>
      </c>
      <c r="B356" s="2" t="s">
        <v>107</v>
      </c>
      <c r="C356" s="2" t="s">
        <v>111</v>
      </c>
      <c r="D356" s="5" t="s">
        <v>1845</v>
      </c>
      <c r="E356" s="2"/>
      <c r="F356" s="2"/>
      <c r="G356" s="2" t="str">
        <f>IF(INDEX(지갑!$H:$H,MATCH(A356&amp;B356&amp;C356&amp;D356&amp;E356&amp;F356&amp;H356,지갑!$K:$K,0))=0, "",INDEX(지갑!$H:$H,MATCH(A356&amp;B356&amp;C356&amp;D356&amp;E356&amp;F356&amp;H356,지갑!$K:$K,0)))</f>
        <v>terra1j4u9e5n8xu9c9jykny8uqw6lde6843qczzwd0x</v>
      </c>
      <c r="H356" s="2"/>
      <c r="I356" s="2" t="s">
        <v>107</v>
      </c>
      <c r="J356" s="2" t="s">
        <v>111</v>
      </c>
      <c r="K356" s="2" t="s">
        <v>546</v>
      </c>
      <c r="L356" s="2" t="s">
        <v>1676</v>
      </c>
      <c r="M356" s="28">
        <v>26.78</v>
      </c>
      <c r="N356" s="2" t="str">
        <f>IF(ISERROR(INDEX(출금!$G$2:$G$1048576,MATCH($S356,출금!$S$2:$S$1048576,0)))=TRUE, "", INDEX(출금!$G$2:$G$1048576,MATCH($S356,출금!$S$2:$S$1048576,0))&amp;"")</f>
        <v/>
      </c>
      <c r="O356" s="2" t="str">
        <f>IF(ISERROR(INDEX(출금!$H$2:$H$1048576,MATCH($S356,출금!$S$2:$S$1048576,0)))=TRUE, "", INDEX(출금!$H$2:$H$1048576,MATCH($S356,출금!$S$2:$S$1048576,0))&amp;"")</f>
        <v/>
      </c>
      <c r="P356" s="2" t="str">
        <f>IF(ISERROR(INDEX(출금!$A$2:$A$1048576,MATCH($S356,출금!$S$2:$S$1048576,0)))=TRUE, "", INDEX(출금!$A$2:$A$1048576,MATCH($S356,출금!$S$2:$S$1048576,0)))</f>
        <v/>
      </c>
      <c r="Q356" s="2" t="str">
        <f>IF(ISERROR(INDEX(출금!$B$2:$B$1048576,MATCH($S356,출금!$S$2:$S$1048576,0)))=TRUE, "", INDEX(출금!$B$2:$B$1048576,MATCH($S356,출금!$S$2:$S$1048576,0)))</f>
        <v/>
      </c>
      <c r="R356" s="2" t="str">
        <f>IF(ISERROR(INDEX(출금!$C$2:$C$1048576,MATCH($S356,출금!$S$2:$S$1048576,0)))=TRUE, "", INDEX(출금!$C$2:$C$1048576,MATCH($S356,출금!$S$2:$S$1048576,0)))</f>
        <v/>
      </c>
      <c r="S356" s="2" t="s">
        <v>816</v>
      </c>
      <c r="T356" s="13">
        <v>44661.527141203704</v>
      </c>
      <c r="U356" s="31" t="str">
        <f t="shared" si="5"/>
        <v>2022-04-10</v>
      </c>
    </row>
    <row r="357" spans="1:21" customFormat="1">
      <c r="A357" s="2" t="s">
        <v>55</v>
      </c>
      <c r="B357" s="2" t="s">
        <v>6</v>
      </c>
      <c r="C357" s="2" t="s">
        <v>24</v>
      </c>
      <c r="D357" s="2" t="s">
        <v>1856</v>
      </c>
      <c r="E357" s="2">
        <v>10025</v>
      </c>
      <c r="F357" s="2" t="s">
        <v>414</v>
      </c>
      <c r="G357" s="2" t="str">
        <f>IF(INDEX(지갑!$H:$H,MATCH(A357&amp;B357&amp;C357&amp;D357&amp;E357&amp;F357&amp;H357,지갑!$K:$K,0))=0, "",INDEX(지갑!$H:$H,MATCH(A357&amp;B357&amp;C357&amp;D357&amp;E357&amp;F357&amp;H357,지갑!$K:$K,0)))</f>
        <v/>
      </c>
      <c r="H357" s="2"/>
      <c r="I357" s="2" t="s">
        <v>6</v>
      </c>
      <c r="J357" s="2" t="s">
        <v>24</v>
      </c>
      <c r="K357" s="2" t="s">
        <v>414</v>
      </c>
      <c r="L357" s="2" t="s">
        <v>1675</v>
      </c>
      <c r="M357" s="25">
        <v>196.35059999999999</v>
      </c>
      <c r="N357" s="2" t="s">
        <v>20</v>
      </c>
      <c r="O357" s="2" t="str">
        <f>IF(ISERROR(INDEX(출금!$H$2:$H$1048576,MATCH($S357,출금!$S$2:$S$1048576,0)))=TRUE, "", INDEX(출금!$H$2:$H$1048576,MATCH($S357,출금!$S$2:$S$1048576,0))&amp;"")</f>
        <v/>
      </c>
      <c r="P357" s="2" t="str">
        <f>IF(ISERROR(INDEX(출금!$A$2:$A$1048576,MATCH($S357,출금!$S$2:$S$1048576,0)))=TRUE, "", INDEX(출금!$A$2:$A$1048576,MATCH($S357,출금!$S$2:$S$1048576,0)))</f>
        <v/>
      </c>
      <c r="Q357" s="2" t="str">
        <f>IF(ISERROR(INDEX(출금!$B$2:$B$1048576,MATCH($S357,출금!$S$2:$S$1048576,0)))=TRUE, "", INDEX(출금!$B$2:$B$1048576,MATCH($S357,출금!$S$2:$S$1048576,0)))</f>
        <v/>
      </c>
      <c r="R357" s="2" t="str">
        <f>IF(ISERROR(INDEX(출금!$C$2:$C$1048576,MATCH($S357,출금!$S$2:$S$1048576,0)))=TRUE, "", INDEX(출금!$C$2:$C$1048576,MATCH($S357,출금!$S$2:$S$1048576,0)))</f>
        <v/>
      </c>
      <c r="S357" s="2" t="s">
        <v>2023</v>
      </c>
      <c r="T357" s="26">
        <v>44620.581979166665</v>
      </c>
      <c r="U357" s="31" t="str">
        <f t="shared" si="5"/>
        <v>2022-02-28</v>
      </c>
    </row>
    <row r="358" spans="1:21" customFormat="1" hidden="1">
      <c r="A358" s="2" t="s">
        <v>3</v>
      </c>
      <c r="B358" s="2" t="s">
        <v>872</v>
      </c>
      <c r="C358" s="2" t="s">
        <v>58</v>
      </c>
      <c r="D358" s="2"/>
      <c r="E358" s="2"/>
      <c r="F358" s="2" t="s">
        <v>75</v>
      </c>
      <c r="G358" s="2" t="str">
        <f>IF(INDEX(지갑!$H:$H,MATCH(A358&amp;B358&amp;C358&amp;D358&amp;E358&amp;F358&amp;H358,지갑!$K:$K,0))=0, "",INDEX(지갑!$H:$H,MATCH(A358&amp;B358&amp;C358&amp;D358&amp;E358&amp;F358&amp;H358,지갑!$K:$K,0)))</f>
        <v>0x5006bc0d4fa0117e93d21aa663969fc6703a4319</v>
      </c>
      <c r="H358" s="2"/>
      <c r="I358" s="2" t="s">
        <v>872</v>
      </c>
      <c r="J358" s="2" t="s">
        <v>58</v>
      </c>
      <c r="K358" s="2" t="s">
        <v>75</v>
      </c>
      <c r="L358" s="2" t="s">
        <v>75</v>
      </c>
      <c r="M358" s="28">
        <v>449500</v>
      </c>
      <c r="N358" s="2" t="str">
        <f>IF(ISERROR(INDEX(출금!$G$2:$G$1048576,MATCH($S358,출금!$S$2:$S$1048576,0)))=TRUE, "", INDEX(출금!$G$2:$G$1048576,MATCH($S358,출금!$S$2:$S$1048576,0))&amp;"")</f>
        <v/>
      </c>
      <c r="O358" s="2" t="str">
        <f>IF(ISERROR(INDEX(출금!$H$2:$H$1048576,MATCH($S358,출금!$S$2:$S$1048576,0)))=TRUE, "", INDEX(출금!$H$2:$H$1048576,MATCH($S358,출금!$S$2:$S$1048576,0))&amp;"")</f>
        <v/>
      </c>
      <c r="P358" s="2" t="str">
        <f>IF(ISERROR(INDEX(출금!$A$2:$A$1048576,MATCH($S358,출금!$S$2:$S$1048576,0)))=TRUE, "", INDEX(출금!$A$2:$A$1048576,MATCH($S358,출금!$S$2:$S$1048576,0)))</f>
        <v/>
      </c>
      <c r="Q358" s="2" t="str">
        <f>IF(ISERROR(INDEX(출금!$B$2:$B$1048576,MATCH($S358,출금!$S$2:$S$1048576,0)))=TRUE, "", INDEX(출금!$B$2:$B$1048576,MATCH($S358,출금!$S$2:$S$1048576,0)))</f>
        <v/>
      </c>
      <c r="R358" s="2" t="str">
        <f>IF(ISERROR(INDEX(출금!$C$2:$C$1048576,MATCH($S358,출금!$S$2:$S$1048576,0)))=TRUE, "", INDEX(출금!$C$2:$C$1048576,MATCH($S358,출금!$S$2:$S$1048576,0)))</f>
        <v/>
      </c>
      <c r="S358" s="2" t="s">
        <v>875</v>
      </c>
      <c r="T358" s="13">
        <v>44692.74113425926</v>
      </c>
      <c r="U358" s="31" t="str">
        <f t="shared" si="5"/>
        <v>2022-05-11</v>
      </c>
    </row>
    <row r="359" spans="1:21" customFormat="1" hidden="1">
      <c r="A359" s="2" t="s">
        <v>3</v>
      </c>
      <c r="B359" s="2" t="s">
        <v>872</v>
      </c>
      <c r="C359" s="2" t="s">
        <v>58</v>
      </c>
      <c r="D359" s="2"/>
      <c r="E359" s="2"/>
      <c r="F359" s="2" t="s">
        <v>75</v>
      </c>
      <c r="G359" s="2" t="str">
        <f>IF(INDEX(지갑!$H:$H,MATCH(A359&amp;B359&amp;C359&amp;D359&amp;E359&amp;F359&amp;H359,지갑!$K:$K,0))=0, "",INDEX(지갑!$H:$H,MATCH(A359&amp;B359&amp;C359&amp;D359&amp;E359&amp;F359&amp;H359,지갑!$K:$K,0)))</f>
        <v>0x5006bc0d4fa0117e93d21aa663969fc6703a4319</v>
      </c>
      <c r="H359" s="2"/>
      <c r="I359" s="2" t="s">
        <v>872</v>
      </c>
      <c r="J359" s="2" t="s">
        <v>58</v>
      </c>
      <c r="K359" s="2" t="s">
        <v>75</v>
      </c>
      <c r="L359" s="2" t="s">
        <v>75</v>
      </c>
      <c r="M359" s="28">
        <v>370.33008367000002</v>
      </c>
      <c r="N359" s="2" t="str">
        <f>IF(ISERROR(INDEX(출금!$G$2:$G$1048576,MATCH($S359,출금!$S$2:$S$1048576,0)))=TRUE, "", INDEX(출금!$G$2:$G$1048576,MATCH($S359,출금!$S$2:$S$1048576,0))&amp;"")</f>
        <v/>
      </c>
      <c r="O359" s="2" t="str">
        <f>IF(ISERROR(INDEX(출금!$H$2:$H$1048576,MATCH($S359,출금!$S$2:$S$1048576,0)))=TRUE, "", INDEX(출금!$H$2:$H$1048576,MATCH($S359,출금!$S$2:$S$1048576,0))&amp;"")</f>
        <v/>
      </c>
      <c r="P359" s="2" t="str">
        <f>IF(ISERROR(INDEX(출금!$A$2:$A$1048576,MATCH($S359,출금!$S$2:$S$1048576,0)))=TRUE, "", INDEX(출금!$A$2:$A$1048576,MATCH($S359,출금!$S$2:$S$1048576,0)))</f>
        <v/>
      </c>
      <c r="Q359" s="2" t="str">
        <f>IF(ISERROR(INDEX(출금!$B$2:$B$1048576,MATCH($S359,출금!$S$2:$S$1048576,0)))=TRUE, "", INDEX(출금!$B$2:$B$1048576,MATCH($S359,출금!$S$2:$S$1048576,0)))</f>
        <v/>
      </c>
      <c r="R359" s="2" t="str">
        <f>IF(ISERROR(INDEX(출금!$C$2:$C$1048576,MATCH($S359,출금!$S$2:$S$1048576,0)))=TRUE, "", INDEX(출금!$C$2:$C$1048576,MATCH($S359,출금!$S$2:$S$1048576,0)))</f>
        <v/>
      </c>
      <c r="S359" s="2" t="s">
        <v>874</v>
      </c>
      <c r="T359" s="13">
        <v>44693.42900462963</v>
      </c>
      <c r="U359" s="31" t="str">
        <f t="shared" si="5"/>
        <v>2022-05-12</v>
      </c>
    </row>
    <row r="360" spans="1:21" customFormat="1" hidden="1">
      <c r="A360" s="2" t="s">
        <v>560</v>
      </c>
      <c r="B360" s="2" t="s">
        <v>107</v>
      </c>
      <c r="C360" s="2" t="s">
        <v>111</v>
      </c>
      <c r="D360" s="5" t="s">
        <v>1845</v>
      </c>
      <c r="E360" s="2"/>
      <c r="F360" s="2"/>
      <c r="G360" s="2" t="str">
        <f>IF(INDEX(지갑!$H:$H,MATCH(A360&amp;B360&amp;C360&amp;D360&amp;E360&amp;F360&amp;H360,지갑!$K:$K,0))=0, "",INDEX(지갑!$H:$H,MATCH(A360&amp;B360&amp;C360&amp;D360&amp;E360&amp;F360&amp;H360,지갑!$K:$K,0)))</f>
        <v>terra1j4u9e5n8xu9c9jykny8uqw6lde6843qczzwd0x</v>
      </c>
      <c r="H360" s="2"/>
      <c r="I360" s="2" t="s">
        <v>107</v>
      </c>
      <c r="J360" s="2" t="s">
        <v>111</v>
      </c>
      <c r="K360" s="2" t="s">
        <v>15</v>
      </c>
      <c r="L360" s="2" t="s">
        <v>1676</v>
      </c>
      <c r="M360" s="28">
        <v>60000</v>
      </c>
      <c r="N360" s="2" t="str">
        <f>IF(ISERROR(INDEX(출금!$G$2:$G$1048576,MATCH($S360,출금!$S$2:$S$1048576,0)))=TRUE, "", INDEX(출금!$G$2:$G$1048576,MATCH($S360,출금!$S$2:$S$1048576,0))&amp;"")</f>
        <v/>
      </c>
      <c r="O360" s="2" t="str">
        <f>IF(ISERROR(INDEX(출금!$H$2:$H$1048576,MATCH($S360,출금!$S$2:$S$1048576,0)))=TRUE, "", INDEX(출금!$H$2:$H$1048576,MATCH($S360,출금!$S$2:$S$1048576,0))&amp;"")</f>
        <v/>
      </c>
      <c r="P360" s="2" t="str">
        <f>IF(ISERROR(INDEX(출금!$A$2:$A$1048576,MATCH($S360,출금!$S$2:$S$1048576,0)))=TRUE, "", INDEX(출금!$A$2:$A$1048576,MATCH($S360,출금!$S$2:$S$1048576,0)))</f>
        <v/>
      </c>
      <c r="Q360" s="2" t="str">
        <f>IF(ISERROR(INDEX(출금!$B$2:$B$1048576,MATCH($S360,출금!$S$2:$S$1048576,0)))=TRUE, "", INDEX(출금!$B$2:$B$1048576,MATCH($S360,출금!$S$2:$S$1048576,0)))</f>
        <v/>
      </c>
      <c r="R360" s="2" t="str">
        <f>IF(ISERROR(INDEX(출금!$C$2:$C$1048576,MATCH($S360,출금!$S$2:$S$1048576,0)))=TRUE, "", INDEX(출금!$C$2:$C$1048576,MATCH($S360,출금!$S$2:$S$1048576,0)))</f>
        <v/>
      </c>
      <c r="S360" s="2" t="s">
        <v>816</v>
      </c>
      <c r="T360" s="13">
        <v>44661.527766203704</v>
      </c>
      <c r="U360" s="31" t="str">
        <f t="shared" si="5"/>
        <v>2022-04-10</v>
      </c>
    </row>
    <row r="361" spans="1:21" customFormat="1" hidden="1">
      <c r="A361" s="2" t="s">
        <v>55</v>
      </c>
      <c r="B361" s="2" t="s">
        <v>6</v>
      </c>
      <c r="C361" s="2" t="s">
        <v>24</v>
      </c>
      <c r="D361" s="2" t="s">
        <v>1856</v>
      </c>
      <c r="E361" s="2">
        <v>10025</v>
      </c>
      <c r="F361" s="2" t="s">
        <v>1863</v>
      </c>
      <c r="G361" s="2" t="e">
        <f>IF(INDEX(지갑!$H:$H,MATCH(A361&amp;B361&amp;C361&amp;D361&amp;E361&amp;F361&amp;H361,지갑!$K:$K,0))=0, "",INDEX(지갑!$H:$H,MATCH(A361&amp;B361&amp;C361&amp;D361&amp;E361&amp;F361&amp;H361,지갑!$K:$K,0)))</f>
        <v>#N/A</v>
      </c>
      <c r="H361" s="2"/>
      <c r="I361" s="2" t="s">
        <v>6</v>
      </c>
      <c r="J361" s="2" t="s">
        <v>24</v>
      </c>
      <c r="K361" s="2" t="s">
        <v>1863</v>
      </c>
      <c r="L361" s="2"/>
      <c r="M361" s="25">
        <v>9.5399999999999991</v>
      </c>
      <c r="N361" s="2" t="str">
        <f>IF(ISERROR(INDEX(출금!$G$2:$G$1048576,MATCH($S361,출금!$S$2:$S$1048576,0)))=TRUE, "", INDEX(출금!$G$2:$G$1048576,MATCH($S361,출금!$S$2:$S$1048576,0))&amp;"")</f>
        <v/>
      </c>
      <c r="O361" s="2" t="str">
        <f>IF(ISERROR(INDEX(출금!$H$2:$H$1048576,MATCH($S361,출금!$S$2:$S$1048576,0)))=TRUE, "", INDEX(출금!$H$2:$H$1048576,MATCH($S361,출금!$S$2:$S$1048576,0))&amp;"")</f>
        <v/>
      </c>
      <c r="P361" s="2" t="str">
        <f>IF(ISERROR(INDEX(출금!$A$2:$A$1048576,MATCH($S361,출금!$S$2:$S$1048576,0)))=TRUE, "", INDEX(출금!$A$2:$A$1048576,MATCH($S361,출금!$S$2:$S$1048576,0)))</f>
        <v/>
      </c>
      <c r="Q361" s="2" t="str">
        <f>IF(ISERROR(INDEX(출금!$B$2:$B$1048576,MATCH($S361,출금!$S$2:$S$1048576,0)))=TRUE, "", INDEX(출금!$B$2:$B$1048576,MATCH($S361,출금!$S$2:$S$1048576,0)))</f>
        <v/>
      </c>
      <c r="R361" s="2" t="str">
        <f>IF(ISERROR(INDEX(출금!$C$2:$C$1048576,MATCH($S361,출금!$S$2:$S$1048576,0)))=TRUE, "", INDEX(출금!$C$2:$C$1048576,MATCH($S361,출금!$S$2:$S$1048576,0)))</f>
        <v/>
      </c>
      <c r="S361" s="2"/>
      <c r="T361" s="26">
        <v>44615.210787037038</v>
      </c>
      <c r="U361" s="31" t="str">
        <f t="shared" si="5"/>
        <v>2022-02-23</v>
      </c>
    </row>
    <row r="362" spans="1:21" customFormat="1">
      <c r="A362" s="2" t="s">
        <v>55</v>
      </c>
      <c r="B362" s="2" t="s">
        <v>6</v>
      </c>
      <c r="C362" s="2" t="s">
        <v>24</v>
      </c>
      <c r="D362" s="2" t="s">
        <v>1856</v>
      </c>
      <c r="E362" s="2">
        <v>10025</v>
      </c>
      <c r="F362" s="2" t="s">
        <v>12</v>
      </c>
      <c r="G362" s="2" t="str">
        <f>IF(INDEX(지갑!$H:$H,MATCH(A362&amp;B362&amp;C362&amp;D362&amp;E362&amp;F362&amp;H362,지갑!$K:$K,0))=0, "",INDEX(지갑!$H:$H,MATCH(A362&amp;B362&amp;C362&amp;D362&amp;E362&amp;F362&amp;H362,지갑!$K:$K,0)))</f>
        <v>0xA341107b28740ee5a003BA3960448fD14174a026</v>
      </c>
      <c r="H362" s="2"/>
      <c r="I362" s="2" t="s">
        <v>6</v>
      </c>
      <c r="J362" s="2" t="s">
        <v>24</v>
      </c>
      <c r="K362" s="2" t="s">
        <v>12</v>
      </c>
      <c r="L362" s="2" t="s">
        <v>1675</v>
      </c>
      <c r="M362" s="25">
        <v>10018877</v>
      </c>
      <c r="N362" s="2" t="s">
        <v>20</v>
      </c>
      <c r="O362" s="2" t="str">
        <f>IF(ISERROR(INDEX(출금!$H$2:$H$1048576,MATCH($S362,출금!$S$2:$S$1048576,0)))=TRUE, "", INDEX(출금!$H$2:$H$1048576,MATCH($S362,출금!$S$2:$S$1048576,0))&amp;"")</f>
        <v/>
      </c>
      <c r="P362" s="2" t="str">
        <f>IF(ISERROR(INDEX(출금!$A$2:$A$1048576,MATCH($S362,출금!$S$2:$S$1048576,0)))=TRUE, "", INDEX(출금!$A$2:$A$1048576,MATCH($S362,출금!$S$2:$S$1048576,0)))</f>
        <v/>
      </c>
      <c r="Q362" s="2" t="str">
        <f>IF(ISERROR(INDEX(출금!$B$2:$B$1048576,MATCH($S362,출금!$S$2:$S$1048576,0)))=TRUE, "", INDEX(출금!$B$2:$B$1048576,MATCH($S362,출금!$S$2:$S$1048576,0)))</f>
        <v/>
      </c>
      <c r="R362" s="2" t="str">
        <f>IF(ISERROR(INDEX(출금!$C$2:$C$1048576,MATCH($S362,출금!$S$2:$S$1048576,0)))=TRUE, "", INDEX(출금!$C$2:$C$1048576,MATCH($S362,출금!$S$2:$S$1048576,0)))</f>
        <v/>
      </c>
      <c r="S362" s="2" t="s">
        <v>2024</v>
      </c>
      <c r="T362" s="26">
        <v>44614.541701388887</v>
      </c>
      <c r="U362" s="31" t="str">
        <f t="shared" si="5"/>
        <v>2022-02-22</v>
      </c>
    </row>
    <row r="363" spans="1:21" customFormat="1">
      <c r="A363" s="2" t="s">
        <v>55</v>
      </c>
      <c r="B363" s="2" t="s">
        <v>6</v>
      </c>
      <c r="C363" s="2" t="s">
        <v>24</v>
      </c>
      <c r="D363" s="2" t="s">
        <v>1856</v>
      </c>
      <c r="E363" s="2">
        <v>10025</v>
      </c>
      <c r="F363" s="2" t="s">
        <v>11</v>
      </c>
      <c r="G363" s="2" t="str">
        <f>IF(INDEX(지갑!$H:$H,MATCH(A363&amp;B363&amp;C363&amp;D363&amp;E363&amp;F363&amp;H363,지갑!$K:$K,0))=0, "",INDEX(지갑!$H:$H,MATCH(A363&amp;B363&amp;C363&amp;D363&amp;E363&amp;F363&amp;H363,지갑!$K:$K,0)))</f>
        <v>0xd16eEBDb4F8804b66AB4b2c536917154d9a47E82</v>
      </c>
      <c r="H363" s="2"/>
      <c r="I363" s="2" t="s">
        <v>6</v>
      </c>
      <c r="J363" s="2" t="s">
        <v>24</v>
      </c>
      <c r="K363" s="2" t="s">
        <v>11</v>
      </c>
      <c r="L363" s="2" t="s">
        <v>11</v>
      </c>
      <c r="M363" s="25">
        <v>819.99379999999996</v>
      </c>
      <c r="N363" s="2" t="str">
        <f>IF(ISERROR(INDEX(출금!$G$2:$G$1048576,MATCH($S363,출금!$S$2:$S$1048576,0)))=TRUE, "", INDEX(출금!$G$2:$G$1048576,MATCH($S363,출금!$S$2:$S$1048576,0))&amp;"")</f>
        <v>0x5d6fcf22aa4e4ff8da0abe329392e7c5306d22f3</v>
      </c>
      <c r="O363" s="2" t="str">
        <f>IF(ISERROR(INDEX(출금!$H$2:$H$1048576,MATCH($S363,출금!$S$2:$S$1048576,0)))=TRUE, "", INDEX(출금!$H$2:$H$1048576,MATCH($S363,출금!$S$2:$S$1048576,0))&amp;"")</f>
        <v/>
      </c>
      <c r="P363" s="2" t="str">
        <f>IF(ISERROR(INDEX(출금!$A$2:$A$1048576,MATCH($S363,출금!$S$2:$S$1048576,0)))=TRUE, "", INDEX(출금!$A$2:$A$1048576,MATCH($S363,출금!$S$2:$S$1048576,0)))</f>
        <v>exchange</v>
      </c>
      <c r="Q363" s="2" t="str">
        <f>IF(ISERROR(INDEX(출금!$B$2:$B$1048576,MATCH($S363,출금!$S$2:$S$1048576,0)))=TRUE, "", INDEX(출금!$B$2:$B$1048576,MATCH($S363,출금!$S$2:$S$1048576,0)))</f>
        <v>Binance</v>
      </c>
      <c r="R363" s="2" t="str">
        <f>IF(ISERROR(INDEX(출금!$C$2:$C$1048576,MATCH($S363,출금!$S$2:$S$1048576,0)))=TRUE, "", INDEX(출금!$C$2:$C$1048576,MATCH($S363,출금!$S$2:$S$1048576,0)))</f>
        <v>BBRICK</v>
      </c>
      <c r="S363" s="2" t="s">
        <v>2025</v>
      </c>
      <c r="T363" s="26">
        <v>44613.932893518519</v>
      </c>
      <c r="U363" s="31" t="str">
        <f t="shared" si="5"/>
        <v>2022-02-21</v>
      </c>
    </row>
    <row r="364" spans="1:21" customFormat="1" hidden="1">
      <c r="A364" s="2" t="s">
        <v>3</v>
      </c>
      <c r="B364" s="2" t="s">
        <v>872</v>
      </c>
      <c r="C364" s="2" t="s">
        <v>58</v>
      </c>
      <c r="D364" s="2"/>
      <c r="E364" s="2"/>
      <c r="F364" s="2" t="s">
        <v>75</v>
      </c>
      <c r="G364" s="2" t="str">
        <f>IF(INDEX(지갑!$H:$H,MATCH(A364&amp;B364&amp;C364&amp;D364&amp;E364&amp;F364&amp;H364,지갑!$K:$K,0))=0, "",INDEX(지갑!$H:$H,MATCH(A364&amp;B364&amp;C364&amp;D364&amp;E364&amp;F364&amp;H364,지갑!$K:$K,0)))</f>
        <v>0x5006bc0d4fa0117e93d21aa663969fc6703a4319</v>
      </c>
      <c r="H364" s="2"/>
      <c r="I364" s="2" t="s">
        <v>872</v>
      </c>
      <c r="J364" s="2" t="s">
        <v>58</v>
      </c>
      <c r="K364" s="2" t="s">
        <v>75</v>
      </c>
      <c r="L364" s="2" t="s">
        <v>75</v>
      </c>
      <c r="M364" s="28">
        <v>438250</v>
      </c>
      <c r="N364" s="2" t="str">
        <f>IF(ISERROR(INDEX(출금!$G$2:$G$1048576,MATCH($S364,출금!$S$2:$S$1048576,0)))=TRUE, "", INDEX(출금!$G$2:$G$1048576,MATCH($S364,출금!$S$2:$S$1048576,0))&amp;"")</f>
        <v/>
      </c>
      <c r="O364" s="2" t="str">
        <f>IF(ISERROR(INDEX(출금!$H$2:$H$1048576,MATCH($S364,출금!$S$2:$S$1048576,0)))=TRUE, "", INDEX(출금!$H$2:$H$1048576,MATCH($S364,출금!$S$2:$S$1048576,0))&amp;"")</f>
        <v/>
      </c>
      <c r="P364" s="2" t="str">
        <f>IF(ISERROR(INDEX(출금!$A$2:$A$1048576,MATCH($S364,출금!$S$2:$S$1048576,0)))=TRUE, "", INDEX(출금!$A$2:$A$1048576,MATCH($S364,출금!$S$2:$S$1048576,0)))</f>
        <v/>
      </c>
      <c r="Q364" s="2" t="str">
        <f>IF(ISERROR(INDEX(출금!$B$2:$B$1048576,MATCH($S364,출금!$S$2:$S$1048576,0)))=TRUE, "", INDEX(출금!$B$2:$B$1048576,MATCH($S364,출금!$S$2:$S$1048576,0)))</f>
        <v/>
      </c>
      <c r="R364" s="2" t="str">
        <f>IF(ISERROR(INDEX(출금!$C$2:$C$1048576,MATCH($S364,출금!$S$2:$S$1048576,0)))=TRUE, "", INDEX(출금!$C$2:$C$1048576,MATCH($S364,출금!$S$2:$S$1048576,0)))</f>
        <v/>
      </c>
      <c r="S364" s="2" t="s">
        <v>873</v>
      </c>
      <c r="T364" s="13">
        <v>44693.474085648151</v>
      </c>
      <c r="U364" s="31" t="str">
        <f t="shared" si="5"/>
        <v>2022-05-12</v>
      </c>
    </row>
    <row r="365" spans="1:21" customFormat="1" hidden="1">
      <c r="A365" s="2" t="s">
        <v>560</v>
      </c>
      <c r="B365" s="2" t="s">
        <v>107</v>
      </c>
      <c r="C365" s="2" t="s">
        <v>111</v>
      </c>
      <c r="D365" s="5" t="s">
        <v>1845</v>
      </c>
      <c r="E365" s="2"/>
      <c r="F365" s="2"/>
      <c r="G365" s="2" t="str">
        <f>IF(INDEX(지갑!$H:$H,MATCH(A365&amp;B365&amp;C365&amp;D365&amp;E365&amp;F365&amp;H365,지갑!$K:$K,0))=0, "",INDEX(지갑!$H:$H,MATCH(A365&amp;B365&amp;C365&amp;D365&amp;E365&amp;F365&amp;H365,지갑!$K:$K,0)))</f>
        <v>terra1j4u9e5n8xu9c9jykny8uqw6lde6843qczzwd0x</v>
      </c>
      <c r="H365" s="2"/>
      <c r="I365" s="2" t="s">
        <v>107</v>
      </c>
      <c r="J365" s="2" t="s">
        <v>111</v>
      </c>
      <c r="K365" s="2" t="s">
        <v>15</v>
      </c>
      <c r="L365" s="2" t="s">
        <v>1676</v>
      </c>
      <c r="M365" s="28">
        <v>599710.18000000005</v>
      </c>
      <c r="N365" s="2" t="str">
        <f>IF(ISERROR(INDEX(출금!$G$2:$G$1048576,MATCH($S365,출금!$S$2:$S$1048576,0)))=TRUE, "", INDEX(출금!$G$2:$G$1048576,MATCH($S365,출금!$S$2:$S$1048576,0))&amp;"")</f>
        <v/>
      </c>
      <c r="O365" s="2" t="str">
        <f>IF(ISERROR(INDEX(출금!$H$2:$H$1048576,MATCH($S365,출금!$S$2:$S$1048576,0)))=TRUE, "", INDEX(출금!$H$2:$H$1048576,MATCH($S365,출금!$S$2:$S$1048576,0))&amp;"")</f>
        <v/>
      </c>
      <c r="P365" s="2" t="str">
        <f>IF(ISERROR(INDEX(출금!$A$2:$A$1048576,MATCH($S365,출금!$S$2:$S$1048576,0)))=TRUE, "", INDEX(출금!$A$2:$A$1048576,MATCH($S365,출금!$S$2:$S$1048576,0)))</f>
        <v/>
      </c>
      <c r="Q365" s="2" t="str">
        <f>IF(ISERROR(INDEX(출금!$B$2:$B$1048576,MATCH($S365,출금!$S$2:$S$1048576,0)))=TRUE, "", INDEX(출금!$B$2:$B$1048576,MATCH($S365,출금!$S$2:$S$1048576,0)))</f>
        <v/>
      </c>
      <c r="R365" s="2" t="str">
        <f>IF(ISERROR(INDEX(출금!$C$2:$C$1048576,MATCH($S365,출금!$S$2:$S$1048576,0)))=TRUE, "", INDEX(출금!$C$2:$C$1048576,MATCH($S365,출금!$S$2:$S$1048576,0)))</f>
        <v/>
      </c>
      <c r="S365" s="2" t="s">
        <v>815</v>
      </c>
      <c r="T365" s="13">
        <v>44664.430590277778</v>
      </c>
      <c r="U365" s="31" t="str">
        <f t="shared" si="5"/>
        <v>2022-04-13</v>
      </c>
    </row>
    <row r="366" spans="1:21" customFormat="1" hidden="1">
      <c r="A366" s="2" t="s">
        <v>55</v>
      </c>
      <c r="B366" s="2" t="s">
        <v>6</v>
      </c>
      <c r="C366" s="2" t="s">
        <v>24</v>
      </c>
      <c r="D366" s="2" t="s">
        <v>1856</v>
      </c>
      <c r="E366" s="2">
        <v>10025</v>
      </c>
      <c r="F366" s="2" t="s">
        <v>9</v>
      </c>
      <c r="G366" s="2" t="str">
        <f>IF(INDEX(지갑!$H:$H,MATCH(A366&amp;B366&amp;C366&amp;D366&amp;E366&amp;F366&amp;H366,지갑!$K:$K,0))=0, "",INDEX(지갑!$H:$H,MATCH(A366&amp;B366&amp;C366&amp;D366&amp;E366&amp;F366&amp;H366,지갑!$K:$K,0)))</f>
        <v>3H9GcbHrica8tDjBgkByHKNbwpcdTapLoK</v>
      </c>
      <c r="H366" s="2"/>
      <c r="I366" s="2" t="s">
        <v>6</v>
      </c>
      <c r="J366" s="2" t="s">
        <v>24</v>
      </c>
      <c r="K366" s="2" t="s">
        <v>9</v>
      </c>
      <c r="L366" s="2" t="s">
        <v>9</v>
      </c>
      <c r="M366" s="25">
        <v>75.615160000000003</v>
      </c>
      <c r="N366" s="2" t="str">
        <f>IF(ISERROR(INDEX(출금!$G$2:$G$1048576,MATCH($S366,출금!$S$2:$S$1048576,0)))=TRUE, "", INDEX(출금!$G$2:$G$1048576,MATCH($S366,출금!$S$2:$S$1048576,0))&amp;"")</f>
        <v/>
      </c>
      <c r="O366" s="2" t="str">
        <f>IF(ISERROR(INDEX(출금!$H$2:$H$1048576,MATCH($S366,출금!$S$2:$S$1048576,0)))=TRUE, "", INDEX(출금!$H$2:$H$1048576,MATCH($S366,출금!$S$2:$S$1048576,0))&amp;"")</f>
        <v/>
      </c>
      <c r="P366" s="2" t="str">
        <f>IF(ISERROR(INDEX(출금!$A$2:$A$1048576,MATCH($S366,출금!$S$2:$S$1048576,0)))=TRUE, "", INDEX(출금!$A$2:$A$1048576,MATCH($S366,출금!$S$2:$S$1048576,0)))</f>
        <v/>
      </c>
      <c r="Q366" s="2" t="str">
        <f>IF(ISERROR(INDEX(출금!$B$2:$B$1048576,MATCH($S366,출금!$S$2:$S$1048576,0)))=TRUE, "", INDEX(출금!$B$2:$B$1048576,MATCH($S366,출금!$S$2:$S$1048576,0)))</f>
        <v/>
      </c>
      <c r="R366" s="2" t="str">
        <f>IF(ISERROR(INDEX(출금!$C$2:$C$1048576,MATCH($S366,출금!$S$2:$S$1048576,0)))=TRUE, "", INDEX(출금!$C$2:$C$1048576,MATCH($S366,출금!$S$2:$S$1048576,0)))</f>
        <v/>
      </c>
      <c r="S366" s="2" t="s">
        <v>2026</v>
      </c>
      <c r="T366" s="26">
        <v>44610.47148148148</v>
      </c>
      <c r="U366" s="31" t="str">
        <f t="shared" si="5"/>
        <v>2022-02-18</v>
      </c>
    </row>
    <row r="367" spans="1:21" customFormat="1">
      <c r="A367" s="2" t="s">
        <v>55</v>
      </c>
      <c r="B367" s="2" t="s">
        <v>6</v>
      </c>
      <c r="C367" s="2" t="s">
        <v>24</v>
      </c>
      <c r="D367" s="2" t="s">
        <v>1856</v>
      </c>
      <c r="E367" s="2">
        <v>10025</v>
      </c>
      <c r="F367" s="2" t="s">
        <v>414</v>
      </c>
      <c r="G367" s="2" t="str">
        <f>IF(INDEX(지갑!$H:$H,MATCH(A367&amp;B367&amp;C367&amp;D367&amp;E367&amp;F367&amp;H367,지갑!$K:$K,0))=0, "",INDEX(지갑!$H:$H,MATCH(A367&amp;B367&amp;C367&amp;D367&amp;E367&amp;F367&amp;H367,지갑!$K:$K,0)))</f>
        <v/>
      </c>
      <c r="H367" s="2"/>
      <c r="I367" s="2" t="s">
        <v>6</v>
      </c>
      <c r="J367" s="2" t="s">
        <v>24</v>
      </c>
      <c r="K367" s="2" t="s">
        <v>414</v>
      </c>
      <c r="L367" s="2" t="s">
        <v>1675</v>
      </c>
      <c r="M367" s="25">
        <v>300</v>
      </c>
      <c r="N367" s="2" t="s">
        <v>20</v>
      </c>
      <c r="O367" s="2" t="str">
        <f>IF(ISERROR(INDEX(출금!$H$2:$H$1048576,MATCH($S367,출금!$S$2:$S$1048576,0)))=TRUE, "", INDEX(출금!$H$2:$H$1048576,MATCH($S367,출금!$S$2:$S$1048576,0))&amp;"")</f>
        <v/>
      </c>
      <c r="P367" s="2" t="str">
        <f>IF(ISERROR(INDEX(출금!$A$2:$A$1048576,MATCH($S367,출금!$S$2:$S$1048576,0)))=TRUE, "", INDEX(출금!$A$2:$A$1048576,MATCH($S367,출금!$S$2:$S$1048576,0)))</f>
        <v/>
      </c>
      <c r="Q367" s="2" t="str">
        <f>IF(ISERROR(INDEX(출금!$B$2:$B$1048576,MATCH($S367,출금!$S$2:$S$1048576,0)))=TRUE, "", INDEX(출금!$B$2:$B$1048576,MATCH($S367,출금!$S$2:$S$1048576,0)))</f>
        <v/>
      </c>
      <c r="R367" s="2" t="str">
        <f>IF(ISERROR(INDEX(출금!$C$2:$C$1048576,MATCH($S367,출금!$S$2:$S$1048576,0)))=TRUE, "", INDEX(출금!$C$2:$C$1048576,MATCH($S367,출금!$S$2:$S$1048576,0)))</f>
        <v/>
      </c>
      <c r="S367" s="2" t="s">
        <v>2027</v>
      </c>
      <c r="T367" s="26">
        <v>44609.504247685189</v>
      </c>
      <c r="U367" s="31" t="str">
        <f t="shared" si="5"/>
        <v>2022-02-17</v>
      </c>
    </row>
    <row r="368" spans="1:21" customFormat="1" hidden="1">
      <c r="A368" s="2" t="s">
        <v>55</v>
      </c>
      <c r="B368" s="2" t="s">
        <v>6</v>
      </c>
      <c r="C368" s="2" t="s">
        <v>24</v>
      </c>
      <c r="D368" s="2" t="s">
        <v>1856</v>
      </c>
      <c r="E368" s="2">
        <v>10025</v>
      </c>
      <c r="F368" s="2" t="s">
        <v>1863</v>
      </c>
      <c r="G368" s="2" t="e">
        <f>IF(INDEX(지갑!$H:$H,MATCH(A368&amp;B368&amp;C368&amp;D368&amp;E368&amp;F368&amp;H368,지갑!$K:$K,0))=0, "",INDEX(지갑!$H:$H,MATCH(A368&amp;B368&amp;C368&amp;D368&amp;E368&amp;F368&amp;H368,지갑!$K:$K,0)))</f>
        <v>#N/A</v>
      </c>
      <c r="H368" s="2"/>
      <c r="I368" s="2" t="s">
        <v>6</v>
      </c>
      <c r="J368" s="2" t="s">
        <v>24</v>
      </c>
      <c r="K368" s="2" t="s">
        <v>1863</v>
      </c>
      <c r="L368" s="2"/>
      <c r="M368" s="25">
        <v>9.5399999999999991</v>
      </c>
      <c r="N368" s="2" t="str">
        <f>IF(ISERROR(INDEX(출금!$G$2:$G$1048576,MATCH($S368,출금!$S$2:$S$1048576,0)))=TRUE, "", INDEX(출금!$G$2:$G$1048576,MATCH($S368,출금!$S$2:$S$1048576,0))&amp;"")</f>
        <v/>
      </c>
      <c r="O368" s="2" t="str">
        <f>IF(ISERROR(INDEX(출금!$H$2:$H$1048576,MATCH($S368,출금!$S$2:$S$1048576,0)))=TRUE, "", INDEX(출금!$H$2:$H$1048576,MATCH($S368,출금!$S$2:$S$1048576,0))&amp;"")</f>
        <v/>
      </c>
      <c r="P368" s="2" t="str">
        <f>IF(ISERROR(INDEX(출금!$A$2:$A$1048576,MATCH($S368,출금!$S$2:$S$1048576,0)))=TRUE, "", INDEX(출금!$A$2:$A$1048576,MATCH($S368,출금!$S$2:$S$1048576,0)))</f>
        <v/>
      </c>
      <c r="Q368" s="2" t="str">
        <f>IF(ISERROR(INDEX(출금!$B$2:$B$1048576,MATCH($S368,출금!$S$2:$S$1048576,0)))=TRUE, "", INDEX(출금!$B$2:$B$1048576,MATCH($S368,출금!$S$2:$S$1048576,0)))</f>
        <v/>
      </c>
      <c r="R368" s="2" t="str">
        <f>IF(ISERROR(INDEX(출금!$C$2:$C$1048576,MATCH($S368,출금!$S$2:$S$1048576,0)))=TRUE, "", INDEX(출금!$C$2:$C$1048576,MATCH($S368,출금!$S$2:$S$1048576,0)))</f>
        <v/>
      </c>
      <c r="S368" s="2"/>
      <c r="T368" s="26">
        <v>44608.35087962963</v>
      </c>
      <c r="U368" s="31" t="str">
        <f t="shared" si="5"/>
        <v>2022-02-16</v>
      </c>
    </row>
    <row r="369" spans="1:21" customFormat="1" hidden="1">
      <c r="A369" s="2" t="s">
        <v>55</v>
      </c>
      <c r="B369" s="2" t="s">
        <v>6</v>
      </c>
      <c r="C369" s="2" t="s">
        <v>24</v>
      </c>
      <c r="D369" s="2" t="s">
        <v>1856</v>
      </c>
      <c r="E369" s="2">
        <v>10025</v>
      </c>
      <c r="F369" s="2" t="s">
        <v>1863</v>
      </c>
      <c r="G369" s="2" t="e">
        <f>IF(INDEX(지갑!$H:$H,MATCH(A369&amp;B369&amp;C369&amp;D369&amp;E369&amp;F369&amp;H369,지갑!$K:$K,0))=0, "",INDEX(지갑!$H:$H,MATCH(A369&amp;B369&amp;C369&amp;D369&amp;E369&amp;F369&amp;H369,지갑!$K:$K,0)))</f>
        <v>#N/A</v>
      </c>
      <c r="H369" s="2"/>
      <c r="I369" s="2" t="s">
        <v>6</v>
      </c>
      <c r="J369" s="2" t="s">
        <v>24</v>
      </c>
      <c r="K369" s="2" t="s">
        <v>1863</v>
      </c>
      <c r="L369" s="2"/>
      <c r="M369" s="25">
        <v>9.5399999999999991</v>
      </c>
      <c r="N369" s="2" t="str">
        <f>IF(ISERROR(INDEX(출금!$G$2:$G$1048576,MATCH($S369,출금!$S$2:$S$1048576,0)))=TRUE, "", INDEX(출금!$G$2:$G$1048576,MATCH($S369,출금!$S$2:$S$1048576,0))&amp;"")</f>
        <v/>
      </c>
      <c r="O369" s="2" t="str">
        <f>IF(ISERROR(INDEX(출금!$H$2:$H$1048576,MATCH($S369,출금!$S$2:$S$1048576,0)))=TRUE, "", INDEX(출금!$H$2:$H$1048576,MATCH($S369,출금!$S$2:$S$1048576,0))&amp;"")</f>
        <v/>
      </c>
      <c r="P369" s="2" t="str">
        <f>IF(ISERROR(INDEX(출금!$A$2:$A$1048576,MATCH($S369,출금!$S$2:$S$1048576,0)))=TRUE, "", INDEX(출금!$A$2:$A$1048576,MATCH($S369,출금!$S$2:$S$1048576,0)))</f>
        <v/>
      </c>
      <c r="Q369" s="2" t="str">
        <f>IF(ISERROR(INDEX(출금!$B$2:$B$1048576,MATCH($S369,출금!$S$2:$S$1048576,0)))=TRUE, "", INDEX(출금!$B$2:$B$1048576,MATCH($S369,출금!$S$2:$S$1048576,0)))</f>
        <v/>
      </c>
      <c r="R369" s="2" t="str">
        <f>IF(ISERROR(INDEX(출금!$C$2:$C$1048576,MATCH($S369,출금!$S$2:$S$1048576,0)))=TRUE, "", INDEX(출금!$C$2:$C$1048576,MATCH($S369,출금!$S$2:$S$1048576,0)))</f>
        <v/>
      </c>
      <c r="S369" s="2"/>
      <c r="T369" s="26">
        <v>44601.664976851855</v>
      </c>
      <c r="U369" s="31" t="str">
        <f t="shared" si="5"/>
        <v>2022-02-09</v>
      </c>
    </row>
    <row r="370" spans="1:21" customFormat="1" hidden="1">
      <c r="A370" s="2" t="s">
        <v>55</v>
      </c>
      <c r="B370" s="2" t="s">
        <v>6</v>
      </c>
      <c r="C370" s="2" t="s">
        <v>24</v>
      </c>
      <c r="D370" s="2" t="s">
        <v>1856</v>
      </c>
      <c r="E370" s="2">
        <v>10025</v>
      </c>
      <c r="F370" s="2" t="s">
        <v>401</v>
      </c>
      <c r="G370" s="2" t="str">
        <f>IF(INDEX(지갑!$H:$H,MATCH(A370&amp;B370&amp;C370&amp;D370&amp;E370&amp;F370&amp;H370,지갑!$K:$K,0))=0, "",INDEX(지갑!$H:$H,MATCH(A370&amp;B370&amp;C370&amp;D370&amp;E370&amp;F370&amp;H370,지갑!$K:$K,0)))</f>
        <v>Ge2iS3fXCNM3LwzECBAoHba6JgubMwB9R7NGmvSu6MuG</v>
      </c>
      <c r="H370" s="2"/>
      <c r="I370" s="2" t="s">
        <v>6</v>
      </c>
      <c r="J370" s="2" t="s">
        <v>24</v>
      </c>
      <c r="K370" s="2" t="s">
        <v>401</v>
      </c>
      <c r="L370" s="2" t="s">
        <v>401</v>
      </c>
      <c r="M370" s="25">
        <v>197.98</v>
      </c>
      <c r="N370" s="2" t="str">
        <f>IF(ISERROR(INDEX(출금!$G$2:$G$1048576,MATCH($S370,출금!$S$2:$S$1048576,0)))=TRUE, "", INDEX(출금!$G$2:$G$1048576,MATCH($S370,출금!$S$2:$S$1048576,0))&amp;"")</f>
        <v>SUZXwKfyPi8U4nMJNvT6b7WgDkaKmHvfVT9uE3yZYjx</v>
      </c>
      <c r="O370" s="2" t="str">
        <f>IF(ISERROR(INDEX(출금!$H$2:$H$1048576,MATCH($S370,출금!$S$2:$S$1048576,0)))=TRUE, "", INDEX(출금!$H$2:$H$1048576,MATCH($S370,출금!$S$2:$S$1048576,0))&amp;"")</f>
        <v/>
      </c>
      <c r="P370" s="2" t="str">
        <f>IF(ISERROR(INDEX(출금!$A$2:$A$1048576,MATCH($S370,출금!$S$2:$S$1048576,0)))=TRUE, "", INDEX(출금!$A$2:$A$1048576,MATCH($S370,출금!$S$2:$S$1048576,0)))</f>
        <v>exchange</v>
      </c>
      <c r="Q370" s="2" t="str">
        <f>IF(ISERROR(INDEX(출금!$B$2:$B$1048576,MATCH($S370,출금!$S$2:$S$1048576,0)))=TRUE, "", INDEX(출금!$B$2:$B$1048576,MATCH($S370,출금!$S$2:$S$1048576,0)))</f>
        <v>Binance</v>
      </c>
      <c r="R370" s="2" t="str">
        <f>IF(ISERROR(INDEX(출금!$C$2:$C$1048576,MATCH($S370,출금!$S$2:$S$1048576,0)))=TRUE, "", INDEX(출금!$C$2:$C$1048576,MATCH($S370,출금!$S$2:$S$1048576,0)))</f>
        <v>BBRICK</v>
      </c>
      <c r="S370" s="2" t="s">
        <v>2028</v>
      </c>
      <c r="T370" s="26">
        <v>44600.70648148148</v>
      </c>
      <c r="U370" s="31" t="str">
        <f t="shared" si="5"/>
        <v>2022-02-08</v>
      </c>
    </row>
    <row r="371" spans="1:21" customFormat="1">
      <c r="A371" s="2" t="s">
        <v>55</v>
      </c>
      <c r="B371" s="2" t="s">
        <v>6</v>
      </c>
      <c r="C371" s="2" t="s">
        <v>24</v>
      </c>
      <c r="D371" s="2" t="s">
        <v>1856</v>
      </c>
      <c r="E371" s="2">
        <v>10025</v>
      </c>
      <c r="F371" s="2" t="s">
        <v>11</v>
      </c>
      <c r="G371" s="2" t="str">
        <f>IF(INDEX(지갑!$H:$H,MATCH(A371&amp;B371&amp;C371&amp;D371&amp;E371&amp;F371&amp;H371,지갑!$K:$K,0))=0, "",INDEX(지갑!$H:$H,MATCH(A371&amp;B371&amp;C371&amp;D371&amp;E371&amp;F371&amp;H371,지갑!$K:$K,0)))</f>
        <v>0xd16eEBDb4F8804b66AB4b2c536917154d9a47E82</v>
      </c>
      <c r="H371" s="2"/>
      <c r="I371" s="2" t="s">
        <v>6</v>
      </c>
      <c r="J371" s="2" t="s">
        <v>24</v>
      </c>
      <c r="K371" s="2" t="s">
        <v>11</v>
      </c>
      <c r="L371" s="2" t="s">
        <v>11</v>
      </c>
      <c r="M371" s="25">
        <v>509.99590000000001</v>
      </c>
      <c r="N371" s="2" t="s">
        <v>4072</v>
      </c>
      <c r="O371" s="2" t="str">
        <f>IF(ISERROR(INDEX(출금!$H$2:$H$1048576,MATCH($S371,출금!$S$2:$S$1048576,0)))=TRUE, "", INDEX(출금!$H$2:$H$1048576,MATCH($S371,출금!$S$2:$S$1048576,0))&amp;"")</f>
        <v/>
      </c>
      <c r="P371" s="2" t="str">
        <f>IF(ISERROR(INDEX(출금!$A$2:$A$1048576,MATCH($S371,출금!$S$2:$S$1048576,0)))=TRUE, "", INDEX(출금!$A$2:$A$1048576,MATCH($S371,출금!$S$2:$S$1048576,0)))</f>
        <v/>
      </c>
      <c r="Q371" s="2" t="str">
        <f>IF(ISERROR(INDEX(출금!$B$2:$B$1048576,MATCH($S371,출금!$S$2:$S$1048576,0)))=TRUE, "", INDEX(출금!$B$2:$B$1048576,MATCH($S371,출금!$S$2:$S$1048576,0)))</f>
        <v/>
      </c>
      <c r="R371" s="2" t="str">
        <f>IF(ISERROR(INDEX(출금!$C$2:$C$1048576,MATCH($S371,출금!$S$2:$S$1048576,0)))=TRUE, "", INDEX(출금!$C$2:$C$1048576,MATCH($S371,출금!$S$2:$S$1048576,0)))</f>
        <v/>
      </c>
      <c r="S371" s="2" t="s">
        <v>2029</v>
      </c>
      <c r="T371" s="26">
        <v>44599.688333333332</v>
      </c>
      <c r="U371" s="31" t="str">
        <f t="shared" si="5"/>
        <v>2022-02-07</v>
      </c>
    </row>
    <row r="372" spans="1:21" customFormat="1" hidden="1">
      <c r="A372" s="2" t="s">
        <v>55</v>
      </c>
      <c r="B372" s="2" t="s">
        <v>6</v>
      </c>
      <c r="C372" s="2" t="s">
        <v>24</v>
      </c>
      <c r="D372" s="2" t="s">
        <v>1856</v>
      </c>
      <c r="E372" s="2">
        <v>10025</v>
      </c>
      <c r="F372" s="2" t="s">
        <v>401</v>
      </c>
      <c r="G372" s="2" t="str">
        <f>IF(INDEX(지갑!$H:$H,MATCH(A372&amp;B372&amp;C372&amp;D372&amp;E372&amp;F372&amp;H372,지갑!$K:$K,0))=0, "",INDEX(지갑!$H:$H,MATCH(A372&amp;B372&amp;C372&amp;D372&amp;E372&amp;F372&amp;H372,지갑!$K:$K,0)))</f>
        <v>Ge2iS3fXCNM3LwzECBAoHba6JgubMwB9R7NGmvSu6MuG</v>
      </c>
      <c r="H372" s="2"/>
      <c r="I372" s="2" t="s">
        <v>6</v>
      </c>
      <c r="J372" s="2" t="s">
        <v>24</v>
      </c>
      <c r="K372" s="2" t="s">
        <v>401</v>
      </c>
      <c r="L372" s="2" t="s">
        <v>401</v>
      </c>
      <c r="M372" s="25">
        <v>2054.6039999999998</v>
      </c>
      <c r="N372" s="2" t="str">
        <f>IF(ISERROR(INDEX(출금!$G$2:$G$1048576,MATCH($S372,출금!$S$2:$S$1048576,0)))=TRUE, "", INDEX(출금!$G$2:$G$1048576,MATCH($S372,출금!$S$2:$S$1048576,0))&amp;"")</f>
        <v/>
      </c>
      <c r="O372" s="2" t="str">
        <f>IF(ISERROR(INDEX(출금!$H$2:$H$1048576,MATCH($S372,출금!$S$2:$S$1048576,0)))=TRUE, "", INDEX(출금!$H$2:$H$1048576,MATCH($S372,출금!$S$2:$S$1048576,0))&amp;"")</f>
        <v/>
      </c>
      <c r="P372" s="2" t="str">
        <f>IF(ISERROR(INDEX(출금!$A$2:$A$1048576,MATCH($S372,출금!$S$2:$S$1048576,0)))=TRUE, "", INDEX(출금!$A$2:$A$1048576,MATCH($S372,출금!$S$2:$S$1048576,0)))</f>
        <v/>
      </c>
      <c r="Q372" s="2" t="str">
        <f>IF(ISERROR(INDEX(출금!$B$2:$B$1048576,MATCH($S372,출금!$S$2:$S$1048576,0)))=TRUE, "", INDEX(출금!$B$2:$B$1048576,MATCH($S372,출금!$S$2:$S$1048576,0)))</f>
        <v/>
      </c>
      <c r="R372" s="2" t="str">
        <f>IF(ISERROR(INDEX(출금!$C$2:$C$1048576,MATCH($S372,출금!$S$2:$S$1048576,0)))=TRUE, "", INDEX(출금!$C$2:$C$1048576,MATCH($S372,출금!$S$2:$S$1048576,0)))</f>
        <v/>
      </c>
      <c r="S372" s="2" t="s">
        <v>2030</v>
      </c>
      <c r="T372" s="26">
        <v>44598.602592592593</v>
      </c>
      <c r="U372" s="31" t="str">
        <f t="shared" si="5"/>
        <v>2022-02-06</v>
      </c>
    </row>
    <row r="373" spans="1:21" customFormat="1" hidden="1">
      <c r="A373" s="2" t="s">
        <v>3</v>
      </c>
      <c r="B373" s="2" t="s">
        <v>858</v>
      </c>
      <c r="C373" s="2" t="s">
        <v>58</v>
      </c>
      <c r="D373" s="2"/>
      <c r="E373" s="2"/>
      <c r="F373" s="2" t="str">
        <f>K373</f>
        <v>BTC</v>
      </c>
      <c r="G373" s="2" t="str">
        <f>IF(INDEX(지갑!$H:$H,MATCH(A373&amp;B373&amp;C373&amp;D373&amp;E373&amp;F373&amp;H373,지갑!$K:$K,0))=0, "",INDEX(지갑!$H:$H,MATCH(A373&amp;B373&amp;C373&amp;D373&amp;E373&amp;F373&amp;H373,지갑!$K:$K,0)))</f>
        <v>1MdatewJkKfSptYBaJvgEBFYCEbiCkELVt</v>
      </c>
      <c r="H373" s="2"/>
      <c r="I373" s="2" t="s">
        <v>858</v>
      </c>
      <c r="J373" s="2" t="s">
        <v>58</v>
      </c>
      <c r="K373" s="2" t="s">
        <v>9</v>
      </c>
      <c r="L373" s="2" t="s">
        <v>9</v>
      </c>
      <c r="M373" s="28">
        <v>3.6985709899999999</v>
      </c>
      <c r="N373" s="2" t="str">
        <f>IF(ISERROR(INDEX(출금!$G$2:$G$1048576,MATCH($S373,출금!$S$2:$S$1048576,0)))=TRUE, "", INDEX(출금!$G$2:$G$1048576,MATCH($S373,출금!$S$2:$S$1048576,0))&amp;"")</f>
        <v/>
      </c>
      <c r="O373" s="2" t="str">
        <f>IF(ISERROR(INDEX(출금!$H$2:$H$1048576,MATCH($S373,출금!$S$2:$S$1048576,0)))=TRUE, "", INDEX(출금!$H$2:$H$1048576,MATCH($S373,출금!$S$2:$S$1048576,0))&amp;"")</f>
        <v/>
      </c>
      <c r="P373" s="2" t="str">
        <f>IF(ISERROR(INDEX(출금!$A$2:$A$1048576,MATCH($S373,출금!$S$2:$S$1048576,0)))=TRUE, "", INDEX(출금!$A$2:$A$1048576,MATCH($S373,출금!$S$2:$S$1048576,0)))</f>
        <v/>
      </c>
      <c r="Q373" s="2" t="str">
        <f>IF(ISERROR(INDEX(출금!$B$2:$B$1048576,MATCH($S373,출금!$S$2:$S$1048576,0)))=TRUE, "", INDEX(출금!$B$2:$B$1048576,MATCH($S373,출금!$S$2:$S$1048576,0)))</f>
        <v/>
      </c>
      <c r="R373" s="2" t="str">
        <f>IF(ISERROR(INDEX(출금!$C$2:$C$1048576,MATCH($S373,출금!$S$2:$S$1048576,0)))=TRUE, "", INDEX(출금!$C$2:$C$1048576,MATCH($S373,출금!$S$2:$S$1048576,0)))</f>
        <v/>
      </c>
      <c r="S373" s="2" t="s">
        <v>1445</v>
      </c>
      <c r="T373" s="13">
        <v>44322.657743437499</v>
      </c>
      <c r="U373" s="31" t="str">
        <f t="shared" si="5"/>
        <v>2021-05-06</v>
      </c>
    </row>
    <row r="374" spans="1:21" customFormat="1" hidden="1">
      <c r="A374" s="2" t="s">
        <v>560</v>
      </c>
      <c r="B374" s="2" t="s">
        <v>107</v>
      </c>
      <c r="C374" s="2" t="s">
        <v>111</v>
      </c>
      <c r="D374" s="5" t="s">
        <v>1845</v>
      </c>
      <c r="E374" s="2"/>
      <c r="F374" s="2"/>
      <c r="G374" s="2" t="str">
        <f>IF(INDEX(지갑!$H:$H,MATCH(A374&amp;B374&amp;C374&amp;D374&amp;E374&amp;F374&amp;H374,지갑!$K:$K,0))=0, "",INDEX(지갑!$H:$H,MATCH(A374&amp;B374&amp;C374&amp;D374&amp;E374&amp;F374&amp;H374,지갑!$K:$K,0)))</f>
        <v>terra1j4u9e5n8xu9c9jykny8uqw6lde6843qczzwd0x</v>
      </c>
      <c r="H374" s="2"/>
      <c r="I374" s="2" t="s">
        <v>107</v>
      </c>
      <c r="J374" s="2" t="s">
        <v>111</v>
      </c>
      <c r="K374" s="2" t="s">
        <v>546</v>
      </c>
      <c r="L374" s="2" t="s">
        <v>1676</v>
      </c>
      <c r="M374" s="28">
        <v>35</v>
      </c>
      <c r="N374" s="2" t="str">
        <f>IF(ISERROR(INDEX(출금!$G$2:$G$1048576,MATCH($S374,출금!$S$2:$S$1048576,0)))=TRUE, "", INDEX(출금!$G$2:$G$1048576,MATCH($S374,출금!$S$2:$S$1048576,0))&amp;"")</f>
        <v/>
      </c>
      <c r="O374" s="2" t="str">
        <f>IF(ISERROR(INDEX(출금!$H$2:$H$1048576,MATCH($S374,출금!$S$2:$S$1048576,0)))=TRUE, "", INDEX(출금!$H$2:$H$1048576,MATCH($S374,출금!$S$2:$S$1048576,0))&amp;"")</f>
        <v/>
      </c>
      <c r="P374" s="2" t="str">
        <f>IF(ISERROR(INDEX(출금!$A$2:$A$1048576,MATCH($S374,출금!$S$2:$S$1048576,0)))=TRUE, "", INDEX(출금!$A$2:$A$1048576,MATCH($S374,출금!$S$2:$S$1048576,0)))</f>
        <v/>
      </c>
      <c r="Q374" s="2" t="str">
        <f>IF(ISERROR(INDEX(출금!$B$2:$B$1048576,MATCH($S374,출금!$S$2:$S$1048576,0)))=TRUE, "", INDEX(출금!$B$2:$B$1048576,MATCH($S374,출금!$S$2:$S$1048576,0)))</f>
        <v/>
      </c>
      <c r="R374" s="2" t="str">
        <f>IF(ISERROR(INDEX(출금!$C$2:$C$1048576,MATCH($S374,출금!$S$2:$S$1048576,0)))=TRUE, "", INDEX(출금!$C$2:$C$1048576,MATCH($S374,출금!$S$2:$S$1048576,0)))</f>
        <v/>
      </c>
      <c r="S374" s="2" t="s">
        <v>815</v>
      </c>
      <c r="T374" s="13">
        <v>44664.430949074071</v>
      </c>
      <c r="U374" s="31" t="str">
        <f t="shared" si="5"/>
        <v>2022-04-13</v>
      </c>
    </row>
    <row r="375" spans="1:21" customFormat="1">
      <c r="A375" s="2" t="s">
        <v>55</v>
      </c>
      <c r="B375" s="2" t="s">
        <v>6</v>
      </c>
      <c r="C375" s="2" t="s">
        <v>24</v>
      </c>
      <c r="D375" s="2" t="s">
        <v>1856</v>
      </c>
      <c r="E375" s="2">
        <v>10025</v>
      </c>
      <c r="F375" s="2" t="s">
        <v>13</v>
      </c>
      <c r="G375" s="2" t="str">
        <f>IF(INDEX(지갑!$H:$H,MATCH(A375&amp;B375&amp;C375&amp;D375&amp;E375&amp;F375&amp;H375,지갑!$K:$K,0))=0, "",INDEX(지갑!$H:$H,MATCH(A375&amp;B375&amp;C375&amp;D375&amp;E375&amp;F375&amp;H375,지갑!$K:$K,0)))</f>
        <v>0xA341107b28740ee5a003BA3960448fD14174a026</v>
      </c>
      <c r="H375" s="2"/>
      <c r="I375" s="2" t="s">
        <v>6</v>
      </c>
      <c r="J375" s="2" t="s">
        <v>24</v>
      </c>
      <c r="K375" s="2" t="s">
        <v>13</v>
      </c>
      <c r="L375" s="2" t="s">
        <v>1675</v>
      </c>
      <c r="M375" s="25">
        <v>745229.7</v>
      </c>
      <c r="N375" s="2" t="s">
        <v>4055</v>
      </c>
      <c r="O375" s="2" t="str">
        <f>IF(ISERROR(INDEX(출금!$H$2:$H$1048576,MATCH($S375,출금!$S$2:$S$1048576,0)))=TRUE, "", INDEX(출금!$H$2:$H$1048576,MATCH($S375,출금!$S$2:$S$1048576,0))&amp;"")</f>
        <v/>
      </c>
      <c r="P375" s="2" t="str">
        <f>IF(ISERROR(INDEX(출금!$A$2:$A$1048576,MATCH($S375,출금!$S$2:$S$1048576,0)))=TRUE, "", INDEX(출금!$A$2:$A$1048576,MATCH($S375,출금!$S$2:$S$1048576,0)))</f>
        <v/>
      </c>
      <c r="Q375" s="2" t="str">
        <f>IF(ISERROR(INDEX(출금!$B$2:$B$1048576,MATCH($S375,출금!$S$2:$S$1048576,0)))=TRUE, "", INDEX(출금!$B$2:$B$1048576,MATCH($S375,출금!$S$2:$S$1048576,0)))</f>
        <v/>
      </c>
      <c r="R375" s="2" t="str">
        <f>IF(ISERROR(INDEX(출금!$C$2:$C$1048576,MATCH($S375,출금!$S$2:$S$1048576,0)))=TRUE, "", INDEX(출금!$C$2:$C$1048576,MATCH($S375,출금!$S$2:$S$1048576,0)))</f>
        <v/>
      </c>
      <c r="S375" s="2" t="s">
        <v>2031</v>
      </c>
      <c r="T375" s="26">
        <v>44594.627708333333</v>
      </c>
      <c r="U375" s="31" t="str">
        <f t="shared" si="5"/>
        <v>2022-02-02</v>
      </c>
    </row>
    <row r="376" spans="1:21" customFormat="1" hidden="1">
      <c r="A376" s="2" t="s">
        <v>560</v>
      </c>
      <c r="B376" s="2" t="s">
        <v>107</v>
      </c>
      <c r="C376" s="2" t="s">
        <v>111</v>
      </c>
      <c r="D376" s="5" t="s">
        <v>1845</v>
      </c>
      <c r="E376" s="2"/>
      <c r="F376" s="2"/>
      <c r="G376" s="2" t="str">
        <f>IF(INDEX(지갑!$H:$H,MATCH(A376&amp;B376&amp;C376&amp;D376&amp;E376&amp;F376&amp;H376,지갑!$K:$K,0))=0, "",INDEX(지갑!$H:$H,MATCH(A376&amp;B376&amp;C376&amp;D376&amp;E376&amp;F376&amp;H376,지갑!$K:$K,0)))</f>
        <v>terra1j4u9e5n8xu9c9jykny8uqw6lde6843qczzwd0x</v>
      </c>
      <c r="H376" s="2"/>
      <c r="I376" s="2" t="s">
        <v>107</v>
      </c>
      <c r="J376" s="2" t="s">
        <v>111</v>
      </c>
      <c r="K376" s="2" t="s">
        <v>15</v>
      </c>
      <c r="L376" s="2" t="s">
        <v>1676</v>
      </c>
      <c r="M376" s="28">
        <v>271409.91999999998</v>
      </c>
      <c r="N376" s="2" t="str">
        <f>IF(ISERROR(INDEX(출금!$G$2:$G$1048576,MATCH($S376,출금!$S$2:$S$1048576,0)))=TRUE, "", INDEX(출금!$G$2:$G$1048576,MATCH($S376,출금!$S$2:$S$1048576,0))&amp;"")</f>
        <v/>
      </c>
      <c r="O376" s="2" t="str">
        <f>IF(ISERROR(INDEX(출금!$H$2:$H$1048576,MATCH($S376,출금!$S$2:$S$1048576,0)))=TRUE, "", INDEX(출금!$H$2:$H$1048576,MATCH($S376,출금!$S$2:$S$1048576,0))&amp;"")</f>
        <v/>
      </c>
      <c r="P376" s="2" t="str">
        <f>IF(ISERROR(INDEX(출금!$A$2:$A$1048576,MATCH($S376,출금!$S$2:$S$1048576,0)))=TRUE, "", INDEX(출금!$A$2:$A$1048576,MATCH($S376,출금!$S$2:$S$1048576,0)))</f>
        <v/>
      </c>
      <c r="Q376" s="2" t="str">
        <f>IF(ISERROR(INDEX(출금!$B$2:$B$1048576,MATCH($S376,출금!$S$2:$S$1048576,0)))=TRUE, "", INDEX(출금!$B$2:$B$1048576,MATCH($S376,출금!$S$2:$S$1048576,0)))</f>
        <v/>
      </c>
      <c r="R376" s="2" t="str">
        <f>IF(ISERROR(INDEX(출금!$C$2:$C$1048576,MATCH($S376,출금!$S$2:$S$1048576,0)))=TRUE, "", INDEX(출금!$C$2:$C$1048576,MATCH($S376,출금!$S$2:$S$1048576,0)))</f>
        <v/>
      </c>
      <c r="S376" s="2" t="s">
        <v>814</v>
      </c>
      <c r="T376" s="13">
        <v>44665.427893518521</v>
      </c>
      <c r="U376" s="31" t="str">
        <f t="shared" si="5"/>
        <v>2022-04-14</v>
      </c>
    </row>
    <row r="377" spans="1:21" customFormat="1" hidden="1">
      <c r="A377" s="2" t="s">
        <v>55</v>
      </c>
      <c r="B377" s="2" t="s">
        <v>6</v>
      </c>
      <c r="C377" s="2" t="s">
        <v>24</v>
      </c>
      <c r="D377" s="2" t="s">
        <v>1856</v>
      </c>
      <c r="E377" s="2">
        <v>10025</v>
      </c>
      <c r="F377" s="2" t="s">
        <v>1863</v>
      </c>
      <c r="G377" s="2" t="e">
        <f>IF(INDEX(지갑!$H:$H,MATCH(A377&amp;B377&amp;C377&amp;D377&amp;E377&amp;F377&amp;H377,지갑!$K:$K,0))=0, "",INDEX(지갑!$H:$H,MATCH(A377&amp;B377&amp;C377&amp;D377&amp;E377&amp;F377&amp;H377,지갑!$K:$K,0)))</f>
        <v>#N/A</v>
      </c>
      <c r="H377" s="2"/>
      <c r="I377" s="2" t="s">
        <v>6</v>
      </c>
      <c r="J377" s="2" t="s">
        <v>24</v>
      </c>
      <c r="K377" s="2" t="s">
        <v>1863</v>
      </c>
      <c r="L377" s="2"/>
      <c r="M377" s="25">
        <v>9.5399999999999991</v>
      </c>
      <c r="N377" s="2" t="str">
        <f>IF(ISERROR(INDEX(출금!$G$2:$G$1048576,MATCH($S377,출금!$S$2:$S$1048576,0)))=TRUE, "", INDEX(출금!$G$2:$G$1048576,MATCH($S377,출금!$S$2:$S$1048576,0))&amp;"")</f>
        <v/>
      </c>
      <c r="O377" s="2" t="str">
        <f>IF(ISERROR(INDEX(출금!$H$2:$H$1048576,MATCH($S377,출금!$S$2:$S$1048576,0)))=TRUE, "", INDEX(출금!$H$2:$H$1048576,MATCH($S377,출금!$S$2:$S$1048576,0))&amp;"")</f>
        <v/>
      </c>
      <c r="P377" s="2" t="str">
        <f>IF(ISERROR(INDEX(출금!$A$2:$A$1048576,MATCH($S377,출금!$S$2:$S$1048576,0)))=TRUE, "", INDEX(출금!$A$2:$A$1048576,MATCH($S377,출금!$S$2:$S$1048576,0)))</f>
        <v/>
      </c>
      <c r="Q377" s="2" t="str">
        <f>IF(ISERROR(INDEX(출금!$B$2:$B$1048576,MATCH($S377,출금!$S$2:$S$1048576,0)))=TRUE, "", INDEX(출금!$B$2:$B$1048576,MATCH($S377,출금!$S$2:$S$1048576,0)))</f>
        <v/>
      </c>
      <c r="R377" s="2" t="str">
        <f>IF(ISERROR(INDEX(출금!$C$2:$C$1048576,MATCH($S377,출금!$S$2:$S$1048576,0)))=TRUE, "", INDEX(출금!$C$2:$C$1048576,MATCH($S377,출금!$S$2:$S$1048576,0)))</f>
        <v/>
      </c>
      <c r="S377" s="2"/>
      <c r="T377" s="26">
        <v>44593.302499999998</v>
      </c>
      <c r="U377" s="31" t="str">
        <f t="shared" si="5"/>
        <v>2022-02-01</v>
      </c>
    </row>
    <row r="378" spans="1:21" customFormat="1">
      <c r="A378" s="2" t="s">
        <v>55</v>
      </c>
      <c r="B378" s="2" t="s">
        <v>6</v>
      </c>
      <c r="C378" s="2" t="s">
        <v>24</v>
      </c>
      <c r="D378" s="2" t="s">
        <v>1856</v>
      </c>
      <c r="E378" s="2">
        <v>10025</v>
      </c>
      <c r="F378" s="2" t="s">
        <v>11</v>
      </c>
      <c r="G378" s="2" t="str">
        <f>IF(INDEX(지갑!$H:$H,MATCH(A378&amp;B378&amp;C378&amp;D378&amp;E378&amp;F378&amp;H378,지갑!$K:$K,0))=0, "",INDEX(지갑!$H:$H,MATCH(A378&amp;B378&amp;C378&amp;D378&amp;E378&amp;F378&amp;H378,지갑!$K:$K,0)))</f>
        <v>0xd16eEBDb4F8804b66AB4b2c536917154d9a47E82</v>
      </c>
      <c r="H378" s="2"/>
      <c r="I378" s="2" t="s">
        <v>6</v>
      </c>
      <c r="J378" s="2" t="s">
        <v>24</v>
      </c>
      <c r="K378" s="2" t="s">
        <v>11</v>
      </c>
      <c r="L378" s="2" t="s">
        <v>11</v>
      </c>
      <c r="M378" s="25">
        <v>1397.2</v>
      </c>
      <c r="N378" s="2" t="s">
        <v>20</v>
      </c>
      <c r="O378" s="2" t="str">
        <f>IF(ISERROR(INDEX(출금!$H$2:$H$1048576,MATCH($S378,출금!$S$2:$S$1048576,0)))=TRUE, "", INDEX(출금!$H$2:$H$1048576,MATCH($S378,출금!$S$2:$S$1048576,0))&amp;"")</f>
        <v/>
      </c>
      <c r="P378" s="2" t="str">
        <f>IF(ISERROR(INDEX(출금!$A$2:$A$1048576,MATCH($S378,출금!$S$2:$S$1048576,0)))=TRUE, "", INDEX(출금!$A$2:$A$1048576,MATCH($S378,출금!$S$2:$S$1048576,0)))</f>
        <v/>
      </c>
      <c r="Q378" s="2" t="str">
        <f>IF(ISERROR(INDEX(출금!$B$2:$B$1048576,MATCH($S378,출금!$S$2:$S$1048576,0)))=TRUE, "", INDEX(출금!$B$2:$B$1048576,MATCH($S378,출금!$S$2:$S$1048576,0)))</f>
        <v/>
      </c>
      <c r="R378" s="2" t="str">
        <f>IF(ISERROR(INDEX(출금!$C$2:$C$1048576,MATCH($S378,출금!$S$2:$S$1048576,0)))=TRUE, "", INDEX(출금!$C$2:$C$1048576,MATCH($S378,출금!$S$2:$S$1048576,0)))</f>
        <v/>
      </c>
      <c r="S378" s="2" t="s">
        <v>2032</v>
      </c>
      <c r="T378" s="26">
        <v>44589.745555555557</v>
      </c>
      <c r="U378" s="31" t="str">
        <f t="shared" si="5"/>
        <v>2022-01-28</v>
      </c>
    </row>
    <row r="379" spans="1:21" customFormat="1" hidden="1">
      <c r="A379" s="2" t="s">
        <v>3</v>
      </c>
      <c r="B379" s="2" t="s">
        <v>858</v>
      </c>
      <c r="C379" s="2" t="s">
        <v>58</v>
      </c>
      <c r="D379" s="2"/>
      <c r="E379" s="2"/>
      <c r="F379" s="2" t="str">
        <f>K379</f>
        <v>BTC</v>
      </c>
      <c r="G379" s="2" t="str">
        <f>IF(INDEX(지갑!$H:$H,MATCH(A379&amp;B379&amp;C379&amp;D379&amp;E379&amp;F379&amp;H379,지갑!$K:$K,0))=0, "",INDEX(지갑!$H:$H,MATCH(A379&amp;B379&amp;C379&amp;D379&amp;E379&amp;F379&amp;H379,지갑!$K:$K,0)))</f>
        <v>1MdatewJkKfSptYBaJvgEBFYCEbiCkELVt</v>
      </c>
      <c r="H379" s="2"/>
      <c r="I379" s="2" t="s">
        <v>858</v>
      </c>
      <c r="J379" s="2" t="s">
        <v>58</v>
      </c>
      <c r="K379" s="2" t="s">
        <v>9</v>
      </c>
      <c r="L379" s="2" t="s">
        <v>9</v>
      </c>
      <c r="M379" s="28">
        <v>16.85770359</v>
      </c>
      <c r="N379" s="2" t="str">
        <f>IF(ISERROR(INDEX(출금!$G$2:$G$1048576,MATCH($S379,출금!$S$2:$S$1048576,0)))=TRUE, "", INDEX(출금!$G$2:$G$1048576,MATCH($S379,출금!$S$2:$S$1048576,0))&amp;"")</f>
        <v/>
      </c>
      <c r="O379" s="2" t="str">
        <f>IF(ISERROR(INDEX(출금!$H$2:$H$1048576,MATCH($S379,출금!$S$2:$S$1048576,0)))=TRUE, "", INDEX(출금!$H$2:$H$1048576,MATCH($S379,출금!$S$2:$S$1048576,0))&amp;"")</f>
        <v/>
      </c>
      <c r="P379" s="2" t="str">
        <f>IF(ISERROR(INDEX(출금!$A$2:$A$1048576,MATCH($S379,출금!$S$2:$S$1048576,0)))=TRUE, "", INDEX(출금!$A$2:$A$1048576,MATCH($S379,출금!$S$2:$S$1048576,0)))</f>
        <v/>
      </c>
      <c r="Q379" s="2" t="str">
        <f>IF(ISERROR(INDEX(출금!$B$2:$B$1048576,MATCH($S379,출금!$S$2:$S$1048576,0)))=TRUE, "", INDEX(출금!$B$2:$B$1048576,MATCH($S379,출금!$S$2:$S$1048576,0)))</f>
        <v/>
      </c>
      <c r="R379" s="2" t="str">
        <f>IF(ISERROR(INDEX(출금!$C$2:$C$1048576,MATCH($S379,출금!$S$2:$S$1048576,0)))=TRUE, "", INDEX(출금!$C$2:$C$1048576,MATCH($S379,출금!$S$2:$S$1048576,0)))</f>
        <v/>
      </c>
      <c r="S379" s="2" t="s">
        <v>1446</v>
      </c>
      <c r="T379" s="13">
        <v>44322.727453414351</v>
      </c>
      <c r="U379" s="31" t="str">
        <f t="shared" si="5"/>
        <v>2021-05-06</v>
      </c>
    </row>
    <row r="380" spans="1:21" customFormat="1" hidden="1">
      <c r="A380" s="2" t="s">
        <v>55</v>
      </c>
      <c r="B380" s="2" t="s">
        <v>6</v>
      </c>
      <c r="C380" s="2" t="s">
        <v>24</v>
      </c>
      <c r="D380" s="2" t="s">
        <v>1856</v>
      </c>
      <c r="E380" s="2">
        <v>10025</v>
      </c>
      <c r="F380" s="2" t="s">
        <v>414</v>
      </c>
      <c r="G380" s="2" t="str">
        <f>IF(INDEX(지갑!$H:$H,MATCH(A380&amp;B380&amp;C380&amp;D380&amp;E380&amp;F380&amp;H380,지갑!$K:$K,0))=0, "",INDEX(지갑!$H:$H,MATCH(A380&amp;B380&amp;C380&amp;D380&amp;E380&amp;F380&amp;H380,지갑!$K:$K,0)))</f>
        <v/>
      </c>
      <c r="H380" s="2"/>
      <c r="I380" s="2" t="s">
        <v>6</v>
      </c>
      <c r="J380" s="2" t="s">
        <v>24</v>
      </c>
      <c r="K380" s="2" t="s">
        <v>414</v>
      </c>
      <c r="L380" s="2"/>
      <c r="M380" s="25">
        <v>308.0308</v>
      </c>
      <c r="N380" s="2" t="str">
        <f>IF(ISERROR(INDEX(출금!$G$2:$G$1048576,MATCH($S380,출금!$S$2:$S$1048576,0)))=TRUE, "", INDEX(출금!$G$2:$G$1048576,MATCH($S380,출금!$S$2:$S$1048576,0))&amp;"")</f>
        <v/>
      </c>
      <c r="O380" s="2" t="str">
        <f>IF(ISERROR(INDEX(출금!$H$2:$H$1048576,MATCH($S380,출금!$S$2:$S$1048576,0)))=TRUE, "", INDEX(출금!$H$2:$H$1048576,MATCH($S380,출금!$S$2:$S$1048576,0))&amp;"")</f>
        <v/>
      </c>
      <c r="P380" s="2" t="str">
        <f>IF(ISERROR(INDEX(출금!$A$2:$A$1048576,MATCH($S380,출금!$S$2:$S$1048576,0)))=TRUE, "", INDEX(출금!$A$2:$A$1048576,MATCH($S380,출금!$S$2:$S$1048576,0)))</f>
        <v/>
      </c>
      <c r="Q380" s="2" t="str">
        <f>IF(ISERROR(INDEX(출금!$B$2:$B$1048576,MATCH($S380,출금!$S$2:$S$1048576,0)))=TRUE, "", INDEX(출금!$B$2:$B$1048576,MATCH($S380,출금!$S$2:$S$1048576,0)))</f>
        <v/>
      </c>
      <c r="R380" s="2" t="str">
        <f>IF(ISERROR(INDEX(출금!$C$2:$C$1048576,MATCH($S380,출금!$S$2:$S$1048576,0)))=TRUE, "", INDEX(출금!$C$2:$C$1048576,MATCH($S380,출금!$S$2:$S$1048576,0)))</f>
        <v/>
      </c>
      <c r="S380" s="2"/>
      <c r="T380" s="26">
        <v>44588.500057870369</v>
      </c>
      <c r="U380" s="31" t="str">
        <f t="shared" si="5"/>
        <v>2022-01-27</v>
      </c>
    </row>
    <row r="381" spans="1:21" customFormat="1" hidden="1">
      <c r="A381" s="2" t="s">
        <v>560</v>
      </c>
      <c r="B381" s="2" t="s">
        <v>107</v>
      </c>
      <c r="C381" s="2" t="s">
        <v>111</v>
      </c>
      <c r="D381" s="5" t="s">
        <v>1845</v>
      </c>
      <c r="E381" s="2"/>
      <c r="F381" s="2"/>
      <c r="G381" s="2" t="str">
        <f>IF(INDEX(지갑!$H:$H,MATCH(A381&amp;B381&amp;C381&amp;D381&amp;E381&amp;F381&amp;H381,지갑!$K:$K,0))=0, "",INDEX(지갑!$H:$H,MATCH(A381&amp;B381&amp;C381&amp;D381&amp;E381&amp;F381&amp;H381,지갑!$K:$K,0)))</f>
        <v>terra1j4u9e5n8xu9c9jykny8uqw6lde6843qczzwd0x</v>
      </c>
      <c r="H381" s="2"/>
      <c r="I381" s="2" t="s">
        <v>107</v>
      </c>
      <c r="J381" s="2" t="s">
        <v>111</v>
      </c>
      <c r="K381" s="2" t="s">
        <v>15</v>
      </c>
      <c r="L381" s="2" t="s">
        <v>1676</v>
      </c>
      <c r="M381" s="28">
        <v>8420.4</v>
      </c>
      <c r="N381" s="2" t="str">
        <f>IF(ISERROR(INDEX(출금!$G$2:$G$1048576,MATCH($S381,출금!$S$2:$S$1048576,0)))=TRUE, "", INDEX(출금!$G$2:$G$1048576,MATCH($S381,출금!$S$2:$S$1048576,0))&amp;"")</f>
        <v/>
      </c>
      <c r="O381" s="2" t="str">
        <f>IF(ISERROR(INDEX(출금!$H$2:$H$1048576,MATCH($S381,출금!$S$2:$S$1048576,0)))=TRUE, "", INDEX(출금!$H$2:$H$1048576,MATCH($S381,출금!$S$2:$S$1048576,0))&amp;"")</f>
        <v/>
      </c>
      <c r="P381" s="2" t="str">
        <f>IF(ISERROR(INDEX(출금!$A$2:$A$1048576,MATCH($S381,출금!$S$2:$S$1048576,0)))=TRUE, "", INDEX(출금!$A$2:$A$1048576,MATCH($S381,출금!$S$2:$S$1048576,0)))</f>
        <v/>
      </c>
      <c r="Q381" s="2" t="str">
        <f>IF(ISERROR(INDEX(출금!$B$2:$B$1048576,MATCH($S381,출금!$S$2:$S$1048576,0)))=TRUE, "", INDEX(출금!$B$2:$B$1048576,MATCH($S381,출금!$S$2:$S$1048576,0)))</f>
        <v/>
      </c>
      <c r="R381" s="2" t="str">
        <f>IF(ISERROR(INDEX(출금!$C$2:$C$1048576,MATCH($S381,출금!$S$2:$S$1048576,0)))=TRUE, "", INDEX(출금!$C$2:$C$1048576,MATCH($S381,출금!$S$2:$S$1048576,0)))</f>
        <v/>
      </c>
      <c r="S381" s="2" t="s">
        <v>813</v>
      </c>
      <c r="T381" s="13">
        <v>44667.504490740743</v>
      </c>
      <c r="U381" s="31" t="str">
        <f t="shared" si="5"/>
        <v>2022-04-16</v>
      </c>
    </row>
    <row r="382" spans="1:21" customFormat="1" hidden="1">
      <c r="A382" s="2" t="s">
        <v>560</v>
      </c>
      <c r="B382" s="2" t="s">
        <v>107</v>
      </c>
      <c r="C382" s="2" t="s">
        <v>111</v>
      </c>
      <c r="D382" s="5" t="s">
        <v>1845</v>
      </c>
      <c r="E382" s="2"/>
      <c r="F382" s="2"/>
      <c r="G382" s="2" t="str">
        <f>IF(INDEX(지갑!$H:$H,MATCH(A382&amp;B382&amp;C382&amp;D382&amp;E382&amp;F382&amp;H382,지갑!$K:$K,0))=0, "",INDEX(지갑!$H:$H,MATCH(A382&amp;B382&amp;C382&amp;D382&amp;E382&amp;F382&amp;H382,지갑!$K:$K,0)))</f>
        <v>terra1j4u9e5n8xu9c9jykny8uqw6lde6843qczzwd0x</v>
      </c>
      <c r="H382" s="2"/>
      <c r="I382" s="2" t="s">
        <v>107</v>
      </c>
      <c r="J382" s="2" t="s">
        <v>111</v>
      </c>
      <c r="K382" s="2" t="s">
        <v>15</v>
      </c>
      <c r="L382" s="2" t="s">
        <v>1676</v>
      </c>
      <c r="M382" s="28">
        <v>589846.71</v>
      </c>
      <c r="N382" s="2" t="str">
        <f>IF(ISERROR(INDEX(출금!$G$2:$G$1048576,MATCH($S382,출금!$S$2:$S$1048576,0)))=TRUE, "", INDEX(출금!$G$2:$G$1048576,MATCH($S382,출금!$S$2:$S$1048576,0))&amp;"")</f>
        <v/>
      </c>
      <c r="O382" s="2" t="str">
        <f>IF(ISERROR(INDEX(출금!$H$2:$H$1048576,MATCH($S382,출금!$S$2:$S$1048576,0)))=TRUE, "", INDEX(출금!$H$2:$H$1048576,MATCH($S382,출금!$S$2:$S$1048576,0))&amp;"")</f>
        <v/>
      </c>
      <c r="P382" s="2" t="str">
        <f>IF(ISERROR(INDEX(출금!$A$2:$A$1048576,MATCH($S382,출금!$S$2:$S$1048576,0)))=TRUE, "", INDEX(출금!$A$2:$A$1048576,MATCH($S382,출금!$S$2:$S$1048576,0)))</f>
        <v/>
      </c>
      <c r="Q382" s="2" t="str">
        <f>IF(ISERROR(INDEX(출금!$B$2:$B$1048576,MATCH($S382,출금!$S$2:$S$1048576,0)))=TRUE, "", INDEX(출금!$B$2:$B$1048576,MATCH($S382,출금!$S$2:$S$1048576,0)))</f>
        <v/>
      </c>
      <c r="R382" s="2" t="str">
        <f>IF(ISERROR(INDEX(출금!$C$2:$C$1048576,MATCH($S382,출금!$S$2:$S$1048576,0)))=TRUE, "", INDEX(출금!$C$2:$C$1048576,MATCH($S382,출금!$S$2:$S$1048576,0)))</f>
        <v/>
      </c>
      <c r="S382" s="2" t="s">
        <v>812</v>
      </c>
      <c r="T382" s="13">
        <v>44667.504965277774</v>
      </c>
      <c r="U382" s="31" t="str">
        <f t="shared" si="5"/>
        <v>2022-04-16</v>
      </c>
    </row>
    <row r="383" spans="1:21" customFormat="1">
      <c r="A383" s="2" t="s">
        <v>55</v>
      </c>
      <c r="B383" s="2" t="s">
        <v>6</v>
      </c>
      <c r="C383" s="2" t="s">
        <v>24</v>
      </c>
      <c r="D383" s="2" t="s">
        <v>1856</v>
      </c>
      <c r="E383" s="2">
        <v>10025</v>
      </c>
      <c r="F383" s="2" t="s">
        <v>11</v>
      </c>
      <c r="G383" s="2" t="str">
        <f>IF(INDEX(지갑!$H:$H,MATCH(A383&amp;B383&amp;C383&amp;D383&amp;E383&amp;F383&amp;H383,지갑!$K:$K,0))=0, "",INDEX(지갑!$H:$H,MATCH(A383&amp;B383&amp;C383&amp;D383&amp;E383&amp;F383&amp;H383,지갑!$K:$K,0)))</f>
        <v>0xd16eEBDb4F8804b66AB4b2c536917154d9a47E82</v>
      </c>
      <c r="H383" s="2"/>
      <c r="I383" s="2" t="s">
        <v>6</v>
      </c>
      <c r="J383" s="2" t="s">
        <v>24</v>
      </c>
      <c r="K383" s="2" t="s">
        <v>11</v>
      </c>
      <c r="L383" s="2" t="s">
        <v>11</v>
      </c>
      <c r="M383" s="25">
        <v>6257.5</v>
      </c>
      <c r="N383" s="2" t="s">
        <v>20</v>
      </c>
      <c r="O383" s="2" t="str">
        <f>IF(ISERROR(INDEX(출금!$H$2:$H$1048576,MATCH($S383,출금!$S$2:$S$1048576,0)))=TRUE, "", INDEX(출금!$H$2:$H$1048576,MATCH($S383,출금!$S$2:$S$1048576,0))&amp;"")</f>
        <v/>
      </c>
      <c r="P383" s="2" t="str">
        <f>IF(ISERROR(INDEX(출금!$A$2:$A$1048576,MATCH($S383,출금!$S$2:$S$1048576,0)))=TRUE, "", INDEX(출금!$A$2:$A$1048576,MATCH($S383,출금!$S$2:$S$1048576,0)))</f>
        <v/>
      </c>
      <c r="Q383" s="2" t="str">
        <f>IF(ISERROR(INDEX(출금!$B$2:$B$1048576,MATCH($S383,출금!$S$2:$S$1048576,0)))=TRUE, "", INDEX(출금!$B$2:$B$1048576,MATCH($S383,출금!$S$2:$S$1048576,0)))</f>
        <v/>
      </c>
      <c r="R383" s="2" t="str">
        <f>IF(ISERROR(INDEX(출금!$C$2:$C$1048576,MATCH($S383,출금!$S$2:$S$1048576,0)))=TRUE, "", INDEX(출금!$C$2:$C$1048576,MATCH($S383,출금!$S$2:$S$1048576,0)))</f>
        <v/>
      </c>
      <c r="S383" s="2" t="s">
        <v>2033</v>
      </c>
      <c r="T383" s="26">
        <v>44588.489722222221</v>
      </c>
      <c r="U383" s="31" t="str">
        <f t="shared" si="5"/>
        <v>2022-01-27</v>
      </c>
    </row>
    <row r="384" spans="1:21" customFormat="1">
      <c r="A384" s="2" t="s">
        <v>55</v>
      </c>
      <c r="B384" s="2" t="s">
        <v>6</v>
      </c>
      <c r="C384" s="2" t="s">
        <v>24</v>
      </c>
      <c r="D384" s="2" t="s">
        <v>1856</v>
      </c>
      <c r="E384" s="2">
        <v>10025</v>
      </c>
      <c r="F384" s="2" t="s">
        <v>379</v>
      </c>
      <c r="G384" s="2" t="str">
        <f>IF(INDEX(지갑!$H:$H,MATCH(A384&amp;B384&amp;C384&amp;D384&amp;E384&amp;F384&amp;H384,지갑!$K:$K,0))=0, "",INDEX(지갑!$H:$H,MATCH(A384&amp;B384&amp;C384&amp;D384&amp;E384&amp;F384&amp;H384,지갑!$K:$K,0)))</f>
        <v/>
      </c>
      <c r="H384" s="2"/>
      <c r="I384" s="2" t="s">
        <v>6</v>
      </c>
      <c r="J384" s="2" t="s">
        <v>24</v>
      </c>
      <c r="K384" s="2" t="s">
        <v>379</v>
      </c>
      <c r="L384" s="2" t="s">
        <v>1675</v>
      </c>
      <c r="M384" s="25">
        <v>8682186</v>
      </c>
      <c r="N384" s="2" t="s">
        <v>4059</v>
      </c>
      <c r="O384" s="2" t="str">
        <f>IF(ISERROR(INDEX(출금!$H$2:$H$1048576,MATCH($S384,출금!$S$2:$S$1048576,0)))=TRUE, "", INDEX(출금!$H$2:$H$1048576,MATCH($S384,출금!$S$2:$S$1048576,0))&amp;"")</f>
        <v/>
      </c>
      <c r="P384" s="2" t="str">
        <f>IF(ISERROR(INDEX(출금!$A$2:$A$1048576,MATCH($S384,출금!$S$2:$S$1048576,0)))=TRUE, "", INDEX(출금!$A$2:$A$1048576,MATCH($S384,출금!$S$2:$S$1048576,0)))</f>
        <v/>
      </c>
      <c r="Q384" s="2" t="str">
        <f>IF(ISERROR(INDEX(출금!$B$2:$B$1048576,MATCH($S384,출금!$S$2:$S$1048576,0)))=TRUE, "", INDEX(출금!$B$2:$B$1048576,MATCH($S384,출금!$S$2:$S$1048576,0)))</f>
        <v/>
      </c>
      <c r="R384" s="2" t="str">
        <f>IF(ISERROR(INDEX(출금!$C$2:$C$1048576,MATCH($S384,출금!$S$2:$S$1048576,0)))=TRUE, "", INDEX(출금!$C$2:$C$1048576,MATCH($S384,출금!$S$2:$S$1048576,0)))</f>
        <v/>
      </c>
      <c r="S384" s="2" t="s">
        <v>2034</v>
      </c>
      <c r="T384" s="26">
        <v>44588.426296296297</v>
      </c>
      <c r="U384" s="31" t="str">
        <f t="shared" si="5"/>
        <v>2022-01-27</v>
      </c>
    </row>
    <row r="385" spans="1:21" customFormat="1">
      <c r="A385" s="2" t="s">
        <v>55</v>
      </c>
      <c r="B385" s="2" t="s">
        <v>6</v>
      </c>
      <c r="C385" s="2" t="s">
        <v>24</v>
      </c>
      <c r="D385" s="2" t="s">
        <v>1856</v>
      </c>
      <c r="E385" s="2">
        <v>10025</v>
      </c>
      <c r="F385" s="2" t="s">
        <v>13</v>
      </c>
      <c r="G385" s="2" t="str">
        <f>IF(INDEX(지갑!$H:$H,MATCH(A385&amp;B385&amp;C385&amp;D385&amp;E385&amp;F385&amp;H385,지갑!$K:$K,0))=0, "",INDEX(지갑!$H:$H,MATCH(A385&amp;B385&amp;C385&amp;D385&amp;E385&amp;F385&amp;H385,지갑!$K:$K,0)))</f>
        <v>0xA341107b28740ee5a003BA3960448fD14174a026</v>
      </c>
      <c r="H385" s="2"/>
      <c r="I385" s="2" t="s">
        <v>6</v>
      </c>
      <c r="J385" s="2" t="s">
        <v>24</v>
      </c>
      <c r="K385" s="2" t="s">
        <v>13</v>
      </c>
      <c r="L385" s="2" t="s">
        <v>1675</v>
      </c>
      <c r="M385" s="25">
        <v>5943427</v>
      </c>
      <c r="N385" s="2" t="s">
        <v>4059</v>
      </c>
      <c r="O385" s="2" t="str">
        <f>IF(ISERROR(INDEX(출금!$H$2:$H$1048576,MATCH($S385,출금!$S$2:$S$1048576,0)))=TRUE, "", INDEX(출금!$H$2:$H$1048576,MATCH($S385,출금!$S$2:$S$1048576,0))&amp;"")</f>
        <v/>
      </c>
      <c r="P385" s="2" t="str">
        <f>IF(ISERROR(INDEX(출금!$A$2:$A$1048576,MATCH($S385,출금!$S$2:$S$1048576,0)))=TRUE, "", INDEX(출금!$A$2:$A$1048576,MATCH($S385,출금!$S$2:$S$1048576,0)))</f>
        <v/>
      </c>
      <c r="Q385" s="2" t="str">
        <f>IF(ISERROR(INDEX(출금!$B$2:$B$1048576,MATCH($S385,출금!$S$2:$S$1048576,0)))=TRUE, "", INDEX(출금!$B$2:$B$1048576,MATCH($S385,출금!$S$2:$S$1048576,0)))</f>
        <v/>
      </c>
      <c r="R385" s="2" t="str">
        <f>IF(ISERROR(INDEX(출금!$C$2:$C$1048576,MATCH($S385,출금!$S$2:$S$1048576,0)))=TRUE, "", INDEX(출금!$C$2:$C$1048576,MATCH($S385,출금!$S$2:$S$1048576,0)))</f>
        <v/>
      </c>
      <c r="S385" s="2" t="s">
        <v>2035</v>
      </c>
      <c r="T385" s="26">
        <v>44588.409988425927</v>
      </c>
      <c r="U385" s="31" t="str">
        <f t="shared" si="5"/>
        <v>2022-01-27</v>
      </c>
    </row>
    <row r="386" spans="1:21" customFormat="1">
      <c r="A386" s="2" t="s">
        <v>55</v>
      </c>
      <c r="B386" s="2" t="s">
        <v>6</v>
      </c>
      <c r="C386" s="2" t="s">
        <v>24</v>
      </c>
      <c r="D386" s="2" t="s">
        <v>1856</v>
      </c>
      <c r="E386" s="2">
        <v>10025</v>
      </c>
      <c r="F386" s="2" t="s">
        <v>11</v>
      </c>
      <c r="G386" s="2" t="str">
        <f>IF(INDEX(지갑!$H:$H,MATCH(A386&amp;B386&amp;C386&amp;D386&amp;E386&amp;F386&amp;H386,지갑!$K:$K,0))=0, "",INDEX(지갑!$H:$H,MATCH(A386&amp;B386&amp;C386&amp;D386&amp;E386&amp;F386&amp;H386,지갑!$K:$K,0)))</f>
        <v>0xd16eEBDb4F8804b66AB4b2c536917154d9a47E82</v>
      </c>
      <c r="H386" s="2"/>
      <c r="I386" s="2" t="s">
        <v>6</v>
      </c>
      <c r="J386" s="2" t="s">
        <v>24</v>
      </c>
      <c r="K386" s="2" t="s">
        <v>11</v>
      </c>
      <c r="L386" s="2" t="s">
        <v>11</v>
      </c>
      <c r="M386" s="25">
        <v>5267.3119999999999</v>
      </c>
      <c r="N386" s="2" t="s">
        <v>4059</v>
      </c>
      <c r="O386" s="2" t="str">
        <f>IF(ISERROR(INDEX(출금!$H$2:$H$1048576,MATCH($S386,출금!$S$2:$S$1048576,0)))=TRUE, "", INDEX(출금!$H$2:$H$1048576,MATCH($S386,출금!$S$2:$S$1048576,0))&amp;"")</f>
        <v/>
      </c>
      <c r="P386" s="2" t="str">
        <f>IF(ISERROR(INDEX(출금!$A$2:$A$1048576,MATCH($S386,출금!$S$2:$S$1048576,0)))=TRUE, "", INDEX(출금!$A$2:$A$1048576,MATCH($S386,출금!$S$2:$S$1048576,0)))</f>
        <v/>
      </c>
      <c r="Q386" s="2" t="str">
        <f>IF(ISERROR(INDEX(출금!$B$2:$B$1048576,MATCH($S386,출금!$S$2:$S$1048576,0)))=TRUE, "", INDEX(출금!$B$2:$B$1048576,MATCH($S386,출금!$S$2:$S$1048576,0)))</f>
        <v/>
      </c>
      <c r="R386" s="2" t="str">
        <f>IF(ISERROR(INDEX(출금!$C$2:$C$1048576,MATCH($S386,출금!$S$2:$S$1048576,0)))=TRUE, "", INDEX(출금!$C$2:$C$1048576,MATCH($S386,출금!$S$2:$S$1048576,0)))</f>
        <v/>
      </c>
      <c r="S386" s="2" t="s">
        <v>2036</v>
      </c>
      <c r="T386" s="26">
        <v>44588.408587962964</v>
      </c>
      <c r="U386" s="31" t="str">
        <f t="shared" ref="U386:U449" si="6">TEXT(T386,"yyyy-mm-dd")</f>
        <v>2022-01-27</v>
      </c>
    </row>
    <row r="387" spans="1:21" customFormat="1" hidden="1">
      <c r="A387" s="2" t="s">
        <v>560</v>
      </c>
      <c r="B387" s="2" t="s">
        <v>107</v>
      </c>
      <c r="C387" s="2" t="s">
        <v>111</v>
      </c>
      <c r="D387" s="5" t="s">
        <v>1845</v>
      </c>
      <c r="E387" s="2"/>
      <c r="F387" s="2"/>
      <c r="G387" s="2" t="str">
        <f>IF(INDEX(지갑!$H:$H,MATCH(A387&amp;B387&amp;C387&amp;D387&amp;E387&amp;F387&amp;H387,지갑!$K:$K,0))=0, "",INDEX(지갑!$H:$H,MATCH(A387&amp;B387&amp;C387&amp;D387&amp;E387&amp;F387&amp;H387,지갑!$K:$K,0)))</f>
        <v>terra1j4u9e5n8xu9c9jykny8uqw6lde6843qczzwd0x</v>
      </c>
      <c r="H387" s="2"/>
      <c r="I387" s="2" t="s">
        <v>107</v>
      </c>
      <c r="J387" s="2" t="s">
        <v>111</v>
      </c>
      <c r="K387" s="2" t="s">
        <v>15</v>
      </c>
      <c r="L387" s="2" t="s">
        <v>1676</v>
      </c>
      <c r="M387" s="28">
        <v>45679.21</v>
      </c>
      <c r="N387" s="2" t="str">
        <f>IF(ISERROR(INDEX(출금!$G$2:$G$1048576,MATCH($S387,출금!$S$2:$S$1048576,0)))=TRUE, "", INDEX(출금!$G$2:$G$1048576,MATCH($S387,출금!$S$2:$S$1048576,0))&amp;"")</f>
        <v/>
      </c>
      <c r="O387" s="2" t="str">
        <f>IF(ISERROR(INDEX(출금!$H$2:$H$1048576,MATCH($S387,출금!$S$2:$S$1048576,0)))=TRUE, "", INDEX(출금!$H$2:$H$1048576,MATCH($S387,출금!$S$2:$S$1048576,0))&amp;"")</f>
        <v/>
      </c>
      <c r="P387" s="2" t="str">
        <f>IF(ISERROR(INDEX(출금!$A$2:$A$1048576,MATCH($S387,출금!$S$2:$S$1048576,0)))=TRUE, "", INDEX(출금!$A$2:$A$1048576,MATCH($S387,출금!$S$2:$S$1048576,0)))</f>
        <v/>
      </c>
      <c r="Q387" s="2" t="str">
        <f>IF(ISERROR(INDEX(출금!$B$2:$B$1048576,MATCH($S387,출금!$S$2:$S$1048576,0)))=TRUE, "", INDEX(출금!$B$2:$B$1048576,MATCH($S387,출금!$S$2:$S$1048576,0)))</f>
        <v/>
      </c>
      <c r="R387" s="2" t="str">
        <f>IF(ISERROR(INDEX(출금!$C$2:$C$1048576,MATCH($S387,출금!$S$2:$S$1048576,0)))=TRUE, "", INDEX(출금!$C$2:$C$1048576,MATCH($S387,출금!$S$2:$S$1048576,0)))</f>
        <v/>
      </c>
      <c r="S387" s="2" t="s">
        <v>811</v>
      </c>
      <c r="T387" s="13">
        <v>44667.796400462961</v>
      </c>
      <c r="U387" s="31" t="str">
        <f t="shared" si="6"/>
        <v>2022-04-16</v>
      </c>
    </row>
    <row r="388" spans="1:21" customFormat="1" hidden="1">
      <c r="A388" s="2" t="s">
        <v>560</v>
      </c>
      <c r="B388" s="2" t="s">
        <v>107</v>
      </c>
      <c r="C388" s="2" t="s">
        <v>111</v>
      </c>
      <c r="D388" s="5" t="s">
        <v>1845</v>
      </c>
      <c r="E388" s="2"/>
      <c r="F388" s="2"/>
      <c r="G388" s="2" t="str">
        <f>IF(INDEX(지갑!$H:$H,MATCH(A388&amp;B388&amp;C388&amp;D388&amp;E388&amp;F388&amp;H388,지갑!$K:$K,0))=0, "",INDEX(지갑!$H:$H,MATCH(A388&amp;B388&amp;C388&amp;D388&amp;E388&amp;F388&amp;H388,지갑!$K:$K,0)))</f>
        <v>terra1j4u9e5n8xu9c9jykny8uqw6lde6843qczzwd0x</v>
      </c>
      <c r="H388" s="2"/>
      <c r="I388" s="2" t="s">
        <v>107</v>
      </c>
      <c r="J388" s="2" t="s">
        <v>111</v>
      </c>
      <c r="K388" s="2" t="s">
        <v>15</v>
      </c>
      <c r="L388" s="2" t="s">
        <v>1676</v>
      </c>
      <c r="M388" s="28">
        <v>398689.58</v>
      </c>
      <c r="N388" s="2" t="str">
        <f>IF(ISERROR(INDEX(출금!$G$2:$G$1048576,MATCH($S388,출금!$S$2:$S$1048576,0)))=TRUE, "", INDEX(출금!$G$2:$G$1048576,MATCH($S388,출금!$S$2:$S$1048576,0))&amp;"")</f>
        <v/>
      </c>
      <c r="O388" s="2" t="str">
        <f>IF(ISERROR(INDEX(출금!$H$2:$H$1048576,MATCH($S388,출금!$S$2:$S$1048576,0)))=TRUE, "", INDEX(출금!$H$2:$H$1048576,MATCH($S388,출금!$S$2:$S$1048576,0))&amp;"")</f>
        <v/>
      </c>
      <c r="P388" s="2" t="str">
        <f>IF(ISERROR(INDEX(출금!$A$2:$A$1048576,MATCH($S388,출금!$S$2:$S$1048576,0)))=TRUE, "", INDEX(출금!$A$2:$A$1048576,MATCH($S388,출금!$S$2:$S$1048576,0)))</f>
        <v/>
      </c>
      <c r="Q388" s="2" t="str">
        <f>IF(ISERROR(INDEX(출금!$B$2:$B$1048576,MATCH($S388,출금!$S$2:$S$1048576,0)))=TRUE, "", INDEX(출금!$B$2:$B$1048576,MATCH($S388,출금!$S$2:$S$1048576,0)))</f>
        <v/>
      </c>
      <c r="R388" s="2" t="str">
        <f>IF(ISERROR(INDEX(출금!$C$2:$C$1048576,MATCH($S388,출금!$S$2:$S$1048576,0)))=TRUE, "", INDEX(출금!$C$2:$C$1048576,MATCH($S388,출금!$S$2:$S$1048576,0)))</f>
        <v/>
      </c>
      <c r="S388" s="2" t="s">
        <v>810</v>
      </c>
      <c r="T388" s="13">
        <v>44670.419074074074</v>
      </c>
      <c r="U388" s="31" t="str">
        <f t="shared" si="6"/>
        <v>2022-04-19</v>
      </c>
    </row>
    <row r="389" spans="1:21" customFormat="1">
      <c r="A389" s="2" t="s">
        <v>55</v>
      </c>
      <c r="B389" s="2" t="s">
        <v>6</v>
      </c>
      <c r="C389" s="2" t="s">
        <v>24</v>
      </c>
      <c r="D389" s="2" t="s">
        <v>1856</v>
      </c>
      <c r="E389" s="2">
        <v>10025</v>
      </c>
      <c r="F389" s="2" t="s">
        <v>11</v>
      </c>
      <c r="G389" s="2" t="str">
        <f>IF(INDEX(지갑!$H:$H,MATCH(A389&amp;B389&amp;C389&amp;D389&amp;E389&amp;F389&amp;H389,지갑!$K:$K,0))=0, "",INDEX(지갑!$H:$H,MATCH(A389&amp;B389&amp;C389&amp;D389&amp;E389&amp;F389&amp;H389,지갑!$K:$K,0)))</f>
        <v>0xd16eEBDb4F8804b66AB4b2c536917154d9a47E82</v>
      </c>
      <c r="H389" s="2"/>
      <c r="I389" s="2" t="s">
        <v>6</v>
      </c>
      <c r="J389" s="2" t="s">
        <v>24</v>
      </c>
      <c r="K389" s="2" t="s">
        <v>11</v>
      </c>
      <c r="L389" s="2" t="s">
        <v>11</v>
      </c>
      <c r="M389" s="25">
        <v>2094.5329999999999</v>
      </c>
      <c r="N389" s="2" t="s">
        <v>4055</v>
      </c>
      <c r="O389" s="2" t="str">
        <f>IF(ISERROR(INDEX(출금!$H$2:$H$1048576,MATCH($S389,출금!$S$2:$S$1048576,0)))=TRUE, "", INDEX(출금!$H$2:$H$1048576,MATCH($S389,출금!$S$2:$S$1048576,0))&amp;"")</f>
        <v/>
      </c>
      <c r="P389" s="2" t="str">
        <f>IF(ISERROR(INDEX(출금!$A$2:$A$1048576,MATCH($S389,출금!$S$2:$S$1048576,0)))=TRUE, "", INDEX(출금!$A$2:$A$1048576,MATCH($S389,출금!$S$2:$S$1048576,0)))</f>
        <v/>
      </c>
      <c r="Q389" s="2" t="str">
        <f>IF(ISERROR(INDEX(출금!$B$2:$B$1048576,MATCH($S389,출금!$S$2:$S$1048576,0)))=TRUE, "", INDEX(출금!$B$2:$B$1048576,MATCH($S389,출금!$S$2:$S$1048576,0)))</f>
        <v/>
      </c>
      <c r="R389" s="2" t="str">
        <f>IF(ISERROR(INDEX(출금!$C$2:$C$1048576,MATCH($S389,출금!$S$2:$S$1048576,0)))=TRUE, "", INDEX(출금!$C$2:$C$1048576,MATCH($S389,출금!$S$2:$S$1048576,0)))</f>
        <v/>
      </c>
      <c r="S389" s="2" t="s">
        <v>2037</v>
      </c>
      <c r="T389" s="26">
        <v>44587.675810185188</v>
      </c>
      <c r="U389" s="31" t="str">
        <f t="shared" si="6"/>
        <v>2022-01-26</v>
      </c>
    </row>
    <row r="390" spans="1:21" customFormat="1">
      <c r="A390" s="2" t="s">
        <v>55</v>
      </c>
      <c r="B390" s="2" t="s">
        <v>6</v>
      </c>
      <c r="C390" s="2" t="s">
        <v>24</v>
      </c>
      <c r="D390" s="2" t="s">
        <v>1856</v>
      </c>
      <c r="E390" s="2">
        <v>10025</v>
      </c>
      <c r="F390" s="2" t="s">
        <v>11</v>
      </c>
      <c r="G390" s="2" t="str">
        <f>IF(INDEX(지갑!$H:$H,MATCH(A390&amp;B390&amp;C390&amp;D390&amp;E390&amp;F390&amp;H390,지갑!$K:$K,0))=0, "",INDEX(지갑!$H:$H,MATCH(A390&amp;B390&amp;C390&amp;D390&amp;E390&amp;F390&amp;H390,지갑!$K:$K,0)))</f>
        <v>0xd16eEBDb4F8804b66AB4b2c536917154d9a47E82</v>
      </c>
      <c r="H390" s="2"/>
      <c r="I390" s="2" t="s">
        <v>6</v>
      </c>
      <c r="J390" s="2" t="s">
        <v>24</v>
      </c>
      <c r="K390" s="2" t="s">
        <v>11</v>
      </c>
      <c r="L390" s="2" t="s">
        <v>11</v>
      </c>
      <c r="M390" s="25">
        <v>2000</v>
      </c>
      <c r="N390" s="2" t="s">
        <v>4055</v>
      </c>
      <c r="O390" s="2" t="str">
        <f>IF(ISERROR(INDEX(출금!$H$2:$H$1048576,MATCH($S390,출금!$S$2:$S$1048576,0)))=TRUE, "", INDEX(출금!$H$2:$H$1048576,MATCH($S390,출금!$S$2:$S$1048576,0))&amp;"")</f>
        <v/>
      </c>
      <c r="P390" s="2" t="str">
        <f>IF(ISERROR(INDEX(출금!$A$2:$A$1048576,MATCH($S390,출금!$S$2:$S$1048576,0)))=TRUE, "", INDEX(출금!$A$2:$A$1048576,MATCH($S390,출금!$S$2:$S$1048576,0)))</f>
        <v/>
      </c>
      <c r="Q390" s="2" t="str">
        <f>IF(ISERROR(INDEX(출금!$B$2:$B$1048576,MATCH($S390,출금!$S$2:$S$1048576,0)))=TRUE, "", INDEX(출금!$B$2:$B$1048576,MATCH($S390,출금!$S$2:$S$1048576,0)))</f>
        <v/>
      </c>
      <c r="R390" s="2" t="str">
        <f>IF(ISERROR(INDEX(출금!$C$2:$C$1048576,MATCH($S390,출금!$S$2:$S$1048576,0)))=TRUE, "", INDEX(출금!$C$2:$C$1048576,MATCH($S390,출금!$S$2:$S$1048576,0)))</f>
        <v/>
      </c>
      <c r="S390" s="2" t="s">
        <v>2038</v>
      </c>
      <c r="T390" s="26">
        <v>44587.673032407409</v>
      </c>
      <c r="U390" s="31" t="str">
        <f t="shared" si="6"/>
        <v>2022-01-26</v>
      </c>
    </row>
    <row r="391" spans="1:21" customFormat="1" hidden="1">
      <c r="A391" s="2" t="s">
        <v>560</v>
      </c>
      <c r="B391" s="2" t="s">
        <v>107</v>
      </c>
      <c r="C391" s="2" t="s">
        <v>111</v>
      </c>
      <c r="D391" s="5" t="s">
        <v>1845</v>
      </c>
      <c r="E391" s="2"/>
      <c r="F391" s="2"/>
      <c r="G391" s="2" t="str">
        <f>IF(INDEX(지갑!$H:$H,MATCH(A391&amp;B391&amp;C391&amp;D391&amp;E391&amp;F391&amp;H391,지갑!$K:$K,0))=0, "",INDEX(지갑!$H:$H,MATCH(A391&amp;B391&amp;C391&amp;D391&amp;E391&amp;F391&amp;H391,지갑!$K:$K,0)))</f>
        <v>terra1j4u9e5n8xu9c9jykny8uqw6lde6843qczzwd0x</v>
      </c>
      <c r="H391" s="2"/>
      <c r="I391" s="2" t="s">
        <v>107</v>
      </c>
      <c r="J391" s="2" t="s">
        <v>111</v>
      </c>
      <c r="K391" s="2" t="s">
        <v>15</v>
      </c>
      <c r="L391" s="2" t="s">
        <v>1676</v>
      </c>
      <c r="M391" s="28">
        <v>50000</v>
      </c>
      <c r="N391" s="2" t="str">
        <f>IF(ISERROR(INDEX(출금!$G$2:$G$1048576,MATCH($S391,출금!$S$2:$S$1048576,0)))=TRUE, "", INDEX(출금!$G$2:$G$1048576,MATCH($S391,출금!$S$2:$S$1048576,0))&amp;"")</f>
        <v>terra1luagdjcr9c9yvp3ak4d7chjm5gldcmgln5rku5</v>
      </c>
      <c r="O391" s="2" t="str">
        <f>IF(ISERROR(INDEX(출금!$H$2:$H$1048576,MATCH($S391,출금!$S$2:$S$1048576,0)))=TRUE, "", INDEX(출금!$H$2:$H$1048576,MATCH($S391,출금!$S$2:$S$1048576,0))&amp;"")</f>
        <v>823031602</v>
      </c>
      <c r="P391" s="2" t="str">
        <f>IF(ISERROR(INDEX(출금!$A$2:$A$1048576,MATCH($S391,출금!$S$2:$S$1048576,0)))=TRUE, "", INDEX(출금!$A$2:$A$1048576,MATCH($S391,출금!$S$2:$S$1048576,0)))</f>
        <v>exchange</v>
      </c>
      <c r="Q391" s="2" t="str">
        <f>IF(ISERROR(INDEX(출금!$B$2:$B$1048576,MATCH($S391,출금!$S$2:$S$1048576,0)))=TRUE, "", INDEX(출금!$B$2:$B$1048576,MATCH($S391,출금!$S$2:$S$1048576,0)))</f>
        <v>FTX</v>
      </c>
      <c r="R391" s="2" t="str">
        <f>IF(ISERROR(INDEX(출금!$C$2:$C$1048576,MATCH($S391,출금!$S$2:$S$1048576,0)))=TRUE, "", INDEX(출금!$C$2:$C$1048576,MATCH($S391,출금!$S$2:$S$1048576,0)))</f>
        <v>Peertec</v>
      </c>
      <c r="S391" s="2" t="s">
        <v>486</v>
      </c>
      <c r="T391" s="13">
        <v>44670.610451388886</v>
      </c>
      <c r="U391" s="31" t="str">
        <f t="shared" si="6"/>
        <v>2022-04-19</v>
      </c>
    </row>
    <row r="392" spans="1:21" customFormat="1" hidden="1">
      <c r="A392" s="2" t="s">
        <v>3</v>
      </c>
      <c r="B392" s="2" t="s">
        <v>858</v>
      </c>
      <c r="C392" s="2" t="s">
        <v>58</v>
      </c>
      <c r="D392" s="2"/>
      <c r="E392" s="2"/>
      <c r="F392" s="2" t="str">
        <f>K392</f>
        <v>BTC</v>
      </c>
      <c r="G392" s="2" t="str">
        <f>IF(INDEX(지갑!$H:$H,MATCH(A392&amp;B392&amp;C392&amp;D392&amp;E392&amp;F392&amp;H392,지갑!$K:$K,0))=0, "",INDEX(지갑!$H:$H,MATCH(A392&amp;B392&amp;C392&amp;D392&amp;E392&amp;F392&amp;H392,지갑!$K:$K,0)))</f>
        <v>1MdatewJkKfSptYBaJvgEBFYCEbiCkELVt</v>
      </c>
      <c r="H392" s="2"/>
      <c r="I392" s="2" t="s">
        <v>858</v>
      </c>
      <c r="J392" s="2" t="s">
        <v>58</v>
      </c>
      <c r="K392" s="2" t="s">
        <v>9</v>
      </c>
      <c r="L392" s="2" t="s">
        <v>9</v>
      </c>
      <c r="M392" s="28">
        <v>16.693606979999998</v>
      </c>
      <c r="N392" s="2" t="str">
        <f>IF(ISERROR(INDEX(출금!$G$2:$G$1048576,MATCH($S392,출금!$S$2:$S$1048576,0)))=TRUE, "", INDEX(출금!$G$2:$G$1048576,MATCH($S392,출금!$S$2:$S$1048576,0))&amp;"")</f>
        <v/>
      </c>
      <c r="O392" s="2" t="str">
        <f>IF(ISERROR(INDEX(출금!$H$2:$H$1048576,MATCH($S392,출금!$S$2:$S$1048576,0)))=TRUE, "", INDEX(출금!$H$2:$H$1048576,MATCH($S392,출금!$S$2:$S$1048576,0))&amp;"")</f>
        <v/>
      </c>
      <c r="P392" s="2" t="str">
        <f>IF(ISERROR(INDEX(출금!$A$2:$A$1048576,MATCH($S392,출금!$S$2:$S$1048576,0)))=TRUE, "", INDEX(출금!$A$2:$A$1048576,MATCH($S392,출금!$S$2:$S$1048576,0)))</f>
        <v/>
      </c>
      <c r="Q392" s="2" t="str">
        <f>IF(ISERROR(INDEX(출금!$B$2:$B$1048576,MATCH($S392,출금!$S$2:$S$1048576,0)))=TRUE, "", INDEX(출금!$B$2:$B$1048576,MATCH($S392,출금!$S$2:$S$1048576,0)))</f>
        <v/>
      </c>
      <c r="R392" s="2" t="str">
        <f>IF(ISERROR(INDEX(출금!$C$2:$C$1048576,MATCH($S392,출금!$S$2:$S$1048576,0)))=TRUE, "", INDEX(출금!$C$2:$C$1048576,MATCH($S392,출금!$S$2:$S$1048576,0)))</f>
        <v/>
      </c>
      <c r="S392" s="2" t="s">
        <v>1447</v>
      </c>
      <c r="T392" s="13">
        <v>44322.73838563657</v>
      </c>
      <c r="U392" s="31" t="str">
        <f t="shared" si="6"/>
        <v>2021-05-06</v>
      </c>
    </row>
    <row r="393" spans="1:21" customFormat="1" hidden="1">
      <c r="A393" s="2" t="s">
        <v>3</v>
      </c>
      <c r="B393" s="2" t="s">
        <v>858</v>
      </c>
      <c r="C393" s="2" t="s">
        <v>58</v>
      </c>
      <c r="D393" s="2"/>
      <c r="E393" s="2"/>
      <c r="F393" s="2" t="str">
        <f>K393</f>
        <v>XLM</v>
      </c>
      <c r="G393" s="2" t="str">
        <f>IF(INDEX(지갑!$H:$H,MATCH(A393&amp;B393&amp;C393&amp;D393&amp;E393&amp;F393&amp;H393,지갑!$K:$K,0))=0, "",INDEX(지갑!$H:$H,MATCH(A393&amp;B393&amp;C393&amp;D393&amp;E393&amp;F393&amp;H393,지갑!$K:$K,0)))</f>
        <v>GDP34WXZRCSHVUDQLGKJKOBMS5LOQPHCIADZU5POEF3IICZ7XNQJ65Y6</v>
      </c>
      <c r="H393" s="2"/>
      <c r="I393" s="2" t="s">
        <v>858</v>
      </c>
      <c r="J393" s="2" t="s">
        <v>58</v>
      </c>
      <c r="K393" s="2" t="s">
        <v>50</v>
      </c>
      <c r="L393" s="2" t="s">
        <v>50</v>
      </c>
      <c r="M393" s="28">
        <v>2500000</v>
      </c>
      <c r="N393" s="2" t="str">
        <f>IF(ISERROR(INDEX(출금!$G$2:$G$1048576,MATCH($S393,출금!$S$2:$S$1048576,0)))=TRUE, "", INDEX(출금!$G$2:$G$1048576,MATCH($S393,출금!$S$2:$S$1048576,0))&amp;"")</f>
        <v/>
      </c>
      <c r="O393" s="2" t="str">
        <f>IF(ISERROR(INDEX(출금!$H$2:$H$1048576,MATCH($S393,출금!$S$2:$S$1048576,0)))=TRUE, "", INDEX(출금!$H$2:$H$1048576,MATCH($S393,출금!$S$2:$S$1048576,0))&amp;"")</f>
        <v/>
      </c>
      <c r="P393" s="2" t="str">
        <f>IF(ISERROR(INDEX(출금!$A$2:$A$1048576,MATCH($S393,출금!$S$2:$S$1048576,0)))=TRUE, "", INDEX(출금!$A$2:$A$1048576,MATCH($S393,출금!$S$2:$S$1048576,0)))</f>
        <v/>
      </c>
      <c r="Q393" s="2" t="str">
        <f>IF(ISERROR(INDEX(출금!$B$2:$B$1048576,MATCH($S393,출금!$S$2:$S$1048576,0)))=TRUE, "", INDEX(출금!$B$2:$B$1048576,MATCH($S393,출금!$S$2:$S$1048576,0)))</f>
        <v/>
      </c>
      <c r="R393" s="2" t="str">
        <f>IF(ISERROR(INDEX(출금!$C$2:$C$1048576,MATCH($S393,출금!$S$2:$S$1048576,0)))=TRUE, "", INDEX(출금!$C$2:$C$1048576,MATCH($S393,출금!$S$2:$S$1048576,0)))</f>
        <v/>
      </c>
      <c r="S393" s="2" t="s">
        <v>1448</v>
      </c>
      <c r="T393" s="13">
        <v>44327.77953107639</v>
      </c>
      <c r="U393" s="31" t="str">
        <f t="shared" si="6"/>
        <v>2021-05-11</v>
      </c>
    </row>
    <row r="394" spans="1:21" customFormat="1" hidden="1">
      <c r="A394" s="2" t="s">
        <v>560</v>
      </c>
      <c r="B394" s="2" t="s">
        <v>107</v>
      </c>
      <c r="C394" s="2" t="s">
        <v>111</v>
      </c>
      <c r="D394" s="5" t="s">
        <v>1845</v>
      </c>
      <c r="E394" s="2"/>
      <c r="F394" s="2"/>
      <c r="G394" s="2" t="str">
        <f>IF(INDEX(지갑!$H:$H,MATCH(A394&amp;B394&amp;C394&amp;D394&amp;E394&amp;F394&amp;H394,지갑!$K:$K,0))=0, "",INDEX(지갑!$H:$H,MATCH(A394&amp;B394&amp;C394&amp;D394&amp;E394&amp;F394&amp;H394,지갑!$K:$K,0)))</f>
        <v>terra1j4u9e5n8xu9c9jykny8uqw6lde6843qczzwd0x</v>
      </c>
      <c r="H394" s="2"/>
      <c r="I394" s="2" t="s">
        <v>107</v>
      </c>
      <c r="J394" s="2" t="s">
        <v>111</v>
      </c>
      <c r="K394" s="2" t="s">
        <v>15</v>
      </c>
      <c r="L394" s="2" t="s">
        <v>1676</v>
      </c>
      <c r="M394" s="28">
        <v>125000</v>
      </c>
      <c r="N394" s="2" t="str">
        <f>IF(ISERROR(INDEX(출금!$G$2:$G$1048576,MATCH($S394,출금!$S$2:$S$1048576,0)))=TRUE, "", INDEX(출금!$G$2:$G$1048576,MATCH($S394,출금!$S$2:$S$1048576,0))&amp;"")</f>
        <v>terra1luagdjcr9c9yvp3ak4d7chjm5gldcmgln5rku5</v>
      </c>
      <c r="O394" s="2" t="str">
        <f>IF(ISERROR(INDEX(출금!$H$2:$H$1048576,MATCH($S394,출금!$S$2:$S$1048576,0)))=TRUE, "", INDEX(출금!$H$2:$H$1048576,MATCH($S394,출금!$S$2:$S$1048576,0))&amp;"")</f>
        <v>823031602</v>
      </c>
      <c r="P394" s="2" t="str">
        <f>IF(ISERROR(INDEX(출금!$A$2:$A$1048576,MATCH($S394,출금!$S$2:$S$1048576,0)))=TRUE, "", INDEX(출금!$A$2:$A$1048576,MATCH($S394,출금!$S$2:$S$1048576,0)))</f>
        <v>exchange</v>
      </c>
      <c r="Q394" s="2" t="str">
        <f>IF(ISERROR(INDEX(출금!$B$2:$B$1048576,MATCH($S394,출금!$S$2:$S$1048576,0)))=TRUE, "", INDEX(출금!$B$2:$B$1048576,MATCH($S394,출금!$S$2:$S$1048576,0)))</f>
        <v>FTX</v>
      </c>
      <c r="R394" s="2" t="str">
        <f>IF(ISERROR(INDEX(출금!$C$2:$C$1048576,MATCH($S394,출금!$S$2:$S$1048576,0)))=TRUE, "", INDEX(출금!$C$2:$C$1048576,MATCH($S394,출금!$S$2:$S$1048576,0)))</f>
        <v>Peertec</v>
      </c>
      <c r="S394" s="2" t="s">
        <v>485</v>
      </c>
      <c r="T394" s="13">
        <v>44671.656921296293</v>
      </c>
      <c r="U394" s="31" t="str">
        <f t="shared" si="6"/>
        <v>2022-04-20</v>
      </c>
    </row>
    <row r="395" spans="1:21" customFormat="1" hidden="1">
      <c r="A395" s="2" t="s">
        <v>560</v>
      </c>
      <c r="B395" s="2" t="s">
        <v>107</v>
      </c>
      <c r="C395" s="2" t="s">
        <v>111</v>
      </c>
      <c r="D395" s="5" t="s">
        <v>1845</v>
      </c>
      <c r="E395" s="2"/>
      <c r="F395" s="2"/>
      <c r="G395" s="2" t="str">
        <f>IF(INDEX(지갑!$H:$H,MATCH(A395&amp;B395&amp;C395&amp;D395&amp;E395&amp;F395&amp;H395,지갑!$K:$K,0))=0, "",INDEX(지갑!$H:$H,MATCH(A395&amp;B395&amp;C395&amp;D395&amp;E395&amp;F395&amp;H395,지갑!$K:$K,0)))</f>
        <v>terra1j4u9e5n8xu9c9jykny8uqw6lde6843qczzwd0x</v>
      </c>
      <c r="H395" s="2"/>
      <c r="I395" s="2" t="s">
        <v>107</v>
      </c>
      <c r="J395" s="2" t="s">
        <v>111</v>
      </c>
      <c r="K395" s="2" t="s">
        <v>15</v>
      </c>
      <c r="L395" s="2" t="s">
        <v>1676</v>
      </c>
      <c r="M395" s="28">
        <v>370820</v>
      </c>
      <c r="N395" s="2" t="str">
        <f>IF(ISERROR(INDEX(출금!$G$2:$G$1048576,MATCH($S395,출금!$S$2:$S$1048576,0)))=TRUE, "", INDEX(출금!$G$2:$G$1048576,MATCH($S395,출금!$S$2:$S$1048576,0))&amp;"")</f>
        <v>terra1luagdjcr9c9yvp3ak4d7chjm5gldcmgln5rku5</v>
      </c>
      <c r="O395" s="2" t="str">
        <f>IF(ISERROR(INDEX(출금!$H$2:$H$1048576,MATCH($S395,출금!$S$2:$S$1048576,0)))=TRUE, "", INDEX(출금!$H$2:$H$1048576,MATCH($S395,출금!$S$2:$S$1048576,0))&amp;"")</f>
        <v>823031602</v>
      </c>
      <c r="P395" s="2" t="str">
        <f>IF(ISERROR(INDEX(출금!$A$2:$A$1048576,MATCH($S395,출금!$S$2:$S$1048576,0)))=TRUE, "", INDEX(출금!$A$2:$A$1048576,MATCH($S395,출금!$S$2:$S$1048576,0)))</f>
        <v>exchange</v>
      </c>
      <c r="Q395" s="2" t="str">
        <f>IF(ISERROR(INDEX(출금!$B$2:$B$1048576,MATCH($S395,출금!$S$2:$S$1048576,0)))=TRUE, "", INDEX(출금!$B$2:$B$1048576,MATCH($S395,출금!$S$2:$S$1048576,0)))</f>
        <v>FTX</v>
      </c>
      <c r="R395" s="2" t="str">
        <f>IF(ISERROR(INDEX(출금!$C$2:$C$1048576,MATCH($S395,출금!$S$2:$S$1048576,0)))=TRUE, "", INDEX(출금!$C$2:$C$1048576,MATCH($S395,출금!$S$2:$S$1048576,0)))</f>
        <v>Peertec</v>
      </c>
      <c r="S395" s="2" t="s">
        <v>482</v>
      </c>
      <c r="T395" s="13">
        <v>44677.431400462963</v>
      </c>
      <c r="U395" s="31" t="str">
        <f t="shared" si="6"/>
        <v>2022-04-26</v>
      </c>
    </row>
    <row r="396" spans="1:21" customFormat="1" hidden="1">
      <c r="A396" s="2" t="s">
        <v>55</v>
      </c>
      <c r="B396" s="2" t="s">
        <v>6</v>
      </c>
      <c r="C396" s="2" t="s">
        <v>24</v>
      </c>
      <c r="D396" s="2" t="s">
        <v>1856</v>
      </c>
      <c r="E396" s="2">
        <v>10025</v>
      </c>
      <c r="F396" s="2" t="s">
        <v>1863</v>
      </c>
      <c r="G396" s="2" t="e">
        <f>IF(INDEX(지갑!$H:$H,MATCH(A396&amp;B396&amp;C396&amp;D396&amp;E396&amp;F396&amp;H396,지갑!$K:$K,0))=0, "",INDEX(지갑!$H:$H,MATCH(A396&amp;B396&amp;C396&amp;D396&amp;E396&amp;F396&amp;H396,지갑!$K:$K,0)))</f>
        <v>#N/A</v>
      </c>
      <c r="H396" s="2"/>
      <c r="I396" s="2" t="s">
        <v>6</v>
      </c>
      <c r="J396" s="2" t="s">
        <v>24</v>
      </c>
      <c r="K396" s="2" t="s">
        <v>1863</v>
      </c>
      <c r="L396" s="2"/>
      <c r="M396" s="25">
        <v>9.5399999999999991</v>
      </c>
      <c r="N396" s="2" t="str">
        <f>IF(ISERROR(INDEX(출금!$G$2:$G$1048576,MATCH($S396,출금!$S$2:$S$1048576,0)))=TRUE, "", INDEX(출금!$G$2:$G$1048576,MATCH($S396,출금!$S$2:$S$1048576,0))&amp;"")</f>
        <v/>
      </c>
      <c r="O396" s="2" t="str">
        <f>IF(ISERROR(INDEX(출금!$H$2:$H$1048576,MATCH($S396,출금!$S$2:$S$1048576,0)))=TRUE, "", INDEX(출금!$H$2:$H$1048576,MATCH($S396,출금!$S$2:$S$1048576,0))&amp;"")</f>
        <v/>
      </c>
      <c r="P396" s="2" t="str">
        <f>IF(ISERROR(INDEX(출금!$A$2:$A$1048576,MATCH($S396,출금!$S$2:$S$1048576,0)))=TRUE, "", INDEX(출금!$A$2:$A$1048576,MATCH($S396,출금!$S$2:$S$1048576,0)))</f>
        <v/>
      </c>
      <c r="Q396" s="2" t="str">
        <f>IF(ISERROR(INDEX(출금!$B$2:$B$1048576,MATCH($S396,출금!$S$2:$S$1048576,0)))=TRUE, "", INDEX(출금!$B$2:$B$1048576,MATCH($S396,출금!$S$2:$S$1048576,0)))</f>
        <v/>
      </c>
      <c r="R396" s="2" t="str">
        <f>IF(ISERROR(INDEX(출금!$C$2:$C$1048576,MATCH($S396,출금!$S$2:$S$1048576,0)))=TRUE, "", INDEX(출금!$C$2:$C$1048576,MATCH($S396,출금!$S$2:$S$1048576,0)))</f>
        <v/>
      </c>
      <c r="S396" s="2"/>
      <c r="T396" s="26">
        <v>44587.155868055554</v>
      </c>
      <c r="U396" s="31" t="str">
        <f t="shared" si="6"/>
        <v>2022-01-26</v>
      </c>
    </row>
    <row r="397" spans="1:21" customFormat="1">
      <c r="A397" s="2" t="s">
        <v>55</v>
      </c>
      <c r="B397" s="2" t="s">
        <v>6</v>
      </c>
      <c r="C397" s="2" t="s">
        <v>24</v>
      </c>
      <c r="D397" s="2" t="s">
        <v>1856</v>
      </c>
      <c r="E397" s="2">
        <v>10025</v>
      </c>
      <c r="F397" s="2" t="s">
        <v>414</v>
      </c>
      <c r="G397" s="2" t="str">
        <f>IF(INDEX(지갑!$H:$H,MATCH(A397&amp;B397&amp;C397&amp;D397&amp;E397&amp;F397&amp;H397,지갑!$K:$K,0))=0, "",INDEX(지갑!$H:$H,MATCH(A397&amp;B397&amp;C397&amp;D397&amp;E397&amp;F397&amp;H397,지갑!$K:$K,0)))</f>
        <v/>
      </c>
      <c r="H397" s="2"/>
      <c r="I397" s="2" t="s">
        <v>6</v>
      </c>
      <c r="J397" s="2" t="s">
        <v>24</v>
      </c>
      <c r="K397" s="2" t="s">
        <v>414</v>
      </c>
      <c r="L397" s="2" t="s">
        <v>1675</v>
      </c>
      <c r="M397" s="25">
        <v>308.0308</v>
      </c>
      <c r="N397" s="2" t="s">
        <v>20</v>
      </c>
      <c r="O397" s="2" t="str">
        <f>IF(ISERROR(INDEX(출금!$H$2:$H$1048576,MATCH($S397,출금!$S$2:$S$1048576,0)))=TRUE, "", INDEX(출금!$H$2:$H$1048576,MATCH($S397,출금!$S$2:$S$1048576,0))&amp;"")</f>
        <v/>
      </c>
      <c r="P397" s="2" t="str">
        <f>IF(ISERROR(INDEX(출금!$A$2:$A$1048576,MATCH($S397,출금!$S$2:$S$1048576,0)))=TRUE, "", INDEX(출금!$A$2:$A$1048576,MATCH($S397,출금!$S$2:$S$1048576,0)))</f>
        <v/>
      </c>
      <c r="Q397" s="2" t="str">
        <f>IF(ISERROR(INDEX(출금!$B$2:$B$1048576,MATCH($S397,출금!$S$2:$S$1048576,0)))=TRUE, "", INDEX(출금!$B$2:$B$1048576,MATCH($S397,출금!$S$2:$S$1048576,0)))</f>
        <v/>
      </c>
      <c r="R397" s="2" t="str">
        <f>IF(ISERROR(INDEX(출금!$C$2:$C$1048576,MATCH($S397,출금!$S$2:$S$1048576,0)))=TRUE, "", INDEX(출금!$C$2:$C$1048576,MATCH($S397,출금!$S$2:$S$1048576,0)))</f>
        <v/>
      </c>
      <c r="S397" s="2" t="s">
        <v>2039</v>
      </c>
      <c r="T397" s="26">
        <v>44584.902488425927</v>
      </c>
      <c r="U397" s="31" t="str">
        <f t="shared" si="6"/>
        <v>2022-01-23</v>
      </c>
    </row>
    <row r="398" spans="1:21" customFormat="1" hidden="1">
      <c r="A398" s="2" t="s">
        <v>3</v>
      </c>
      <c r="B398" s="2" t="s">
        <v>858</v>
      </c>
      <c r="C398" s="2" t="s">
        <v>58</v>
      </c>
      <c r="D398" s="2"/>
      <c r="E398" s="2"/>
      <c r="F398" s="2" t="str">
        <f>K398</f>
        <v>XLM</v>
      </c>
      <c r="G398" s="2" t="str">
        <f>IF(INDEX(지갑!$H:$H,MATCH(A398&amp;B398&amp;C398&amp;D398&amp;E398&amp;F398&amp;H398,지갑!$K:$K,0))=0, "",INDEX(지갑!$H:$H,MATCH(A398&amp;B398&amp;C398&amp;D398&amp;E398&amp;F398&amp;H398,지갑!$K:$K,0)))</f>
        <v>GDP34WXZRCSHVUDQLGKJKOBMS5LOQPHCIADZU5POEF3IICZ7XNQJ65Y6</v>
      </c>
      <c r="H398" s="2"/>
      <c r="I398" s="2" t="s">
        <v>858</v>
      </c>
      <c r="J398" s="2" t="s">
        <v>58</v>
      </c>
      <c r="K398" s="2" t="s">
        <v>50</v>
      </c>
      <c r="L398" s="2" t="s">
        <v>50</v>
      </c>
      <c r="M398" s="28">
        <v>2500000</v>
      </c>
      <c r="N398" s="2" t="str">
        <f>IF(ISERROR(INDEX(출금!$G$2:$G$1048576,MATCH($S398,출금!$S$2:$S$1048576,0)))=TRUE, "", INDEX(출금!$G$2:$G$1048576,MATCH($S398,출금!$S$2:$S$1048576,0))&amp;"")</f>
        <v/>
      </c>
      <c r="O398" s="2" t="str">
        <f>IF(ISERROR(INDEX(출금!$H$2:$H$1048576,MATCH($S398,출금!$S$2:$S$1048576,0)))=TRUE, "", INDEX(출금!$H$2:$H$1048576,MATCH($S398,출금!$S$2:$S$1048576,0))&amp;"")</f>
        <v/>
      </c>
      <c r="P398" s="2" t="str">
        <f>IF(ISERROR(INDEX(출금!$A$2:$A$1048576,MATCH($S398,출금!$S$2:$S$1048576,0)))=TRUE, "", INDEX(출금!$A$2:$A$1048576,MATCH($S398,출금!$S$2:$S$1048576,0)))</f>
        <v/>
      </c>
      <c r="Q398" s="2" t="str">
        <f>IF(ISERROR(INDEX(출금!$B$2:$B$1048576,MATCH($S398,출금!$S$2:$S$1048576,0)))=TRUE, "", INDEX(출금!$B$2:$B$1048576,MATCH($S398,출금!$S$2:$S$1048576,0)))</f>
        <v/>
      </c>
      <c r="R398" s="2" t="str">
        <f>IF(ISERROR(INDEX(출금!$C$2:$C$1048576,MATCH($S398,출금!$S$2:$S$1048576,0)))=TRUE, "", INDEX(출금!$C$2:$C$1048576,MATCH($S398,출금!$S$2:$S$1048576,0)))</f>
        <v/>
      </c>
      <c r="S398" s="2" t="s">
        <v>1449</v>
      </c>
      <c r="T398" s="13">
        <v>44327.780228275456</v>
      </c>
      <c r="U398" s="31" t="str">
        <f t="shared" si="6"/>
        <v>2021-05-11</v>
      </c>
    </row>
    <row r="399" spans="1:21" customFormat="1" hidden="1">
      <c r="A399" s="2" t="s">
        <v>560</v>
      </c>
      <c r="B399" s="2" t="s">
        <v>107</v>
      </c>
      <c r="C399" s="2" t="s">
        <v>111</v>
      </c>
      <c r="D399" s="5" t="s">
        <v>1845</v>
      </c>
      <c r="E399" s="2"/>
      <c r="F399" s="2"/>
      <c r="G399" s="2" t="str">
        <f>IF(INDEX(지갑!$H:$H,MATCH(A399&amp;B399&amp;C399&amp;D399&amp;E399&amp;F399&amp;H399,지갑!$K:$K,0))=0, "",INDEX(지갑!$H:$H,MATCH(A399&amp;B399&amp;C399&amp;D399&amp;E399&amp;F399&amp;H399,지갑!$K:$K,0)))</f>
        <v>terra1j4u9e5n8xu9c9jykny8uqw6lde6843qczzwd0x</v>
      </c>
      <c r="H399" s="2"/>
      <c r="I399" s="2" t="s">
        <v>107</v>
      </c>
      <c r="J399" s="2" t="s">
        <v>111</v>
      </c>
      <c r="K399" s="2" t="s">
        <v>15</v>
      </c>
      <c r="L399" s="2" t="s">
        <v>1676</v>
      </c>
      <c r="M399" s="28">
        <v>200007.4</v>
      </c>
      <c r="N399" s="2" t="str">
        <f>IF(ISERROR(INDEX(출금!$G$2:$G$1048576,MATCH($S399,출금!$S$2:$S$1048576,0)))=TRUE, "", INDEX(출금!$G$2:$G$1048576,MATCH($S399,출금!$S$2:$S$1048576,0))&amp;"")</f>
        <v>terra1luagdjcr9c9yvp3ak4d7chjm5gldcmgln5rku5</v>
      </c>
      <c r="O399" s="2" t="str">
        <f>IF(ISERROR(INDEX(출금!$H$2:$H$1048576,MATCH($S399,출금!$S$2:$S$1048576,0)))=TRUE, "", INDEX(출금!$H$2:$H$1048576,MATCH($S399,출금!$S$2:$S$1048576,0))&amp;"")</f>
        <v>823031602</v>
      </c>
      <c r="P399" s="2" t="str">
        <f>IF(ISERROR(INDEX(출금!$A$2:$A$1048576,MATCH($S399,출금!$S$2:$S$1048576,0)))=TRUE, "", INDEX(출금!$A$2:$A$1048576,MATCH($S399,출금!$S$2:$S$1048576,0)))</f>
        <v>exchange</v>
      </c>
      <c r="Q399" s="2" t="str">
        <f>IF(ISERROR(INDEX(출금!$B$2:$B$1048576,MATCH($S399,출금!$S$2:$S$1048576,0)))=TRUE, "", INDEX(출금!$B$2:$B$1048576,MATCH($S399,출금!$S$2:$S$1048576,0)))</f>
        <v>FTX</v>
      </c>
      <c r="R399" s="2" t="str">
        <f>IF(ISERROR(INDEX(출금!$C$2:$C$1048576,MATCH($S399,출금!$S$2:$S$1048576,0)))=TRUE, "", INDEX(출금!$C$2:$C$1048576,MATCH($S399,출금!$S$2:$S$1048576,0)))</f>
        <v>Peertec</v>
      </c>
      <c r="S399" s="2" t="s">
        <v>481</v>
      </c>
      <c r="T399" s="13">
        <v>44677.436354166668</v>
      </c>
      <c r="U399" s="31" t="str">
        <f t="shared" si="6"/>
        <v>2022-04-26</v>
      </c>
    </row>
    <row r="400" spans="1:21" customFormat="1" hidden="1">
      <c r="A400" s="2" t="s">
        <v>560</v>
      </c>
      <c r="B400" s="2" t="s">
        <v>107</v>
      </c>
      <c r="C400" s="2" t="s">
        <v>111</v>
      </c>
      <c r="D400" s="5" t="s">
        <v>1845</v>
      </c>
      <c r="E400" s="2"/>
      <c r="F400" s="2"/>
      <c r="G400" s="2" t="str">
        <f>IF(INDEX(지갑!$H:$H,MATCH(A400&amp;B400&amp;C400&amp;D400&amp;E400&amp;F400&amp;H400,지갑!$K:$K,0))=0, "",INDEX(지갑!$H:$H,MATCH(A400&amp;B400&amp;C400&amp;D400&amp;E400&amp;F400&amp;H400,지갑!$K:$K,0)))</f>
        <v>terra1j4u9e5n8xu9c9jykny8uqw6lde6843qczzwd0x</v>
      </c>
      <c r="H400" s="2"/>
      <c r="I400" s="2" t="s">
        <v>107</v>
      </c>
      <c r="J400" s="2" t="s">
        <v>111</v>
      </c>
      <c r="K400" s="2" t="s">
        <v>15</v>
      </c>
      <c r="L400" s="2" t="s">
        <v>1676</v>
      </c>
      <c r="M400" s="28">
        <v>24776.82</v>
      </c>
      <c r="N400" s="2" t="str">
        <f>IF(ISERROR(INDEX(출금!$G$2:$G$1048576,MATCH($S400,출금!$S$2:$S$1048576,0)))=TRUE, "", INDEX(출금!$G$2:$G$1048576,MATCH($S400,출금!$S$2:$S$1048576,0))&amp;"")</f>
        <v/>
      </c>
      <c r="O400" s="2" t="str">
        <f>IF(ISERROR(INDEX(출금!$H$2:$H$1048576,MATCH($S400,출금!$S$2:$S$1048576,0)))=TRUE, "", INDEX(출금!$H$2:$H$1048576,MATCH($S400,출금!$S$2:$S$1048576,0))&amp;"")</f>
        <v/>
      </c>
      <c r="P400" s="2" t="str">
        <f>IF(ISERROR(INDEX(출금!$A$2:$A$1048576,MATCH($S400,출금!$S$2:$S$1048576,0)))=TRUE, "", INDEX(출금!$A$2:$A$1048576,MATCH($S400,출금!$S$2:$S$1048576,0)))</f>
        <v/>
      </c>
      <c r="Q400" s="2" t="str">
        <f>IF(ISERROR(INDEX(출금!$B$2:$B$1048576,MATCH($S400,출금!$S$2:$S$1048576,0)))=TRUE, "", INDEX(출금!$B$2:$B$1048576,MATCH($S400,출금!$S$2:$S$1048576,0)))</f>
        <v/>
      </c>
      <c r="R400" s="2" t="str">
        <f>IF(ISERROR(INDEX(출금!$C$2:$C$1048576,MATCH($S400,출금!$S$2:$S$1048576,0)))=TRUE, "", INDEX(출금!$C$2:$C$1048576,MATCH($S400,출금!$S$2:$S$1048576,0)))</f>
        <v/>
      </c>
      <c r="S400" s="2" t="s">
        <v>809</v>
      </c>
      <c r="T400" s="13">
        <v>44680.492291666669</v>
      </c>
      <c r="U400" s="31" t="str">
        <f t="shared" si="6"/>
        <v>2022-04-29</v>
      </c>
    </row>
    <row r="401" spans="1:21" customFormat="1" hidden="1">
      <c r="A401" s="2" t="s">
        <v>560</v>
      </c>
      <c r="B401" s="2" t="s">
        <v>107</v>
      </c>
      <c r="C401" s="2" t="s">
        <v>111</v>
      </c>
      <c r="D401" s="5" t="s">
        <v>1845</v>
      </c>
      <c r="E401" s="2"/>
      <c r="F401" s="2"/>
      <c r="G401" s="2" t="str">
        <f>IF(INDEX(지갑!$H:$H,MATCH(A401&amp;B401&amp;C401&amp;D401&amp;E401&amp;F401&amp;H401,지갑!$K:$K,0))=0, "",INDEX(지갑!$H:$H,MATCH(A401&amp;B401&amp;C401&amp;D401&amp;E401&amp;F401&amp;H401,지갑!$K:$K,0)))</f>
        <v>terra1j4u9e5n8xu9c9jykny8uqw6lde6843qczzwd0x</v>
      </c>
      <c r="H401" s="2"/>
      <c r="I401" s="2" t="s">
        <v>107</v>
      </c>
      <c r="J401" s="2" t="s">
        <v>111</v>
      </c>
      <c r="K401" s="2" t="s">
        <v>15</v>
      </c>
      <c r="L401" s="2" t="s">
        <v>1676</v>
      </c>
      <c r="M401" s="28">
        <v>500000</v>
      </c>
      <c r="N401" s="2" t="str">
        <f>IF(ISERROR(INDEX(출금!$G$2:$G$1048576,MATCH($S401,출금!$S$2:$S$1048576,0)))=TRUE, "", INDEX(출금!$G$2:$G$1048576,MATCH($S401,출금!$S$2:$S$1048576,0))&amp;"")</f>
        <v>terra1luagdjcr9c9yvp3ak4d7chjm5gldcmgln5rku5</v>
      </c>
      <c r="O401" s="2" t="str">
        <f>IF(ISERROR(INDEX(출금!$H$2:$H$1048576,MATCH($S401,출금!$S$2:$S$1048576,0)))=TRUE, "", INDEX(출금!$H$2:$H$1048576,MATCH($S401,출금!$S$2:$S$1048576,0))&amp;"")</f>
        <v>823031602</v>
      </c>
      <c r="P401" s="2" t="str">
        <f>IF(ISERROR(INDEX(출금!$A$2:$A$1048576,MATCH($S401,출금!$S$2:$S$1048576,0)))=TRUE, "", INDEX(출금!$A$2:$A$1048576,MATCH($S401,출금!$S$2:$S$1048576,0)))</f>
        <v>exchange</v>
      </c>
      <c r="Q401" s="2" t="str">
        <f>IF(ISERROR(INDEX(출금!$B$2:$B$1048576,MATCH($S401,출금!$S$2:$S$1048576,0)))=TRUE, "", INDEX(출금!$B$2:$B$1048576,MATCH($S401,출금!$S$2:$S$1048576,0)))</f>
        <v>FTX</v>
      </c>
      <c r="R401" s="2" t="str">
        <f>IF(ISERROR(INDEX(출금!$C$2:$C$1048576,MATCH($S401,출금!$S$2:$S$1048576,0)))=TRUE, "", INDEX(출금!$C$2:$C$1048576,MATCH($S401,출금!$S$2:$S$1048576,0)))</f>
        <v>Peertec</v>
      </c>
      <c r="S401" s="2" t="s">
        <v>478</v>
      </c>
      <c r="T401" s="13">
        <v>44683.45648148148</v>
      </c>
      <c r="U401" s="31" t="str">
        <f t="shared" si="6"/>
        <v>2022-05-02</v>
      </c>
    </row>
    <row r="402" spans="1:21" customFormat="1">
      <c r="A402" s="2" t="s">
        <v>55</v>
      </c>
      <c r="B402" s="2" t="s">
        <v>6</v>
      </c>
      <c r="C402" s="2" t="s">
        <v>24</v>
      </c>
      <c r="D402" s="2" t="s">
        <v>1856</v>
      </c>
      <c r="E402" s="2">
        <v>10025</v>
      </c>
      <c r="F402" s="2" t="s">
        <v>13</v>
      </c>
      <c r="G402" s="2" t="str">
        <f>IF(INDEX(지갑!$H:$H,MATCH(A402&amp;B402&amp;C402&amp;D402&amp;E402&amp;F402&amp;H402,지갑!$K:$K,0))=0, "",INDEX(지갑!$H:$H,MATCH(A402&amp;B402&amp;C402&amp;D402&amp;E402&amp;F402&amp;H402,지갑!$K:$K,0)))</f>
        <v>0xA341107b28740ee5a003BA3960448fD14174a026</v>
      </c>
      <c r="H402" s="2"/>
      <c r="I402" s="2" t="s">
        <v>6</v>
      </c>
      <c r="J402" s="2" t="s">
        <v>24</v>
      </c>
      <c r="K402" s="2" t="s">
        <v>13</v>
      </c>
      <c r="L402" s="2" t="s">
        <v>1675</v>
      </c>
      <c r="M402" s="25">
        <v>12284299</v>
      </c>
      <c r="N402" s="2" t="s">
        <v>20</v>
      </c>
      <c r="O402" s="2" t="str">
        <f>IF(ISERROR(INDEX(출금!$H$2:$H$1048576,MATCH($S402,출금!$S$2:$S$1048576,0)))=TRUE, "", INDEX(출금!$H$2:$H$1048576,MATCH($S402,출금!$S$2:$S$1048576,0))&amp;"")</f>
        <v/>
      </c>
      <c r="P402" s="2" t="str">
        <f>IF(ISERROR(INDEX(출금!$A$2:$A$1048576,MATCH($S402,출금!$S$2:$S$1048576,0)))=TRUE, "", INDEX(출금!$A$2:$A$1048576,MATCH($S402,출금!$S$2:$S$1048576,0)))</f>
        <v/>
      </c>
      <c r="Q402" s="2" t="str">
        <f>IF(ISERROR(INDEX(출금!$B$2:$B$1048576,MATCH($S402,출금!$S$2:$S$1048576,0)))=TRUE, "", INDEX(출금!$B$2:$B$1048576,MATCH($S402,출금!$S$2:$S$1048576,0)))</f>
        <v/>
      </c>
      <c r="R402" s="2" t="str">
        <f>IF(ISERROR(INDEX(출금!$C$2:$C$1048576,MATCH($S402,출금!$S$2:$S$1048576,0)))=TRUE, "", INDEX(출금!$C$2:$C$1048576,MATCH($S402,출금!$S$2:$S$1048576,0)))</f>
        <v/>
      </c>
      <c r="S402" s="2" t="s">
        <v>2040</v>
      </c>
      <c r="T402" s="26">
        <v>44584.901469907411</v>
      </c>
      <c r="U402" s="31" t="str">
        <f t="shared" si="6"/>
        <v>2022-01-23</v>
      </c>
    </row>
    <row r="403" spans="1:21" customFormat="1">
      <c r="A403" s="2" t="s">
        <v>55</v>
      </c>
      <c r="B403" s="2" t="s">
        <v>6</v>
      </c>
      <c r="C403" s="2" t="s">
        <v>24</v>
      </c>
      <c r="D403" s="2" t="s">
        <v>1856</v>
      </c>
      <c r="E403" s="2">
        <v>10025</v>
      </c>
      <c r="F403" s="2" t="s">
        <v>11</v>
      </c>
      <c r="G403" s="2" t="str">
        <f>IF(INDEX(지갑!$H:$H,MATCH(A403&amp;B403&amp;C403&amp;D403&amp;E403&amp;F403&amp;H403,지갑!$K:$K,0))=0, "",INDEX(지갑!$H:$H,MATCH(A403&amp;B403&amp;C403&amp;D403&amp;E403&amp;F403&amp;H403,지갑!$K:$K,0)))</f>
        <v>0xd16eEBDb4F8804b66AB4b2c536917154d9a47E82</v>
      </c>
      <c r="H403" s="2"/>
      <c r="I403" s="2" t="s">
        <v>6</v>
      </c>
      <c r="J403" s="2" t="s">
        <v>24</v>
      </c>
      <c r="K403" s="2" t="s">
        <v>11</v>
      </c>
      <c r="L403" s="2" t="s">
        <v>1675</v>
      </c>
      <c r="M403" s="25">
        <v>1500</v>
      </c>
      <c r="N403" s="2" t="str">
        <f>IF(ISERROR(INDEX(출금!$G$2:$G$1048576,MATCH($S403,출금!$S$2:$S$1048576,0)))=TRUE, "", INDEX(출금!$G$2:$G$1048576,MATCH($S403,출금!$S$2:$S$1048576,0))&amp;"")</f>
        <v>0x5d6fcf22aa4e4ff8da0abe329392e7c5306d22f3</v>
      </c>
      <c r="O403" s="2" t="str">
        <f>IF(ISERROR(INDEX(출금!$H$2:$H$1048576,MATCH($S403,출금!$S$2:$S$1048576,0)))=TRUE, "", INDEX(출금!$H$2:$H$1048576,MATCH($S403,출금!$S$2:$S$1048576,0))&amp;"")</f>
        <v/>
      </c>
      <c r="P403" s="2" t="str">
        <f>IF(ISERROR(INDEX(출금!$A$2:$A$1048576,MATCH($S403,출금!$S$2:$S$1048576,0)))=TRUE, "", INDEX(출금!$A$2:$A$1048576,MATCH($S403,출금!$S$2:$S$1048576,0)))</f>
        <v>exchange</v>
      </c>
      <c r="Q403" s="2" t="str">
        <f>IF(ISERROR(INDEX(출금!$B$2:$B$1048576,MATCH($S403,출금!$S$2:$S$1048576,0)))=TRUE, "", INDEX(출금!$B$2:$B$1048576,MATCH($S403,출금!$S$2:$S$1048576,0)))</f>
        <v>Binance</v>
      </c>
      <c r="R403" s="2" t="str">
        <f>IF(ISERROR(INDEX(출금!$C$2:$C$1048576,MATCH($S403,출금!$S$2:$S$1048576,0)))=TRUE, "", INDEX(출금!$C$2:$C$1048576,MATCH($S403,출금!$S$2:$S$1048576,0)))</f>
        <v>BBRICK</v>
      </c>
      <c r="S403" s="2" t="s">
        <v>2041</v>
      </c>
      <c r="T403" s="26">
        <v>44582.965555555558</v>
      </c>
      <c r="U403" s="31" t="str">
        <f t="shared" si="6"/>
        <v>2022-01-21</v>
      </c>
    </row>
    <row r="404" spans="1:21" customFormat="1" hidden="1">
      <c r="A404" s="2" t="s">
        <v>3</v>
      </c>
      <c r="B404" s="2" t="s">
        <v>858</v>
      </c>
      <c r="C404" s="2" t="s">
        <v>58</v>
      </c>
      <c r="D404" s="2"/>
      <c r="E404" s="2"/>
      <c r="F404" s="2" t="str">
        <f>K404</f>
        <v>USDT</v>
      </c>
      <c r="G404" s="2" t="str">
        <f>IF(INDEX(지갑!$H:$H,MATCH(A404&amp;B404&amp;C404&amp;D404&amp;E404&amp;F404&amp;H404,지갑!$K:$K,0))=0, "",INDEX(지갑!$H:$H,MATCH(A404&amp;B404&amp;C404&amp;D404&amp;E404&amp;F404&amp;H404,지갑!$K:$K,0)))</f>
        <v>0xdb245cf0aec8bf5d4b3002d00f3e701e80ba380a</v>
      </c>
      <c r="H404" s="2"/>
      <c r="I404" s="2" t="s">
        <v>858</v>
      </c>
      <c r="J404" s="2" t="s">
        <v>58</v>
      </c>
      <c r="K404" s="2" t="s">
        <v>13</v>
      </c>
      <c r="L404" s="2" t="s">
        <v>868</v>
      </c>
      <c r="M404" s="28">
        <v>1258592.34748</v>
      </c>
      <c r="N404" s="2" t="str">
        <f>IF(ISERROR(INDEX(출금!$G$2:$G$1048576,MATCH($S404,출금!$S$2:$S$1048576,0)))=TRUE, "", INDEX(출금!$G$2:$G$1048576,MATCH($S404,출금!$S$2:$S$1048576,0))&amp;"")</f>
        <v/>
      </c>
      <c r="O404" s="2" t="str">
        <f>IF(ISERROR(INDEX(출금!$H$2:$H$1048576,MATCH($S404,출금!$S$2:$S$1048576,0)))=TRUE, "", INDEX(출금!$H$2:$H$1048576,MATCH($S404,출금!$S$2:$S$1048576,0))&amp;"")</f>
        <v/>
      </c>
      <c r="P404" s="2" t="str">
        <f>IF(ISERROR(INDEX(출금!$A$2:$A$1048576,MATCH($S404,출금!$S$2:$S$1048576,0)))=TRUE, "", INDEX(출금!$A$2:$A$1048576,MATCH($S404,출금!$S$2:$S$1048576,0)))</f>
        <v>exchange</v>
      </c>
      <c r="Q404" s="2" t="str">
        <f>IF(ISERROR(INDEX(출금!$B$2:$B$1048576,MATCH($S404,출금!$S$2:$S$1048576,0)))=TRUE, "", INDEX(출금!$B$2:$B$1048576,MATCH($S404,출금!$S$2:$S$1048576,0)))</f>
        <v>Binance</v>
      </c>
      <c r="R404" s="2" t="str">
        <f>IF(ISERROR(INDEX(출금!$C$2:$C$1048576,MATCH($S404,출금!$S$2:$S$1048576,0)))=TRUE, "", INDEX(출금!$C$2:$C$1048576,MATCH($S404,출금!$S$2:$S$1048576,0)))</f>
        <v>BBRICK</v>
      </c>
      <c r="S404" s="2" t="s">
        <v>1450</v>
      </c>
      <c r="T404" s="13">
        <v>44334.706316388889</v>
      </c>
      <c r="U404" s="31" t="str">
        <f t="shared" si="6"/>
        <v>2021-05-18</v>
      </c>
    </row>
    <row r="405" spans="1:21" customFormat="1" hidden="1">
      <c r="A405" s="2" t="s">
        <v>560</v>
      </c>
      <c r="B405" s="2" t="s">
        <v>107</v>
      </c>
      <c r="C405" s="2" t="s">
        <v>111</v>
      </c>
      <c r="D405" s="5" t="s">
        <v>1845</v>
      </c>
      <c r="E405" s="2"/>
      <c r="F405" s="2"/>
      <c r="G405" s="2" t="str">
        <f>IF(INDEX(지갑!$H:$H,MATCH(A405&amp;B405&amp;C405&amp;D405&amp;E405&amp;F405&amp;H405,지갑!$K:$K,0))=0, "",INDEX(지갑!$H:$H,MATCH(A405&amp;B405&amp;C405&amp;D405&amp;E405&amp;F405&amp;H405,지갑!$K:$K,0)))</f>
        <v>terra1j4u9e5n8xu9c9jykny8uqw6lde6843qczzwd0x</v>
      </c>
      <c r="H405" s="2"/>
      <c r="I405" s="2" t="s">
        <v>107</v>
      </c>
      <c r="J405" s="2" t="s">
        <v>111</v>
      </c>
      <c r="K405" s="2" t="s">
        <v>15</v>
      </c>
      <c r="L405" s="2" t="s">
        <v>1676</v>
      </c>
      <c r="M405" s="28">
        <v>2500000</v>
      </c>
      <c r="N405" s="2" t="str">
        <f>IF(ISERROR(INDEX(출금!$G$2:$G$1048576,MATCH($S405,출금!$S$2:$S$1048576,0)))=TRUE, "", INDEX(출금!$G$2:$G$1048576,MATCH($S405,출금!$S$2:$S$1048576,0))&amp;"")</f>
        <v>terra1luagdjcr9c9yvp3ak4d7chjm5gldcmgln5rku5</v>
      </c>
      <c r="O405" s="2" t="str">
        <f>IF(ISERROR(INDEX(출금!$H$2:$H$1048576,MATCH($S405,출금!$S$2:$S$1048576,0)))=TRUE, "", INDEX(출금!$H$2:$H$1048576,MATCH($S405,출금!$S$2:$S$1048576,0))&amp;"")</f>
        <v>823031602</v>
      </c>
      <c r="P405" s="2" t="str">
        <f>IF(ISERROR(INDEX(출금!$A$2:$A$1048576,MATCH($S405,출금!$S$2:$S$1048576,0)))=TRUE, "", INDEX(출금!$A$2:$A$1048576,MATCH($S405,출금!$S$2:$S$1048576,0)))</f>
        <v>exchange</v>
      </c>
      <c r="Q405" s="2" t="str">
        <f>IF(ISERROR(INDEX(출금!$B$2:$B$1048576,MATCH($S405,출금!$S$2:$S$1048576,0)))=TRUE, "", INDEX(출금!$B$2:$B$1048576,MATCH($S405,출금!$S$2:$S$1048576,0)))</f>
        <v>FTX</v>
      </c>
      <c r="R405" s="2" t="str">
        <f>IF(ISERROR(INDEX(출금!$C$2:$C$1048576,MATCH($S405,출금!$S$2:$S$1048576,0)))=TRUE, "", INDEX(출금!$C$2:$C$1048576,MATCH($S405,출금!$S$2:$S$1048576,0)))</f>
        <v>Peertec</v>
      </c>
      <c r="S405" s="2" t="s">
        <v>477</v>
      </c>
      <c r="T405" s="13">
        <v>44683.46539351852</v>
      </c>
      <c r="U405" s="31" t="str">
        <f t="shared" si="6"/>
        <v>2022-05-02</v>
      </c>
    </row>
    <row r="406" spans="1:21" customFormat="1" hidden="1">
      <c r="A406" s="2" t="s">
        <v>560</v>
      </c>
      <c r="B406" s="2" t="s">
        <v>107</v>
      </c>
      <c r="C406" s="2" t="s">
        <v>111</v>
      </c>
      <c r="D406" s="5" t="s">
        <v>1845</v>
      </c>
      <c r="E406" s="2"/>
      <c r="F406" s="2"/>
      <c r="G406" s="2" t="str">
        <f>IF(INDEX(지갑!$H:$H,MATCH(A406&amp;B406&amp;C406&amp;D406&amp;E406&amp;F406&amp;H406,지갑!$K:$K,0))=0, "",INDEX(지갑!$H:$H,MATCH(A406&amp;B406&amp;C406&amp;D406&amp;E406&amp;F406&amp;H406,지갑!$K:$K,0)))</f>
        <v>terra1j4u9e5n8xu9c9jykny8uqw6lde6843qczzwd0x</v>
      </c>
      <c r="H406" s="2"/>
      <c r="I406" s="2" t="s">
        <v>107</v>
      </c>
      <c r="J406" s="2" t="s">
        <v>111</v>
      </c>
      <c r="K406" s="2" t="s">
        <v>15</v>
      </c>
      <c r="L406" s="2" t="s">
        <v>1676</v>
      </c>
      <c r="M406" s="28">
        <v>61544.27</v>
      </c>
      <c r="N406" s="2" t="str">
        <f>IF(ISERROR(INDEX(출금!$G$2:$G$1048576,MATCH($S406,출금!$S$2:$S$1048576,0)))=TRUE, "", INDEX(출금!$G$2:$G$1048576,MATCH($S406,출금!$S$2:$S$1048576,0))&amp;"")</f>
        <v>terra1luagdjcr9c9yvp3ak4d7chjm5gldcmgln5rku5</v>
      </c>
      <c r="O406" s="2" t="str">
        <f>IF(ISERROR(INDEX(출금!$H$2:$H$1048576,MATCH($S406,출금!$S$2:$S$1048576,0)))=TRUE, "", INDEX(출금!$H$2:$H$1048576,MATCH($S406,출금!$S$2:$S$1048576,0))&amp;"")</f>
        <v>823031602</v>
      </c>
      <c r="P406" s="2" t="str">
        <f>IF(ISERROR(INDEX(출금!$A$2:$A$1048576,MATCH($S406,출금!$S$2:$S$1048576,0)))=TRUE, "", INDEX(출금!$A$2:$A$1048576,MATCH($S406,출금!$S$2:$S$1048576,0)))</f>
        <v>exchange</v>
      </c>
      <c r="Q406" s="2" t="str">
        <f>IF(ISERROR(INDEX(출금!$B$2:$B$1048576,MATCH($S406,출금!$S$2:$S$1048576,0)))=TRUE, "", INDEX(출금!$B$2:$B$1048576,MATCH($S406,출금!$S$2:$S$1048576,0)))</f>
        <v>FTX</v>
      </c>
      <c r="R406" s="2" t="str">
        <f>IF(ISERROR(INDEX(출금!$C$2:$C$1048576,MATCH($S406,출금!$S$2:$S$1048576,0)))=TRUE, "", INDEX(출금!$C$2:$C$1048576,MATCH($S406,출금!$S$2:$S$1048576,0)))</f>
        <v>Peertec</v>
      </c>
      <c r="S406" s="2" t="s">
        <v>476</v>
      </c>
      <c r="T406" s="13">
        <v>44683.498148148145</v>
      </c>
      <c r="U406" s="31" t="str">
        <f t="shared" si="6"/>
        <v>2022-05-02</v>
      </c>
    </row>
    <row r="407" spans="1:21" customFormat="1" hidden="1">
      <c r="A407" s="2" t="s">
        <v>560</v>
      </c>
      <c r="B407" s="2" t="s">
        <v>107</v>
      </c>
      <c r="C407" s="2" t="s">
        <v>111</v>
      </c>
      <c r="D407" s="5" t="s">
        <v>1845</v>
      </c>
      <c r="E407" s="2"/>
      <c r="F407" s="2"/>
      <c r="G407" s="2" t="str">
        <f>IF(INDEX(지갑!$H:$H,MATCH(A407&amp;B407&amp;C407&amp;D407&amp;E407&amp;F407&amp;H407,지갑!$K:$K,0))=0, "",INDEX(지갑!$H:$H,MATCH(A407&amp;B407&amp;C407&amp;D407&amp;E407&amp;F407&amp;H407,지갑!$K:$K,0)))</f>
        <v>terra1j4u9e5n8xu9c9jykny8uqw6lde6843qczzwd0x</v>
      </c>
      <c r="H407" s="2"/>
      <c r="I407" s="2" t="s">
        <v>107</v>
      </c>
      <c r="J407" s="2" t="s">
        <v>111</v>
      </c>
      <c r="K407" s="2" t="s">
        <v>15</v>
      </c>
      <c r="L407" s="2" t="s">
        <v>1676</v>
      </c>
      <c r="M407" s="28">
        <v>800000</v>
      </c>
      <c r="N407" s="2" t="str">
        <f>IF(ISERROR(INDEX(출금!$G$2:$G$1048576,MATCH($S407,출금!$S$2:$S$1048576,0)))=TRUE, "", INDEX(출금!$G$2:$G$1048576,MATCH($S407,출금!$S$2:$S$1048576,0))&amp;"")</f>
        <v>terra1luagdjcr9c9yvp3ak4d7chjm5gldcmgln5rku5</v>
      </c>
      <c r="O407" s="2" t="str">
        <f>IF(ISERROR(INDEX(출금!$H$2:$H$1048576,MATCH($S407,출금!$S$2:$S$1048576,0)))=TRUE, "", INDEX(출금!$H$2:$H$1048576,MATCH($S407,출금!$S$2:$S$1048576,0))&amp;"")</f>
        <v>823031602</v>
      </c>
      <c r="P407" s="2" t="str">
        <f>IF(ISERROR(INDEX(출금!$A$2:$A$1048576,MATCH($S407,출금!$S$2:$S$1048576,0)))=TRUE, "", INDEX(출금!$A$2:$A$1048576,MATCH($S407,출금!$S$2:$S$1048576,0)))</f>
        <v>exchange</v>
      </c>
      <c r="Q407" s="2" t="str">
        <f>IF(ISERROR(INDEX(출금!$B$2:$B$1048576,MATCH($S407,출금!$S$2:$S$1048576,0)))=TRUE, "", INDEX(출금!$B$2:$B$1048576,MATCH($S407,출금!$S$2:$S$1048576,0)))</f>
        <v>FTX</v>
      </c>
      <c r="R407" s="2" t="str">
        <f>IF(ISERROR(INDEX(출금!$C$2:$C$1048576,MATCH($S407,출금!$S$2:$S$1048576,0)))=TRUE, "", INDEX(출금!$C$2:$C$1048576,MATCH($S407,출금!$S$2:$S$1048576,0)))</f>
        <v>Peertec</v>
      </c>
      <c r="S407" s="2" t="s">
        <v>475</v>
      </c>
      <c r="T407" s="13">
        <v>44683.551608796297</v>
      </c>
      <c r="U407" s="31" t="str">
        <f t="shared" si="6"/>
        <v>2022-05-02</v>
      </c>
    </row>
    <row r="408" spans="1:21" customFormat="1" hidden="1">
      <c r="A408" s="2" t="s">
        <v>560</v>
      </c>
      <c r="B408" s="2" t="s">
        <v>107</v>
      </c>
      <c r="C408" s="2" t="s">
        <v>111</v>
      </c>
      <c r="D408" s="5" t="s">
        <v>1845</v>
      </c>
      <c r="E408" s="2"/>
      <c r="F408" s="2"/>
      <c r="G408" s="2" t="str">
        <f>IF(INDEX(지갑!$H:$H,MATCH(A408&amp;B408&amp;C408&amp;D408&amp;E408&amp;F408&amp;H408,지갑!$K:$K,0))=0, "",INDEX(지갑!$H:$H,MATCH(A408&amp;B408&amp;C408&amp;D408&amp;E408&amp;F408&amp;H408,지갑!$K:$K,0)))</f>
        <v>terra1j4u9e5n8xu9c9jykny8uqw6lde6843qczzwd0x</v>
      </c>
      <c r="H408" s="2"/>
      <c r="I408" s="2" t="s">
        <v>107</v>
      </c>
      <c r="J408" s="2" t="s">
        <v>111</v>
      </c>
      <c r="K408" s="2" t="s">
        <v>15</v>
      </c>
      <c r="L408" s="2" t="s">
        <v>1676</v>
      </c>
      <c r="M408" s="28">
        <v>50000</v>
      </c>
      <c r="N408" s="2" t="str">
        <f>IF(ISERROR(INDEX(출금!$G$2:$G$1048576,MATCH($S408,출금!$S$2:$S$1048576,0)))=TRUE, "", INDEX(출금!$G$2:$G$1048576,MATCH($S408,출금!$S$2:$S$1048576,0))&amp;"")</f>
        <v>terra1luagdjcr9c9yvp3ak4d7chjm5gldcmgln5rku5</v>
      </c>
      <c r="O408" s="2" t="str">
        <f>IF(ISERROR(INDEX(출금!$H$2:$H$1048576,MATCH($S408,출금!$S$2:$S$1048576,0)))=TRUE, "", INDEX(출금!$H$2:$H$1048576,MATCH($S408,출금!$S$2:$S$1048576,0))&amp;"")</f>
        <v>823031602</v>
      </c>
      <c r="P408" s="2" t="str">
        <f>IF(ISERROR(INDEX(출금!$A$2:$A$1048576,MATCH($S408,출금!$S$2:$S$1048576,0)))=TRUE, "", INDEX(출금!$A$2:$A$1048576,MATCH($S408,출금!$S$2:$S$1048576,0)))</f>
        <v>exchange</v>
      </c>
      <c r="Q408" s="2" t="str">
        <f>IF(ISERROR(INDEX(출금!$B$2:$B$1048576,MATCH($S408,출금!$S$2:$S$1048576,0)))=TRUE, "", INDEX(출금!$B$2:$B$1048576,MATCH($S408,출금!$S$2:$S$1048576,0)))</f>
        <v>FTX</v>
      </c>
      <c r="R408" s="2" t="str">
        <f>IF(ISERROR(INDEX(출금!$C$2:$C$1048576,MATCH($S408,출금!$S$2:$S$1048576,0)))=TRUE, "", INDEX(출금!$C$2:$C$1048576,MATCH($S408,출금!$S$2:$S$1048576,0)))</f>
        <v>Peertec</v>
      </c>
      <c r="S408" s="2" t="s">
        <v>474</v>
      </c>
      <c r="T408" s="13">
        <v>44683.554942129631</v>
      </c>
      <c r="U408" s="31" t="str">
        <f t="shared" si="6"/>
        <v>2022-05-02</v>
      </c>
    </row>
    <row r="409" spans="1:21" customFormat="1" hidden="1">
      <c r="A409" s="2" t="s">
        <v>55</v>
      </c>
      <c r="B409" s="2" t="s">
        <v>6</v>
      </c>
      <c r="C409" s="2" t="s">
        <v>24</v>
      </c>
      <c r="D409" s="2" t="s">
        <v>1856</v>
      </c>
      <c r="E409" s="2">
        <v>10025</v>
      </c>
      <c r="F409" s="2" t="s">
        <v>9</v>
      </c>
      <c r="G409" s="2" t="str">
        <f>IF(INDEX(지갑!$H:$H,MATCH(A409&amp;B409&amp;C409&amp;D409&amp;E409&amp;F409&amp;H409,지갑!$K:$K,0))=0, "",INDEX(지갑!$H:$H,MATCH(A409&amp;B409&amp;C409&amp;D409&amp;E409&amp;F409&amp;H409,지갑!$K:$K,0)))</f>
        <v>3H9GcbHrica8tDjBgkByHKNbwpcdTapLoK</v>
      </c>
      <c r="H409" s="2"/>
      <c r="I409" s="2" t="s">
        <v>6</v>
      </c>
      <c r="J409" s="2" t="s">
        <v>24</v>
      </c>
      <c r="K409" s="2" t="s">
        <v>9</v>
      </c>
      <c r="L409" s="2" t="s">
        <v>9</v>
      </c>
      <c r="M409" s="25">
        <v>74.95384</v>
      </c>
      <c r="N409" s="2" t="str">
        <f>IF(ISERROR(INDEX(출금!$G$2:$G$1048576,MATCH($S409,출금!$S$2:$S$1048576,0)))=TRUE, "", INDEX(출금!$G$2:$G$1048576,MATCH($S409,출금!$S$2:$S$1048576,0))&amp;"")</f>
        <v/>
      </c>
      <c r="O409" s="2" t="str">
        <f>IF(ISERROR(INDEX(출금!$H$2:$H$1048576,MATCH($S409,출금!$S$2:$S$1048576,0)))=TRUE, "", INDEX(출금!$H$2:$H$1048576,MATCH($S409,출금!$S$2:$S$1048576,0))&amp;"")</f>
        <v/>
      </c>
      <c r="P409" s="2" t="str">
        <f>IF(ISERROR(INDEX(출금!$A$2:$A$1048576,MATCH($S409,출금!$S$2:$S$1048576,0)))=TRUE, "", INDEX(출금!$A$2:$A$1048576,MATCH($S409,출금!$S$2:$S$1048576,0)))</f>
        <v/>
      </c>
      <c r="Q409" s="2" t="str">
        <f>IF(ISERROR(INDEX(출금!$B$2:$B$1048576,MATCH($S409,출금!$S$2:$S$1048576,0)))=TRUE, "", INDEX(출금!$B$2:$B$1048576,MATCH($S409,출금!$S$2:$S$1048576,0)))</f>
        <v/>
      </c>
      <c r="R409" s="2" t="str">
        <f>IF(ISERROR(INDEX(출금!$C$2:$C$1048576,MATCH($S409,출금!$S$2:$S$1048576,0)))=TRUE, "", INDEX(출금!$C$2:$C$1048576,MATCH($S409,출금!$S$2:$S$1048576,0)))</f>
        <v/>
      </c>
      <c r="S409" s="2" t="s">
        <v>2042</v>
      </c>
      <c r="T409" s="26">
        <v>44582.9609837963</v>
      </c>
      <c r="U409" s="31" t="str">
        <f t="shared" si="6"/>
        <v>2022-01-21</v>
      </c>
    </row>
    <row r="410" spans="1:21" customFormat="1" hidden="1">
      <c r="A410" s="2" t="s">
        <v>55</v>
      </c>
      <c r="B410" s="2" t="s">
        <v>6</v>
      </c>
      <c r="C410" s="2" t="s">
        <v>24</v>
      </c>
      <c r="D410" s="2" t="s">
        <v>1856</v>
      </c>
      <c r="E410" s="2">
        <v>10025</v>
      </c>
      <c r="F410" s="2" t="s">
        <v>1863</v>
      </c>
      <c r="G410" s="2" t="e">
        <f>IF(INDEX(지갑!$H:$H,MATCH(A410&amp;B410&amp;C410&amp;D410&amp;E410&amp;F410&amp;H410,지갑!$K:$K,0))=0, "",INDEX(지갑!$H:$H,MATCH(A410&amp;B410&amp;C410&amp;D410&amp;E410&amp;F410&amp;H410,지갑!$K:$K,0)))</f>
        <v>#N/A</v>
      </c>
      <c r="H410" s="2"/>
      <c r="I410" s="2" t="s">
        <v>6</v>
      </c>
      <c r="J410" s="2" t="s">
        <v>24</v>
      </c>
      <c r="K410" s="2" t="s">
        <v>1863</v>
      </c>
      <c r="L410" s="2"/>
      <c r="M410" s="25">
        <v>9.5399999999999991</v>
      </c>
      <c r="N410" s="2" t="str">
        <f>IF(ISERROR(INDEX(출금!$G$2:$G$1048576,MATCH($S410,출금!$S$2:$S$1048576,0)))=TRUE, "", INDEX(출금!$G$2:$G$1048576,MATCH($S410,출금!$S$2:$S$1048576,0))&amp;"")</f>
        <v/>
      </c>
      <c r="O410" s="2" t="str">
        <f>IF(ISERROR(INDEX(출금!$H$2:$H$1048576,MATCH($S410,출금!$S$2:$S$1048576,0)))=TRUE, "", INDEX(출금!$H$2:$H$1048576,MATCH($S410,출금!$S$2:$S$1048576,0))&amp;"")</f>
        <v/>
      </c>
      <c r="P410" s="2" t="str">
        <f>IF(ISERROR(INDEX(출금!$A$2:$A$1048576,MATCH($S410,출금!$S$2:$S$1048576,0)))=TRUE, "", INDEX(출금!$A$2:$A$1048576,MATCH($S410,출금!$S$2:$S$1048576,0)))</f>
        <v/>
      </c>
      <c r="Q410" s="2" t="str">
        <f>IF(ISERROR(INDEX(출금!$B$2:$B$1048576,MATCH($S410,출금!$S$2:$S$1048576,0)))=TRUE, "", INDEX(출금!$B$2:$B$1048576,MATCH($S410,출금!$S$2:$S$1048576,0)))</f>
        <v/>
      </c>
      <c r="R410" s="2" t="str">
        <f>IF(ISERROR(INDEX(출금!$C$2:$C$1048576,MATCH($S410,출금!$S$2:$S$1048576,0)))=TRUE, "", INDEX(출금!$C$2:$C$1048576,MATCH($S410,출금!$S$2:$S$1048576,0)))</f>
        <v/>
      </c>
      <c r="S410" s="2"/>
      <c r="T410" s="26">
        <v>44580.3594212963</v>
      </c>
      <c r="U410" s="31" t="str">
        <f t="shared" si="6"/>
        <v>2022-01-19</v>
      </c>
    </row>
    <row r="411" spans="1:21" customFormat="1" hidden="1">
      <c r="A411" s="2" t="s">
        <v>55</v>
      </c>
      <c r="B411" s="2" t="s">
        <v>6</v>
      </c>
      <c r="C411" s="2" t="s">
        <v>24</v>
      </c>
      <c r="D411" s="2" t="s">
        <v>1856</v>
      </c>
      <c r="E411" s="2">
        <v>10025</v>
      </c>
      <c r="F411" s="2" t="s">
        <v>401</v>
      </c>
      <c r="G411" s="2" t="str">
        <f>IF(INDEX(지갑!$H:$H,MATCH(A411&amp;B411&amp;C411&amp;D411&amp;E411&amp;F411&amp;H411,지갑!$K:$K,0))=0, "",INDEX(지갑!$H:$H,MATCH(A411&amp;B411&amp;C411&amp;D411&amp;E411&amp;F411&amp;H411,지갑!$K:$K,0)))</f>
        <v>Ge2iS3fXCNM3LwzECBAoHba6JgubMwB9R7NGmvSu6MuG</v>
      </c>
      <c r="H411" s="2"/>
      <c r="I411" s="2" t="s">
        <v>6</v>
      </c>
      <c r="J411" s="2" t="s">
        <v>24</v>
      </c>
      <c r="K411" s="2" t="s">
        <v>401</v>
      </c>
      <c r="L411" s="2"/>
      <c r="M411" s="25">
        <v>1496.579</v>
      </c>
      <c r="N411" s="2" t="str">
        <f>IF(ISERROR(INDEX(출금!$G$2:$G$1048576,MATCH($S411,출금!$S$2:$S$1048576,0)))=TRUE, "", INDEX(출금!$G$2:$G$1048576,MATCH($S411,출금!$S$2:$S$1048576,0))&amp;"")</f>
        <v/>
      </c>
      <c r="O411" s="2" t="str">
        <f>IF(ISERROR(INDEX(출금!$H$2:$H$1048576,MATCH($S411,출금!$S$2:$S$1048576,0)))=TRUE, "", INDEX(출금!$H$2:$H$1048576,MATCH($S411,출금!$S$2:$S$1048576,0))&amp;"")</f>
        <v/>
      </c>
      <c r="P411" s="2" t="str">
        <f>IF(ISERROR(INDEX(출금!$A$2:$A$1048576,MATCH($S411,출금!$S$2:$S$1048576,0)))=TRUE, "", INDEX(출금!$A$2:$A$1048576,MATCH($S411,출금!$S$2:$S$1048576,0)))</f>
        <v/>
      </c>
      <c r="Q411" s="2" t="str">
        <f>IF(ISERROR(INDEX(출금!$B$2:$B$1048576,MATCH($S411,출금!$S$2:$S$1048576,0)))=TRUE, "", INDEX(출금!$B$2:$B$1048576,MATCH($S411,출금!$S$2:$S$1048576,0)))</f>
        <v/>
      </c>
      <c r="R411" s="2" t="str">
        <f>IF(ISERROR(INDEX(출금!$C$2:$C$1048576,MATCH($S411,출금!$S$2:$S$1048576,0)))=TRUE, "", INDEX(출금!$C$2:$C$1048576,MATCH($S411,출금!$S$2:$S$1048576,0)))</f>
        <v/>
      </c>
      <c r="S411" s="2"/>
      <c r="T411" s="26">
        <v>44579.468356481484</v>
      </c>
      <c r="U411" s="31" t="str">
        <f t="shared" si="6"/>
        <v>2022-01-18</v>
      </c>
    </row>
    <row r="412" spans="1:21" customFormat="1" hidden="1">
      <c r="A412" s="2" t="s">
        <v>55</v>
      </c>
      <c r="B412" s="2" t="s">
        <v>6</v>
      </c>
      <c r="C412" s="2" t="s">
        <v>24</v>
      </c>
      <c r="D412" s="2" t="s">
        <v>1856</v>
      </c>
      <c r="E412" s="2">
        <v>10025</v>
      </c>
      <c r="F412" s="2" t="s">
        <v>423</v>
      </c>
      <c r="G412" s="2" t="str">
        <f>IF(INDEX(지갑!$H:$H,MATCH(A412&amp;B412&amp;C412&amp;D412&amp;E412&amp;F412&amp;H412,지갑!$K:$K,0))=0, "",INDEX(지갑!$H:$H,MATCH(A412&amp;B412&amp;C412&amp;D412&amp;E412&amp;F412&amp;H412,지갑!$K:$K,0)))</f>
        <v/>
      </c>
      <c r="H412" s="2"/>
      <c r="I412" s="2" t="s">
        <v>6</v>
      </c>
      <c r="J412" s="2" t="s">
        <v>24</v>
      </c>
      <c r="K412" s="2" t="s">
        <v>423</v>
      </c>
      <c r="L412" s="2"/>
      <c r="M412" s="25">
        <v>1222198</v>
      </c>
      <c r="N412" s="2" t="str">
        <f>IF(ISERROR(INDEX(출금!$G$2:$G$1048576,MATCH($S412,출금!$S$2:$S$1048576,0)))=TRUE, "", INDEX(출금!$G$2:$G$1048576,MATCH($S412,출금!$S$2:$S$1048576,0))&amp;"")</f>
        <v/>
      </c>
      <c r="O412" s="2" t="str">
        <f>IF(ISERROR(INDEX(출금!$H$2:$H$1048576,MATCH($S412,출금!$S$2:$S$1048576,0)))=TRUE, "", INDEX(출금!$H$2:$H$1048576,MATCH($S412,출금!$S$2:$S$1048576,0))&amp;"")</f>
        <v/>
      </c>
      <c r="P412" s="2" t="str">
        <f>IF(ISERROR(INDEX(출금!$A$2:$A$1048576,MATCH($S412,출금!$S$2:$S$1048576,0)))=TRUE, "", INDEX(출금!$A$2:$A$1048576,MATCH($S412,출금!$S$2:$S$1048576,0)))</f>
        <v/>
      </c>
      <c r="Q412" s="2" t="str">
        <f>IF(ISERROR(INDEX(출금!$B$2:$B$1048576,MATCH($S412,출금!$S$2:$S$1048576,0)))=TRUE, "", INDEX(출금!$B$2:$B$1048576,MATCH($S412,출금!$S$2:$S$1048576,0)))</f>
        <v/>
      </c>
      <c r="R412" s="2" t="str">
        <f>IF(ISERROR(INDEX(출금!$C$2:$C$1048576,MATCH($S412,출금!$S$2:$S$1048576,0)))=TRUE, "", INDEX(출금!$C$2:$C$1048576,MATCH($S412,출금!$S$2:$S$1048576,0)))</f>
        <v/>
      </c>
      <c r="S412" s="2"/>
      <c r="T412" s="26">
        <v>44579.468287037038</v>
      </c>
      <c r="U412" s="31" t="str">
        <f t="shared" si="6"/>
        <v>2022-01-18</v>
      </c>
    </row>
    <row r="413" spans="1:21" customFormat="1" hidden="1">
      <c r="A413" s="2" t="s">
        <v>55</v>
      </c>
      <c r="B413" s="2" t="s">
        <v>6</v>
      </c>
      <c r="C413" s="2" t="s">
        <v>24</v>
      </c>
      <c r="D413" s="2" t="s">
        <v>1856</v>
      </c>
      <c r="E413" s="2">
        <v>10025</v>
      </c>
      <c r="F413" s="2" t="s">
        <v>401</v>
      </c>
      <c r="G413" s="2" t="str">
        <f>IF(INDEX(지갑!$H:$H,MATCH(A413&amp;B413&amp;C413&amp;D413&amp;E413&amp;F413&amp;H413,지갑!$K:$K,0))=0, "",INDEX(지갑!$H:$H,MATCH(A413&amp;B413&amp;C413&amp;D413&amp;E413&amp;F413&amp;H413,지갑!$K:$K,0)))</f>
        <v>Ge2iS3fXCNM3LwzECBAoHba6JgubMwB9R7NGmvSu6MuG</v>
      </c>
      <c r="H413" s="2"/>
      <c r="I413" s="2" t="s">
        <v>6</v>
      </c>
      <c r="J413" s="2" t="s">
        <v>24</v>
      </c>
      <c r="K413" s="2" t="s">
        <v>401</v>
      </c>
      <c r="L413" s="2"/>
      <c r="M413" s="25">
        <v>1497.579</v>
      </c>
      <c r="N413" s="2" t="str">
        <f>IF(ISERROR(INDEX(출금!$G$2:$G$1048576,MATCH($S413,출금!$S$2:$S$1048576,0)))=TRUE, "", INDEX(출금!$G$2:$G$1048576,MATCH($S413,출금!$S$2:$S$1048576,0))&amp;"")</f>
        <v/>
      </c>
      <c r="O413" s="2" t="str">
        <f>IF(ISERROR(INDEX(출금!$H$2:$H$1048576,MATCH($S413,출금!$S$2:$S$1048576,0)))=TRUE, "", INDEX(출금!$H$2:$H$1048576,MATCH($S413,출금!$S$2:$S$1048576,0))&amp;"")</f>
        <v/>
      </c>
      <c r="P413" s="2" t="str">
        <f>IF(ISERROR(INDEX(출금!$A$2:$A$1048576,MATCH($S413,출금!$S$2:$S$1048576,0)))=TRUE, "", INDEX(출금!$A$2:$A$1048576,MATCH($S413,출금!$S$2:$S$1048576,0)))</f>
        <v/>
      </c>
      <c r="Q413" s="2" t="str">
        <f>IF(ISERROR(INDEX(출금!$B$2:$B$1048576,MATCH($S413,출금!$S$2:$S$1048576,0)))=TRUE, "", INDEX(출금!$B$2:$B$1048576,MATCH($S413,출금!$S$2:$S$1048576,0)))</f>
        <v/>
      </c>
      <c r="R413" s="2" t="str">
        <f>IF(ISERROR(INDEX(출금!$C$2:$C$1048576,MATCH($S413,출금!$S$2:$S$1048576,0)))=TRUE, "", INDEX(출금!$C$2:$C$1048576,MATCH($S413,출금!$S$2:$S$1048576,0)))</f>
        <v/>
      </c>
      <c r="S413" s="2"/>
      <c r="T413" s="26">
        <v>44578.655486111114</v>
      </c>
      <c r="U413" s="31" t="str">
        <f t="shared" si="6"/>
        <v>2022-01-17</v>
      </c>
    </row>
    <row r="414" spans="1:21" customFormat="1" hidden="1">
      <c r="A414" s="2" t="s">
        <v>55</v>
      </c>
      <c r="B414" s="2" t="s">
        <v>6</v>
      </c>
      <c r="C414" s="2" t="s">
        <v>24</v>
      </c>
      <c r="D414" s="2" t="s">
        <v>1856</v>
      </c>
      <c r="E414" s="2">
        <v>10025</v>
      </c>
      <c r="F414" s="2" t="s">
        <v>423</v>
      </c>
      <c r="G414" s="2" t="str">
        <f>IF(INDEX(지갑!$H:$H,MATCH(A414&amp;B414&amp;C414&amp;D414&amp;E414&amp;F414&amp;H414,지갑!$K:$K,0))=0, "",INDEX(지갑!$H:$H,MATCH(A414&amp;B414&amp;C414&amp;D414&amp;E414&amp;F414&amp;H414,지갑!$K:$K,0)))</f>
        <v/>
      </c>
      <c r="H414" s="2"/>
      <c r="I414" s="2" t="s">
        <v>6</v>
      </c>
      <c r="J414" s="2" t="s">
        <v>24</v>
      </c>
      <c r="K414" s="2" t="s">
        <v>423</v>
      </c>
      <c r="L414" s="2"/>
      <c r="M414" s="25">
        <v>1512134</v>
      </c>
      <c r="N414" s="2" t="str">
        <f>IF(ISERROR(INDEX(출금!$G$2:$G$1048576,MATCH($S414,출금!$S$2:$S$1048576,0)))=TRUE, "", INDEX(출금!$G$2:$G$1048576,MATCH($S414,출금!$S$2:$S$1048576,0))&amp;"")</f>
        <v/>
      </c>
      <c r="O414" s="2" t="str">
        <f>IF(ISERROR(INDEX(출금!$H$2:$H$1048576,MATCH($S414,출금!$S$2:$S$1048576,0)))=TRUE, "", INDEX(출금!$H$2:$H$1048576,MATCH($S414,출금!$S$2:$S$1048576,0))&amp;"")</f>
        <v/>
      </c>
      <c r="P414" s="2" t="str">
        <f>IF(ISERROR(INDEX(출금!$A$2:$A$1048576,MATCH($S414,출금!$S$2:$S$1048576,0)))=TRUE, "", INDEX(출금!$A$2:$A$1048576,MATCH($S414,출금!$S$2:$S$1048576,0)))</f>
        <v/>
      </c>
      <c r="Q414" s="2" t="str">
        <f>IF(ISERROR(INDEX(출금!$B$2:$B$1048576,MATCH($S414,출금!$S$2:$S$1048576,0)))=TRUE, "", INDEX(출금!$B$2:$B$1048576,MATCH($S414,출금!$S$2:$S$1048576,0)))</f>
        <v/>
      </c>
      <c r="R414" s="2" t="str">
        <f>IF(ISERROR(INDEX(출금!$C$2:$C$1048576,MATCH($S414,출금!$S$2:$S$1048576,0)))=TRUE, "", INDEX(출금!$C$2:$C$1048576,MATCH($S414,출금!$S$2:$S$1048576,0)))</f>
        <v/>
      </c>
      <c r="S414" s="2"/>
      <c r="T414" s="26">
        <v>44578.655358796299</v>
      </c>
      <c r="U414" s="31" t="str">
        <f t="shared" si="6"/>
        <v>2022-01-17</v>
      </c>
    </row>
    <row r="415" spans="1:21" customFormat="1" hidden="1">
      <c r="A415" s="2" t="s">
        <v>55</v>
      </c>
      <c r="B415" s="2" t="s">
        <v>6</v>
      </c>
      <c r="C415" s="2" t="s">
        <v>24</v>
      </c>
      <c r="D415" s="2" t="s">
        <v>1856</v>
      </c>
      <c r="E415" s="2">
        <v>10025</v>
      </c>
      <c r="F415" s="2" t="s">
        <v>1863</v>
      </c>
      <c r="G415" s="2" t="e">
        <f>IF(INDEX(지갑!$H:$H,MATCH(A415&amp;B415&amp;C415&amp;D415&amp;E415&amp;F415&amp;H415,지갑!$K:$K,0))=0, "",INDEX(지갑!$H:$H,MATCH(A415&amp;B415&amp;C415&amp;D415&amp;E415&amp;F415&amp;H415,지갑!$K:$K,0)))</f>
        <v>#N/A</v>
      </c>
      <c r="H415" s="2"/>
      <c r="I415" s="2" t="s">
        <v>6</v>
      </c>
      <c r="J415" s="2" t="s">
        <v>24</v>
      </c>
      <c r="K415" s="2" t="s">
        <v>1863</v>
      </c>
      <c r="L415" s="2"/>
      <c r="M415" s="25">
        <v>9.5399999999999991</v>
      </c>
      <c r="N415" s="2" t="str">
        <f>IF(ISERROR(INDEX(출금!$G$2:$G$1048576,MATCH($S415,출금!$S$2:$S$1048576,0)))=TRUE, "", INDEX(출금!$G$2:$G$1048576,MATCH($S415,출금!$S$2:$S$1048576,0))&amp;"")</f>
        <v/>
      </c>
      <c r="O415" s="2" t="str">
        <f>IF(ISERROR(INDEX(출금!$H$2:$H$1048576,MATCH($S415,출금!$S$2:$S$1048576,0)))=TRUE, "", INDEX(출금!$H$2:$H$1048576,MATCH($S415,출금!$S$2:$S$1048576,0))&amp;"")</f>
        <v/>
      </c>
      <c r="P415" s="2" t="str">
        <f>IF(ISERROR(INDEX(출금!$A$2:$A$1048576,MATCH($S415,출금!$S$2:$S$1048576,0)))=TRUE, "", INDEX(출금!$A$2:$A$1048576,MATCH($S415,출금!$S$2:$S$1048576,0)))</f>
        <v/>
      </c>
      <c r="Q415" s="2" t="str">
        <f>IF(ISERROR(INDEX(출금!$B$2:$B$1048576,MATCH($S415,출금!$S$2:$S$1048576,0)))=TRUE, "", INDEX(출금!$B$2:$B$1048576,MATCH($S415,출금!$S$2:$S$1048576,0)))</f>
        <v/>
      </c>
      <c r="R415" s="2" t="str">
        <f>IF(ISERROR(INDEX(출금!$C$2:$C$1048576,MATCH($S415,출금!$S$2:$S$1048576,0)))=TRUE, "", INDEX(출금!$C$2:$C$1048576,MATCH($S415,출금!$S$2:$S$1048576,0)))</f>
        <v/>
      </c>
      <c r="S415" s="2"/>
      <c r="T415" s="26">
        <v>44573.371180555558</v>
      </c>
      <c r="U415" s="31" t="str">
        <f t="shared" si="6"/>
        <v>2022-01-12</v>
      </c>
    </row>
    <row r="416" spans="1:21" customFormat="1" hidden="1">
      <c r="A416" s="2" t="s">
        <v>560</v>
      </c>
      <c r="B416" s="2" t="s">
        <v>107</v>
      </c>
      <c r="C416" s="2" t="s">
        <v>111</v>
      </c>
      <c r="D416" s="5" t="s">
        <v>1851</v>
      </c>
      <c r="E416" s="2"/>
      <c r="F416" s="2"/>
      <c r="G416" s="2" t="str">
        <f>IF(INDEX(지갑!$H:$H,MATCH(A416&amp;B416&amp;C416&amp;D416&amp;E416&amp;F416&amp;H416,지갑!$K:$K,0))=0, "",INDEX(지갑!$H:$H,MATCH(A416&amp;B416&amp;C416&amp;D416&amp;E416&amp;F416&amp;H416,지갑!$K:$K,0)))</f>
        <v>terra174evzq0tnd0uvzkkrvg08n9geqpcsvdrychcm8</v>
      </c>
      <c r="H416" s="2"/>
      <c r="I416" s="2" t="s">
        <v>107</v>
      </c>
      <c r="J416" s="2" t="s">
        <v>111</v>
      </c>
      <c r="K416" s="2" t="s">
        <v>15</v>
      </c>
      <c r="L416" s="2" t="s">
        <v>1676</v>
      </c>
      <c r="M416" s="28">
        <v>490483.9</v>
      </c>
      <c r="N416" s="2" t="str">
        <f>IF(ISERROR(INDEX(출금!$G$2:$G$1048576,MATCH($S416,출금!$S$2:$S$1048576,0)))=TRUE, "", INDEX(출금!$G$2:$G$1048576,MATCH($S416,출금!$S$2:$S$1048576,0))&amp;"")</f>
        <v>terra1luagdjcr9c9yvp3ak4d7chjm5gldcmgln5rku5</v>
      </c>
      <c r="O416" s="2" t="str">
        <f>IF(ISERROR(INDEX(출금!$H$2:$H$1048576,MATCH($S416,출금!$S$2:$S$1048576,0)))=TRUE, "", INDEX(출금!$H$2:$H$1048576,MATCH($S416,출금!$S$2:$S$1048576,0))&amp;"")</f>
        <v>1273090217</v>
      </c>
      <c r="P416" s="2" t="str">
        <f>IF(ISERROR(INDEX(출금!$A$2:$A$1048576,MATCH($S416,출금!$S$2:$S$1048576,0)))=TRUE, "", INDEX(출금!$A$2:$A$1048576,MATCH($S416,출금!$S$2:$S$1048576,0)))</f>
        <v>exchange</v>
      </c>
      <c r="Q416" s="2" t="str">
        <f>IF(ISERROR(INDEX(출금!$B$2:$B$1048576,MATCH($S416,출금!$S$2:$S$1048576,0)))=TRUE, "", INDEX(출금!$B$2:$B$1048576,MATCH($S416,출금!$S$2:$S$1048576,0)))</f>
        <v>FTX</v>
      </c>
      <c r="R416" s="2" t="str">
        <f>IF(ISERROR(INDEX(출금!$C$2:$C$1048576,MATCH($S416,출금!$S$2:$S$1048576,0)))=TRUE, "", INDEX(출금!$C$2:$C$1048576,MATCH($S416,출금!$S$2:$S$1048576,0)))</f>
        <v>BBRICK</v>
      </c>
      <c r="S416" s="2" t="s">
        <v>370</v>
      </c>
      <c r="T416" s="13">
        <v>44656.008645833332</v>
      </c>
      <c r="U416" s="31" t="str">
        <f t="shared" si="6"/>
        <v>2022-04-05</v>
      </c>
    </row>
    <row r="417" spans="1:21" customFormat="1" hidden="1">
      <c r="A417" s="2" t="s">
        <v>560</v>
      </c>
      <c r="B417" s="2" t="s">
        <v>107</v>
      </c>
      <c r="C417" s="2" t="s">
        <v>111</v>
      </c>
      <c r="D417" s="5" t="s">
        <v>1851</v>
      </c>
      <c r="E417" s="2"/>
      <c r="F417" s="2"/>
      <c r="G417" s="2" t="str">
        <f>IF(INDEX(지갑!$H:$H,MATCH(A417&amp;B417&amp;C417&amp;D417&amp;E417&amp;F417&amp;H417,지갑!$K:$K,0))=0, "",INDEX(지갑!$H:$H,MATCH(A417&amp;B417&amp;C417&amp;D417&amp;E417&amp;F417&amp;H417,지갑!$K:$K,0)))</f>
        <v>terra174evzq0tnd0uvzkkrvg08n9geqpcsvdrychcm8</v>
      </c>
      <c r="H417" s="2"/>
      <c r="I417" s="2" t="s">
        <v>107</v>
      </c>
      <c r="J417" s="2" t="s">
        <v>111</v>
      </c>
      <c r="K417" s="2" t="s">
        <v>15</v>
      </c>
      <c r="L417" s="2" t="s">
        <v>1676</v>
      </c>
      <c r="M417" s="28">
        <v>104492.04</v>
      </c>
      <c r="N417" s="2" t="str">
        <f>IF(ISERROR(INDEX(출금!$G$2:$G$1048576,MATCH($S417,출금!$S$2:$S$1048576,0)))=TRUE, "", INDEX(출금!$G$2:$G$1048576,MATCH($S417,출금!$S$2:$S$1048576,0))&amp;"")</f>
        <v>terra1luagdjcr9c9yvp3ak4d7chjm5gldcmgln5rku5</v>
      </c>
      <c r="O417" s="2" t="str">
        <f>IF(ISERROR(INDEX(출금!$H$2:$H$1048576,MATCH($S417,출금!$S$2:$S$1048576,0)))=TRUE, "", INDEX(출금!$H$2:$H$1048576,MATCH($S417,출금!$S$2:$S$1048576,0))&amp;"")</f>
        <v>1273090217</v>
      </c>
      <c r="P417" s="2" t="str">
        <f>IF(ISERROR(INDEX(출금!$A$2:$A$1048576,MATCH($S417,출금!$S$2:$S$1048576,0)))=TRUE, "", INDEX(출금!$A$2:$A$1048576,MATCH($S417,출금!$S$2:$S$1048576,0)))</f>
        <v>exchange</v>
      </c>
      <c r="Q417" s="2" t="str">
        <f>IF(ISERROR(INDEX(출금!$B$2:$B$1048576,MATCH($S417,출금!$S$2:$S$1048576,0)))=TRUE, "", INDEX(출금!$B$2:$B$1048576,MATCH($S417,출금!$S$2:$S$1048576,0)))</f>
        <v>FTX</v>
      </c>
      <c r="R417" s="2" t="str">
        <f>IF(ISERROR(INDEX(출금!$C$2:$C$1048576,MATCH($S417,출금!$S$2:$S$1048576,0)))=TRUE, "", INDEX(출금!$C$2:$C$1048576,MATCH($S417,출금!$S$2:$S$1048576,0)))</f>
        <v>BBRICK</v>
      </c>
      <c r="S417" s="2" t="s">
        <v>366</v>
      </c>
      <c r="T417" s="13">
        <v>44657.385787037034</v>
      </c>
      <c r="U417" s="31" t="str">
        <f t="shared" si="6"/>
        <v>2022-04-06</v>
      </c>
    </row>
    <row r="418" spans="1:21" customFormat="1" hidden="1">
      <c r="A418" s="2" t="s">
        <v>560</v>
      </c>
      <c r="B418" s="2" t="s">
        <v>107</v>
      </c>
      <c r="C418" s="2" t="s">
        <v>111</v>
      </c>
      <c r="D418" s="5" t="s">
        <v>1851</v>
      </c>
      <c r="E418" s="2"/>
      <c r="F418" s="2"/>
      <c r="G418" s="2" t="str">
        <f>IF(INDEX(지갑!$H:$H,MATCH(A418&amp;B418&amp;C418&amp;D418&amp;E418&amp;F418&amp;H418,지갑!$K:$K,0))=0, "",INDEX(지갑!$H:$H,MATCH(A418&amp;B418&amp;C418&amp;D418&amp;E418&amp;F418&amp;H418,지갑!$K:$K,0)))</f>
        <v>terra174evzq0tnd0uvzkkrvg08n9geqpcsvdrychcm8</v>
      </c>
      <c r="H418" s="2"/>
      <c r="I418" s="2" t="s">
        <v>107</v>
      </c>
      <c r="J418" s="2" t="s">
        <v>111</v>
      </c>
      <c r="K418" s="2" t="s">
        <v>15</v>
      </c>
      <c r="L418" s="2" t="s">
        <v>1676</v>
      </c>
      <c r="M418" s="28">
        <v>2234085.34</v>
      </c>
      <c r="N418" s="2" t="str">
        <f>IF(ISERROR(INDEX(출금!$G$2:$G$1048576,MATCH($S418,출금!$S$2:$S$1048576,0)))=TRUE, "", INDEX(출금!$G$2:$G$1048576,MATCH($S418,출금!$S$2:$S$1048576,0))&amp;"")</f>
        <v>terra1luagdjcr9c9yvp3ak4d7chjm5gldcmgln5rku5</v>
      </c>
      <c r="O418" s="2" t="str">
        <f>IF(ISERROR(INDEX(출금!$H$2:$H$1048576,MATCH($S418,출금!$S$2:$S$1048576,0)))=TRUE, "", INDEX(출금!$H$2:$H$1048576,MATCH($S418,출금!$S$2:$S$1048576,0))&amp;"")</f>
        <v>1273090217</v>
      </c>
      <c r="P418" s="2" t="str">
        <f>IF(ISERROR(INDEX(출금!$A$2:$A$1048576,MATCH($S418,출금!$S$2:$S$1048576,0)))=TRUE, "", INDEX(출금!$A$2:$A$1048576,MATCH($S418,출금!$S$2:$S$1048576,0)))</f>
        <v>exchange</v>
      </c>
      <c r="Q418" s="2" t="str">
        <f>IF(ISERROR(INDEX(출금!$B$2:$B$1048576,MATCH($S418,출금!$S$2:$S$1048576,0)))=TRUE, "", INDEX(출금!$B$2:$B$1048576,MATCH($S418,출금!$S$2:$S$1048576,0)))</f>
        <v>FTX</v>
      </c>
      <c r="R418" s="2" t="str">
        <f>IF(ISERROR(INDEX(출금!$C$2:$C$1048576,MATCH($S418,출금!$S$2:$S$1048576,0)))=TRUE, "", INDEX(출금!$C$2:$C$1048576,MATCH($S418,출금!$S$2:$S$1048576,0)))</f>
        <v>BBRICK</v>
      </c>
      <c r="S418" s="2" t="s">
        <v>369</v>
      </c>
      <c r="T418" s="13">
        <v>44657.655960648146</v>
      </c>
      <c r="U418" s="31" t="str">
        <f t="shared" si="6"/>
        <v>2022-04-06</v>
      </c>
    </row>
    <row r="419" spans="1:21" customFormat="1" hidden="1">
      <c r="A419" s="2" t="s">
        <v>560</v>
      </c>
      <c r="B419" s="2" t="s">
        <v>107</v>
      </c>
      <c r="C419" s="2" t="s">
        <v>111</v>
      </c>
      <c r="D419" s="5" t="s">
        <v>1851</v>
      </c>
      <c r="E419" s="2"/>
      <c r="F419" s="2"/>
      <c r="G419" s="2" t="str">
        <f>IF(INDEX(지갑!$H:$H,MATCH(A419&amp;B419&amp;C419&amp;D419&amp;E419&amp;F419&amp;H419,지갑!$K:$K,0))=0, "",INDEX(지갑!$H:$H,MATCH(A419&amp;B419&amp;C419&amp;D419&amp;E419&amp;F419&amp;H419,지갑!$K:$K,0)))</f>
        <v>terra174evzq0tnd0uvzkkrvg08n9geqpcsvdrychcm8</v>
      </c>
      <c r="H419" s="2"/>
      <c r="I419" s="2" t="s">
        <v>107</v>
      </c>
      <c r="J419" s="2" t="s">
        <v>111</v>
      </c>
      <c r="K419" s="2" t="s">
        <v>15</v>
      </c>
      <c r="L419" s="2" t="s">
        <v>1676</v>
      </c>
      <c r="M419" s="28">
        <v>1209176.0900000001</v>
      </c>
      <c r="N419" s="2" t="str">
        <f>IF(ISERROR(INDEX(출금!$G$2:$G$1048576,MATCH($S419,출금!$S$2:$S$1048576,0)))=TRUE, "", INDEX(출금!$G$2:$G$1048576,MATCH($S419,출금!$S$2:$S$1048576,0))&amp;"")</f>
        <v>terra1luagdjcr9c9yvp3ak4d7chjm5gldcmgln5rku5</v>
      </c>
      <c r="O419" s="2" t="str">
        <f>IF(ISERROR(INDEX(출금!$H$2:$H$1048576,MATCH($S419,출금!$S$2:$S$1048576,0)))=TRUE, "", INDEX(출금!$H$2:$H$1048576,MATCH($S419,출금!$S$2:$S$1048576,0))&amp;"")</f>
        <v>1273090217</v>
      </c>
      <c r="P419" s="2" t="str">
        <f>IF(ISERROR(INDEX(출금!$A$2:$A$1048576,MATCH($S419,출금!$S$2:$S$1048576,0)))=TRUE, "", INDEX(출금!$A$2:$A$1048576,MATCH($S419,출금!$S$2:$S$1048576,0)))</f>
        <v>exchange</v>
      </c>
      <c r="Q419" s="2" t="str">
        <f>IF(ISERROR(INDEX(출금!$B$2:$B$1048576,MATCH($S419,출금!$S$2:$S$1048576,0)))=TRUE, "", INDEX(출금!$B$2:$B$1048576,MATCH($S419,출금!$S$2:$S$1048576,0)))</f>
        <v>FTX</v>
      </c>
      <c r="R419" s="2" t="str">
        <f>IF(ISERROR(INDEX(출금!$C$2:$C$1048576,MATCH($S419,출금!$S$2:$S$1048576,0)))=TRUE, "", INDEX(출금!$C$2:$C$1048576,MATCH($S419,출금!$S$2:$S$1048576,0)))</f>
        <v>BBRICK</v>
      </c>
      <c r="S419" s="2" t="s">
        <v>365</v>
      </c>
      <c r="T419" s="13">
        <v>44662.453703703701</v>
      </c>
      <c r="U419" s="31" t="str">
        <f t="shared" si="6"/>
        <v>2022-04-11</v>
      </c>
    </row>
    <row r="420" spans="1:21" customFormat="1">
      <c r="A420" s="2" t="s">
        <v>55</v>
      </c>
      <c r="B420" s="2" t="s">
        <v>6</v>
      </c>
      <c r="C420" s="2" t="s">
        <v>24</v>
      </c>
      <c r="D420" s="2" t="s">
        <v>1856</v>
      </c>
      <c r="E420" s="2">
        <v>10025</v>
      </c>
      <c r="F420" s="2" t="s">
        <v>379</v>
      </c>
      <c r="G420" s="2" t="str">
        <f>IF(INDEX(지갑!$H:$H,MATCH(A420&amp;B420&amp;C420&amp;D420&amp;E420&amp;F420&amp;H420,지갑!$K:$K,0))=0, "",INDEX(지갑!$H:$H,MATCH(A420&amp;B420&amp;C420&amp;D420&amp;E420&amp;F420&amp;H420,지갑!$K:$K,0)))</f>
        <v/>
      </c>
      <c r="H420" s="2"/>
      <c r="I420" s="2" t="s">
        <v>6</v>
      </c>
      <c r="J420" s="2" t="s">
        <v>24</v>
      </c>
      <c r="K420" s="2" t="s">
        <v>379</v>
      </c>
      <c r="L420" s="2" t="s">
        <v>1675</v>
      </c>
      <c r="M420" s="25">
        <v>4999975</v>
      </c>
      <c r="N420" s="2" t="s">
        <v>20</v>
      </c>
      <c r="O420" s="2" t="str">
        <f>IF(ISERROR(INDEX(출금!$H$2:$H$1048576,MATCH($S420,출금!$S$2:$S$1048576,0)))=TRUE, "", INDEX(출금!$H$2:$H$1048576,MATCH($S420,출금!$S$2:$S$1048576,0))&amp;"")</f>
        <v/>
      </c>
      <c r="P420" s="2" t="str">
        <f>IF(ISERROR(INDEX(출금!$A$2:$A$1048576,MATCH($S420,출금!$S$2:$S$1048576,0)))=TRUE, "", INDEX(출금!$A$2:$A$1048576,MATCH($S420,출금!$S$2:$S$1048576,0)))</f>
        <v/>
      </c>
      <c r="Q420" s="2" t="str">
        <f>IF(ISERROR(INDEX(출금!$B$2:$B$1048576,MATCH($S420,출금!$S$2:$S$1048576,0)))=TRUE, "", INDEX(출금!$B$2:$B$1048576,MATCH($S420,출금!$S$2:$S$1048576,0)))</f>
        <v/>
      </c>
      <c r="R420" s="2" t="str">
        <f>IF(ISERROR(INDEX(출금!$C$2:$C$1048576,MATCH($S420,출금!$S$2:$S$1048576,0)))=TRUE, "", INDEX(출금!$C$2:$C$1048576,MATCH($S420,출금!$S$2:$S$1048576,0)))</f>
        <v/>
      </c>
      <c r="S420" s="2" t="s">
        <v>2043</v>
      </c>
      <c r="T420" s="26">
        <v>44567.776423611111</v>
      </c>
      <c r="U420" s="31" t="str">
        <f t="shared" si="6"/>
        <v>2022-01-06</v>
      </c>
    </row>
    <row r="421" spans="1:21" customFormat="1">
      <c r="A421" s="2" t="s">
        <v>55</v>
      </c>
      <c r="B421" s="2" t="s">
        <v>6</v>
      </c>
      <c r="C421" s="2" t="s">
        <v>24</v>
      </c>
      <c r="D421" s="2" t="s">
        <v>1856</v>
      </c>
      <c r="E421" s="2">
        <v>10025</v>
      </c>
      <c r="F421" s="2" t="s">
        <v>379</v>
      </c>
      <c r="G421" s="2" t="str">
        <f>IF(INDEX(지갑!$H:$H,MATCH(A421&amp;B421&amp;C421&amp;D421&amp;E421&amp;F421&amp;H421,지갑!$K:$K,0))=0, "",INDEX(지갑!$H:$H,MATCH(A421&amp;B421&amp;C421&amp;D421&amp;E421&amp;F421&amp;H421,지갑!$K:$K,0)))</f>
        <v/>
      </c>
      <c r="H421" s="2"/>
      <c r="I421" s="2" t="s">
        <v>6</v>
      </c>
      <c r="J421" s="2" t="s">
        <v>24</v>
      </c>
      <c r="K421" s="2" t="s">
        <v>379</v>
      </c>
      <c r="L421" s="2" t="s">
        <v>1675</v>
      </c>
      <c r="M421" s="25">
        <v>7000000</v>
      </c>
      <c r="N421" s="2" t="s">
        <v>20</v>
      </c>
      <c r="O421" s="2" t="str">
        <f>IF(ISERROR(INDEX(출금!$H$2:$H$1048576,MATCH($S421,출금!$S$2:$S$1048576,0)))=TRUE, "", INDEX(출금!$H$2:$H$1048576,MATCH($S421,출금!$S$2:$S$1048576,0))&amp;"")</f>
        <v/>
      </c>
      <c r="P421" s="2" t="str">
        <f>IF(ISERROR(INDEX(출금!$A$2:$A$1048576,MATCH($S421,출금!$S$2:$S$1048576,0)))=TRUE, "", INDEX(출금!$A$2:$A$1048576,MATCH($S421,출금!$S$2:$S$1048576,0)))</f>
        <v/>
      </c>
      <c r="Q421" s="2" t="str">
        <f>IF(ISERROR(INDEX(출금!$B$2:$B$1048576,MATCH($S421,출금!$S$2:$S$1048576,0)))=TRUE, "", INDEX(출금!$B$2:$B$1048576,MATCH($S421,출금!$S$2:$S$1048576,0)))</f>
        <v/>
      </c>
      <c r="R421" s="2" t="str">
        <f>IF(ISERROR(INDEX(출금!$C$2:$C$1048576,MATCH($S421,출금!$S$2:$S$1048576,0)))=TRUE, "", INDEX(출금!$C$2:$C$1048576,MATCH($S421,출금!$S$2:$S$1048576,0)))</f>
        <v/>
      </c>
      <c r="S421" s="2" t="s">
        <v>2044</v>
      </c>
      <c r="T421" s="26">
        <v>44567.735983796294</v>
      </c>
      <c r="U421" s="31" t="str">
        <f t="shared" si="6"/>
        <v>2022-01-06</v>
      </c>
    </row>
    <row r="422" spans="1:21" customFormat="1" hidden="1">
      <c r="A422" s="2" t="s">
        <v>55</v>
      </c>
      <c r="B422" s="2" t="s">
        <v>6</v>
      </c>
      <c r="C422" s="2" t="s">
        <v>24</v>
      </c>
      <c r="D422" s="2" t="s">
        <v>1856</v>
      </c>
      <c r="E422" s="2">
        <v>10025</v>
      </c>
      <c r="F422" s="2" t="s">
        <v>9</v>
      </c>
      <c r="G422" s="2" t="str">
        <f>IF(INDEX(지갑!$H:$H,MATCH(A422&amp;B422&amp;C422&amp;D422&amp;E422&amp;F422&amp;H422,지갑!$K:$K,0))=0, "",INDEX(지갑!$H:$H,MATCH(A422&amp;B422&amp;C422&amp;D422&amp;E422&amp;F422&amp;H422,지갑!$K:$K,0)))</f>
        <v>3H9GcbHrica8tDjBgkByHKNbwpcdTapLoK</v>
      </c>
      <c r="H422" s="2"/>
      <c r="I422" s="2" t="s">
        <v>6</v>
      </c>
      <c r="J422" s="2" t="s">
        <v>24</v>
      </c>
      <c r="K422" s="2" t="s">
        <v>9</v>
      </c>
      <c r="L422" s="2" t="s">
        <v>9</v>
      </c>
      <c r="M422" s="25">
        <v>169.99950000000001</v>
      </c>
      <c r="N422" s="2" t="str">
        <f>IF(ISERROR(INDEX(출금!$G$2:$G$1048576,MATCH($S422,출금!$S$2:$S$1048576,0)))=TRUE, "", INDEX(출금!$G$2:$G$1048576,MATCH($S422,출금!$S$2:$S$1048576,0))&amp;"")</f>
        <v>19SK9LWSXLdmwPxvjPgvUrdaPhaPS6LaNu</v>
      </c>
      <c r="O422" s="2" t="str">
        <f>IF(ISERROR(INDEX(출금!$H$2:$H$1048576,MATCH($S422,출금!$S$2:$S$1048576,0)))=TRUE, "", INDEX(출금!$H$2:$H$1048576,MATCH($S422,출금!$S$2:$S$1048576,0))&amp;"")</f>
        <v/>
      </c>
      <c r="P422" s="2" t="str">
        <f>IF(ISERROR(INDEX(출금!$A$2:$A$1048576,MATCH($S422,출금!$S$2:$S$1048576,0)))=TRUE, "", INDEX(출금!$A$2:$A$1048576,MATCH($S422,출금!$S$2:$S$1048576,0)))</f>
        <v>exchange</v>
      </c>
      <c r="Q422" s="2" t="str">
        <f>IF(ISERROR(INDEX(출금!$B$2:$B$1048576,MATCH($S422,출금!$S$2:$S$1048576,0)))=TRUE, "", INDEX(출금!$B$2:$B$1048576,MATCH($S422,출금!$S$2:$S$1048576,0)))</f>
        <v>Binance</v>
      </c>
      <c r="R422" s="2" t="str">
        <f>IF(ISERROR(INDEX(출금!$C$2:$C$1048576,MATCH($S422,출금!$S$2:$S$1048576,0)))=TRUE, "", INDEX(출금!$C$2:$C$1048576,MATCH($S422,출금!$S$2:$S$1048576,0)))</f>
        <v>BBRICK</v>
      </c>
      <c r="S422" s="2" t="s">
        <v>2045</v>
      </c>
      <c r="T422" s="26">
        <v>44567.342418981483</v>
      </c>
      <c r="U422" s="31" t="str">
        <f t="shared" si="6"/>
        <v>2022-01-06</v>
      </c>
    </row>
    <row r="423" spans="1:21" customFormat="1" hidden="1">
      <c r="A423" s="2" t="s">
        <v>560</v>
      </c>
      <c r="B423" s="2" t="s">
        <v>107</v>
      </c>
      <c r="C423" s="2" t="s">
        <v>111</v>
      </c>
      <c r="D423" s="5" t="s">
        <v>1845</v>
      </c>
      <c r="E423" s="2"/>
      <c r="F423" s="2"/>
      <c r="G423" s="2" t="str">
        <f>IF(INDEX(지갑!$H:$H,MATCH(A423&amp;B423&amp;C423&amp;D423&amp;E423&amp;F423&amp;H423,지갑!$K:$K,0))=0, "",INDEX(지갑!$H:$H,MATCH(A423&amp;B423&amp;C423&amp;D423&amp;E423&amp;F423&amp;H423,지갑!$K:$K,0)))</f>
        <v>terra1j4u9e5n8xu9c9jykny8uqw6lde6843qczzwd0x</v>
      </c>
      <c r="H423" s="2"/>
      <c r="I423" s="2" t="s">
        <v>107</v>
      </c>
      <c r="J423" s="2" t="s">
        <v>111</v>
      </c>
      <c r="K423" s="2" t="s">
        <v>15</v>
      </c>
      <c r="L423" s="2" t="s">
        <v>1676</v>
      </c>
      <c r="M423" s="28">
        <v>2000</v>
      </c>
      <c r="N423" s="2" t="str">
        <f>IF(ISERROR(INDEX(출금!$G$2:$G$1048576,MATCH($S423,출금!$S$2:$S$1048576,0)))=TRUE, "", INDEX(출금!$G$2:$G$1048576,MATCH($S423,출금!$S$2:$S$1048576,0))&amp;"")</f>
        <v>terra1luagdjcr9c9yvp3ak4d7chjm5gldcmgln5rku5</v>
      </c>
      <c r="O423" s="2" t="str">
        <f>IF(ISERROR(INDEX(출금!$H$2:$H$1048576,MATCH($S423,출금!$S$2:$S$1048576,0)))=TRUE, "", INDEX(출금!$H$2:$H$1048576,MATCH($S423,출금!$S$2:$S$1048576,0))&amp;"")</f>
        <v>823031602</v>
      </c>
      <c r="P423" s="2" t="str">
        <f>IF(ISERROR(INDEX(출금!$A$2:$A$1048576,MATCH($S423,출금!$S$2:$S$1048576,0)))=TRUE, "", INDEX(출금!$A$2:$A$1048576,MATCH($S423,출금!$S$2:$S$1048576,0)))</f>
        <v>exchange</v>
      </c>
      <c r="Q423" s="2" t="str">
        <f>IF(ISERROR(INDEX(출금!$B$2:$B$1048576,MATCH($S423,출금!$S$2:$S$1048576,0)))=TRUE, "", INDEX(출금!$B$2:$B$1048576,MATCH($S423,출금!$S$2:$S$1048576,0)))</f>
        <v>FTX</v>
      </c>
      <c r="R423" s="2" t="str">
        <f>IF(ISERROR(INDEX(출금!$C$2:$C$1048576,MATCH($S423,출금!$S$2:$S$1048576,0)))=TRUE, "", INDEX(출금!$C$2:$C$1048576,MATCH($S423,출금!$S$2:$S$1048576,0)))</f>
        <v>Peertec</v>
      </c>
      <c r="S423" s="2" t="s">
        <v>472</v>
      </c>
      <c r="T423" s="13">
        <v>44683.693136574075</v>
      </c>
      <c r="U423" s="31" t="str">
        <f t="shared" si="6"/>
        <v>2022-05-02</v>
      </c>
    </row>
    <row r="424" spans="1:21" customFormat="1" hidden="1">
      <c r="A424" s="2" t="s">
        <v>560</v>
      </c>
      <c r="B424" s="2" t="s">
        <v>107</v>
      </c>
      <c r="C424" s="2" t="s">
        <v>111</v>
      </c>
      <c r="D424" s="5" t="s">
        <v>1851</v>
      </c>
      <c r="E424" s="2"/>
      <c r="F424" s="2"/>
      <c r="G424" s="2" t="str">
        <f>IF(INDEX(지갑!$H:$H,MATCH(A424&amp;B424&amp;C424&amp;D424&amp;E424&amp;F424&amp;H424,지갑!$K:$K,0))=0, "",INDEX(지갑!$H:$H,MATCH(A424&amp;B424&amp;C424&amp;D424&amp;E424&amp;F424&amp;H424,지갑!$K:$K,0)))</f>
        <v>terra174evzq0tnd0uvzkkrvg08n9geqpcsvdrychcm8</v>
      </c>
      <c r="H424" s="2"/>
      <c r="I424" s="2" t="s">
        <v>107</v>
      </c>
      <c r="J424" s="2" t="s">
        <v>111</v>
      </c>
      <c r="K424" s="2" t="s">
        <v>15</v>
      </c>
      <c r="L424" s="2" t="s">
        <v>1676</v>
      </c>
      <c r="M424" s="28">
        <v>1000010</v>
      </c>
      <c r="N424" s="2" t="str">
        <f>IF(ISERROR(INDEX(출금!$G$2:$G$1048576,MATCH($S424,출금!$S$2:$S$1048576,0)))=TRUE, "", INDEX(출금!$G$2:$G$1048576,MATCH($S424,출금!$S$2:$S$1048576,0))&amp;"")</f>
        <v>terra1luagdjcr9c9yvp3ak4d7chjm5gldcmgln5rku5</v>
      </c>
      <c r="O424" s="2" t="str">
        <f>IF(ISERROR(INDEX(출금!$H$2:$H$1048576,MATCH($S424,출금!$S$2:$S$1048576,0)))=TRUE, "", INDEX(출금!$H$2:$H$1048576,MATCH($S424,출금!$S$2:$S$1048576,0))&amp;"")</f>
        <v>1273090217</v>
      </c>
      <c r="P424" s="2" t="str">
        <f>IF(ISERROR(INDEX(출금!$A$2:$A$1048576,MATCH($S424,출금!$S$2:$S$1048576,0)))=TRUE, "", INDEX(출금!$A$2:$A$1048576,MATCH($S424,출금!$S$2:$S$1048576,0)))</f>
        <v>exchange</v>
      </c>
      <c r="Q424" s="2" t="str">
        <f>IF(ISERROR(INDEX(출금!$B$2:$B$1048576,MATCH($S424,출금!$S$2:$S$1048576,0)))=TRUE, "", INDEX(출금!$B$2:$B$1048576,MATCH($S424,출금!$S$2:$S$1048576,0)))</f>
        <v>FTX</v>
      </c>
      <c r="R424" s="2" t="str">
        <f>IF(ISERROR(INDEX(출금!$C$2:$C$1048576,MATCH($S424,출금!$S$2:$S$1048576,0)))=TRUE, "", INDEX(출금!$C$2:$C$1048576,MATCH($S424,출금!$S$2:$S$1048576,0)))</f>
        <v>BBRICK</v>
      </c>
      <c r="S424" s="2" t="s">
        <v>364</v>
      </c>
      <c r="T424" s="13">
        <v>44663.390370370369</v>
      </c>
      <c r="U424" s="31" t="str">
        <f t="shared" si="6"/>
        <v>2022-04-12</v>
      </c>
    </row>
    <row r="425" spans="1:21" customFormat="1" hidden="1">
      <c r="A425" s="2" t="s">
        <v>55</v>
      </c>
      <c r="B425" s="2" t="s">
        <v>6</v>
      </c>
      <c r="C425" s="2" t="s">
        <v>24</v>
      </c>
      <c r="D425" s="2" t="s">
        <v>1856</v>
      </c>
      <c r="E425" s="2">
        <v>10025</v>
      </c>
      <c r="F425" s="2" t="s">
        <v>12</v>
      </c>
      <c r="G425" s="2" t="str">
        <f>IF(INDEX(지갑!$H:$H,MATCH(A425&amp;B425&amp;C425&amp;D425&amp;E425&amp;F425&amp;H425,지갑!$K:$K,0))=0, "",INDEX(지갑!$H:$H,MATCH(A425&amp;B425&amp;C425&amp;D425&amp;E425&amp;F425&amp;H425,지갑!$K:$K,0)))</f>
        <v>0xA341107b28740ee5a003BA3960448fD14174a026</v>
      </c>
      <c r="H425" s="2"/>
      <c r="I425" s="2" t="s">
        <v>6</v>
      </c>
      <c r="J425" s="2" t="s">
        <v>24</v>
      </c>
      <c r="K425" s="2" t="s">
        <v>12</v>
      </c>
      <c r="L425" s="2" t="s">
        <v>401</v>
      </c>
      <c r="M425" s="25">
        <v>8000000</v>
      </c>
      <c r="N425" s="2" t="str">
        <f>IF(ISERROR(INDEX(출금!$G$2:$G$1048576,MATCH($S425,출금!$S$2:$S$1048576,0)))=TRUE, "", INDEX(출금!$G$2:$G$1048576,MATCH($S425,출금!$S$2:$S$1048576,0))&amp;"")</f>
        <v/>
      </c>
      <c r="O425" s="2" t="str">
        <f>IF(ISERROR(INDEX(출금!$H$2:$H$1048576,MATCH($S425,출금!$S$2:$S$1048576,0)))=TRUE, "", INDEX(출금!$H$2:$H$1048576,MATCH($S425,출금!$S$2:$S$1048576,0))&amp;"")</f>
        <v/>
      </c>
      <c r="P425" s="2" t="str">
        <f>IF(ISERROR(INDEX(출금!$A$2:$A$1048576,MATCH($S425,출금!$S$2:$S$1048576,0)))=TRUE, "", INDEX(출금!$A$2:$A$1048576,MATCH($S425,출금!$S$2:$S$1048576,0)))</f>
        <v>exchange</v>
      </c>
      <c r="Q425" s="2" t="str">
        <f>IF(ISERROR(INDEX(출금!$B$2:$B$1048576,MATCH($S425,출금!$S$2:$S$1048576,0)))=TRUE, "", INDEX(출금!$B$2:$B$1048576,MATCH($S425,출금!$S$2:$S$1048576,0)))</f>
        <v>Binance</v>
      </c>
      <c r="R425" s="2" t="str">
        <f>IF(ISERROR(INDEX(출금!$C$2:$C$1048576,MATCH($S425,출금!$S$2:$S$1048576,0)))=TRUE, "", INDEX(출금!$C$2:$C$1048576,MATCH($S425,출금!$S$2:$S$1048576,0)))</f>
        <v>BBRICK</v>
      </c>
      <c r="S425" s="2" t="s">
        <v>2046</v>
      </c>
      <c r="T425" s="26">
        <v>44566.743645833332</v>
      </c>
      <c r="U425" s="31" t="str">
        <f t="shared" si="6"/>
        <v>2022-01-05</v>
      </c>
    </row>
    <row r="426" spans="1:21" customFormat="1" hidden="1">
      <c r="A426" s="2" t="s">
        <v>55</v>
      </c>
      <c r="B426" s="2" t="s">
        <v>6</v>
      </c>
      <c r="C426" s="2" t="s">
        <v>24</v>
      </c>
      <c r="D426" s="2" t="s">
        <v>1856</v>
      </c>
      <c r="E426" s="2">
        <v>10025</v>
      </c>
      <c r="F426" s="2" t="s">
        <v>88</v>
      </c>
      <c r="G426" s="2" t="str">
        <f>IF(INDEX(지갑!$H:$H,MATCH(A426&amp;B426&amp;C426&amp;D426&amp;E426&amp;F426&amp;H426,지갑!$K:$K,0))=0, "",INDEX(지갑!$H:$H,MATCH(A426&amp;B426&amp;C426&amp;D426&amp;E426&amp;F426&amp;H426,지갑!$K:$K,0)))</f>
        <v/>
      </c>
      <c r="H426" s="2"/>
      <c r="I426" s="2" t="s">
        <v>6</v>
      </c>
      <c r="J426" s="2" t="s">
        <v>24</v>
      </c>
      <c r="K426" s="2" t="s">
        <v>88</v>
      </c>
      <c r="L426" s="2" t="s">
        <v>88</v>
      </c>
      <c r="M426" s="25">
        <v>7060.5259999999998</v>
      </c>
      <c r="N426" s="2" t="str">
        <f>IF(ISERROR(INDEX(출금!$G$2:$G$1048576,MATCH($S426,출금!$S$2:$S$1048576,0)))=TRUE, "", INDEX(출금!$G$2:$G$1048576,MATCH($S426,출금!$S$2:$S$1048576,0))&amp;"")</f>
        <v/>
      </c>
      <c r="O426" s="2" t="str">
        <f>IF(ISERROR(INDEX(출금!$H$2:$H$1048576,MATCH($S426,출금!$S$2:$S$1048576,0)))=TRUE, "", INDEX(출금!$H$2:$H$1048576,MATCH($S426,출금!$S$2:$S$1048576,0))&amp;"")</f>
        <v/>
      </c>
      <c r="P426" s="2" t="str">
        <f>IF(ISERROR(INDEX(출금!$A$2:$A$1048576,MATCH($S426,출금!$S$2:$S$1048576,0)))=TRUE, "", INDEX(출금!$A$2:$A$1048576,MATCH($S426,출금!$S$2:$S$1048576,0)))</f>
        <v>exchange</v>
      </c>
      <c r="Q426" s="2" t="str">
        <f>IF(ISERROR(INDEX(출금!$B$2:$B$1048576,MATCH($S426,출금!$S$2:$S$1048576,0)))=TRUE, "", INDEX(출금!$B$2:$B$1048576,MATCH($S426,출금!$S$2:$S$1048576,0)))</f>
        <v>Binance</v>
      </c>
      <c r="R426" s="2" t="str">
        <f>IF(ISERROR(INDEX(출금!$C$2:$C$1048576,MATCH($S426,출금!$S$2:$S$1048576,0)))=TRUE, "", INDEX(출금!$C$2:$C$1048576,MATCH($S426,출금!$S$2:$S$1048576,0)))</f>
        <v>BBRICK</v>
      </c>
      <c r="S426" s="2" t="s">
        <v>2047</v>
      </c>
      <c r="T426" s="26">
        <v>44566.692187499997</v>
      </c>
      <c r="U426" s="31" t="str">
        <f t="shared" si="6"/>
        <v>2022-01-05</v>
      </c>
    </row>
    <row r="427" spans="1:21" customFormat="1">
      <c r="A427" s="2" t="s">
        <v>55</v>
      </c>
      <c r="B427" s="2" t="s">
        <v>6</v>
      </c>
      <c r="C427" s="2" t="s">
        <v>24</v>
      </c>
      <c r="D427" s="2" t="s">
        <v>1856</v>
      </c>
      <c r="E427" s="2">
        <v>10025</v>
      </c>
      <c r="F427" s="2" t="s">
        <v>13</v>
      </c>
      <c r="G427" s="2" t="str">
        <f>IF(INDEX(지갑!$H:$H,MATCH(A427&amp;B427&amp;C427&amp;D427&amp;E427&amp;F427&amp;H427,지갑!$K:$K,0))=0, "",INDEX(지갑!$H:$H,MATCH(A427&amp;B427&amp;C427&amp;D427&amp;E427&amp;F427&amp;H427,지갑!$K:$K,0)))</f>
        <v>0xA341107b28740ee5a003BA3960448fD14174a026</v>
      </c>
      <c r="H427" s="2"/>
      <c r="I427" s="2" t="s">
        <v>6</v>
      </c>
      <c r="J427" s="2" t="s">
        <v>24</v>
      </c>
      <c r="K427" s="2" t="s">
        <v>13</v>
      </c>
      <c r="L427" s="2" t="s">
        <v>1675</v>
      </c>
      <c r="M427" s="25">
        <v>736292.9</v>
      </c>
      <c r="N427" s="2" t="s">
        <v>4055</v>
      </c>
      <c r="O427" s="2" t="str">
        <f>IF(ISERROR(INDEX(출금!$H$2:$H$1048576,MATCH($S427,출금!$S$2:$S$1048576,0)))=TRUE, "", INDEX(출금!$H$2:$H$1048576,MATCH($S427,출금!$S$2:$S$1048576,0))&amp;"")</f>
        <v/>
      </c>
      <c r="P427" s="2" t="str">
        <f>IF(ISERROR(INDEX(출금!$A$2:$A$1048576,MATCH($S427,출금!$S$2:$S$1048576,0)))=TRUE, "", INDEX(출금!$A$2:$A$1048576,MATCH($S427,출금!$S$2:$S$1048576,0)))</f>
        <v/>
      </c>
      <c r="Q427" s="2" t="str">
        <f>IF(ISERROR(INDEX(출금!$B$2:$B$1048576,MATCH($S427,출금!$S$2:$S$1048576,0)))=TRUE, "", INDEX(출금!$B$2:$B$1048576,MATCH($S427,출금!$S$2:$S$1048576,0)))</f>
        <v/>
      </c>
      <c r="R427" s="2" t="str">
        <f>IF(ISERROR(INDEX(출금!$C$2:$C$1048576,MATCH($S427,출금!$S$2:$S$1048576,0)))=TRUE, "", INDEX(출금!$C$2:$C$1048576,MATCH($S427,출금!$S$2:$S$1048576,0)))</f>
        <v/>
      </c>
      <c r="S427" s="2" t="s">
        <v>2048</v>
      </c>
      <c r="T427" s="26">
        <v>44566.691157407404</v>
      </c>
      <c r="U427" s="31" t="str">
        <f t="shared" si="6"/>
        <v>2022-01-05</v>
      </c>
    </row>
    <row r="428" spans="1:21" customFormat="1" hidden="1">
      <c r="A428" s="2" t="s">
        <v>560</v>
      </c>
      <c r="B428" s="2" t="s">
        <v>107</v>
      </c>
      <c r="C428" s="2" t="s">
        <v>111</v>
      </c>
      <c r="D428" s="5" t="s">
        <v>1845</v>
      </c>
      <c r="E428" s="2"/>
      <c r="F428" s="2"/>
      <c r="G428" s="2" t="str">
        <f>IF(INDEX(지갑!$H:$H,MATCH(A428&amp;B428&amp;C428&amp;D428&amp;E428&amp;F428&amp;H428,지갑!$K:$K,0))=0, "",INDEX(지갑!$H:$H,MATCH(A428&amp;B428&amp;C428&amp;D428&amp;E428&amp;F428&amp;H428,지갑!$K:$K,0)))</f>
        <v>terra1j4u9e5n8xu9c9jykny8uqw6lde6843qczzwd0x</v>
      </c>
      <c r="H428" s="2"/>
      <c r="I428" s="2" t="s">
        <v>107</v>
      </c>
      <c r="J428" s="2" t="s">
        <v>111</v>
      </c>
      <c r="K428" s="2" t="s">
        <v>15</v>
      </c>
      <c r="L428" s="2" t="s">
        <v>1676</v>
      </c>
      <c r="M428" s="28">
        <v>100000</v>
      </c>
      <c r="N428" s="2" t="str">
        <f>IF(ISERROR(INDEX(출금!$G$2:$G$1048576,MATCH($S428,출금!$S$2:$S$1048576,0)))=TRUE, "", INDEX(출금!$G$2:$G$1048576,MATCH($S428,출금!$S$2:$S$1048576,0))&amp;"")</f>
        <v>terra1luagdjcr9c9yvp3ak4d7chjm5gldcmgln5rku5</v>
      </c>
      <c r="O428" s="2" t="str">
        <f>IF(ISERROR(INDEX(출금!$H$2:$H$1048576,MATCH($S428,출금!$S$2:$S$1048576,0)))=TRUE, "", INDEX(출금!$H$2:$H$1048576,MATCH($S428,출금!$S$2:$S$1048576,0))&amp;"")</f>
        <v>823031602</v>
      </c>
      <c r="P428" s="2" t="str">
        <f>IF(ISERROR(INDEX(출금!$A$2:$A$1048576,MATCH($S428,출금!$S$2:$S$1048576,0)))=TRUE, "", INDEX(출금!$A$2:$A$1048576,MATCH($S428,출금!$S$2:$S$1048576,0)))</f>
        <v>exchange</v>
      </c>
      <c r="Q428" s="2" t="str">
        <f>IF(ISERROR(INDEX(출금!$B$2:$B$1048576,MATCH($S428,출금!$S$2:$S$1048576,0)))=TRUE, "", INDEX(출금!$B$2:$B$1048576,MATCH($S428,출금!$S$2:$S$1048576,0)))</f>
        <v>FTX</v>
      </c>
      <c r="R428" s="2" t="str">
        <f>IF(ISERROR(INDEX(출금!$C$2:$C$1048576,MATCH($S428,출금!$S$2:$S$1048576,0)))=TRUE, "", INDEX(출금!$C$2:$C$1048576,MATCH($S428,출금!$S$2:$S$1048576,0)))</f>
        <v>Peertec</v>
      </c>
      <c r="S428" s="2" t="s">
        <v>471</v>
      </c>
      <c r="T428" s="13">
        <v>44684.448287037034</v>
      </c>
      <c r="U428" s="31" t="str">
        <f t="shared" si="6"/>
        <v>2022-05-03</v>
      </c>
    </row>
    <row r="429" spans="1:21" customFormat="1" hidden="1">
      <c r="A429" s="2" t="s">
        <v>560</v>
      </c>
      <c r="B429" s="2" t="s">
        <v>107</v>
      </c>
      <c r="C429" s="2" t="s">
        <v>111</v>
      </c>
      <c r="D429" s="5" t="s">
        <v>1845</v>
      </c>
      <c r="E429" s="2"/>
      <c r="F429" s="2"/>
      <c r="G429" s="2" t="str">
        <f>IF(INDEX(지갑!$H:$H,MATCH(A429&amp;B429&amp;C429&amp;D429&amp;E429&amp;F429&amp;H429,지갑!$K:$K,0))=0, "",INDEX(지갑!$H:$H,MATCH(A429&amp;B429&amp;C429&amp;D429&amp;E429&amp;F429&amp;H429,지갑!$K:$K,0)))</f>
        <v>terra1j4u9e5n8xu9c9jykny8uqw6lde6843qczzwd0x</v>
      </c>
      <c r="H429" s="2"/>
      <c r="I429" s="2" t="s">
        <v>107</v>
      </c>
      <c r="J429" s="2" t="s">
        <v>111</v>
      </c>
      <c r="K429" s="2" t="s">
        <v>15</v>
      </c>
      <c r="L429" s="2" t="s">
        <v>1676</v>
      </c>
      <c r="M429" s="28">
        <v>8.85</v>
      </c>
      <c r="N429" s="2" t="str">
        <f>IF(ISERROR(INDEX(출금!$G$2:$G$1048576,MATCH($S429,출금!$S$2:$S$1048576,0)))=TRUE, "", INDEX(출금!$G$2:$G$1048576,MATCH($S429,출금!$S$2:$S$1048576,0))&amp;"")</f>
        <v>terra1luagdjcr9c9yvp3ak4d7chjm5gldcmgln5rku5</v>
      </c>
      <c r="O429" s="2" t="str">
        <f>IF(ISERROR(INDEX(출금!$H$2:$H$1048576,MATCH($S429,출금!$S$2:$S$1048576,0)))=TRUE, "", INDEX(출금!$H$2:$H$1048576,MATCH($S429,출금!$S$2:$S$1048576,0))&amp;"")</f>
        <v>823031602</v>
      </c>
      <c r="P429" s="2" t="str">
        <f>IF(ISERROR(INDEX(출금!$A$2:$A$1048576,MATCH($S429,출금!$S$2:$S$1048576,0)))=TRUE, "", INDEX(출금!$A$2:$A$1048576,MATCH($S429,출금!$S$2:$S$1048576,0)))</f>
        <v>exchange</v>
      </c>
      <c r="Q429" s="2" t="str">
        <f>IF(ISERROR(INDEX(출금!$B$2:$B$1048576,MATCH($S429,출금!$S$2:$S$1048576,0)))=TRUE, "", INDEX(출금!$B$2:$B$1048576,MATCH($S429,출금!$S$2:$S$1048576,0)))</f>
        <v>FTX</v>
      </c>
      <c r="R429" s="2" t="str">
        <f>IF(ISERROR(INDEX(출금!$C$2:$C$1048576,MATCH($S429,출금!$S$2:$S$1048576,0)))=TRUE, "", INDEX(출금!$C$2:$C$1048576,MATCH($S429,출금!$S$2:$S$1048576,0)))</f>
        <v>Peertec</v>
      </c>
      <c r="S429" s="2" t="s">
        <v>470</v>
      </c>
      <c r="T429" s="13">
        <v>44684.488854166666</v>
      </c>
      <c r="U429" s="31" t="str">
        <f t="shared" si="6"/>
        <v>2022-05-03</v>
      </c>
    </row>
    <row r="430" spans="1:21" customFormat="1" hidden="1">
      <c r="A430" s="2" t="s">
        <v>55</v>
      </c>
      <c r="B430" s="2" t="s">
        <v>6</v>
      </c>
      <c r="C430" s="2" t="s">
        <v>24</v>
      </c>
      <c r="D430" s="2" t="s">
        <v>1856</v>
      </c>
      <c r="E430" s="2">
        <v>10025</v>
      </c>
      <c r="F430" s="2" t="s">
        <v>9</v>
      </c>
      <c r="G430" s="2" t="str">
        <f>IF(INDEX(지갑!$H:$H,MATCH(A430&amp;B430&amp;C430&amp;D430&amp;E430&amp;F430&amp;H430,지갑!$K:$K,0))=0, "",INDEX(지갑!$H:$H,MATCH(A430&amp;B430&amp;C430&amp;D430&amp;E430&amp;F430&amp;H430,지갑!$K:$K,0)))</f>
        <v>3H9GcbHrica8tDjBgkByHKNbwpcdTapLoK</v>
      </c>
      <c r="H430" s="2"/>
      <c r="I430" s="2" t="s">
        <v>6</v>
      </c>
      <c r="J430" s="2" t="s">
        <v>24</v>
      </c>
      <c r="K430" s="2" t="s">
        <v>9</v>
      </c>
      <c r="L430" s="2" t="s">
        <v>9</v>
      </c>
      <c r="M430" s="25">
        <v>129.99950000000001</v>
      </c>
      <c r="N430" s="2" t="str">
        <f>IF(ISERROR(INDEX(출금!$G$2:$G$1048576,MATCH($S430,출금!$S$2:$S$1048576,0)))=TRUE, "", INDEX(출금!$G$2:$G$1048576,MATCH($S430,출금!$S$2:$S$1048576,0))&amp;"")</f>
        <v>19SK9LWSXLdmwPxvjPgvUrdaPhaPS6LaNu</v>
      </c>
      <c r="O430" s="2" t="str">
        <f>IF(ISERROR(INDEX(출금!$H$2:$H$1048576,MATCH($S430,출금!$S$2:$S$1048576,0)))=TRUE, "", INDEX(출금!$H$2:$H$1048576,MATCH($S430,출금!$S$2:$S$1048576,0))&amp;"")</f>
        <v/>
      </c>
      <c r="P430" s="2" t="str">
        <f>IF(ISERROR(INDEX(출금!$A$2:$A$1048576,MATCH($S430,출금!$S$2:$S$1048576,0)))=TRUE, "", INDEX(출금!$A$2:$A$1048576,MATCH($S430,출금!$S$2:$S$1048576,0)))</f>
        <v>exchange</v>
      </c>
      <c r="Q430" s="2" t="str">
        <f>IF(ISERROR(INDEX(출금!$B$2:$B$1048576,MATCH($S430,출금!$S$2:$S$1048576,0)))=TRUE, "", INDEX(출금!$B$2:$B$1048576,MATCH($S430,출금!$S$2:$S$1048576,0)))</f>
        <v>Binance</v>
      </c>
      <c r="R430" s="2" t="str">
        <f>IF(ISERROR(INDEX(출금!$C$2:$C$1048576,MATCH($S430,출금!$S$2:$S$1048576,0)))=TRUE, "", INDEX(출금!$C$2:$C$1048576,MATCH($S430,출금!$S$2:$S$1048576,0)))</f>
        <v>BBRICK</v>
      </c>
      <c r="S430" s="2" t="s">
        <v>2049</v>
      </c>
      <c r="T430" s="26">
        <v>44566.685243055559</v>
      </c>
      <c r="U430" s="31" t="str">
        <f t="shared" si="6"/>
        <v>2022-01-05</v>
      </c>
    </row>
    <row r="431" spans="1:21" customFormat="1" hidden="1">
      <c r="A431" s="2" t="s">
        <v>55</v>
      </c>
      <c r="B431" s="2" t="s">
        <v>6</v>
      </c>
      <c r="C431" s="2" t="s">
        <v>24</v>
      </c>
      <c r="D431" s="2" t="s">
        <v>1856</v>
      </c>
      <c r="E431" s="2">
        <v>10025</v>
      </c>
      <c r="F431" s="2" t="s">
        <v>10</v>
      </c>
      <c r="G431" s="2" t="e">
        <f>IF(INDEX(지갑!$H:$H,MATCH(A431&amp;B431&amp;C431&amp;D431&amp;E431&amp;F431&amp;H431,지갑!$K:$K,0))=0, "",INDEX(지갑!$H:$H,MATCH(A431&amp;B431&amp;C431&amp;D431&amp;E431&amp;F431&amp;H431,지갑!$K:$K,0)))</f>
        <v>#N/A</v>
      </c>
      <c r="H431" s="2"/>
      <c r="I431" s="2" t="s">
        <v>6</v>
      </c>
      <c r="J431" s="2" t="s">
        <v>24</v>
      </c>
      <c r="K431" s="2" t="s">
        <v>10</v>
      </c>
      <c r="L431" s="2" t="s">
        <v>10</v>
      </c>
      <c r="M431" s="25">
        <v>3499182</v>
      </c>
      <c r="N431" s="2" t="str">
        <f>IF(ISERROR(INDEX(출금!$G$2:$G$1048576,MATCH($S431,출금!$S$2:$S$1048576,0)))=TRUE, "", INDEX(출금!$G$2:$G$1048576,MATCH($S431,출금!$S$2:$S$1048576,0))&amp;"")</f>
        <v>rEb8TK3gBgk5auZkwc6sHnwrGVJH8DuaLh</v>
      </c>
      <c r="O431" s="2" t="str">
        <f>IF(ISERROR(INDEX(출금!$H$2:$H$1048576,MATCH($S431,출금!$S$2:$S$1048576,0)))=TRUE, "", INDEX(출금!$H$2:$H$1048576,MATCH($S431,출금!$S$2:$S$1048576,0))&amp;"")</f>
        <v>105711647</v>
      </c>
      <c r="P431" s="2" t="str">
        <f>IF(ISERROR(INDEX(출금!$A$2:$A$1048576,MATCH($S431,출금!$S$2:$S$1048576,0)))=TRUE, "", INDEX(출금!$A$2:$A$1048576,MATCH($S431,출금!$S$2:$S$1048576,0)))</f>
        <v>exchange</v>
      </c>
      <c r="Q431" s="2" t="str">
        <f>IF(ISERROR(INDEX(출금!$B$2:$B$1048576,MATCH($S431,출금!$S$2:$S$1048576,0)))=TRUE, "", INDEX(출금!$B$2:$B$1048576,MATCH($S431,출금!$S$2:$S$1048576,0)))</f>
        <v>Binance</v>
      </c>
      <c r="R431" s="2" t="str">
        <f>IF(ISERROR(INDEX(출금!$C$2:$C$1048576,MATCH($S431,출금!$S$2:$S$1048576,0)))=TRUE, "", INDEX(출금!$C$2:$C$1048576,MATCH($S431,출금!$S$2:$S$1048576,0)))</f>
        <v>BBRICK</v>
      </c>
      <c r="S431" s="2" t="s">
        <v>2050</v>
      </c>
      <c r="T431" s="26">
        <v>44566.662673611114</v>
      </c>
      <c r="U431" s="31" t="str">
        <f t="shared" si="6"/>
        <v>2022-01-05</v>
      </c>
    </row>
    <row r="432" spans="1:21" customFormat="1" hidden="1">
      <c r="A432" s="2" t="s">
        <v>55</v>
      </c>
      <c r="B432" s="2" t="s">
        <v>6</v>
      </c>
      <c r="C432" s="2" t="s">
        <v>24</v>
      </c>
      <c r="D432" s="2" t="s">
        <v>1856</v>
      </c>
      <c r="E432" s="2">
        <v>10025</v>
      </c>
      <c r="F432" s="2" t="s">
        <v>1863</v>
      </c>
      <c r="G432" s="2" t="e">
        <f>IF(INDEX(지갑!$H:$H,MATCH(A432&amp;B432&amp;C432&amp;D432&amp;E432&amp;F432&amp;H432,지갑!$K:$K,0))=0, "",INDEX(지갑!$H:$H,MATCH(A432&amp;B432&amp;C432&amp;D432&amp;E432&amp;F432&amp;H432,지갑!$K:$K,0)))</f>
        <v>#N/A</v>
      </c>
      <c r="H432" s="2"/>
      <c r="I432" s="2" t="s">
        <v>6</v>
      </c>
      <c r="J432" s="2" t="s">
        <v>24</v>
      </c>
      <c r="K432" s="2" t="s">
        <v>1863</v>
      </c>
      <c r="L432" s="2"/>
      <c r="M432" s="25">
        <v>9.5399999999999991</v>
      </c>
      <c r="N432" s="2" t="str">
        <f>IF(ISERROR(INDEX(출금!$G$2:$G$1048576,MATCH($S432,출금!$S$2:$S$1048576,0)))=TRUE, "", INDEX(출금!$G$2:$G$1048576,MATCH($S432,출금!$S$2:$S$1048576,0))&amp;"")</f>
        <v/>
      </c>
      <c r="O432" s="2" t="str">
        <f>IF(ISERROR(INDEX(출금!$H$2:$H$1048576,MATCH($S432,출금!$S$2:$S$1048576,0)))=TRUE, "", INDEX(출금!$H$2:$H$1048576,MATCH($S432,출금!$S$2:$S$1048576,0))&amp;"")</f>
        <v/>
      </c>
      <c r="P432" s="2" t="str">
        <f>IF(ISERROR(INDEX(출금!$A$2:$A$1048576,MATCH($S432,출금!$S$2:$S$1048576,0)))=TRUE, "", INDEX(출금!$A$2:$A$1048576,MATCH($S432,출금!$S$2:$S$1048576,0)))</f>
        <v/>
      </c>
      <c r="Q432" s="2" t="str">
        <f>IF(ISERROR(INDEX(출금!$B$2:$B$1048576,MATCH($S432,출금!$S$2:$S$1048576,0)))=TRUE, "", INDEX(출금!$B$2:$B$1048576,MATCH($S432,출금!$S$2:$S$1048576,0)))</f>
        <v/>
      </c>
      <c r="R432" s="2" t="str">
        <f>IF(ISERROR(INDEX(출금!$C$2:$C$1048576,MATCH($S432,출금!$S$2:$S$1048576,0)))=TRUE, "", INDEX(출금!$C$2:$C$1048576,MATCH($S432,출금!$S$2:$S$1048576,0)))</f>
        <v/>
      </c>
      <c r="S432" s="2"/>
      <c r="T432" s="26">
        <v>44566.285208333335</v>
      </c>
      <c r="U432" s="31" t="str">
        <f t="shared" si="6"/>
        <v>2022-01-05</v>
      </c>
    </row>
    <row r="433" spans="1:21" customFormat="1" hidden="1">
      <c r="A433" s="2" t="s">
        <v>560</v>
      </c>
      <c r="B433" s="2" t="s">
        <v>107</v>
      </c>
      <c r="C433" s="2" t="s">
        <v>111</v>
      </c>
      <c r="D433" s="5" t="s">
        <v>1851</v>
      </c>
      <c r="E433" s="2"/>
      <c r="F433" s="2"/>
      <c r="G433" s="2" t="str">
        <f>IF(INDEX(지갑!$H:$H,MATCH(A433&amp;B433&amp;C433&amp;D433&amp;E433&amp;F433&amp;H433,지갑!$K:$K,0))=0, "",INDEX(지갑!$H:$H,MATCH(A433&amp;B433&amp;C433&amp;D433&amp;E433&amp;F433&amp;H433,지갑!$K:$K,0)))</f>
        <v>terra174evzq0tnd0uvzkkrvg08n9geqpcsvdrychcm8</v>
      </c>
      <c r="H433" s="2"/>
      <c r="I433" s="2" t="s">
        <v>107</v>
      </c>
      <c r="J433" s="2" t="s">
        <v>111</v>
      </c>
      <c r="K433" s="2" t="s">
        <v>15</v>
      </c>
      <c r="L433" s="2" t="s">
        <v>1676</v>
      </c>
      <c r="M433" s="28">
        <v>10000</v>
      </c>
      <c r="N433" s="2" t="str">
        <f>IF(ISERROR(INDEX(출금!$G$2:$G$1048576,MATCH($S433,출금!$S$2:$S$1048576,0)))=TRUE, "", INDEX(출금!$G$2:$G$1048576,MATCH($S433,출금!$S$2:$S$1048576,0))&amp;"")</f>
        <v>terra1luagdjcr9c9yvp3ak4d7chjm5gldcmgln5rku5</v>
      </c>
      <c r="O433" s="2" t="str">
        <f>IF(ISERROR(INDEX(출금!$H$2:$H$1048576,MATCH($S433,출금!$S$2:$S$1048576,0)))=TRUE, "", INDEX(출금!$H$2:$H$1048576,MATCH($S433,출금!$S$2:$S$1048576,0))&amp;"")</f>
        <v>1273090217</v>
      </c>
      <c r="P433" s="2" t="str">
        <f>IF(ISERROR(INDEX(출금!$A$2:$A$1048576,MATCH($S433,출금!$S$2:$S$1048576,0)))=TRUE, "", INDEX(출금!$A$2:$A$1048576,MATCH($S433,출금!$S$2:$S$1048576,0)))</f>
        <v>exchange</v>
      </c>
      <c r="Q433" s="2" t="str">
        <f>IF(ISERROR(INDEX(출금!$B$2:$B$1048576,MATCH($S433,출금!$S$2:$S$1048576,0)))=TRUE, "", INDEX(출금!$B$2:$B$1048576,MATCH($S433,출금!$S$2:$S$1048576,0)))</f>
        <v>FTX</v>
      </c>
      <c r="R433" s="2" t="str">
        <f>IF(ISERROR(INDEX(출금!$C$2:$C$1048576,MATCH($S433,출금!$S$2:$S$1048576,0)))=TRUE, "", INDEX(출금!$C$2:$C$1048576,MATCH($S433,출금!$S$2:$S$1048576,0)))</f>
        <v>BBRICK</v>
      </c>
      <c r="S433" s="2" t="s">
        <v>359</v>
      </c>
      <c r="T433" s="13">
        <v>44669.690324074072</v>
      </c>
      <c r="U433" s="31" t="str">
        <f t="shared" si="6"/>
        <v>2022-04-18</v>
      </c>
    </row>
    <row r="434" spans="1:21" customFormat="1" hidden="1">
      <c r="A434" s="2" t="s">
        <v>3</v>
      </c>
      <c r="B434" s="2" t="s">
        <v>6</v>
      </c>
      <c r="C434" s="2" t="s">
        <v>24</v>
      </c>
      <c r="D434" s="2" t="s">
        <v>1856</v>
      </c>
      <c r="E434" s="2">
        <v>10025</v>
      </c>
      <c r="F434" s="2" t="s">
        <v>9</v>
      </c>
      <c r="G434" s="2" t="str">
        <f>IF(INDEX(지갑!$H:$H,MATCH(A434&amp;B434&amp;C434&amp;D434&amp;E434&amp;F434&amp;H434,지갑!$K:$K,0))=0, "",INDEX(지갑!$H:$H,MATCH(A434&amp;B434&amp;C434&amp;D434&amp;E434&amp;F434&amp;H434,지갑!$K:$K,0)))</f>
        <v>3H9GcbHrica8tDjBgkByHKNbwpcdTapLoK</v>
      </c>
      <c r="H434" s="2"/>
      <c r="I434" s="2" t="s">
        <v>6</v>
      </c>
      <c r="J434" s="2" t="s">
        <v>24</v>
      </c>
      <c r="K434" s="2" t="s">
        <v>9</v>
      </c>
      <c r="L434" s="2"/>
      <c r="M434" s="25">
        <v>287.12610000000001</v>
      </c>
      <c r="N434" s="2" t="str">
        <f>IF(ISERROR(INDEX(출금!$G$2:$G$1048576,MATCH($S434,출금!$S$2:$S$1048576,0)))=TRUE, "", INDEX(출금!$G$2:$G$1048576,MATCH($S434,출금!$S$2:$S$1048576,0))&amp;"")</f>
        <v/>
      </c>
      <c r="O434" s="2" t="str">
        <f>IF(ISERROR(INDEX(출금!$H$2:$H$1048576,MATCH($S434,출금!$S$2:$S$1048576,0)))=TRUE, "", INDEX(출금!$H$2:$H$1048576,MATCH($S434,출금!$S$2:$S$1048576,0))&amp;"")</f>
        <v/>
      </c>
      <c r="P434" s="2" t="str">
        <f>IF(ISERROR(INDEX(출금!$A$2:$A$1048576,MATCH($S434,출금!$S$2:$S$1048576,0)))=TRUE, "", INDEX(출금!$A$2:$A$1048576,MATCH($S434,출금!$S$2:$S$1048576,0)))</f>
        <v/>
      </c>
      <c r="Q434" s="2" t="str">
        <f>IF(ISERROR(INDEX(출금!$B$2:$B$1048576,MATCH($S434,출금!$S$2:$S$1048576,0)))=TRUE, "", INDEX(출금!$B$2:$B$1048576,MATCH($S434,출금!$S$2:$S$1048576,0)))</f>
        <v/>
      </c>
      <c r="R434" s="2" t="str">
        <f>IF(ISERROR(INDEX(출금!$C$2:$C$1048576,MATCH($S434,출금!$S$2:$S$1048576,0)))=TRUE, "", INDEX(출금!$C$2:$C$1048576,MATCH($S434,출금!$S$2:$S$1048576,0)))</f>
        <v/>
      </c>
      <c r="S434" s="2"/>
      <c r="T434" s="26">
        <v>44564.666296296295</v>
      </c>
      <c r="U434" s="31" t="str">
        <f t="shared" si="6"/>
        <v>2022-01-03</v>
      </c>
    </row>
    <row r="435" spans="1:21" customFormat="1" hidden="1">
      <c r="A435" s="2" t="s">
        <v>55</v>
      </c>
      <c r="B435" s="2" t="s">
        <v>6</v>
      </c>
      <c r="C435" s="2" t="s">
        <v>24</v>
      </c>
      <c r="D435" s="2" t="s">
        <v>1856</v>
      </c>
      <c r="E435" s="2">
        <v>10025</v>
      </c>
      <c r="F435" s="2" t="s">
        <v>401</v>
      </c>
      <c r="G435" s="2" t="str">
        <f>IF(INDEX(지갑!$H:$H,MATCH(A435&amp;B435&amp;C435&amp;D435&amp;E435&amp;F435&amp;H435,지갑!$K:$K,0))=0, "",INDEX(지갑!$H:$H,MATCH(A435&amp;B435&amp;C435&amp;D435&amp;E435&amp;F435&amp;H435,지갑!$K:$K,0)))</f>
        <v>Ge2iS3fXCNM3LwzECBAoHba6JgubMwB9R7NGmvSu6MuG</v>
      </c>
      <c r="H435" s="2"/>
      <c r="I435" s="2" t="s">
        <v>6</v>
      </c>
      <c r="J435" s="2" t="s">
        <v>24</v>
      </c>
      <c r="K435" s="2" t="s">
        <v>401</v>
      </c>
      <c r="L435" s="2"/>
      <c r="M435" s="25">
        <v>1497.579</v>
      </c>
      <c r="N435" s="2" t="str">
        <f>IF(ISERROR(INDEX(출금!$G$2:$G$1048576,MATCH($S435,출금!$S$2:$S$1048576,0)))=TRUE, "", INDEX(출금!$G$2:$G$1048576,MATCH($S435,출금!$S$2:$S$1048576,0))&amp;"")</f>
        <v/>
      </c>
      <c r="O435" s="2" t="str">
        <f>IF(ISERROR(INDEX(출금!$H$2:$H$1048576,MATCH($S435,출금!$S$2:$S$1048576,0)))=TRUE, "", INDEX(출금!$H$2:$H$1048576,MATCH($S435,출금!$S$2:$S$1048576,0))&amp;"")</f>
        <v/>
      </c>
      <c r="P435" s="2" t="str">
        <f>IF(ISERROR(INDEX(출금!$A$2:$A$1048576,MATCH($S435,출금!$S$2:$S$1048576,0)))=TRUE, "", INDEX(출금!$A$2:$A$1048576,MATCH($S435,출금!$S$2:$S$1048576,0)))</f>
        <v/>
      </c>
      <c r="Q435" s="2" t="str">
        <f>IF(ISERROR(INDEX(출금!$B$2:$B$1048576,MATCH($S435,출금!$S$2:$S$1048576,0)))=TRUE, "", INDEX(출금!$B$2:$B$1048576,MATCH($S435,출금!$S$2:$S$1048576,0)))</f>
        <v/>
      </c>
      <c r="R435" s="2" t="str">
        <f>IF(ISERROR(INDEX(출금!$C$2:$C$1048576,MATCH($S435,출금!$S$2:$S$1048576,0)))=TRUE, "", INDEX(출금!$C$2:$C$1048576,MATCH($S435,출금!$S$2:$S$1048576,0)))</f>
        <v/>
      </c>
      <c r="S435" s="2"/>
      <c r="T435" s="26">
        <v>44564.570891203701</v>
      </c>
      <c r="U435" s="31" t="str">
        <f t="shared" si="6"/>
        <v>2022-01-03</v>
      </c>
    </row>
    <row r="436" spans="1:21" customFormat="1" hidden="1">
      <c r="A436" s="2" t="s">
        <v>55</v>
      </c>
      <c r="B436" s="2" t="s">
        <v>6</v>
      </c>
      <c r="C436" s="2" t="s">
        <v>24</v>
      </c>
      <c r="D436" s="2" t="s">
        <v>1856</v>
      </c>
      <c r="E436" s="2">
        <v>10025</v>
      </c>
      <c r="F436" s="2" t="s">
        <v>423</v>
      </c>
      <c r="G436" s="2" t="str">
        <f>IF(INDEX(지갑!$H:$H,MATCH(A436&amp;B436&amp;C436&amp;D436&amp;E436&amp;F436&amp;H436,지갑!$K:$K,0))=0, "",INDEX(지갑!$H:$H,MATCH(A436&amp;B436&amp;C436&amp;D436&amp;E436&amp;F436&amp;H436,지갑!$K:$K,0)))</f>
        <v/>
      </c>
      <c r="H436" s="2"/>
      <c r="I436" s="2" t="s">
        <v>6</v>
      </c>
      <c r="J436" s="2" t="s">
        <v>24</v>
      </c>
      <c r="K436" s="2" t="s">
        <v>423</v>
      </c>
      <c r="L436" s="2"/>
      <c r="M436" s="25">
        <v>1463218</v>
      </c>
      <c r="N436" s="2" t="str">
        <f>IF(ISERROR(INDEX(출금!$G$2:$G$1048576,MATCH($S436,출금!$S$2:$S$1048576,0)))=TRUE, "", INDEX(출금!$G$2:$G$1048576,MATCH($S436,출금!$S$2:$S$1048576,0))&amp;"")</f>
        <v/>
      </c>
      <c r="O436" s="2" t="str">
        <f>IF(ISERROR(INDEX(출금!$H$2:$H$1048576,MATCH($S436,출금!$S$2:$S$1048576,0)))=TRUE, "", INDEX(출금!$H$2:$H$1048576,MATCH($S436,출금!$S$2:$S$1048576,0))&amp;"")</f>
        <v/>
      </c>
      <c r="P436" s="2" t="str">
        <f>IF(ISERROR(INDEX(출금!$A$2:$A$1048576,MATCH($S436,출금!$S$2:$S$1048576,0)))=TRUE, "", INDEX(출금!$A$2:$A$1048576,MATCH($S436,출금!$S$2:$S$1048576,0)))</f>
        <v/>
      </c>
      <c r="Q436" s="2" t="str">
        <f>IF(ISERROR(INDEX(출금!$B$2:$B$1048576,MATCH($S436,출금!$S$2:$S$1048576,0)))=TRUE, "", INDEX(출금!$B$2:$B$1048576,MATCH($S436,출금!$S$2:$S$1048576,0)))</f>
        <v/>
      </c>
      <c r="R436" s="2" t="str">
        <f>IF(ISERROR(INDEX(출금!$C$2:$C$1048576,MATCH($S436,출금!$S$2:$S$1048576,0)))=TRUE, "", INDEX(출금!$C$2:$C$1048576,MATCH($S436,출금!$S$2:$S$1048576,0)))</f>
        <v/>
      </c>
      <c r="S436" s="2"/>
      <c r="T436" s="26">
        <v>44564.57068287037</v>
      </c>
      <c r="U436" s="31" t="str">
        <f t="shared" si="6"/>
        <v>2022-01-03</v>
      </c>
    </row>
    <row r="437" spans="1:21" customFormat="1" hidden="1">
      <c r="A437" s="2" t="s">
        <v>55</v>
      </c>
      <c r="B437" s="2" t="s">
        <v>6</v>
      </c>
      <c r="C437" s="2" t="s">
        <v>24</v>
      </c>
      <c r="D437" s="2" t="s">
        <v>1856</v>
      </c>
      <c r="E437" s="2">
        <v>10025</v>
      </c>
      <c r="F437" s="2" t="s">
        <v>10</v>
      </c>
      <c r="G437" s="2" t="e">
        <f>IF(INDEX(지갑!$H:$H,MATCH(A437&amp;B437&amp;C437&amp;D437&amp;E437&amp;F437&amp;H437,지갑!$K:$K,0))=0, "",INDEX(지갑!$H:$H,MATCH(A437&amp;B437&amp;C437&amp;D437&amp;E437&amp;F437&amp;H437,지갑!$K:$K,0)))</f>
        <v>#N/A</v>
      </c>
      <c r="H437" s="2"/>
      <c r="I437" s="2" t="s">
        <v>6</v>
      </c>
      <c r="J437" s="2" t="s">
        <v>24</v>
      </c>
      <c r="K437" s="2" t="s">
        <v>10</v>
      </c>
      <c r="L437" s="2" t="s">
        <v>10</v>
      </c>
      <c r="M437" s="25">
        <v>2463542</v>
      </c>
      <c r="N437" s="2" t="str">
        <f>IF(ISERROR(INDEX(출금!$G$2:$G$1048576,MATCH($S437,출금!$S$2:$S$1048576,0)))=TRUE, "", INDEX(출금!$G$2:$G$1048576,MATCH($S437,출금!$S$2:$S$1048576,0))&amp;"")</f>
        <v/>
      </c>
      <c r="O437" s="2" t="str">
        <f>IF(ISERROR(INDEX(출금!$H$2:$H$1048576,MATCH($S437,출금!$S$2:$S$1048576,0)))=TRUE, "", INDEX(출금!$H$2:$H$1048576,MATCH($S437,출금!$S$2:$S$1048576,0))&amp;"")</f>
        <v/>
      </c>
      <c r="P437" s="2" t="str">
        <f>IF(ISERROR(INDEX(출금!$A$2:$A$1048576,MATCH($S437,출금!$S$2:$S$1048576,0)))=TRUE, "", INDEX(출금!$A$2:$A$1048576,MATCH($S437,출금!$S$2:$S$1048576,0)))</f>
        <v/>
      </c>
      <c r="Q437" s="2" t="str">
        <f>IF(ISERROR(INDEX(출금!$B$2:$B$1048576,MATCH($S437,출금!$S$2:$S$1048576,0)))=TRUE, "", INDEX(출금!$B$2:$B$1048576,MATCH($S437,출금!$S$2:$S$1048576,0)))</f>
        <v/>
      </c>
      <c r="R437" s="2" t="str">
        <f>IF(ISERROR(INDEX(출금!$C$2:$C$1048576,MATCH($S437,출금!$S$2:$S$1048576,0)))=TRUE, "", INDEX(출금!$C$2:$C$1048576,MATCH($S437,출금!$S$2:$S$1048576,0)))</f>
        <v/>
      </c>
      <c r="S437" s="2" t="s">
        <v>2051</v>
      </c>
      <c r="T437" s="26">
        <v>44563.850960648146</v>
      </c>
      <c r="U437" s="31" t="str">
        <f t="shared" si="6"/>
        <v>2022-01-02</v>
      </c>
    </row>
    <row r="438" spans="1:21" customFormat="1" hidden="1">
      <c r="A438" s="2" t="s">
        <v>3</v>
      </c>
      <c r="B438" s="2" t="s">
        <v>6</v>
      </c>
      <c r="C438" s="2" t="s">
        <v>24</v>
      </c>
      <c r="D438" s="2" t="s">
        <v>1856</v>
      </c>
      <c r="E438" s="2">
        <v>10025</v>
      </c>
      <c r="F438" s="2" t="s">
        <v>9</v>
      </c>
      <c r="G438" s="2" t="str">
        <f>IF(INDEX(지갑!$H:$H,MATCH(A438&amp;B438&amp;C438&amp;D438&amp;E438&amp;F438&amp;H438,지갑!$K:$K,0))=0, "",INDEX(지갑!$H:$H,MATCH(A438&amp;B438&amp;C438&amp;D438&amp;E438&amp;F438&amp;H438,지갑!$K:$K,0)))</f>
        <v>3H9GcbHrica8tDjBgkByHKNbwpcdTapLoK</v>
      </c>
      <c r="H438" s="2"/>
      <c r="I438" s="2" t="s">
        <v>6</v>
      </c>
      <c r="J438" s="2" t="s">
        <v>24</v>
      </c>
      <c r="K438" s="2" t="s">
        <v>9</v>
      </c>
      <c r="L438" s="2" t="s">
        <v>9</v>
      </c>
      <c r="M438" s="25">
        <v>350.69889999999998</v>
      </c>
      <c r="N438" s="2" t="str">
        <f>IF(ISERROR(INDEX(출금!$G$2:$G$1048576,MATCH($S438,출금!$S$2:$S$1048576,0)))=TRUE, "", INDEX(출금!$G$2:$G$1048576,MATCH($S438,출금!$S$2:$S$1048576,0))&amp;"")</f>
        <v/>
      </c>
      <c r="O438" s="2" t="str">
        <f>IF(ISERROR(INDEX(출금!$H$2:$H$1048576,MATCH($S438,출금!$S$2:$S$1048576,0)))=TRUE, "", INDEX(출금!$H$2:$H$1048576,MATCH($S438,출금!$S$2:$S$1048576,0))&amp;"")</f>
        <v/>
      </c>
      <c r="P438" s="2" t="str">
        <f>IF(ISERROR(INDEX(출금!$A$2:$A$1048576,MATCH($S438,출금!$S$2:$S$1048576,0)))=TRUE, "", INDEX(출금!$A$2:$A$1048576,MATCH($S438,출금!$S$2:$S$1048576,0)))</f>
        <v/>
      </c>
      <c r="Q438" s="2" t="str">
        <f>IF(ISERROR(INDEX(출금!$B$2:$B$1048576,MATCH($S438,출금!$S$2:$S$1048576,0)))=TRUE, "", INDEX(출금!$B$2:$B$1048576,MATCH($S438,출금!$S$2:$S$1048576,0)))</f>
        <v/>
      </c>
      <c r="R438" s="2" t="str">
        <f>IF(ISERROR(INDEX(출금!$C$2:$C$1048576,MATCH($S438,출금!$S$2:$S$1048576,0)))=TRUE, "", INDEX(출금!$C$2:$C$1048576,MATCH($S438,출금!$S$2:$S$1048576,0)))</f>
        <v/>
      </c>
      <c r="S438" s="2" t="s">
        <v>2052</v>
      </c>
      <c r="T438" s="26">
        <v>44562.872650462959</v>
      </c>
      <c r="U438" s="31" t="str">
        <f t="shared" si="6"/>
        <v>2022-01-01</v>
      </c>
    </row>
    <row r="439" spans="1:21" customFormat="1" hidden="1">
      <c r="A439" s="2" t="s">
        <v>55</v>
      </c>
      <c r="B439" s="2" t="s">
        <v>6</v>
      </c>
      <c r="C439" s="2" t="s">
        <v>24</v>
      </c>
      <c r="D439" s="2" t="s">
        <v>1856</v>
      </c>
      <c r="E439" s="2">
        <v>10025</v>
      </c>
      <c r="F439" s="2" t="s">
        <v>10</v>
      </c>
      <c r="G439" s="2" t="e">
        <f>IF(INDEX(지갑!$H:$H,MATCH(A439&amp;B439&amp;C439&amp;D439&amp;E439&amp;F439&amp;H439,지갑!$K:$K,0))=0, "",INDEX(지갑!$H:$H,MATCH(A439&amp;B439&amp;C439&amp;D439&amp;E439&amp;F439&amp;H439,지갑!$K:$K,0)))</f>
        <v>#N/A</v>
      </c>
      <c r="H439" s="2"/>
      <c r="I439" s="2" t="s">
        <v>6</v>
      </c>
      <c r="J439" s="2" t="s">
        <v>24</v>
      </c>
      <c r="K439" s="2" t="s">
        <v>10</v>
      </c>
      <c r="L439" s="2" t="s">
        <v>10</v>
      </c>
      <c r="M439" s="25">
        <v>50083909</v>
      </c>
      <c r="N439" s="2" t="str">
        <f>IF(ISERROR(INDEX(출금!$G$2:$G$1048576,MATCH($S439,출금!$S$2:$S$1048576,0)))=TRUE, "", INDEX(출금!$G$2:$G$1048576,MATCH($S439,출금!$S$2:$S$1048576,0))&amp;"")</f>
        <v/>
      </c>
      <c r="O439" s="2" t="str">
        <f>IF(ISERROR(INDEX(출금!$H$2:$H$1048576,MATCH($S439,출금!$S$2:$S$1048576,0)))=TRUE, "", INDEX(출금!$H$2:$H$1048576,MATCH($S439,출금!$S$2:$S$1048576,0))&amp;"")</f>
        <v/>
      </c>
      <c r="P439" s="2" t="str">
        <f>IF(ISERROR(INDEX(출금!$A$2:$A$1048576,MATCH($S439,출금!$S$2:$S$1048576,0)))=TRUE, "", INDEX(출금!$A$2:$A$1048576,MATCH($S439,출금!$S$2:$S$1048576,0)))</f>
        <v/>
      </c>
      <c r="Q439" s="2" t="str">
        <f>IF(ISERROR(INDEX(출금!$B$2:$B$1048576,MATCH($S439,출금!$S$2:$S$1048576,0)))=TRUE, "", INDEX(출금!$B$2:$B$1048576,MATCH($S439,출금!$S$2:$S$1048576,0)))</f>
        <v/>
      </c>
      <c r="R439" s="2" t="str">
        <f>IF(ISERROR(INDEX(출금!$C$2:$C$1048576,MATCH($S439,출금!$S$2:$S$1048576,0)))=TRUE, "", INDEX(출금!$C$2:$C$1048576,MATCH($S439,출금!$S$2:$S$1048576,0)))</f>
        <v/>
      </c>
      <c r="S439" s="2" t="s">
        <v>2053</v>
      </c>
      <c r="T439" s="26">
        <v>44561.699918981481</v>
      </c>
      <c r="U439" s="31" t="str">
        <f t="shared" si="6"/>
        <v>2021-12-31</v>
      </c>
    </row>
    <row r="440" spans="1:21" customFormat="1" hidden="1">
      <c r="A440" s="2" t="s">
        <v>55</v>
      </c>
      <c r="B440" s="2" t="s">
        <v>6</v>
      </c>
      <c r="C440" s="2" t="s">
        <v>24</v>
      </c>
      <c r="D440" s="2" t="s">
        <v>1856</v>
      </c>
      <c r="E440" s="2">
        <v>10025</v>
      </c>
      <c r="F440" s="2" t="s">
        <v>10</v>
      </c>
      <c r="G440" s="2" t="e">
        <f>IF(INDEX(지갑!$H:$H,MATCH(A440&amp;B440&amp;C440&amp;D440&amp;E440&amp;F440&amp;H440,지갑!$K:$K,0))=0, "",INDEX(지갑!$H:$H,MATCH(A440&amp;B440&amp;C440&amp;D440&amp;E440&amp;F440&amp;H440,지갑!$K:$K,0)))</f>
        <v>#N/A</v>
      </c>
      <c r="H440" s="2"/>
      <c r="I440" s="2" t="s">
        <v>6</v>
      </c>
      <c r="J440" s="2" t="s">
        <v>24</v>
      </c>
      <c r="K440" s="2" t="s">
        <v>10</v>
      </c>
      <c r="L440" s="2" t="s">
        <v>10</v>
      </c>
      <c r="M440" s="25">
        <v>11213455</v>
      </c>
      <c r="N440" s="2" t="str">
        <f>IF(ISERROR(INDEX(출금!$G$2:$G$1048576,MATCH($S440,출금!$S$2:$S$1048576,0)))=TRUE, "", INDEX(출금!$G$2:$G$1048576,MATCH($S440,출금!$S$2:$S$1048576,0))&amp;"")</f>
        <v/>
      </c>
      <c r="O440" s="2" t="str">
        <f>IF(ISERROR(INDEX(출금!$H$2:$H$1048576,MATCH($S440,출금!$S$2:$S$1048576,0)))=TRUE, "", INDEX(출금!$H$2:$H$1048576,MATCH($S440,출금!$S$2:$S$1048576,0))&amp;"")</f>
        <v/>
      </c>
      <c r="P440" s="2" t="str">
        <f>IF(ISERROR(INDEX(출금!$A$2:$A$1048576,MATCH($S440,출금!$S$2:$S$1048576,0)))=TRUE, "", INDEX(출금!$A$2:$A$1048576,MATCH($S440,출금!$S$2:$S$1048576,0)))</f>
        <v/>
      </c>
      <c r="Q440" s="2" t="str">
        <f>IF(ISERROR(INDEX(출금!$B$2:$B$1048576,MATCH($S440,출금!$S$2:$S$1048576,0)))=TRUE, "", INDEX(출금!$B$2:$B$1048576,MATCH($S440,출금!$S$2:$S$1048576,0)))</f>
        <v/>
      </c>
      <c r="R440" s="2" t="str">
        <f>IF(ISERROR(INDEX(출금!$C$2:$C$1048576,MATCH($S440,출금!$S$2:$S$1048576,0)))=TRUE, "", INDEX(출금!$C$2:$C$1048576,MATCH($S440,출금!$S$2:$S$1048576,0)))</f>
        <v/>
      </c>
      <c r="S440" s="2" t="s">
        <v>2054</v>
      </c>
      <c r="T440" s="26">
        <v>44560.604687500003</v>
      </c>
      <c r="U440" s="31" t="str">
        <f t="shared" si="6"/>
        <v>2021-12-30</v>
      </c>
    </row>
    <row r="441" spans="1:21" customFormat="1">
      <c r="A441" s="2" t="s">
        <v>55</v>
      </c>
      <c r="B441" s="2" t="s">
        <v>6</v>
      </c>
      <c r="C441" s="2" t="s">
        <v>24</v>
      </c>
      <c r="D441" s="2" t="s">
        <v>1856</v>
      </c>
      <c r="E441" s="2">
        <v>10025</v>
      </c>
      <c r="F441" s="2" t="s">
        <v>103</v>
      </c>
      <c r="G441" s="2" t="e">
        <f>IF(INDEX(지갑!$H:$H,MATCH(A441&amp;B441&amp;C441&amp;D441&amp;E441&amp;F441&amp;H441,지갑!$K:$K,0))=0, "",INDEX(지갑!$H:$H,MATCH(A441&amp;B441&amp;C441&amp;D441&amp;E441&amp;F441&amp;H441,지갑!$K:$K,0)))</f>
        <v>#N/A</v>
      </c>
      <c r="H441" s="2"/>
      <c r="I441" s="2" t="s">
        <v>6</v>
      </c>
      <c r="J441" s="2" t="s">
        <v>24</v>
      </c>
      <c r="K441" s="2" t="s">
        <v>103</v>
      </c>
      <c r="L441" s="2" t="s">
        <v>1675</v>
      </c>
      <c r="M441" s="25">
        <v>2001117</v>
      </c>
      <c r="N441" s="2" t="s">
        <v>4073</v>
      </c>
      <c r="O441" s="2" t="str">
        <f>IF(ISERROR(INDEX(출금!$H$2:$H$1048576,MATCH($S441,출금!$S$2:$S$1048576,0)))=TRUE, "", INDEX(출금!$H$2:$H$1048576,MATCH($S441,출금!$S$2:$S$1048576,0))&amp;"")</f>
        <v/>
      </c>
      <c r="P441" s="2" t="str">
        <f>IF(ISERROR(INDEX(출금!$A$2:$A$1048576,MATCH($S441,출금!$S$2:$S$1048576,0)))=TRUE, "", INDEX(출금!$A$2:$A$1048576,MATCH($S441,출금!$S$2:$S$1048576,0)))</f>
        <v/>
      </c>
      <c r="Q441" s="2" t="str">
        <f>IF(ISERROR(INDEX(출금!$B$2:$B$1048576,MATCH($S441,출금!$S$2:$S$1048576,0)))=TRUE, "", INDEX(출금!$B$2:$B$1048576,MATCH($S441,출금!$S$2:$S$1048576,0)))</f>
        <v/>
      </c>
      <c r="R441" s="2" t="str">
        <f>IF(ISERROR(INDEX(출금!$C$2:$C$1048576,MATCH($S441,출금!$S$2:$S$1048576,0)))=TRUE, "", INDEX(출금!$C$2:$C$1048576,MATCH($S441,출금!$S$2:$S$1048576,0)))</f>
        <v/>
      </c>
      <c r="S441" s="2" t="s">
        <v>2055</v>
      </c>
      <c r="T441" s="26">
        <v>44559.730312500003</v>
      </c>
      <c r="U441" s="31" t="str">
        <f t="shared" si="6"/>
        <v>2021-12-29</v>
      </c>
    </row>
    <row r="442" spans="1:21" customFormat="1" hidden="1">
      <c r="A442" s="2" t="s">
        <v>55</v>
      </c>
      <c r="B442" s="2" t="s">
        <v>6</v>
      </c>
      <c r="C442" s="2" t="s">
        <v>24</v>
      </c>
      <c r="D442" s="2" t="s">
        <v>1856</v>
      </c>
      <c r="E442" s="2">
        <v>10025</v>
      </c>
      <c r="F442" s="2" t="s">
        <v>414</v>
      </c>
      <c r="G442" s="2" t="str">
        <f>IF(INDEX(지갑!$H:$H,MATCH(A442&amp;B442&amp;C442&amp;D442&amp;E442&amp;F442&amp;H442,지갑!$K:$K,0))=0, "",INDEX(지갑!$H:$H,MATCH(A442&amp;B442&amp;C442&amp;D442&amp;E442&amp;F442&amp;H442,지갑!$K:$K,0)))</f>
        <v/>
      </c>
      <c r="H442" s="2"/>
      <c r="I442" s="2" t="s">
        <v>6</v>
      </c>
      <c r="J442" s="2" t="s">
        <v>24</v>
      </c>
      <c r="K442" s="2" t="s">
        <v>414</v>
      </c>
      <c r="L442" s="2"/>
      <c r="M442" s="25">
        <v>4.7526440000000001</v>
      </c>
      <c r="N442" s="2" t="str">
        <f>IF(ISERROR(INDEX(출금!$G$2:$G$1048576,MATCH($S442,출금!$S$2:$S$1048576,0)))=TRUE, "", INDEX(출금!$G$2:$G$1048576,MATCH($S442,출금!$S$2:$S$1048576,0))&amp;"")</f>
        <v/>
      </c>
      <c r="O442" s="2" t="str">
        <f>IF(ISERROR(INDEX(출금!$H$2:$H$1048576,MATCH($S442,출금!$S$2:$S$1048576,0)))=TRUE, "", INDEX(출금!$H$2:$H$1048576,MATCH($S442,출금!$S$2:$S$1048576,0))&amp;"")</f>
        <v/>
      </c>
      <c r="P442" s="2" t="str">
        <f>IF(ISERROR(INDEX(출금!$A$2:$A$1048576,MATCH($S442,출금!$S$2:$S$1048576,0)))=TRUE, "", INDEX(출금!$A$2:$A$1048576,MATCH($S442,출금!$S$2:$S$1048576,0)))</f>
        <v/>
      </c>
      <c r="Q442" s="2" t="str">
        <f>IF(ISERROR(INDEX(출금!$B$2:$B$1048576,MATCH($S442,출금!$S$2:$S$1048576,0)))=TRUE, "", INDEX(출금!$B$2:$B$1048576,MATCH($S442,출금!$S$2:$S$1048576,0)))</f>
        <v/>
      </c>
      <c r="R442" s="2" t="str">
        <f>IF(ISERROR(INDEX(출금!$C$2:$C$1048576,MATCH($S442,출금!$S$2:$S$1048576,0)))=TRUE, "", INDEX(출금!$C$2:$C$1048576,MATCH($S442,출금!$S$2:$S$1048576,0)))</f>
        <v/>
      </c>
      <c r="S442" s="2"/>
      <c r="T442" s="26">
        <v>44559.701817129629</v>
      </c>
      <c r="U442" s="31" t="str">
        <f t="shared" si="6"/>
        <v>2021-12-29</v>
      </c>
    </row>
    <row r="443" spans="1:21" customFormat="1" hidden="1">
      <c r="A443" s="2" t="s">
        <v>55</v>
      </c>
      <c r="B443" s="2" t="s">
        <v>6</v>
      </c>
      <c r="C443" s="2" t="s">
        <v>24</v>
      </c>
      <c r="D443" s="2" t="s">
        <v>1856</v>
      </c>
      <c r="E443" s="2">
        <v>10025</v>
      </c>
      <c r="F443" s="2" t="s">
        <v>9</v>
      </c>
      <c r="G443" s="2" t="str">
        <f>IF(INDEX(지갑!$H:$H,MATCH(A443&amp;B443&amp;C443&amp;D443&amp;E443&amp;F443&amp;H443,지갑!$K:$K,0))=0, "",INDEX(지갑!$H:$H,MATCH(A443&amp;B443&amp;C443&amp;D443&amp;E443&amp;F443&amp;H443,지갑!$K:$K,0)))</f>
        <v>3H9GcbHrica8tDjBgkByHKNbwpcdTapLoK</v>
      </c>
      <c r="H443" s="2"/>
      <c r="I443" s="2" t="s">
        <v>6</v>
      </c>
      <c r="J443" s="2" t="s">
        <v>24</v>
      </c>
      <c r="K443" s="2" t="s">
        <v>9</v>
      </c>
      <c r="L443" s="2"/>
      <c r="M443" s="25">
        <v>162.02539999999999</v>
      </c>
      <c r="N443" s="2" t="str">
        <f>IF(ISERROR(INDEX(출금!$G$2:$G$1048576,MATCH($S443,출금!$S$2:$S$1048576,0)))=TRUE, "", INDEX(출금!$G$2:$G$1048576,MATCH($S443,출금!$S$2:$S$1048576,0))&amp;"")</f>
        <v/>
      </c>
      <c r="O443" s="2" t="str">
        <f>IF(ISERROR(INDEX(출금!$H$2:$H$1048576,MATCH($S443,출금!$S$2:$S$1048576,0)))=TRUE, "", INDEX(출금!$H$2:$H$1048576,MATCH($S443,출금!$S$2:$S$1048576,0))&amp;"")</f>
        <v/>
      </c>
      <c r="P443" s="2" t="str">
        <f>IF(ISERROR(INDEX(출금!$A$2:$A$1048576,MATCH($S443,출금!$S$2:$S$1048576,0)))=TRUE, "", INDEX(출금!$A$2:$A$1048576,MATCH($S443,출금!$S$2:$S$1048576,0)))</f>
        <v/>
      </c>
      <c r="Q443" s="2" t="str">
        <f>IF(ISERROR(INDEX(출금!$B$2:$B$1048576,MATCH($S443,출금!$S$2:$S$1048576,0)))=TRUE, "", INDEX(출금!$B$2:$B$1048576,MATCH($S443,출금!$S$2:$S$1048576,0)))</f>
        <v/>
      </c>
      <c r="R443" s="2" t="str">
        <f>IF(ISERROR(INDEX(출금!$C$2:$C$1048576,MATCH($S443,출금!$S$2:$S$1048576,0)))=TRUE, "", INDEX(출금!$C$2:$C$1048576,MATCH($S443,출금!$S$2:$S$1048576,0)))</f>
        <v/>
      </c>
      <c r="S443" s="2"/>
      <c r="T443" s="26">
        <v>44559.701736111114</v>
      </c>
      <c r="U443" s="31" t="str">
        <f t="shared" si="6"/>
        <v>2021-12-29</v>
      </c>
    </row>
    <row r="444" spans="1:21" customFormat="1" hidden="1">
      <c r="A444" s="2" t="s">
        <v>55</v>
      </c>
      <c r="B444" s="2" t="s">
        <v>6</v>
      </c>
      <c r="C444" s="2" t="s">
        <v>24</v>
      </c>
      <c r="D444" s="2" t="s">
        <v>1856</v>
      </c>
      <c r="E444" s="2">
        <v>10025</v>
      </c>
      <c r="F444" s="2" t="s">
        <v>9</v>
      </c>
      <c r="G444" s="2" t="str">
        <f>IF(INDEX(지갑!$H:$H,MATCH(A444&amp;B444&amp;C444&amp;D444&amp;E444&amp;F444&amp;H444,지갑!$K:$K,0))=0, "",INDEX(지갑!$H:$H,MATCH(A444&amp;B444&amp;C444&amp;D444&amp;E444&amp;F444&amp;H444,지갑!$K:$K,0)))</f>
        <v>3H9GcbHrica8tDjBgkByHKNbwpcdTapLoK</v>
      </c>
      <c r="H444" s="2"/>
      <c r="I444" s="2" t="s">
        <v>6</v>
      </c>
      <c r="J444" s="2" t="s">
        <v>24</v>
      </c>
      <c r="K444" s="2" t="s">
        <v>9</v>
      </c>
      <c r="L444" s="2" t="s">
        <v>9</v>
      </c>
      <c r="M444" s="25">
        <v>199.99950000000001</v>
      </c>
      <c r="N444" s="2" t="str">
        <f>IF(ISERROR(INDEX(출금!$G$2:$G$1048576,MATCH($S444,출금!$S$2:$S$1048576,0)))=TRUE, "", INDEX(출금!$G$2:$G$1048576,MATCH($S444,출금!$S$2:$S$1048576,0))&amp;"")</f>
        <v>19SK9LWSXLdmwPxvjPgvUrdaPhaPS6LaNu</v>
      </c>
      <c r="O444" s="2" t="str">
        <f>IF(ISERROR(INDEX(출금!$H$2:$H$1048576,MATCH($S444,출금!$S$2:$S$1048576,0)))=TRUE, "", INDEX(출금!$H$2:$H$1048576,MATCH($S444,출금!$S$2:$S$1048576,0))&amp;"")</f>
        <v/>
      </c>
      <c r="P444" s="2" t="str">
        <f>IF(ISERROR(INDEX(출금!$A$2:$A$1048576,MATCH($S444,출금!$S$2:$S$1048576,0)))=TRUE, "", INDEX(출금!$A$2:$A$1048576,MATCH($S444,출금!$S$2:$S$1048576,0)))</f>
        <v>exchange</v>
      </c>
      <c r="Q444" s="2" t="str">
        <f>IF(ISERROR(INDEX(출금!$B$2:$B$1048576,MATCH($S444,출금!$S$2:$S$1048576,0)))=TRUE, "", INDEX(출금!$B$2:$B$1048576,MATCH($S444,출금!$S$2:$S$1048576,0)))</f>
        <v>Binance</v>
      </c>
      <c r="R444" s="2" t="str">
        <f>IF(ISERROR(INDEX(출금!$C$2:$C$1048576,MATCH($S444,출금!$S$2:$S$1048576,0)))=TRUE, "", INDEX(출금!$C$2:$C$1048576,MATCH($S444,출금!$S$2:$S$1048576,0)))</f>
        <v>BBRICK</v>
      </c>
      <c r="S444" s="2" t="s">
        <v>2056</v>
      </c>
      <c r="T444" s="26">
        <v>44559.672893518517</v>
      </c>
      <c r="U444" s="31" t="str">
        <f t="shared" si="6"/>
        <v>2021-12-29</v>
      </c>
    </row>
    <row r="445" spans="1:21" customFormat="1" hidden="1">
      <c r="A445" s="2" t="s">
        <v>55</v>
      </c>
      <c r="B445" s="2" t="s">
        <v>6</v>
      </c>
      <c r="C445" s="2" t="s">
        <v>24</v>
      </c>
      <c r="D445" s="2" t="s">
        <v>1856</v>
      </c>
      <c r="E445" s="2">
        <v>10025</v>
      </c>
      <c r="F445" s="2" t="s">
        <v>9</v>
      </c>
      <c r="G445" s="2" t="str">
        <f>IF(INDEX(지갑!$H:$H,MATCH(A445&amp;B445&amp;C445&amp;D445&amp;E445&amp;F445&amp;H445,지갑!$K:$K,0))=0, "",INDEX(지갑!$H:$H,MATCH(A445&amp;B445&amp;C445&amp;D445&amp;E445&amp;F445&amp;H445,지갑!$K:$K,0)))</f>
        <v>3H9GcbHrica8tDjBgkByHKNbwpcdTapLoK</v>
      </c>
      <c r="H445" s="2"/>
      <c r="I445" s="2" t="s">
        <v>6</v>
      </c>
      <c r="J445" s="2" t="s">
        <v>24</v>
      </c>
      <c r="K445" s="2" t="s">
        <v>9</v>
      </c>
      <c r="L445" s="2" t="s">
        <v>9</v>
      </c>
      <c r="M445" s="25">
        <v>99.999499999999998</v>
      </c>
      <c r="N445" s="2" t="str">
        <f>IF(ISERROR(INDEX(출금!$G$2:$G$1048576,MATCH($S445,출금!$S$2:$S$1048576,0)))=TRUE, "", INDEX(출금!$G$2:$G$1048576,MATCH($S445,출금!$S$2:$S$1048576,0))&amp;"")</f>
        <v>19SK9LWSXLdmwPxvjPgvUrdaPhaPS6LaNu</v>
      </c>
      <c r="O445" s="2" t="str">
        <f>IF(ISERROR(INDEX(출금!$H$2:$H$1048576,MATCH($S445,출금!$S$2:$S$1048576,0)))=TRUE, "", INDEX(출금!$H$2:$H$1048576,MATCH($S445,출금!$S$2:$S$1048576,0))&amp;"")</f>
        <v/>
      </c>
      <c r="P445" s="2" t="str">
        <f>IF(ISERROR(INDEX(출금!$A$2:$A$1048576,MATCH($S445,출금!$S$2:$S$1048576,0)))=TRUE, "", INDEX(출금!$A$2:$A$1048576,MATCH($S445,출금!$S$2:$S$1048576,0)))</f>
        <v>exchange</v>
      </c>
      <c r="Q445" s="2" t="str">
        <f>IF(ISERROR(INDEX(출금!$B$2:$B$1048576,MATCH($S445,출금!$S$2:$S$1048576,0)))=TRUE, "", INDEX(출금!$B$2:$B$1048576,MATCH($S445,출금!$S$2:$S$1048576,0)))</f>
        <v>Binance</v>
      </c>
      <c r="R445" s="2" t="str">
        <f>IF(ISERROR(INDEX(출금!$C$2:$C$1048576,MATCH($S445,출금!$S$2:$S$1048576,0)))=TRUE, "", INDEX(출금!$C$2:$C$1048576,MATCH($S445,출금!$S$2:$S$1048576,0)))</f>
        <v>BBRICK</v>
      </c>
      <c r="S445" s="2" t="s">
        <v>2057</v>
      </c>
      <c r="T445" s="26">
        <v>44559.482627314814</v>
      </c>
      <c r="U445" s="31" t="str">
        <f t="shared" si="6"/>
        <v>2021-12-29</v>
      </c>
    </row>
    <row r="446" spans="1:21" customFormat="1" hidden="1">
      <c r="A446" s="2" t="s">
        <v>3</v>
      </c>
      <c r="B446" s="2" t="s">
        <v>858</v>
      </c>
      <c r="C446" s="2" t="s">
        <v>58</v>
      </c>
      <c r="D446" s="2"/>
      <c r="E446" s="2"/>
      <c r="F446" s="2" t="str">
        <f>K446</f>
        <v>BTC</v>
      </c>
      <c r="G446" s="2" t="str">
        <f>IF(INDEX(지갑!$H:$H,MATCH(A446&amp;B446&amp;C446&amp;D446&amp;E446&amp;F446&amp;H446,지갑!$K:$K,0))=0, "",INDEX(지갑!$H:$H,MATCH(A446&amp;B446&amp;C446&amp;D446&amp;E446&amp;F446&amp;H446,지갑!$K:$K,0)))</f>
        <v>1MdatewJkKfSptYBaJvgEBFYCEbiCkELVt</v>
      </c>
      <c r="H446" s="2"/>
      <c r="I446" s="2" t="s">
        <v>858</v>
      </c>
      <c r="J446" s="2" t="s">
        <v>58</v>
      </c>
      <c r="K446" s="2" t="s">
        <v>9</v>
      </c>
      <c r="L446" s="2" t="s">
        <v>9</v>
      </c>
      <c r="M446" s="28">
        <v>31.94324967</v>
      </c>
      <c r="N446" s="2" t="str">
        <f>IF(ISERROR(INDEX(출금!$G$2:$G$1048576,MATCH($S446,출금!$S$2:$S$1048576,0)))=TRUE, "", INDEX(출금!$G$2:$G$1048576,MATCH($S446,출금!$S$2:$S$1048576,0))&amp;"")</f>
        <v>19SK9LWSXLdmwPxvjPgvUrdaPhaPS6LaNu</v>
      </c>
      <c r="O446" s="2" t="str">
        <f>IF(ISERROR(INDEX(출금!$H$2:$H$1048576,MATCH($S446,출금!$S$2:$S$1048576,0)))=TRUE, "", INDEX(출금!$H$2:$H$1048576,MATCH($S446,출금!$S$2:$S$1048576,0))&amp;"")</f>
        <v/>
      </c>
      <c r="P446" s="2" t="str">
        <f>IF(ISERROR(INDEX(출금!$A$2:$A$1048576,MATCH($S446,출금!$S$2:$S$1048576,0)))=TRUE, "", INDEX(출금!$A$2:$A$1048576,MATCH($S446,출금!$S$2:$S$1048576,0)))</f>
        <v>exchange</v>
      </c>
      <c r="Q446" s="2" t="str">
        <f>IF(ISERROR(INDEX(출금!$B$2:$B$1048576,MATCH($S446,출금!$S$2:$S$1048576,0)))=TRUE, "", INDEX(출금!$B$2:$B$1048576,MATCH($S446,출금!$S$2:$S$1048576,0)))</f>
        <v>Binance</v>
      </c>
      <c r="R446" s="2" t="str">
        <f>IF(ISERROR(INDEX(출금!$C$2:$C$1048576,MATCH($S446,출금!$S$2:$S$1048576,0)))=TRUE, "", INDEX(출금!$C$2:$C$1048576,MATCH($S446,출금!$S$2:$S$1048576,0)))</f>
        <v>BBRICK</v>
      </c>
      <c r="S446" s="2" t="s">
        <v>1451</v>
      </c>
      <c r="T446" s="13">
        <v>44334.737093009258</v>
      </c>
      <c r="U446" s="31" t="str">
        <f t="shared" si="6"/>
        <v>2021-05-18</v>
      </c>
    </row>
    <row r="447" spans="1:21" customFormat="1">
      <c r="A447" s="2" t="s">
        <v>3</v>
      </c>
      <c r="B447" s="2" t="s">
        <v>858</v>
      </c>
      <c r="C447" s="2" t="s">
        <v>58</v>
      </c>
      <c r="D447" s="2"/>
      <c r="E447" s="2"/>
      <c r="F447" s="2" t="str">
        <f>K447</f>
        <v>ETH</v>
      </c>
      <c r="G447" s="2" t="str">
        <f>IF(INDEX(지갑!$H:$H,MATCH(A447&amp;B447&amp;C447&amp;D447&amp;E447&amp;F447&amp;H447,지갑!$K:$K,0))=0, "",INDEX(지갑!$H:$H,MATCH(A447&amp;B447&amp;C447&amp;D447&amp;E447&amp;F447&amp;H447,지갑!$K:$K,0)))</f>
        <v>0xdb245cf0aec8bf5d4b3002d00f3e701e80ba380a</v>
      </c>
      <c r="H447" s="2"/>
      <c r="I447" s="2" t="s">
        <v>858</v>
      </c>
      <c r="J447" s="2" t="s">
        <v>58</v>
      </c>
      <c r="K447" s="2" t="s">
        <v>11</v>
      </c>
      <c r="L447" s="2" t="s">
        <v>11</v>
      </c>
      <c r="M447" s="28">
        <v>212.62588574</v>
      </c>
      <c r="N447" s="2" t="s">
        <v>4075</v>
      </c>
      <c r="O447" s="2" t="str">
        <f>IF(ISERROR(INDEX(출금!$H$2:$H$1048576,MATCH($S447,출금!$S$2:$S$1048576,0)))=TRUE, "", INDEX(출금!$H$2:$H$1048576,MATCH($S447,출금!$S$2:$S$1048576,0))&amp;"")</f>
        <v/>
      </c>
      <c r="P447" s="2" t="str">
        <f>IF(ISERROR(INDEX(출금!$A$2:$A$1048576,MATCH($S447,출금!$S$2:$S$1048576,0)))=TRUE, "", INDEX(출금!$A$2:$A$1048576,MATCH($S447,출금!$S$2:$S$1048576,0)))</f>
        <v/>
      </c>
      <c r="Q447" s="2" t="str">
        <f>IF(ISERROR(INDEX(출금!$B$2:$B$1048576,MATCH($S447,출금!$S$2:$S$1048576,0)))=TRUE, "", INDEX(출금!$B$2:$B$1048576,MATCH($S447,출금!$S$2:$S$1048576,0)))</f>
        <v/>
      </c>
      <c r="R447" s="2" t="str">
        <f>IF(ISERROR(INDEX(출금!$C$2:$C$1048576,MATCH($S447,출금!$S$2:$S$1048576,0)))=TRUE, "", INDEX(출금!$C$2:$C$1048576,MATCH($S447,출금!$S$2:$S$1048576,0)))</f>
        <v/>
      </c>
      <c r="S447" s="2" t="s">
        <v>1453</v>
      </c>
      <c r="T447" s="13">
        <v>44334.742760057867</v>
      </c>
      <c r="U447" s="31" t="str">
        <f t="shared" si="6"/>
        <v>2021-05-18</v>
      </c>
    </row>
    <row r="448" spans="1:21" customFormat="1" hidden="1">
      <c r="A448" s="2" t="s">
        <v>55</v>
      </c>
      <c r="B448" s="2" t="s">
        <v>6</v>
      </c>
      <c r="C448" s="2" t="s">
        <v>24</v>
      </c>
      <c r="D448" s="2" t="s">
        <v>1856</v>
      </c>
      <c r="E448" s="2">
        <v>10025</v>
      </c>
      <c r="F448" s="2" t="s">
        <v>1863</v>
      </c>
      <c r="G448" s="2" t="e">
        <f>IF(INDEX(지갑!$H:$H,MATCH(A448&amp;B448&amp;C448&amp;D448&amp;E448&amp;F448&amp;H448,지갑!$K:$K,0))=0, "",INDEX(지갑!$H:$H,MATCH(A448&amp;B448&amp;C448&amp;D448&amp;E448&amp;F448&amp;H448,지갑!$K:$K,0)))</f>
        <v>#N/A</v>
      </c>
      <c r="H448" s="2"/>
      <c r="I448" s="2" t="s">
        <v>6</v>
      </c>
      <c r="J448" s="2" t="s">
        <v>24</v>
      </c>
      <c r="K448" s="2" t="s">
        <v>1863</v>
      </c>
      <c r="L448" s="2"/>
      <c r="M448" s="25">
        <v>9.5399999999999991</v>
      </c>
      <c r="N448" s="2" t="s">
        <v>4074</v>
      </c>
      <c r="O448" s="2" t="str">
        <f>IF(ISERROR(INDEX(출금!$H$2:$H$1048576,MATCH($S448,출금!$S$2:$S$1048576,0)))=TRUE, "", INDEX(출금!$H$2:$H$1048576,MATCH($S448,출금!$S$2:$S$1048576,0))&amp;"")</f>
        <v/>
      </c>
      <c r="P448" s="2" t="str">
        <f>IF(ISERROR(INDEX(출금!$A$2:$A$1048576,MATCH($S448,출금!$S$2:$S$1048576,0)))=TRUE, "", INDEX(출금!$A$2:$A$1048576,MATCH($S448,출금!$S$2:$S$1048576,0)))</f>
        <v/>
      </c>
      <c r="Q448" s="2" t="str">
        <f>IF(ISERROR(INDEX(출금!$B$2:$B$1048576,MATCH($S448,출금!$S$2:$S$1048576,0)))=TRUE, "", INDEX(출금!$B$2:$B$1048576,MATCH($S448,출금!$S$2:$S$1048576,0)))</f>
        <v/>
      </c>
      <c r="R448" s="2" t="str">
        <f>IF(ISERROR(INDEX(출금!$C$2:$C$1048576,MATCH($S448,출금!$S$2:$S$1048576,0)))=TRUE, "", INDEX(출금!$C$2:$C$1048576,MATCH($S448,출금!$S$2:$S$1048576,0)))</f>
        <v/>
      </c>
      <c r="S448" s="2"/>
      <c r="T448" s="26">
        <v>44559.241620370369</v>
      </c>
      <c r="U448" s="31" t="str">
        <f t="shared" si="6"/>
        <v>2021-12-29</v>
      </c>
    </row>
    <row r="449" spans="1:21" customFormat="1">
      <c r="A449" s="2" t="s">
        <v>55</v>
      </c>
      <c r="B449" s="2" t="s">
        <v>6</v>
      </c>
      <c r="C449" s="2" t="s">
        <v>24</v>
      </c>
      <c r="D449" s="2" t="s">
        <v>1856</v>
      </c>
      <c r="E449" s="2">
        <v>10025</v>
      </c>
      <c r="F449" s="2" t="s">
        <v>11</v>
      </c>
      <c r="G449" s="2" t="str">
        <f>IF(INDEX(지갑!$H:$H,MATCH(A449&amp;B449&amp;C449&amp;D449&amp;E449&amp;F449&amp;H449,지갑!$K:$K,0))=0, "",INDEX(지갑!$H:$H,MATCH(A449&amp;B449&amp;C449&amp;D449&amp;E449&amp;F449&amp;H449,지갑!$K:$K,0)))</f>
        <v>0xd16eEBDb4F8804b66AB4b2c536917154d9a47E82</v>
      </c>
      <c r="H449" s="2"/>
      <c r="I449" s="2" t="s">
        <v>6</v>
      </c>
      <c r="J449" s="2" t="s">
        <v>24</v>
      </c>
      <c r="K449" s="2" t="s">
        <v>11</v>
      </c>
      <c r="L449" s="2" t="s">
        <v>11</v>
      </c>
      <c r="M449" s="25">
        <v>1372.299</v>
      </c>
      <c r="N449" s="2" t="s">
        <v>4054</v>
      </c>
      <c r="O449" s="2" t="str">
        <f>IF(ISERROR(INDEX(출금!$H$2:$H$1048576,MATCH($S449,출금!$S$2:$S$1048576,0)))=TRUE, "", INDEX(출금!$H$2:$H$1048576,MATCH($S449,출금!$S$2:$S$1048576,0))&amp;"")</f>
        <v/>
      </c>
      <c r="P449" s="2" t="str">
        <f>IF(ISERROR(INDEX(출금!$A$2:$A$1048576,MATCH($S449,출금!$S$2:$S$1048576,0)))=TRUE, "", INDEX(출금!$A$2:$A$1048576,MATCH($S449,출금!$S$2:$S$1048576,0)))</f>
        <v/>
      </c>
      <c r="Q449" s="2" t="str">
        <f>IF(ISERROR(INDEX(출금!$B$2:$B$1048576,MATCH($S449,출금!$S$2:$S$1048576,0)))=TRUE, "", INDEX(출금!$B$2:$B$1048576,MATCH($S449,출금!$S$2:$S$1048576,0)))</f>
        <v/>
      </c>
      <c r="R449" s="2" t="str">
        <f>IF(ISERROR(INDEX(출금!$C$2:$C$1048576,MATCH($S449,출금!$S$2:$S$1048576,0)))=TRUE, "", INDEX(출금!$C$2:$C$1048576,MATCH($S449,출금!$S$2:$S$1048576,0)))</f>
        <v/>
      </c>
      <c r="S449" s="2" t="s">
        <v>2058</v>
      </c>
      <c r="T449" s="26">
        <v>44558.689363425925</v>
      </c>
      <c r="U449" s="31" t="str">
        <f t="shared" si="6"/>
        <v>2021-12-28</v>
      </c>
    </row>
    <row r="450" spans="1:21" customFormat="1">
      <c r="A450" s="2" t="s">
        <v>55</v>
      </c>
      <c r="B450" s="2" t="s">
        <v>6</v>
      </c>
      <c r="C450" s="2" t="s">
        <v>24</v>
      </c>
      <c r="D450" s="2" t="s">
        <v>1856</v>
      </c>
      <c r="E450" s="2">
        <v>10025</v>
      </c>
      <c r="F450" s="2" t="s">
        <v>11</v>
      </c>
      <c r="G450" s="2" t="str">
        <f>IF(INDEX(지갑!$H:$H,MATCH(A450&amp;B450&amp;C450&amp;D450&amp;E450&amp;F450&amp;H450,지갑!$K:$K,0))=0, "",INDEX(지갑!$H:$H,MATCH(A450&amp;B450&amp;C450&amp;D450&amp;E450&amp;F450&amp;H450,지갑!$K:$K,0)))</f>
        <v>0xd16eEBDb4F8804b66AB4b2c536917154d9a47E82</v>
      </c>
      <c r="H450" s="2"/>
      <c r="I450" s="2" t="s">
        <v>6</v>
      </c>
      <c r="J450" s="2" t="s">
        <v>24</v>
      </c>
      <c r="K450" s="2" t="s">
        <v>11</v>
      </c>
      <c r="L450" s="2" t="s">
        <v>11</v>
      </c>
      <c r="M450" s="25">
        <v>2000</v>
      </c>
      <c r="N450" s="2" t="s">
        <v>4055</v>
      </c>
      <c r="O450" s="2" t="str">
        <f>IF(ISERROR(INDEX(출금!$H$2:$H$1048576,MATCH($S450,출금!$S$2:$S$1048576,0)))=TRUE, "", INDEX(출금!$H$2:$H$1048576,MATCH($S450,출금!$S$2:$S$1048576,0))&amp;"")</f>
        <v/>
      </c>
      <c r="P450" s="2" t="str">
        <f>IF(ISERROR(INDEX(출금!$A$2:$A$1048576,MATCH($S450,출금!$S$2:$S$1048576,0)))=TRUE, "", INDEX(출금!$A$2:$A$1048576,MATCH($S450,출금!$S$2:$S$1048576,0)))</f>
        <v/>
      </c>
      <c r="Q450" s="2" t="str">
        <f>IF(ISERROR(INDEX(출금!$B$2:$B$1048576,MATCH($S450,출금!$S$2:$S$1048576,0)))=TRUE, "", INDEX(출금!$B$2:$B$1048576,MATCH($S450,출금!$S$2:$S$1048576,0)))</f>
        <v/>
      </c>
      <c r="R450" s="2" t="str">
        <f>IF(ISERROR(INDEX(출금!$C$2:$C$1048576,MATCH($S450,출금!$S$2:$S$1048576,0)))=TRUE, "", INDEX(출금!$C$2:$C$1048576,MATCH($S450,출금!$S$2:$S$1048576,0)))</f>
        <v/>
      </c>
      <c r="S450" s="2" t="s">
        <v>2059</v>
      </c>
      <c r="T450" s="26">
        <v>44558.684016203704</v>
      </c>
      <c r="U450" s="31" t="str">
        <f t="shared" ref="U450:U513" si="7">TEXT(T450,"yyyy-mm-dd")</f>
        <v>2021-12-28</v>
      </c>
    </row>
    <row r="451" spans="1:21" customFormat="1" hidden="1">
      <c r="A451" s="2" t="s">
        <v>55</v>
      </c>
      <c r="B451" s="2" t="s">
        <v>6</v>
      </c>
      <c r="C451" s="2" t="s">
        <v>24</v>
      </c>
      <c r="D451" s="2" t="s">
        <v>1856</v>
      </c>
      <c r="E451" s="2">
        <v>10025</v>
      </c>
      <c r="F451" s="2" t="s">
        <v>10</v>
      </c>
      <c r="G451" s="2" t="e">
        <f>IF(INDEX(지갑!$H:$H,MATCH(A451&amp;B451&amp;C451&amp;D451&amp;E451&amp;F451&amp;H451,지갑!$K:$K,0))=0, "",INDEX(지갑!$H:$H,MATCH(A451&amp;B451&amp;C451&amp;D451&amp;E451&amp;F451&amp;H451,지갑!$K:$K,0)))</f>
        <v>#N/A</v>
      </c>
      <c r="H451" s="2"/>
      <c r="I451" s="2" t="s">
        <v>6</v>
      </c>
      <c r="J451" s="2" t="s">
        <v>24</v>
      </c>
      <c r="K451" s="2" t="s">
        <v>10</v>
      </c>
      <c r="L451" s="2" t="s">
        <v>10</v>
      </c>
      <c r="M451" s="25">
        <v>33999990</v>
      </c>
      <c r="N451" s="2" t="str">
        <f>IF(ISERROR(INDEX(출금!$G$2:$G$1048576,MATCH($S451,출금!$S$2:$S$1048576,0)))=TRUE, "", INDEX(출금!$G$2:$G$1048576,MATCH($S451,출금!$S$2:$S$1048576,0))&amp;"")</f>
        <v/>
      </c>
      <c r="O451" s="2" t="str">
        <f>IF(ISERROR(INDEX(출금!$H$2:$H$1048576,MATCH($S451,출금!$S$2:$S$1048576,0)))=TRUE, "", INDEX(출금!$H$2:$H$1048576,MATCH($S451,출금!$S$2:$S$1048576,0))&amp;"")</f>
        <v/>
      </c>
      <c r="P451" s="2" t="str">
        <f>IF(ISERROR(INDEX(출금!$A$2:$A$1048576,MATCH($S451,출금!$S$2:$S$1048576,0)))=TRUE, "", INDEX(출금!$A$2:$A$1048576,MATCH($S451,출금!$S$2:$S$1048576,0)))</f>
        <v/>
      </c>
      <c r="Q451" s="2" t="str">
        <f>IF(ISERROR(INDEX(출금!$B$2:$B$1048576,MATCH($S451,출금!$S$2:$S$1048576,0)))=TRUE, "", INDEX(출금!$B$2:$B$1048576,MATCH($S451,출금!$S$2:$S$1048576,0)))</f>
        <v/>
      </c>
      <c r="R451" s="2" t="str">
        <f>IF(ISERROR(INDEX(출금!$C$2:$C$1048576,MATCH($S451,출금!$S$2:$S$1048576,0)))=TRUE, "", INDEX(출금!$C$2:$C$1048576,MATCH($S451,출금!$S$2:$S$1048576,0)))</f>
        <v/>
      </c>
      <c r="S451" s="2" t="s">
        <v>2060</v>
      </c>
      <c r="T451" s="26">
        <v>44557.579791666663</v>
      </c>
      <c r="U451" s="31" t="str">
        <f t="shared" si="7"/>
        <v>2021-12-27</v>
      </c>
    </row>
    <row r="452" spans="1:21" customFormat="1" hidden="1">
      <c r="A452" s="2" t="s">
        <v>55</v>
      </c>
      <c r="B452" s="2" t="s">
        <v>6</v>
      </c>
      <c r="C452" s="2" t="s">
        <v>24</v>
      </c>
      <c r="D452" s="2" t="s">
        <v>1856</v>
      </c>
      <c r="E452" s="2">
        <v>10025</v>
      </c>
      <c r="F452" s="2" t="s">
        <v>10</v>
      </c>
      <c r="G452" s="2" t="e">
        <f>IF(INDEX(지갑!$H:$H,MATCH(A452&amp;B452&amp;C452&amp;D452&amp;E452&amp;F452&amp;H452,지갑!$K:$K,0))=0, "",INDEX(지갑!$H:$H,MATCH(A452&amp;B452&amp;C452&amp;D452&amp;E452&amp;F452&amp;H452,지갑!$K:$K,0)))</f>
        <v>#N/A</v>
      </c>
      <c r="H452" s="2"/>
      <c r="I452" s="2" t="s">
        <v>6</v>
      </c>
      <c r="J452" s="2" t="s">
        <v>24</v>
      </c>
      <c r="K452" s="2" t="s">
        <v>10</v>
      </c>
      <c r="L452" s="2" t="s">
        <v>10</v>
      </c>
      <c r="M452" s="25">
        <v>10</v>
      </c>
      <c r="N452" s="2" t="str">
        <f>IF(ISERROR(INDEX(출금!$G$2:$G$1048576,MATCH($S452,출금!$S$2:$S$1048576,0)))=TRUE, "", INDEX(출금!$G$2:$G$1048576,MATCH($S452,출금!$S$2:$S$1048576,0))&amp;"")</f>
        <v/>
      </c>
      <c r="O452" s="2" t="str">
        <f>IF(ISERROR(INDEX(출금!$H$2:$H$1048576,MATCH($S452,출금!$S$2:$S$1048576,0)))=TRUE, "", INDEX(출금!$H$2:$H$1048576,MATCH($S452,출금!$S$2:$S$1048576,0))&amp;"")</f>
        <v/>
      </c>
      <c r="P452" s="2" t="str">
        <f>IF(ISERROR(INDEX(출금!$A$2:$A$1048576,MATCH($S452,출금!$S$2:$S$1048576,0)))=TRUE, "", INDEX(출금!$A$2:$A$1048576,MATCH($S452,출금!$S$2:$S$1048576,0)))</f>
        <v/>
      </c>
      <c r="Q452" s="2" t="str">
        <f>IF(ISERROR(INDEX(출금!$B$2:$B$1048576,MATCH($S452,출금!$S$2:$S$1048576,0)))=TRUE, "", INDEX(출금!$B$2:$B$1048576,MATCH($S452,출금!$S$2:$S$1048576,0)))</f>
        <v/>
      </c>
      <c r="R452" s="2" t="str">
        <f>IF(ISERROR(INDEX(출금!$C$2:$C$1048576,MATCH($S452,출금!$S$2:$S$1048576,0)))=TRUE, "", INDEX(출금!$C$2:$C$1048576,MATCH($S452,출금!$S$2:$S$1048576,0)))</f>
        <v/>
      </c>
      <c r="S452" s="2" t="s">
        <v>2061</v>
      </c>
      <c r="T452" s="26">
        <v>44557.576342592591</v>
      </c>
      <c r="U452" s="31" t="str">
        <f t="shared" si="7"/>
        <v>2021-12-27</v>
      </c>
    </row>
    <row r="453" spans="1:21" customFormat="1" hidden="1">
      <c r="A453" s="2" t="s">
        <v>55</v>
      </c>
      <c r="B453" s="2" t="s">
        <v>6</v>
      </c>
      <c r="C453" s="2" t="s">
        <v>24</v>
      </c>
      <c r="D453" s="2" t="s">
        <v>1856</v>
      </c>
      <c r="E453" s="2">
        <v>10025</v>
      </c>
      <c r="F453" s="2" t="s">
        <v>1863</v>
      </c>
      <c r="G453" s="2" t="e">
        <f>IF(INDEX(지갑!$H:$H,MATCH(A453&amp;B453&amp;C453&amp;D453&amp;E453&amp;F453&amp;H453,지갑!$K:$K,0))=0, "",INDEX(지갑!$H:$H,MATCH(A453&amp;B453&amp;C453&amp;D453&amp;E453&amp;F453&amp;H453,지갑!$K:$K,0)))</f>
        <v>#N/A</v>
      </c>
      <c r="H453" s="2"/>
      <c r="I453" s="2" t="s">
        <v>6</v>
      </c>
      <c r="J453" s="2" t="s">
        <v>24</v>
      </c>
      <c r="K453" s="2" t="s">
        <v>1863</v>
      </c>
      <c r="L453" s="2"/>
      <c r="M453" s="25">
        <v>9.5399999999999991</v>
      </c>
      <c r="N453" s="2" t="str">
        <f>IF(ISERROR(INDEX(출금!$G$2:$G$1048576,MATCH($S453,출금!$S$2:$S$1048576,0)))=TRUE, "", INDEX(출금!$G$2:$G$1048576,MATCH($S453,출금!$S$2:$S$1048576,0))&amp;"")</f>
        <v/>
      </c>
      <c r="O453" s="2" t="str">
        <f>IF(ISERROR(INDEX(출금!$H$2:$H$1048576,MATCH($S453,출금!$S$2:$S$1048576,0)))=TRUE, "", INDEX(출금!$H$2:$H$1048576,MATCH($S453,출금!$S$2:$S$1048576,0))&amp;"")</f>
        <v/>
      </c>
      <c r="P453" s="2" t="str">
        <f>IF(ISERROR(INDEX(출금!$A$2:$A$1048576,MATCH($S453,출금!$S$2:$S$1048576,0)))=TRUE, "", INDEX(출금!$A$2:$A$1048576,MATCH($S453,출금!$S$2:$S$1048576,0)))</f>
        <v/>
      </c>
      <c r="Q453" s="2" t="str">
        <f>IF(ISERROR(INDEX(출금!$B$2:$B$1048576,MATCH($S453,출금!$S$2:$S$1048576,0)))=TRUE, "", INDEX(출금!$B$2:$B$1048576,MATCH($S453,출금!$S$2:$S$1048576,0)))</f>
        <v/>
      </c>
      <c r="R453" s="2" t="str">
        <f>IF(ISERROR(INDEX(출금!$C$2:$C$1048576,MATCH($S453,출금!$S$2:$S$1048576,0)))=TRUE, "", INDEX(출금!$C$2:$C$1048576,MATCH($S453,출금!$S$2:$S$1048576,0)))</f>
        <v/>
      </c>
      <c r="S453" s="2"/>
      <c r="T453" s="26">
        <v>44551.949988425928</v>
      </c>
      <c r="U453" s="31" t="str">
        <f t="shared" si="7"/>
        <v>2021-12-21</v>
      </c>
    </row>
    <row r="454" spans="1:21" customFormat="1" hidden="1">
      <c r="A454" s="2" t="s">
        <v>55</v>
      </c>
      <c r="B454" s="2" t="s">
        <v>6</v>
      </c>
      <c r="C454" s="2" t="s">
        <v>24</v>
      </c>
      <c r="D454" s="2" t="s">
        <v>1856</v>
      </c>
      <c r="E454" s="2">
        <v>10025</v>
      </c>
      <c r="F454" s="2" t="s">
        <v>12</v>
      </c>
      <c r="G454" s="2" t="str">
        <f>IF(INDEX(지갑!$H:$H,MATCH(A454&amp;B454&amp;C454&amp;D454&amp;E454&amp;F454&amp;H454,지갑!$K:$K,0))=0, "",INDEX(지갑!$H:$H,MATCH(A454&amp;B454&amp;C454&amp;D454&amp;E454&amp;F454&amp;H454,지갑!$K:$K,0)))</f>
        <v>0xA341107b28740ee5a003BA3960448fD14174a026</v>
      </c>
      <c r="H454" s="2"/>
      <c r="I454" s="2" t="s">
        <v>6</v>
      </c>
      <c r="J454" s="2" t="s">
        <v>24</v>
      </c>
      <c r="K454" s="2" t="s">
        <v>12</v>
      </c>
      <c r="L454" s="2" t="s">
        <v>401</v>
      </c>
      <c r="M454" s="25">
        <v>2764778</v>
      </c>
      <c r="N454" s="2" t="str">
        <f>IF(ISERROR(INDEX(출금!$G$2:$G$1048576,MATCH($S454,출금!$S$2:$S$1048576,0)))=TRUE, "", INDEX(출금!$G$2:$G$1048576,MATCH($S454,출금!$S$2:$S$1048576,0))&amp;"")</f>
        <v/>
      </c>
      <c r="O454" s="2" t="str">
        <f>IF(ISERROR(INDEX(출금!$H$2:$H$1048576,MATCH($S454,출금!$S$2:$S$1048576,0)))=TRUE, "", INDEX(출금!$H$2:$H$1048576,MATCH($S454,출금!$S$2:$S$1048576,0))&amp;"")</f>
        <v/>
      </c>
      <c r="P454" s="2" t="str">
        <f>IF(ISERROR(INDEX(출금!$A$2:$A$1048576,MATCH($S454,출금!$S$2:$S$1048576,0)))=TRUE, "", INDEX(출금!$A$2:$A$1048576,MATCH($S454,출금!$S$2:$S$1048576,0)))</f>
        <v/>
      </c>
      <c r="Q454" s="2" t="str">
        <f>IF(ISERROR(INDEX(출금!$B$2:$B$1048576,MATCH($S454,출금!$S$2:$S$1048576,0)))=TRUE, "", INDEX(출금!$B$2:$B$1048576,MATCH($S454,출금!$S$2:$S$1048576,0)))</f>
        <v/>
      </c>
      <c r="R454" s="2" t="str">
        <f>IF(ISERROR(INDEX(출금!$C$2:$C$1048576,MATCH($S454,출금!$S$2:$S$1048576,0)))=TRUE, "", INDEX(출금!$C$2:$C$1048576,MATCH($S454,출금!$S$2:$S$1048576,0)))</f>
        <v/>
      </c>
      <c r="S454" s="2" t="s">
        <v>2062</v>
      </c>
      <c r="T454" s="26">
        <v>44545.978761574072</v>
      </c>
      <c r="U454" s="31" t="str">
        <f t="shared" si="7"/>
        <v>2021-12-15</v>
      </c>
    </row>
    <row r="455" spans="1:21" customFormat="1" hidden="1">
      <c r="A455" s="2" t="s">
        <v>55</v>
      </c>
      <c r="B455" s="2" t="s">
        <v>6</v>
      </c>
      <c r="C455" s="2" t="s">
        <v>24</v>
      </c>
      <c r="D455" s="2" t="s">
        <v>1856</v>
      </c>
      <c r="E455" s="2">
        <v>10025</v>
      </c>
      <c r="F455" s="2" t="s">
        <v>12</v>
      </c>
      <c r="G455" s="2" t="str">
        <f>IF(INDEX(지갑!$H:$H,MATCH(A455&amp;B455&amp;C455&amp;D455&amp;E455&amp;F455&amp;H455,지갑!$K:$K,0))=0, "",INDEX(지갑!$H:$H,MATCH(A455&amp;B455&amp;C455&amp;D455&amp;E455&amp;F455&amp;H455,지갑!$K:$K,0)))</f>
        <v>0xA341107b28740ee5a003BA3960448fD14174a026</v>
      </c>
      <c r="H455" s="2"/>
      <c r="I455" s="2" t="s">
        <v>6</v>
      </c>
      <c r="J455" s="2" t="s">
        <v>24</v>
      </c>
      <c r="K455" s="2" t="s">
        <v>12</v>
      </c>
      <c r="L455" s="2" t="s">
        <v>401</v>
      </c>
      <c r="M455" s="25">
        <v>3000000</v>
      </c>
      <c r="N455" s="2" t="str">
        <f>IF(ISERROR(INDEX(출금!$G$2:$G$1048576,MATCH($S455,출금!$S$2:$S$1048576,0)))=TRUE, "", INDEX(출금!$G$2:$G$1048576,MATCH($S455,출금!$S$2:$S$1048576,0))&amp;"")</f>
        <v>TJrPnAJbrzjfqKtGgQ24Yg7p4kaWg73wAT</v>
      </c>
      <c r="O455" s="2" t="str">
        <f>IF(ISERROR(INDEX(출금!$H$2:$H$1048576,MATCH($S455,출금!$S$2:$S$1048576,0)))=TRUE, "", INDEX(출금!$H$2:$H$1048576,MATCH($S455,출금!$S$2:$S$1048576,0))&amp;"")</f>
        <v/>
      </c>
      <c r="P455" s="2" t="str">
        <f>IF(ISERROR(INDEX(출금!$A$2:$A$1048576,MATCH($S455,출금!$S$2:$S$1048576,0)))=TRUE, "", INDEX(출금!$A$2:$A$1048576,MATCH($S455,출금!$S$2:$S$1048576,0)))</f>
        <v>exchange</v>
      </c>
      <c r="Q455" s="2" t="str">
        <f>IF(ISERROR(INDEX(출금!$B$2:$B$1048576,MATCH($S455,출금!$S$2:$S$1048576,0)))=TRUE, "", INDEX(출금!$B$2:$B$1048576,MATCH($S455,출금!$S$2:$S$1048576,0)))</f>
        <v>Huobi</v>
      </c>
      <c r="R455" s="2" t="str">
        <f>IF(ISERROR(INDEX(출금!$C$2:$C$1048576,MATCH($S455,출금!$S$2:$S$1048576,0)))=TRUE, "", INDEX(출금!$C$2:$C$1048576,MATCH($S455,출금!$S$2:$S$1048576,0)))</f>
        <v>Peertec</v>
      </c>
      <c r="S455" s="2" t="s">
        <v>1408</v>
      </c>
      <c r="T455" s="26">
        <v>44545.640115740738</v>
      </c>
      <c r="U455" s="31" t="str">
        <f t="shared" si="7"/>
        <v>2021-12-15</v>
      </c>
    </row>
    <row r="456" spans="1:21" customFormat="1" hidden="1">
      <c r="A456" s="2" t="s">
        <v>55</v>
      </c>
      <c r="B456" s="2" t="s">
        <v>6</v>
      </c>
      <c r="C456" s="2" t="s">
        <v>24</v>
      </c>
      <c r="D456" s="2" t="s">
        <v>1856</v>
      </c>
      <c r="E456" s="2">
        <v>10025</v>
      </c>
      <c r="F456" s="2" t="s">
        <v>1863</v>
      </c>
      <c r="G456" s="2" t="e">
        <f>IF(INDEX(지갑!$H:$H,MATCH(A456&amp;B456&amp;C456&amp;D456&amp;E456&amp;F456&amp;H456,지갑!$K:$K,0))=0, "",INDEX(지갑!$H:$H,MATCH(A456&amp;B456&amp;C456&amp;D456&amp;E456&amp;F456&amp;H456,지갑!$K:$K,0)))</f>
        <v>#N/A</v>
      </c>
      <c r="H456" s="2"/>
      <c r="I456" s="2" t="s">
        <v>6</v>
      </c>
      <c r="J456" s="2" t="s">
        <v>24</v>
      </c>
      <c r="K456" s="2" t="s">
        <v>1863</v>
      </c>
      <c r="L456" s="2"/>
      <c r="M456" s="25">
        <v>9.5399999999999991</v>
      </c>
      <c r="N456" s="2" t="str">
        <f>IF(ISERROR(INDEX(출금!$G$2:$G$1048576,MATCH($S456,출금!$S$2:$S$1048576,0)))=TRUE, "", INDEX(출금!$G$2:$G$1048576,MATCH($S456,출금!$S$2:$S$1048576,0))&amp;"")</f>
        <v/>
      </c>
      <c r="O456" s="2" t="str">
        <f>IF(ISERROR(INDEX(출금!$H$2:$H$1048576,MATCH($S456,출금!$S$2:$S$1048576,0)))=TRUE, "", INDEX(출금!$H$2:$H$1048576,MATCH($S456,출금!$S$2:$S$1048576,0))&amp;"")</f>
        <v/>
      </c>
      <c r="P456" s="2" t="str">
        <f>IF(ISERROR(INDEX(출금!$A$2:$A$1048576,MATCH($S456,출금!$S$2:$S$1048576,0)))=TRUE, "", INDEX(출금!$A$2:$A$1048576,MATCH($S456,출금!$S$2:$S$1048576,0)))</f>
        <v/>
      </c>
      <c r="Q456" s="2" t="str">
        <f>IF(ISERROR(INDEX(출금!$B$2:$B$1048576,MATCH($S456,출금!$S$2:$S$1048576,0)))=TRUE, "", INDEX(출금!$B$2:$B$1048576,MATCH($S456,출금!$S$2:$S$1048576,0)))</f>
        <v/>
      </c>
      <c r="R456" s="2" t="str">
        <f>IF(ISERROR(INDEX(출금!$C$2:$C$1048576,MATCH($S456,출금!$S$2:$S$1048576,0)))=TRUE, "", INDEX(출금!$C$2:$C$1048576,MATCH($S456,출금!$S$2:$S$1048576,0)))</f>
        <v/>
      </c>
      <c r="S456" s="2"/>
      <c r="T456" s="26">
        <v>44545.172592592593</v>
      </c>
      <c r="U456" s="31" t="str">
        <f t="shared" si="7"/>
        <v>2021-12-15</v>
      </c>
    </row>
    <row r="457" spans="1:21" customFormat="1">
      <c r="A457" s="2" t="s">
        <v>55</v>
      </c>
      <c r="B457" s="2" t="s">
        <v>6</v>
      </c>
      <c r="C457" s="2" t="s">
        <v>24</v>
      </c>
      <c r="D457" s="2" t="s">
        <v>1856</v>
      </c>
      <c r="E457" s="2">
        <v>10025</v>
      </c>
      <c r="F457" s="2" t="s">
        <v>11</v>
      </c>
      <c r="G457" s="2" t="str">
        <f>IF(INDEX(지갑!$H:$H,MATCH(A457&amp;B457&amp;C457&amp;D457&amp;E457&amp;F457&amp;H457,지갑!$K:$K,0))=0, "",INDEX(지갑!$H:$H,MATCH(A457&amp;B457&amp;C457&amp;D457&amp;E457&amp;F457&amp;H457,지갑!$K:$K,0)))</f>
        <v>0xd16eEBDb4F8804b66AB4b2c536917154d9a47E82</v>
      </c>
      <c r="H457" s="2"/>
      <c r="I457" s="2" t="s">
        <v>6</v>
      </c>
      <c r="J457" s="2" t="s">
        <v>24</v>
      </c>
      <c r="K457" s="2" t="s">
        <v>11</v>
      </c>
      <c r="L457" s="2" t="s">
        <v>11</v>
      </c>
      <c r="M457" s="25">
        <v>582.46600000000001</v>
      </c>
      <c r="N457" s="2" t="s">
        <v>4063</v>
      </c>
      <c r="O457" s="2" t="str">
        <f>IF(ISERROR(INDEX(출금!$H$2:$H$1048576,MATCH($S457,출금!$S$2:$S$1048576,0)))=TRUE, "", INDEX(출금!$H$2:$H$1048576,MATCH($S457,출금!$S$2:$S$1048576,0))&amp;"")</f>
        <v/>
      </c>
      <c r="P457" s="2" t="str">
        <f>IF(ISERROR(INDEX(출금!$A$2:$A$1048576,MATCH($S457,출금!$S$2:$S$1048576,0)))=TRUE, "", INDEX(출금!$A$2:$A$1048576,MATCH($S457,출금!$S$2:$S$1048576,0)))</f>
        <v/>
      </c>
      <c r="Q457" s="2" t="str">
        <f>IF(ISERROR(INDEX(출금!$B$2:$B$1048576,MATCH($S457,출금!$S$2:$S$1048576,0)))=TRUE, "", INDEX(출금!$B$2:$B$1048576,MATCH($S457,출금!$S$2:$S$1048576,0)))</f>
        <v/>
      </c>
      <c r="R457" s="2" t="str">
        <f>IF(ISERROR(INDEX(출금!$C$2:$C$1048576,MATCH($S457,출금!$S$2:$S$1048576,0)))=TRUE, "", INDEX(출금!$C$2:$C$1048576,MATCH($S457,출금!$S$2:$S$1048576,0)))</f>
        <v/>
      </c>
      <c r="S457" s="2" t="s">
        <v>2063</v>
      </c>
      <c r="T457" s="26">
        <v>44538.696527777778</v>
      </c>
      <c r="U457" s="31" t="str">
        <f t="shared" si="7"/>
        <v>2021-12-08</v>
      </c>
    </row>
    <row r="458" spans="1:21" customFormat="1">
      <c r="A458" s="2" t="s">
        <v>55</v>
      </c>
      <c r="B458" s="2" t="s">
        <v>6</v>
      </c>
      <c r="C458" s="2" t="s">
        <v>24</v>
      </c>
      <c r="D458" s="2" t="s">
        <v>1856</v>
      </c>
      <c r="E458" s="2">
        <v>10025</v>
      </c>
      <c r="F458" s="2" t="s">
        <v>11</v>
      </c>
      <c r="G458" s="2" t="str">
        <f>IF(INDEX(지갑!$H:$H,MATCH(A458&amp;B458&amp;C458&amp;D458&amp;E458&amp;F458&amp;H458,지갑!$K:$K,0))=0, "",INDEX(지갑!$H:$H,MATCH(A458&amp;B458&amp;C458&amp;D458&amp;E458&amp;F458&amp;H458,지갑!$K:$K,0)))</f>
        <v>0xd16eEBDb4F8804b66AB4b2c536917154d9a47E82</v>
      </c>
      <c r="H458" s="2"/>
      <c r="I458" s="2" t="s">
        <v>6</v>
      </c>
      <c r="J458" s="2" t="s">
        <v>24</v>
      </c>
      <c r="K458" s="2" t="s">
        <v>11</v>
      </c>
      <c r="L458" s="2" t="s">
        <v>11</v>
      </c>
      <c r="M458" s="25">
        <v>3483</v>
      </c>
      <c r="N458" s="2" t="s">
        <v>4063</v>
      </c>
      <c r="O458" s="2" t="str">
        <f>IF(ISERROR(INDEX(출금!$H$2:$H$1048576,MATCH($S458,출금!$S$2:$S$1048576,0)))=TRUE, "", INDEX(출금!$H$2:$H$1048576,MATCH($S458,출금!$S$2:$S$1048576,0))&amp;"")</f>
        <v/>
      </c>
      <c r="P458" s="2" t="str">
        <f>IF(ISERROR(INDEX(출금!$A$2:$A$1048576,MATCH($S458,출금!$S$2:$S$1048576,0)))=TRUE, "", INDEX(출금!$A$2:$A$1048576,MATCH($S458,출금!$S$2:$S$1048576,0)))</f>
        <v/>
      </c>
      <c r="Q458" s="2" t="str">
        <f>IF(ISERROR(INDEX(출금!$B$2:$B$1048576,MATCH($S458,출금!$S$2:$S$1048576,0)))=TRUE, "", INDEX(출금!$B$2:$B$1048576,MATCH($S458,출금!$S$2:$S$1048576,0)))</f>
        <v/>
      </c>
      <c r="R458" s="2" t="str">
        <f>IF(ISERROR(INDEX(출금!$C$2:$C$1048576,MATCH($S458,출금!$S$2:$S$1048576,0)))=TRUE, "", INDEX(출금!$C$2:$C$1048576,MATCH($S458,출금!$S$2:$S$1048576,0)))</f>
        <v/>
      </c>
      <c r="S458" s="2" t="s">
        <v>2064</v>
      </c>
      <c r="T458" s="26">
        <v>44538.694791666669</v>
      </c>
      <c r="U458" s="31" t="str">
        <f t="shared" si="7"/>
        <v>2021-12-08</v>
      </c>
    </row>
    <row r="459" spans="1:21" customFormat="1" hidden="1">
      <c r="A459" s="2" t="s">
        <v>55</v>
      </c>
      <c r="B459" s="2" t="s">
        <v>6</v>
      </c>
      <c r="C459" s="2" t="s">
        <v>24</v>
      </c>
      <c r="D459" s="2" t="s">
        <v>1856</v>
      </c>
      <c r="E459" s="2">
        <v>10025</v>
      </c>
      <c r="F459" s="2" t="s">
        <v>1863</v>
      </c>
      <c r="G459" s="2" t="e">
        <f>IF(INDEX(지갑!$H:$H,MATCH(A459&amp;B459&amp;C459&amp;D459&amp;E459&amp;F459&amp;H459,지갑!$K:$K,0))=0, "",INDEX(지갑!$H:$H,MATCH(A459&amp;B459&amp;C459&amp;D459&amp;E459&amp;F459&amp;H459,지갑!$K:$K,0)))</f>
        <v>#N/A</v>
      </c>
      <c r="H459" s="2"/>
      <c r="I459" s="2" t="s">
        <v>6</v>
      </c>
      <c r="J459" s="2" t="s">
        <v>24</v>
      </c>
      <c r="K459" s="2" t="s">
        <v>1863</v>
      </c>
      <c r="L459" s="2"/>
      <c r="M459" s="25">
        <v>9.5399999999999991</v>
      </c>
      <c r="N459" s="2" t="str">
        <f>IF(ISERROR(INDEX(출금!$G$2:$G$1048576,MATCH($S459,출금!$S$2:$S$1048576,0)))=TRUE, "", INDEX(출금!$G$2:$G$1048576,MATCH($S459,출금!$S$2:$S$1048576,0))&amp;"")</f>
        <v/>
      </c>
      <c r="O459" s="2" t="str">
        <f>IF(ISERROR(INDEX(출금!$H$2:$H$1048576,MATCH($S459,출금!$S$2:$S$1048576,0)))=TRUE, "", INDEX(출금!$H$2:$H$1048576,MATCH($S459,출금!$S$2:$S$1048576,0))&amp;"")</f>
        <v/>
      </c>
      <c r="P459" s="2" t="str">
        <f>IF(ISERROR(INDEX(출금!$A$2:$A$1048576,MATCH($S459,출금!$S$2:$S$1048576,0)))=TRUE, "", INDEX(출금!$A$2:$A$1048576,MATCH($S459,출금!$S$2:$S$1048576,0)))</f>
        <v/>
      </c>
      <c r="Q459" s="2" t="str">
        <f>IF(ISERROR(INDEX(출금!$B$2:$B$1048576,MATCH($S459,출금!$S$2:$S$1048576,0)))=TRUE, "", INDEX(출금!$B$2:$B$1048576,MATCH($S459,출금!$S$2:$S$1048576,0)))</f>
        <v/>
      </c>
      <c r="R459" s="2" t="str">
        <f>IF(ISERROR(INDEX(출금!$C$2:$C$1048576,MATCH($S459,출금!$S$2:$S$1048576,0)))=TRUE, "", INDEX(출금!$C$2:$C$1048576,MATCH($S459,출금!$S$2:$S$1048576,0)))</f>
        <v/>
      </c>
      <c r="S459" s="2"/>
      <c r="T459" s="26">
        <v>44538.242847222224</v>
      </c>
      <c r="U459" s="31" t="str">
        <f t="shared" si="7"/>
        <v>2021-12-08</v>
      </c>
    </row>
    <row r="460" spans="1:21" customFormat="1" hidden="1">
      <c r="A460" s="2" t="s">
        <v>55</v>
      </c>
      <c r="B460" s="2" t="s">
        <v>6</v>
      </c>
      <c r="C460" s="2" t="s">
        <v>24</v>
      </c>
      <c r="D460" s="2" t="s">
        <v>1856</v>
      </c>
      <c r="E460" s="2">
        <v>10025</v>
      </c>
      <c r="F460" s="2" t="s">
        <v>1863</v>
      </c>
      <c r="G460" s="2" t="e">
        <f>IF(INDEX(지갑!$H:$H,MATCH(A460&amp;B460&amp;C460&amp;D460&amp;E460&amp;F460&amp;H460,지갑!$K:$K,0))=0, "",INDEX(지갑!$H:$H,MATCH(A460&amp;B460&amp;C460&amp;D460&amp;E460&amp;F460&amp;H460,지갑!$K:$K,0)))</f>
        <v>#N/A</v>
      </c>
      <c r="H460" s="2"/>
      <c r="I460" s="2" t="s">
        <v>6</v>
      </c>
      <c r="J460" s="2" t="s">
        <v>24</v>
      </c>
      <c r="K460" s="2" t="s">
        <v>1863</v>
      </c>
      <c r="L460" s="2"/>
      <c r="M460" s="25">
        <v>9.5399999999999991</v>
      </c>
      <c r="N460" s="2" t="str">
        <f>IF(ISERROR(INDEX(출금!$G$2:$G$1048576,MATCH($S460,출금!$S$2:$S$1048576,0)))=TRUE, "", INDEX(출금!$G$2:$G$1048576,MATCH($S460,출금!$S$2:$S$1048576,0))&amp;"")</f>
        <v/>
      </c>
      <c r="O460" s="2" t="str">
        <f>IF(ISERROR(INDEX(출금!$H$2:$H$1048576,MATCH($S460,출금!$S$2:$S$1048576,0)))=TRUE, "", INDEX(출금!$H$2:$H$1048576,MATCH($S460,출금!$S$2:$S$1048576,0))&amp;"")</f>
        <v/>
      </c>
      <c r="P460" s="2" t="str">
        <f>IF(ISERROR(INDEX(출금!$A$2:$A$1048576,MATCH($S460,출금!$S$2:$S$1048576,0)))=TRUE, "", INDEX(출금!$A$2:$A$1048576,MATCH($S460,출금!$S$2:$S$1048576,0)))</f>
        <v/>
      </c>
      <c r="Q460" s="2" t="str">
        <f>IF(ISERROR(INDEX(출금!$B$2:$B$1048576,MATCH($S460,출금!$S$2:$S$1048576,0)))=TRUE, "", INDEX(출금!$B$2:$B$1048576,MATCH($S460,출금!$S$2:$S$1048576,0)))</f>
        <v/>
      </c>
      <c r="R460" s="2" t="str">
        <f>IF(ISERROR(INDEX(출금!$C$2:$C$1048576,MATCH($S460,출금!$S$2:$S$1048576,0)))=TRUE, "", INDEX(출금!$C$2:$C$1048576,MATCH($S460,출금!$S$2:$S$1048576,0)))</f>
        <v/>
      </c>
      <c r="S460" s="2"/>
      <c r="T460" s="26">
        <v>44531.024293981478</v>
      </c>
      <c r="U460" s="31" t="str">
        <f t="shared" si="7"/>
        <v>2021-12-01</v>
      </c>
    </row>
    <row r="461" spans="1:21" customFormat="1" hidden="1">
      <c r="A461" s="2" t="s">
        <v>55</v>
      </c>
      <c r="B461" s="2" t="s">
        <v>6</v>
      </c>
      <c r="C461" s="2" t="s">
        <v>24</v>
      </c>
      <c r="D461" s="2" t="s">
        <v>1856</v>
      </c>
      <c r="E461" s="2">
        <v>10025</v>
      </c>
      <c r="F461" s="2" t="s">
        <v>1863</v>
      </c>
      <c r="G461" s="2" t="e">
        <f>IF(INDEX(지갑!$H:$H,MATCH(A461&amp;B461&amp;C461&amp;D461&amp;E461&amp;F461&amp;H461,지갑!$K:$K,0))=0, "",INDEX(지갑!$H:$H,MATCH(A461&amp;B461&amp;C461&amp;D461&amp;E461&amp;F461&amp;H461,지갑!$K:$K,0)))</f>
        <v>#N/A</v>
      </c>
      <c r="H461" s="2"/>
      <c r="I461" s="2" t="s">
        <v>6</v>
      </c>
      <c r="J461" s="2" t="s">
        <v>24</v>
      </c>
      <c r="K461" s="2" t="s">
        <v>1863</v>
      </c>
      <c r="L461" s="2"/>
      <c r="M461" s="25">
        <v>9.5399999999999991</v>
      </c>
      <c r="N461" s="2" t="str">
        <f>IF(ISERROR(INDEX(출금!$G$2:$G$1048576,MATCH($S461,출금!$S$2:$S$1048576,0)))=TRUE, "", INDEX(출금!$G$2:$G$1048576,MATCH($S461,출금!$S$2:$S$1048576,0))&amp;"")</f>
        <v/>
      </c>
      <c r="O461" s="2" t="str">
        <f>IF(ISERROR(INDEX(출금!$H$2:$H$1048576,MATCH($S461,출금!$S$2:$S$1048576,0)))=TRUE, "", INDEX(출금!$H$2:$H$1048576,MATCH($S461,출금!$S$2:$S$1048576,0))&amp;"")</f>
        <v/>
      </c>
      <c r="P461" s="2" t="str">
        <f>IF(ISERROR(INDEX(출금!$A$2:$A$1048576,MATCH($S461,출금!$S$2:$S$1048576,0)))=TRUE, "", INDEX(출금!$A$2:$A$1048576,MATCH($S461,출금!$S$2:$S$1048576,0)))</f>
        <v/>
      </c>
      <c r="Q461" s="2" t="str">
        <f>IF(ISERROR(INDEX(출금!$B$2:$B$1048576,MATCH($S461,출금!$S$2:$S$1048576,0)))=TRUE, "", INDEX(출금!$B$2:$B$1048576,MATCH($S461,출금!$S$2:$S$1048576,0)))</f>
        <v/>
      </c>
      <c r="R461" s="2" t="str">
        <f>IF(ISERROR(INDEX(출금!$C$2:$C$1048576,MATCH($S461,출금!$S$2:$S$1048576,0)))=TRUE, "", INDEX(출금!$C$2:$C$1048576,MATCH($S461,출금!$S$2:$S$1048576,0)))</f>
        <v/>
      </c>
      <c r="S461" s="2"/>
      <c r="T461" s="26">
        <v>44524.299803240741</v>
      </c>
      <c r="U461" s="31" t="str">
        <f t="shared" si="7"/>
        <v>2021-11-24</v>
      </c>
    </row>
    <row r="462" spans="1:21" customFormat="1" hidden="1">
      <c r="A462" s="2" t="s">
        <v>55</v>
      </c>
      <c r="B462" s="2" t="s">
        <v>6</v>
      </c>
      <c r="C462" s="2" t="s">
        <v>24</v>
      </c>
      <c r="D462" s="2" t="s">
        <v>1856</v>
      </c>
      <c r="E462" s="2">
        <v>10025</v>
      </c>
      <c r="F462" s="2" t="s">
        <v>1863</v>
      </c>
      <c r="G462" s="2" t="e">
        <f>IF(INDEX(지갑!$H:$H,MATCH(A462&amp;B462&amp;C462&amp;D462&amp;E462&amp;F462&amp;H462,지갑!$K:$K,0))=0, "",INDEX(지갑!$H:$H,MATCH(A462&amp;B462&amp;C462&amp;D462&amp;E462&amp;F462&amp;H462,지갑!$K:$K,0)))</f>
        <v>#N/A</v>
      </c>
      <c r="H462" s="2"/>
      <c r="I462" s="2" t="s">
        <v>6</v>
      </c>
      <c r="J462" s="2" t="s">
        <v>24</v>
      </c>
      <c r="K462" s="2" t="s">
        <v>1863</v>
      </c>
      <c r="L462" s="2"/>
      <c r="M462" s="25">
        <v>9.5399999999999991</v>
      </c>
      <c r="N462" s="2" t="str">
        <f>IF(ISERROR(INDEX(출금!$G$2:$G$1048576,MATCH($S462,출금!$S$2:$S$1048576,0)))=TRUE, "", INDEX(출금!$G$2:$G$1048576,MATCH($S462,출금!$S$2:$S$1048576,0))&amp;"")</f>
        <v/>
      </c>
      <c r="O462" s="2" t="str">
        <f>IF(ISERROR(INDEX(출금!$H$2:$H$1048576,MATCH($S462,출금!$S$2:$S$1048576,0)))=TRUE, "", INDEX(출금!$H$2:$H$1048576,MATCH($S462,출금!$S$2:$S$1048576,0))&amp;"")</f>
        <v/>
      </c>
      <c r="P462" s="2" t="str">
        <f>IF(ISERROR(INDEX(출금!$A$2:$A$1048576,MATCH($S462,출금!$S$2:$S$1048576,0)))=TRUE, "", INDEX(출금!$A$2:$A$1048576,MATCH($S462,출금!$S$2:$S$1048576,0)))</f>
        <v/>
      </c>
      <c r="Q462" s="2" t="str">
        <f>IF(ISERROR(INDEX(출금!$B$2:$B$1048576,MATCH($S462,출금!$S$2:$S$1048576,0)))=TRUE, "", INDEX(출금!$B$2:$B$1048576,MATCH($S462,출금!$S$2:$S$1048576,0)))</f>
        <v/>
      </c>
      <c r="R462" s="2" t="str">
        <f>IF(ISERROR(INDEX(출금!$C$2:$C$1048576,MATCH($S462,출금!$S$2:$S$1048576,0)))=TRUE, "", INDEX(출금!$C$2:$C$1048576,MATCH($S462,출금!$S$2:$S$1048576,0)))</f>
        <v/>
      </c>
      <c r="S462" s="2"/>
      <c r="T462" s="26">
        <v>44516.969490740739</v>
      </c>
      <c r="U462" s="31" t="str">
        <f t="shared" si="7"/>
        <v>2021-11-16</v>
      </c>
    </row>
    <row r="463" spans="1:21" customFormat="1" hidden="1">
      <c r="A463" s="2" t="s">
        <v>55</v>
      </c>
      <c r="B463" s="2" t="s">
        <v>6</v>
      </c>
      <c r="C463" s="2" t="s">
        <v>24</v>
      </c>
      <c r="D463" s="2" t="s">
        <v>1856</v>
      </c>
      <c r="E463" s="2">
        <v>10025</v>
      </c>
      <c r="F463" s="2" t="s">
        <v>1863</v>
      </c>
      <c r="G463" s="2" t="e">
        <f>IF(INDEX(지갑!$H:$H,MATCH(A463&amp;B463&amp;C463&amp;D463&amp;E463&amp;F463&amp;H463,지갑!$K:$K,0))=0, "",INDEX(지갑!$H:$H,MATCH(A463&amp;B463&amp;C463&amp;D463&amp;E463&amp;F463&amp;H463,지갑!$K:$K,0)))</f>
        <v>#N/A</v>
      </c>
      <c r="H463" s="2"/>
      <c r="I463" s="2" t="s">
        <v>6</v>
      </c>
      <c r="J463" s="2" t="s">
        <v>24</v>
      </c>
      <c r="K463" s="2" t="s">
        <v>1863</v>
      </c>
      <c r="L463" s="2"/>
      <c r="M463" s="25">
        <v>9.5399999999999991</v>
      </c>
      <c r="N463" s="2" t="str">
        <f>IF(ISERROR(INDEX(출금!$G$2:$G$1048576,MATCH($S463,출금!$S$2:$S$1048576,0)))=TRUE, "", INDEX(출금!$G$2:$G$1048576,MATCH($S463,출금!$S$2:$S$1048576,0))&amp;"")</f>
        <v/>
      </c>
      <c r="O463" s="2" t="str">
        <f>IF(ISERROR(INDEX(출금!$H$2:$H$1048576,MATCH($S463,출금!$S$2:$S$1048576,0)))=TRUE, "", INDEX(출금!$H$2:$H$1048576,MATCH($S463,출금!$S$2:$S$1048576,0))&amp;"")</f>
        <v/>
      </c>
      <c r="P463" s="2" t="str">
        <f>IF(ISERROR(INDEX(출금!$A$2:$A$1048576,MATCH($S463,출금!$S$2:$S$1048576,0)))=TRUE, "", INDEX(출금!$A$2:$A$1048576,MATCH($S463,출금!$S$2:$S$1048576,0)))</f>
        <v/>
      </c>
      <c r="Q463" s="2" t="str">
        <f>IF(ISERROR(INDEX(출금!$B$2:$B$1048576,MATCH($S463,출금!$S$2:$S$1048576,0)))=TRUE, "", INDEX(출금!$B$2:$B$1048576,MATCH($S463,출금!$S$2:$S$1048576,0)))</f>
        <v/>
      </c>
      <c r="R463" s="2" t="str">
        <f>IF(ISERROR(INDEX(출금!$C$2:$C$1048576,MATCH($S463,출금!$S$2:$S$1048576,0)))=TRUE, "", INDEX(출금!$C$2:$C$1048576,MATCH($S463,출금!$S$2:$S$1048576,0)))</f>
        <v/>
      </c>
      <c r="S463" s="2"/>
      <c r="T463" s="26">
        <v>44509.42695601852</v>
      </c>
      <c r="U463" s="31" t="str">
        <f t="shared" si="7"/>
        <v>2021-11-09</v>
      </c>
    </row>
    <row r="464" spans="1:21" customFormat="1" hidden="1">
      <c r="A464" s="2" t="s">
        <v>55</v>
      </c>
      <c r="B464" s="2" t="s">
        <v>6</v>
      </c>
      <c r="C464" s="2" t="s">
        <v>24</v>
      </c>
      <c r="D464" s="2" t="s">
        <v>1856</v>
      </c>
      <c r="E464" s="2">
        <v>10025</v>
      </c>
      <c r="F464" s="2" t="s">
        <v>1863</v>
      </c>
      <c r="G464" s="2" t="e">
        <f>IF(INDEX(지갑!$H:$H,MATCH(A464&amp;B464&amp;C464&amp;D464&amp;E464&amp;F464&amp;H464,지갑!$K:$K,0))=0, "",INDEX(지갑!$H:$H,MATCH(A464&amp;B464&amp;C464&amp;D464&amp;E464&amp;F464&amp;H464,지갑!$K:$K,0)))</f>
        <v>#N/A</v>
      </c>
      <c r="H464" s="2"/>
      <c r="I464" s="2" t="s">
        <v>6</v>
      </c>
      <c r="J464" s="2" t="s">
        <v>24</v>
      </c>
      <c r="K464" s="2" t="s">
        <v>1863</v>
      </c>
      <c r="L464" s="2"/>
      <c r="M464" s="25">
        <v>9.5399999999999991</v>
      </c>
      <c r="N464" s="2" t="str">
        <f>IF(ISERROR(INDEX(출금!$G$2:$G$1048576,MATCH($S464,출금!$S$2:$S$1048576,0)))=TRUE, "", INDEX(출금!$G$2:$G$1048576,MATCH($S464,출금!$S$2:$S$1048576,0))&amp;"")</f>
        <v/>
      </c>
      <c r="O464" s="2" t="str">
        <f>IF(ISERROR(INDEX(출금!$H$2:$H$1048576,MATCH($S464,출금!$S$2:$S$1048576,0)))=TRUE, "", INDEX(출금!$H$2:$H$1048576,MATCH($S464,출금!$S$2:$S$1048576,0))&amp;"")</f>
        <v/>
      </c>
      <c r="P464" s="2" t="str">
        <f>IF(ISERROR(INDEX(출금!$A$2:$A$1048576,MATCH($S464,출금!$S$2:$S$1048576,0)))=TRUE, "", INDEX(출금!$A$2:$A$1048576,MATCH($S464,출금!$S$2:$S$1048576,0)))</f>
        <v/>
      </c>
      <c r="Q464" s="2" t="str">
        <f>IF(ISERROR(INDEX(출금!$B$2:$B$1048576,MATCH($S464,출금!$S$2:$S$1048576,0)))=TRUE, "", INDEX(출금!$B$2:$B$1048576,MATCH($S464,출금!$S$2:$S$1048576,0)))</f>
        <v/>
      </c>
      <c r="R464" s="2" t="str">
        <f>IF(ISERROR(INDEX(출금!$C$2:$C$1048576,MATCH($S464,출금!$S$2:$S$1048576,0)))=TRUE, "", INDEX(출금!$C$2:$C$1048576,MATCH($S464,출금!$S$2:$S$1048576,0)))</f>
        <v/>
      </c>
      <c r="S464" s="2"/>
      <c r="T464" s="26">
        <v>44502.954375000001</v>
      </c>
      <c r="U464" s="31" t="str">
        <f t="shared" si="7"/>
        <v>2021-11-02</v>
      </c>
    </row>
    <row r="465" spans="1:21" customFormat="1" hidden="1">
      <c r="A465" s="2" t="s">
        <v>55</v>
      </c>
      <c r="B465" s="2" t="s">
        <v>6</v>
      </c>
      <c r="C465" s="2" t="s">
        <v>24</v>
      </c>
      <c r="D465" s="2" t="s">
        <v>1856</v>
      </c>
      <c r="E465" s="2">
        <v>10025</v>
      </c>
      <c r="F465" s="2" t="s">
        <v>9</v>
      </c>
      <c r="G465" s="2" t="str">
        <f>IF(INDEX(지갑!$H:$H,MATCH(A465&amp;B465&amp;C465&amp;D465&amp;E465&amp;F465&amp;H465,지갑!$K:$K,0))=0, "",INDEX(지갑!$H:$H,MATCH(A465&amp;B465&amp;C465&amp;D465&amp;E465&amp;F465&amp;H465,지갑!$K:$K,0)))</f>
        <v>3H9GcbHrica8tDjBgkByHKNbwpcdTapLoK</v>
      </c>
      <c r="H465" s="2"/>
      <c r="I465" s="2" t="s">
        <v>6</v>
      </c>
      <c r="J465" s="2" t="s">
        <v>24</v>
      </c>
      <c r="K465" s="2" t="s">
        <v>9</v>
      </c>
      <c r="L465" s="2"/>
      <c r="M465" s="25">
        <v>10.538489999999999</v>
      </c>
      <c r="N465" s="2" t="str">
        <f>IF(ISERROR(INDEX(출금!$G$2:$G$1048576,MATCH($S465,출금!$S$2:$S$1048576,0)))=TRUE, "", INDEX(출금!$G$2:$G$1048576,MATCH($S465,출금!$S$2:$S$1048576,0))&amp;"")</f>
        <v/>
      </c>
      <c r="O465" s="2" t="str">
        <f>IF(ISERROR(INDEX(출금!$H$2:$H$1048576,MATCH($S465,출금!$S$2:$S$1048576,0)))=TRUE, "", INDEX(출금!$H$2:$H$1048576,MATCH($S465,출금!$S$2:$S$1048576,0))&amp;"")</f>
        <v/>
      </c>
      <c r="P465" s="2" t="str">
        <f>IF(ISERROR(INDEX(출금!$A$2:$A$1048576,MATCH($S465,출금!$S$2:$S$1048576,0)))=TRUE, "", INDEX(출금!$A$2:$A$1048576,MATCH($S465,출금!$S$2:$S$1048576,0)))</f>
        <v/>
      </c>
      <c r="Q465" s="2" t="str">
        <f>IF(ISERROR(INDEX(출금!$B$2:$B$1048576,MATCH($S465,출금!$S$2:$S$1048576,0)))=TRUE, "", INDEX(출금!$B$2:$B$1048576,MATCH($S465,출금!$S$2:$S$1048576,0)))</f>
        <v/>
      </c>
      <c r="R465" s="2" t="str">
        <f>IF(ISERROR(INDEX(출금!$C$2:$C$1048576,MATCH($S465,출금!$S$2:$S$1048576,0)))=TRUE, "", INDEX(출금!$C$2:$C$1048576,MATCH($S465,출금!$S$2:$S$1048576,0)))</f>
        <v/>
      </c>
      <c r="S465" s="2"/>
      <c r="T465" s="26">
        <v>44497.690405092595</v>
      </c>
      <c r="U465" s="31" t="str">
        <f t="shared" si="7"/>
        <v>2021-10-28</v>
      </c>
    </row>
    <row r="466" spans="1:21" customFormat="1" hidden="1">
      <c r="A466" s="2" t="s">
        <v>55</v>
      </c>
      <c r="B466" s="2" t="s">
        <v>6</v>
      </c>
      <c r="C466" s="2" t="s">
        <v>24</v>
      </c>
      <c r="D466" s="2" t="s">
        <v>1856</v>
      </c>
      <c r="E466" s="2">
        <v>10025</v>
      </c>
      <c r="F466" s="2" t="s">
        <v>1863</v>
      </c>
      <c r="G466" s="2" t="e">
        <f>IF(INDEX(지갑!$H:$H,MATCH(A466&amp;B466&amp;C466&amp;D466&amp;E466&amp;F466&amp;H466,지갑!$K:$K,0))=0, "",INDEX(지갑!$H:$H,MATCH(A466&amp;B466&amp;C466&amp;D466&amp;E466&amp;F466&amp;H466,지갑!$K:$K,0)))</f>
        <v>#N/A</v>
      </c>
      <c r="H466" s="2"/>
      <c r="I466" s="2" t="s">
        <v>6</v>
      </c>
      <c r="J466" s="2" t="s">
        <v>24</v>
      </c>
      <c r="K466" s="2" t="s">
        <v>1863</v>
      </c>
      <c r="L466" s="2"/>
      <c r="M466" s="25">
        <v>9.5399999999999991</v>
      </c>
      <c r="N466" s="2" t="str">
        <f>IF(ISERROR(INDEX(출금!$G$2:$G$1048576,MATCH($S466,출금!$S$2:$S$1048576,0)))=TRUE, "", INDEX(출금!$G$2:$G$1048576,MATCH($S466,출금!$S$2:$S$1048576,0))&amp;"")</f>
        <v/>
      </c>
      <c r="O466" s="2" t="str">
        <f>IF(ISERROR(INDEX(출금!$H$2:$H$1048576,MATCH($S466,출금!$S$2:$S$1048576,0)))=TRUE, "", INDEX(출금!$H$2:$H$1048576,MATCH($S466,출금!$S$2:$S$1048576,0))&amp;"")</f>
        <v/>
      </c>
      <c r="P466" s="2" t="str">
        <f>IF(ISERROR(INDEX(출금!$A$2:$A$1048576,MATCH($S466,출금!$S$2:$S$1048576,0)))=TRUE, "", INDEX(출금!$A$2:$A$1048576,MATCH($S466,출금!$S$2:$S$1048576,0)))</f>
        <v/>
      </c>
      <c r="Q466" s="2" t="str">
        <f>IF(ISERROR(INDEX(출금!$B$2:$B$1048576,MATCH($S466,출금!$S$2:$S$1048576,0)))=TRUE, "", INDEX(출금!$B$2:$B$1048576,MATCH($S466,출금!$S$2:$S$1048576,0)))</f>
        <v/>
      </c>
      <c r="R466" s="2" t="str">
        <f>IF(ISERROR(INDEX(출금!$C$2:$C$1048576,MATCH($S466,출금!$S$2:$S$1048576,0)))=TRUE, "", INDEX(출금!$C$2:$C$1048576,MATCH($S466,출금!$S$2:$S$1048576,0)))</f>
        <v/>
      </c>
      <c r="S466" s="2"/>
      <c r="T466" s="26">
        <v>44495.584374999999</v>
      </c>
      <c r="U466" s="31" t="str">
        <f t="shared" si="7"/>
        <v>2021-10-26</v>
      </c>
    </row>
    <row r="467" spans="1:21" customFormat="1" hidden="1">
      <c r="A467" s="2" t="s">
        <v>55</v>
      </c>
      <c r="B467" s="2" t="s">
        <v>6</v>
      </c>
      <c r="C467" s="2" t="s">
        <v>24</v>
      </c>
      <c r="D467" s="2" t="s">
        <v>1856</v>
      </c>
      <c r="E467" s="2">
        <v>10025</v>
      </c>
      <c r="F467" s="2" t="s">
        <v>423</v>
      </c>
      <c r="G467" s="2" t="str">
        <f>IF(INDEX(지갑!$H:$H,MATCH(A467&amp;B467&amp;C467&amp;D467&amp;E467&amp;F467&amp;H467,지갑!$K:$K,0))=0, "",INDEX(지갑!$H:$H,MATCH(A467&amp;B467&amp;C467&amp;D467&amp;E467&amp;F467&amp;H467,지갑!$K:$K,0)))</f>
        <v/>
      </c>
      <c r="H467" s="2"/>
      <c r="I467" s="2" t="s">
        <v>6</v>
      </c>
      <c r="J467" s="2" t="s">
        <v>24</v>
      </c>
      <c r="K467" s="2" t="s">
        <v>423</v>
      </c>
      <c r="L467" s="2"/>
      <c r="M467" s="25">
        <v>100000</v>
      </c>
      <c r="N467" s="2" t="str">
        <f>IF(ISERROR(INDEX(출금!$G$2:$G$1048576,MATCH($S467,출금!$S$2:$S$1048576,0)))=TRUE, "", INDEX(출금!$G$2:$G$1048576,MATCH($S467,출금!$S$2:$S$1048576,0))&amp;"")</f>
        <v/>
      </c>
      <c r="O467" s="2" t="str">
        <f>IF(ISERROR(INDEX(출금!$H$2:$H$1048576,MATCH($S467,출금!$S$2:$S$1048576,0)))=TRUE, "", INDEX(출금!$H$2:$H$1048576,MATCH($S467,출금!$S$2:$S$1048576,0))&amp;"")</f>
        <v/>
      </c>
      <c r="P467" s="2" t="str">
        <f>IF(ISERROR(INDEX(출금!$A$2:$A$1048576,MATCH($S467,출금!$S$2:$S$1048576,0)))=TRUE, "", INDEX(출금!$A$2:$A$1048576,MATCH($S467,출금!$S$2:$S$1048576,0)))</f>
        <v/>
      </c>
      <c r="Q467" s="2" t="str">
        <f>IF(ISERROR(INDEX(출금!$B$2:$B$1048576,MATCH($S467,출금!$S$2:$S$1048576,0)))=TRUE, "", INDEX(출금!$B$2:$B$1048576,MATCH($S467,출금!$S$2:$S$1048576,0)))</f>
        <v/>
      </c>
      <c r="R467" s="2" t="str">
        <f>IF(ISERROR(INDEX(출금!$C$2:$C$1048576,MATCH($S467,출금!$S$2:$S$1048576,0)))=TRUE, "", INDEX(출금!$C$2:$C$1048576,MATCH($S467,출금!$S$2:$S$1048576,0)))</f>
        <v/>
      </c>
      <c r="S467" s="2"/>
      <c r="T467" s="26">
        <v>44493.896770833337</v>
      </c>
      <c r="U467" s="31" t="str">
        <f t="shared" si="7"/>
        <v>2021-10-24</v>
      </c>
    </row>
    <row r="468" spans="1:21" customFormat="1" hidden="1">
      <c r="A468" s="2" t="s">
        <v>55</v>
      </c>
      <c r="B468" s="2" t="s">
        <v>6</v>
      </c>
      <c r="C468" s="2" t="s">
        <v>24</v>
      </c>
      <c r="D468" s="2" t="s">
        <v>1856</v>
      </c>
      <c r="E468" s="2">
        <v>10025</v>
      </c>
      <c r="F468" s="2" t="s">
        <v>1863</v>
      </c>
      <c r="G468" s="2" t="e">
        <f>IF(INDEX(지갑!$H:$H,MATCH(A468&amp;B468&amp;C468&amp;D468&amp;E468&amp;F468&amp;H468,지갑!$K:$K,0))=0, "",INDEX(지갑!$H:$H,MATCH(A468&amp;B468&amp;C468&amp;D468&amp;E468&amp;F468&amp;H468,지갑!$K:$K,0)))</f>
        <v>#N/A</v>
      </c>
      <c r="H468" s="2"/>
      <c r="I468" s="2" t="s">
        <v>6</v>
      </c>
      <c r="J468" s="2" t="s">
        <v>24</v>
      </c>
      <c r="K468" s="2" t="s">
        <v>1863</v>
      </c>
      <c r="L468" s="2"/>
      <c r="M468" s="25">
        <v>9.5399999999999991</v>
      </c>
      <c r="N468" s="2" t="str">
        <f>IF(ISERROR(INDEX(출금!$G$2:$G$1048576,MATCH($S468,출금!$S$2:$S$1048576,0)))=TRUE, "", INDEX(출금!$G$2:$G$1048576,MATCH($S468,출금!$S$2:$S$1048576,0))&amp;"")</f>
        <v/>
      </c>
      <c r="O468" s="2" t="str">
        <f>IF(ISERROR(INDEX(출금!$H$2:$H$1048576,MATCH($S468,출금!$S$2:$S$1048576,0)))=TRUE, "", INDEX(출금!$H$2:$H$1048576,MATCH($S468,출금!$S$2:$S$1048576,0))&amp;"")</f>
        <v/>
      </c>
      <c r="P468" s="2" t="str">
        <f>IF(ISERROR(INDEX(출금!$A$2:$A$1048576,MATCH($S468,출금!$S$2:$S$1048576,0)))=TRUE, "", INDEX(출금!$A$2:$A$1048576,MATCH($S468,출금!$S$2:$S$1048576,0)))</f>
        <v/>
      </c>
      <c r="Q468" s="2" t="str">
        <f>IF(ISERROR(INDEX(출금!$B$2:$B$1048576,MATCH($S468,출금!$S$2:$S$1048576,0)))=TRUE, "", INDEX(출금!$B$2:$B$1048576,MATCH($S468,출금!$S$2:$S$1048576,0)))</f>
        <v/>
      </c>
      <c r="R468" s="2" t="str">
        <f>IF(ISERROR(INDEX(출금!$C$2:$C$1048576,MATCH($S468,출금!$S$2:$S$1048576,0)))=TRUE, "", INDEX(출금!$C$2:$C$1048576,MATCH($S468,출금!$S$2:$S$1048576,0)))</f>
        <v/>
      </c>
      <c r="S468" s="2"/>
      <c r="T468" s="26">
        <v>44489.137418981481</v>
      </c>
      <c r="U468" s="31" t="str">
        <f t="shared" si="7"/>
        <v>2021-10-20</v>
      </c>
    </row>
    <row r="469" spans="1:21" customFormat="1" hidden="1">
      <c r="A469" s="2" t="s">
        <v>55</v>
      </c>
      <c r="B469" s="2" t="s">
        <v>6</v>
      </c>
      <c r="C469" s="2" t="s">
        <v>24</v>
      </c>
      <c r="D469" s="2" t="s">
        <v>1856</v>
      </c>
      <c r="E469" s="2">
        <v>10025</v>
      </c>
      <c r="F469" s="2" t="s">
        <v>423</v>
      </c>
      <c r="G469" s="2" t="str">
        <f>IF(INDEX(지갑!$H:$H,MATCH(A469&amp;B469&amp;C469&amp;D469&amp;E469&amp;F469&amp;H469,지갑!$K:$K,0))=0, "",INDEX(지갑!$H:$H,MATCH(A469&amp;B469&amp;C469&amp;D469&amp;E469&amp;F469&amp;H469,지갑!$K:$K,0)))</f>
        <v/>
      </c>
      <c r="H469" s="2"/>
      <c r="I469" s="2" t="s">
        <v>6</v>
      </c>
      <c r="J469" s="2" t="s">
        <v>24</v>
      </c>
      <c r="K469" s="2" t="s">
        <v>423</v>
      </c>
      <c r="L469" s="2"/>
      <c r="M469" s="25">
        <v>200000</v>
      </c>
      <c r="N469" s="2" t="str">
        <f>IF(ISERROR(INDEX(출금!$G$2:$G$1048576,MATCH($S469,출금!$S$2:$S$1048576,0)))=TRUE, "", INDEX(출금!$G$2:$G$1048576,MATCH($S469,출금!$S$2:$S$1048576,0))&amp;"")</f>
        <v/>
      </c>
      <c r="O469" s="2" t="str">
        <f>IF(ISERROR(INDEX(출금!$H$2:$H$1048576,MATCH($S469,출금!$S$2:$S$1048576,0)))=TRUE, "", INDEX(출금!$H$2:$H$1048576,MATCH($S469,출금!$S$2:$S$1048576,0))&amp;"")</f>
        <v/>
      </c>
      <c r="P469" s="2" t="str">
        <f>IF(ISERROR(INDEX(출금!$A$2:$A$1048576,MATCH($S469,출금!$S$2:$S$1048576,0)))=TRUE, "", INDEX(출금!$A$2:$A$1048576,MATCH($S469,출금!$S$2:$S$1048576,0)))</f>
        <v/>
      </c>
      <c r="Q469" s="2" t="str">
        <f>IF(ISERROR(INDEX(출금!$B$2:$B$1048576,MATCH($S469,출금!$S$2:$S$1048576,0)))=TRUE, "", INDEX(출금!$B$2:$B$1048576,MATCH($S469,출금!$S$2:$S$1048576,0)))</f>
        <v/>
      </c>
      <c r="R469" s="2" t="str">
        <f>IF(ISERROR(INDEX(출금!$C$2:$C$1048576,MATCH($S469,출금!$S$2:$S$1048576,0)))=TRUE, "", INDEX(출금!$C$2:$C$1048576,MATCH($S469,출금!$S$2:$S$1048576,0)))</f>
        <v/>
      </c>
      <c r="S469" s="2"/>
      <c r="T469" s="26">
        <v>44486.462962962964</v>
      </c>
      <c r="U469" s="31" t="str">
        <f t="shared" si="7"/>
        <v>2021-10-17</v>
      </c>
    </row>
    <row r="470" spans="1:21" customFormat="1" hidden="1">
      <c r="A470" s="2" t="s">
        <v>55</v>
      </c>
      <c r="B470" s="2" t="s">
        <v>6</v>
      </c>
      <c r="C470" s="2" t="s">
        <v>24</v>
      </c>
      <c r="D470" s="2" t="s">
        <v>1856</v>
      </c>
      <c r="E470" s="2">
        <v>10025</v>
      </c>
      <c r="F470" s="2" t="s">
        <v>1863</v>
      </c>
      <c r="G470" s="2" t="e">
        <f>IF(INDEX(지갑!$H:$H,MATCH(A470&amp;B470&amp;C470&amp;D470&amp;E470&amp;F470&amp;H470,지갑!$K:$K,0))=0, "",INDEX(지갑!$H:$H,MATCH(A470&amp;B470&amp;C470&amp;D470&amp;E470&amp;F470&amp;H470,지갑!$K:$K,0)))</f>
        <v>#N/A</v>
      </c>
      <c r="H470" s="2"/>
      <c r="I470" s="2" t="s">
        <v>6</v>
      </c>
      <c r="J470" s="2" t="s">
        <v>24</v>
      </c>
      <c r="K470" s="2" t="s">
        <v>1863</v>
      </c>
      <c r="L470" s="2"/>
      <c r="M470" s="25">
        <v>9.5399999999999991</v>
      </c>
      <c r="N470" s="2" t="str">
        <f>IF(ISERROR(INDEX(출금!$G$2:$G$1048576,MATCH($S470,출금!$S$2:$S$1048576,0)))=TRUE, "", INDEX(출금!$G$2:$G$1048576,MATCH($S470,출금!$S$2:$S$1048576,0))&amp;"")</f>
        <v/>
      </c>
      <c r="O470" s="2" t="str">
        <f>IF(ISERROR(INDEX(출금!$H$2:$H$1048576,MATCH($S470,출금!$S$2:$S$1048576,0)))=TRUE, "", INDEX(출금!$H$2:$H$1048576,MATCH($S470,출금!$S$2:$S$1048576,0))&amp;"")</f>
        <v/>
      </c>
      <c r="P470" s="2" t="str">
        <f>IF(ISERROR(INDEX(출금!$A$2:$A$1048576,MATCH($S470,출금!$S$2:$S$1048576,0)))=TRUE, "", INDEX(출금!$A$2:$A$1048576,MATCH($S470,출금!$S$2:$S$1048576,0)))</f>
        <v/>
      </c>
      <c r="Q470" s="2" t="str">
        <f>IF(ISERROR(INDEX(출금!$B$2:$B$1048576,MATCH($S470,출금!$S$2:$S$1048576,0)))=TRUE, "", INDEX(출금!$B$2:$B$1048576,MATCH($S470,출금!$S$2:$S$1048576,0)))</f>
        <v/>
      </c>
      <c r="R470" s="2" t="str">
        <f>IF(ISERROR(INDEX(출금!$C$2:$C$1048576,MATCH($S470,출금!$S$2:$S$1048576,0)))=TRUE, "", INDEX(출금!$C$2:$C$1048576,MATCH($S470,출금!$S$2:$S$1048576,0)))</f>
        <v/>
      </c>
      <c r="S470" s="2"/>
      <c r="T470" s="26">
        <v>44482.0075</v>
      </c>
      <c r="U470" s="31" t="str">
        <f t="shared" si="7"/>
        <v>2021-10-13</v>
      </c>
    </row>
    <row r="471" spans="1:21" customFormat="1" hidden="1">
      <c r="A471" s="2" t="s">
        <v>55</v>
      </c>
      <c r="B471" s="2" t="s">
        <v>6</v>
      </c>
      <c r="C471" s="2" t="s">
        <v>24</v>
      </c>
      <c r="D471" s="2" t="s">
        <v>1856</v>
      </c>
      <c r="E471" s="2">
        <v>10025</v>
      </c>
      <c r="F471" s="2" t="s">
        <v>423</v>
      </c>
      <c r="G471" s="2" t="str">
        <f>IF(INDEX(지갑!$H:$H,MATCH(A471&amp;B471&amp;C471&amp;D471&amp;E471&amp;F471&amp;H471,지갑!$K:$K,0))=0, "",INDEX(지갑!$H:$H,MATCH(A471&amp;B471&amp;C471&amp;D471&amp;E471&amp;F471&amp;H471,지갑!$K:$K,0)))</f>
        <v/>
      </c>
      <c r="H471" s="2"/>
      <c r="I471" s="2" t="s">
        <v>6</v>
      </c>
      <c r="J471" s="2" t="s">
        <v>24</v>
      </c>
      <c r="K471" s="2" t="s">
        <v>423</v>
      </c>
      <c r="L471" s="2"/>
      <c r="M471" s="25">
        <v>30.789370000000002</v>
      </c>
      <c r="N471" s="2" t="str">
        <f>IF(ISERROR(INDEX(출금!$G$2:$G$1048576,MATCH($S471,출금!$S$2:$S$1048576,0)))=TRUE, "", INDEX(출금!$G$2:$G$1048576,MATCH($S471,출금!$S$2:$S$1048576,0))&amp;"")</f>
        <v/>
      </c>
      <c r="O471" s="2" t="str">
        <f>IF(ISERROR(INDEX(출금!$H$2:$H$1048576,MATCH($S471,출금!$S$2:$S$1048576,0)))=TRUE, "", INDEX(출금!$H$2:$H$1048576,MATCH($S471,출금!$S$2:$S$1048576,0))&amp;"")</f>
        <v/>
      </c>
      <c r="P471" s="2" t="str">
        <f>IF(ISERROR(INDEX(출금!$A$2:$A$1048576,MATCH($S471,출금!$S$2:$S$1048576,0)))=TRUE, "", INDEX(출금!$A$2:$A$1048576,MATCH($S471,출금!$S$2:$S$1048576,0)))</f>
        <v/>
      </c>
      <c r="Q471" s="2" t="str">
        <f>IF(ISERROR(INDEX(출금!$B$2:$B$1048576,MATCH($S471,출금!$S$2:$S$1048576,0)))=TRUE, "", INDEX(출금!$B$2:$B$1048576,MATCH($S471,출금!$S$2:$S$1048576,0)))</f>
        <v/>
      </c>
      <c r="R471" s="2" t="str">
        <f>IF(ISERROR(INDEX(출금!$C$2:$C$1048576,MATCH($S471,출금!$S$2:$S$1048576,0)))=TRUE, "", INDEX(출금!$C$2:$C$1048576,MATCH($S471,출금!$S$2:$S$1048576,0)))</f>
        <v/>
      </c>
      <c r="S471" s="2"/>
      <c r="T471" s="26">
        <v>44476.967835648145</v>
      </c>
      <c r="U471" s="31" t="str">
        <f t="shared" si="7"/>
        <v>2021-10-07</v>
      </c>
    </row>
    <row r="472" spans="1:21" customFormat="1" hidden="1">
      <c r="A472" s="2" t="s">
        <v>55</v>
      </c>
      <c r="B472" s="2" t="s">
        <v>6</v>
      </c>
      <c r="C472" s="2" t="s">
        <v>24</v>
      </c>
      <c r="D472" s="2" t="s">
        <v>1856</v>
      </c>
      <c r="E472" s="2">
        <v>10025</v>
      </c>
      <c r="F472" s="2" t="s">
        <v>1862</v>
      </c>
      <c r="G472" s="2" t="e">
        <f>IF(INDEX(지갑!$H:$H,MATCH(A472&amp;B472&amp;C472&amp;D472&amp;E472&amp;F472&amp;H472,지갑!$K:$K,0))=0, "",INDEX(지갑!$H:$H,MATCH(A472&amp;B472&amp;C472&amp;D472&amp;E472&amp;F472&amp;H472,지갑!$K:$K,0)))</f>
        <v>#N/A</v>
      </c>
      <c r="H472" s="2"/>
      <c r="I472" s="2" t="s">
        <v>6</v>
      </c>
      <c r="J472" s="2" t="s">
        <v>24</v>
      </c>
      <c r="K472" s="2" t="s">
        <v>1862</v>
      </c>
      <c r="L472" s="2"/>
      <c r="M472" s="25">
        <v>5.7507999999999997E-2</v>
      </c>
      <c r="N472" s="2" t="str">
        <f>IF(ISERROR(INDEX(출금!$G$2:$G$1048576,MATCH($S472,출금!$S$2:$S$1048576,0)))=TRUE, "", INDEX(출금!$G$2:$G$1048576,MATCH($S472,출금!$S$2:$S$1048576,0))&amp;"")</f>
        <v/>
      </c>
      <c r="O472" s="2" t="str">
        <f>IF(ISERROR(INDEX(출금!$H$2:$H$1048576,MATCH($S472,출금!$S$2:$S$1048576,0)))=TRUE, "", INDEX(출금!$H$2:$H$1048576,MATCH($S472,출금!$S$2:$S$1048576,0))&amp;"")</f>
        <v/>
      </c>
      <c r="P472" s="2" t="str">
        <f>IF(ISERROR(INDEX(출금!$A$2:$A$1048576,MATCH($S472,출금!$S$2:$S$1048576,0)))=TRUE, "", INDEX(출금!$A$2:$A$1048576,MATCH($S472,출금!$S$2:$S$1048576,0)))</f>
        <v/>
      </c>
      <c r="Q472" s="2" t="str">
        <f>IF(ISERROR(INDEX(출금!$B$2:$B$1048576,MATCH($S472,출금!$S$2:$S$1048576,0)))=TRUE, "", INDEX(출금!$B$2:$B$1048576,MATCH($S472,출금!$S$2:$S$1048576,0)))</f>
        <v/>
      </c>
      <c r="R472" s="2" t="str">
        <f>IF(ISERROR(INDEX(출금!$C$2:$C$1048576,MATCH($S472,출금!$S$2:$S$1048576,0)))=TRUE, "", INDEX(출금!$C$2:$C$1048576,MATCH($S472,출금!$S$2:$S$1048576,0)))</f>
        <v/>
      </c>
      <c r="S472" s="2"/>
      <c r="T472" s="26">
        <v>44476.967546296299</v>
      </c>
      <c r="U472" s="31" t="str">
        <f t="shared" si="7"/>
        <v>2021-10-07</v>
      </c>
    </row>
    <row r="473" spans="1:21" customFormat="1" hidden="1">
      <c r="A473" s="2" t="s">
        <v>55</v>
      </c>
      <c r="B473" s="2" t="s">
        <v>6</v>
      </c>
      <c r="C473" s="2" t="s">
        <v>24</v>
      </c>
      <c r="D473" s="2" t="s">
        <v>1856</v>
      </c>
      <c r="E473" s="2">
        <v>10025</v>
      </c>
      <c r="F473" s="2" t="s">
        <v>1863</v>
      </c>
      <c r="G473" s="2" t="e">
        <f>IF(INDEX(지갑!$H:$H,MATCH(A473&amp;B473&amp;C473&amp;D473&amp;E473&amp;F473&amp;H473,지갑!$K:$K,0))=0, "",INDEX(지갑!$H:$H,MATCH(A473&amp;B473&amp;C473&amp;D473&amp;E473&amp;F473&amp;H473,지갑!$K:$K,0)))</f>
        <v>#N/A</v>
      </c>
      <c r="H473" s="2"/>
      <c r="I473" s="2" t="s">
        <v>6</v>
      </c>
      <c r="J473" s="2" t="s">
        <v>24</v>
      </c>
      <c r="K473" s="2" t="s">
        <v>1863</v>
      </c>
      <c r="L473" s="2"/>
      <c r="M473" s="25">
        <v>122.6645</v>
      </c>
      <c r="N473" s="2" t="str">
        <f>IF(ISERROR(INDEX(출금!$G$2:$G$1048576,MATCH($S473,출금!$S$2:$S$1048576,0)))=TRUE, "", INDEX(출금!$G$2:$G$1048576,MATCH($S473,출금!$S$2:$S$1048576,0))&amp;"")</f>
        <v/>
      </c>
      <c r="O473" s="2" t="str">
        <f>IF(ISERROR(INDEX(출금!$H$2:$H$1048576,MATCH($S473,출금!$S$2:$S$1048576,0)))=TRUE, "", INDEX(출금!$H$2:$H$1048576,MATCH($S473,출금!$S$2:$S$1048576,0))&amp;"")</f>
        <v/>
      </c>
      <c r="P473" s="2" t="str">
        <f>IF(ISERROR(INDEX(출금!$A$2:$A$1048576,MATCH($S473,출금!$S$2:$S$1048576,0)))=TRUE, "", INDEX(출금!$A$2:$A$1048576,MATCH($S473,출금!$S$2:$S$1048576,0)))</f>
        <v/>
      </c>
      <c r="Q473" s="2" t="str">
        <f>IF(ISERROR(INDEX(출금!$B$2:$B$1048576,MATCH($S473,출금!$S$2:$S$1048576,0)))=TRUE, "", INDEX(출금!$B$2:$B$1048576,MATCH($S473,출금!$S$2:$S$1048576,0)))</f>
        <v/>
      </c>
      <c r="R473" s="2" t="str">
        <f>IF(ISERROR(INDEX(출금!$C$2:$C$1048576,MATCH($S473,출금!$S$2:$S$1048576,0)))=TRUE, "", INDEX(출금!$C$2:$C$1048576,MATCH($S473,출금!$S$2:$S$1048576,0)))</f>
        <v/>
      </c>
      <c r="S473" s="2"/>
      <c r="T473" s="26">
        <v>44476.96707175926</v>
      </c>
      <c r="U473" s="31" t="str">
        <f t="shared" si="7"/>
        <v>2021-10-07</v>
      </c>
    </row>
    <row r="474" spans="1:21" customFormat="1" hidden="1">
      <c r="A474" s="2" t="s">
        <v>55</v>
      </c>
      <c r="B474" s="2" t="s">
        <v>6</v>
      </c>
      <c r="C474" s="2" t="s">
        <v>24</v>
      </c>
      <c r="D474" s="2" t="s">
        <v>1856</v>
      </c>
      <c r="E474" s="2">
        <v>10025</v>
      </c>
      <c r="F474" s="2" t="s">
        <v>423</v>
      </c>
      <c r="G474" s="2" t="str">
        <f>IF(INDEX(지갑!$H:$H,MATCH(A474&amp;B474&amp;C474&amp;D474&amp;E474&amp;F474&amp;H474,지갑!$K:$K,0))=0, "",INDEX(지갑!$H:$H,MATCH(A474&amp;B474&amp;C474&amp;D474&amp;E474&amp;F474&amp;H474,지갑!$K:$K,0)))</f>
        <v/>
      </c>
      <c r="H474" s="2"/>
      <c r="I474" s="2" t="s">
        <v>6</v>
      </c>
      <c r="J474" s="2" t="s">
        <v>24</v>
      </c>
      <c r="K474" s="2" t="s">
        <v>423</v>
      </c>
      <c r="L474" s="2"/>
      <c r="M474" s="25">
        <v>1.4083000000000001</v>
      </c>
      <c r="N474" s="2" t="str">
        <f>IF(ISERROR(INDEX(출금!$G$2:$G$1048576,MATCH($S474,출금!$S$2:$S$1048576,0)))=TRUE, "", INDEX(출금!$G$2:$G$1048576,MATCH($S474,출금!$S$2:$S$1048576,0))&amp;"")</f>
        <v/>
      </c>
      <c r="O474" s="2" t="str">
        <f>IF(ISERROR(INDEX(출금!$H$2:$H$1048576,MATCH($S474,출금!$S$2:$S$1048576,0)))=TRUE, "", INDEX(출금!$H$2:$H$1048576,MATCH($S474,출금!$S$2:$S$1048576,0))&amp;"")</f>
        <v/>
      </c>
      <c r="P474" s="2" t="str">
        <f>IF(ISERROR(INDEX(출금!$A$2:$A$1048576,MATCH($S474,출금!$S$2:$S$1048576,0)))=TRUE, "", INDEX(출금!$A$2:$A$1048576,MATCH($S474,출금!$S$2:$S$1048576,0)))</f>
        <v/>
      </c>
      <c r="Q474" s="2" t="str">
        <f>IF(ISERROR(INDEX(출금!$B$2:$B$1048576,MATCH($S474,출금!$S$2:$S$1048576,0)))=TRUE, "", INDEX(출금!$B$2:$B$1048576,MATCH($S474,출금!$S$2:$S$1048576,0)))</f>
        <v/>
      </c>
      <c r="R474" s="2" t="str">
        <f>IF(ISERROR(INDEX(출금!$C$2:$C$1048576,MATCH($S474,출금!$S$2:$S$1048576,0)))=TRUE, "", INDEX(출금!$C$2:$C$1048576,MATCH($S474,출금!$S$2:$S$1048576,0)))</f>
        <v/>
      </c>
      <c r="S474" s="2"/>
      <c r="T474" s="26">
        <v>44476.966817129629</v>
      </c>
      <c r="U474" s="31" t="str">
        <f t="shared" si="7"/>
        <v>2021-10-07</v>
      </c>
    </row>
    <row r="475" spans="1:21" customFormat="1" hidden="1">
      <c r="A475" s="2" t="s">
        <v>55</v>
      </c>
      <c r="B475" s="2" t="s">
        <v>6</v>
      </c>
      <c r="C475" s="2" t="s">
        <v>24</v>
      </c>
      <c r="D475" s="2" t="s">
        <v>1856</v>
      </c>
      <c r="E475" s="2">
        <v>10025</v>
      </c>
      <c r="F475" s="2" t="s">
        <v>1863</v>
      </c>
      <c r="G475" s="2" t="e">
        <f>IF(INDEX(지갑!$H:$H,MATCH(A475&amp;B475&amp;C475&amp;D475&amp;E475&amp;F475&amp;H475,지갑!$K:$K,0))=0, "",INDEX(지갑!$H:$H,MATCH(A475&amp;B475&amp;C475&amp;D475&amp;E475&amp;F475&amp;H475,지갑!$K:$K,0)))</f>
        <v>#N/A</v>
      </c>
      <c r="H475" s="2"/>
      <c r="I475" s="2" t="s">
        <v>6</v>
      </c>
      <c r="J475" s="2" t="s">
        <v>24</v>
      </c>
      <c r="K475" s="2" t="s">
        <v>1863</v>
      </c>
      <c r="L475" s="2"/>
      <c r="M475" s="25">
        <v>52.570520000000002</v>
      </c>
      <c r="N475" s="2" t="str">
        <f>IF(ISERROR(INDEX(출금!$G$2:$G$1048576,MATCH($S475,출금!$S$2:$S$1048576,0)))=TRUE, "", INDEX(출금!$G$2:$G$1048576,MATCH($S475,출금!$S$2:$S$1048576,0))&amp;"")</f>
        <v/>
      </c>
      <c r="O475" s="2" t="str">
        <f>IF(ISERROR(INDEX(출금!$H$2:$H$1048576,MATCH($S475,출금!$S$2:$S$1048576,0)))=TRUE, "", INDEX(출금!$H$2:$H$1048576,MATCH($S475,출금!$S$2:$S$1048576,0))&amp;"")</f>
        <v/>
      </c>
      <c r="P475" s="2" t="str">
        <f>IF(ISERROR(INDEX(출금!$A$2:$A$1048576,MATCH($S475,출금!$S$2:$S$1048576,0)))=TRUE, "", INDEX(출금!$A$2:$A$1048576,MATCH($S475,출금!$S$2:$S$1048576,0)))</f>
        <v/>
      </c>
      <c r="Q475" s="2" t="str">
        <f>IF(ISERROR(INDEX(출금!$B$2:$B$1048576,MATCH($S475,출금!$S$2:$S$1048576,0)))=TRUE, "", INDEX(출금!$B$2:$B$1048576,MATCH($S475,출금!$S$2:$S$1048576,0)))</f>
        <v/>
      </c>
      <c r="R475" s="2" t="str">
        <f>IF(ISERROR(INDEX(출금!$C$2:$C$1048576,MATCH($S475,출금!$S$2:$S$1048576,0)))=TRUE, "", INDEX(출금!$C$2:$C$1048576,MATCH($S475,출금!$S$2:$S$1048576,0)))</f>
        <v/>
      </c>
      <c r="S475" s="2"/>
      <c r="T475" s="26">
        <v>44476.96670138889</v>
      </c>
      <c r="U475" s="31" t="str">
        <f t="shared" si="7"/>
        <v>2021-10-07</v>
      </c>
    </row>
    <row r="476" spans="1:21" customFormat="1" hidden="1">
      <c r="A476" s="2" t="s">
        <v>55</v>
      </c>
      <c r="B476" s="2" t="s">
        <v>6</v>
      </c>
      <c r="C476" s="2" t="s">
        <v>24</v>
      </c>
      <c r="D476" s="2" t="s">
        <v>1856</v>
      </c>
      <c r="E476" s="2">
        <v>10025</v>
      </c>
      <c r="F476" s="2" t="s">
        <v>1862</v>
      </c>
      <c r="G476" s="2" t="e">
        <f>IF(INDEX(지갑!$H:$H,MATCH(A476&amp;B476&amp;C476&amp;D476&amp;E476&amp;F476&amp;H476,지갑!$K:$K,0))=0, "",INDEX(지갑!$H:$H,MATCH(A476&amp;B476&amp;C476&amp;D476&amp;E476&amp;F476&amp;H476,지갑!$K:$K,0)))</f>
        <v>#N/A</v>
      </c>
      <c r="H476" s="2"/>
      <c r="I476" s="2" t="s">
        <v>6</v>
      </c>
      <c r="J476" s="2" t="s">
        <v>24</v>
      </c>
      <c r="K476" s="2" t="s">
        <v>1862</v>
      </c>
      <c r="L476" s="2"/>
      <c r="M476" s="25">
        <v>13.42948</v>
      </c>
      <c r="N476" s="2" t="str">
        <f>IF(ISERROR(INDEX(출금!$G$2:$G$1048576,MATCH($S476,출금!$S$2:$S$1048576,0)))=TRUE, "", INDEX(출금!$G$2:$G$1048576,MATCH($S476,출금!$S$2:$S$1048576,0))&amp;"")</f>
        <v/>
      </c>
      <c r="O476" s="2" t="str">
        <f>IF(ISERROR(INDEX(출금!$H$2:$H$1048576,MATCH($S476,출금!$S$2:$S$1048576,0)))=TRUE, "", INDEX(출금!$H$2:$H$1048576,MATCH($S476,출금!$S$2:$S$1048576,0))&amp;"")</f>
        <v/>
      </c>
      <c r="P476" s="2" t="str">
        <f>IF(ISERROR(INDEX(출금!$A$2:$A$1048576,MATCH($S476,출금!$S$2:$S$1048576,0)))=TRUE, "", INDEX(출금!$A$2:$A$1048576,MATCH($S476,출금!$S$2:$S$1048576,0)))</f>
        <v/>
      </c>
      <c r="Q476" s="2" t="str">
        <f>IF(ISERROR(INDEX(출금!$B$2:$B$1048576,MATCH($S476,출금!$S$2:$S$1048576,0)))=TRUE, "", INDEX(출금!$B$2:$B$1048576,MATCH($S476,출금!$S$2:$S$1048576,0)))</f>
        <v/>
      </c>
      <c r="R476" s="2" t="str">
        <f>IF(ISERROR(INDEX(출금!$C$2:$C$1048576,MATCH($S476,출금!$S$2:$S$1048576,0)))=TRUE, "", INDEX(출금!$C$2:$C$1048576,MATCH($S476,출금!$S$2:$S$1048576,0)))</f>
        <v/>
      </c>
      <c r="S476" s="2"/>
      <c r="T476" s="26">
        <v>44476.966550925928</v>
      </c>
      <c r="U476" s="31" t="str">
        <f t="shared" si="7"/>
        <v>2021-10-07</v>
      </c>
    </row>
    <row r="477" spans="1:21" customFormat="1" hidden="1">
      <c r="A477" s="2" t="s">
        <v>55</v>
      </c>
      <c r="B477" s="2" t="s">
        <v>6</v>
      </c>
      <c r="C477" s="2" t="s">
        <v>24</v>
      </c>
      <c r="D477" s="2" t="s">
        <v>1856</v>
      </c>
      <c r="E477" s="2">
        <v>10025</v>
      </c>
      <c r="F477" s="2" t="s">
        <v>1864</v>
      </c>
      <c r="G477" s="2" t="e">
        <f>IF(INDEX(지갑!$H:$H,MATCH(A477&amp;B477&amp;C477&amp;D477&amp;E477&amp;F477&amp;H477,지갑!$K:$K,0))=0, "",INDEX(지갑!$H:$H,MATCH(A477&amp;B477&amp;C477&amp;D477&amp;E477&amp;F477&amp;H477,지갑!$K:$K,0)))</f>
        <v>#N/A</v>
      </c>
      <c r="H477" s="2"/>
      <c r="I477" s="2" t="s">
        <v>6</v>
      </c>
      <c r="J477" s="2" t="s">
        <v>24</v>
      </c>
      <c r="K477" s="2" t="s">
        <v>1864</v>
      </c>
      <c r="L477" s="2"/>
      <c r="M477" s="25">
        <v>6.8750869999999997</v>
      </c>
      <c r="N477" s="2" t="str">
        <f>IF(ISERROR(INDEX(출금!$G$2:$G$1048576,MATCH($S477,출금!$S$2:$S$1048576,0)))=TRUE, "", INDEX(출금!$G$2:$G$1048576,MATCH($S477,출금!$S$2:$S$1048576,0))&amp;"")</f>
        <v/>
      </c>
      <c r="O477" s="2" t="str">
        <f>IF(ISERROR(INDEX(출금!$H$2:$H$1048576,MATCH($S477,출금!$S$2:$S$1048576,0)))=TRUE, "", INDEX(출금!$H$2:$H$1048576,MATCH($S477,출금!$S$2:$S$1048576,0))&amp;"")</f>
        <v/>
      </c>
      <c r="P477" s="2" t="str">
        <f>IF(ISERROR(INDEX(출금!$A$2:$A$1048576,MATCH($S477,출금!$S$2:$S$1048576,0)))=TRUE, "", INDEX(출금!$A$2:$A$1048576,MATCH($S477,출금!$S$2:$S$1048576,0)))</f>
        <v/>
      </c>
      <c r="Q477" s="2" t="str">
        <f>IF(ISERROR(INDEX(출금!$B$2:$B$1048576,MATCH($S477,출금!$S$2:$S$1048576,0)))=TRUE, "", INDEX(출금!$B$2:$B$1048576,MATCH($S477,출금!$S$2:$S$1048576,0)))</f>
        <v/>
      </c>
      <c r="R477" s="2" t="str">
        <f>IF(ISERROR(INDEX(출금!$C$2:$C$1048576,MATCH($S477,출금!$S$2:$S$1048576,0)))=TRUE, "", INDEX(출금!$C$2:$C$1048576,MATCH($S477,출금!$S$2:$S$1048576,0)))</f>
        <v/>
      </c>
      <c r="S477" s="2"/>
      <c r="T477" s="26">
        <v>44475.438784722224</v>
      </c>
      <c r="U477" s="31" t="str">
        <f t="shared" si="7"/>
        <v>2021-10-06</v>
      </c>
    </row>
    <row r="478" spans="1:21" customFormat="1" hidden="1">
      <c r="A478" s="2" t="s">
        <v>55</v>
      </c>
      <c r="B478" s="2" t="s">
        <v>6</v>
      </c>
      <c r="C478" s="2" t="s">
        <v>24</v>
      </c>
      <c r="D478" s="2" t="s">
        <v>1856</v>
      </c>
      <c r="E478" s="2">
        <v>10025</v>
      </c>
      <c r="F478" s="2" t="s">
        <v>1863</v>
      </c>
      <c r="G478" s="2" t="e">
        <f>IF(INDEX(지갑!$H:$H,MATCH(A478&amp;B478&amp;C478&amp;D478&amp;E478&amp;F478&amp;H478,지갑!$K:$K,0))=0, "",INDEX(지갑!$H:$H,MATCH(A478&amp;B478&amp;C478&amp;D478&amp;E478&amp;F478&amp;H478,지갑!$K:$K,0)))</f>
        <v>#N/A</v>
      </c>
      <c r="H478" s="2"/>
      <c r="I478" s="2" t="s">
        <v>6</v>
      </c>
      <c r="J478" s="2" t="s">
        <v>24</v>
      </c>
      <c r="K478" s="2" t="s">
        <v>1863</v>
      </c>
      <c r="L478" s="2"/>
      <c r="M478" s="25">
        <v>9.5399999999999991</v>
      </c>
      <c r="N478" s="2" t="str">
        <f>IF(ISERROR(INDEX(출금!$G$2:$G$1048576,MATCH($S478,출금!$S$2:$S$1048576,0)))=TRUE, "", INDEX(출금!$G$2:$G$1048576,MATCH($S478,출금!$S$2:$S$1048576,0))&amp;"")</f>
        <v/>
      </c>
      <c r="O478" s="2" t="str">
        <f>IF(ISERROR(INDEX(출금!$H$2:$H$1048576,MATCH($S478,출금!$S$2:$S$1048576,0)))=TRUE, "", INDEX(출금!$H$2:$H$1048576,MATCH($S478,출금!$S$2:$S$1048576,0))&amp;"")</f>
        <v/>
      </c>
      <c r="P478" s="2" t="str">
        <f>IF(ISERROR(INDEX(출금!$A$2:$A$1048576,MATCH($S478,출금!$S$2:$S$1048576,0)))=TRUE, "", INDEX(출금!$A$2:$A$1048576,MATCH($S478,출금!$S$2:$S$1048576,0)))</f>
        <v/>
      </c>
      <c r="Q478" s="2" t="str">
        <f>IF(ISERROR(INDEX(출금!$B$2:$B$1048576,MATCH($S478,출금!$S$2:$S$1048576,0)))=TRUE, "", INDEX(출금!$B$2:$B$1048576,MATCH($S478,출금!$S$2:$S$1048576,0)))</f>
        <v/>
      </c>
      <c r="R478" s="2" t="str">
        <f>IF(ISERROR(INDEX(출금!$C$2:$C$1048576,MATCH($S478,출금!$S$2:$S$1048576,0)))=TRUE, "", INDEX(출금!$C$2:$C$1048576,MATCH($S478,출금!$S$2:$S$1048576,0)))</f>
        <v/>
      </c>
      <c r="S478" s="2"/>
      <c r="T478" s="26">
        <v>44474.849618055552</v>
      </c>
      <c r="U478" s="31" t="str">
        <f t="shared" si="7"/>
        <v>2021-10-05</v>
      </c>
    </row>
    <row r="479" spans="1:21" customFormat="1">
      <c r="A479" s="2" t="s">
        <v>55</v>
      </c>
      <c r="B479" s="2" t="s">
        <v>6</v>
      </c>
      <c r="C479" s="2" t="s">
        <v>24</v>
      </c>
      <c r="D479" s="2" t="s">
        <v>1856</v>
      </c>
      <c r="E479" s="2">
        <v>10025</v>
      </c>
      <c r="F479" s="2" t="s">
        <v>11</v>
      </c>
      <c r="G479" s="2" t="str">
        <f>IF(INDEX(지갑!$H:$H,MATCH(A479&amp;B479&amp;C479&amp;D479&amp;E479&amp;F479&amp;H479,지갑!$K:$K,0))=0, "",INDEX(지갑!$H:$H,MATCH(A479&amp;B479&amp;C479&amp;D479&amp;E479&amp;F479&amp;H479,지갑!$K:$K,0)))</f>
        <v>0xd16eEBDb4F8804b66AB4b2c536917154d9a47E82</v>
      </c>
      <c r="H479" s="2"/>
      <c r="I479" s="2" t="s">
        <v>6</v>
      </c>
      <c r="J479" s="2" t="s">
        <v>24</v>
      </c>
      <c r="K479" s="2" t="s">
        <v>11</v>
      </c>
      <c r="L479" s="2" t="s">
        <v>11</v>
      </c>
      <c r="M479" s="25">
        <v>1800</v>
      </c>
      <c r="N479" s="2" t="s">
        <v>4055</v>
      </c>
      <c r="O479" s="2" t="str">
        <f>IF(ISERROR(INDEX(출금!$H$2:$H$1048576,MATCH($S479,출금!$S$2:$S$1048576,0)))=TRUE, "", INDEX(출금!$H$2:$H$1048576,MATCH($S479,출금!$S$2:$S$1048576,0))&amp;"")</f>
        <v/>
      </c>
      <c r="P479" s="2" t="str">
        <f>IF(ISERROR(INDEX(출금!$A$2:$A$1048576,MATCH($S479,출금!$S$2:$S$1048576,0)))=TRUE, "", INDEX(출금!$A$2:$A$1048576,MATCH($S479,출금!$S$2:$S$1048576,0)))</f>
        <v/>
      </c>
      <c r="Q479" s="2" t="str">
        <f>IF(ISERROR(INDEX(출금!$B$2:$B$1048576,MATCH($S479,출금!$S$2:$S$1048576,0)))=TRUE, "", INDEX(출금!$B$2:$B$1048576,MATCH($S479,출금!$S$2:$S$1048576,0)))</f>
        <v/>
      </c>
      <c r="R479" s="2" t="str">
        <f>IF(ISERROR(INDEX(출금!$C$2:$C$1048576,MATCH($S479,출금!$S$2:$S$1048576,0)))=TRUE, "", INDEX(출금!$C$2:$C$1048576,MATCH($S479,출금!$S$2:$S$1048576,0)))</f>
        <v/>
      </c>
      <c r="S479" s="2" t="s">
        <v>2065</v>
      </c>
      <c r="T479" s="26">
        <v>44474.718495370369</v>
      </c>
      <c r="U479" s="31" t="str">
        <f t="shared" si="7"/>
        <v>2021-10-05</v>
      </c>
    </row>
    <row r="480" spans="1:21" customFormat="1">
      <c r="A480" s="2" t="s">
        <v>55</v>
      </c>
      <c r="B480" s="2" t="s">
        <v>6</v>
      </c>
      <c r="C480" s="2" t="s">
        <v>24</v>
      </c>
      <c r="D480" s="2" t="s">
        <v>1856</v>
      </c>
      <c r="E480" s="2">
        <v>10025</v>
      </c>
      <c r="F480" s="2" t="s">
        <v>11</v>
      </c>
      <c r="G480" s="2" t="str">
        <f>IF(INDEX(지갑!$H:$H,MATCH(A480&amp;B480&amp;C480&amp;D480&amp;E480&amp;F480&amp;H480,지갑!$K:$K,0))=0, "",INDEX(지갑!$H:$H,MATCH(A480&amp;B480&amp;C480&amp;D480&amp;E480&amp;F480&amp;H480,지갑!$K:$K,0)))</f>
        <v>0xd16eEBDb4F8804b66AB4b2c536917154d9a47E82</v>
      </c>
      <c r="H480" s="2"/>
      <c r="I480" s="2" t="s">
        <v>6</v>
      </c>
      <c r="J480" s="2" t="s">
        <v>24</v>
      </c>
      <c r="K480" s="2" t="s">
        <v>11</v>
      </c>
      <c r="L480" s="2" t="s">
        <v>11</v>
      </c>
      <c r="M480" s="25">
        <v>638.59320000000002</v>
      </c>
      <c r="N480" s="2" t="s">
        <v>4054</v>
      </c>
      <c r="O480" s="2" t="str">
        <f>IF(ISERROR(INDEX(출금!$H$2:$H$1048576,MATCH($S480,출금!$S$2:$S$1048576,0)))=TRUE, "", INDEX(출금!$H$2:$H$1048576,MATCH($S480,출금!$S$2:$S$1048576,0))&amp;"")</f>
        <v/>
      </c>
      <c r="P480" s="2" t="str">
        <f>IF(ISERROR(INDEX(출금!$A$2:$A$1048576,MATCH($S480,출금!$S$2:$S$1048576,0)))=TRUE, "", INDEX(출금!$A$2:$A$1048576,MATCH($S480,출금!$S$2:$S$1048576,0)))</f>
        <v/>
      </c>
      <c r="Q480" s="2" t="str">
        <f>IF(ISERROR(INDEX(출금!$B$2:$B$1048576,MATCH($S480,출금!$S$2:$S$1048576,0)))=TRUE, "", INDEX(출금!$B$2:$B$1048576,MATCH($S480,출금!$S$2:$S$1048576,0)))</f>
        <v/>
      </c>
      <c r="R480" s="2" t="str">
        <f>IF(ISERROR(INDEX(출금!$C$2:$C$1048576,MATCH($S480,출금!$S$2:$S$1048576,0)))=TRUE, "", INDEX(출금!$C$2:$C$1048576,MATCH($S480,출금!$S$2:$S$1048576,0)))</f>
        <v/>
      </c>
      <c r="S480" s="2" t="s">
        <v>2066</v>
      </c>
      <c r="T480" s="26">
        <v>44474.691770833335</v>
      </c>
      <c r="U480" s="31" t="str">
        <f t="shared" si="7"/>
        <v>2021-10-05</v>
      </c>
    </row>
    <row r="481" spans="1:21" customFormat="1">
      <c r="A481" s="2" t="s">
        <v>55</v>
      </c>
      <c r="B481" s="2" t="s">
        <v>6</v>
      </c>
      <c r="C481" s="2" t="s">
        <v>24</v>
      </c>
      <c r="D481" s="2" t="s">
        <v>1856</v>
      </c>
      <c r="E481" s="2">
        <v>10025</v>
      </c>
      <c r="F481" s="2" t="s">
        <v>414</v>
      </c>
      <c r="G481" s="2" t="str">
        <f>IF(INDEX(지갑!$H:$H,MATCH(A481&amp;B481&amp;C481&amp;D481&amp;E481&amp;F481&amp;H481,지갑!$K:$K,0))=0, "",INDEX(지갑!$H:$H,MATCH(A481&amp;B481&amp;C481&amp;D481&amp;E481&amp;F481&amp;H481,지갑!$K:$K,0)))</f>
        <v/>
      </c>
      <c r="H481" s="2"/>
      <c r="I481" s="2" t="s">
        <v>6</v>
      </c>
      <c r="J481" s="2" t="s">
        <v>24</v>
      </c>
      <c r="K481" s="2" t="s">
        <v>414</v>
      </c>
      <c r="L481" s="2" t="s">
        <v>1675</v>
      </c>
      <c r="M481" s="25">
        <v>89.983230000000006</v>
      </c>
      <c r="N481" s="2" t="s">
        <v>20</v>
      </c>
      <c r="O481" s="2" t="str">
        <f>IF(ISERROR(INDEX(출금!$H$2:$H$1048576,MATCH($S481,출금!$S$2:$S$1048576,0)))=TRUE, "", INDEX(출금!$H$2:$H$1048576,MATCH($S481,출금!$S$2:$S$1048576,0))&amp;"")</f>
        <v/>
      </c>
      <c r="P481" s="2" t="str">
        <f>IF(ISERROR(INDEX(출금!$A$2:$A$1048576,MATCH($S481,출금!$S$2:$S$1048576,0)))=TRUE, "", INDEX(출금!$A$2:$A$1048576,MATCH($S481,출금!$S$2:$S$1048576,0)))</f>
        <v/>
      </c>
      <c r="Q481" s="2" t="str">
        <f>IF(ISERROR(INDEX(출금!$B$2:$B$1048576,MATCH($S481,출금!$S$2:$S$1048576,0)))=TRUE, "", INDEX(출금!$B$2:$B$1048576,MATCH($S481,출금!$S$2:$S$1048576,0)))</f>
        <v/>
      </c>
      <c r="R481" s="2" t="str">
        <f>IF(ISERROR(INDEX(출금!$C$2:$C$1048576,MATCH($S481,출금!$S$2:$S$1048576,0)))=TRUE, "", INDEX(출금!$C$2:$C$1048576,MATCH($S481,출금!$S$2:$S$1048576,0)))</f>
        <v/>
      </c>
      <c r="S481" s="2" t="s">
        <v>2067</v>
      </c>
      <c r="T481" s="26">
        <v>44474.423009259262</v>
      </c>
      <c r="U481" s="31" t="str">
        <f t="shared" si="7"/>
        <v>2021-10-05</v>
      </c>
    </row>
    <row r="482" spans="1:21" customFormat="1">
      <c r="A482" s="2" t="s">
        <v>55</v>
      </c>
      <c r="B482" s="2" t="s">
        <v>6</v>
      </c>
      <c r="C482" s="2" t="s">
        <v>24</v>
      </c>
      <c r="D482" s="2" t="s">
        <v>1856</v>
      </c>
      <c r="E482" s="2">
        <v>10025</v>
      </c>
      <c r="F482" s="2" t="s">
        <v>11</v>
      </c>
      <c r="G482" s="2" t="str">
        <f>IF(INDEX(지갑!$H:$H,MATCH(A482&amp;B482&amp;C482&amp;D482&amp;E482&amp;F482&amp;H482,지갑!$K:$K,0))=0, "",INDEX(지갑!$H:$H,MATCH(A482&amp;B482&amp;C482&amp;D482&amp;E482&amp;F482&amp;H482,지갑!$K:$K,0)))</f>
        <v>0xd16eEBDb4F8804b66AB4b2c536917154d9a47E82</v>
      </c>
      <c r="H482" s="2"/>
      <c r="I482" s="2" t="s">
        <v>6</v>
      </c>
      <c r="J482" s="2" t="s">
        <v>24</v>
      </c>
      <c r="K482" s="2" t="s">
        <v>11</v>
      </c>
      <c r="L482" s="2" t="s">
        <v>11</v>
      </c>
      <c r="M482" s="25">
        <v>19.718</v>
      </c>
      <c r="N482" s="2" t="s">
        <v>4063</v>
      </c>
      <c r="O482" s="2" t="str">
        <f>IF(ISERROR(INDEX(출금!$H$2:$H$1048576,MATCH($S482,출금!$S$2:$S$1048576,0)))=TRUE, "", INDEX(출금!$H$2:$H$1048576,MATCH($S482,출금!$S$2:$S$1048576,0))&amp;"")</f>
        <v/>
      </c>
      <c r="P482" s="2" t="str">
        <f>IF(ISERROR(INDEX(출금!$A$2:$A$1048576,MATCH($S482,출금!$S$2:$S$1048576,0)))=TRUE, "", INDEX(출금!$A$2:$A$1048576,MATCH($S482,출금!$S$2:$S$1048576,0)))</f>
        <v/>
      </c>
      <c r="Q482" s="2" t="str">
        <f>IF(ISERROR(INDEX(출금!$B$2:$B$1048576,MATCH($S482,출금!$S$2:$S$1048576,0)))=TRUE, "", INDEX(출금!$B$2:$B$1048576,MATCH($S482,출금!$S$2:$S$1048576,0)))</f>
        <v/>
      </c>
      <c r="R482" s="2" t="str">
        <f>IF(ISERROR(INDEX(출금!$C$2:$C$1048576,MATCH($S482,출금!$S$2:$S$1048576,0)))=TRUE, "", INDEX(출금!$C$2:$C$1048576,MATCH($S482,출금!$S$2:$S$1048576,0)))</f>
        <v/>
      </c>
      <c r="S482" s="2" t="s">
        <v>2068</v>
      </c>
      <c r="T482" s="26">
        <v>44472.866562499999</v>
      </c>
      <c r="U482" s="31" t="str">
        <f t="shared" si="7"/>
        <v>2021-10-03</v>
      </c>
    </row>
    <row r="483" spans="1:21" customFormat="1">
      <c r="A483" s="2" t="s">
        <v>55</v>
      </c>
      <c r="B483" s="2" t="s">
        <v>6</v>
      </c>
      <c r="C483" s="2" t="s">
        <v>24</v>
      </c>
      <c r="D483" s="2" t="s">
        <v>1856</v>
      </c>
      <c r="E483" s="2">
        <v>10025</v>
      </c>
      <c r="F483" s="2" t="s">
        <v>414</v>
      </c>
      <c r="G483" s="2" t="str">
        <f>IF(INDEX(지갑!$H:$H,MATCH(A483&amp;B483&amp;C483&amp;D483&amp;E483&amp;F483&amp;H483,지갑!$K:$K,0))=0, "",INDEX(지갑!$H:$H,MATCH(A483&amp;B483&amp;C483&amp;D483&amp;E483&amp;F483&amp;H483,지갑!$K:$K,0)))</f>
        <v/>
      </c>
      <c r="H483" s="2"/>
      <c r="I483" s="2" t="s">
        <v>6</v>
      </c>
      <c r="J483" s="2" t="s">
        <v>24</v>
      </c>
      <c r="K483" s="2" t="s">
        <v>414</v>
      </c>
      <c r="L483" s="2" t="s">
        <v>1675</v>
      </c>
      <c r="M483" s="25">
        <v>99.911749999999998</v>
      </c>
      <c r="N483" s="2" t="s">
        <v>20</v>
      </c>
      <c r="O483" s="2" t="str">
        <f>IF(ISERROR(INDEX(출금!$H$2:$H$1048576,MATCH($S483,출금!$S$2:$S$1048576,0)))=TRUE, "", INDEX(출금!$H$2:$H$1048576,MATCH($S483,출금!$S$2:$S$1048576,0))&amp;"")</f>
        <v/>
      </c>
      <c r="P483" s="2" t="str">
        <f>IF(ISERROR(INDEX(출금!$A$2:$A$1048576,MATCH($S483,출금!$S$2:$S$1048576,0)))=TRUE, "", INDEX(출금!$A$2:$A$1048576,MATCH($S483,출금!$S$2:$S$1048576,0)))</f>
        <v/>
      </c>
      <c r="Q483" s="2" t="str">
        <f>IF(ISERROR(INDEX(출금!$B$2:$B$1048576,MATCH($S483,출금!$S$2:$S$1048576,0)))=TRUE, "", INDEX(출금!$B$2:$B$1048576,MATCH($S483,출금!$S$2:$S$1048576,0)))</f>
        <v/>
      </c>
      <c r="R483" s="2" t="str">
        <f>IF(ISERROR(INDEX(출금!$C$2:$C$1048576,MATCH($S483,출금!$S$2:$S$1048576,0)))=TRUE, "", INDEX(출금!$C$2:$C$1048576,MATCH($S483,출금!$S$2:$S$1048576,0)))</f>
        <v/>
      </c>
      <c r="S483" s="2" t="s">
        <v>2069</v>
      </c>
      <c r="T483" s="26">
        <v>44469.431111111109</v>
      </c>
      <c r="U483" s="31" t="str">
        <f t="shared" si="7"/>
        <v>2021-09-30</v>
      </c>
    </row>
    <row r="484" spans="1:21" customFormat="1" hidden="1">
      <c r="A484" s="2" t="s">
        <v>55</v>
      </c>
      <c r="B484" s="2" t="s">
        <v>6</v>
      </c>
      <c r="C484" s="2" t="s">
        <v>24</v>
      </c>
      <c r="D484" s="2" t="s">
        <v>1856</v>
      </c>
      <c r="E484" s="2">
        <v>10025</v>
      </c>
      <c r="F484" s="2" t="s">
        <v>1863</v>
      </c>
      <c r="G484" s="2" t="e">
        <f>IF(INDEX(지갑!$H:$H,MATCH(A484&amp;B484&amp;C484&amp;D484&amp;E484&amp;F484&amp;H484,지갑!$K:$K,0))=0, "",INDEX(지갑!$H:$H,MATCH(A484&amp;B484&amp;C484&amp;D484&amp;E484&amp;F484&amp;H484,지갑!$K:$K,0)))</f>
        <v>#N/A</v>
      </c>
      <c r="H484" s="2"/>
      <c r="I484" s="2" t="s">
        <v>6</v>
      </c>
      <c r="J484" s="2" t="s">
        <v>24</v>
      </c>
      <c r="K484" s="2" t="s">
        <v>1863</v>
      </c>
      <c r="L484" s="2"/>
      <c r="M484" s="25">
        <v>9.5399999999999991</v>
      </c>
      <c r="N484" s="2" t="str">
        <f>IF(ISERROR(INDEX(출금!$G$2:$G$1048576,MATCH($S484,출금!$S$2:$S$1048576,0)))=TRUE, "", INDEX(출금!$G$2:$G$1048576,MATCH($S484,출금!$S$2:$S$1048576,0))&amp;"")</f>
        <v/>
      </c>
      <c r="O484" s="2" t="str">
        <f>IF(ISERROR(INDEX(출금!$H$2:$H$1048576,MATCH($S484,출금!$S$2:$S$1048576,0)))=TRUE, "", INDEX(출금!$H$2:$H$1048576,MATCH($S484,출금!$S$2:$S$1048576,0))&amp;"")</f>
        <v/>
      </c>
      <c r="P484" s="2" t="str">
        <f>IF(ISERROR(INDEX(출금!$A$2:$A$1048576,MATCH($S484,출금!$S$2:$S$1048576,0)))=TRUE, "", INDEX(출금!$A$2:$A$1048576,MATCH($S484,출금!$S$2:$S$1048576,0)))</f>
        <v/>
      </c>
      <c r="Q484" s="2" t="str">
        <f>IF(ISERROR(INDEX(출금!$B$2:$B$1048576,MATCH($S484,출금!$S$2:$S$1048576,0)))=TRUE, "", INDEX(출금!$B$2:$B$1048576,MATCH($S484,출금!$S$2:$S$1048576,0)))</f>
        <v/>
      </c>
      <c r="R484" s="2" t="str">
        <f>IF(ISERROR(INDEX(출금!$C$2:$C$1048576,MATCH($S484,출금!$S$2:$S$1048576,0)))=TRUE, "", INDEX(출금!$C$2:$C$1048576,MATCH($S484,출금!$S$2:$S$1048576,0)))</f>
        <v/>
      </c>
      <c r="S484" s="2"/>
      <c r="T484" s="26">
        <v>44467.917708333334</v>
      </c>
      <c r="U484" s="31" t="str">
        <f t="shared" si="7"/>
        <v>2021-09-28</v>
      </c>
    </row>
    <row r="485" spans="1:21" customFormat="1" hidden="1">
      <c r="A485" s="2" t="s">
        <v>55</v>
      </c>
      <c r="B485" s="2" t="s">
        <v>6</v>
      </c>
      <c r="C485" s="2" t="s">
        <v>24</v>
      </c>
      <c r="D485" s="2" t="s">
        <v>1856</v>
      </c>
      <c r="E485" s="2">
        <v>10025</v>
      </c>
      <c r="F485" s="2" t="s">
        <v>10</v>
      </c>
      <c r="G485" s="2" t="e">
        <f>IF(INDEX(지갑!$H:$H,MATCH(A485&amp;B485&amp;C485&amp;D485&amp;E485&amp;F485&amp;H485,지갑!$K:$K,0))=0, "",INDEX(지갑!$H:$H,MATCH(A485&amp;B485&amp;C485&amp;D485&amp;E485&amp;F485&amp;H485,지갑!$K:$K,0)))</f>
        <v>#N/A</v>
      </c>
      <c r="H485" s="2"/>
      <c r="I485" s="2" t="s">
        <v>6</v>
      </c>
      <c r="J485" s="2" t="s">
        <v>24</v>
      </c>
      <c r="K485" s="2" t="s">
        <v>10</v>
      </c>
      <c r="L485" s="2" t="s">
        <v>10</v>
      </c>
      <c r="M485" s="25">
        <v>3500000</v>
      </c>
      <c r="N485" s="2" t="str">
        <f>IF(ISERROR(INDEX(출금!$G$2:$G$1048576,MATCH($S485,출금!$S$2:$S$1048576,0)))=TRUE, "", INDEX(출금!$G$2:$G$1048576,MATCH($S485,출금!$S$2:$S$1048576,0))&amp;"")</f>
        <v/>
      </c>
      <c r="O485" s="2" t="str">
        <f>IF(ISERROR(INDEX(출금!$H$2:$H$1048576,MATCH($S485,출금!$S$2:$S$1048576,0)))=TRUE, "", INDEX(출금!$H$2:$H$1048576,MATCH($S485,출금!$S$2:$S$1048576,0))&amp;"")</f>
        <v/>
      </c>
      <c r="P485" s="2" t="str">
        <f>IF(ISERROR(INDEX(출금!$A$2:$A$1048576,MATCH($S485,출금!$S$2:$S$1048576,0)))=TRUE, "", INDEX(출금!$A$2:$A$1048576,MATCH($S485,출금!$S$2:$S$1048576,0)))</f>
        <v/>
      </c>
      <c r="Q485" s="2" t="str">
        <f>IF(ISERROR(INDEX(출금!$B$2:$B$1048576,MATCH($S485,출금!$S$2:$S$1048576,0)))=TRUE, "", INDEX(출금!$B$2:$B$1048576,MATCH($S485,출금!$S$2:$S$1048576,0)))</f>
        <v/>
      </c>
      <c r="R485" s="2" t="str">
        <f>IF(ISERROR(INDEX(출금!$C$2:$C$1048576,MATCH($S485,출금!$S$2:$S$1048576,0)))=TRUE, "", INDEX(출금!$C$2:$C$1048576,MATCH($S485,출금!$S$2:$S$1048576,0)))</f>
        <v/>
      </c>
      <c r="S485" s="2" t="s">
        <v>2070</v>
      </c>
      <c r="T485" s="26">
        <v>44456.586655092593</v>
      </c>
      <c r="U485" s="31" t="str">
        <f t="shared" si="7"/>
        <v>2021-09-17</v>
      </c>
    </row>
    <row r="486" spans="1:21" customFormat="1" hidden="1">
      <c r="A486" s="2" t="s">
        <v>3</v>
      </c>
      <c r="B486" s="2" t="s">
        <v>858</v>
      </c>
      <c r="C486" s="2" t="s">
        <v>58</v>
      </c>
      <c r="D486" s="2"/>
      <c r="E486" s="2"/>
      <c r="F486" s="2" t="str">
        <f>K486</f>
        <v>BTC</v>
      </c>
      <c r="G486" s="2" t="str">
        <f>IF(INDEX(지갑!$H:$H,MATCH(A486&amp;B486&amp;C486&amp;D486&amp;E486&amp;F486&amp;H486,지갑!$K:$K,0))=0, "",INDEX(지갑!$H:$H,MATCH(A486&amp;B486&amp;C486&amp;D486&amp;E486&amp;F486&amp;H486,지갑!$K:$K,0)))</f>
        <v>1MdatewJkKfSptYBaJvgEBFYCEbiCkELVt</v>
      </c>
      <c r="H486" s="2"/>
      <c r="I486" s="2" t="s">
        <v>858</v>
      </c>
      <c r="J486" s="2" t="s">
        <v>58</v>
      </c>
      <c r="K486" s="2" t="s">
        <v>9</v>
      </c>
      <c r="L486" s="2" t="s">
        <v>9</v>
      </c>
      <c r="M486" s="28">
        <v>14.24933766</v>
      </c>
      <c r="N486" s="2" t="str">
        <f>IF(ISERROR(INDEX(출금!$G$2:$G$1048576,MATCH($S486,출금!$S$2:$S$1048576,0)))=TRUE, "", INDEX(출금!$G$2:$G$1048576,MATCH($S486,출금!$S$2:$S$1048576,0))&amp;"")</f>
        <v>19SK9LWSXLdmwPxvjPgvUrdaPhaPS6LaNu</v>
      </c>
      <c r="O486" s="2" t="str">
        <f>IF(ISERROR(INDEX(출금!$H$2:$H$1048576,MATCH($S486,출금!$S$2:$S$1048576,0)))=TRUE, "", INDEX(출금!$H$2:$H$1048576,MATCH($S486,출금!$S$2:$S$1048576,0))&amp;"")</f>
        <v/>
      </c>
      <c r="P486" s="2" t="str">
        <f>IF(ISERROR(INDEX(출금!$A$2:$A$1048576,MATCH($S486,출금!$S$2:$S$1048576,0)))=TRUE, "", INDEX(출금!$A$2:$A$1048576,MATCH($S486,출금!$S$2:$S$1048576,0)))</f>
        <v>exchange</v>
      </c>
      <c r="Q486" s="2" t="str">
        <f>IF(ISERROR(INDEX(출금!$B$2:$B$1048576,MATCH($S486,출금!$S$2:$S$1048576,0)))=TRUE, "", INDEX(출금!$B$2:$B$1048576,MATCH($S486,출금!$S$2:$S$1048576,0)))</f>
        <v>Binance</v>
      </c>
      <c r="R486" s="2" t="str">
        <f>IF(ISERROR(INDEX(출금!$C$2:$C$1048576,MATCH($S486,출금!$S$2:$S$1048576,0)))=TRUE, "", INDEX(출금!$C$2:$C$1048576,MATCH($S486,출금!$S$2:$S$1048576,0)))</f>
        <v>BBRICK</v>
      </c>
      <c r="S486" s="2" t="s">
        <v>1452</v>
      </c>
      <c r="T486" s="13">
        <v>44334.754904895832</v>
      </c>
      <c r="U486" s="31" t="str">
        <f t="shared" si="7"/>
        <v>2021-05-18</v>
      </c>
    </row>
    <row r="487" spans="1:21" customFormat="1" hidden="1">
      <c r="A487" s="2" t="s">
        <v>55</v>
      </c>
      <c r="B487" s="2" t="s">
        <v>6</v>
      </c>
      <c r="C487" s="2" t="s">
        <v>24</v>
      </c>
      <c r="D487" s="2" t="s">
        <v>1856</v>
      </c>
      <c r="E487" s="2">
        <v>10025</v>
      </c>
      <c r="F487" s="2" t="s">
        <v>9</v>
      </c>
      <c r="G487" s="2" t="str">
        <f>IF(INDEX(지갑!$H:$H,MATCH(A487&amp;B487&amp;C487&amp;D487&amp;E487&amp;F487&amp;H487,지갑!$K:$K,0))=0, "",INDEX(지갑!$H:$H,MATCH(A487&amp;B487&amp;C487&amp;D487&amp;E487&amp;F487&amp;H487,지갑!$K:$K,0)))</f>
        <v>3H9GcbHrica8tDjBgkByHKNbwpcdTapLoK</v>
      </c>
      <c r="H487" s="2"/>
      <c r="I487" s="2" t="s">
        <v>6</v>
      </c>
      <c r="J487" s="2" t="s">
        <v>24</v>
      </c>
      <c r="K487" s="2" t="s">
        <v>9</v>
      </c>
      <c r="L487" s="2" t="s">
        <v>9</v>
      </c>
      <c r="M487" s="25">
        <v>99.999600000000001</v>
      </c>
      <c r="N487" s="2" t="str">
        <f>IF(ISERROR(INDEX(출금!$G$2:$G$1048576,MATCH($S487,출금!$S$2:$S$1048576,0)))=TRUE, "", INDEX(출금!$G$2:$G$1048576,MATCH($S487,출금!$S$2:$S$1048576,0))&amp;"")</f>
        <v>1MdatewJkKfSptYBaJvgEBFYCEbiCkELVt</v>
      </c>
      <c r="O487" s="2" t="str">
        <f>IF(ISERROR(INDEX(출금!$H$2:$H$1048576,MATCH($S487,출금!$S$2:$S$1048576,0)))=TRUE, "", INDEX(출금!$H$2:$H$1048576,MATCH($S487,출금!$S$2:$S$1048576,0))&amp;"")</f>
        <v/>
      </c>
      <c r="P487" s="2" t="str">
        <f>IF(ISERROR(INDEX(출금!$A$2:$A$1048576,MATCH($S487,출금!$S$2:$S$1048576,0)))=TRUE, "", INDEX(출금!$A$2:$A$1048576,MATCH($S487,출금!$S$2:$S$1048576,0)))</f>
        <v>exchange</v>
      </c>
      <c r="Q487" s="2" t="str">
        <f>IF(ISERROR(INDEX(출금!$B$2:$B$1048576,MATCH($S487,출금!$S$2:$S$1048576,0)))=TRUE, "", INDEX(출금!$B$2:$B$1048576,MATCH($S487,출금!$S$2:$S$1048576,0)))</f>
        <v>Huobi</v>
      </c>
      <c r="R487" s="2" t="str">
        <f>IF(ISERROR(INDEX(출금!$C$2:$C$1048576,MATCH($S487,출금!$S$2:$S$1048576,0)))=TRUE, "", INDEX(출금!$C$2:$C$1048576,MATCH($S487,출금!$S$2:$S$1048576,0)))</f>
        <v>Peertec</v>
      </c>
      <c r="S487" s="2" t="s">
        <v>1281</v>
      </c>
      <c r="T487" s="26">
        <v>44455.582071759258</v>
      </c>
      <c r="U487" s="31" t="str">
        <f t="shared" si="7"/>
        <v>2021-09-16</v>
      </c>
    </row>
    <row r="488" spans="1:21" customFormat="1" hidden="1">
      <c r="A488" s="2" t="s">
        <v>55</v>
      </c>
      <c r="B488" s="2" t="s">
        <v>6</v>
      </c>
      <c r="C488" s="2" t="s">
        <v>24</v>
      </c>
      <c r="D488" s="2" t="s">
        <v>1856</v>
      </c>
      <c r="E488" s="2">
        <v>10025</v>
      </c>
      <c r="F488" s="2" t="s">
        <v>13</v>
      </c>
      <c r="G488" s="2" t="str">
        <f>IF(INDEX(지갑!$H:$H,MATCH(A488&amp;B488&amp;C488&amp;D488&amp;E488&amp;F488&amp;H488,지갑!$K:$K,0))=0, "",INDEX(지갑!$H:$H,MATCH(A488&amp;B488&amp;C488&amp;D488&amp;E488&amp;F488&amp;H488,지갑!$K:$K,0)))</f>
        <v>0xA341107b28740ee5a003BA3960448fD14174a026</v>
      </c>
      <c r="H488" s="2"/>
      <c r="I488" s="2" t="s">
        <v>6</v>
      </c>
      <c r="J488" s="2" t="s">
        <v>24</v>
      </c>
      <c r="K488" s="2" t="s">
        <v>13</v>
      </c>
      <c r="L488" s="2" t="s">
        <v>76</v>
      </c>
      <c r="M488" s="25">
        <v>840797.1</v>
      </c>
      <c r="N488" s="2" t="str">
        <f>IF(ISERROR(INDEX(출금!$G$2:$G$1048576,MATCH($S488,출금!$S$2:$S$1048576,0)))=TRUE, "", INDEX(출금!$G$2:$G$1048576,MATCH($S488,출금!$S$2:$S$1048576,0))&amp;"")</f>
        <v>0xdb245cf0aec8bf5d4b3002d00f3e701e80ba380a</v>
      </c>
      <c r="O488" s="2" t="str">
        <f>IF(ISERROR(INDEX(출금!$H$2:$H$1048576,MATCH($S488,출금!$S$2:$S$1048576,0)))=TRUE, "", INDEX(출금!$H$2:$H$1048576,MATCH($S488,출금!$S$2:$S$1048576,0))&amp;"")</f>
        <v/>
      </c>
      <c r="P488" s="2" t="str">
        <f>IF(ISERROR(INDEX(출금!$A$2:$A$1048576,MATCH($S488,출금!$S$2:$S$1048576,0)))=TRUE, "", INDEX(출금!$A$2:$A$1048576,MATCH($S488,출금!$S$2:$S$1048576,0)))</f>
        <v>exchange</v>
      </c>
      <c r="Q488" s="2" t="str">
        <f>IF(ISERROR(INDEX(출금!$B$2:$B$1048576,MATCH($S488,출금!$S$2:$S$1048576,0)))=TRUE, "", INDEX(출금!$B$2:$B$1048576,MATCH($S488,출금!$S$2:$S$1048576,0)))</f>
        <v>Huobi</v>
      </c>
      <c r="R488" s="2" t="str">
        <f>IF(ISERROR(INDEX(출금!$C$2:$C$1048576,MATCH($S488,출금!$S$2:$S$1048576,0)))=TRUE, "", INDEX(출금!$C$2:$C$1048576,MATCH($S488,출금!$S$2:$S$1048576,0)))</f>
        <v>Peertec</v>
      </c>
      <c r="S488" s="2" t="s">
        <v>1280</v>
      </c>
      <c r="T488" s="26">
        <v>44455.578356481485</v>
      </c>
      <c r="U488" s="31" t="str">
        <f t="shared" si="7"/>
        <v>2021-09-16</v>
      </c>
    </row>
    <row r="489" spans="1:21" customFormat="1">
      <c r="A489" s="2" t="s">
        <v>3</v>
      </c>
      <c r="B489" s="2" t="s">
        <v>858</v>
      </c>
      <c r="C489" s="2" t="s">
        <v>58</v>
      </c>
      <c r="D489" s="2"/>
      <c r="E489" s="2"/>
      <c r="F489" s="2" t="str">
        <f>K489</f>
        <v>USDT</v>
      </c>
      <c r="G489" s="2" t="str">
        <f>IF(INDEX(지갑!$H:$H,MATCH(A489&amp;B489&amp;C489&amp;D489&amp;E489&amp;F489&amp;H489,지갑!$K:$K,0))=0, "",INDEX(지갑!$H:$H,MATCH(A489&amp;B489&amp;C489&amp;D489&amp;E489&amp;F489&amp;H489,지갑!$K:$K,0)))</f>
        <v>0xdb245cf0aec8bf5d4b3002d00f3e701e80ba380a</v>
      </c>
      <c r="H489" s="2"/>
      <c r="I489" s="2" t="s">
        <v>858</v>
      </c>
      <c r="J489" s="2" t="s">
        <v>58</v>
      </c>
      <c r="K489" s="2" t="s">
        <v>13</v>
      </c>
      <c r="L489" s="2" t="s">
        <v>11</v>
      </c>
      <c r="M489" s="28">
        <v>911452.11730000004</v>
      </c>
      <c r="N489" s="2" t="s">
        <v>20</v>
      </c>
      <c r="O489" s="2" t="str">
        <f>IF(ISERROR(INDEX(출금!$H$2:$H$1048576,MATCH($S489,출금!$S$2:$S$1048576,0)))=TRUE, "", INDEX(출금!$H$2:$H$1048576,MATCH($S489,출금!$S$2:$S$1048576,0))&amp;"")</f>
        <v/>
      </c>
      <c r="P489" s="2" t="str">
        <f>IF(ISERROR(INDEX(출금!$A$2:$A$1048576,MATCH($S489,출금!$S$2:$S$1048576,0)))=TRUE, "", INDEX(출금!$A$2:$A$1048576,MATCH($S489,출금!$S$2:$S$1048576,0)))</f>
        <v/>
      </c>
      <c r="Q489" s="2" t="str">
        <f>IF(ISERROR(INDEX(출금!$B$2:$B$1048576,MATCH($S489,출금!$S$2:$S$1048576,0)))=TRUE, "", INDEX(출금!$B$2:$B$1048576,MATCH($S489,출금!$S$2:$S$1048576,0)))</f>
        <v/>
      </c>
      <c r="R489" s="2" t="str">
        <f>IF(ISERROR(INDEX(출금!$C$2:$C$1048576,MATCH($S489,출금!$S$2:$S$1048576,0)))=TRUE, "", INDEX(출금!$C$2:$C$1048576,MATCH($S489,출금!$S$2:$S$1048576,0)))</f>
        <v/>
      </c>
      <c r="S489" s="2" t="s">
        <v>1454</v>
      </c>
      <c r="T489" s="13">
        <v>44335.469434108803</v>
      </c>
      <c r="U489" s="31" t="str">
        <f t="shared" si="7"/>
        <v>2021-05-19</v>
      </c>
    </row>
    <row r="490" spans="1:21" customFormat="1" hidden="1">
      <c r="A490" s="2" t="s">
        <v>55</v>
      </c>
      <c r="B490" s="2" t="s">
        <v>6</v>
      </c>
      <c r="C490" s="2" t="s">
        <v>24</v>
      </c>
      <c r="D490" s="2" t="s">
        <v>1856</v>
      </c>
      <c r="E490" s="2">
        <v>10025</v>
      </c>
      <c r="F490" s="2" t="s">
        <v>13</v>
      </c>
      <c r="G490" s="2" t="str">
        <f>IF(INDEX(지갑!$H:$H,MATCH(A490&amp;B490&amp;C490&amp;D490&amp;E490&amp;F490&amp;H490,지갑!$K:$K,0))=0, "",INDEX(지갑!$H:$H,MATCH(A490&amp;B490&amp;C490&amp;D490&amp;E490&amp;F490&amp;H490,지갑!$K:$K,0)))</f>
        <v>0xA341107b28740ee5a003BA3960448fD14174a026</v>
      </c>
      <c r="H490" s="2"/>
      <c r="I490" s="2" t="s">
        <v>6</v>
      </c>
      <c r="J490" s="2" t="s">
        <v>24</v>
      </c>
      <c r="K490" s="2" t="s">
        <v>13</v>
      </c>
      <c r="L490" s="2" t="s">
        <v>76</v>
      </c>
      <c r="M490" s="25">
        <v>999999</v>
      </c>
      <c r="N490" s="2" t="str">
        <f>IF(ISERROR(INDEX(출금!$G$2:$G$1048576,MATCH($S490,출금!$S$2:$S$1048576,0)))=TRUE, "", INDEX(출금!$G$2:$G$1048576,MATCH($S490,출금!$S$2:$S$1048576,0))&amp;"")</f>
        <v>0xdb245cf0aec8bf5d4b3002d00f3e701e80ba380a</v>
      </c>
      <c r="O490" s="2" t="str">
        <f>IF(ISERROR(INDEX(출금!$H$2:$H$1048576,MATCH($S490,출금!$S$2:$S$1048576,0)))=TRUE, "", INDEX(출금!$H$2:$H$1048576,MATCH($S490,출금!$S$2:$S$1048576,0))&amp;"")</f>
        <v/>
      </c>
      <c r="P490" s="2" t="str">
        <f>IF(ISERROR(INDEX(출금!$A$2:$A$1048576,MATCH($S490,출금!$S$2:$S$1048576,0)))=TRUE, "", INDEX(출금!$A$2:$A$1048576,MATCH($S490,출금!$S$2:$S$1048576,0)))</f>
        <v>exchange</v>
      </c>
      <c r="Q490" s="2" t="str">
        <f>IF(ISERROR(INDEX(출금!$B$2:$B$1048576,MATCH($S490,출금!$S$2:$S$1048576,0)))=TRUE, "", INDEX(출금!$B$2:$B$1048576,MATCH($S490,출금!$S$2:$S$1048576,0)))</f>
        <v>Huobi</v>
      </c>
      <c r="R490" s="2" t="str">
        <f>IF(ISERROR(INDEX(출금!$C$2:$C$1048576,MATCH($S490,출금!$S$2:$S$1048576,0)))=TRUE, "", INDEX(출금!$C$2:$C$1048576,MATCH($S490,출금!$S$2:$S$1048576,0)))</f>
        <v>Peertec</v>
      </c>
      <c r="S490" s="2" t="s">
        <v>1279</v>
      </c>
      <c r="T490" s="26">
        <v>44455.577673611115</v>
      </c>
      <c r="U490" s="31" t="str">
        <f t="shared" si="7"/>
        <v>2021-09-16</v>
      </c>
    </row>
    <row r="491" spans="1:21" customFormat="1" hidden="1">
      <c r="A491" s="2" t="s">
        <v>55</v>
      </c>
      <c r="B491" s="2" t="s">
        <v>6</v>
      </c>
      <c r="C491" s="2" t="s">
        <v>24</v>
      </c>
      <c r="D491" s="2" t="s">
        <v>1856</v>
      </c>
      <c r="E491" s="2">
        <v>10025</v>
      </c>
      <c r="F491" s="2" t="s">
        <v>13</v>
      </c>
      <c r="G491" s="2" t="str">
        <f>IF(INDEX(지갑!$H:$H,MATCH(A491&amp;B491&amp;C491&amp;D491&amp;E491&amp;F491&amp;H491,지갑!$K:$K,0))=0, "",INDEX(지갑!$H:$H,MATCH(A491&amp;B491&amp;C491&amp;D491&amp;E491&amp;F491&amp;H491,지갑!$K:$K,0)))</f>
        <v>0xA341107b28740ee5a003BA3960448fD14174a026</v>
      </c>
      <c r="H491" s="2"/>
      <c r="I491" s="2" t="s">
        <v>6</v>
      </c>
      <c r="J491" s="2" t="s">
        <v>24</v>
      </c>
      <c r="K491" s="2" t="s">
        <v>13</v>
      </c>
      <c r="L491" s="2" t="s">
        <v>76</v>
      </c>
      <c r="M491" s="25">
        <v>999999</v>
      </c>
      <c r="N491" s="2" t="str">
        <f>IF(ISERROR(INDEX(출금!$G$2:$G$1048576,MATCH($S491,출금!$S$2:$S$1048576,0)))=TRUE, "", INDEX(출금!$G$2:$G$1048576,MATCH($S491,출금!$S$2:$S$1048576,0))&amp;"")</f>
        <v>0xdb245cf0aec8bf5d4b3002d00f3e701e80ba380a</v>
      </c>
      <c r="O491" s="2" t="str">
        <f>IF(ISERROR(INDEX(출금!$H$2:$H$1048576,MATCH($S491,출금!$S$2:$S$1048576,0)))=TRUE, "", INDEX(출금!$H$2:$H$1048576,MATCH($S491,출금!$S$2:$S$1048576,0))&amp;"")</f>
        <v/>
      </c>
      <c r="P491" s="2" t="str">
        <f>IF(ISERROR(INDEX(출금!$A$2:$A$1048576,MATCH($S491,출금!$S$2:$S$1048576,0)))=TRUE, "", INDEX(출금!$A$2:$A$1048576,MATCH($S491,출금!$S$2:$S$1048576,0)))</f>
        <v>exchange</v>
      </c>
      <c r="Q491" s="2" t="str">
        <f>IF(ISERROR(INDEX(출금!$B$2:$B$1048576,MATCH($S491,출금!$S$2:$S$1048576,0)))=TRUE, "", INDEX(출금!$B$2:$B$1048576,MATCH($S491,출금!$S$2:$S$1048576,0)))</f>
        <v>Huobi</v>
      </c>
      <c r="R491" s="2" t="str">
        <f>IF(ISERROR(INDEX(출금!$C$2:$C$1048576,MATCH($S491,출금!$S$2:$S$1048576,0)))=TRUE, "", INDEX(출금!$C$2:$C$1048576,MATCH($S491,출금!$S$2:$S$1048576,0)))</f>
        <v>Peertec</v>
      </c>
      <c r="S491" s="2" t="s">
        <v>1278</v>
      </c>
      <c r="T491" s="26">
        <v>44455.577337962961</v>
      </c>
      <c r="U491" s="31" t="str">
        <f t="shared" si="7"/>
        <v>2021-09-16</v>
      </c>
    </row>
    <row r="492" spans="1:21" customFormat="1">
      <c r="A492" s="2" t="s">
        <v>3</v>
      </c>
      <c r="B492" s="2" t="s">
        <v>858</v>
      </c>
      <c r="C492" s="2" t="s">
        <v>58</v>
      </c>
      <c r="D492" s="2"/>
      <c r="E492" s="2"/>
      <c r="F492" s="2" t="str">
        <f>K492</f>
        <v>ETH</v>
      </c>
      <c r="G492" s="2" t="str">
        <f>IF(INDEX(지갑!$H:$H,MATCH(A492&amp;B492&amp;C492&amp;D492&amp;E492&amp;F492&amp;H492,지갑!$K:$K,0))=0, "",INDEX(지갑!$H:$H,MATCH(A492&amp;B492&amp;C492&amp;D492&amp;E492&amp;F492&amp;H492,지갑!$K:$K,0)))</f>
        <v>0xdb245cf0aec8bf5d4b3002d00f3e701e80ba380a</v>
      </c>
      <c r="H492" s="2"/>
      <c r="I492" s="2" t="s">
        <v>858</v>
      </c>
      <c r="J492" s="2" t="s">
        <v>58</v>
      </c>
      <c r="K492" s="2" t="s">
        <v>11</v>
      </c>
      <c r="L492" s="2" t="s">
        <v>11</v>
      </c>
      <c r="M492" s="28">
        <v>272</v>
      </c>
      <c r="N492" s="2" t="s">
        <v>20</v>
      </c>
      <c r="O492" s="2" t="str">
        <f>IF(ISERROR(INDEX(출금!$H$2:$H$1048576,MATCH($S492,출금!$S$2:$S$1048576,0)))=TRUE, "", INDEX(출금!$H$2:$H$1048576,MATCH($S492,출금!$S$2:$S$1048576,0))&amp;"")</f>
        <v/>
      </c>
      <c r="P492" s="2" t="str">
        <f>IF(ISERROR(INDEX(출금!$A$2:$A$1048576,MATCH($S492,출금!$S$2:$S$1048576,0)))=TRUE, "", INDEX(출금!$A$2:$A$1048576,MATCH($S492,출금!$S$2:$S$1048576,0)))</f>
        <v/>
      </c>
      <c r="Q492" s="2" t="str">
        <f>IF(ISERROR(INDEX(출금!$B$2:$B$1048576,MATCH($S492,출금!$S$2:$S$1048576,0)))=TRUE, "", INDEX(출금!$B$2:$B$1048576,MATCH($S492,출금!$S$2:$S$1048576,0)))</f>
        <v/>
      </c>
      <c r="R492" s="2" t="str">
        <f>IF(ISERROR(INDEX(출금!$C$2:$C$1048576,MATCH($S492,출금!$S$2:$S$1048576,0)))=TRUE, "", INDEX(출금!$C$2:$C$1048576,MATCH($S492,출금!$S$2:$S$1048576,0)))</f>
        <v/>
      </c>
      <c r="S492" s="2" t="s">
        <v>1455</v>
      </c>
      <c r="T492" s="13">
        <v>44335.47024253472</v>
      </c>
      <c r="U492" s="31" t="str">
        <f t="shared" si="7"/>
        <v>2021-05-19</v>
      </c>
    </row>
    <row r="493" spans="1:21" customFormat="1" hidden="1">
      <c r="A493" s="2" t="s">
        <v>3</v>
      </c>
      <c r="B493" s="2" t="s">
        <v>858</v>
      </c>
      <c r="C493" s="2" t="s">
        <v>58</v>
      </c>
      <c r="D493" s="2"/>
      <c r="E493" s="2"/>
      <c r="F493" s="2" t="str">
        <f>K493</f>
        <v>BCH</v>
      </c>
      <c r="G493" s="2" t="str">
        <f>IF(INDEX(지갑!$H:$H,MATCH(A493&amp;B493&amp;C493&amp;D493&amp;E493&amp;F493&amp;H493,지갑!$K:$K,0))=0, "",INDEX(지갑!$H:$H,MATCH(A493&amp;B493&amp;C493&amp;D493&amp;E493&amp;F493&amp;H493,지갑!$K:$K,0)))</f>
        <v>0xdb245cf0aec8bf5d4b3002d00f3e701e80ba380a</v>
      </c>
      <c r="H493" s="2"/>
      <c r="I493" s="2" t="s">
        <v>858</v>
      </c>
      <c r="J493" s="2" t="s">
        <v>58</v>
      </c>
      <c r="K493" s="2" t="s">
        <v>81</v>
      </c>
      <c r="L493" s="2" t="s">
        <v>1002</v>
      </c>
      <c r="M493" s="28">
        <v>5683.3695959899997</v>
      </c>
      <c r="N493" s="2" t="str">
        <f>IF(ISERROR(INDEX(출금!$G$2:$G$1048576,MATCH($S493,출금!$S$2:$S$1048576,0)))=TRUE, "", INDEX(출금!$G$2:$G$1048576,MATCH($S493,출금!$S$2:$S$1048576,0))&amp;"")</f>
        <v/>
      </c>
      <c r="O493" s="2" t="str">
        <f>IF(ISERROR(INDEX(출금!$H$2:$H$1048576,MATCH($S493,출금!$S$2:$S$1048576,0)))=TRUE, "", INDEX(출금!$H$2:$H$1048576,MATCH($S493,출금!$S$2:$S$1048576,0))&amp;"")</f>
        <v/>
      </c>
      <c r="P493" s="2" t="str">
        <f>IF(ISERROR(INDEX(출금!$A$2:$A$1048576,MATCH($S493,출금!$S$2:$S$1048576,0)))=TRUE, "", INDEX(출금!$A$2:$A$1048576,MATCH($S493,출금!$S$2:$S$1048576,0)))</f>
        <v/>
      </c>
      <c r="Q493" s="2" t="str">
        <f>IF(ISERROR(INDEX(출금!$B$2:$B$1048576,MATCH($S493,출금!$S$2:$S$1048576,0)))=TRUE, "", INDEX(출금!$B$2:$B$1048576,MATCH($S493,출금!$S$2:$S$1048576,0)))</f>
        <v/>
      </c>
      <c r="R493" s="2" t="str">
        <f>IF(ISERROR(INDEX(출금!$C$2:$C$1048576,MATCH($S493,출금!$S$2:$S$1048576,0)))=TRUE, "", INDEX(출금!$C$2:$C$1048576,MATCH($S493,출금!$S$2:$S$1048576,0)))</f>
        <v/>
      </c>
      <c r="S493" s="2" t="s">
        <v>1456</v>
      </c>
      <c r="T493" s="13">
        <v>44337.695072303242</v>
      </c>
      <c r="U493" s="31" t="str">
        <f t="shared" si="7"/>
        <v>2021-05-21</v>
      </c>
    </row>
    <row r="494" spans="1:21" customFormat="1" hidden="1">
      <c r="A494" s="2" t="s">
        <v>55</v>
      </c>
      <c r="B494" s="2" t="s">
        <v>6</v>
      </c>
      <c r="C494" s="2" t="s">
        <v>24</v>
      </c>
      <c r="D494" s="2" t="s">
        <v>1856</v>
      </c>
      <c r="E494" s="2">
        <v>10025</v>
      </c>
      <c r="F494" s="2" t="s">
        <v>13</v>
      </c>
      <c r="G494" s="2" t="str">
        <f>IF(INDEX(지갑!$H:$H,MATCH(A494&amp;B494&amp;C494&amp;D494&amp;E494&amp;F494&amp;H494,지갑!$K:$K,0))=0, "",INDEX(지갑!$H:$H,MATCH(A494&amp;B494&amp;C494&amp;D494&amp;E494&amp;F494&amp;H494,지갑!$K:$K,0)))</f>
        <v>0xA341107b28740ee5a003BA3960448fD14174a026</v>
      </c>
      <c r="H494" s="2"/>
      <c r="I494" s="2" t="s">
        <v>6</v>
      </c>
      <c r="J494" s="2" t="s">
        <v>24</v>
      </c>
      <c r="K494" s="2" t="s">
        <v>13</v>
      </c>
      <c r="L494" s="2" t="s">
        <v>76</v>
      </c>
      <c r="M494" s="25">
        <v>999999</v>
      </c>
      <c r="N494" s="2" t="str">
        <f>IF(ISERROR(INDEX(출금!$G$2:$G$1048576,MATCH($S494,출금!$S$2:$S$1048576,0)))=TRUE, "", INDEX(출금!$G$2:$G$1048576,MATCH($S494,출금!$S$2:$S$1048576,0))&amp;"")</f>
        <v>0xdb245cf0aec8bf5d4b3002d00f3e701e80ba380a</v>
      </c>
      <c r="O494" s="2" t="str">
        <f>IF(ISERROR(INDEX(출금!$H$2:$H$1048576,MATCH($S494,출금!$S$2:$S$1048576,0)))=TRUE, "", INDEX(출금!$H$2:$H$1048576,MATCH($S494,출금!$S$2:$S$1048576,0))&amp;"")</f>
        <v/>
      </c>
      <c r="P494" s="2" t="str">
        <f>IF(ISERROR(INDEX(출금!$A$2:$A$1048576,MATCH($S494,출금!$S$2:$S$1048576,0)))=TRUE, "", INDEX(출금!$A$2:$A$1048576,MATCH($S494,출금!$S$2:$S$1048576,0)))</f>
        <v>exchange</v>
      </c>
      <c r="Q494" s="2" t="str">
        <f>IF(ISERROR(INDEX(출금!$B$2:$B$1048576,MATCH($S494,출금!$S$2:$S$1048576,0)))=TRUE, "", INDEX(출금!$B$2:$B$1048576,MATCH($S494,출금!$S$2:$S$1048576,0)))</f>
        <v>Huobi</v>
      </c>
      <c r="R494" s="2" t="str">
        <f>IF(ISERROR(INDEX(출금!$C$2:$C$1048576,MATCH($S494,출금!$S$2:$S$1048576,0)))=TRUE, "", INDEX(출금!$C$2:$C$1048576,MATCH($S494,출금!$S$2:$S$1048576,0)))</f>
        <v>Peertec</v>
      </c>
      <c r="S494" s="2" t="s">
        <v>1277</v>
      </c>
      <c r="T494" s="26">
        <v>44455.576643518521</v>
      </c>
      <c r="U494" s="31" t="str">
        <f t="shared" si="7"/>
        <v>2021-09-16</v>
      </c>
    </row>
    <row r="495" spans="1:21" customFormat="1" hidden="1">
      <c r="A495" s="2" t="s">
        <v>55</v>
      </c>
      <c r="B495" s="2" t="s">
        <v>6</v>
      </c>
      <c r="C495" s="2" t="s">
        <v>24</v>
      </c>
      <c r="D495" s="2" t="s">
        <v>1856</v>
      </c>
      <c r="E495" s="2">
        <v>10025</v>
      </c>
      <c r="F495" s="2" t="s">
        <v>13</v>
      </c>
      <c r="G495" s="2" t="str">
        <f>IF(INDEX(지갑!$H:$H,MATCH(A495&amp;B495&amp;C495&amp;D495&amp;E495&amp;F495&amp;H495,지갑!$K:$K,0))=0, "",INDEX(지갑!$H:$H,MATCH(A495&amp;B495&amp;C495&amp;D495&amp;E495&amp;F495&amp;H495,지갑!$K:$K,0)))</f>
        <v>0xA341107b28740ee5a003BA3960448fD14174a026</v>
      </c>
      <c r="H495" s="2"/>
      <c r="I495" s="2" t="s">
        <v>6</v>
      </c>
      <c r="J495" s="2" t="s">
        <v>24</v>
      </c>
      <c r="K495" s="2" t="s">
        <v>13</v>
      </c>
      <c r="L495" s="2" t="s">
        <v>76</v>
      </c>
      <c r="M495" s="25">
        <v>999999</v>
      </c>
      <c r="N495" s="2" t="str">
        <f>IF(ISERROR(INDEX(출금!$G$2:$G$1048576,MATCH($S495,출금!$S$2:$S$1048576,0)))=TRUE, "", INDEX(출금!$G$2:$G$1048576,MATCH($S495,출금!$S$2:$S$1048576,0))&amp;"")</f>
        <v>0xdb245cf0aec8bf5d4b3002d00f3e701e80ba380a</v>
      </c>
      <c r="O495" s="2" t="str">
        <f>IF(ISERROR(INDEX(출금!$H$2:$H$1048576,MATCH($S495,출금!$S$2:$S$1048576,0)))=TRUE, "", INDEX(출금!$H$2:$H$1048576,MATCH($S495,출금!$S$2:$S$1048576,0))&amp;"")</f>
        <v/>
      </c>
      <c r="P495" s="2" t="str">
        <f>IF(ISERROR(INDEX(출금!$A$2:$A$1048576,MATCH($S495,출금!$S$2:$S$1048576,0)))=TRUE, "", INDEX(출금!$A$2:$A$1048576,MATCH($S495,출금!$S$2:$S$1048576,0)))</f>
        <v>exchange</v>
      </c>
      <c r="Q495" s="2" t="str">
        <f>IF(ISERROR(INDEX(출금!$B$2:$B$1048576,MATCH($S495,출금!$S$2:$S$1048576,0)))=TRUE, "", INDEX(출금!$B$2:$B$1048576,MATCH($S495,출금!$S$2:$S$1048576,0)))</f>
        <v>Huobi</v>
      </c>
      <c r="R495" s="2" t="str">
        <f>IF(ISERROR(INDEX(출금!$C$2:$C$1048576,MATCH($S495,출금!$S$2:$S$1048576,0)))=TRUE, "", INDEX(출금!$C$2:$C$1048576,MATCH($S495,출금!$S$2:$S$1048576,0)))</f>
        <v>Peertec</v>
      </c>
      <c r="S495" s="2" t="s">
        <v>1276</v>
      </c>
      <c r="T495" s="26">
        <v>44455.576273148145</v>
      </c>
      <c r="U495" s="31" t="str">
        <f t="shared" si="7"/>
        <v>2021-09-16</v>
      </c>
    </row>
    <row r="496" spans="1:21" customFormat="1" hidden="1">
      <c r="A496" s="2" t="s">
        <v>560</v>
      </c>
      <c r="B496" s="2" t="s">
        <v>107</v>
      </c>
      <c r="C496" s="2" t="s">
        <v>111</v>
      </c>
      <c r="D496" s="5" t="s">
        <v>1851</v>
      </c>
      <c r="E496" s="2"/>
      <c r="F496" s="2"/>
      <c r="G496" s="2" t="str">
        <f>IF(INDEX(지갑!$H:$H,MATCH(A496&amp;B496&amp;C496&amp;D496&amp;E496&amp;F496&amp;H496,지갑!$K:$K,0))=0, "",INDEX(지갑!$H:$H,MATCH(A496&amp;B496&amp;C496&amp;D496&amp;E496&amp;F496&amp;H496,지갑!$K:$K,0)))</f>
        <v>terra174evzq0tnd0uvzkkrvg08n9geqpcsvdrychcm8</v>
      </c>
      <c r="H496" s="2"/>
      <c r="I496" s="2" t="s">
        <v>107</v>
      </c>
      <c r="J496" s="2" t="s">
        <v>111</v>
      </c>
      <c r="K496" s="2" t="s">
        <v>15</v>
      </c>
      <c r="L496" s="2" t="s">
        <v>1676</v>
      </c>
      <c r="M496" s="28">
        <v>5600000</v>
      </c>
      <c r="N496" s="2" t="str">
        <f>IF(ISERROR(INDEX(출금!$G$2:$G$1048576,MATCH($S496,출금!$S$2:$S$1048576,0)))=TRUE, "", INDEX(출금!$G$2:$G$1048576,MATCH($S496,출금!$S$2:$S$1048576,0))&amp;"")</f>
        <v>terra1luagdjcr9c9yvp3ak4d7chjm5gldcmgln5rku5</v>
      </c>
      <c r="O496" s="2" t="str">
        <f>IF(ISERROR(INDEX(출금!$H$2:$H$1048576,MATCH($S496,출금!$S$2:$S$1048576,0)))=TRUE, "", INDEX(출금!$H$2:$H$1048576,MATCH($S496,출금!$S$2:$S$1048576,0))&amp;"")</f>
        <v>1273090217</v>
      </c>
      <c r="P496" s="2" t="str">
        <f>IF(ISERROR(INDEX(출금!$A$2:$A$1048576,MATCH($S496,출금!$S$2:$S$1048576,0)))=TRUE, "", INDEX(출금!$A$2:$A$1048576,MATCH($S496,출금!$S$2:$S$1048576,0)))</f>
        <v>exchange</v>
      </c>
      <c r="Q496" s="2" t="str">
        <f>IF(ISERROR(INDEX(출금!$B$2:$B$1048576,MATCH($S496,출금!$S$2:$S$1048576,0)))=TRUE, "", INDEX(출금!$B$2:$B$1048576,MATCH($S496,출금!$S$2:$S$1048576,0)))</f>
        <v>FTX</v>
      </c>
      <c r="R496" s="2" t="str">
        <f>IF(ISERROR(INDEX(출금!$C$2:$C$1048576,MATCH($S496,출금!$S$2:$S$1048576,0)))=TRUE, "", INDEX(출금!$C$2:$C$1048576,MATCH($S496,출금!$S$2:$S$1048576,0)))</f>
        <v>BBRICK</v>
      </c>
      <c r="S496" s="2" t="s">
        <v>355</v>
      </c>
      <c r="T496" s="13">
        <v>44670.013368055559</v>
      </c>
      <c r="U496" s="31" t="str">
        <f t="shared" si="7"/>
        <v>2022-04-19</v>
      </c>
    </row>
    <row r="497" spans="1:21" customFormat="1" hidden="1">
      <c r="A497" s="2" t="s">
        <v>55</v>
      </c>
      <c r="B497" s="2" t="s">
        <v>6</v>
      </c>
      <c r="C497" s="2" t="s">
        <v>24</v>
      </c>
      <c r="D497" s="2" t="s">
        <v>1856</v>
      </c>
      <c r="E497" s="2">
        <v>10025</v>
      </c>
      <c r="F497" s="2" t="s">
        <v>13</v>
      </c>
      <c r="G497" s="2" t="str">
        <f>IF(INDEX(지갑!$H:$H,MATCH(A497&amp;B497&amp;C497&amp;D497&amp;E497&amp;F497&amp;H497,지갑!$K:$K,0))=0, "",INDEX(지갑!$H:$H,MATCH(A497&amp;B497&amp;C497&amp;D497&amp;E497&amp;F497&amp;H497,지갑!$K:$K,0)))</f>
        <v>0xA341107b28740ee5a003BA3960448fD14174a026</v>
      </c>
      <c r="H497" s="2"/>
      <c r="I497" s="2" t="s">
        <v>6</v>
      </c>
      <c r="J497" s="2" t="s">
        <v>24</v>
      </c>
      <c r="K497" s="2" t="s">
        <v>13</v>
      </c>
      <c r="L497" s="2" t="s">
        <v>76</v>
      </c>
      <c r="M497" s="25">
        <v>999999</v>
      </c>
      <c r="N497" s="2" t="str">
        <f>IF(ISERROR(INDEX(출금!$G$2:$G$1048576,MATCH($S497,출금!$S$2:$S$1048576,0)))=TRUE, "", INDEX(출금!$G$2:$G$1048576,MATCH($S497,출금!$S$2:$S$1048576,0))&amp;"")</f>
        <v>0xdb245cf0aec8bf5d4b3002d00f3e701e80ba380a</v>
      </c>
      <c r="O497" s="2" t="str">
        <f>IF(ISERROR(INDEX(출금!$H$2:$H$1048576,MATCH($S497,출금!$S$2:$S$1048576,0)))=TRUE, "", INDEX(출금!$H$2:$H$1048576,MATCH($S497,출금!$S$2:$S$1048576,0))&amp;"")</f>
        <v/>
      </c>
      <c r="P497" s="2" t="str">
        <f>IF(ISERROR(INDEX(출금!$A$2:$A$1048576,MATCH($S497,출금!$S$2:$S$1048576,0)))=TRUE, "", INDEX(출금!$A$2:$A$1048576,MATCH($S497,출금!$S$2:$S$1048576,0)))</f>
        <v>exchange</v>
      </c>
      <c r="Q497" s="2" t="str">
        <f>IF(ISERROR(INDEX(출금!$B$2:$B$1048576,MATCH($S497,출금!$S$2:$S$1048576,0)))=TRUE, "", INDEX(출금!$B$2:$B$1048576,MATCH($S497,출금!$S$2:$S$1048576,0)))</f>
        <v>Huobi</v>
      </c>
      <c r="R497" s="2" t="str">
        <f>IF(ISERROR(INDEX(출금!$C$2:$C$1048576,MATCH($S497,출금!$S$2:$S$1048576,0)))=TRUE, "", INDEX(출금!$C$2:$C$1048576,MATCH($S497,출금!$S$2:$S$1048576,0)))</f>
        <v>Peertec</v>
      </c>
      <c r="S497" s="2" t="s">
        <v>1275</v>
      </c>
      <c r="T497" s="26">
        <v>44455.575590277775</v>
      </c>
      <c r="U497" s="31" t="str">
        <f t="shared" si="7"/>
        <v>2021-09-16</v>
      </c>
    </row>
    <row r="498" spans="1:21" customFormat="1" hidden="1">
      <c r="A498" s="2" t="s">
        <v>560</v>
      </c>
      <c r="B498" s="2" t="s">
        <v>107</v>
      </c>
      <c r="C498" s="2" t="s">
        <v>111</v>
      </c>
      <c r="D498" s="5" t="s">
        <v>1851</v>
      </c>
      <c r="E498" s="2"/>
      <c r="F498" s="2"/>
      <c r="G498" s="2" t="str">
        <f>IF(INDEX(지갑!$H:$H,MATCH(A498&amp;B498&amp;C498&amp;D498&amp;E498&amp;F498&amp;H498,지갑!$K:$K,0))=0, "",INDEX(지갑!$H:$H,MATCH(A498&amp;B498&amp;C498&amp;D498&amp;E498&amp;F498&amp;H498,지갑!$K:$K,0)))</f>
        <v>terra174evzq0tnd0uvzkkrvg08n9geqpcsvdrychcm8</v>
      </c>
      <c r="H498" s="2"/>
      <c r="I498" s="2" t="s">
        <v>107</v>
      </c>
      <c r="J498" s="2" t="s">
        <v>111</v>
      </c>
      <c r="K498" s="2" t="s">
        <v>15</v>
      </c>
      <c r="L498" s="2" t="s">
        <v>1676</v>
      </c>
      <c r="M498" s="28">
        <v>9999999</v>
      </c>
      <c r="N498" s="2" t="str">
        <f>IF(ISERROR(INDEX(출금!$G$2:$G$1048576,MATCH($S498,출금!$S$2:$S$1048576,0)))=TRUE, "", INDEX(출금!$G$2:$G$1048576,MATCH($S498,출금!$S$2:$S$1048576,0))&amp;"")</f>
        <v>terra1ncjg4a59x2pgvqy9qjyqprlj8lrwshm0wleht5</v>
      </c>
      <c r="O498" s="2" t="str">
        <f>IF(ISERROR(INDEX(출금!$H$2:$H$1048576,MATCH($S498,출금!$S$2:$S$1048576,0)))=TRUE, "", INDEX(출금!$H$2:$H$1048576,MATCH($S498,출금!$S$2:$S$1048576,0))&amp;"")</f>
        <v>102585224</v>
      </c>
      <c r="P498" s="2" t="str">
        <f>IF(ISERROR(INDEX(출금!$A$2:$A$1048576,MATCH($S498,출금!$S$2:$S$1048576,0)))=TRUE, "", INDEX(출금!$A$2:$A$1048576,MATCH($S498,출금!$S$2:$S$1048576,0)))</f>
        <v>exchange</v>
      </c>
      <c r="Q498" s="2" t="str">
        <f>IF(ISERROR(INDEX(출금!$B$2:$B$1048576,MATCH($S498,출금!$S$2:$S$1048576,0)))=TRUE, "", INDEX(출금!$B$2:$B$1048576,MATCH($S498,출금!$S$2:$S$1048576,0)))</f>
        <v>Binance</v>
      </c>
      <c r="R498" s="2" t="str">
        <f>IF(ISERROR(INDEX(출금!$C$2:$C$1048576,MATCH($S498,출금!$S$2:$S$1048576,0)))=TRUE, "", INDEX(출금!$C$2:$C$1048576,MATCH($S498,출금!$S$2:$S$1048576,0)))</f>
        <v>BBRICK</v>
      </c>
      <c r="S498" s="2" t="s">
        <v>197</v>
      </c>
      <c r="T498" s="13">
        <v>44670.256782407407</v>
      </c>
      <c r="U498" s="31" t="str">
        <f t="shared" si="7"/>
        <v>2022-04-19</v>
      </c>
    </row>
    <row r="499" spans="1:21" customFormat="1" hidden="1">
      <c r="A499" s="2" t="s">
        <v>560</v>
      </c>
      <c r="B499" s="2" t="s">
        <v>107</v>
      </c>
      <c r="C499" s="2" t="s">
        <v>111</v>
      </c>
      <c r="D499" s="5" t="s">
        <v>1851</v>
      </c>
      <c r="E499" s="2"/>
      <c r="F499" s="2"/>
      <c r="G499" s="2" t="str">
        <f>IF(INDEX(지갑!$H:$H,MATCH(A499&amp;B499&amp;C499&amp;D499&amp;E499&amp;F499&amp;H499,지갑!$K:$K,0))=0, "",INDEX(지갑!$H:$H,MATCH(A499&amp;B499&amp;C499&amp;D499&amp;E499&amp;F499&amp;H499,지갑!$K:$K,0)))</f>
        <v>terra174evzq0tnd0uvzkkrvg08n9geqpcsvdrychcm8</v>
      </c>
      <c r="H499" s="2"/>
      <c r="I499" s="2" t="s">
        <v>107</v>
      </c>
      <c r="J499" s="2" t="s">
        <v>111</v>
      </c>
      <c r="K499" s="2" t="s">
        <v>15</v>
      </c>
      <c r="L499" s="2" t="s">
        <v>1676</v>
      </c>
      <c r="M499" s="28">
        <v>14638851.609999999</v>
      </c>
      <c r="N499" s="2" t="str">
        <f>IF(ISERROR(INDEX(출금!$G$2:$G$1048576,MATCH($S499,출금!$S$2:$S$1048576,0)))=TRUE, "", INDEX(출금!$G$2:$G$1048576,MATCH($S499,출금!$S$2:$S$1048576,0))&amp;"")</f>
        <v>terra1luagdjcr9c9yvp3ak4d7chjm5gldcmgln5rku5</v>
      </c>
      <c r="O499" s="2" t="str">
        <f>IF(ISERROR(INDEX(출금!$H$2:$H$1048576,MATCH($S499,출금!$S$2:$S$1048576,0)))=TRUE, "", INDEX(출금!$H$2:$H$1048576,MATCH($S499,출금!$S$2:$S$1048576,0))&amp;"")</f>
        <v>1273090217</v>
      </c>
      <c r="P499" s="2" t="str">
        <f>IF(ISERROR(INDEX(출금!$A$2:$A$1048576,MATCH($S499,출금!$S$2:$S$1048576,0)))=TRUE, "", INDEX(출금!$A$2:$A$1048576,MATCH($S499,출금!$S$2:$S$1048576,0)))</f>
        <v>exchange</v>
      </c>
      <c r="Q499" s="2" t="str">
        <f>IF(ISERROR(INDEX(출금!$B$2:$B$1048576,MATCH($S499,출금!$S$2:$S$1048576,0)))=TRUE, "", INDEX(출금!$B$2:$B$1048576,MATCH($S499,출금!$S$2:$S$1048576,0)))</f>
        <v>FTX</v>
      </c>
      <c r="R499" s="2" t="str">
        <f>IF(ISERROR(INDEX(출금!$C$2:$C$1048576,MATCH($S499,출금!$S$2:$S$1048576,0)))=TRUE, "", INDEX(출금!$C$2:$C$1048576,MATCH($S499,출금!$S$2:$S$1048576,0)))</f>
        <v>BBRICK</v>
      </c>
      <c r="S499" s="2" t="s">
        <v>351</v>
      </c>
      <c r="T499" s="13">
        <v>44670.263958333337</v>
      </c>
      <c r="U499" s="31" t="str">
        <f t="shared" si="7"/>
        <v>2022-04-19</v>
      </c>
    </row>
    <row r="500" spans="1:21" customFormat="1">
      <c r="A500" s="2" t="s">
        <v>3</v>
      </c>
      <c r="B500" s="2" t="s">
        <v>858</v>
      </c>
      <c r="C500" s="2" t="s">
        <v>58</v>
      </c>
      <c r="D500" s="2"/>
      <c r="E500" s="2"/>
      <c r="F500" s="2" t="str">
        <f>K500</f>
        <v>ETH</v>
      </c>
      <c r="G500" s="2" t="str">
        <f>IF(INDEX(지갑!$H:$H,MATCH(A500&amp;B500&amp;C500&amp;D500&amp;E500&amp;F500&amp;H500,지갑!$K:$K,0))=0, "",INDEX(지갑!$H:$H,MATCH(A500&amp;B500&amp;C500&amp;D500&amp;E500&amp;F500&amp;H500,지갑!$K:$K,0)))</f>
        <v>0xdb245cf0aec8bf5d4b3002d00f3e701e80ba380a</v>
      </c>
      <c r="H500" s="2"/>
      <c r="I500" s="2" t="s">
        <v>858</v>
      </c>
      <c r="J500" s="2" t="s">
        <v>58</v>
      </c>
      <c r="K500" s="2" t="s">
        <v>11</v>
      </c>
      <c r="L500" s="2" t="s">
        <v>11</v>
      </c>
      <c r="M500" s="28">
        <v>212</v>
      </c>
      <c r="N500" s="2" t="s">
        <v>20</v>
      </c>
      <c r="O500" s="2" t="str">
        <f>IF(ISERROR(INDEX(출금!$H$2:$H$1048576,MATCH($S500,출금!$S$2:$S$1048576,0)))=TRUE, "", INDEX(출금!$H$2:$H$1048576,MATCH($S500,출금!$S$2:$S$1048576,0))&amp;"")</f>
        <v/>
      </c>
      <c r="P500" s="2" t="str">
        <f>IF(ISERROR(INDEX(출금!$A$2:$A$1048576,MATCH($S500,출금!$S$2:$S$1048576,0)))=TRUE, "", INDEX(출금!$A$2:$A$1048576,MATCH($S500,출금!$S$2:$S$1048576,0)))</f>
        <v/>
      </c>
      <c r="Q500" s="2" t="str">
        <f>IF(ISERROR(INDEX(출금!$B$2:$B$1048576,MATCH($S500,출금!$S$2:$S$1048576,0)))=TRUE, "", INDEX(출금!$B$2:$B$1048576,MATCH($S500,출금!$S$2:$S$1048576,0)))</f>
        <v/>
      </c>
      <c r="R500" s="2" t="str">
        <f>IF(ISERROR(INDEX(출금!$C$2:$C$1048576,MATCH($S500,출금!$S$2:$S$1048576,0)))=TRUE, "", INDEX(출금!$C$2:$C$1048576,MATCH($S500,출금!$S$2:$S$1048576,0)))</f>
        <v/>
      </c>
      <c r="S500" s="2" t="s">
        <v>1458</v>
      </c>
      <c r="T500" s="13">
        <v>44337.697802025461</v>
      </c>
      <c r="U500" s="31" t="str">
        <f t="shared" si="7"/>
        <v>2021-05-21</v>
      </c>
    </row>
    <row r="501" spans="1:21" customFormat="1" hidden="1">
      <c r="A501" s="2" t="s">
        <v>55</v>
      </c>
      <c r="B501" s="2" t="s">
        <v>6</v>
      </c>
      <c r="C501" s="2" t="s">
        <v>24</v>
      </c>
      <c r="D501" s="2" t="s">
        <v>1856</v>
      </c>
      <c r="E501" s="2">
        <v>10025</v>
      </c>
      <c r="F501" s="2" t="s">
        <v>13</v>
      </c>
      <c r="G501" s="2" t="str">
        <f>IF(INDEX(지갑!$H:$H,MATCH(A501&amp;B501&amp;C501&amp;D501&amp;E501&amp;F501&amp;H501,지갑!$K:$K,0))=0, "",INDEX(지갑!$H:$H,MATCH(A501&amp;B501&amp;C501&amp;D501&amp;E501&amp;F501&amp;H501,지갑!$K:$K,0)))</f>
        <v>0xA341107b28740ee5a003BA3960448fD14174a026</v>
      </c>
      <c r="H501" s="2"/>
      <c r="I501" s="2" t="s">
        <v>6</v>
      </c>
      <c r="J501" s="2" t="s">
        <v>24</v>
      </c>
      <c r="K501" s="2" t="s">
        <v>13</v>
      </c>
      <c r="L501" s="2" t="s">
        <v>76</v>
      </c>
      <c r="M501" s="25">
        <v>999999</v>
      </c>
      <c r="N501" s="2" t="str">
        <f>IF(ISERROR(INDEX(출금!$G$2:$G$1048576,MATCH($S501,출금!$S$2:$S$1048576,0)))=TRUE, "", INDEX(출금!$G$2:$G$1048576,MATCH($S501,출금!$S$2:$S$1048576,0))&amp;"")</f>
        <v>0xdb245cf0aec8bf5d4b3002d00f3e701e80ba380a</v>
      </c>
      <c r="O501" s="2" t="str">
        <f>IF(ISERROR(INDEX(출금!$H$2:$H$1048576,MATCH($S501,출금!$S$2:$S$1048576,0)))=TRUE, "", INDEX(출금!$H$2:$H$1048576,MATCH($S501,출금!$S$2:$S$1048576,0))&amp;"")</f>
        <v/>
      </c>
      <c r="P501" s="2" t="str">
        <f>IF(ISERROR(INDEX(출금!$A$2:$A$1048576,MATCH($S501,출금!$S$2:$S$1048576,0)))=TRUE, "", INDEX(출금!$A$2:$A$1048576,MATCH($S501,출금!$S$2:$S$1048576,0)))</f>
        <v>exchange</v>
      </c>
      <c r="Q501" s="2" t="str">
        <f>IF(ISERROR(INDEX(출금!$B$2:$B$1048576,MATCH($S501,출금!$S$2:$S$1048576,0)))=TRUE, "", INDEX(출금!$B$2:$B$1048576,MATCH($S501,출금!$S$2:$S$1048576,0)))</f>
        <v>Huobi</v>
      </c>
      <c r="R501" s="2" t="str">
        <f>IF(ISERROR(INDEX(출금!$C$2:$C$1048576,MATCH($S501,출금!$S$2:$S$1048576,0)))=TRUE, "", INDEX(출금!$C$2:$C$1048576,MATCH($S501,출금!$S$2:$S$1048576,0)))</f>
        <v>Peertec</v>
      </c>
      <c r="S501" s="2" t="s">
        <v>1274</v>
      </c>
      <c r="T501" s="26">
        <v>44455.574965277781</v>
      </c>
      <c r="U501" s="31" t="str">
        <f t="shared" si="7"/>
        <v>2021-09-16</v>
      </c>
    </row>
    <row r="502" spans="1:21" customFormat="1" hidden="1">
      <c r="A502" s="2" t="s">
        <v>560</v>
      </c>
      <c r="B502" s="2" t="s">
        <v>107</v>
      </c>
      <c r="C502" s="2" t="s">
        <v>111</v>
      </c>
      <c r="D502" s="5" t="s">
        <v>1851</v>
      </c>
      <c r="E502" s="2"/>
      <c r="F502" s="2"/>
      <c r="G502" s="2" t="str">
        <f>IF(INDEX(지갑!$H:$H,MATCH(A502&amp;B502&amp;C502&amp;D502&amp;E502&amp;F502&amp;H502,지갑!$K:$K,0))=0, "",INDEX(지갑!$H:$H,MATCH(A502&amp;B502&amp;C502&amp;D502&amp;E502&amp;F502&amp;H502,지갑!$K:$K,0)))</f>
        <v>terra174evzq0tnd0uvzkkrvg08n9geqpcsvdrychcm8</v>
      </c>
      <c r="H502" s="2"/>
      <c r="I502" s="2" t="s">
        <v>107</v>
      </c>
      <c r="J502" s="2" t="s">
        <v>111</v>
      </c>
      <c r="K502" s="2" t="s">
        <v>15</v>
      </c>
      <c r="L502" s="2" t="s">
        <v>1676</v>
      </c>
      <c r="M502" s="28">
        <v>397938.04</v>
      </c>
      <c r="N502" s="2" t="str">
        <f>IF(ISERROR(INDEX(출금!$G$2:$G$1048576,MATCH($S502,출금!$S$2:$S$1048576,0)))=TRUE, "", INDEX(출금!$G$2:$G$1048576,MATCH($S502,출금!$S$2:$S$1048576,0))&amp;"")</f>
        <v>terra1luagdjcr9c9yvp3ak4d7chjm5gldcmgln5rku5</v>
      </c>
      <c r="O502" s="2" t="str">
        <f>IF(ISERROR(INDEX(출금!$H$2:$H$1048576,MATCH($S502,출금!$S$2:$S$1048576,0)))=TRUE, "", INDEX(출금!$H$2:$H$1048576,MATCH($S502,출금!$S$2:$S$1048576,0))&amp;"")</f>
        <v>1273090217</v>
      </c>
      <c r="P502" s="2" t="str">
        <f>IF(ISERROR(INDEX(출금!$A$2:$A$1048576,MATCH($S502,출금!$S$2:$S$1048576,0)))=TRUE, "", INDEX(출금!$A$2:$A$1048576,MATCH($S502,출금!$S$2:$S$1048576,0)))</f>
        <v>exchange</v>
      </c>
      <c r="Q502" s="2" t="str">
        <f>IF(ISERROR(INDEX(출금!$B$2:$B$1048576,MATCH($S502,출금!$S$2:$S$1048576,0)))=TRUE, "", INDEX(출금!$B$2:$B$1048576,MATCH($S502,출금!$S$2:$S$1048576,0)))</f>
        <v>FTX</v>
      </c>
      <c r="R502" s="2" t="str">
        <f>IF(ISERROR(INDEX(출금!$C$2:$C$1048576,MATCH($S502,출금!$S$2:$S$1048576,0)))=TRUE, "", INDEX(출금!$C$2:$C$1048576,MATCH($S502,출금!$S$2:$S$1048576,0)))</f>
        <v>BBRICK</v>
      </c>
      <c r="S502" s="2" t="s">
        <v>348</v>
      </c>
      <c r="T502" s="13">
        <v>44671.369629629633</v>
      </c>
      <c r="U502" s="31" t="str">
        <f t="shared" si="7"/>
        <v>2022-04-20</v>
      </c>
    </row>
    <row r="503" spans="1:21" customFormat="1" hidden="1">
      <c r="A503" s="2" t="s">
        <v>560</v>
      </c>
      <c r="B503" s="2" t="s">
        <v>107</v>
      </c>
      <c r="C503" s="2" t="s">
        <v>111</v>
      </c>
      <c r="D503" s="5" t="s">
        <v>1851</v>
      </c>
      <c r="E503" s="2"/>
      <c r="F503" s="2"/>
      <c r="G503" s="2" t="str">
        <f>IF(INDEX(지갑!$H:$H,MATCH(A503&amp;B503&amp;C503&amp;D503&amp;E503&amp;F503&amp;H503,지갑!$K:$K,0))=0, "",INDEX(지갑!$H:$H,MATCH(A503&amp;B503&amp;C503&amp;D503&amp;E503&amp;F503&amp;H503,지갑!$K:$K,0)))</f>
        <v>terra174evzq0tnd0uvzkkrvg08n9geqpcsvdrychcm8</v>
      </c>
      <c r="H503" s="2"/>
      <c r="I503" s="2" t="s">
        <v>107</v>
      </c>
      <c r="J503" s="2" t="s">
        <v>111</v>
      </c>
      <c r="K503" s="2" t="s">
        <v>15</v>
      </c>
      <c r="L503" s="2" t="s">
        <v>1676</v>
      </c>
      <c r="M503" s="28">
        <v>7147709.4299999997</v>
      </c>
      <c r="N503" s="2" t="str">
        <f>IF(ISERROR(INDEX(출금!$G$2:$G$1048576,MATCH($S503,출금!$S$2:$S$1048576,0)))=TRUE, "", INDEX(출금!$G$2:$G$1048576,MATCH($S503,출금!$S$2:$S$1048576,0))&amp;"")</f>
        <v>terra1luagdjcr9c9yvp3ak4d7chjm5gldcmgln5rku5</v>
      </c>
      <c r="O503" s="2" t="str">
        <f>IF(ISERROR(INDEX(출금!$H$2:$H$1048576,MATCH($S503,출금!$S$2:$S$1048576,0)))=TRUE, "", INDEX(출금!$H$2:$H$1048576,MATCH($S503,출금!$S$2:$S$1048576,0))&amp;"")</f>
        <v>1273090217</v>
      </c>
      <c r="P503" s="2" t="str">
        <f>IF(ISERROR(INDEX(출금!$A$2:$A$1048576,MATCH($S503,출금!$S$2:$S$1048576,0)))=TRUE, "", INDEX(출금!$A$2:$A$1048576,MATCH($S503,출금!$S$2:$S$1048576,0)))</f>
        <v>exchange</v>
      </c>
      <c r="Q503" s="2" t="str">
        <f>IF(ISERROR(INDEX(출금!$B$2:$B$1048576,MATCH($S503,출금!$S$2:$S$1048576,0)))=TRUE, "", INDEX(출금!$B$2:$B$1048576,MATCH($S503,출금!$S$2:$S$1048576,0)))</f>
        <v>FTX</v>
      </c>
      <c r="R503" s="2" t="str">
        <f>IF(ISERROR(INDEX(출금!$C$2:$C$1048576,MATCH($S503,출금!$S$2:$S$1048576,0)))=TRUE, "", INDEX(출금!$C$2:$C$1048576,MATCH($S503,출금!$S$2:$S$1048576,0)))</f>
        <v>BBRICK</v>
      </c>
      <c r="S503" s="2" t="s">
        <v>347</v>
      </c>
      <c r="T503" s="13">
        <v>44672.898715277777</v>
      </c>
      <c r="U503" s="31" t="str">
        <f t="shared" si="7"/>
        <v>2022-04-21</v>
      </c>
    </row>
    <row r="504" spans="1:21" customFormat="1" hidden="1">
      <c r="A504" s="2" t="s">
        <v>55</v>
      </c>
      <c r="B504" s="2" t="s">
        <v>6</v>
      </c>
      <c r="C504" s="2" t="s">
        <v>24</v>
      </c>
      <c r="D504" s="2" t="s">
        <v>1856</v>
      </c>
      <c r="E504" s="2">
        <v>10025</v>
      </c>
      <c r="F504" s="2" t="s">
        <v>13</v>
      </c>
      <c r="G504" s="2" t="str">
        <f>IF(INDEX(지갑!$H:$H,MATCH(A504&amp;B504&amp;C504&amp;D504&amp;E504&amp;F504&amp;H504,지갑!$K:$K,0))=0, "",INDEX(지갑!$H:$H,MATCH(A504&amp;B504&amp;C504&amp;D504&amp;E504&amp;F504&amp;H504,지갑!$K:$K,0)))</f>
        <v>0xA341107b28740ee5a003BA3960448fD14174a026</v>
      </c>
      <c r="H504" s="2"/>
      <c r="I504" s="2" t="s">
        <v>6</v>
      </c>
      <c r="J504" s="2" t="s">
        <v>24</v>
      </c>
      <c r="K504" s="2" t="s">
        <v>13</v>
      </c>
      <c r="L504" s="2" t="s">
        <v>76</v>
      </c>
      <c r="M504" s="25">
        <v>999999</v>
      </c>
      <c r="N504" s="2" t="str">
        <f>IF(ISERROR(INDEX(출금!$G$2:$G$1048576,MATCH($S504,출금!$S$2:$S$1048576,0)))=TRUE, "", INDEX(출금!$G$2:$G$1048576,MATCH($S504,출금!$S$2:$S$1048576,0))&amp;"")</f>
        <v>0xdb245cf0aec8bf5d4b3002d00f3e701e80ba380a</v>
      </c>
      <c r="O504" s="2" t="str">
        <f>IF(ISERROR(INDEX(출금!$H$2:$H$1048576,MATCH($S504,출금!$S$2:$S$1048576,0)))=TRUE, "", INDEX(출금!$H$2:$H$1048576,MATCH($S504,출금!$S$2:$S$1048576,0))&amp;"")</f>
        <v/>
      </c>
      <c r="P504" s="2" t="str">
        <f>IF(ISERROR(INDEX(출금!$A$2:$A$1048576,MATCH($S504,출금!$S$2:$S$1048576,0)))=TRUE, "", INDEX(출금!$A$2:$A$1048576,MATCH($S504,출금!$S$2:$S$1048576,0)))</f>
        <v>exchange</v>
      </c>
      <c r="Q504" s="2" t="str">
        <f>IF(ISERROR(INDEX(출금!$B$2:$B$1048576,MATCH($S504,출금!$S$2:$S$1048576,0)))=TRUE, "", INDEX(출금!$B$2:$B$1048576,MATCH($S504,출금!$S$2:$S$1048576,0)))</f>
        <v>Huobi</v>
      </c>
      <c r="R504" s="2" t="str">
        <f>IF(ISERROR(INDEX(출금!$C$2:$C$1048576,MATCH($S504,출금!$S$2:$S$1048576,0)))=TRUE, "", INDEX(출금!$C$2:$C$1048576,MATCH($S504,출금!$S$2:$S$1048576,0)))</f>
        <v>Peertec</v>
      </c>
      <c r="S504" s="2" t="s">
        <v>1273</v>
      </c>
      <c r="T504" s="26">
        <v>44455.574212962965</v>
      </c>
      <c r="U504" s="31" t="str">
        <f t="shared" si="7"/>
        <v>2021-09-16</v>
      </c>
    </row>
    <row r="505" spans="1:21" customFormat="1" hidden="1">
      <c r="A505" s="2" t="s">
        <v>55</v>
      </c>
      <c r="B505" s="2" t="s">
        <v>6</v>
      </c>
      <c r="C505" s="2" t="s">
        <v>24</v>
      </c>
      <c r="D505" s="2" t="s">
        <v>1856</v>
      </c>
      <c r="E505" s="2">
        <v>10025</v>
      </c>
      <c r="F505" s="2" t="s">
        <v>423</v>
      </c>
      <c r="G505" s="2" t="str">
        <f>IF(INDEX(지갑!$H:$H,MATCH(A505&amp;B505&amp;C505&amp;D505&amp;E505&amp;F505&amp;H505,지갑!$K:$K,0))=0, "",INDEX(지갑!$H:$H,MATCH(A505&amp;B505&amp;C505&amp;D505&amp;E505&amp;F505&amp;H505,지갑!$K:$K,0)))</f>
        <v/>
      </c>
      <c r="H505" s="2"/>
      <c r="I505" s="2" t="s">
        <v>6</v>
      </c>
      <c r="J505" s="2" t="s">
        <v>24</v>
      </c>
      <c r="K505" s="2" t="s">
        <v>423</v>
      </c>
      <c r="L505" s="2"/>
      <c r="M505" s="25">
        <v>6324.7510000000002</v>
      </c>
      <c r="N505" s="2" t="str">
        <f>IF(ISERROR(INDEX(출금!$G$2:$G$1048576,MATCH($S505,출금!$S$2:$S$1048576,0)))=TRUE, "", INDEX(출금!$G$2:$G$1048576,MATCH($S505,출금!$S$2:$S$1048576,0))&amp;"")</f>
        <v/>
      </c>
      <c r="O505" s="2" t="str">
        <f>IF(ISERROR(INDEX(출금!$H$2:$H$1048576,MATCH($S505,출금!$S$2:$S$1048576,0)))=TRUE, "", INDEX(출금!$H$2:$H$1048576,MATCH($S505,출금!$S$2:$S$1048576,0))&amp;"")</f>
        <v/>
      </c>
      <c r="P505" s="2" t="str">
        <f>IF(ISERROR(INDEX(출금!$A$2:$A$1048576,MATCH($S505,출금!$S$2:$S$1048576,0)))=TRUE, "", INDEX(출금!$A$2:$A$1048576,MATCH($S505,출금!$S$2:$S$1048576,0)))</f>
        <v/>
      </c>
      <c r="Q505" s="2" t="str">
        <f>IF(ISERROR(INDEX(출금!$B$2:$B$1048576,MATCH($S505,출금!$S$2:$S$1048576,0)))=TRUE, "", INDEX(출금!$B$2:$B$1048576,MATCH($S505,출금!$S$2:$S$1048576,0)))</f>
        <v/>
      </c>
      <c r="R505" s="2" t="str">
        <f>IF(ISERROR(INDEX(출금!$C$2:$C$1048576,MATCH($S505,출금!$S$2:$S$1048576,0)))=TRUE, "", INDEX(출금!$C$2:$C$1048576,MATCH($S505,출금!$S$2:$S$1048576,0)))</f>
        <v/>
      </c>
      <c r="S505" s="2"/>
      <c r="T505" s="26">
        <v>44449.94295138889</v>
      </c>
      <c r="U505" s="31" t="str">
        <f t="shared" si="7"/>
        <v>2021-09-10</v>
      </c>
    </row>
    <row r="506" spans="1:21" customFormat="1">
      <c r="A506" s="2" t="s">
        <v>55</v>
      </c>
      <c r="B506" s="2" t="s">
        <v>6</v>
      </c>
      <c r="C506" s="2" t="s">
        <v>24</v>
      </c>
      <c r="D506" s="2" t="s">
        <v>1856</v>
      </c>
      <c r="E506" s="2">
        <v>10025</v>
      </c>
      <c r="F506" s="2" t="s">
        <v>11</v>
      </c>
      <c r="G506" s="2" t="str">
        <f>IF(INDEX(지갑!$H:$H,MATCH(A506&amp;B506&amp;C506&amp;D506&amp;E506&amp;F506&amp;H506,지갑!$K:$K,0))=0, "",INDEX(지갑!$H:$H,MATCH(A506&amp;B506&amp;C506&amp;D506&amp;E506&amp;F506&amp;H506,지갑!$K:$K,0)))</f>
        <v>0xd16eEBDb4F8804b66AB4b2c536917154d9a47E82</v>
      </c>
      <c r="H506" s="2"/>
      <c r="I506" s="2" t="s">
        <v>6</v>
      </c>
      <c r="J506" s="2" t="s">
        <v>24</v>
      </c>
      <c r="K506" s="2" t="s">
        <v>11</v>
      </c>
      <c r="L506" s="2" t="s">
        <v>11</v>
      </c>
      <c r="M506" s="25">
        <v>259.60820000000001</v>
      </c>
      <c r="N506" s="2" t="s">
        <v>4054</v>
      </c>
      <c r="O506" s="2" t="str">
        <f>IF(ISERROR(INDEX(출금!$H$2:$H$1048576,MATCH($S506,출금!$S$2:$S$1048576,0)))=TRUE, "", INDEX(출금!$H$2:$H$1048576,MATCH($S506,출금!$S$2:$S$1048576,0))&amp;"")</f>
        <v/>
      </c>
      <c r="P506" s="2" t="str">
        <f>IF(ISERROR(INDEX(출금!$A$2:$A$1048576,MATCH($S506,출금!$S$2:$S$1048576,0)))=TRUE, "", INDEX(출금!$A$2:$A$1048576,MATCH($S506,출금!$S$2:$S$1048576,0)))</f>
        <v/>
      </c>
      <c r="Q506" s="2" t="str">
        <f>IF(ISERROR(INDEX(출금!$B$2:$B$1048576,MATCH($S506,출금!$S$2:$S$1048576,0)))=TRUE, "", INDEX(출금!$B$2:$B$1048576,MATCH($S506,출금!$S$2:$S$1048576,0)))</f>
        <v/>
      </c>
      <c r="R506" s="2" t="str">
        <f>IF(ISERROR(INDEX(출금!$C$2:$C$1048576,MATCH($S506,출금!$S$2:$S$1048576,0)))=TRUE, "", INDEX(출금!$C$2:$C$1048576,MATCH($S506,출금!$S$2:$S$1048576,0)))</f>
        <v/>
      </c>
      <c r="S506" s="2" t="s">
        <v>2071</v>
      </c>
      <c r="T506" s="26">
        <v>44446.938148148147</v>
      </c>
      <c r="U506" s="31" t="str">
        <f t="shared" si="7"/>
        <v>2021-09-07</v>
      </c>
    </row>
    <row r="507" spans="1:21" customFormat="1">
      <c r="A507" s="2" t="s">
        <v>55</v>
      </c>
      <c r="B507" s="2" t="s">
        <v>6</v>
      </c>
      <c r="C507" s="2" t="s">
        <v>24</v>
      </c>
      <c r="D507" s="2" t="s">
        <v>1856</v>
      </c>
      <c r="E507" s="2">
        <v>10025</v>
      </c>
      <c r="F507" s="2" t="s">
        <v>11</v>
      </c>
      <c r="G507" s="2" t="str">
        <f>IF(INDEX(지갑!$H:$H,MATCH(A507&amp;B507&amp;C507&amp;D507&amp;E507&amp;F507&amp;H507,지갑!$K:$K,0))=0, "",INDEX(지갑!$H:$H,MATCH(A507&amp;B507&amp;C507&amp;D507&amp;E507&amp;F507&amp;H507,지갑!$K:$K,0)))</f>
        <v>0xd16eEBDb4F8804b66AB4b2c536917154d9a47E82</v>
      </c>
      <c r="H507" s="2"/>
      <c r="I507" s="2" t="s">
        <v>6</v>
      </c>
      <c r="J507" s="2" t="s">
        <v>24</v>
      </c>
      <c r="K507" s="2" t="s">
        <v>11</v>
      </c>
      <c r="L507" s="2" t="s">
        <v>11</v>
      </c>
      <c r="M507" s="25">
        <v>1450</v>
      </c>
      <c r="N507" s="2" t="s">
        <v>4055</v>
      </c>
      <c r="O507" s="2" t="str">
        <f>IF(ISERROR(INDEX(출금!$H$2:$H$1048576,MATCH($S507,출금!$S$2:$S$1048576,0)))=TRUE, "", INDEX(출금!$H$2:$H$1048576,MATCH($S507,출금!$S$2:$S$1048576,0))&amp;"")</f>
        <v/>
      </c>
      <c r="P507" s="2" t="str">
        <f>IF(ISERROR(INDEX(출금!$A$2:$A$1048576,MATCH($S507,출금!$S$2:$S$1048576,0)))=TRUE, "", INDEX(출금!$A$2:$A$1048576,MATCH($S507,출금!$S$2:$S$1048576,0)))</f>
        <v/>
      </c>
      <c r="Q507" s="2" t="str">
        <f>IF(ISERROR(INDEX(출금!$B$2:$B$1048576,MATCH($S507,출금!$S$2:$S$1048576,0)))=TRUE, "", INDEX(출금!$B$2:$B$1048576,MATCH($S507,출금!$S$2:$S$1048576,0)))</f>
        <v/>
      </c>
      <c r="R507" s="2" t="str">
        <f>IF(ISERROR(INDEX(출금!$C$2:$C$1048576,MATCH($S507,출금!$S$2:$S$1048576,0)))=TRUE, "", INDEX(출금!$C$2:$C$1048576,MATCH($S507,출금!$S$2:$S$1048576,0)))</f>
        <v/>
      </c>
      <c r="S507" s="2" t="s">
        <v>2072</v>
      </c>
      <c r="T507" s="26">
        <v>44446.937800925924</v>
      </c>
      <c r="U507" s="31" t="str">
        <f t="shared" si="7"/>
        <v>2021-09-07</v>
      </c>
    </row>
    <row r="508" spans="1:21" customFormat="1">
      <c r="A508" s="2" t="s">
        <v>3</v>
      </c>
      <c r="B508" s="2" t="s">
        <v>858</v>
      </c>
      <c r="C508" s="2" t="s">
        <v>58</v>
      </c>
      <c r="D508" s="2"/>
      <c r="E508" s="2"/>
      <c r="F508" s="2" t="str">
        <f>K508</f>
        <v>USDT</v>
      </c>
      <c r="G508" s="2" t="str">
        <f>IF(INDEX(지갑!$H:$H,MATCH(A508&amp;B508&amp;C508&amp;D508&amp;E508&amp;F508&amp;H508,지갑!$K:$K,0))=0, "",INDEX(지갑!$H:$H,MATCH(A508&amp;B508&amp;C508&amp;D508&amp;E508&amp;F508&amp;H508,지갑!$K:$K,0)))</f>
        <v>0xdb245cf0aec8bf5d4b3002d00f3e701e80ba380a</v>
      </c>
      <c r="H508" s="2"/>
      <c r="I508" s="2" t="s">
        <v>858</v>
      </c>
      <c r="J508" s="2" t="s">
        <v>58</v>
      </c>
      <c r="K508" s="2" t="s">
        <v>13</v>
      </c>
      <c r="L508" s="2" t="s">
        <v>11</v>
      </c>
      <c r="M508" s="28">
        <v>417997.33371500002</v>
      </c>
      <c r="N508" s="2" t="s">
        <v>20</v>
      </c>
      <c r="O508" s="2" t="str">
        <f>IF(ISERROR(INDEX(출금!$H$2:$H$1048576,MATCH($S508,출금!$S$2:$S$1048576,0)))=TRUE, "", INDEX(출금!$H$2:$H$1048576,MATCH($S508,출금!$S$2:$S$1048576,0))&amp;"")</f>
        <v/>
      </c>
      <c r="P508" s="2" t="str">
        <f>IF(ISERROR(INDEX(출금!$A$2:$A$1048576,MATCH($S508,출금!$S$2:$S$1048576,0)))=TRUE, "", INDEX(출금!$A$2:$A$1048576,MATCH($S508,출금!$S$2:$S$1048576,0)))</f>
        <v/>
      </c>
      <c r="Q508" s="2" t="str">
        <f>IF(ISERROR(INDEX(출금!$B$2:$B$1048576,MATCH($S508,출금!$S$2:$S$1048576,0)))=TRUE, "", INDEX(출금!$B$2:$B$1048576,MATCH($S508,출금!$S$2:$S$1048576,0)))</f>
        <v/>
      </c>
      <c r="R508" s="2" t="str">
        <f>IF(ISERROR(INDEX(출금!$C$2:$C$1048576,MATCH($S508,출금!$S$2:$S$1048576,0)))=TRUE, "", INDEX(출금!$C$2:$C$1048576,MATCH($S508,출금!$S$2:$S$1048576,0)))</f>
        <v/>
      </c>
      <c r="S508" s="2" t="s">
        <v>1457</v>
      </c>
      <c r="T508" s="13">
        <v>44337.697837442131</v>
      </c>
      <c r="U508" s="31" t="str">
        <f t="shared" si="7"/>
        <v>2021-05-21</v>
      </c>
    </row>
    <row r="509" spans="1:21" customFormat="1" hidden="1">
      <c r="A509" s="2" t="s">
        <v>55</v>
      </c>
      <c r="B509" s="2" t="s">
        <v>6</v>
      </c>
      <c r="C509" s="2" t="s">
        <v>24</v>
      </c>
      <c r="D509" s="2" t="s">
        <v>1856</v>
      </c>
      <c r="E509" s="2">
        <v>10025</v>
      </c>
      <c r="F509" s="2" t="s">
        <v>10</v>
      </c>
      <c r="G509" s="2" t="e">
        <f>IF(INDEX(지갑!$H:$H,MATCH(A509&amp;B509&amp;C509&amp;D509&amp;E509&amp;F509&amp;H509,지갑!$K:$K,0))=0, "",INDEX(지갑!$H:$H,MATCH(A509&amp;B509&amp;C509&amp;D509&amp;E509&amp;F509&amp;H509,지갑!$K:$K,0)))</f>
        <v>#N/A</v>
      </c>
      <c r="H509" s="2"/>
      <c r="I509" s="2" t="s">
        <v>6</v>
      </c>
      <c r="J509" s="2" t="s">
        <v>24</v>
      </c>
      <c r="K509" s="2" t="s">
        <v>10</v>
      </c>
      <c r="L509" s="2" t="s">
        <v>10</v>
      </c>
      <c r="M509" s="25">
        <v>1781656</v>
      </c>
      <c r="N509" s="2" t="str">
        <f>IF(ISERROR(INDEX(출금!$G$2:$G$1048576,MATCH($S509,출금!$S$2:$S$1048576,0)))=TRUE, "", INDEX(출금!$G$2:$G$1048576,MATCH($S509,출금!$S$2:$S$1048576,0))&amp;"")</f>
        <v/>
      </c>
      <c r="O509" s="2" t="str">
        <f>IF(ISERROR(INDEX(출금!$H$2:$H$1048576,MATCH($S509,출금!$S$2:$S$1048576,0)))=TRUE, "", INDEX(출금!$H$2:$H$1048576,MATCH($S509,출금!$S$2:$S$1048576,0))&amp;"")</f>
        <v/>
      </c>
      <c r="P509" s="2" t="str">
        <f>IF(ISERROR(INDEX(출금!$A$2:$A$1048576,MATCH($S509,출금!$S$2:$S$1048576,0)))=TRUE, "", INDEX(출금!$A$2:$A$1048576,MATCH($S509,출금!$S$2:$S$1048576,0)))</f>
        <v/>
      </c>
      <c r="Q509" s="2" t="str">
        <f>IF(ISERROR(INDEX(출금!$B$2:$B$1048576,MATCH($S509,출금!$S$2:$S$1048576,0)))=TRUE, "", INDEX(출금!$B$2:$B$1048576,MATCH($S509,출금!$S$2:$S$1048576,0)))</f>
        <v/>
      </c>
      <c r="R509" s="2" t="str">
        <f>IF(ISERROR(INDEX(출금!$C$2:$C$1048576,MATCH($S509,출금!$S$2:$S$1048576,0)))=TRUE, "", INDEX(출금!$C$2:$C$1048576,MATCH($S509,출금!$S$2:$S$1048576,0)))</f>
        <v/>
      </c>
      <c r="S509" s="2" t="s">
        <v>2073</v>
      </c>
      <c r="T509" s="26">
        <v>44444.777881944443</v>
      </c>
      <c r="U509" s="31" t="str">
        <f t="shared" si="7"/>
        <v>2021-09-05</v>
      </c>
    </row>
    <row r="510" spans="1:21" customFormat="1" hidden="1">
      <c r="A510" s="2" t="s">
        <v>55</v>
      </c>
      <c r="B510" s="2" t="s">
        <v>6</v>
      </c>
      <c r="C510" s="2" t="s">
        <v>24</v>
      </c>
      <c r="D510" s="2" t="s">
        <v>1856</v>
      </c>
      <c r="E510" s="2">
        <v>10025</v>
      </c>
      <c r="F510" s="2" t="s">
        <v>10</v>
      </c>
      <c r="G510" s="2" t="e">
        <f>IF(INDEX(지갑!$H:$H,MATCH(A510&amp;B510&amp;C510&amp;D510&amp;E510&amp;F510&amp;H510,지갑!$K:$K,0))=0, "",INDEX(지갑!$H:$H,MATCH(A510&amp;B510&amp;C510&amp;D510&amp;E510&amp;F510&amp;H510,지갑!$K:$K,0)))</f>
        <v>#N/A</v>
      </c>
      <c r="H510" s="2"/>
      <c r="I510" s="2" t="s">
        <v>6</v>
      </c>
      <c r="J510" s="2" t="s">
        <v>24</v>
      </c>
      <c r="K510" s="2" t="s">
        <v>10</v>
      </c>
      <c r="L510" s="2" t="s">
        <v>10</v>
      </c>
      <c r="M510" s="25">
        <v>10515000</v>
      </c>
      <c r="N510" s="2" t="str">
        <f>IF(ISERROR(INDEX(출금!$G$2:$G$1048576,MATCH($S510,출금!$S$2:$S$1048576,0)))=TRUE, "", INDEX(출금!$G$2:$G$1048576,MATCH($S510,출금!$S$2:$S$1048576,0))&amp;"")</f>
        <v/>
      </c>
      <c r="O510" s="2" t="str">
        <f>IF(ISERROR(INDEX(출금!$H$2:$H$1048576,MATCH($S510,출금!$S$2:$S$1048576,0)))=TRUE, "", INDEX(출금!$H$2:$H$1048576,MATCH($S510,출금!$S$2:$S$1048576,0))&amp;"")</f>
        <v/>
      </c>
      <c r="P510" s="2" t="str">
        <f>IF(ISERROR(INDEX(출금!$A$2:$A$1048576,MATCH($S510,출금!$S$2:$S$1048576,0)))=TRUE, "", INDEX(출금!$A$2:$A$1048576,MATCH($S510,출금!$S$2:$S$1048576,0)))</f>
        <v/>
      </c>
      <c r="Q510" s="2" t="str">
        <f>IF(ISERROR(INDEX(출금!$B$2:$B$1048576,MATCH($S510,출금!$S$2:$S$1048576,0)))=TRUE, "", INDEX(출금!$B$2:$B$1048576,MATCH($S510,출금!$S$2:$S$1048576,0)))</f>
        <v/>
      </c>
      <c r="R510" s="2" t="str">
        <f>IF(ISERROR(INDEX(출금!$C$2:$C$1048576,MATCH($S510,출금!$S$2:$S$1048576,0)))=TRUE, "", INDEX(출금!$C$2:$C$1048576,MATCH($S510,출금!$S$2:$S$1048576,0)))</f>
        <v/>
      </c>
      <c r="S510" s="2" t="s">
        <v>2074</v>
      </c>
      <c r="T510" s="26">
        <v>44443.665659722225</v>
      </c>
      <c r="U510" s="31" t="str">
        <f t="shared" si="7"/>
        <v>2021-09-04</v>
      </c>
    </row>
    <row r="511" spans="1:21" customFormat="1" hidden="1">
      <c r="A511" s="2" t="s">
        <v>3</v>
      </c>
      <c r="B511" s="2" t="s">
        <v>858</v>
      </c>
      <c r="C511" s="2" t="s">
        <v>58</v>
      </c>
      <c r="D511" s="2"/>
      <c r="E511" s="2"/>
      <c r="F511" s="2" t="str">
        <f>K511</f>
        <v>HUSD</v>
      </c>
      <c r="G511" s="2" t="e">
        <f>IF(INDEX(지갑!$H:$H,MATCH(A511&amp;B511&amp;C511&amp;D511&amp;E511&amp;F511&amp;H511,지갑!$K:$K,0))=0, "",INDEX(지갑!$H:$H,MATCH(A511&amp;B511&amp;C511&amp;D511&amp;E511&amp;F511&amp;H511,지갑!$K:$K,0)))</f>
        <v>#N/A</v>
      </c>
      <c r="H511" s="2"/>
      <c r="I511" s="2" t="s">
        <v>858</v>
      </c>
      <c r="J511" s="2" t="s">
        <v>58</v>
      </c>
      <c r="K511" s="2" t="s">
        <v>1012</v>
      </c>
      <c r="L511" s="2" t="s">
        <v>1005</v>
      </c>
      <c r="M511" s="28">
        <v>2303938.5364991799</v>
      </c>
      <c r="N511" s="2" t="str">
        <f>IF(ISERROR(INDEX(출금!$G$2:$G$1048576,MATCH($S511,출금!$S$2:$S$1048576,0)))=TRUE, "", INDEX(출금!$G$2:$G$1048576,MATCH($S511,출금!$S$2:$S$1048576,0))&amp;"")</f>
        <v/>
      </c>
      <c r="O511" s="2" t="str">
        <f>IF(ISERROR(INDEX(출금!$H$2:$H$1048576,MATCH($S511,출금!$S$2:$S$1048576,0)))=TRUE, "", INDEX(출금!$H$2:$H$1048576,MATCH($S511,출금!$S$2:$S$1048576,0))&amp;"")</f>
        <v/>
      </c>
      <c r="P511" s="2" t="str">
        <f>IF(ISERROR(INDEX(출금!$A$2:$A$1048576,MATCH($S511,출금!$S$2:$S$1048576,0)))=TRUE, "", INDEX(출금!$A$2:$A$1048576,MATCH($S511,출금!$S$2:$S$1048576,0)))</f>
        <v/>
      </c>
      <c r="Q511" s="2" t="str">
        <f>IF(ISERROR(INDEX(출금!$B$2:$B$1048576,MATCH($S511,출금!$S$2:$S$1048576,0)))=TRUE, "", INDEX(출금!$B$2:$B$1048576,MATCH($S511,출금!$S$2:$S$1048576,0)))</f>
        <v/>
      </c>
      <c r="R511" s="2" t="str">
        <f>IF(ISERROR(INDEX(출금!$C$2:$C$1048576,MATCH($S511,출금!$S$2:$S$1048576,0)))=TRUE, "", INDEX(출금!$C$2:$C$1048576,MATCH($S511,출금!$S$2:$S$1048576,0)))</f>
        <v/>
      </c>
      <c r="S511" s="2" t="s">
        <v>1459</v>
      </c>
      <c r="T511" s="13">
        <v>44339.782911666669</v>
      </c>
      <c r="U511" s="31" t="str">
        <f t="shared" si="7"/>
        <v>2021-05-23</v>
      </c>
    </row>
    <row r="512" spans="1:21" customFormat="1" hidden="1">
      <c r="A512" s="2" t="s">
        <v>3</v>
      </c>
      <c r="B512" s="2" t="s">
        <v>858</v>
      </c>
      <c r="C512" s="2" t="s">
        <v>58</v>
      </c>
      <c r="D512" s="2"/>
      <c r="E512" s="2"/>
      <c r="F512" s="2" t="str">
        <f>K512</f>
        <v>ETH</v>
      </c>
      <c r="G512" s="2" t="str">
        <f>IF(INDEX(지갑!$H:$H,MATCH(A512&amp;B512&amp;C512&amp;D512&amp;E512&amp;F512&amp;H512,지갑!$K:$K,0))=0, "",INDEX(지갑!$H:$H,MATCH(A512&amp;B512&amp;C512&amp;D512&amp;E512&amp;F512&amp;H512,지갑!$K:$K,0)))</f>
        <v>0xdb245cf0aec8bf5d4b3002d00f3e701e80ba380a</v>
      </c>
      <c r="H512" s="2"/>
      <c r="I512" s="2" t="s">
        <v>858</v>
      </c>
      <c r="J512" s="2" t="s">
        <v>58</v>
      </c>
      <c r="K512" s="2" t="s">
        <v>11</v>
      </c>
      <c r="L512" s="2" t="s">
        <v>1005</v>
      </c>
      <c r="M512" s="28">
        <v>576.49080808999997</v>
      </c>
      <c r="N512" s="2" t="str">
        <f>IF(ISERROR(INDEX(출금!$G$2:$G$1048576,MATCH($S512,출금!$S$2:$S$1048576,0)))=TRUE, "", INDEX(출금!$G$2:$G$1048576,MATCH($S512,출금!$S$2:$S$1048576,0))&amp;"")</f>
        <v/>
      </c>
      <c r="O512" s="2" t="str">
        <f>IF(ISERROR(INDEX(출금!$H$2:$H$1048576,MATCH($S512,출금!$S$2:$S$1048576,0)))=TRUE, "", INDEX(출금!$H$2:$H$1048576,MATCH($S512,출금!$S$2:$S$1048576,0))&amp;"")</f>
        <v/>
      </c>
      <c r="P512" s="2" t="str">
        <f>IF(ISERROR(INDEX(출금!$A$2:$A$1048576,MATCH($S512,출금!$S$2:$S$1048576,0)))=TRUE, "", INDEX(출금!$A$2:$A$1048576,MATCH($S512,출금!$S$2:$S$1048576,0)))</f>
        <v/>
      </c>
      <c r="Q512" s="2" t="str">
        <f>IF(ISERROR(INDEX(출금!$B$2:$B$1048576,MATCH($S512,출금!$S$2:$S$1048576,0)))=TRUE, "", INDEX(출금!$B$2:$B$1048576,MATCH($S512,출금!$S$2:$S$1048576,0)))</f>
        <v/>
      </c>
      <c r="R512" s="2" t="str">
        <f>IF(ISERROR(INDEX(출금!$C$2:$C$1048576,MATCH($S512,출금!$S$2:$S$1048576,0)))=TRUE, "", INDEX(출금!$C$2:$C$1048576,MATCH($S512,출금!$S$2:$S$1048576,0)))</f>
        <v/>
      </c>
      <c r="S512" s="2" t="s">
        <v>1460</v>
      </c>
      <c r="T512" s="13">
        <v>44339.808039895826</v>
      </c>
      <c r="U512" s="31" t="str">
        <f t="shared" si="7"/>
        <v>2021-05-23</v>
      </c>
    </row>
    <row r="513" spans="1:21" customFormat="1" hidden="1">
      <c r="A513" s="2" t="s">
        <v>55</v>
      </c>
      <c r="B513" s="2" t="s">
        <v>6</v>
      </c>
      <c r="C513" s="2" t="s">
        <v>24</v>
      </c>
      <c r="D513" s="2" t="s">
        <v>1856</v>
      </c>
      <c r="E513" s="2">
        <v>10025</v>
      </c>
      <c r="F513" s="2" t="s">
        <v>9</v>
      </c>
      <c r="G513" s="2" t="str">
        <f>IF(INDEX(지갑!$H:$H,MATCH(A513&amp;B513&amp;C513&amp;D513&amp;E513&amp;F513&amp;H513,지갑!$K:$K,0))=0, "",INDEX(지갑!$H:$H,MATCH(A513&amp;B513&amp;C513&amp;D513&amp;E513&amp;F513&amp;H513,지갑!$K:$K,0)))</f>
        <v>3H9GcbHrica8tDjBgkByHKNbwpcdTapLoK</v>
      </c>
      <c r="H513" s="2"/>
      <c r="I513" s="2" t="s">
        <v>6</v>
      </c>
      <c r="J513" s="2" t="s">
        <v>24</v>
      </c>
      <c r="K513" s="2" t="s">
        <v>9</v>
      </c>
      <c r="L513" s="2" t="s">
        <v>9</v>
      </c>
      <c r="M513" s="25">
        <v>21.760529999999999</v>
      </c>
      <c r="N513" s="2" t="str">
        <f>IF(ISERROR(INDEX(출금!$G$2:$G$1048576,MATCH($S513,출금!$S$2:$S$1048576,0)))=TRUE, "", INDEX(출금!$G$2:$G$1048576,MATCH($S513,출금!$S$2:$S$1048576,0))&amp;"")</f>
        <v/>
      </c>
      <c r="O513" s="2" t="str">
        <f>IF(ISERROR(INDEX(출금!$H$2:$H$1048576,MATCH($S513,출금!$S$2:$S$1048576,0)))=TRUE, "", INDEX(출금!$H$2:$H$1048576,MATCH($S513,출금!$S$2:$S$1048576,0))&amp;"")</f>
        <v/>
      </c>
      <c r="P513" s="2" t="str">
        <f>IF(ISERROR(INDEX(출금!$A$2:$A$1048576,MATCH($S513,출금!$S$2:$S$1048576,0)))=TRUE, "", INDEX(출금!$A$2:$A$1048576,MATCH($S513,출금!$S$2:$S$1048576,0)))</f>
        <v/>
      </c>
      <c r="Q513" s="2" t="str">
        <f>IF(ISERROR(INDEX(출금!$B$2:$B$1048576,MATCH($S513,출금!$S$2:$S$1048576,0)))=TRUE, "", INDEX(출금!$B$2:$B$1048576,MATCH($S513,출금!$S$2:$S$1048576,0)))</f>
        <v/>
      </c>
      <c r="R513" s="2" t="str">
        <f>IF(ISERROR(INDEX(출금!$C$2:$C$1048576,MATCH($S513,출금!$S$2:$S$1048576,0)))=TRUE, "", INDEX(출금!$C$2:$C$1048576,MATCH($S513,출금!$S$2:$S$1048576,0)))</f>
        <v/>
      </c>
      <c r="S513" s="2" t="s">
        <v>2075</v>
      </c>
      <c r="T513" s="26">
        <v>44442.968113425923</v>
      </c>
      <c r="U513" s="31" t="str">
        <f t="shared" si="7"/>
        <v>2021-09-03</v>
      </c>
    </row>
    <row r="514" spans="1:21" customFormat="1" hidden="1">
      <c r="A514" s="2" t="s">
        <v>55</v>
      </c>
      <c r="B514" s="2" t="s">
        <v>6</v>
      </c>
      <c r="C514" s="2" t="s">
        <v>24</v>
      </c>
      <c r="D514" s="2" t="s">
        <v>1856</v>
      </c>
      <c r="E514" s="2">
        <v>10025</v>
      </c>
      <c r="F514" s="2" t="s">
        <v>10</v>
      </c>
      <c r="G514" s="2" t="e">
        <f>IF(INDEX(지갑!$H:$H,MATCH(A514&amp;B514&amp;C514&amp;D514&amp;E514&amp;F514&amp;H514,지갑!$K:$K,0))=0, "",INDEX(지갑!$H:$H,MATCH(A514&amp;B514&amp;C514&amp;D514&amp;E514&amp;F514&amp;H514,지갑!$K:$K,0)))</f>
        <v>#N/A</v>
      </c>
      <c r="H514" s="2"/>
      <c r="I514" s="2" t="s">
        <v>6</v>
      </c>
      <c r="J514" s="2" t="s">
        <v>24</v>
      </c>
      <c r="K514" s="2" t="s">
        <v>10</v>
      </c>
      <c r="L514" s="2" t="s">
        <v>10</v>
      </c>
      <c r="M514" s="25">
        <v>13404000</v>
      </c>
      <c r="N514" s="2" t="str">
        <f>IF(ISERROR(INDEX(출금!$G$2:$G$1048576,MATCH($S514,출금!$S$2:$S$1048576,0)))=TRUE, "", INDEX(출금!$G$2:$G$1048576,MATCH($S514,출금!$S$2:$S$1048576,0))&amp;"")</f>
        <v/>
      </c>
      <c r="O514" s="2" t="str">
        <f>IF(ISERROR(INDEX(출금!$H$2:$H$1048576,MATCH($S514,출금!$S$2:$S$1048576,0)))=TRUE, "", INDEX(출금!$H$2:$H$1048576,MATCH($S514,출금!$S$2:$S$1048576,0))&amp;"")</f>
        <v/>
      </c>
      <c r="P514" s="2" t="str">
        <f>IF(ISERROR(INDEX(출금!$A$2:$A$1048576,MATCH($S514,출금!$S$2:$S$1048576,0)))=TRUE, "", INDEX(출금!$A$2:$A$1048576,MATCH($S514,출금!$S$2:$S$1048576,0)))</f>
        <v/>
      </c>
      <c r="Q514" s="2" t="str">
        <f>IF(ISERROR(INDEX(출금!$B$2:$B$1048576,MATCH($S514,출금!$S$2:$S$1048576,0)))=TRUE, "", INDEX(출금!$B$2:$B$1048576,MATCH($S514,출금!$S$2:$S$1048576,0)))</f>
        <v/>
      </c>
      <c r="R514" s="2" t="str">
        <f>IF(ISERROR(INDEX(출금!$C$2:$C$1048576,MATCH($S514,출금!$S$2:$S$1048576,0)))=TRUE, "", INDEX(출금!$C$2:$C$1048576,MATCH($S514,출금!$S$2:$S$1048576,0)))</f>
        <v/>
      </c>
      <c r="S514" s="2" t="s">
        <v>2076</v>
      </c>
      <c r="T514" s="26">
        <v>44442.55605324074</v>
      </c>
      <c r="U514" s="31" t="str">
        <f t="shared" ref="U514:U577" si="8">TEXT(T514,"yyyy-mm-dd")</f>
        <v>2021-09-03</v>
      </c>
    </row>
    <row r="515" spans="1:21" customFormat="1">
      <c r="A515" s="2" t="s">
        <v>55</v>
      </c>
      <c r="B515" s="2" t="s">
        <v>6</v>
      </c>
      <c r="C515" s="2" t="s">
        <v>24</v>
      </c>
      <c r="D515" s="2" t="s">
        <v>1856</v>
      </c>
      <c r="E515" s="2">
        <v>10025</v>
      </c>
      <c r="F515" s="2" t="s">
        <v>11</v>
      </c>
      <c r="G515" s="2" t="str">
        <f>IF(INDEX(지갑!$H:$H,MATCH(A515&amp;B515&amp;C515&amp;D515&amp;E515&amp;F515&amp;H515,지갑!$K:$K,0))=0, "",INDEX(지갑!$H:$H,MATCH(A515&amp;B515&amp;C515&amp;D515&amp;E515&amp;F515&amp;H515,지갑!$K:$K,0)))</f>
        <v>0xd16eEBDb4F8804b66AB4b2c536917154d9a47E82</v>
      </c>
      <c r="H515" s="2"/>
      <c r="I515" s="2" t="s">
        <v>6</v>
      </c>
      <c r="J515" s="2" t="s">
        <v>24</v>
      </c>
      <c r="K515" s="2" t="s">
        <v>11</v>
      </c>
      <c r="L515" s="2" t="s">
        <v>11</v>
      </c>
      <c r="M515" s="25">
        <v>349.988</v>
      </c>
      <c r="N515" s="2" t="s">
        <v>4063</v>
      </c>
      <c r="O515" s="2" t="str">
        <f>IF(ISERROR(INDEX(출금!$H$2:$H$1048576,MATCH($S515,출금!$S$2:$S$1048576,0)))=TRUE, "", INDEX(출금!$H$2:$H$1048576,MATCH($S515,출금!$S$2:$S$1048576,0))&amp;"")</f>
        <v/>
      </c>
      <c r="P515" s="2" t="str">
        <f>IF(ISERROR(INDEX(출금!$A$2:$A$1048576,MATCH($S515,출금!$S$2:$S$1048576,0)))=TRUE, "", INDEX(출금!$A$2:$A$1048576,MATCH($S515,출금!$S$2:$S$1048576,0)))</f>
        <v/>
      </c>
      <c r="Q515" s="2" t="str">
        <f>IF(ISERROR(INDEX(출금!$B$2:$B$1048576,MATCH($S515,출금!$S$2:$S$1048576,0)))=TRUE, "", INDEX(출금!$B$2:$B$1048576,MATCH($S515,출금!$S$2:$S$1048576,0)))</f>
        <v/>
      </c>
      <c r="R515" s="2" t="str">
        <f>IF(ISERROR(INDEX(출금!$C$2:$C$1048576,MATCH($S515,출금!$S$2:$S$1048576,0)))=TRUE, "", INDEX(출금!$C$2:$C$1048576,MATCH($S515,출금!$S$2:$S$1048576,0)))</f>
        <v/>
      </c>
      <c r="S515" s="2" t="s">
        <v>2077</v>
      </c>
      <c r="T515" s="26">
        <v>44438.686435185184</v>
      </c>
      <c r="U515" s="31" t="str">
        <f t="shared" si="8"/>
        <v>2021-08-30</v>
      </c>
    </row>
    <row r="516" spans="1:21" customFormat="1">
      <c r="A516" s="2" t="s">
        <v>55</v>
      </c>
      <c r="B516" s="2" t="s">
        <v>6</v>
      </c>
      <c r="C516" s="2" t="s">
        <v>24</v>
      </c>
      <c r="D516" s="2" t="s">
        <v>1856</v>
      </c>
      <c r="E516" s="2">
        <v>10025</v>
      </c>
      <c r="F516" s="2" t="s">
        <v>11</v>
      </c>
      <c r="G516" s="2" t="str">
        <f>IF(INDEX(지갑!$H:$H,MATCH(A516&amp;B516&amp;C516&amp;D516&amp;E516&amp;F516&amp;H516,지갑!$K:$K,0))=0, "",INDEX(지갑!$H:$H,MATCH(A516&amp;B516&amp;C516&amp;D516&amp;E516&amp;F516&amp;H516,지갑!$K:$K,0)))</f>
        <v>0xd16eEBDb4F8804b66AB4b2c536917154d9a47E82</v>
      </c>
      <c r="H516" s="2"/>
      <c r="I516" s="2" t="s">
        <v>6</v>
      </c>
      <c r="J516" s="2" t="s">
        <v>24</v>
      </c>
      <c r="K516" s="2" t="s">
        <v>11</v>
      </c>
      <c r="L516" s="2" t="s">
        <v>11</v>
      </c>
      <c r="M516" s="25">
        <v>149.99100000000001</v>
      </c>
      <c r="N516" s="2" t="s">
        <v>4063</v>
      </c>
      <c r="O516" s="2" t="str">
        <f>IF(ISERROR(INDEX(출금!$H$2:$H$1048576,MATCH($S516,출금!$S$2:$S$1048576,0)))=TRUE, "", INDEX(출금!$H$2:$H$1048576,MATCH($S516,출금!$S$2:$S$1048576,0))&amp;"")</f>
        <v/>
      </c>
      <c r="P516" s="2" t="str">
        <f>IF(ISERROR(INDEX(출금!$A$2:$A$1048576,MATCH($S516,출금!$S$2:$S$1048576,0)))=TRUE, "", INDEX(출금!$A$2:$A$1048576,MATCH($S516,출금!$S$2:$S$1048576,0)))</f>
        <v/>
      </c>
      <c r="Q516" s="2" t="str">
        <f>IF(ISERROR(INDEX(출금!$B$2:$B$1048576,MATCH($S516,출금!$S$2:$S$1048576,0)))=TRUE, "", INDEX(출금!$B$2:$B$1048576,MATCH($S516,출금!$S$2:$S$1048576,0)))</f>
        <v/>
      </c>
      <c r="R516" s="2" t="str">
        <f>IF(ISERROR(INDEX(출금!$C$2:$C$1048576,MATCH($S516,출금!$S$2:$S$1048576,0)))=TRUE, "", INDEX(출금!$C$2:$C$1048576,MATCH($S516,출금!$S$2:$S$1048576,0)))</f>
        <v/>
      </c>
      <c r="S516" s="2" t="s">
        <v>2078</v>
      </c>
      <c r="T516" s="26">
        <v>44438.669421296298</v>
      </c>
      <c r="U516" s="31" t="str">
        <f t="shared" si="8"/>
        <v>2021-08-30</v>
      </c>
    </row>
    <row r="517" spans="1:21" customFormat="1">
      <c r="A517" s="2" t="s">
        <v>55</v>
      </c>
      <c r="B517" s="2" t="s">
        <v>6</v>
      </c>
      <c r="C517" s="2" t="s">
        <v>24</v>
      </c>
      <c r="D517" s="2" t="s">
        <v>1856</v>
      </c>
      <c r="E517" s="2">
        <v>10025</v>
      </c>
      <c r="F517" s="2" t="s">
        <v>11</v>
      </c>
      <c r="G517" s="2" t="str">
        <f>IF(INDEX(지갑!$H:$H,MATCH(A517&amp;B517&amp;C517&amp;D517&amp;E517&amp;F517&amp;H517,지갑!$K:$K,0))=0, "",INDEX(지갑!$H:$H,MATCH(A517&amp;B517&amp;C517&amp;D517&amp;E517&amp;F517&amp;H517,지갑!$K:$K,0)))</f>
        <v>0xd16eEBDb4F8804b66AB4b2c536917154d9a47E82</v>
      </c>
      <c r="H517" s="2"/>
      <c r="I517" s="2" t="s">
        <v>6</v>
      </c>
      <c r="J517" s="2" t="s">
        <v>24</v>
      </c>
      <c r="K517" s="2" t="s">
        <v>11</v>
      </c>
      <c r="L517" s="2" t="s">
        <v>11</v>
      </c>
      <c r="M517" s="25">
        <v>1000.1660000000001</v>
      </c>
      <c r="N517" s="2" t="s">
        <v>4063</v>
      </c>
      <c r="O517" s="2" t="str">
        <f>IF(ISERROR(INDEX(출금!$H$2:$H$1048576,MATCH($S517,출금!$S$2:$S$1048576,0)))=TRUE, "", INDEX(출금!$H$2:$H$1048576,MATCH($S517,출금!$S$2:$S$1048576,0))&amp;"")</f>
        <v/>
      </c>
      <c r="P517" s="2" t="str">
        <f>IF(ISERROR(INDEX(출금!$A$2:$A$1048576,MATCH($S517,출금!$S$2:$S$1048576,0)))=TRUE, "", INDEX(출금!$A$2:$A$1048576,MATCH($S517,출금!$S$2:$S$1048576,0)))</f>
        <v/>
      </c>
      <c r="Q517" s="2" t="str">
        <f>IF(ISERROR(INDEX(출금!$B$2:$B$1048576,MATCH($S517,출금!$S$2:$S$1048576,0)))=TRUE, "", INDEX(출금!$B$2:$B$1048576,MATCH($S517,출금!$S$2:$S$1048576,0)))</f>
        <v/>
      </c>
      <c r="R517" s="2" t="str">
        <f>IF(ISERROR(INDEX(출금!$C$2:$C$1048576,MATCH($S517,출금!$S$2:$S$1048576,0)))=TRUE, "", INDEX(출금!$C$2:$C$1048576,MATCH($S517,출금!$S$2:$S$1048576,0)))</f>
        <v/>
      </c>
      <c r="S517" s="2" t="s">
        <v>2079</v>
      </c>
      <c r="T517" s="26">
        <v>44418.465254629627</v>
      </c>
      <c r="U517" s="31" t="str">
        <f t="shared" si="8"/>
        <v>2021-08-10</v>
      </c>
    </row>
    <row r="518" spans="1:21" customFormat="1">
      <c r="A518" s="2" t="s">
        <v>55</v>
      </c>
      <c r="B518" s="2" t="s">
        <v>6</v>
      </c>
      <c r="C518" s="2" t="s">
        <v>24</v>
      </c>
      <c r="D518" s="2" t="s">
        <v>1856</v>
      </c>
      <c r="E518" s="2">
        <v>10025</v>
      </c>
      <c r="F518" s="2" t="s">
        <v>11</v>
      </c>
      <c r="G518" s="2" t="str">
        <f>IF(INDEX(지갑!$H:$H,MATCH(A518&amp;B518&amp;C518&amp;D518&amp;E518&amp;F518&amp;H518,지갑!$K:$K,0))=0, "",INDEX(지갑!$H:$H,MATCH(A518&amp;B518&amp;C518&amp;D518&amp;E518&amp;F518&amp;H518,지갑!$K:$K,0)))</f>
        <v>0xd16eEBDb4F8804b66AB4b2c536917154d9a47E82</v>
      </c>
      <c r="H518" s="2"/>
      <c r="I518" s="2" t="s">
        <v>6</v>
      </c>
      <c r="J518" s="2" t="s">
        <v>24</v>
      </c>
      <c r="K518" s="2" t="s">
        <v>11</v>
      </c>
      <c r="L518" s="2" t="s">
        <v>11</v>
      </c>
      <c r="M518" s="25">
        <v>364.13510000000002</v>
      </c>
      <c r="N518" s="2" t="s">
        <v>4055</v>
      </c>
      <c r="O518" s="2" t="str">
        <f>IF(ISERROR(INDEX(출금!$H$2:$H$1048576,MATCH($S518,출금!$S$2:$S$1048576,0)))=TRUE, "", INDEX(출금!$H$2:$H$1048576,MATCH($S518,출금!$S$2:$S$1048576,0))&amp;"")</f>
        <v/>
      </c>
      <c r="P518" s="2" t="str">
        <f>IF(ISERROR(INDEX(출금!$A$2:$A$1048576,MATCH($S518,출금!$S$2:$S$1048576,0)))=TRUE, "", INDEX(출금!$A$2:$A$1048576,MATCH($S518,출금!$S$2:$S$1048576,0)))</f>
        <v/>
      </c>
      <c r="Q518" s="2" t="str">
        <f>IF(ISERROR(INDEX(출금!$B$2:$B$1048576,MATCH($S518,출금!$S$2:$S$1048576,0)))=TRUE, "", INDEX(출금!$B$2:$B$1048576,MATCH($S518,출금!$S$2:$S$1048576,0)))</f>
        <v/>
      </c>
      <c r="R518" s="2" t="str">
        <f>IF(ISERROR(INDEX(출금!$C$2:$C$1048576,MATCH($S518,출금!$S$2:$S$1048576,0)))=TRUE, "", INDEX(출금!$C$2:$C$1048576,MATCH($S518,출금!$S$2:$S$1048576,0)))</f>
        <v/>
      </c>
      <c r="S518" s="2" t="s">
        <v>2080</v>
      </c>
      <c r="T518" s="26">
        <v>44418.437800925924</v>
      </c>
      <c r="U518" s="31" t="str">
        <f t="shared" si="8"/>
        <v>2021-08-10</v>
      </c>
    </row>
    <row r="519" spans="1:21" customFormat="1">
      <c r="A519" s="2" t="s">
        <v>55</v>
      </c>
      <c r="B519" s="2" t="s">
        <v>6</v>
      </c>
      <c r="C519" s="2" t="s">
        <v>24</v>
      </c>
      <c r="D519" s="2" t="s">
        <v>1856</v>
      </c>
      <c r="E519" s="2">
        <v>10025</v>
      </c>
      <c r="F519" s="2" t="s">
        <v>11</v>
      </c>
      <c r="G519" s="2" t="str">
        <f>IF(INDEX(지갑!$H:$H,MATCH(A519&amp;B519&amp;C519&amp;D519&amp;E519&amp;F519&amp;H519,지갑!$K:$K,0))=0, "",INDEX(지갑!$H:$H,MATCH(A519&amp;B519&amp;C519&amp;D519&amp;E519&amp;F519&amp;H519,지갑!$K:$K,0)))</f>
        <v>0xd16eEBDb4F8804b66AB4b2c536917154d9a47E82</v>
      </c>
      <c r="H519" s="2"/>
      <c r="I519" s="2" t="s">
        <v>6</v>
      </c>
      <c r="J519" s="2" t="s">
        <v>24</v>
      </c>
      <c r="K519" s="2" t="s">
        <v>11</v>
      </c>
      <c r="L519" s="2" t="s">
        <v>11</v>
      </c>
      <c r="M519" s="25">
        <v>1000</v>
      </c>
      <c r="N519" s="2" t="s">
        <v>4054</v>
      </c>
      <c r="O519" s="2" t="str">
        <f>IF(ISERROR(INDEX(출금!$H$2:$H$1048576,MATCH($S519,출금!$S$2:$S$1048576,0)))=TRUE, "", INDEX(출금!$H$2:$H$1048576,MATCH($S519,출금!$S$2:$S$1048576,0))&amp;"")</f>
        <v/>
      </c>
      <c r="P519" s="2" t="str">
        <f>IF(ISERROR(INDEX(출금!$A$2:$A$1048576,MATCH($S519,출금!$S$2:$S$1048576,0)))=TRUE, "", INDEX(출금!$A$2:$A$1048576,MATCH($S519,출금!$S$2:$S$1048576,0)))</f>
        <v/>
      </c>
      <c r="Q519" s="2" t="str">
        <f>IF(ISERROR(INDEX(출금!$B$2:$B$1048576,MATCH($S519,출금!$S$2:$S$1048576,0)))=TRUE, "", INDEX(출금!$B$2:$B$1048576,MATCH($S519,출금!$S$2:$S$1048576,0)))</f>
        <v/>
      </c>
      <c r="R519" s="2" t="str">
        <f>IF(ISERROR(INDEX(출금!$C$2:$C$1048576,MATCH($S519,출금!$S$2:$S$1048576,0)))=TRUE, "", INDEX(출금!$C$2:$C$1048576,MATCH($S519,출금!$S$2:$S$1048576,0)))</f>
        <v/>
      </c>
      <c r="S519" s="2" t="s">
        <v>2081</v>
      </c>
      <c r="T519" s="26">
        <v>44418.433275462965</v>
      </c>
      <c r="U519" s="31" t="str">
        <f t="shared" si="8"/>
        <v>2021-08-10</v>
      </c>
    </row>
    <row r="520" spans="1:21" customFormat="1" hidden="1">
      <c r="A520" s="2" t="s">
        <v>3</v>
      </c>
      <c r="B520" s="2" t="s">
        <v>858</v>
      </c>
      <c r="C520" s="2" t="s">
        <v>58</v>
      </c>
      <c r="D520" s="2"/>
      <c r="E520" s="2"/>
      <c r="F520" s="2" t="str">
        <f>K520</f>
        <v>USDT</v>
      </c>
      <c r="G520" s="2" t="str">
        <f>IF(INDEX(지갑!$H:$H,MATCH(A520&amp;B520&amp;C520&amp;D520&amp;E520&amp;F520&amp;H520,지갑!$K:$K,0))=0, "",INDEX(지갑!$H:$H,MATCH(A520&amp;B520&amp;C520&amp;D520&amp;E520&amp;F520&amp;H520,지갑!$K:$K,0)))</f>
        <v>0xdb245cf0aec8bf5d4b3002d00f3e701e80ba380a</v>
      </c>
      <c r="H520" s="2"/>
      <c r="I520" s="2" t="s">
        <v>858</v>
      </c>
      <c r="J520" s="2" t="s">
        <v>58</v>
      </c>
      <c r="K520" s="2" t="s">
        <v>13</v>
      </c>
      <c r="L520" s="2" t="s">
        <v>1005</v>
      </c>
      <c r="M520" s="28">
        <v>3309033.6587695498</v>
      </c>
      <c r="N520" s="2" t="str">
        <f>IF(ISERROR(INDEX(출금!$G$2:$G$1048576,MATCH($S520,출금!$S$2:$S$1048576,0)))=TRUE, "", INDEX(출금!$G$2:$G$1048576,MATCH($S520,출금!$S$2:$S$1048576,0))&amp;"")</f>
        <v/>
      </c>
      <c r="O520" s="2" t="str">
        <f>IF(ISERROR(INDEX(출금!$H$2:$H$1048576,MATCH($S520,출금!$S$2:$S$1048576,0)))=TRUE, "", INDEX(출금!$H$2:$H$1048576,MATCH($S520,출금!$S$2:$S$1048576,0))&amp;"")</f>
        <v/>
      </c>
      <c r="P520" s="2" t="str">
        <f>IF(ISERROR(INDEX(출금!$A$2:$A$1048576,MATCH($S520,출금!$S$2:$S$1048576,0)))=TRUE, "", INDEX(출금!$A$2:$A$1048576,MATCH($S520,출금!$S$2:$S$1048576,0)))</f>
        <v/>
      </c>
      <c r="Q520" s="2" t="str">
        <f>IF(ISERROR(INDEX(출금!$B$2:$B$1048576,MATCH($S520,출금!$S$2:$S$1048576,0)))=TRUE, "", INDEX(출금!$B$2:$B$1048576,MATCH($S520,출금!$S$2:$S$1048576,0)))</f>
        <v/>
      </c>
      <c r="R520" s="2" t="str">
        <f>IF(ISERROR(INDEX(출금!$C$2:$C$1048576,MATCH($S520,출금!$S$2:$S$1048576,0)))=TRUE, "", INDEX(출금!$C$2:$C$1048576,MATCH($S520,출금!$S$2:$S$1048576,0)))</f>
        <v/>
      </c>
      <c r="S520" s="2" t="s">
        <v>1461</v>
      </c>
      <c r="T520" s="13">
        <v>44339.80863983796</v>
      </c>
      <c r="U520" s="31" t="str">
        <f t="shared" si="8"/>
        <v>2021-05-23</v>
      </c>
    </row>
    <row r="521" spans="1:21" customFormat="1" hidden="1">
      <c r="A521" s="2" t="s">
        <v>3</v>
      </c>
      <c r="B521" s="2" t="s">
        <v>858</v>
      </c>
      <c r="C521" s="2" t="s">
        <v>58</v>
      </c>
      <c r="D521" s="2"/>
      <c r="E521" s="2"/>
      <c r="F521" s="2" t="str">
        <f>K521</f>
        <v>MDX</v>
      </c>
      <c r="G521" s="2" t="e">
        <f>IF(INDEX(지갑!$H:$H,MATCH(A521&amp;B521&amp;C521&amp;D521&amp;E521&amp;F521&amp;H521,지갑!$K:$K,0))=0, "",INDEX(지갑!$H:$H,MATCH(A521&amp;B521&amp;C521&amp;D521&amp;E521&amp;F521&amp;H521,지갑!$K:$K,0)))</f>
        <v>#N/A</v>
      </c>
      <c r="H521" s="2"/>
      <c r="I521" s="2" t="s">
        <v>858</v>
      </c>
      <c r="J521" s="2" t="s">
        <v>58</v>
      </c>
      <c r="K521" s="2" t="s">
        <v>1052</v>
      </c>
      <c r="L521" s="2" t="s">
        <v>1052</v>
      </c>
      <c r="M521" s="28">
        <v>8984.6549510799996</v>
      </c>
      <c r="N521" s="2" t="str">
        <f>IF(ISERROR(INDEX(출금!$G$2:$G$1048576,MATCH($S521,출금!$S$2:$S$1048576,0)))=TRUE, "", INDEX(출금!$G$2:$G$1048576,MATCH($S521,출금!$S$2:$S$1048576,0))&amp;"")</f>
        <v/>
      </c>
      <c r="O521" s="2" t="str">
        <f>IF(ISERROR(INDEX(출금!$H$2:$H$1048576,MATCH($S521,출금!$S$2:$S$1048576,0)))=TRUE, "", INDEX(출금!$H$2:$H$1048576,MATCH($S521,출금!$S$2:$S$1048576,0))&amp;"")</f>
        <v/>
      </c>
      <c r="P521" s="2" t="str">
        <f>IF(ISERROR(INDEX(출금!$A$2:$A$1048576,MATCH($S521,출금!$S$2:$S$1048576,0)))=TRUE, "", INDEX(출금!$A$2:$A$1048576,MATCH($S521,출금!$S$2:$S$1048576,0)))</f>
        <v/>
      </c>
      <c r="Q521" s="2" t="str">
        <f>IF(ISERROR(INDEX(출금!$B$2:$B$1048576,MATCH($S521,출금!$S$2:$S$1048576,0)))=TRUE, "", INDEX(출금!$B$2:$B$1048576,MATCH($S521,출금!$S$2:$S$1048576,0)))</f>
        <v/>
      </c>
      <c r="R521" s="2" t="str">
        <f>IF(ISERROR(INDEX(출금!$C$2:$C$1048576,MATCH($S521,출금!$S$2:$S$1048576,0)))=TRUE, "", INDEX(출금!$C$2:$C$1048576,MATCH($S521,출금!$S$2:$S$1048576,0)))</f>
        <v/>
      </c>
      <c r="S521" s="2" t="s">
        <v>1462</v>
      </c>
      <c r="T521" s="13">
        <v>44339.809904872687</v>
      </c>
      <c r="U521" s="31" t="str">
        <f t="shared" si="8"/>
        <v>2021-05-23</v>
      </c>
    </row>
    <row r="522" spans="1:21" customFormat="1" hidden="1">
      <c r="A522" s="2" t="s">
        <v>55</v>
      </c>
      <c r="B522" s="2" t="s">
        <v>6</v>
      </c>
      <c r="C522" s="2" t="s">
        <v>24</v>
      </c>
      <c r="D522" s="2" t="s">
        <v>1856</v>
      </c>
      <c r="E522" s="2">
        <v>10025</v>
      </c>
      <c r="F522" s="2" t="s">
        <v>9</v>
      </c>
      <c r="G522" s="2" t="str">
        <f>IF(INDEX(지갑!$H:$H,MATCH(A522&amp;B522&amp;C522&amp;D522&amp;E522&amp;F522&amp;H522,지갑!$K:$K,0))=0, "",INDEX(지갑!$H:$H,MATCH(A522&amp;B522&amp;C522&amp;D522&amp;E522&amp;F522&amp;H522,지갑!$K:$K,0)))</f>
        <v>3H9GcbHrica8tDjBgkByHKNbwpcdTapLoK</v>
      </c>
      <c r="H522" s="2"/>
      <c r="I522" s="2" t="s">
        <v>6</v>
      </c>
      <c r="J522" s="2" t="s">
        <v>24</v>
      </c>
      <c r="K522" s="2" t="s">
        <v>9</v>
      </c>
      <c r="L522" s="2" t="s">
        <v>9</v>
      </c>
      <c r="M522" s="25">
        <v>42.711570000000002</v>
      </c>
      <c r="N522" s="2" t="str">
        <f>IF(ISERROR(INDEX(출금!$G$2:$G$1048576,MATCH($S522,출금!$S$2:$S$1048576,0)))=TRUE, "", INDEX(출금!$G$2:$G$1048576,MATCH($S522,출금!$S$2:$S$1048576,0))&amp;"")</f>
        <v/>
      </c>
      <c r="O522" s="2" t="str">
        <f>IF(ISERROR(INDEX(출금!$H$2:$H$1048576,MATCH($S522,출금!$S$2:$S$1048576,0)))=TRUE, "", INDEX(출금!$H$2:$H$1048576,MATCH($S522,출금!$S$2:$S$1048576,0))&amp;"")</f>
        <v/>
      </c>
      <c r="P522" s="2" t="str">
        <f>IF(ISERROR(INDEX(출금!$A$2:$A$1048576,MATCH($S522,출금!$S$2:$S$1048576,0)))=TRUE, "", INDEX(출금!$A$2:$A$1048576,MATCH($S522,출금!$S$2:$S$1048576,0)))</f>
        <v/>
      </c>
      <c r="Q522" s="2" t="str">
        <f>IF(ISERROR(INDEX(출금!$B$2:$B$1048576,MATCH($S522,출금!$S$2:$S$1048576,0)))=TRUE, "", INDEX(출금!$B$2:$B$1048576,MATCH($S522,출금!$S$2:$S$1048576,0)))</f>
        <v/>
      </c>
      <c r="R522" s="2" t="str">
        <f>IF(ISERROR(INDEX(출금!$C$2:$C$1048576,MATCH($S522,출금!$S$2:$S$1048576,0)))=TRUE, "", INDEX(출금!$C$2:$C$1048576,MATCH($S522,출금!$S$2:$S$1048576,0)))</f>
        <v/>
      </c>
      <c r="S522" s="2" t="s">
        <v>2082</v>
      </c>
      <c r="T522" s="26">
        <v>44340.636886574073</v>
      </c>
      <c r="U522" s="31" t="str">
        <f t="shared" si="8"/>
        <v>2021-05-24</v>
      </c>
    </row>
    <row r="523" spans="1:21" customFormat="1">
      <c r="A523" s="2" t="s">
        <v>55</v>
      </c>
      <c r="B523" s="2" t="s">
        <v>6</v>
      </c>
      <c r="C523" s="2" t="s">
        <v>58</v>
      </c>
      <c r="D523" s="2" t="s">
        <v>1855</v>
      </c>
      <c r="E523" s="2">
        <v>10003</v>
      </c>
      <c r="F523" s="2" t="s">
        <v>11</v>
      </c>
      <c r="G523" s="2" t="str">
        <f>IF(INDEX(지갑!$H:$H,MATCH(A523&amp;B523&amp;C523&amp;D523&amp;E523&amp;F523&amp;H523,지갑!$K:$K,0))=0, "",INDEX(지갑!$H:$H,MATCH(A523&amp;B523&amp;C523&amp;D523&amp;E523&amp;F523&amp;H523,지갑!$K:$K,0)))</f>
        <v>0xaB4Bfe506a3Cb36ADDf97678293bD429B9951726</v>
      </c>
      <c r="H523" s="2"/>
      <c r="I523" s="2" t="s">
        <v>6</v>
      </c>
      <c r="J523" s="2" t="s">
        <v>8</v>
      </c>
      <c r="K523" s="2" t="s">
        <v>11</v>
      </c>
      <c r="L523" s="2" t="s">
        <v>11</v>
      </c>
      <c r="M523" s="25">
        <v>70</v>
      </c>
      <c r="N523" s="2" t="s">
        <v>4068</v>
      </c>
      <c r="O523" s="2" t="str">
        <f>IF(ISERROR(INDEX(출금!$H$2:$H$1048576,MATCH($S523,출금!$S$2:$S$1048576,0)))=TRUE, "", INDEX(출금!$H$2:$H$1048576,MATCH($S523,출금!$S$2:$S$1048576,0))&amp;"")</f>
        <v/>
      </c>
      <c r="P523" s="2" t="str">
        <f>IF(ISERROR(INDEX(출금!$A$2:$A$1048576,MATCH($S523,출금!$S$2:$S$1048576,0)))=TRUE, "", INDEX(출금!$A$2:$A$1048576,MATCH($S523,출금!$S$2:$S$1048576,0)))</f>
        <v/>
      </c>
      <c r="Q523" s="2" t="str">
        <f>IF(ISERROR(INDEX(출금!$B$2:$B$1048576,MATCH($S523,출금!$S$2:$S$1048576,0)))=TRUE, "", INDEX(출금!$B$2:$B$1048576,MATCH($S523,출금!$S$2:$S$1048576,0)))</f>
        <v/>
      </c>
      <c r="R523" s="2" t="str">
        <f>IF(ISERROR(INDEX(출금!$C$2:$C$1048576,MATCH($S523,출금!$S$2:$S$1048576,0)))=TRUE, "", INDEX(출금!$C$2:$C$1048576,MATCH($S523,출금!$S$2:$S$1048576,0)))</f>
        <v/>
      </c>
      <c r="S523" s="2" t="s">
        <v>805</v>
      </c>
      <c r="T523" s="26">
        <v>44351.514351851853</v>
      </c>
      <c r="U523" s="31" t="str">
        <f t="shared" si="8"/>
        <v>2021-06-04</v>
      </c>
    </row>
    <row r="524" spans="1:21" customFormat="1" hidden="1">
      <c r="A524" s="2" t="s">
        <v>55</v>
      </c>
      <c r="B524" s="2" t="s">
        <v>6</v>
      </c>
      <c r="C524" s="2" t="s">
        <v>58</v>
      </c>
      <c r="D524" s="2" t="s">
        <v>1855</v>
      </c>
      <c r="E524" s="2">
        <v>10003</v>
      </c>
      <c r="F524" s="2" t="s">
        <v>9</v>
      </c>
      <c r="G524" s="2" t="str">
        <f>IF(INDEX(지갑!$H:$H,MATCH(A524&amp;B524&amp;C524&amp;D524&amp;E524&amp;F524&amp;H524,지갑!$K:$K,0))=0, "",INDEX(지갑!$H:$H,MATCH(A524&amp;B524&amp;C524&amp;D524&amp;E524&amp;F524&amp;H524,지갑!$K:$K,0)))</f>
        <v>337ne45ueXx2iAR1gNAqxnwsCGuLquCLnh</v>
      </c>
      <c r="H524" s="2"/>
      <c r="I524" s="2" t="s">
        <v>6</v>
      </c>
      <c r="J524" s="2" t="s">
        <v>8</v>
      </c>
      <c r="K524" s="2" t="s">
        <v>9</v>
      </c>
      <c r="L524" s="2" t="s">
        <v>9</v>
      </c>
      <c r="M524" s="25">
        <v>2.9971999999999999</v>
      </c>
      <c r="N524" s="2" t="str">
        <f>IF(ISERROR(INDEX(출금!$G$2:$G$1048576,MATCH($S524,출금!$S$2:$S$1048576,0)))=TRUE, "", INDEX(출금!$G$2:$G$1048576,MATCH($S524,출금!$S$2:$S$1048576,0))&amp;"")</f>
        <v/>
      </c>
      <c r="O524" s="2" t="str">
        <f>IF(ISERROR(INDEX(출금!$H$2:$H$1048576,MATCH($S524,출금!$S$2:$S$1048576,0)))=TRUE, "", INDEX(출금!$H$2:$H$1048576,MATCH($S524,출금!$S$2:$S$1048576,0))&amp;"")</f>
        <v/>
      </c>
      <c r="P524" s="2" t="str">
        <f>IF(ISERROR(INDEX(출금!$A$2:$A$1048576,MATCH($S524,출금!$S$2:$S$1048576,0)))=TRUE, "", INDEX(출금!$A$2:$A$1048576,MATCH($S524,출금!$S$2:$S$1048576,0)))</f>
        <v/>
      </c>
      <c r="Q524" s="2" t="str">
        <f>IF(ISERROR(INDEX(출금!$B$2:$B$1048576,MATCH($S524,출금!$S$2:$S$1048576,0)))=TRUE, "", INDEX(출금!$B$2:$B$1048576,MATCH($S524,출금!$S$2:$S$1048576,0)))</f>
        <v/>
      </c>
      <c r="R524" s="2" t="str">
        <f>IF(ISERROR(INDEX(출금!$C$2:$C$1048576,MATCH($S524,출금!$S$2:$S$1048576,0)))=TRUE, "", INDEX(출금!$C$2:$C$1048576,MATCH($S524,출금!$S$2:$S$1048576,0)))</f>
        <v/>
      </c>
      <c r="S524" s="2" t="s">
        <v>804</v>
      </c>
      <c r="T524" s="26">
        <v>44351.544085648151</v>
      </c>
      <c r="U524" s="31" t="str">
        <f t="shared" si="8"/>
        <v>2021-06-04</v>
      </c>
    </row>
    <row r="525" spans="1:21" customFormat="1">
      <c r="A525" s="2" t="s">
        <v>55</v>
      </c>
      <c r="B525" s="2" t="s">
        <v>6</v>
      </c>
      <c r="C525" s="2" t="s">
        <v>58</v>
      </c>
      <c r="D525" s="2" t="s">
        <v>1855</v>
      </c>
      <c r="E525" s="2">
        <v>10003</v>
      </c>
      <c r="F525" s="2" t="s">
        <v>11</v>
      </c>
      <c r="G525" s="2" t="str">
        <f>IF(INDEX(지갑!$H:$H,MATCH(A525&amp;B525&amp;C525&amp;D525&amp;E525&amp;F525&amp;H525,지갑!$K:$K,0))=0, "",INDEX(지갑!$H:$H,MATCH(A525&amp;B525&amp;C525&amp;D525&amp;E525&amp;F525&amp;H525,지갑!$K:$K,0)))</f>
        <v>0xaB4Bfe506a3Cb36ADDf97678293bD429B9951726</v>
      </c>
      <c r="H525" s="2"/>
      <c r="I525" s="2" t="s">
        <v>6</v>
      </c>
      <c r="J525" s="2" t="s">
        <v>8</v>
      </c>
      <c r="K525" s="2" t="s">
        <v>11</v>
      </c>
      <c r="L525" s="2" t="s">
        <v>11</v>
      </c>
      <c r="M525" s="25">
        <v>1</v>
      </c>
      <c r="N525" s="2" t="s">
        <v>4072</v>
      </c>
      <c r="O525" s="2" t="str">
        <f>IF(ISERROR(INDEX(출금!$H$2:$H$1048576,MATCH($S525,출금!$S$2:$S$1048576,0)))=TRUE, "", INDEX(출금!$H$2:$H$1048576,MATCH($S525,출금!$S$2:$S$1048576,0))&amp;"")</f>
        <v/>
      </c>
      <c r="P525" s="2" t="str">
        <f>IF(ISERROR(INDEX(출금!$A$2:$A$1048576,MATCH($S525,출금!$S$2:$S$1048576,0)))=TRUE, "", INDEX(출금!$A$2:$A$1048576,MATCH($S525,출금!$S$2:$S$1048576,0)))</f>
        <v/>
      </c>
      <c r="Q525" s="2" t="str">
        <f>IF(ISERROR(INDEX(출금!$B$2:$B$1048576,MATCH($S525,출금!$S$2:$S$1048576,0)))=TRUE, "", INDEX(출금!$B$2:$B$1048576,MATCH($S525,출금!$S$2:$S$1048576,0)))</f>
        <v/>
      </c>
      <c r="R525" s="2" t="str">
        <f>IF(ISERROR(INDEX(출금!$C$2:$C$1048576,MATCH($S525,출금!$S$2:$S$1048576,0)))=TRUE, "", INDEX(출금!$C$2:$C$1048576,MATCH($S525,출금!$S$2:$S$1048576,0)))</f>
        <v/>
      </c>
      <c r="S525" s="2" t="s">
        <v>803</v>
      </c>
      <c r="T525" s="26">
        <v>44355.524791666663</v>
      </c>
      <c r="U525" s="31" t="str">
        <f t="shared" si="8"/>
        <v>2021-06-08</v>
      </c>
    </row>
    <row r="526" spans="1:21" customFormat="1" hidden="1">
      <c r="A526" s="2" t="s">
        <v>55</v>
      </c>
      <c r="B526" s="2" t="s">
        <v>6</v>
      </c>
      <c r="C526" s="2" t="s">
        <v>58</v>
      </c>
      <c r="D526" s="2" t="s">
        <v>1855</v>
      </c>
      <c r="E526" s="2">
        <v>10003</v>
      </c>
      <c r="F526" s="2" t="s">
        <v>11</v>
      </c>
      <c r="G526" s="2" t="str">
        <f>IF(INDEX(지갑!$H:$H,MATCH(A526&amp;B526&amp;C526&amp;D526&amp;E526&amp;F526&amp;H526,지갑!$K:$K,0))=0, "",INDEX(지갑!$H:$H,MATCH(A526&amp;B526&amp;C526&amp;D526&amp;E526&amp;F526&amp;H526,지갑!$K:$K,0)))</f>
        <v>0xaB4Bfe506a3Cb36ADDf97678293bD429B9951726</v>
      </c>
      <c r="H526" s="2"/>
      <c r="I526" s="2" t="s">
        <v>6</v>
      </c>
      <c r="J526" s="2" t="s">
        <v>8</v>
      </c>
      <c r="K526" s="2" t="s">
        <v>11</v>
      </c>
      <c r="L526" s="2" t="s">
        <v>179</v>
      </c>
      <c r="M526" s="25">
        <v>0.3</v>
      </c>
      <c r="N526" s="2" t="s">
        <v>118</v>
      </c>
      <c r="O526" s="2" t="str">
        <f>IF(ISERROR(INDEX(출금!$H$2:$H$1048576,MATCH($S526,출금!$S$2:$S$1048576,0)))=TRUE, "", INDEX(출금!$H$2:$H$1048576,MATCH($S526,출금!$S$2:$S$1048576,0))&amp;"")</f>
        <v/>
      </c>
      <c r="P526" s="2" t="str">
        <f>IF(ISERROR(INDEX(출금!$A$2:$A$1048576,MATCH($S526,출금!$S$2:$S$1048576,0)))=TRUE, "", INDEX(출금!$A$2:$A$1048576,MATCH($S526,출금!$S$2:$S$1048576,0)))</f>
        <v/>
      </c>
      <c r="Q526" s="2" t="str">
        <f>IF(ISERROR(INDEX(출금!$B$2:$B$1048576,MATCH($S526,출금!$S$2:$S$1048576,0)))=TRUE, "", INDEX(출금!$B$2:$B$1048576,MATCH($S526,출금!$S$2:$S$1048576,0)))</f>
        <v/>
      </c>
      <c r="R526" s="2" t="str">
        <f>IF(ISERROR(INDEX(출금!$C$2:$C$1048576,MATCH($S526,출금!$S$2:$S$1048576,0)))=TRUE, "", INDEX(출금!$C$2:$C$1048576,MATCH($S526,출금!$S$2:$S$1048576,0)))</f>
        <v/>
      </c>
      <c r="S526" s="2" t="s">
        <v>802</v>
      </c>
      <c r="T526" s="26">
        <v>44624.723101851851</v>
      </c>
      <c r="U526" s="31" t="str">
        <f t="shared" si="8"/>
        <v>2022-03-04</v>
      </c>
    </row>
    <row r="527" spans="1:21" customFormat="1" hidden="1">
      <c r="A527" s="2" t="s">
        <v>55</v>
      </c>
      <c r="B527" s="2" t="s">
        <v>6</v>
      </c>
      <c r="C527" s="2" t="s">
        <v>58</v>
      </c>
      <c r="D527" s="2" t="s">
        <v>1855</v>
      </c>
      <c r="E527" s="2">
        <v>10003</v>
      </c>
      <c r="F527" s="2" t="s">
        <v>11</v>
      </c>
      <c r="G527" s="2" t="str">
        <f>IF(INDEX(지갑!$H:$H,MATCH(A527&amp;B527&amp;C527&amp;D527&amp;E527&amp;F527&amp;H527,지갑!$K:$K,0))=0, "",INDEX(지갑!$H:$H,MATCH(A527&amp;B527&amp;C527&amp;D527&amp;E527&amp;F527&amp;H527,지갑!$K:$K,0)))</f>
        <v>0xaB4Bfe506a3Cb36ADDf97678293bD429B9951726</v>
      </c>
      <c r="H527" s="2"/>
      <c r="I527" s="2" t="s">
        <v>6</v>
      </c>
      <c r="J527" s="2" t="s">
        <v>8</v>
      </c>
      <c r="K527" s="2" t="s">
        <v>11</v>
      </c>
      <c r="L527" s="2" t="s">
        <v>179</v>
      </c>
      <c r="M527" s="25">
        <v>0.97562199999999999</v>
      </c>
      <c r="N527" s="2" t="s">
        <v>118</v>
      </c>
      <c r="O527" s="2" t="str">
        <f>IF(ISERROR(INDEX(출금!$H$2:$H$1048576,MATCH($S527,출금!$S$2:$S$1048576,0)))=TRUE, "", INDEX(출금!$H$2:$H$1048576,MATCH($S527,출금!$S$2:$S$1048576,0))&amp;"")</f>
        <v/>
      </c>
      <c r="P527" s="2" t="str">
        <f>IF(ISERROR(INDEX(출금!$A$2:$A$1048576,MATCH($S527,출금!$S$2:$S$1048576,0)))=TRUE, "", INDEX(출금!$A$2:$A$1048576,MATCH($S527,출금!$S$2:$S$1048576,0)))</f>
        <v/>
      </c>
      <c r="Q527" s="2" t="str">
        <f>IF(ISERROR(INDEX(출금!$B$2:$B$1048576,MATCH($S527,출금!$S$2:$S$1048576,0)))=TRUE, "", INDEX(출금!$B$2:$B$1048576,MATCH($S527,출금!$S$2:$S$1048576,0)))</f>
        <v/>
      </c>
      <c r="R527" s="2" t="str">
        <f>IF(ISERROR(INDEX(출금!$C$2:$C$1048576,MATCH($S527,출금!$S$2:$S$1048576,0)))=TRUE, "", INDEX(출금!$C$2:$C$1048576,MATCH($S527,출금!$S$2:$S$1048576,0)))</f>
        <v/>
      </c>
      <c r="S527" s="2" t="s">
        <v>801</v>
      </c>
      <c r="T527" s="26">
        <v>44631.569050925929</v>
      </c>
      <c r="U527" s="31" t="str">
        <f t="shared" si="8"/>
        <v>2022-03-11</v>
      </c>
    </row>
    <row r="528" spans="1:21" customFormat="1" hidden="1">
      <c r="A528" s="2" t="s">
        <v>3</v>
      </c>
      <c r="B528" s="2" t="s">
        <v>858</v>
      </c>
      <c r="C528" s="2" t="s">
        <v>58</v>
      </c>
      <c r="D528" s="2"/>
      <c r="E528" s="2"/>
      <c r="F528" s="2" t="str">
        <f t="shared" ref="F528:F533" si="9">K528</f>
        <v>HT</v>
      </c>
      <c r="G528" s="2" t="e">
        <f>IF(INDEX(지갑!$H:$H,MATCH(A528&amp;B528&amp;C528&amp;D528&amp;E528&amp;F528&amp;H528,지갑!$K:$K,0))=0, "",INDEX(지갑!$H:$H,MATCH(A528&amp;B528&amp;C528&amp;D528&amp;E528&amp;F528&amp;H528,지갑!$K:$K,0)))</f>
        <v>#N/A</v>
      </c>
      <c r="H528" s="2"/>
      <c r="I528" s="2" t="s">
        <v>858</v>
      </c>
      <c r="J528" s="2" t="s">
        <v>58</v>
      </c>
      <c r="K528" s="2" t="s">
        <v>1007</v>
      </c>
      <c r="L528" s="2" t="s">
        <v>1007</v>
      </c>
      <c r="M528" s="28">
        <v>99.953817419999993</v>
      </c>
      <c r="N528" s="2" t="str">
        <f>IF(ISERROR(INDEX(출금!$G$2:$G$1048576,MATCH($S528,출금!$S$2:$S$1048576,0)))=TRUE, "", INDEX(출금!$G$2:$G$1048576,MATCH($S528,출금!$S$2:$S$1048576,0))&amp;"")</f>
        <v/>
      </c>
      <c r="O528" s="2" t="str">
        <f>IF(ISERROR(INDEX(출금!$H$2:$H$1048576,MATCH($S528,출금!$S$2:$S$1048576,0)))=TRUE, "", INDEX(출금!$H$2:$H$1048576,MATCH($S528,출금!$S$2:$S$1048576,0))&amp;"")</f>
        <v/>
      </c>
      <c r="P528" s="2" t="str">
        <f>IF(ISERROR(INDEX(출금!$A$2:$A$1048576,MATCH($S528,출금!$S$2:$S$1048576,0)))=TRUE, "", INDEX(출금!$A$2:$A$1048576,MATCH($S528,출금!$S$2:$S$1048576,0)))</f>
        <v/>
      </c>
      <c r="Q528" s="2" t="str">
        <f>IF(ISERROR(INDEX(출금!$B$2:$B$1048576,MATCH($S528,출금!$S$2:$S$1048576,0)))=TRUE, "", INDEX(출금!$B$2:$B$1048576,MATCH($S528,출금!$S$2:$S$1048576,0)))</f>
        <v/>
      </c>
      <c r="R528" s="2" t="str">
        <f>IF(ISERROR(INDEX(출금!$C$2:$C$1048576,MATCH($S528,출금!$S$2:$S$1048576,0)))=TRUE, "", INDEX(출금!$C$2:$C$1048576,MATCH($S528,출금!$S$2:$S$1048576,0)))</f>
        <v/>
      </c>
      <c r="S528" s="2" t="s">
        <v>1463</v>
      </c>
      <c r="T528" s="13">
        <v>44339.813836284717</v>
      </c>
      <c r="U528" s="31" t="str">
        <f t="shared" si="8"/>
        <v>2021-05-23</v>
      </c>
    </row>
    <row r="529" spans="1:21" customFormat="1">
      <c r="A529" s="2" t="s">
        <v>3</v>
      </c>
      <c r="B529" s="2" t="s">
        <v>858</v>
      </c>
      <c r="C529" s="2" t="s">
        <v>58</v>
      </c>
      <c r="D529" s="2"/>
      <c r="E529" s="2"/>
      <c r="F529" s="2" t="str">
        <f t="shared" si="9"/>
        <v>USDT</v>
      </c>
      <c r="G529" s="2" t="str">
        <f>IF(INDEX(지갑!$H:$H,MATCH(A529&amp;B529&amp;C529&amp;D529&amp;E529&amp;F529&amp;H529,지갑!$K:$K,0))=0, "",INDEX(지갑!$H:$H,MATCH(A529&amp;B529&amp;C529&amp;D529&amp;E529&amp;F529&amp;H529,지갑!$K:$K,0)))</f>
        <v>0xdb245cf0aec8bf5d4b3002d00f3e701e80ba380a</v>
      </c>
      <c r="H529" s="2"/>
      <c r="I529" s="2" t="s">
        <v>858</v>
      </c>
      <c r="J529" s="2" t="s">
        <v>58</v>
      </c>
      <c r="K529" s="2" t="s">
        <v>13</v>
      </c>
      <c r="L529" s="2" t="s">
        <v>11</v>
      </c>
      <c r="M529" s="28">
        <v>1013214.303316</v>
      </c>
      <c r="N529" s="2" t="s">
        <v>20</v>
      </c>
      <c r="O529" s="2" t="str">
        <f>IF(ISERROR(INDEX(출금!$H$2:$H$1048576,MATCH($S529,출금!$S$2:$S$1048576,0)))=TRUE, "", INDEX(출금!$H$2:$H$1048576,MATCH($S529,출금!$S$2:$S$1048576,0))&amp;"")</f>
        <v/>
      </c>
      <c r="P529" s="2" t="str">
        <f>IF(ISERROR(INDEX(출금!$A$2:$A$1048576,MATCH($S529,출금!$S$2:$S$1048576,0)))=TRUE, "", INDEX(출금!$A$2:$A$1048576,MATCH($S529,출금!$S$2:$S$1048576,0)))</f>
        <v/>
      </c>
      <c r="Q529" s="2" t="str">
        <f>IF(ISERROR(INDEX(출금!$B$2:$B$1048576,MATCH($S529,출금!$S$2:$S$1048576,0)))=TRUE, "", INDEX(출금!$B$2:$B$1048576,MATCH($S529,출금!$S$2:$S$1048576,0)))</f>
        <v/>
      </c>
      <c r="R529" s="2" t="str">
        <f>IF(ISERROR(INDEX(출금!$C$2:$C$1048576,MATCH($S529,출금!$S$2:$S$1048576,0)))=TRUE, "", INDEX(출금!$C$2:$C$1048576,MATCH($S529,출금!$S$2:$S$1048576,0)))</f>
        <v/>
      </c>
      <c r="S529" s="2" t="s">
        <v>1464</v>
      </c>
      <c r="T529" s="13">
        <v>44340.452706215277</v>
      </c>
      <c r="U529" s="31" t="str">
        <f t="shared" si="8"/>
        <v>2021-05-24</v>
      </c>
    </row>
    <row r="530" spans="1:21" customFormat="1" hidden="1">
      <c r="A530" s="2" t="s">
        <v>3</v>
      </c>
      <c r="B530" s="2" t="s">
        <v>858</v>
      </c>
      <c r="C530" s="2" t="s">
        <v>58</v>
      </c>
      <c r="D530" s="2"/>
      <c r="E530" s="2"/>
      <c r="F530" s="2" t="str">
        <f t="shared" si="9"/>
        <v>SUSHI</v>
      </c>
      <c r="G530" s="2" t="e">
        <f>IF(INDEX(지갑!$H:$H,MATCH(A530&amp;B530&amp;C530&amp;D530&amp;E530&amp;F530&amp;H530,지갑!$K:$K,0))=0, "",INDEX(지갑!$H:$H,MATCH(A530&amp;B530&amp;C530&amp;D530&amp;E530&amp;F530&amp;H530,지갑!$K:$K,0)))</f>
        <v>#N/A</v>
      </c>
      <c r="H530" s="2"/>
      <c r="I530" s="2" t="s">
        <v>858</v>
      </c>
      <c r="J530" s="2" t="s">
        <v>58</v>
      </c>
      <c r="K530" s="2" t="s">
        <v>1465</v>
      </c>
      <c r="L530" s="2" t="s">
        <v>1465</v>
      </c>
      <c r="M530" s="28">
        <v>1091.7900480000001</v>
      </c>
      <c r="N530" s="2" t="str">
        <f>IF(ISERROR(INDEX(출금!$G$2:$G$1048576,MATCH($S530,출금!$S$2:$S$1048576,0)))=TRUE, "", INDEX(출금!$G$2:$G$1048576,MATCH($S530,출금!$S$2:$S$1048576,0))&amp;"")</f>
        <v/>
      </c>
      <c r="O530" s="2" t="str">
        <f>IF(ISERROR(INDEX(출금!$H$2:$H$1048576,MATCH($S530,출금!$S$2:$S$1048576,0)))=TRUE, "", INDEX(출금!$H$2:$H$1048576,MATCH($S530,출금!$S$2:$S$1048576,0))&amp;"")</f>
        <v/>
      </c>
      <c r="P530" s="2" t="str">
        <f>IF(ISERROR(INDEX(출금!$A$2:$A$1048576,MATCH($S530,출금!$S$2:$S$1048576,0)))=TRUE, "", INDEX(출금!$A$2:$A$1048576,MATCH($S530,출금!$S$2:$S$1048576,0)))</f>
        <v/>
      </c>
      <c r="Q530" s="2" t="str">
        <f>IF(ISERROR(INDEX(출금!$B$2:$B$1048576,MATCH($S530,출금!$S$2:$S$1048576,0)))=TRUE, "", INDEX(출금!$B$2:$B$1048576,MATCH($S530,출금!$S$2:$S$1048576,0)))</f>
        <v/>
      </c>
      <c r="R530" s="2" t="str">
        <f>IF(ISERROR(INDEX(출금!$C$2:$C$1048576,MATCH($S530,출금!$S$2:$S$1048576,0)))=TRUE, "", INDEX(출금!$C$2:$C$1048576,MATCH($S530,출금!$S$2:$S$1048576,0)))</f>
        <v/>
      </c>
      <c r="S530" s="2" t="s">
        <v>1466</v>
      </c>
      <c r="T530" s="13">
        <v>44340.453123831023</v>
      </c>
      <c r="U530" s="31" t="str">
        <f t="shared" si="8"/>
        <v>2021-05-24</v>
      </c>
    </row>
    <row r="531" spans="1:21" customFormat="1">
      <c r="A531" s="2" t="s">
        <v>3</v>
      </c>
      <c r="B531" s="2" t="s">
        <v>858</v>
      </c>
      <c r="C531" s="2" t="s">
        <v>58</v>
      </c>
      <c r="D531" s="2"/>
      <c r="E531" s="2"/>
      <c r="F531" s="2" t="str">
        <f t="shared" si="9"/>
        <v>ETH</v>
      </c>
      <c r="G531" s="2" t="str">
        <f>IF(INDEX(지갑!$H:$H,MATCH(A531&amp;B531&amp;C531&amp;D531&amp;E531&amp;F531&amp;H531,지갑!$K:$K,0))=0, "",INDEX(지갑!$H:$H,MATCH(A531&amp;B531&amp;C531&amp;D531&amp;E531&amp;F531&amp;H531,지갑!$K:$K,0)))</f>
        <v>0xdb245cf0aec8bf5d4b3002d00f3e701e80ba380a</v>
      </c>
      <c r="H531" s="2"/>
      <c r="I531" s="2" t="s">
        <v>858</v>
      </c>
      <c r="J531" s="2" t="s">
        <v>58</v>
      </c>
      <c r="K531" s="2" t="s">
        <v>11</v>
      </c>
      <c r="L531" s="2" t="s">
        <v>11</v>
      </c>
      <c r="M531" s="28">
        <v>575</v>
      </c>
      <c r="N531" s="2" t="s">
        <v>20</v>
      </c>
      <c r="O531" s="2" t="str">
        <f>IF(ISERROR(INDEX(출금!$H$2:$H$1048576,MATCH($S531,출금!$S$2:$S$1048576,0)))=TRUE, "", INDEX(출금!$H$2:$H$1048576,MATCH($S531,출금!$S$2:$S$1048576,0))&amp;"")</f>
        <v/>
      </c>
      <c r="P531" s="2" t="str">
        <f>IF(ISERROR(INDEX(출금!$A$2:$A$1048576,MATCH($S531,출금!$S$2:$S$1048576,0)))=TRUE, "", INDEX(출금!$A$2:$A$1048576,MATCH($S531,출금!$S$2:$S$1048576,0)))</f>
        <v/>
      </c>
      <c r="Q531" s="2" t="str">
        <f>IF(ISERROR(INDEX(출금!$B$2:$B$1048576,MATCH($S531,출금!$S$2:$S$1048576,0)))=TRUE, "", INDEX(출금!$B$2:$B$1048576,MATCH($S531,출금!$S$2:$S$1048576,0)))</f>
        <v/>
      </c>
      <c r="R531" s="2" t="str">
        <f>IF(ISERROR(INDEX(출금!$C$2:$C$1048576,MATCH($S531,출금!$S$2:$S$1048576,0)))=TRUE, "", INDEX(출금!$C$2:$C$1048576,MATCH($S531,출금!$S$2:$S$1048576,0)))</f>
        <v/>
      </c>
      <c r="S531" s="2" t="s">
        <v>1467</v>
      </c>
      <c r="T531" s="13">
        <v>44340.453255324072</v>
      </c>
      <c r="U531" s="31" t="str">
        <f t="shared" si="8"/>
        <v>2021-05-24</v>
      </c>
    </row>
    <row r="532" spans="1:21" customFormat="1">
      <c r="A532" s="2" t="s">
        <v>3</v>
      </c>
      <c r="B532" s="2" t="s">
        <v>858</v>
      </c>
      <c r="C532" s="2" t="s">
        <v>58</v>
      </c>
      <c r="D532" s="2"/>
      <c r="E532" s="2"/>
      <c r="F532" s="2" t="str">
        <f t="shared" si="9"/>
        <v>ETH</v>
      </c>
      <c r="G532" s="2" t="str">
        <f>IF(INDEX(지갑!$H:$H,MATCH(A532&amp;B532&amp;C532&amp;D532&amp;E532&amp;F532&amp;H532,지갑!$K:$K,0))=0, "",INDEX(지갑!$H:$H,MATCH(A532&amp;B532&amp;C532&amp;D532&amp;E532&amp;F532&amp;H532,지갑!$K:$K,0)))</f>
        <v>0xdb245cf0aec8bf5d4b3002d00f3e701e80ba380a</v>
      </c>
      <c r="H532" s="2"/>
      <c r="I532" s="2" t="s">
        <v>858</v>
      </c>
      <c r="J532" s="2" t="s">
        <v>58</v>
      </c>
      <c r="K532" s="2" t="s">
        <v>11</v>
      </c>
      <c r="L532" s="2" t="s">
        <v>11</v>
      </c>
      <c r="M532" s="28">
        <v>2472.5292250000002</v>
      </c>
      <c r="N532" s="2" t="s">
        <v>20</v>
      </c>
      <c r="O532" s="2" t="str">
        <f>IF(ISERROR(INDEX(출금!$H$2:$H$1048576,MATCH($S532,출금!$S$2:$S$1048576,0)))=TRUE, "", INDEX(출금!$H$2:$H$1048576,MATCH($S532,출금!$S$2:$S$1048576,0))&amp;"")</f>
        <v/>
      </c>
      <c r="P532" s="2" t="str">
        <f>IF(ISERROR(INDEX(출금!$A$2:$A$1048576,MATCH($S532,출금!$S$2:$S$1048576,0)))=TRUE, "", INDEX(출금!$A$2:$A$1048576,MATCH($S532,출금!$S$2:$S$1048576,0)))</f>
        <v/>
      </c>
      <c r="Q532" s="2" t="str">
        <f>IF(ISERROR(INDEX(출금!$B$2:$B$1048576,MATCH($S532,출금!$S$2:$S$1048576,0)))=TRUE, "", INDEX(출금!$B$2:$B$1048576,MATCH($S532,출금!$S$2:$S$1048576,0)))</f>
        <v/>
      </c>
      <c r="R532" s="2" t="str">
        <f>IF(ISERROR(INDEX(출금!$C$2:$C$1048576,MATCH($S532,출금!$S$2:$S$1048576,0)))=TRUE, "", INDEX(출금!$C$2:$C$1048576,MATCH($S532,출금!$S$2:$S$1048576,0)))</f>
        <v/>
      </c>
      <c r="S532" s="2" t="s">
        <v>1468</v>
      </c>
      <c r="T532" s="13">
        <v>44353.533840034717</v>
      </c>
      <c r="U532" s="31" t="str">
        <f t="shared" si="8"/>
        <v>2021-06-06</v>
      </c>
    </row>
    <row r="533" spans="1:21" customFormat="1">
      <c r="A533" s="2" t="s">
        <v>3</v>
      </c>
      <c r="B533" s="2" t="s">
        <v>858</v>
      </c>
      <c r="C533" s="2" t="s">
        <v>58</v>
      </c>
      <c r="D533" s="2"/>
      <c r="E533" s="2"/>
      <c r="F533" s="2" t="str">
        <f t="shared" si="9"/>
        <v>USDT</v>
      </c>
      <c r="G533" s="2" t="str">
        <f>IF(INDEX(지갑!$H:$H,MATCH(A533&amp;B533&amp;C533&amp;D533&amp;E533&amp;F533&amp;H533,지갑!$K:$K,0))=0, "",INDEX(지갑!$H:$H,MATCH(A533&amp;B533&amp;C533&amp;D533&amp;E533&amp;F533&amp;H533,지갑!$K:$K,0)))</f>
        <v>0xdb245cf0aec8bf5d4b3002d00f3e701e80ba380a</v>
      </c>
      <c r="H533" s="2"/>
      <c r="I533" s="2" t="s">
        <v>858</v>
      </c>
      <c r="J533" s="2" t="s">
        <v>58</v>
      </c>
      <c r="K533" s="2" t="s">
        <v>13</v>
      </c>
      <c r="L533" s="2" t="s">
        <v>11</v>
      </c>
      <c r="M533" s="28">
        <v>5495942.3384339996</v>
      </c>
      <c r="N533" s="2" t="s">
        <v>20</v>
      </c>
      <c r="O533" s="2" t="str">
        <f>IF(ISERROR(INDEX(출금!$H$2:$H$1048576,MATCH($S533,출금!$S$2:$S$1048576,0)))=TRUE, "", INDEX(출금!$H$2:$H$1048576,MATCH($S533,출금!$S$2:$S$1048576,0))&amp;"")</f>
        <v/>
      </c>
      <c r="P533" s="2" t="str">
        <f>IF(ISERROR(INDEX(출금!$A$2:$A$1048576,MATCH($S533,출금!$S$2:$S$1048576,0)))=TRUE, "", INDEX(출금!$A$2:$A$1048576,MATCH($S533,출금!$S$2:$S$1048576,0)))</f>
        <v/>
      </c>
      <c r="Q533" s="2" t="str">
        <f>IF(ISERROR(INDEX(출금!$B$2:$B$1048576,MATCH($S533,출금!$S$2:$S$1048576,0)))=TRUE, "", INDEX(출금!$B$2:$B$1048576,MATCH($S533,출금!$S$2:$S$1048576,0)))</f>
        <v/>
      </c>
      <c r="R533" s="2" t="str">
        <f>IF(ISERROR(INDEX(출금!$C$2:$C$1048576,MATCH($S533,출금!$S$2:$S$1048576,0)))=TRUE, "", INDEX(출금!$C$2:$C$1048576,MATCH($S533,출금!$S$2:$S$1048576,0)))</f>
        <v/>
      </c>
      <c r="S533" s="2" t="s">
        <v>1469</v>
      </c>
      <c r="T533" s="13">
        <v>44353.544387662027</v>
      </c>
      <c r="U533" s="31" t="str">
        <f t="shared" si="8"/>
        <v>2021-06-06</v>
      </c>
    </row>
    <row r="534" spans="1:21" customFormat="1" hidden="1">
      <c r="A534" s="2" t="s">
        <v>55</v>
      </c>
      <c r="B534" s="2" t="s">
        <v>6</v>
      </c>
      <c r="C534" s="2" t="s">
        <v>58</v>
      </c>
      <c r="D534" s="2" t="s">
        <v>1855</v>
      </c>
      <c r="E534" s="2">
        <v>10003</v>
      </c>
      <c r="F534" s="2" t="s">
        <v>10</v>
      </c>
      <c r="G534" s="2" t="str">
        <f>IF(INDEX(지갑!$H:$H,MATCH(A534&amp;B534&amp;C534&amp;D534&amp;E534&amp;F534&amp;H534,지갑!$K:$K,0))=0, "",INDEX(지갑!$H:$H,MATCH(A534&amp;B534&amp;C534&amp;D534&amp;E534&amp;F534&amp;H534,지갑!$K:$K,0)))</f>
        <v>rPFXvVo2fYXVPdV9gCHQouHsMgMhQ2aUwM</v>
      </c>
      <c r="H534" s="2">
        <v>3680179910</v>
      </c>
      <c r="I534" s="2" t="s">
        <v>6</v>
      </c>
      <c r="J534" s="2" t="s">
        <v>8</v>
      </c>
      <c r="K534" s="2" t="s">
        <v>10</v>
      </c>
      <c r="L534" s="2" t="s">
        <v>10</v>
      </c>
      <c r="M534" s="25">
        <v>10</v>
      </c>
      <c r="N534" s="2" t="str">
        <f>IF(ISERROR(INDEX(출금!$G$2:$G$1048576,MATCH($S534,출금!$S$2:$S$1048576,0)))=TRUE, "", INDEX(출금!$G$2:$G$1048576,MATCH($S534,출금!$S$2:$S$1048576,0))&amp;"")</f>
        <v/>
      </c>
      <c r="O534" s="2" t="str">
        <f>IF(ISERROR(INDEX(출금!$H$2:$H$1048576,MATCH($S534,출금!$S$2:$S$1048576,0)))=TRUE, "", INDEX(출금!$H$2:$H$1048576,MATCH($S534,출금!$S$2:$S$1048576,0))&amp;"")</f>
        <v/>
      </c>
      <c r="P534" s="2" t="str">
        <f>IF(ISERROR(INDEX(출금!$A$2:$A$1048576,MATCH($S534,출금!$S$2:$S$1048576,0)))=TRUE, "", INDEX(출금!$A$2:$A$1048576,MATCH($S534,출금!$S$2:$S$1048576,0)))</f>
        <v/>
      </c>
      <c r="Q534" s="2" t="str">
        <f>IF(ISERROR(INDEX(출금!$B$2:$B$1048576,MATCH($S534,출금!$S$2:$S$1048576,0)))=TRUE, "", INDEX(출금!$B$2:$B$1048576,MATCH($S534,출금!$S$2:$S$1048576,0)))</f>
        <v/>
      </c>
      <c r="R534" s="2" t="str">
        <f>IF(ISERROR(INDEX(출금!$C$2:$C$1048576,MATCH($S534,출금!$S$2:$S$1048576,0)))=TRUE, "", INDEX(출금!$C$2:$C$1048576,MATCH($S534,출금!$S$2:$S$1048576,0)))</f>
        <v/>
      </c>
      <c r="S534" s="2" t="s">
        <v>800</v>
      </c>
      <c r="T534" s="26">
        <v>44634.765625</v>
      </c>
      <c r="U534" s="31" t="str">
        <f t="shared" si="8"/>
        <v>2022-03-14</v>
      </c>
    </row>
    <row r="535" spans="1:21" customFormat="1">
      <c r="A535" s="2" t="s">
        <v>55</v>
      </c>
      <c r="B535" s="2" t="s">
        <v>6</v>
      </c>
      <c r="C535" s="2" t="s">
        <v>58</v>
      </c>
      <c r="D535" s="2" t="s">
        <v>1855</v>
      </c>
      <c r="E535" s="2">
        <v>10003</v>
      </c>
      <c r="F535" s="2" t="s">
        <v>13</v>
      </c>
      <c r="G535" s="2" t="str">
        <f>IF(INDEX(지갑!$H:$H,MATCH(A535&amp;B535&amp;C535&amp;D535&amp;E535&amp;F535&amp;H535,지갑!$K:$K,0))=0, "",INDEX(지갑!$H:$H,MATCH(A535&amp;B535&amp;C535&amp;D535&amp;E535&amp;F535&amp;H535,지갑!$K:$K,0)))</f>
        <v>0x8f27fa136ff4da1796368380019029d81d12d06d</v>
      </c>
      <c r="H535" s="2"/>
      <c r="I535" s="2" t="s">
        <v>6</v>
      </c>
      <c r="J535" s="2" t="s">
        <v>8</v>
      </c>
      <c r="K535" s="2" t="s">
        <v>13</v>
      </c>
      <c r="L535" s="2" t="s">
        <v>1675</v>
      </c>
      <c r="M535" s="25">
        <v>740</v>
      </c>
      <c r="N535" s="2" t="s">
        <v>118</v>
      </c>
      <c r="O535" s="2" t="str">
        <f>IF(ISERROR(INDEX(출금!$H$2:$H$1048576,MATCH($S535,출금!$S$2:$S$1048576,0)))=TRUE, "", INDEX(출금!$H$2:$H$1048576,MATCH($S535,출금!$S$2:$S$1048576,0))&amp;"")</f>
        <v/>
      </c>
      <c r="P535" s="2" t="str">
        <f>IF(ISERROR(INDEX(출금!$A$2:$A$1048576,MATCH($S535,출금!$S$2:$S$1048576,0)))=TRUE, "", INDEX(출금!$A$2:$A$1048576,MATCH($S535,출금!$S$2:$S$1048576,0)))</f>
        <v/>
      </c>
      <c r="Q535" s="2" t="str">
        <f>IF(ISERROR(INDEX(출금!$B$2:$B$1048576,MATCH($S535,출금!$S$2:$S$1048576,0)))=TRUE, "", INDEX(출금!$B$2:$B$1048576,MATCH($S535,출금!$S$2:$S$1048576,0)))</f>
        <v/>
      </c>
      <c r="R535" s="2" t="str">
        <f>IF(ISERROR(INDEX(출금!$C$2:$C$1048576,MATCH($S535,출금!$S$2:$S$1048576,0)))=TRUE, "", INDEX(출금!$C$2:$C$1048576,MATCH($S535,출금!$S$2:$S$1048576,0)))</f>
        <v/>
      </c>
      <c r="S535" s="2" t="s">
        <v>799</v>
      </c>
      <c r="T535" s="26">
        <v>44635.538449074076</v>
      </c>
      <c r="U535" s="31" t="str">
        <f t="shared" si="8"/>
        <v>2022-03-15</v>
      </c>
    </row>
    <row r="536" spans="1:21" customFormat="1" hidden="1">
      <c r="A536" s="2" t="s">
        <v>55</v>
      </c>
      <c r="B536" s="2" t="s">
        <v>6</v>
      </c>
      <c r="C536" s="2" t="s">
        <v>58</v>
      </c>
      <c r="D536" s="2" t="s">
        <v>1855</v>
      </c>
      <c r="E536" s="2">
        <v>10003</v>
      </c>
      <c r="F536" s="2" t="s">
        <v>10</v>
      </c>
      <c r="G536" s="2" t="str">
        <f>IF(INDEX(지갑!$H:$H,MATCH(A536&amp;B536&amp;C536&amp;D536&amp;E536&amp;F536&amp;H536,지갑!$K:$K,0))=0, "",INDEX(지갑!$H:$H,MATCH(A536&amp;B536&amp;C536&amp;D536&amp;E536&amp;F536&amp;H536,지갑!$K:$K,0)))</f>
        <v>rPFXvVo2fYXVPdV9gCHQouHsMgMhQ2aUwM</v>
      </c>
      <c r="H536" s="2">
        <v>3680179910</v>
      </c>
      <c r="I536" s="2" t="s">
        <v>6</v>
      </c>
      <c r="J536" s="2" t="s">
        <v>8</v>
      </c>
      <c r="K536" s="2" t="s">
        <v>10</v>
      </c>
      <c r="L536" s="2" t="s">
        <v>10</v>
      </c>
      <c r="M536" s="25">
        <v>175788</v>
      </c>
      <c r="N536" s="2" t="str">
        <f>IF(ISERROR(INDEX(출금!$G$2:$G$1048576,MATCH($S536,출금!$S$2:$S$1048576,0)))=TRUE, "", INDEX(출금!$G$2:$G$1048576,MATCH($S536,출금!$S$2:$S$1048576,0))&amp;"")</f>
        <v/>
      </c>
      <c r="O536" s="2" t="str">
        <f>IF(ISERROR(INDEX(출금!$H$2:$H$1048576,MATCH($S536,출금!$S$2:$S$1048576,0)))=TRUE, "", INDEX(출금!$H$2:$H$1048576,MATCH($S536,출금!$S$2:$S$1048576,0))&amp;"")</f>
        <v/>
      </c>
      <c r="P536" s="2" t="str">
        <f>IF(ISERROR(INDEX(출금!$A$2:$A$1048576,MATCH($S536,출금!$S$2:$S$1048576,0)))=TRUE, "", INDEX(출금!$A$2:$A$1048576,MATCH($S536,출금!$S$2:$S$1048576,0)))</f>
        <v/>
      </c>
      <c r="Q536" s="2" t="str">
        <f>IF(ISERROR(INDEX(출금!$B$2:$B$1048576,MATCH($S536,출금!$S$2:$S$1048576,0)))=TRUE, "", INDEX(출금!$B$2:$B$1048576,MATCH($S536,출금!$S$2:$S$1048576,0)))</f>
        <v/>
      </c>
      <c r="R536" s="2" t="str">
        <f>IF(ISERROR(INDEX(출금!$C$2:$C$1048576,MATCH($S536,출금!$S$2:$S$1048576,0)))=TRUE, "", INDEX(출금!$C$2:$C$1048576,MATCH($S536,출금!$S$2:$S$1048576,0)))</f>
        <v/>
      </c>
      <c r="S536" s="2" t="s">
        <v>798</v>
      </c>
      <c r="T536" s="26">
        <v>44636.453587962962</v>
      </c>
      <c r="U536" s="31" t="str">
        <f t="shared" si="8"/>
        <v>2022-03-16</v>
      </c>
    </row>
    <row r="537" spans="1:21" customFormat="1">
      <c r="A537" s="2" t="s">
        <v>3</v>
      </c>
      <c r="B537" s="2" t="s">
        <v>858</v>
      </c>
      <c r="C537" s="2" t="s">
        <v>58</v>
      </c>
      <c r="D537" s="2"/>
      <c r="E537" s="2"/>
      <c r="F537" s="2" t="str">
        <f>K537</f>
        <v>USDT</v>
      </c>
      <c r="G537" s="2" t="str">
        <f>IF(INDEX(지갑!$H:$H,MATCH(A537&amp;B537&amp;C537&amp;D537&amp;E537&amp;F537&amp;H537,지갑!$K:$K,0))=0, "",INDEX(지갑!$H:$H,MATCH(A537&amp;B537&amp;C537&amp;D537&amp;E537&amp;F537&amp;H537,지갑!$K:$K,0)))</f>
        <v>0xdb245cf0aec8bf5d4b3002d00f3e701e80ba380a</v>
      </c>
      <c r="H537" s="2"/>
      <c r="I537" s="2" t="s">
        <v>858</v>
      </c>
      <c r="J537" s="2" t="s">
        <v>58</v>
      </c>
      <c r="K537" s="2" t="s">
        <v>13</v>
      </c>
      <c r="L537" s="2" t="s">
        <v>11</v>
      </c>
      <c r="M537" s="28">
        <v>1000000</v>
      </c>
      <c r="N537" s="2" t="s">
        <v>20</v>
      </c>
      <c r="O537" s="2" t="str">
        <f>IF(ISERROR(INDEX(출금!$H$2:$H$1048576,MATCH($S537,출금!$S$2:$S$1048576,0)))=TRUE, "", INDEX(출금!$H$2:$H$1048576,MATCH($S537,출금!$S$2:$S$1048576,0))&amp;"")</f>
        <v/>
      </c>
      <c r="P537" s="2" t="str">
        <f>IF(ISERROR(INDEX(출금!$A$2:$A$1048576,MATCH($S537,출금!$S$2:$S$1048576,0)))=TRUE, "", INDEX(출금!$A$2:$A$1048576,MATCH($S537,출금!$S$2:$S$1048576,0)))</f>
        <v/>
      </c>
      <c r="Q537" s="2" t="str">
        <f>IF(ISERROR(INDEX(출금!$B$2:$B$1048576,MATCH($S537,출금!$S$2:$S$1048576,0)))=TRUE, "", INDEX(출금!$B$2:$B$1048576,MATCH($S537,출금!$S$2:$S$1048576,0)))</f>
        <v/>
      </c>
      <c r="R537" s="2" t="str">
        <f>IF(ISERROR(INDEX(출금!$C$2:$C$1048576,MATCH($S537,출금!$S$2:$S$1048576,0)))=TRUE, "", INDEX(출금!$C$2:$C$1048576,MATCH($S537,출금!$S$2:$S$1048576,0)))</f>
        <v/>
      </c>
      <c r="S537" s="2" t="s">
        <v>1470</v>
      </c>
      <c r="T537" s="13">
        <v>44353.564213888887</v>
      </c>
      <c r="U537" s="31" t="str">
        <f t="shared" si="8"/>
        <v>2021-06-06</v>
      </c>
    </row>
    <row r="538" spans="1:21" customFormat="1" hidden="1">
      <c r="A538" s="2" t="s">
        <v>560</v>
      </c>
      <c r="B538" s="2" t="s">
        <v>107</v>
      </c>
      <c r="C538" s="2" t="s">
        <v>111</v>
      </c>
      <c r="D538" s="5" t="s">
        <v>1851</v>
      </c>
      <c r="E538" s="2"/>
      <c r="F538" s="2"/>
      <c r="G538" s="2" t="str">
        <f>IF(INDEX(지갑!$H:$H,MATCH(A538&amp;B538&amp;C538&amp;D538&amp;E538&amp;F538&amp;H538,지갑!$K:$K,0))=0, "",INDEX(지갑!$H:$H,MATCH(A538&amp;B538&amp;C538&amp;D538&amp;E538&amp;F538&amp;H538,지갑!$K:$K,0)))</f>
        <v>terra174evzq0tnd0uvzkkrvg08n9geqpcsvdrychcm8</v>
      </c>
      <c r="H538" s="2"/>
      <c r="I538" s="2" t="s">
        <v>107</v>
      </c>
      <c r="J538" s="2" t="s">
        <v>111</v>
      </c>
      <c r="K538" s="2" t="s">
        <v>15</v>
      </c>
      <c r="L538" s="2" t="s">
        <v>1676</v>
      </c>
      <c r="M538" s="28">
        <v>10653197.17</v>
      </c>
      <c r="N538" s="2" t="str">
        <f>IF(ISERROR(INDEX(출금!$G$2:$G$1048576,MATCH($S538,출금!$S$2:$S$1048576,0)))=TRUE, "", INDEX(출금!$G$2:$G$1048576,MATCH($S538,출금!$S$2:$S$1048576,0))&amp;"")</f>
        <v>terra1luagdjcr9c9yvp3ak4d7chjm5gldcmgln5rku5</v>
      </c>
      <c r="O538" s="2" t="str">
        <f>IF(ISERROR(INDEX(출금!$H$2:$H$1048576,MATCH($S538,출금!$S$2:$S$1048576,0)))=TRUE, "", INDEX(출금!$H$2:$H$1048576,MATCH($S538,출금!$S$2:$S$1048576,0))&amp;"")</f>
        <v>1273090217</v>
      </c>
      <c r="P538" s="2" t="str">
        <f>IF(ISERROR(INDEX(출금!$A$2:$A$1048576,MATCH($S538,출금!$S$2:$S$1048576,0)))=TRUE, "", INDEX(출금!$A$2:$A$1048576,MATCH($S538,출금!$S$2:$S$1048576,0)))</f>
        <v>exchange</v>
      </c>
      <c r="Q538" s="2" t="str">
        <f>IF(ISERROR(INDEX(출금!$B$2:$B$1048576,MATCH($S538,출금!$S$2:$S$1048576,0)))=TRUE, "", INDEX(출금!$B$2:$B$1048576,MATCH($S538,출금!$S$2:$S$1048576,0)))</f>
        <v>FTX</v>
      </c>
      <c r="R538" s="2" t="str">
        <f>IF(ISERROR(INDEX(출금!$C$2:$C$1048576,MATCH($S538,출금!$S$2:$S$1048576,0)))=TRUE, "", INDEX(출금!$C$2:$C$1048576,MATCH($S538,출금!$S$2:$S$1048576,0)))</f>
        <v>BBRICK</v>
      </c>
      <c r="S538" s="2" t="s">
        <v>346</v>
      </c>
      <c r="T538" s="13">
        <v>44672.903009259258</v>
      </c>
      <c r="U538" s="31" t="str">
        <f t="shared" si="8"/>
        <v>2022-04-21</v>
      </c>
    </row>
    <row r="539" spans="1:21" customFormat="1" hidden="1">
      <c r="A539" s="2" t="s">
        <v>55</v>
      </c>
      <c r="B539" s="2" t="s">
        <v>6</v>
      </c>
      <c r="C539" s="2" t="s">
        <v>58</v>
      </c>
      <c r="D539" s="2" t="s">
        <v>1855</v>
      </c>
      <c r="E539" s="2">
        <v>10003</v>
      </c>
      <c r="F539" s="2" t="s">
        <v>9</v>
      </c>
      <c r="G539" s="2" t="str">
        <f>IF(INDEX(지갑!$H:$H,MATCH(A539&amp;B539&amp;C539&amp;D539&amp;E539&amp;F539&amp;H539,지갑!$K:$K,0))=0, "",INDEX(지갑!$H:$H,MATCH(A539&amp;B539&amp;C539&amp;D539&amp;E539&amp;F539&amp;H539,지갑!$K:$K,0)))</f>
        <v>337ne45ueXx2iAR1gNAqxnwsCGuLquCLnh</v>
      </c>
      <c r="H539" s="2"/>
      <c r="I539" s="2" t="s">
        <v>6</v>
      </c>
      <c r="J539" s="2" t="s">
        <v>8</v>
      </c>
      <c r="K539" s="2" t="s">
        <v>9</v>
      </c>
      <c r="L539" s="2" t="s">
        <v>9</v>
      </c>
      <c r="M539" s="25">
        <v>10.816470000000001</v>
      </c>
      <c r="N539" s="2" t="str">
        <f>IF(ISERROR(INDEX(출금!$G$2:$G$1048576,MATCH($S539,출금!$S$2:$S$1048576,0)))=TRUE, "", INDEX(출금!$G$2:$G$1048576,MATCH($S539,출금!$S$2:$S$1048576,0))&amp;"")</f>
        <v/>
      </c>
      <c r="O539" s="2" t="str">
        <f>IF(ISERROR(INDEX(출금!$H$2:$H$1048576,MATCH($S539,출금!$S$2:$S$1048576,0)))=TRUE, "", INDEX(출금!$H$2:$H$1048576,MATCH($S539,출금!$S$2:$S$1048576,0))&amp;"")</f>
        <v/>
      </c>
      <c r="P539" s="2" t="str">
        <f>IF(ISERROR(INDEX(출금!$A$2:$A$1048576,MATCH($S539,출금!$S$2:$S$1048576,0)))=TRUE, "", INDEX(출금!$A$2:$A$1048576,MATCH($S539,출금!$S$2:$S$1048576,0)))</f>
        <v/>
      </c>
      <c r="Q539" s="2" t="str">
        <f>IF(ISERROR(INDEX(출금!$B$2:$B$1048576,MATCH($S539,출금!$S$2:$S$1048576,0)))=TRUE, "", INDEX(출금!$B$2:$B$1048576,MATCH($S539,출금!$S$2:$S$1048576,0)))</f>
        <v/>
      </c>
      <c r="R539" s="2" t="str">
        <f>IF(ISERROR(INDEX(출금!$C$2:$C$1048576,MATCH($S539,출금!$S$2:$S$1048576,0)))=TRUE, "", INDEX(출금!$C$2:$C$1048576,MATCH($S539,출금!$S$2:$S$1048576,0)))</f>
        <v/>
      </c>
      <c r="S539" s="2" t="s">
        <v>797</v>
      </c>
      <c r="T539" s="26">
        <v>44636.455868055556</v>
      </c>
      <c r="U539" s="31" t="str">
        <f t="shared" si="8"/>
        <v>2022-03-16</v>
      </c>
    </row>
    <row r="540" spans="1:21" customFormat="1">
      <c r="A540" s="2" t="s">
        <v>55</v>
      </c>
      <c r="B540" s="2" t="s">
        <v>6</v>
      </c>
      <c r="C540" s="2" t="s">
        <v>58</v>
      </c>
      <c r="D540" s="2" t="s">
        <v>1855</v>
      </c>
      <c r="E540" s="2">
        <v>10003</v>
      </c>
      <c r="F540" s="2" t="s">
        <v>11</v>
      </c>
      <c r="G540" s="2" t="str">
        <f>IF(INDEX(지갑!$H:$H,MATCH(A540&amp;B540&amp;C540&amp;D540&amp;E540&amp;F540&amp;H540,지갑!$K:$K,0))=0, "",INDEX(지갑!$H:$H,MATCH(A540&amp;B540&amp;C540&amp;D540&amp;E540&amp;F540&amp;H540,지갑!$K:$K,0)))</f>
        <v>0xaB4Bfe506a3Cb36ADDf97678293bD429B9951726</v>
      </c>
      <c r="H540" s="2"/>
      <c r="I540" s="2" t="s">
        <v>6</v>
      </c>
      <c r="J540" s="2" t="s">
        <v>8</v>
      </c>
      <c r="K540" s="2" t="s">
        <v>11</v>
      </c>
      <c r="L540" s="2" t="s">
        <v>11</v>
      </c>
      <c r="M540" s="25">
        <v>186.8802</v>
      </c>
      <c r="N540" s="2" t="s">
        <v>4070</v>
      </c>
      <c r="O540" s="2" t="str">
        <f>IF(ISERROR(INDEX(출금!$H$2:$H$1048576,MATCH($S540,출금!$S$2:$S$1048576,0)))=TRUE, "", INDEX(출금!$H$2:$H$1048576,MATCH($S540,출금!$S$2:$S$1048576,0))&amp;"")</f>
        <v/>
      </c>
      <c r="P540" s="2" t="str">
        <f>IF(ISERROR(INDEX(출금!$A$2:$A$1048576,MATCH($S540,출금!$S$2:$S$1048576,0)))=TRUE, "", INDEX(출금!$A$2:$A$1048576,MATCH($S540,출금!$S$2:$S$1048576,0)))</f>
        <v/>
      </c>
      <c r="Q540" s="2" t="str">
        <f>IF(ISERROR(INDEX(출금!$B$2:$B$1048576,MATCH($S540,출금!$S$2:$S$1048576,0)))=TRUE, "", INDEX(출금!$B$2:$B$1048576,MATCH($S540,출금!$S$2:$S$1048576,0)))</f>
        <v/>
      </c>
      <c r="R540" s="2" t="str">
        <f>IF(ISERROR(INDEX(출금!$C$2:$C$1048576,MATCH($S540,출금!$S$2:$S$1048576,0)))=TRUE, "", INDEX(출금!$C$2:$C$1048576,MATCH($S540,출금!$S$2:$S$1048576,0)))</f>
        <v/>
      </c>
      <c r="S540" s="2" t="s">
        <v>796</v>
      </c>
      <c r="T540" s="26">
        <v>44636.457129629627</v>
      </c>
      <c r="U540" s="31" t="str">
        <f t="shared" si="8"/>
        <v>2022-03-16</v>
      </c>
    </row>
    <row r="541" spans="1:21" customFormat="1">
      <c r="A541" s="2" t="s">
        <v>3</v>
      </c>
      <c r="B541" s="2" t="s">
        <v>858</v>
      </c>
      <c r="C541" s="2" t="s">
        <v>58</v>
      </c>
      <c r="D541" s="2"/>
      <c r="E541" s="2"/>
      <c r="F541" s="2" t="str">
        <f>K541</f>
        <v>ETH</v>
      </c>
      <c r="G541" s="2" t="str">
        <f>IF(INDEX(지갑!$H:$H,MATCH(A541&amp;B541&amp;C541&amp;D541&amp;E541&amp;F541&amp;H541,지갑!$K:$K,0))=0, "",INDEX(지갑!$H:$H,MATCH(A541&amp;B541&amp;C541&amp;D541&amp;E541&amp;F541&amp;H541,지갑!$K:$K,0)))</f>
        <v>0xdb245cf0aec8bf5d4b3002d00f3e701e80ba380a</v>
      </c>
      <c r="H541" s="2"/>
      <c r="I541" s="2" t="s">
        <v>858</v>
      </c>
      <c r="J541" s="2" t="s">
        <v>58</v>
      </c>
      <c r="K541" s="2" t="s">
        <v>11</v>
      </c>
      <c r="L541" s="2" t="s">
        <v>11</v>
      </c>
      <c r="M541" s="28">
        <v>550</v>
      </c>
      <c r="N541" s="2" t="s">
        <v>20</v>
      </c>
      <c r="O541" s="2" t="str">
        <f>IF(ISERROR(INDEX(출금!$H$2:$H$1048576,MATCH($S541,출금!$S$2:$S$1048576,0)))=TRUE, "", INDEX(출금!$H$2:$H$1048576,MATCH($S541,출금!$S$2:$S$1048576,0))&amp;"")</f>
        <v/>
      </c>
      <c r="P541" s="2" t="str">
        <f>IF(ISERROR(INDEX(출금!$A$2:$A$1048576,MATCH($S541,출금!$S$2:$S$1048576,0)))=TRUE, "", INDEX(출금!$A$2:$A$1048576,MATCH($S541,출금!$S$2:$S$1048576,0)))</f>
        <v/>
      </c>
      <c r="Q541" s="2" t="str">
        <f>IF(ISERROR(INDEX(출금!$B$2:$B$1048576,MATCH($S541,출금!$S$2:$S$1048576,0)))=TRUE, "", INDEX(출금!$B$2:$B$1048576,MATCH($S541,출금!$S$2:$S$1048576,0)))</f>
        <v/>
      </c>
      <c r="R541" s="2" t="str">
        <f>IF(ISERROR(INDEX(출금!$C$2:$C$1048576,MATCH($S541,출금!$S$2:$S$1048576,0)))=TRUE, "", INDEX(출금!$C$2:$C$1048576,MATCH($S541,출금!$S$2:$S$1048576,0)))</f>
        <v/>
      </c>
      <c r="S541" s="2" t="s">
        <v>1471</v>
      </c>
      <c r="T541" s="13">
        <v>44357.47831885417</v>
      </c>
      <c r="U541" s="31" t="str">
        <f t="shared" si="8"/>
        <v>2021-06-10</v>
      </c>
    </row>
    <row r="542" spans="1:21" customFormat="1" hidden="1">
      <c r="A542" s="2" t="s">
        <v>3</v>
      </c>
      <c r="B542" s="2" t="s">
        <v>858</v>
      </c>
      <c r="C542" s="2" t="s">
        <v>58</v>
      </c>
      <c r="D542" s="2"/>
      <c r="E542" s="2"/>
      <c r="F542" s="2" t="str">
        <f>K542</f>
        <v>ETH</v>
      </c>
      <c r="G542" s="2" t="str">
        <f>IF(INDEX(지갑!$H:$H,MATCH(A542&amp;B542&amp;C542&amp;D542&amp;E542&amp;F542&amp;H542,지갑!$K:$K,0))=0, "",INDEX(지갑!$H:$H,MATCH(A542&amp;B542&amp;C542&amp;D542&amp;E542&amp;F542&amp;H542,지갑!$K:$K,0)))</f>
        <v>0xdb245cf0aec8bf5d4b3002d00f3e701e80ba380a</v>
      </c>
      <c r="H542" s="2"/>
      <c r="I542" s="2" t="s">
        <v>858</v>
      </c>
      <c r="J542" s="2" t="s">
        <v>58</v>
      </c>
      <c r="K542" s="2" t="s">
        <v>11</v>
      </c>
      <c r="L542" s="2" t="s">
        <v>1005</v>
      </c>
      <c r="M542" s="28">
        <v>2520.7585239700002</v>
      </c>
      <c r="N542" s="2" t="str">
        <f>IF(ISERROR(INDEX(출금!$G$2:$G$1048576,MATCH($S542,출금!$S$2:$S$1048576,0)))=TRUE, "", INDEX(출금!$G$2:$G$1048576,MATCH($S542,출금!$S$2:$S$1048576,0))&amp;"")</f>
        <v/>
      </c>
      <c r="O542" s="2" t="str">
        <f>IF(ISERROR(INDEX(출금!$H$2:$H$1048576,MATCH($S542,출금!$S$2:$S$1048576,0)))=TRUE, "", INDEX(출금!$H$2:$H$1048576,MATCH($S542,출금!$S$2:$S$1048576,0))&amp;"")</f>
        <v/>
      </c>
      <c r="P542" s="2" t="str">
        <f>IF(ISERROR(INDEX(출금!$A$2:$A$1048576,MATCH($S542,출금!$S$2:$S$1048576,0)))=TRUE, "", INDEX(출금!$A$2:$A$1048576,MATCH($S542,출금!$S$2:$S$1048576,0)))</f>
        <v/>
      </c>
      <c r="Q542" s="2" t="str">
        <f>IF(ISERROR(INDEX(출금!$B$2:$B$1048576,MATCH($S542,출금!$S$2:$S$1048576,0)))=TRUE, "", INDEX(출금!$B$2:$B$1048576,MATCH($S542,출금!$S$2:$S$1048576,0)))</f>
        <v/>
      </c>
      <c r="R542" s="2" t="str">
        <f>IF(ISERROR(INDEX(출금!$C$2:$C$1048576,MATCH($S542,출금!$S$2:$S$1048576,0)))=TRUE, "", INDEX(출금!$C$2:$C$1048576,MATCH($S542,출금!$S$2:$S$1048576,0)))</f>
        <v/>
      </c>
      <c r="S542" s="2" t="s">
        <v>1472</v>
      </c>
      <c r="T542" s="13">
        <v>44357.513422222219</v>
      </c>
      <c r="U542" s="31" t="str">
        <f t="shared" si="8"/>
        <v>2021-06-10</v>
      </c>
    </row>
    <row r="543" spans="1:21" customFormat="1" hidden="1">
      <c r="A543" s="2" t="s">
        <v>3</v>
      </c>
      <c r="B543" s="2" t="s">
        <v>858</v>
      </c>
      <c r="C543" s="2" t="s">
        <v>58</v>
      </c>
      <c r="D543" s="2"/>
      <c r="E543" s="2"/>
      <c r="F543" s="2" t="str">
        <f>K543</f>
        <v>USDT</v>
      </c>
      <c r="G543" s="2" t="str">
        <f>IF(INDEX(지갑!$H:$H,MATCH(A543&amp;B543&amp;C543&amp;D543&amp;E543&amp;F543&amp;H543,지갑!$K:$K,0))=0, "",INDEX(지갑!$H:$H,MATCH(A543&amp;B543&amp;C543&amp;D543&amp;E543&amp;F543&amp;H543,지갑!$K:$K,0)))</f>
        <v>0xdb245cf0aec8bf5d4b3002d00f3e701e80ba380a</v>
      </c>
      <c r="H543" s="2"/>
      <c r="I543" s="2" t="s">
        <v>858</v>
      </c>
      <c r="J543" s="2" t="s">
        <v>58</v>
      </c>
      <c r="K543" s="2" t="s">
        <v>13</v>
      </c>
      <c r="L543" s="2" t="s">
        <v>1005</v>
      </c>
      <c r="M543" s="28">
        <v>2000000</v>
      </c>
      <c r="N543" s="2" t="str">
        <f>IF(ISERROR(INDEX(출금!$G$2:$G$1048576,MATCH($S543,출금!$S$2:$S$1048576,0)))=TRUE, "", INDEX(출금!$G$2:$G$1048576,MATCH($S543,출금!$S$2:$S$1048576,0))&amp;"")</f>
        <v/>
      </c>
      <c r="O543" s="2" t="str">
        <f>IF(ISERROR(INDEX(출금!$H$2:$H$1048576,MATCH($S543,출금!$S$2:$S$1048576,0)))=TRUE, "", INDEX(출금!$H$2:$H$1048576,MATCH($S543,출금!$S$2:$S$1048576,0))&amp;"")</f>
        <v/>
      </c>
      <c r="P543" s="2" t="str">
        <f>IF(ISERROR(INDEX(출금!$A$2:$A$1048576,MATCH($S543,출금!$S$2:$S$1048576,0)))=TRUE, "", INDEX(출금!$A$2:$A$1048576,MATCH($S543,출금!$S$2:$S$1048576,0)))</f>
        <v/>
      </c>
      <c r="Q543" s="2" t="str">
        <f>IF(ISERROR(INDEX(출금!$B$2:$B$1048576,MATCH($S543,출금!$S$2:$S$1048576,0)))=TRUE, "", INDEX(출금!$B$2:$B$1048576,MATCH($S543,출금!$S$2:$S$1048576,0)))</f>
        <v/>
      </c>
      <c r="R543" s="2" t="str">
        <f>IF(ISERROR(INDEX(출금!$C$2:$C$1048576,MATCH($S543,출금!$S$2:$S$1048576,0)))=TRUE, "", INDEX(출금!$C$2:$C$1048576,MATCH($S543,출금!$S$2:$S$1048576,0)))</f>
        <v/>
      </c>
      <c r="S543" s="2" t="s">
        <v>1473</v>
      </c>
      <c r="T543" s="13">
        <v>44357.514884456017</v>
      </c>
      <c r="U543" s="31" t="str">
        <f t="shared" si="8"/>
        <v>2021-06-10</v>
      </c>
    </row>
    <row r="544" spans="1:21" customFormat="1">
      <c r="A544" s="2" t="s">
        <v>55</v>
      </c>
      <c r="B544" s="2" t="s">
        <v>6</v>
      </c>
      <c r="C544" s="2" t="s">
        <v>58</v>
      </c>
      <c r="D544" s="2" t="s">
        <v>1855</v>
      </c>
      <c r="E544" s="2">
        <v>10003</v>
      </c>
      <c r="F544" s="2" t="s">
        <v>13</v>
      </c>
      <c r="G544" s="2" t="str">
        <f>IF(INDEX(지갑!$H:$H,MATCH(A544&amp;B544&amp;C544&amp;D544&amp;E544&amp;F544&amp;H544,지갑!$K:$K,0))=0, "",INDEX(지갑!$H:$H,MATCH(A544&amp;B544&amp;C544&amp;D544&amp;E544&amp;F544&amp;H544,지갑!$K:$K,0)))</f>
        <v>0x8f27fa136ff4da1796368380019029d81d12d06d</v>
      </c>
      <c r="H544" s="2"/>
      <c r="I544" s="2" t="s">
        <v>6</v>
      </c>
      <c r="J544" s="2" t="s">
        <v>8</v>
      </c>
      <c r="K544" s="2" t="s">
        <v>13</v>
      </c>
      <c r="L544" s="2" t="s">
        <v>1675</v>
      </c>
      <c r="M544" s="25">
        <v>940.5</v>
      </c>
      <c r="N544" s="2" t="s">
        <v>3155</v>
      </c>
      <c r="O544" s="2" t="str">
        <f>IF(ISERROR(INDEX(출금!$H$2:$H$1048576,MATCH($S544,출금!$S$2:$S$1048576,0)))=TRUE, "", INDEX(출금!$H$2:$H$1048576,MATCH($S544,출금!$S$2:$S$1048576,0))&amp;"")</f>
        <v/>
      </c>
      <c r="P544" s="2" t="str">
        <f>IF(ISERROR(INDEX(출금!$A$2:$A$1048576,MATCH($S544,출금!$S$2:$S$1048576,0)))=TRUE, "", INDEX(출금!$A$2:$A$1048576,MATCH($S544,출금!$S$2:$S$1048576,0)))</f>
        <v/>
      </c>
      <c r="Q544" s="2" t="str">
        <f>IF(ISERROR(INDEX(출금!$B$2:$B$1048576,MATCH($S544,출금!$S$2:$S$1048576,0)))=TRUE, "", INDEX(출금!$B$2:$B$1048576,MATCH($S544,출금!$S$2:$S$1048576,0)))</f>
        <v/>
      </c>
      <c r="R544" s="2" t="str">
        <f>IF(ISERROR(INDEX(출금!$C$2:$C$1048576,MATCH($S544,출금!$S$2:$S$1048576,0)))=TRUE, "", INDEX(출금!$C$2:$C$1048576,MATCH($S544,출금!$S$2:$S$1048576,0)))</f>
        <v/>
      </c>
      <c r="S544" s="2" t="s">
        <v>795</v>
      </c>
      <c r="T544" s="26">
        <v>44636.460949074077</v>
      </c>
      <c r="U544" s="31" t="str">
        <f t="shared" si="8"/>
        <v>2022-03-16</v>
      </c>
    </row>
    <row r="545" spans="1:21" customFormat="1" hidden="1">
      <c r="A545" s="2" t="s">
        <v>55</v>
      </c>
      <c r="B545" s="2" t="s">
        <v>6</v>
      </c>
      <c r="C545" s="2" t="s">
        <v>58</v>
      </c>
      <c r="D545" s="2" t="s">
        <v>1855</v>
      </c>
      <c r="E545" s="2">
        <v>10003</v>
      </c>
      <c r="F545" s="2" t="s">
        <v>9</v>
      </c>
      <c r="G545" s="2" t="str">
        <f>IF(INDEX(지갑!$H:$H,MATCH(A545&amp;B545&amp;C545&amp;D545&amp;E545&amp;F545&amp;H545,지갑!$K:$K,0))=0, "",INDEX(지갑!$H:$H,MATCH(A545&amp;B545&amp;C545&amp;D545&amp;E545&amp;F545&amp;H545,지갑!$K:$K,0)))</f>
        <v>337ne45ueXx2iAR1gNAqxnwsCGuLquCLnh</v>
      </c>
      <c r="H545" s="2"/>
      <c r="I545" s="2" t="s">
        <v>6</v>
      </c>
      <c r="J545" s="2" t="s">
        <v>8</v>
      </c>
      <c r="K545" s="2" t="s">
        <v>9</v>
      </c>
      <c r="L545" s="2" t="s">
        <v>9</v>
      </c>
      <c r="M545" s="25">
        <v>0.67344599999999999</v>
      </c>
      <c r="N545" s="2" t="str">
        <f>IF(ISERROR(INDEX(출금!$G$2:$G$1048576,MATCH($S545,출금!$S$2:$S$1048576,0)))=TRUE, "", INDEX(출금!$G$2:$G$1048576,MATCH($S545,출금!$S$2:$S$1048576,0))&amp;"")</f>
        <v/>
      </c>
      <c r="O545" s="2" t="str">
        <f>IF(ISERROR(INDEX(출금!$H$2:$H$1048576,MATCH($S545,출금!$S$2:$S$1048576,0)))=TRUE, "", INDEX(출금!$H$2:$H$1048576,MATCH($S545,출금!$S$2:$S$1048576,0))&amp;"")</f>
        <v/>
      </c>
      <c r="P545" s="2" t="str">
        <f>IF(ISERROR(INDEX(출금!$A$2:$A$1048576,MATCH($S545,출금!$S$2:$S$1048576,0)))=TRUE, "", INDEX(출금!$A$2:$A$1048576,MATCH($S545,출금!$S$2:$S$1048576,0)))</f>
        <v/>
      </c>
      <c r="Q545" s="2" t="str">
        <f>IF(ISERROR(INDEX(출금!$B$2:$B$1048576,MATCH($S545,출금!$S$2:$S$1048576,0)))=TRUE, "", INDEX(출금!$B$2:$B$1048576,MATCH($S545,출금!$S$2:$S$1048576,0)))</f>
        <v/>
      </c>
      <c r="R545" s="2" t="str">
        <f>IF(ISERROR(INDEX(출금!$C$2:$C$1048576,MATCH($S545,출금!$S$2:$S$1048576,0)))=TRUE, "", INDEX(출금!$C$2:$C$1048576,MATCH($S545,출금!$S$2:$S$1048576,0)))</f>
        <v/>
      </c>
      <c r="S545" s="2" t="s">
        <v>794</v>
      </c>
      <c r="T545" s="26">
        <v>44637.402025462965</v>
      </c>
      <c r="U545" s="31" t="str">
        <f t="shared" si="8"/>
        <v>2022-03-17</v>
      </c>
    </row>
    <row r="546" spans="1:21" customFormat="1">
      <c r="A546" s="2" t="s">
        <v>55</v>
      </c>
      <c r="B546" s="2" t="s">
        <v>6</v>
      </c>
      <c r="C546" s="2" t="s">
        <v>58</v>
      </c>
      <c r="D546" s="2" t="s">
        <v>1855</v>
      </c>
      <c r="E546" s="2">
        <v>10003</v>
      </c>
      <c r="F546" s="2" t="s">
        <v>11</v>
      </c>
      <c r="G546" s="2" t="str">
        <f>IF(INDEX(지갑!$H:$H,MATCH(A546&amp;B546&amp;C546&amp;D546&amp;E546&amp;F546&amp;H546,지갑!$K:$K,0))=0, "",INDEX(지갑!$H:$H,MATCH(A546&amp;B546&amp;C546&amp;D546&amp;E546&amp;F546&amp;H546,지갑!$K:$K,0)))</f>
        <v>0xaB4Bfe506a3Cb36ADDf97678293bD429B9951726</v>
      </c>
      <c r="H546" s="2"/>
      <c r="I546" s="2" t="s">
        <v>6</v>
      </c>
      <c r="J546" s="2" t="s">
        <v>8</v>
      </c>
      <c r="K546" s="2" t="s">
        <v>11</v>
      </c>
      <c r="L546" s="2" t="s">
        <v>11</v>
      </c>
      <c r="M546" s="25">
        <v>18.306419999999999</v>
      </c>
      <c r="N546" s="2" t="s">
        <v>4070</v>
      </c>
      <c r="O546" s="2" t="str">
        <f>IF(ISERROR(INDEX(출금!$H$2:$H$1048576,MATCH($S546,출금!$S$2:$S$1048576,0)))=TRUE, "", INDEX(출금!$H$2:$H$1048576,MATCH($S546,출금!$S$2:$S$1048576,0))&amp;"")</f>
        <v/>
      </c>
      <c r="P546" s="2" t="str">
        <f>IF(ISERROR(INDEX(출금!$A$2:$A$1048576,MATCH($S546,출금!$S$2:$S$1048576,0)))=TRUE, "", INDEX(출금!$A$2:$A$1048576,MATCH($S546,출금!$S$2:$S$1048576,0)))</f>
        <v/>
      </c>
      <c r="Q546" s="2" t="str">
        <f>IF(ISERROR(INDEX(출금!$B$2:$B$1048576,MATCH($S546,출금!$S$2:$S$1048576,0)))=TRUE, "", INDEX(출금!$B$2:$B$1048576,MATCH($S546,출금!$S$2:$S$1048576,0)))</f>
        <v/>
      </c>
      <c r="R546" s="2" t="str">
        <f>IF(ISERROR(INDEX(출금!$C$2:$C$1048576,MATCH($S546,출금!$S$2:$S$1048576,0)))=TRUE, "", INDEX(출금!$C$2:$C$1048576,MATCH($S546,출금!$S$2:$S$1048576,0)))</f>
        <v/>
      </c>
      <c r="S546" s="2" t="s">
        <v>793</v>
      </c>
      <c r="T546" s="26">
        <v>44637.402349537035</v>
      </c>
      <c r="U546" s="31" t="str">
        <f t="shared" si="8"/>
        <v>2022-03-17</v>
      </c>
    </row>
    <row r="547" spans="1:21" customFormat="1" hidden="1">
      <c r="A547" s="2" t="s">
        <v>55</v>
      </c>
      <c r="B547" s="2" t="s">
        <v>6</v>
      </c>
      <c r="C547" s="2" t="s">
        <v>58</v>
      </c>
      <c r="D547" s="2" t="s">
        <v>1855</v>
      </c>
      <c r="E547" s="2">
        <v>10003</v>
      </c>
      <c r="F547" s="2" t="s">
        <v>10</v>
      </c>
      <c r="G547" s="2" t="str">
        <f>IF(INDEX(지갑!$H:$H,MATCH(A547&amp;B547&amp;C547&amp;D547&amp;E547&amp;F547&amp;H547,지갑!$K:$K,0))=0, "",INDEX(지갑!$H:$H,MATCH(A547&amp;B547&amp;C547&amp;D547&amp;E547&amp;F547&amp;H547,지갑!$K:$K,0)))</f>
        <v>rPFXvVo2fYXVPdV9gCHQouHsMgMhQ2aUwM</v>
      </c>
      <c r="H547" s="2">
        <v>3680179910</v>
      </c>
      <c r="I547" s="2" t="s">
        <v>6</v>
      </c>
      <c r="J547" s="2" t="s">
        <v>8</v>
      </c>
      <c r="K547" s="2" t="s">
        <v>10</v>
      </c>
      <c r="L547" s="2" t="s">
        <v>10</v>
      </c>
      <c r="M547" s="25">
        <v>338337.2</v>
      </c>
      <c r="N547" s="2" t="str">
        <f>IF(ISERROR(INDEX(출금!$G$2:$G$1048576,MATCH($S547,출금!$S$2:$S$1048576,0)))=TRUE, "", INDEX(출금!$G$2:$G$1048576,MATCH($S547,출금!$S$2:$S$1048576,0))&amp;"")</f>
        <v/>
      </c>
      <c r="O547" s="2" t="str">
        <f>IF(ISERROR(INDEX(출금!$H$2:$H$1048576,MATCH($S547,출금!$S$2:$S$1048576,0)))=TRUE, "", INDEX(출금!$H$2:$H$1048576,MATCH($S547,출금!$S$2:$S$1048576,0))&amp;"")</f>
        <v/>
      </c>
      <c r="P547" s="2" t="str">
        <f>IF(ISERROR(INDEX(출금!$A$2:$A$1048576,MATCH($S547,출금!$S$2:$S$1048576,0)))=TRUE, "", INDEX(출금!$A$2:$A$1048576,MATCH($S547,출금!$S$2:$S$1048576,0)))</f>
        <v/>
      </c>
      <c r="Q547" s="2" t="str">
        <f>IF(ISERROR(INDEX(출금!$B$2:$B$1048576,MATCH($S547,출금!$S$2:$S$1048576,0)))=TRUE, "", INDEX(출금!$B$2:$B$1048576,MATCH($S547,출금!$S$2:$S$1048576,0)))</f>
        <v/>
      </c>
      <c r="R547" s="2" t="str">
        <f>IF(ISERROR(INDEX(출금!$C$2:$C$1048576,MATCH($S547,출금!$S$2:$S$1048576,0)))=TRUE, "", INDEX(출금!$C$2:$C$1048576,MATCH($S547,출금!$S$2:$S$1048576,0)))</f>
        <v/>
      </c>
      <c r="S547" s="2" t="s">
        <v>792</v>
      </c>
      <c r="T547" s="26">
        <v>44637.409895833334</v>
      </c>
      <c r="U547" s="31" t="str">
        <f t="shared" si="8"/>
        <v>2022-03-17</v>
      </c>
    </row>
    <row r="548" spans="1:21" customFormat="1" hidden="1">
      <c r="A548" s="2" t="s">
        <v>55</v>
      </c>
      <c r="B548" s="2" t="s">
        <v>6</v>
      </c>
      <c r="C548" s="2" t="s">
        <v>58</v>
      </c>
      <c r="D548" s="2" t="s">
        <v>1855</v>
      </c>
      <c r="E548" s="2">
        <v>10003</v>
      </c>
      <c r="F548" s="2" t="s">
        <v>9</v>
      </c>
      <c r="G548" s="2" t="str">
        <f>IF(INDEX(지갑!$H:$H,MATCH(A548&amp;B548&amp;C548&amp;D548&amp;E548&amp;F548&amp;H548,지갑!$K:$K,0))=0, "",INDEX(지갑!$H:$H,MATCH(A548&amp;B548&amp;C548&amp;D548&amp;E548&amp;F548&amp;H548,지갑!$K:$K,0)))</f>
        <v>337ne45ueXx2iAR1gNAqxnwsCGuLquCLnh</v>
      </c>
      <c r="H548" s="2"/>
      <c r="I548" s="2" t="s">
        <v>6</v>
      </c>
      <c r="J548" s="2" t="s">
        <v>8</v>
      </c>
      <c r="K548" s="2" t="s">
        <v>9</v>
      </c>
      <c r="L548" s="2" t="s">
        <v>9</v>
      </c>
      <c r="M548" s="25">
        <v>3.2540969999999998</v>
      </c>
      <c r="N548" s="2" t="str">
        <f>IF(ISERROR(INDEX(출금!$G$2:$G$1048576,MATCH($S548,출금!$S$2:$S$1048576,0)))=TRUE, "", INDEX(출금!$G$2:$G$1048576,MATCH($S548,출금!$S$2:$S$1048576,0))&amp;"")</f>
        <v/>
      </c>
      <c r="O548" s="2" t="str">
        <f>IF(ISERROR(INDEX(출금!$H$2:$H$1048576,MATCH($S548,출금!$S$2:$S$1048576,0)))=TRUE, "", INDEX(출금!$H$2:$H$1048576,MATCH($S548,출금!$S$2:$S$1048576,0))&amp;"")</f>
        <v/>
      </c>
      <c r="P548" s="2" t="str">
        <f>IF(ISERROR(INDEX(출금!$A$2:$A$1048576,MATCH($S548,출금!$S$2:$S$1048576,0)))=TRUE, "", INDEX(출금!$A$2:$A$1048576,MATCH($S548,출금!$S$2:$S$1048576,0)))</f>
        <v/>
      </c>
      <c r="Q548" s="2" t="str">
        <f>IF(ISERROR(INDEX(출금!$B$2:$B$1048576,MATCH($S548,출금!$S$2:$S$1048576,0)))=TRUE, "", INDEX(출금!$B$2:$B$1048576,MATCH($S548,출금!$S$2:$S$1048576,0)))</f>
        <v/>
      </c>
      <c r="R548" s="2" t="str">
        <f>IF(ISERROR(INDEX(출금!$C$2:$C$1048576,MATCH($S548,출금!$S$2:$S$1048576,0)))=TRUE, "", INDEX(출금!$C$2:$C$1048576,MATCH($S548,출금!$S$2:$S$1048576,0)))</f>
        <v/>
      </c>
      <c r="S548" s="2" t="s">
        <v>791</v>
      </c>
      <c r="T548" s="26">
        <v>44638.427662037036</v>
      </c>
      <c r="U548" s="31" t="str">
        <f t="shared" si="8"/>
        <v>2022-03-18</v>
      </c>
    </row>
    <row r="549" spans="1:21" customFormat="1" hidden="1">
      <c r="A549" s="2" t="s">
        <v>55</v>
      </c>
      <c r="B549" s="2" t="s">
        <v>6</v>
      </c>
      <c r="C549" s="2" t="s">
        <v>58</v>
      </c>
      <c r="D549" s="2" t="s">
        <v>1855</v>
      </c>
      <c r="E549" s="2">
        <v>10003</v>
      </c>
      <c r="F549" s="2" t="s">
        <v>10</v>
      </c>
      <c r="G549" s="2" t="str">
        <f>IF(INDEX(지갑!$H:$H,MATCH(A549&amp;B549&amp;C549&amp;D549&amp;E549&amp;F549&amp;H549,지갑!$K:$K,0))=0, "",INDEX(지갑!$H:$H,MATCH(A549&amp;B549&amp;C549&amp;D549&amp;E549&amp;F549&amp;H549,지갑!$K:$K,0)))</f>
        <v>rPFXvVo2fYXVPdV9gCHQouHsMgMhQ2aUwM</v>
      </c>
      <c r="H549" s="2">
        <v>3680179910</v>
      </c>
      <c r="I549" s="2" t="s">
        <v>6</v>
      </c>
      <c r="J549" s="2" t="s">
        <v>8</v>
      </c>
      <c r="K549" s="2" t="s">
        <v>10</v>
      </c>
      <c r="L549" s="2" t="s">
        <v>10</v>
      </c>
      <c r="M549" s="25">
        <v>40375.35</v>
      </c>
      <c r="N549" s="2" t="str">
        <f>IF(ISERROR(INDEX(출금!$G$2:$G$1048576,MATCH($S549,출금!$S$2:$S$1048576,0)))=TRUE, "", INDEX(출금!$G$2:$G$1048576,MATCH($S549,출금!$S$2:$S$1048576,0))&amp;"")</f>
        <v/>
      </c>
      <c r="O549" s="2" t="str">
        <f>IF(ISERROR(INDEX(출금!$H$2:$H$1048576,MATCH($S549,출금!$S$2:$S$1048576,0)))=TRUE, "", INDEX(출금!$H$2:$H$1048576,MATCH($S549,출금!$S$2:$S$1048576,0))&amp;"")</f>
        <v/>
      </c>
      <c r="P549" s="2" t="str">
        <f>IF(ISERROR(INDEX(출금!$A$2:$A$1048576,MATCH($S549,출금!$S$2:$S$1048576,0)))=TRUE, "", INDEX(출금!$A$2:$A$1048576,MATCH($S549,출금!$S$2:$S$1048576,0)))</f>
        <v/>
      </c>
      <c r="Q549" s="2" t="str">
        <f>IF(ISERROR(INDEX(출금!$B$2:$B$1048576,MATCH($S549,출금!$S$2:$S$1048576,0)))=TRUE, "", INDEX(출금!$B$2:$B$1048576,MATCH($S549,출금!$S$2:$S$1048576,0)))</f>
        <v/>
      </c>
      <c r="R549" s="2" t="str">
        <f>IF(ISERROR(INDEX(출금!$C$2:$C$1048576,MATCH($S549,출금!$S$2:$S$1048576,0)))=TRUE, "", INDEX(출금!$C$2:$C$1048576,MATCH($S549,출금!$S$2:$S$1048576,0)))</f>
        <v/>
      </c>
      <c r="S549" s="2" t="s">
        <v>790</v>
      </c>
      <c r="T549" s="26">
        <v>44638.429548611108</v>
      </c>
      <c r="U549" s="31" t="str">
        <f t="shared" si="8"/>
        <v>2022-03-18</v>
      </c>
    </row>
    <row r="550" spans="1:21" customFormat="1">
      <c r="A550" s="2" t="s">
        <v>55</v>
      </c>
      <c r="B550" s="2" t="s">
        <v>6</v>
      </c>
      <c r="C550" s="2" t="s">
        <v>58</v>
      </c>
      <c r="D550" s="2" t="s">
        <v>1855</v>
      </c>
      <c r="E550" s="2">
        <v>10003</v>
      </c>
      <c r="F550" s="2" t="s">
        <v>11</v>
      </c>
      <c r="G550" s="2" t="str">
        <f>IF(INDEX(지갑!$H:$H,MATCH(A550&amp;B550&amp;C550&amp;D550&amp;E550&amp;F550&amp;H550,지갑!$K:$K,0))=0, "",INDEX(지갑!$H:$H,MATCH(A550&amp;B550&amp;C550&amp;D550&amp;E550&amp;F550&amp;H550,지갑!$K:$K,0)))</f>
        <v>0xaB4Bfe506a3Cb36ADDf97678293bD429B9951726</v>
      </c>
      <c r="H550" s="2"/>
      <c r="I550" s="2" t="s">
        <v>6</v>
      </c>
      <c r="J550" s="2" t="s">
        <v>8</v>
      </c>
      <c r="K550" s="2" t="s">
        <v>11</v>
      </c>
      <c r="L550" s="2" t="s">
        <v>11</v>
      </c>
      <c r="M550" s="25">
        <v>238.8219</v>
      </c>
      <c r="N550" s="2" t="s">
        <v>4070</v>
      </c>
      <c r="O550" s="2" t="str">
        <f>IF(ISERROR(INDEX(출금!$H$2:$H$1048576,MATCH($S550,출금!$S$2:$S$1048576,0)))=TRUE, "", INDEX(출금!$H$2:$H$1048576,MATCH($S550,출금!$S$2:$S$1048576,0))&amp;"")</f>
        <v/>
      </c>
      <c r="P550" s="2" t="str">
        <f>IF(ISERROR(INDEX(출금!$A$2:$A$1048576,MATCH($S550,출금!$S$2:$S$1048576,0)))=TRUE, "", INDEX(출금!$A$2:$A$1048576,MATCH($S550,출금!$S$2:$S$1048576,0)))</f>
        <v/>
      </c>
      <c r="Q550" s="2" t="str">
        <f>IF(ISERROR(INDEX(출금!$B$2:$B$1048576,MATCH($S550,출금!$S$2:$S$1048576,0)))=TRUE, "", INDEX(출금!$B$2:$B$1048576,MATCH($S550,출금!$S$2:$S$1048576,0)))</f>
        <v/>
      </c>
      <c r="R550" s="2" t="str">
        <f>IF(ISERROR(INDEX(출금!$C$2:$C$1048576,MATCH($S550,출금!$S$2:$S$1048576,0)))=TRUE, "", INDEX(출금!$C$2:$C$1048576,MATCH($S550,출금!$S$2:$S$1048576,0)))</f>
        <v/>
      </c>
      <c r="S550" s="2" t="s">
        <v>789</v>
      </c>
      <c r="T550" s="26">
        <v>44638.431342592594</v>
      </c>
      <c r="U550" s="31" t="str">
        <f t="shared" si="8"/>
        <v>2022-03-18</v>
      </c>
    </row>
    <row r="551" spans="1:21" customFormat="1" hidden="1">
      <c r="A551" s="2" t="s">
        <v>55</v>
      </c>
      <c r="B551" s="2" t="s">
        <v>6</v>
      </c>
      <c r="C551" s="2" t="s">
        <v>58</v>
      </c>
      <c r="D551" s="2" t="s">
        <v>1855</v>
      </c>
      <c r="E551" s="2">
        <v>10003</v>
      </c>
      <c r="F551" s="2" t="s">
        <v>9</v>
      </c>
      <c r="G551" s="2" t="str">
        <f>IF(INDEX(지갑!$H:$H,MATCH(A551&amp;B551&amp;C551&amp;D551&amp;E551&amp;F551&amp;H551,지갑!$K:$K,0))=0, "",INDEX(지갑!$H:$H,MATCH(A551&amp;B551&amp;C551&amp;D551&amp;E551&amp;F551&amp;H551,지갑!$K:$K,0)))</f>
        <v>337ne45ueXx2iAR1gNAqxnwsCGuLquCLnh</v>
      </c>
      <c r="H551" s="2"/>
      <c r="I551" s="2" t="s">
        <v>6</v>
      </c>
      <c r="J551" s="2" t="s">
        <v>8</v>
      </c>
      <c r="K551" s="2" t="s">
        <v>9</v>
      </c>
      <c r="L551" s="2" t="s">
        <v>9</v>
      </c>
      <c r="M551" s="25">
        <v>7.7613640000000004</v>
      </c>
      <c r="N551" s="2" t="str">
        <f>IF(ISERROR(INDEX(출금!$G$2:$G$1048576,MATCH($S551,출금!$S$2:$S$1048576,0)))=TRUE, "", INDEX(출금!$G$2:$G$1048576,MATCH($S551,출금!$S$2:$S$1048576,0))&amp;"")</f>
        <v/>
      </c>
      <c r="O551" s="2" t="str">
        <f>IF(ISERROR(INDEX(출금!$H$2:$H$1048576,MATCH($S551,출금!$S$2:$S$1048576,0)))=TRUE, "", INDEX(출금!$H$2:$H$1048576,MATCH($S551,출금!$S$2:$S$1048576,0))&amp;"")</f>
        <v/>
      </c>
      <c r="P551" s="2" t="str">
        <f>IF(ISERROR(INDEX(출금!$A$2:$A$1048576,MATCH($S551,출금!$S$2:$S$1048576,0)))=TRUE, "", INDEX(출금!$A$2:$A$1048576,MATCH($S551,출금!$S$2:$S$1048576,0)))</f>
        <v/>
      </c>
      <c r="Q551" s="2" t="str">
        <f>IF(ISERROR(INDEX(출금!$B$2:$B$1048576,MATCH($S551,출금!$S$2:$S$1048576,0)))=TRUE, "", INDEX(출금!$B$2:$B$1048576,MATCH($S551,출금!$S$2:$S$1048576,0)))</f>
        <v/>
      </c>
      <c r="R551" s="2" t="str">
        <f>IF(ISERROR(INDEX(출금!$C$2:$C$1048576,MATCH($S551,출금!$S$2:$S$1048576,0)))=TRUE, "", INDEX(출금!$C$2:$C$1048576,MATCH($S551,출금!$S$2:$S$1048576,0)))</f>
        <v/>
      </c>
      <c r="S551" s="2" t="s">
        <v>788</v>
      </c>
      <c r="T551" s="26">
        <v>44639.541909722226</v>
      </c>
      <c r="U551" s="31" t="str">
        <f t="shared" si="8"/>
        <v>2022-03-19</v>
      </c>
    </row>
    <row r="552" spans="1:21" customFormat="1" hidden="1">
      <c r="A552" s="2" t="s">
        <v>55</v>
      </c>
      <c r="B552" s="2" t="s">
        <v>6</v>
      </c>
      <c r="C552" s="2" t="s">
        <v>58</v>
      </c>
      <c r="D552" s="2" t="s">
        <v>1855</v>
      </c>
      <c r="E552" s="2">
        <v>10003</v>
      </c>
      <c r="F552" s="2" t="s">
        <v>9</v>
      </c>
      <c r="G552" s="2" t="str">
        <f>IF(INDEX(지갑!$H:$H,MATCH(A552&amp;B552&amp;C552&amp;D552&amp;E552&amp;F552&amp;H552,지갑!$K:$K,0))=0, "",INDEX(지갑!$H:$H,MATCH(A552&amp;B552&amp;C552&amp;D552&amp;E552&amp;F552&amp;H552,지갑!$K:$K,0)))</f>
        <v>337ne45ueXx2iAR1gNAqxnwsCGuLquCLnh</v>
      </c>
      <c r="H552" s="2"/>
      <c r="I552" s="2" t="s">
        <v>6</v>
      </c>
      <c r="J552" s="2" t="s">
        <v>8</v>
      </c>
      <c r="K552" s="2" t="s">
        <v>9</v>
      </c>
      <c r="L552" s="2" t="s">
        <v>9</v>
      </c>
      <c r="M552" s="25">
        <v>6.8409999999999999E-3</v>
      </c>
      <c r="N552" s="2" t="str">
        <f>IF(ISERROR(INDEX(출금!$G$2:$G$1048576,MATCH($S552,출금!$S$2:$S$1048576,0)))=TRUE, "", INDEX(출금!$G$2:$G$1048576,MATCH($S552,출금!$S$2:$S$1048576,0))&amp;"")</f>
        <v/>
      </c>
      <c r="O552" s="2" t="str">
        <f>IF(ISERROR(INDEX(출금!$H$2:$H$1048576,MATCH($S552,출금!$S$2:$S$1048576,0)))=TRUE, "", INDEX(출금!$H$2:$H$1048576,MATCH($S552,출금!$S$2:$S$1048576,0))&amp;"")</f>
        <v/>
      </c>
      <c r="P552" s="2" t="str">
        <f>IF(ISERROR(INDEX(출금!$A$2:$A$1048576,MATCH($S552,출금!$S$2:$S$1048576,0)))=TRUE, "", INDEX(출금!$A$2:$A$1048576,MATCH($S552,출금!$S$2:$S$1048576,0)))</f>
        <v/>
      </c>
      <c r="Q552" s="2" t="str">
        <f>IF(ISERROR(INDEX(출금!$B$2:$B$1048576,MATCH($S552,출금!$S$2:$S$1048576,0)))=TRUE, "", INDEX(출금!$B$2:$B$1048576,MATCH($S552,출금!$S$2:$S$1048576,0)))</f>
        <v/>
      </c>
      <c r="R552" s="2" t="str">
        <f>IF(ISERROR(INDEX(출금!$C$2:$C$1048576,MATCH($S552,출금!$S$2:$S$1048576,0)))=TRUE, "", INDEX(출금!$C$2:$C$1048576,MATCH($S552,출금!$S$2:$S$1048576,0)))</f>
        <v/>
      </c>
      <c r="S552" s="2" t="s">
        <v>787</v>
      </c>
      <c r="T552" s="26">
        <v>44640.408680555556</v>
      </c>
      <c r="U552" s="31" t="str">
        <f t="shared" si="8"/>
        <v>2022-03-20</v>
      </c>
    </row>
    <row r="553" spans="1:21" customFormat="1" hidden="1">
      <c r="A553" s="2" t="s">
        <v>55</v>
      </c>
      <c r="B553" s="2" t="s">
        <v>6</v>
      </c>
      <c r="C553" s="2" t="s">
        <v>58</v>
      </c>
      <c r="D553" s="2" t="s">
        <v>1855</v>
      </c>
      <c r="E553" s="2">
        <v>10003</v>
      </c>
      <c r="F553" s="2" t="s">
        <v>10</v>
      </c>
      <c r="G553" s="2" t="str">
        <f>IF(INDEX(지갑!$H:$H,MATCH(A553&amp;B553&amp;C553&amp;D553&amp;E553&amp;F553&amp;H553,지갑!$K:$K,0))=0, "",INDEX(지갑!$H:$H,MATCH(A553&amp;B553&amp;C553&amp;D553&amp;E553&amp;F553&amp;H553,지갑!$K:$K,0)))</f>
        <v>rPFXvVo2fYXVPdV9gCHQouHsMgMhQ2aUwM</v>
      </c>
      <c r="H553" s="2">
        <v>3680179910</v>
      </c>
      <c r="I553" s="2" t="s">
        <v>6</v>
      </c>
      <c r="J553" s="2" t="s">
        <v>8</v>
      </c>
      <c r="K553" s="2" t="s">
        <v>10</v>
      </c>
      <c r="L553" s="2" t="s">
        <v>10</v>
      </c>
      <c r="M553" s="25">
        <v>6471.8590000000004</v>
      </c>
      <c r="N553" s="2" t="str">
        <f>IF(ISERROR(INDEX(출금!$G$2:$G$1048576,MATCH($S553,출금!$S$2:$S$1048576,0)))=TRUE, "", INDEX(출금!$G$2:$G$1048576,MATCH($S553,출금!$S$2:$S$1048576,0))&amp;"")</f>
        <v/>
      </c>
      <c r="O553" s="2" t="str">
        <f>IF(ISERROR(INDEX(출금!$H$2:$H$1048576,MATCH($S553,출금!$S$2:$S$1048576,0)))=TRUE, "", INDEX(출금!$H$2:$H$1048576,MATCH($S553,출금!$S$2:$S$1048576,0))&amp;"")</f>
        <v/>
      </c>
      <c r="P553" s="2" t="str">
        <f>IF(ISERROR(INDEX(출금!$A$2:$A$1048576,MATCH($S553,출금!$S$2:$S$1048576,0)))=TRUE, "", INDEX(출금!$A$2:$A$1048576,MATCH($S553,출금!$S$2:$S$1048576,0)))</f>
        <v/>
      </c>
      <c r="Q553" s="2" t="str">
        <f>IF(ISERROR(INDEX(출금!$B$2:$B$1048576,MATCH($S553,출금!$S$2:$S$1048576,0)))=TRUE, "", INDEX(출금!$B$2:$B$1048576,MATCH($S553,출금!$S$2:$S$1048576,0)))</f>
        <v/>
      </c>
      <c r="R553" s="2" t="str">
        <f>IF(ISERROR(INDEX(출금!$C$2:$C$1048576,MATCH($S553,출금!$S$2:$S$1048576,0)))=TRUE, "", INDEX(출금!$C$2:$C$1048576,MATCH($S553,출금!$S$2:$S$1048576,0)))</f>
        <v/>
      </c>
      <c r="S553" s="2" t="s">
        <v>786</v>
      </c>
      <c r="T553" s="26">
        <v>44640.410046296296</v>
      </c>
      <c r="U553" s="31" t="str">
        <f t="shared" si="8"/>
        <v>2022-03-20</v>
      </c>
    </row>
    <row r="554" spans="1:21" customFormat="1" hidden="1">
      <c r="A554" s="2" t="s">
        <v>55</v>
      </c>
      <c r="B554" s="2" t="s">
        <v>6</v>
      </c>
      <c r="C554" s="2" t="s">
        <v>58</v>
      </c>
      <c r="D554" s="2" t="s">
        <v>1855</v>
      </c>
      <c r="E554" s="2">
        <v>10003</v>
      </c>
      <c r="F554" s="2" t="s">
        <v>9</v>
      </c>
      <c r="G554" s="2" t="str">
        <f>IF(INDEX(지갑!$H:$H,MATCH(A554&amp;B554&amp;C554&amp;D554&amp;E554&amp;F554&amp;H554,지갑!$K:$K,0))=0, "",INDEX(지갑!$H:$H,MATCH(A554&amp;B554&amp;C554&amp;D554&amp;E554&amp;F554&amp;H554,지갑!$K:$K,0)))</f>
        <v>337ne45ueXx2iAR1gNAqxnwsCGuLquCLnh</v>
      </c>
      <c r="H554" s="2"/>
      <c r="I554" s="2" t="s">
        <v>6</v>
      </c>
      <c r="J554" s="2" t="s">
        <v>8</v>
      </c>
      <c r="K554" s="2" t="s">
        <v>9</v>
      </c>
      <c r="L554" s="2" t="s">
        <v>9</v>
      </c>
      <c r="M554" s="25">
        <v>2.3189999999999999E-2</v>
      </c>
      <c r="N554" s="2" t="str">
        <f>IF(ISERROR(INDEX(출금!$G$2:$G$1048576,MATCH($S554,출금!$S$2:$S$1048576,0)))=TRUE, "", INDEX(출금!$G$2:$G$1048576,MATCH($S554,출금!$S$2:$S$1048576,0))&amp;"")</f>
        <v/>
      </c>
      <c r="O554" s="2" t="str">
        <f>IF(ISERROR(INDEX(출금!$H$2:$H$1048576,MATCH($S554,출금!$S$2:$S$1048576,0)))=TRUE, "", INDEX(출금!$H$2:$H$1048576,MATCH($S554,출금!$S$2:$S$1048576,0))&amp;"")</f>
        <v/>
      </c>
      <c r="P554" s="2" t="str">
        <f>IF(ISERROR(INDEX(출금!$A$2:$A$1048576,MATCH($S554,출금!$S$2:$S$1048576,0)))=TRUE, "", INDEX(출금!$A$2:$A$1048576,MATCH($S554,출금!$S$2:$S$1048576,0)))</f>
        <v/>
      </c>
      <c r="Q554" s="2" t="str">
        <f>IF(ISERROR(INDEX(출금!$B$2:$B$1048576,MATCH($S554,출금!$S$2:$S$1048576,0)))=TRUE, "", INDEX(출금!$B$2:$B$1048576,MATCH($S554,출금!$S$2:$S$1048576,0)))</f>
        <v/>
      </c>
      <c r="R554" s="2" t="str">
        <f>IF(ISERROR(INDEX(출금!$C$2:$C$1048576,MATCH($S554,출금!$S$2:$S$1048576,0)))=TRUE, "", INDEX(출금!$C$2:$C$1048576,MATCH($S554,출금!$S$2:$S$1048576,0)))</f>
        <v/>
      </c>
      <c r="S554" s="2" t="s">
        <v>785</v>
      </c>
      <c r="T554" s="26">
        <v>44642.389884259261</v>
      </c>
      <c r="U554" s="31" t="str">
        <f t="shared" si="8"/>
        <v>2022-03-22</v>
      </c>
    </row>
    <row r="555" spans="1:21" customFormat="1" hidden="1">
      <c r="A555" s="2" t="s">
        <v>55</v>
      </c>
      <c r="B555" s="2" t="s">
        <v>6</v>
      </c>
      <c r="C555" s="2" t="s">
        <v>58</v>
      </c>
      <c r="D555" s="2" t="s">
        <v>1855</v>
      </c>
      <c r="E555" s="2">
        <v>10003</v>
      </c>
      <c r="F555" s="2" t="s">
        <v>10</v>
      </c>
      <c r="G555" s="2" t="str">
        <f>IF(INDEX(지갑!$H:$H,MATCH(A555&amp;B555&amp;C555&amp;D555&amp;E555&amp;F555&amp;H555,지갑!$K:$K,0))=0, "",INDEX(지갑!$H:$H,MATCH(A555&amp;B555&amp;C555&amp;D555&amp;E555&amp;F555&amp;H555,지갑!$K:$K,0)))</f>
        <v>rPFXvVo2fYXVPdV9gCHQouHsMgMhQ2aUwM</v>
      </c>
      <c r="H555" s="2">
        <v>3680179910</v>
      </c>
      <c r="I555" s="2" t="s">
        <v>6</v>
      </c>
      <c r="J555" s="2" t="s">
        <v>8</v>
      </c>
      <c r="K555" s="2" t="s">
        <v>10</v>
      </c>
      <c r="L555" s="2" t="s">
        <v>10</v>
      </c>
      <c r="M555" s="25">
        <v>884.85720000000003</v>
      </c>
      <c r="N555" s="2" t="str">
        <f>IF(ISERROR(INDEX(출금!$G$2:$G$1048576,MATCH($S555,출금!$S$2:$S$1048576,0)))=TRUE, "", INDEX(출금!$G$2:$G$1048576,MATCH($S555,출금!$S$2:$S$1048576,0))&amp;"")</f>
        <v/>
      </c>
      <c r="O555" s="2" t="str">
        <f>IF(ISERROR(INDEX(출금!$H$2:$H$1048576,MATCH($S555,출금!$S$2:$S$1048576,0)))=TRUE, "", INDEX(출금!$H$2:$H$1048576,MATCH($S555,출금!$S$2:$S$1048576,0))&amp;"")</f>
        <v/>
      </c>
      <c r="P555" s="2" t="str">
        <f>IF(ISERROR(INDEX(출금!$A$2:$A$1048576,MATCH($S555,출금!$S$2:$S$1048576,0)))=TRUE, "", INDEX(출금!$A$2:$A$1048576,MATCH($S555,출금!$S$2:$S$1048576,0)))</f>
        <v/>
      </c>
      <c r="Q555" s="2" t="str">
        <f>IF(ISERROR(INDEX(출금!$B$2:$B$1048576,MATCH($S555,출금!$S$2:$S$1048576,0)))=TRUE, "", INDEX(출금!$B$2:$B$1048576,MATCH($S555,출금!$S$2:$S$1048576,0)))</f>
        <v/>
      </c>
      <c r="R555" s="2" t="str">
        <f>IF(ISERROR(INDEX(출금!$C$2:$C$1048576,MATCH($S555,출금!$S$2:$S$1048576,0)))=TRUE, "", INDEX(출금!$C$2:$C$1048576,MATCH($S555,출금!$S$2:$S$1048576,0)))</f>
        <v/>
      </c>
      <c r="S555" s="2" t="s">
        <v>784</v>
      </c>
      <c r="T555" s="26">
        <v>44642.391273148147</v>
      </c>
      <c r="U555" s="31" t="str">
        <f t="shared" si="8"/>
        <v>2022-03-22</v>
      </c>
    </row>
    <row r="556" spans="1:21" customFormat="1" hidden="1">
      <c r="A556" s="2" t="s">
        <v>3</v>
      </c>
      <c r="B556" s="2" t="s">
        <v>858</v>
      </c>
      <c r="C556" s="2" t="s">
        <v>58</v>
      </c>
      <c r="D556" s="2"/>
      <c r="E556" s="2"/>
      <c r="F556" s="2" t="str">
        <f t="shared" ref="F556:F561" si="10">K556</f>
        <v>USDT</v>
      </c>
      <c r="G556" s="2" t="str">
        <f>IF(INDEX(지갑!$H:$H,MATCH(A556&amp;B556&amp;C556&amp;D556&amp;E556&amp;F556&amp;H556,지갑!$K:$K,0))=0, "",INDEX(지갑!$H:$H,MATCH(A556&amp;B556&amp;C556&amp;D556&amp;E556&amp;F556&amp;H556,지갑!$K:$K,0)))</f>
        <v>0xdb245cf0aec8bf5d4b3002d00f3e701e80ba380a</v>
      </c>
      <c r="H556" s="2"/>
      <c r="I556" s="2" t="s">
        <v>858</v>
      </c>
      <c r="J556" s="2" t="s">
        <v>58</v>
      </c>
      <c r="K556" s="2" t="s">
        <v>13</v>
      </c>
      <c r="L556" s="2" t="s">
        <v>1005</v>
      </c>
      <c r="M556" s="28">
        <v>3000000</v>
      </c>
      <c r="N556" s="2" t="str">
        <f>IF(ISERROR(INDEX(출금!$G$2:$G$1048576,MATCH($S556,출금!$S$2:$S$1048576,0)))=TRUE, "", INDEX(출금!$G$2:$G$1048576,MATCH($S556,출금!$S$2:$S$1048576,0))&amp;"")</f>
        <v/>
      </c>
      <c r="O556" s="2" t="str">
        <f>IF(ISERROR(INDEX(출금!$H$2:$H$1048576,MATCH($S556,출금!$S$2:$S$1048576,0)))=TRUE, "", INDEX(출금!$H$2:$H$1048576,MATCH($S556,출금!$S$2:$S$1048576,0))&amp;"")</f>
        <v/>
      </c>
      <c r="P556" s="2" t="str">
        <f>IF(ISERROR(INDEX(출금!$A$2:$A$1048576,MATCH($S556,출금!$S$2:$S$1048576,0)))=TRUE, "", INDEX(출금!$A$2:$A$1048576,MATCH($S556,출금!$S$2:$S$1048576,0)))</f>
        <v/>
      </c>
      <c r="Q556" s="2" t="str">
        <f>IF(ISERROR(INDEX(출금!$B$2:$B$1048576,MATCH($S556,출금!$S$2:$S$1048576,0)))=TRUE, "", INDEX(출금!$B$2:$B$1048576,MATCH($S556,출금!$S$2:$S$1048576,0)))</f>
        <v/>
      </c>
      <c r="R556" s="2" t="str">
        <f>IF(ISERROR(INDEX(출금!$C$2:$C$1048576,MATCH($S556,출금!$S$2:$S$1048576,0)))=TRUE, "", INDEX(출금!$C$2:$C$1048576,MATCH($S556,출금!$S$2:$S$1048576,0)))</f>
        <v/>
      </c>
      <c r="S556" s="2" t="s">
        <v>1474</v>
      </c>
      <c r="T556" s="13">
        <v>44357.601066215277</v>
      </c>
      <c r="U556" s="31" t="str">
        <f t="shared" si="8"/>
        <v>2021-06-10</v>
      </c>
    </row>
    <row r="557" spans="1:21" customFormat="1" hidden="1">
      <c r="A557" s="2" t="s">
        <v>3</v>
      </c>
      <c r="B557" s="2" t="s">
        <v>858</v>
      </c>
      <c r="C557" s="2" t="s">
        <v>58</v>
      </c>
      <c r="D557" s="2"/>
      <c r="E557" s="2"/>
      <c r="F557" s="2" t="str">
        <f t="shared" si="10"/>
        <v>USDT</v>
      </c>
      <c r="G557" s="2" t="str">
        <f>IF(INDEX(지갑!$H:$H,MATCH(A557&amp;B557&amp;C557&amp;D557&amp;E557&amp;F557&amp;H557,지갑!$K:$K,0))=0, "",INDEX(지갑!$H:$H,MATCH(A557&amp;B557&amp;C557&amp;D557&amp;E557&amp;F557&amp;H557,지갑!$K:$K,0)))</f>
        <v>0xdb245cf0aec8bf5d4b3002d00f3e701e80ba380a</v>
      </c>
      <c r="H557" s="2"/>
      <c r="I557" s="2" t="s">
        <v>858</v>
      </c>
      <c r="J557" s="2" t="s">
        <v>58</v>
      </c>
      <c r="K557" s="2" t="s">
        <v>13</v>
      </c>
      <c r="L557" s="2" t="s">
        <v>1005</v>
      </c>
      <c r="M557" s="28">
        <v>1358854.7271426499</v>
      </c>
      <c r="N557" s="2" t="str">
        <f>IF(ISERROR(INDEX(출금!$G$2:$G$1048576,MATCH($S557,출금!$S$2:$S$1048576,0)))=TRUE, "", INDEX(출금!$G$2:$G$1048576,MATCH($S557,출금!$S$2:$S$1048576,0))&amp;"")</f>
        <v/>
      </c>
      <c r="O557" s="2" t="str">
        <f>IF(ISERROR(INDEX(출금!$H$2:$H$1048576,MATCH($S557,출금!$S$2:$S$1048576,0)))=TRUE, "", INDEX(출금!$H$2:$H$1048576,MATCH($S557,출금!$S$2:$S$1048576,0))&amp;"")</f>
        <v/>
      </c>
      <c r="P557" s="2" t="str">
        <f>IF(ISERROR(INDEX(출금!$A$2:$A$1048576,MATCH($S557,출금!$S$2:$S$1048576,0)))=TRUE, "", INDEX(출금!$A$2:$A$1048576,MATCH($S557,출금!$S$2:$S$1048576,0)))</f>
        <v/>
      </c>
      <c r="Q557" s="2" t="str">
        <f>IF(ISERROR(INDEX(출금!$B$2:$B$1048576,MATCH($S557,출금!$S$2:$S$1048576,0)))=TRUE, "", INDEX(출금!$B$2:$B$1048576,MATCH($S557,출금!$S$2:$S$1048576,0)))</f>
        <v/>
      </c>
      <c r="R557" s="2" t="str">
        <f>IF(ISERROR(INDEX(출금!$C$2:$C$1048576,MATCH($S557,출금!$S$2:$S$1048576,0)))=TRUE, "", INDEX(출금!$C$2:$C$1048576,MATCH($S557,출금!$S$2:$S$1048576,0)))</f>
        <v/>
      </c>
      <c r="S557" s="2" t="s">
        <v>1475</v>
      </c>
      <c r="T557" s="13">
        <v>44357.680592627323</v>
      </c>
      <c r="U557" s="31" t="str">
        <f t="shared" si="8"/>
        <v>2021-06-10</v>
      </c>
    </row>
    <row r="558" spans="1:21" customFormat="1" hidden="1">
      <c r="A558" s="2" t="s">
        <v>3</v>
      </c>
      <c r="B558" s="2" t="s">
        <v>858</v>
      </c>
      <c r="C558" s="2" t="s">
        <v>58</v>
      </c>
      <c r="D558" s="2"/>
      <c r="E558" s="2"/>
      <c r="F558" s="2" t="str">
        <f t="shared" si="10"/>
        <v>COMP</v>
      </c>
      <c r="G558" s="2" t="e">
        <f>IF(INDEX(지갑!$H:$H,MATCH(A558&amp;B558&amp;C558&amp;D558&amp;E558&amp;F558&amp;H558,지갑!$K:$K,0))=0, "",INDEX(지갑!$H:$H,MATCH(A558&amp;B558&amp;C558&amp;D558&amp;E558&amp;F558&amp;H558,지갑!$K:$K,0)))</f>
        <v>#N/A</v>
      </c>
      <c r="H558" s="2"/>
      <c r="I558" s="2" t="s">
        <v>858</v>
      </c>
      <c r="J558" s="2" t="s">
        <v>58</v>
      </c>
      <c r="K558" s="2" t="s">
        <v>1476</v>
      </c>
      <c r="L558" s="2" t="s">
        <v>1476</v>
      </c>
      <c r="M558" s="28">
        <v>10.452571969999999</v>
      </c>
      <c r="N558" s="2" t="str">
        <f>IF(ISERROR(INDEX(출금!$G$2:$G$1048576,MATCH($S558,출금!$S$2:$S$1048576,0)))=TRUE, "", INDEX(출금!$G$2:$G$1048576,MATCH($S558,출금!$S$2:$S$1048576,0))&amp;"")</f>
        <v/>
      </c>
      <c r="O558" s="2" t="str">
        <f>IF(ISERROR(INDEX(출금!$H$2:$H$1048576,MATCH($S558,출금!$S$2:$S$1048576,0)))=TRUE, "", INDEX(출금!$H$2:$H$1048576,MATCH($S558,출금!$S$2:$S$1048576,0))&amp;"")</f>
        <v/>
      </c>
      <c r="P558" s="2" t="str">
        <f>IF(ISERROR(INDEX(출금!$A$2:$A$1048576,MATCH($S558,출금!$S$2:$S$1048576,0)))=TRUE, "", INDEX(출금!$A$2:$A$1048576,MATCH($S558,출금!$S$2:$S$1048576,0)))</f>
        <v/>
      </c>
      <c r="Q558" s="2" t="str">
        <f>IF(ISERROR(INDEX(출금!$B$2:$B$1048576,MATCH($S558,출금!$S$2:$S$1048576,0)))=TRUE, "", INDEX(출금!$B$2:$B$1048576,MATCH($S558,출금!$S$2:$S$1048576,0)))</f>
        <v/>
      </c>
      <c r="R558" s="2" t="str">
        <f>IF(ISERROR(INDEX(출금!$C$2:$C$1048576,MATCH($S558,출금!$S$2:$S$1048576,0)))=TRUE, "", INDEX(출금!$C$2:$C$1048576,MATCH($S558,출금!$S$2:$S$1048576,0)))</f>
        <v/>
      </c>
      <c r="S558" s="2" t="s">
        <v>1477</v>
      </c>
      <c r="T558" s="13">
        <v>44357.684736030089</v>
      </c>
      <c r="U558" s="31" t="str">
        <f t="shared" si="8"/>
        <v>2021-06-10</v>
      </c>
    </row>
    <row r="559" spans="1:21" customFormat="1" hidden="1">
      <c r="A559" s="2" t="s">
        <v>3</v>
      </c>
      <c r="B559" s="2" t="s">
        <v>858</v>
      </c>
      <c r="C559" s="2" t="s">
        <v>58</v>
      </c>
      <c r="D559" s="2"/>
      <c r="E559" s="2"/>
      <c r="F559" s="2" t="str">
        <f t="shared" si="10"/>
        <v>BTC</v>
      </c>
      <c r="G559" s="2" t="str">
        <f>IF(INDEX(지갑!$H:$H,MATCH(A559&amp;B559&amp;C559&amp;D559&amp;E559&amp;F559&amp;H559,지갑!$K:$K,0))=0, "",INDEX(지갑!$H:$H,MATCH(A559&amp;B559&amp;C559&amp;D559&amp;E559&amp;F559&amp;H559,지갑!$K:$K,0)))</f>
        <v>1MdatewJkKfSptYBaJvgEBFYCEbiCkELVt</v>
      </c>
      <c r="H559" s="2"/>
      <c r="I559" s="2" t="s">
        <v>858</v>
      </c>
      <c r="J559" s="2" t="s">
        <v>58</v>
      </c>
      <c r="K559" s="2" t="s">
        <v>9</v>
      </c>
      <c r="L559" s="2" t="s">
        <v>9</v>
      </c>
      <c r="M559" s="28">
        <v>54.191827160000003</v>
      </c>
      <c r="N559" s="2" t="str">
        <f>IF(ISERROR(INDEX(출금!$G$2:$G$1048576,MATCH($S559,출금!$S$2:$S$1048576,0)))=TRUE, "", INDEX(출금!$G$2:$G$1048576,MATCH($S559,출금!$S$2:$S$1048576,0))&amp;"")</f>
        <v/>
      </c>
      <c r="O559" s="2" t="str">
        <f>IF(ISERROR(INDEX(출금!$H$2:$H$1048576,MATCH($S559,출금!$S$2:$S$1048576,0)))=TRUE, "", INDEX(출금!$H$2:$H$1048576,MATCH($S559,출금!$S$2:$S$1048576,0))&amp;"")</f>
        <v/>
      </c>
      <c r="P559" s="2" t="str">
        <f>IF(ISERROR(INDEX(출금!$A$2:$A$1048576,MATCH($S559,출금!$S$2:$S$1048576,0)))=TRUE, "", INDEX(출금!$A$2:$A$1048576,MATCH($S559,출금!$S$2:$S$1048576,0)))</f>
        <v/>
      </c>
      <c r="Q559" s="2" t="str">
        <f>IF(ISERROR(INDEX(출금!$B$2:$B$1048576,MATCH($S559,출금!$S$2:$S$1048576,0)))=TRUE, "", INDEX(출금!$B$2:$B$1048576,MATCH($S559,출금!$S$2:$S$1048576,0)))</f>
        <v/>
      </c>
      <c r="R559" s="2" t="str">
        <f>IF(ISERROR(INDEX(출금!$C$2:$C$1048576,MATCH($S559,출금!$S$2:$S$1048576,0)))=TRUE, "", INDEX(출금!$C$2:$C$1048576,MATCH($S559,출금!$S$2:$S$1048576,0)))</f>
        <v/>
      </c>
      <c r="S559" s="2" t="s">
        <v>1478</v>
      </c>
      <c r="T559" s="13">
        <v>44358.583995983798</v>
      </c>
      <c r="U559" s="31" t="str">
        <f t="shared" si="8"/>
        <v>2021-06-11</v>
      </c>
    </row>
    <row r="560" spans="1:21" customFormat="1">
      <c r="A560" s="2" t="s">
        <v>3</v>
      </c>
      <c r="B560" s="2" t="s">
        <v>858</v>
      </c>
      <c r="C560" s="2" t="s">
        <v>58</v>
      </c>
      <c r="D560" s="2"/>
      <c r="E560" s="2"/>
      <c r="F560" s="2" t="str">
        <f t="shared" si="10"/>
        <v>ETH</v>
      </c>
      <c r="G560" s="2" t="str">
        <f>IF(INDEX(지갑!$H:$H,MATCH(A560&amp;B560&amp;C560&amp;D560&amp;E560&amp;F560&amp;H560,지갑!$K:$K,0))=0, "",INDEX(지갑!$H:$H,MATCH(A560&amp;B560&amp;C560&amp;D560&amp;E560&amp;F560&amp;H560,지갑!$K:$K,0)))</f>
        <v>0xdb245cf0aec8bf5d4b3002d00f3e701e80ba380a</v>
      </c>
      <c r="H560" s="2"/>
      <c r="I560" s="2" t="s">
        <v>858</v>
      </c>
      <c r="J560" s="2" t="s">
        <v>58</v>
      </c>
      <c r="K560" s="2" t="s">
        <v>11</v>
      </c>
      <c r="L560" s="2" t="s">
        <v>11</v>
      </c>
      <c r="M560" s="28">
        <v>1245</v>
      </c>
      <c r="N560" s="2" t="s">
        <v>20</v>
      </c>
      <c r="O560" s="2" t="str">
        <f>IF(ISERROR(INDEX(출금!$H$2:$H$1048576,MATCH($S560,출금!$S$2:$S$1048576,0)))=TRUE, "", INDEX(출금!$H$2:$H$1048576,MATCH($S560,출금!$S$2:$S$1048576,0))&amp;"")</f>
        <v/>
      </c>
      <c r="P560" s="2" t="str">
        <f>IF(ISERROR(INDEX(출금!$A$2:$A$1048576,MATCH($S560,출금!$S$2:$S$1048576,0)))=TRUE, "", INDEX(출금!$A$2:$A$1048576,MATCH($S560,출금!$S$2:$S$1048576,0)))</f>
        <v/>
      </c>
      <c r="Q560" s="2" t="str">
        <f>IF(ISERROR(INDEX(출금!$B$2:$B$1048576,MATCH($S560,출금!$S$2:$S$1048576,0)))=TRUE, "", INDEX(출금!$B$2:$B$1048576,MATCH($S560,출금!$S$2:$S$1048576,0)))</f>
        <v/>
      </c>
      <c r="R560" s="2" t="str">
        <f>IF(ISERROR(INDEX(출금!$C$2:$C$1048576,MATCH($S560,출금!$S$2:$S$1048576,0)))=TRUE, "", INDEX(출금!$C$2:$C$1048576,MATCH($S560,출금!$S$2:$S$1048576,0)))</f>
        <v/>
      </c>
      <c r="S560" s="2" t="s">
        <v>1479</v>
      </c>
      <c r="T560" s="13">
        <v>44358.601021828697</v>
      </c>
      <c r="U560" s="31" t="str">
        <f t="shared" si="8"/>
        <v>2021-06-11</v>
      </c>
    </row>
    <row r="561" spans="1:21" customFormat="1" hidden="1">
      <c r="A561" s="2" t="s">
        <v>3</v>
      </c>
      <c r="B561" s="2" t="s">
        <v>858</v>
      </c>
      <c r="C561" s="2" t="s">
        <v>58</v>
      </c>
      <c r="D561" s="2"/>
      <c r="E561" s="2"/>
      <c r="F561" s="2" t="str">
        <f t="shared" si="10"/>
        <v>USDT</v>
      </c>
      <c r="G561" s="2" t="str">
        <f>IF(INDEX(지갑!$H:$H,MATCH(A561&amp;B561&amp;C561&amp;D561&amp;E561&amp;F561&amp;H561,지갑!$K:$K,0))=0, "",INDEX(지갑!$H:$H,MATCH(A561&amp;B561&amp;C561&amp;D561&amp;E561&amp;F561&amp;H561,지갑!$K:$K,0)))</f>
        <v>0xdb245cf0aec8bf5d4b3002d00f3e701e80ba380a</v>
      </c>
      <c r="H561" s="2"/>
      <c r="I561" s="2" t="s">
        <v>858</v>
      </c>
      <c r="J561" s="2" t="s">
        <v>58</v>
      </c>
      <c r="K561" s="2" t="s">
        <v>13</v>
      </c>
      <c r="L561" s="2" t="s">
        <v>868</v>
      </c>
      <c r="M561" s="28">
        <v>3107795.3880960001</v>
      </c>
      <c r="N561" s="2" t="str">
        <f>IF(ISERROR(INDEX(출금!$G$2:$G$1048576,MATCH($S561,출금!$S$2:$S$1048576,0)))=TRUE, "", INDEX(출금!$G$2:$G$1048576,MATCH($S561,출금!$S$2:$S$1048576,0))&amp;"")</f>
        <v/>
      </c>
      <c r="O561" s="2" t="str">
        <f>IF(ISERROR(INDEX(출금!$H$2:$H$1048576,MATCH($S561,출금!$S$2:$S$1048576,0)))=TRUE, "", INDEX(출금!$H$2:$H$1048576,MATCH($S561,출금!$S$2:$S$1048576,0))&amp;"")</f>
        <v/>
      </c>
      <c r="P561" s="2" t="str">
        <f>IF(ISERROR(INDEX(출금!$A$2:$A$1048576,MATCH($S561,출금!$S$2:$S$1048576,0)))=TRUE, "", INDEX(출금!$A$2:$A$1048576,MATCH($S561,출금!$S$2:$S$1048576,0)))</f>
        <v>exchange</v>
      </c>
      <c r="Q561" s="2" t="str">
        <f>IF(ISERROR(INDEX(출금!$B$2:$B$1048576,MATCH($S561,출금!$S$2:$S$1048576,0)))=TRUE, "", INDEX(출금!$B$2:$B$1048576,MATCH($S561,출금!$S$2:$S$1048576,0)))</f>
        <v>Binance</v>
      </c>
      <c r="R561" s="2" t="str">
        <f>IF(ISERROR(INDEX(출금!$C$2:$C$1048576,MATCH($S561,출금!$S$2:$S$1048576,0)))=TRUE, "", INDEX(출금!$C$2:$C$1048576,MATCH($S561,출금!$S$2:$S$1048576,0)))</f>
        <v>BBRICK</v>
      </c>
      <c r="S561" s="2" t="s">
        <v>1480</v>
      </c>
      <c r="T561" s="13">
        <v>44358.680937997677</v>
      </c>
      <c r="U561" s="31" t="str">
        <f t="shared" si="8"/>
        <v>2021-06-11</v>
      </c>
    </row>
    <row r="562" spans="1:21" customFormat="1">
      <c r="A562" s="2" t="s">
        <v>55</v>
      </c>
      <c r="B562" s="2" t="s">
        <v>6</v>
      </c>
      <c r="C562" s="2" t="s">
        <v>58</v>
      </c>
      <c r="D562" s="2" t="s">
        <v>1855</v>
      </c>
      <c r="E562" s="2">
        <v>10003</v>
      </c>
      <c r="F562" s="2" t="s">
        <v>11</v>
      </c>
      <c r="G562" s="2" t="str">
        <f>IF(INDEX(지갑!$H:$H,MATCH(A562&amp;B562&amp;C562&amp;D562&amp;E562&amp;F562&amp;H562,지갑!$K:$K,0))=0, "",INDEX(지갑!$H:$H,MATCH(A562&amp;B562&amp;C562&amp;D562&amp;E562&amp;F562&amp;H562,지갑!$K:$K,0)))</f>
        <v>0xaB4Bfe506a3Cb36ADDf97678293bD429B9951726</v>
      </c>
      <c r="H562" s="2"/>
      <c r="I562" s="2" t="s">
        <v>6</v>
      </c>
      <c r="J562" s="2" t="s">
        <v>8</v>
      </c>
      <c r="K562" s="2" t="s">
        <v>11</v>
      </c>
      <c r="L562" s="2" t="s">
        <v>11</v>
      </c>
      <c r="M562" s="25">
        <v>18.736039999999999</v>
      </c>
      <c r="N562" s="2" t="s">
        <v>4070</v>
      </c>
      <c r="O562" s="2" t="str">
        <f>IF(ISERROR(INDEX(출금!$H$2:$H$1048576,MATCH($S562,출금!$S$2:$S$1048576,0)))=TRUE, "", INDEX(출금!$H$2:$H$1048576,MATCH($S562,출금!$S$2:$S$1048576,0))&amp;"")</f>
        <v/>
      </c>
      <c r="P562" s="2" t="str">
        <f>IF(ISERROR(INDEX(출금!$A$2:$A$1048576,MATCH($S562,출금!$S$2:$S$1048576,0)))=TRUE, "", INDEX(출금!$A$2:$A$1048576,MATCH($S562,출금!$S$2:$S$1048576,0)))</f>
        <v/>
      </c>
      <c r="Q562" s="2" t="str">
        <f>IF(ISERROR(INDEX(출금!$B$2:$B$1048576,MATCH($S562,출금!$S$2:$S$1048576,0)))=TRUE, "", INDEX(출금!$B$2:$B$1048576,MATCH($S562,출금!$S$2:$S$1048576,0)))</f>
        <v/>
      </c>
      <c r="R562" s="2" t="str">
        <f>IF(ISERROR(INDEX(출금!$C$2:$C$1048576,MATCH($S562,출금!$S$2:$S$1048576,0)))=TRUE, "", INDEX(출금!$C$2:$C$1048576,MATCH($S562,출금!$S$2:$S$1048576,0)))</f>
        <v/>
      </c>
      <c r="S562" s="2" t="s">
        <v>783</v>
      </c>
      <c r="T562" s="26">
        <v>44642.39166666667</v>
      </c>
      <c r="U562" s="31" t="str">
        <f t="shared" si="8"/>
        <v>2022-03-22</v>
      </c>
    </row>
    <row r="563" spans="1:21" customFormat="1" hidden="1">
      <c r="A563" s="2" t="s">
        <v>55</v>
      </c>
      <c r="B563" s="2" t="s">
        <v>6</v>
      </c>
      <c r="C563" s="2" t="s">
        <v>58</v>
      </c>
      <c r="D563" s="2" t="s">
        <v>1855</v>
      </c>
      <c r="E563" s="2">
        <v>10003</v>
      </c>
      <c r="F563" s="2" t="s">
        <v>10</v>
      </c>
      <c r="G563" s="2" t="str">
        <f>IF(INDEX(지갑!$H:$H,MATCH(A563&amp;B563&amp;C563&amp;D563&amp;E563&amp;F563&amp;H563,지갑!$K:$K,0))=0, "",INDEX(지갑!$H:$H,MATCH(A563&amp;B563&amp;C563&amp;D563&amp;E563&amp;F563&amp;H563,지갑!$K:$K,0)))</f>
        <v>rPFXvVo2fYXVPdV9gCHQouHsMgMhQ2aUwM</v>
      </c>
      <c r="H563" s="2">
        <v>3680179910</v>
      </c>
      <c r="I563" s="2" t="s">
        <v>6</v>
      </c>
      <c r="J563" s="2" t="s">
        <v>8</v>
      </c>
      <c r="K563" s="2" t="s">
        <v>10</v>
      </c>
      <c r="L563" s="2" t="s">
        <v>10</v>
      </c>
      <c r="M563" s="25">
        <v>88422.6</v>
      </c>
      <c r="N563" s="2" t="str">
        <f>IF(ISERROR(INDEX(출금!$G$2:$G$1048576,MATCH($S563,출금!$S$2:$S$1048576,0)))=TRUE, "", INDEX(출금!$G$2:$G$1048576,MATCH($S563,출금!$S$2:$S$1048576,0))&amp;"")</f>
        <v/>
      </c>
      <c r="O563" s="2" t="str">
        <f>IF(ISERROR(INDEX(출금!$H$2:$H$1048576,MATCH($S563,출금!$S$2:$S$1048576,0)))=TRUE, "", INDEX(출금!$H$2:$H$1048576,MATCH($S563,출금!$S$2:$S$1048576,0))&amp;"")</f>
        <v/>
      </c>
      <c r="P563" s="2" t="str">
        <f>IF(ISERROR(INDEX(출금!$A$2:$A$1048576,MATCH($S563,출금!$S$2:$S$1048576,0)))=TRUE, "", INDEX(출금!$A$2:$A$1048576,MATCH($S563,출금!$S$2:$S$1048576,0)))</f>
        <v/>
      </c>
      <c r="Q563" s="2" t="str">
        <f>IF(ISERROR(INDEX(출금!$B$2:$B$1048576,MATCH($S563,출금!$S$2:$S$1048576,0)))=TRUE, "", INDEX(출금!$B$2:$B$1048576,MATCH($S563,출금!$S$2:$S$1048576,0)))</f>
        <v/>
      </c>
      <c r="R563" s="2" t="str">
        <f>IF(ISERROR(INDEX(출금!$C$2:$C$1048576,MATCH($S563,출금!$S$2:$S$1048576,0)))=TRUE, "", INDEX(출금!$C$2:$C$1048576,MATCH($S563,출금!$S$2:$S$1048576,0)))</f>
        <v/>
      </c>
      <c r="S563" s="2" t="s">
        <v>782</v>
      </c>
      <c r="T563" s="26">
        <v>44643.389328703706</v>
      </c>
      <c r="U563" s="31" t="str">
        <f t="shared" si="8"/>
        <v>2022-03-23</v>
      </c>
    </row>
    <row r="564" spans="1:21" customFormat="1">
      <c r="A564" s="2" t="s">
        <v>55</v>
      </c>
      <c r="B564" s="2" t="s">
        <v>6</v>
      </c>
      <c r="C564" s="2" t="s">
        <v>58</v>
      </c>
      <c r="D564" s="2" t="s">
        <v>1855</v>
      </c>
      <c r="E564" s="2">
        <v>10003</v>
      </c>
      <c r="F564" s="2" t="s">
        <v>11</v>
      </c>
      <c r="G564" s="2" t="str">
        <f>IF(INDEX(지갑!$H:$H,MATCH(A564&amp;B564&amp;C564&amp;D564&amp;E564&amp;F564&amp;H564,지갑!$K:$K,0))=0, "",INDEX(지갑!$H:$H,MATCH(A564&amp;B564&amp;C564&amp;D564&amp;E564&amp;F564&amp;H564,지갑!$K:$K,0)))</f>
        <v>0xaB4Bfe506a3Cb36ADDf97678293bD429B9951726</v>
      </c>
      <c r="H564" s="2"/>
      <c r="I564" s="2" t="s">
        <v>6</v>
      </c>
      <c r="J564" s="2" t="s">
        <v>8</v>
      </c>
      <c r="K564" s="2" t="s">
        <v>11</v>
      </c>
      <c r="L564" s="2" t="s">
        <v>11</v>
      </c>
      <c r="M564" s="25">
        <v>5.8280999999999999E-2</v>
      </c>
      <c r="N564" s="2" t="s">
        <v>4070</v>
      </c>
      <c r="O564" s="2" t="str">
        <f>IF(ISERROR(INDEX(출금!$H$2:$H$1048576,MATCH($S564,출금!$S$2:$S$1048576,0)))=TRUE, "", INDEX(출금!$H$2:$H$1048576,MATCH($S564,출금!$S$2:$S$1048576,0))&amp;"")</f>
        <v/>
      </c>
      <c r="P564" s="2" t="str">
        <f>IF(ISERROR(INDEX(출금!$A$2:$A$1048576,MATCH($S564,출금!$S$2:$S$1048576,0)))=TRUE, "", INDEX(출금!$A$2:$A$1048576,MATCH($S564,출금!$S$2:$S$1048576,0)))</f>
        <v/>
      </c>
      <c r="Q564" s="2" t="str">
        <f>IF(ISERROR(INDEX(출금!$B$2:$B$1048576,MATCH($S564,출금!$S$2:$S$1048576,0)))=TRUE, "", INDEX(출금!$B$2:$B$1048576,MATCH($S564,출금!$S$2:$S$1048576,0)))</f>
        <v/>
      </c>
      <c r="R564" s="2" t="str">
        <f>IF(ISERROR(INDEX(출금!$C$2:$C$1048576,MATCH($S564,출금!$S$2:$S$1048576,0)))=TRUE, "", INDEX(출금!$C$2:$C$1048576,MATCH($S564,출금!$S$2:$S$1048576,0)))</f>
        <v/>
      </c>
      <c r="S564" s="2" t="s">
        <v>781</v>
      </c>
      <c r="T564" s="26">
        <v>44643.390069444446</v>
      </c>
      <c r="U564" s="31" t="str">
        <f t="shared" si="8"/>
        <v>2022-03-23</v>
      </c>
    </row>
    <row r="565" spans="1:21" customFormat="1" hidden="1">
      <c r="A565" s="2" t="s">
        <v>55</v>
      </c>
      <c r="B565" s="2" t="s">
        <v>6</v>
      </c>
      <c r="C565" s="2" t="s">
        <v>58</v>
      </c>
      <c r="D565" s="2" t="s">
        <v>1855</v>
      </c>
      <c r="E565" s="2">
        <v>10003</v>
      </c>
      <c r="F565" s="2" t="s">
        <v>13</v>
      </c>
      <c r="G565" s="2" t="str">
        <f>IF(INDEX(지갑!$H:$H,MATCH(A565&amp;B565&amp;C565&amp;D565&amp;E565&amp;F565&amp;H565,지갑!$K:$K,0))=0, "",INDEX(지갑!$H:$H,MATCH(A565&amp;B565&amp;C565&amp;D565&amp;E565&amp;F565&amp;H565,지갑!$K:$K,0)))</f>
        <v>0x8f27fa136ff4da1796368380019029d81d12d06d</v>
      </c>
      <c r="H565" s="2"/>
      <c r="I565" s="2" t="s">
        <v>6</v>
      </c>
      <c r="J565" s="2" t="s">
        <v>8</v>
      </c>
      <c r="K565" s="2" t="s">
        <v>13</v>
      </c>
      <c r="L565" s="2" t="s">
        <v>76</v>
      </c>
      <c r="M565" s="25">
        <v>899</v>
      </c>
      <c r="N565" s="2" t="str">
        <f>IF(ISERROR(INDEX(출금!$G$2:$G$1048576,MATCH($S565,출금!$S$2:$S$1048576,0)))=TRUE, "", INDEX(출금!$G$2:$G$1048576,MATCH($S565,출금!$S$2:$S$1048576,0))&amp;"")</f>
        <v/>
      </c>
      <c r="O565" s="2" t="str">
        <f>IF(ISERROR(INDEX(출금!$H$2:$H$1048576,MATCH($S565,출금!$S$2:$S$1048576,0)))=TRUE, "", INDEX(출금!$H$2:$H$1048576,MATCH($S565,출금!$S$2:$S$1048576,0))&amp;"")</f>
        <v/>
      </c>
      <c r="P565" s="2" t="str">
        <f>IF(ISERROR(INDEX(출금!$A$2:$A$1048576,MATCH($S565,출금!$S$2:$S$1048576,0)))=TRUE, "", INDEX(출금!$A$2:$A$1048576,MATCH($S565,출금!$S$2:$S$1048576,0)))</f>
        <v>exchange</v>
      </c>
      <c r="Q565" s="2" t="str">
        <f>IF(ISERROR(INDEX(출금!$B$2:$B$1048576,MATCH($S565,출금!$S$2:$S$1048576,0)))=TRUE, "", INDEX(출금!$B$2:$B$1048576,MATCH($S565,출금!$S$2:$S$1048576,0)))</f>
        <v>Huobi</v>
      </c>
      <c r="R565" s="2" t="str">
        <f>IF(ISERROR(INDEX(출금!$C$2:$C$1048576,MATCH($S565,출금!$S$2:$S$1048576,0)))=TRUE, "", INDEX(출금!$C$2:$C$1048576,MATCH($S565,출금!$S$2:$S$1048576,0)))</f>
        <v>Peertec</v>
      </c>
      <c r="S565" s="2" t="s">
        <v>780</v>
      </c>
      <c r="T565" s="26">
        <v>44643.480729166666</v>
      </c>
      <c r="U565" s="31" t="str">
        <f t="shared" si="8"/>
        <v>2022-03-23</v>
      </c>
    </row>
    <row r="566" spans="1:21" customFormat="1" hidden="1">
      <c r="A566" s="2" t="s">
        <v>3</v>
      </c>
      <c r="B566" s="2" t="s">
        <v>858</v>
      </c>
      <c r="C566" s="2" t="s">
        <v>58</v>
      </c>
      <c r="D566" s="2"/>
      <c r="E566" s="2"/>
      <c r="F566" s="2" t="str">
        <f>K566</f>
        <v>ETH</v>
      </c>
      <c r="G566" s="2" t="str">
        <f>IF(INDEX(지갑!$H:$H,MATCH(A566&amp;B566&amp;C566&amp;D566&amp;E566&amp;F566&amp;H566,지갑!$K:$K,0))=0, "",INDEX(지갑!$H:$H,MATCH(A566&amp;B566&amp;C566&amp;D566&amp;E566&amp;F566&amp;H566,지갑!$K:$K,0)))</f>
        <v>0xdb245cf0aec8bf5d4b3002d00f3e701e80ba380a</v>
      </c>
      <c r="H566" s="2"/>
      <c r="I566" s="2" t="s">
        <v>858</v>
      </c>
      <c r="J566" s="2" t="s">
        <v>58</v>
      </c>
      <c r="K566" s="2" t="s">
        <v>11</v>
      </c>
      <c r="L566" s="2" t="s">
        <v>1005</v>
      </c>
      <c r="M566" s="28">
        <v>244</v>
      </c>
      <c r="N566" s="2" t="str">
        <f>IF(ISERROR(INDEX(출금!$G$2:$G$1048576,MATCH($S566,출금!$S$2:$S$1048576,0)))=TRUE, "", INDEX(출금!$G$2:$G$1048576,MATCH($S566,출금!$S$2:$S$1048576,0))&amp;"")</f>
        <v/>
      </c>
      <c r="O566" s="2" t="str">
        <f>IF(ISERROR(INDEX(출금!$H$2:$H$1048576,MATCH($S566,출금!$S$2:$S$1048576,0)))=TRUE, "", INDEX(출금!$H$2:$H$1048576,MATCH($S566,출금!$S$2:$S$1048576,0))&amp;"")</f>
        <v/>
      </c>
      <c r="P566" s="2" t="str">
        <f>IF(ISERROR(INDEX(출금!$A$2:$A$1048576,MATCH($S566,출금!$S$2:$S$1048576,0)))=TRUE, "", INDEX(출금!$A$2:$A$1048576,MATCH($S566,출금!$S$2:$S$1048576,0)))</f>
        <v/>
      </c>
      <c r="Q566" s="2" t="str">
        <f>IF(ISERROR(INDEX(출금!$B$2:$B$1048576,MATCH($S566,출금!$S$2:$S$1048576,0)))=TRUE, "", INDEX(출금!$B$2:$B$1048576,MATCH($S566,출금!$S$2:$S$1048576,0)))</f>
        <v/>
      </c>
      <c r="R566" s="2" t="str">
        <f>IF(ISERROR(INDEX(출금!$C$2:$C$1048576,MATCH($S566,출금!$S$2:$S$1048576,0)))=TRUE, "", INDEX(출금!$C$2:$C$1048576,MATCH($S566,출금!$S$2:$S$1048576,0)))</f>
        <v/>
      </c>
      <c r="S566" s="2" t="s">
        <v>1481</v>
      </c>
      <c r="T566" s="13">
        <v>44361.450175266204</v>
      </c>
      <c r="U566" s="31" t="str">
        <f t="shared" si="8"/>
        <v>2021-06-14</v>
      </c>
    </row>
    <row r="567" spans="1:21" customFormat="1" hidden="1">
      <c r="A567" s="2" t="s">
        <v>55</v>
      </c>
      <c r="B567" s="2" t="s">
        <v>6</v>
      </c>
      <c r="C567" s="2" t="s">
        <v>58</v>
      </c>
      <c r="D567" s="2" t="s">
        <v>1855</v>
      </c>
      <c r="E567" s="2">
        <v>10003</v>
      </c>
      <c r="F567" s="2" t="s">
        <v>9</v>
      </c>
      <c r="G567" s="2" t="str">
        <f>IF(INDEX(지갑!$H:$H,MATCH(A567&amp;B567&amp;C567&amp;D567&amp;E567&amp;F567&amp;H567,지갑!$K:$K,0))=0, "",INDEX(지갑!$H:$H,MATCH(A567&amp;B567&amp;C567&amp;D567&amp;E567&amp;F567&amp;H567,지갑!$K:$K,0)))</f>
        <v>337ne45ueXx2iAR1gNAqxnwsCGuLquCLnh</v>
      </c>
      <c r="H567" s="2"/>
      <c r="I567" s="2" t="s">
        <v>6</v>
      </c>
      <c r="J567" s="2" t="s">
        <v>8</v>
      </c>
      <c r="K567" s="2" t="s">
        <v>9</v>
      </c>
      <c r="L567" s="2" t="s">
        <v>9</v>
      </c>
      <c r="M567" s="25">
        <v>7.6150000000000002E-3</v>
      </c>
      <c r="N567" s="2" t="str">
        <f>IF(ISERROR(INDEX(출금!$G$2:$G$1048576,MATCH($S567,출금!$S$2:$S$1048576,0)))=TRUE, "", INDEX(출금!$G$2:$G$1048576,MATCH($S567,출금!$S$2:$S$1048576,0))&amp;"")</f>
        <v/>
      </c>
      <c r="O567" s="2" t="str">
        <f>IF(ISERROR(INDEX(출금!$H$2:$H$1048576,MATCH($S567,출금!$S$2:$S$1048576,0)))=TRUE, "", INDEX(출금!$H$2:$H$1048576,MATCH($S567,출금!$S$2:$S$1048576,0))&amp;"")</f>
        <v/>
      </c>
      <c r="P567" s="2" t="str">
        <f>IF(ISERROR(INDEX(출금!$A$2:$A$1048576,MATCH($S567,출금!$S$2:$S$1048576,0)))=TRUE, "", INDEX(출금!$A$2:$A$1048576,MATCH($S567,출금!$S$2:$S$1048576,0)))</f>
        <v/>
      </c>
      <c r="Q567" s="2" t="str">
        <f>IF(ISERROR(INDEX(출금!$B$2:$B$1048576,MATCH($S567,출금!$S$2:$S$1048576,0)))=TRUE, "", INDEX(출금!$B$2:$B$1048576,MATCH($S567,출금!$S$2:$S$1048576,0)))</f>
        <v/>
      </c>
      <c r="R567" s="2" t="str">
        <f>IF(ISERROR(INDEX(출금!$C$2:$C$1048576,MATCH($S567,출금!$S$2:$S$1048576,0)))=TRUE, "", INDEX(출금!$C$2:$C$1048576,MATCH($S567,출금!$S$2:$S$1048576,0)))</f>
        <v/>
      </c>
      <c r="S567" s="2" t="s">
        <v>779</v>
      </c>
      <c r="T567" s="26">
        <v>44644.388981481483</v>
      </c>
      <c r="U567" s="31" t="str">
        <f t="shared" si="8"/>
        <v>2022-03-24</v>
      </c>
    </row>
    <row r="568" spans="1:21" customFormat="1">
      <c r="A568" s="2" t="s">
        <v>55</v>
      </c>
      <c r="B568" s="2" t="s">
        <v>6</v>
      </c>
      <c r="C568" s="2" t="s">
        <v>58</v>
      </c>
      <c r="D568" s="2" t="s">
        <v>1855</v>
      </c>
      <c r="E568" s="2">
        <v>10003</v>
      </c>
      <c r="F568" s="2" t="s">
        <v>11</v>
      </c>
      <c r="G568" s="2" t="str">
        <f>IF(INDEX(지갑!$H:$H,MATCH(A568&amp;B568&amp;C568&amp;D568&amp;E568&amp;F568&amp;H568,지갑!$K:$K,0))=0, "",INDEX(지갑!$H:$H,MATCH(A568&amp;B568&amp;C568&amp;D568&amp;E568&amp;F568&amp;H568,지갑!$K:$K,0)))</f>
        <v>0xaB4Bfe506a3Cb36ADDf97678293bD429B9951726</v>
      </c>
      <c r="H568" s="2"/>
      <c r="I568" s="2" t="s">
        <v>6</v>
      </c>
      <c r="J568" s="2" t="s">
        <v>8</v>
      </c>
      <c r="K568" s="2" t="s">
        <v>11</v>
      </c>
      <c r="L568" s="2" t="s">
        <v>11</v>
      </c>
      <c r="M568" s="25">
        <v>0.99854100000000001</v>
      </c>
      <c r="N568" s="2" t="s">
        <v>4070</v>
      </c>
      <c r="O568" s="2" t="str">
        <f>IF(ISERROR(INDEX(출금!$H$2:$H$1048576,MATCH($S568,출금!$S$2:$S$1048576,0)))=TRUE, "", INDEX(출금!$H$2:$H$1048576,MATCH($S568,출금!$S$2:$S$1048576,0))&amp;"")</f>
        <v/>
      </c>
      <c r="P568" s="2" t="str">
        <f>IF(ISERROR(INDEX(출금!$A$2:$A$1048576,MATCH($S568,출금!$S$2:$S$1048576,0)))=TRUE, "", INDEX(출금!$A$2:$A$1048576,MATCH($S568,출금!$S$2:$S$1048576,0)))</f>
        <v/>
      </c>
      <c r="Q568" s="2" t="str">
        <f>IF(ISERROR(INDEX(출금!$B$2:$B$1048576,MATCH($S568,출금!$S$2:$S$1048576,0)))=TRUE, "", INDEX(출금!$B$2:$B$1048576,MATCH($S568,출금!$S$2:$S$1048576,0)))</f>
        <v/>
      </c>
      <c r="R568" s="2" t="str">
        <f>IF(ISERROR(INDEX(출금!$C$2:$C$1048576,MATCH($S568,출금!$S$2:$S$1048576,0)))=TRUE, "", INDEX(출금!$C$2:$C$1048576,MATCH($S568,출금!$S$2:$S$1048576,0)))</f>
        <v/>
      </c>
      <c r="S568" s="2" t="s">
        <v>778</v>
      </c>
      <c r="T568" s="26">
        <v>44644.389282407406</v>
      </c>
      <c r="U568" s="31" t="str">
        <f t="shared" si="8"/>
        <v>2022-03-24</v>
      </c>
    </row>
    <row r="569" spans="1:21" customFormat="1" hidden="1">
      <c r="A569" s="2" t="s">
        <v>3</v>
      </c>
      <c r="B569" s="2" t="s">
        <v>858</v>
      </c>
      <c r="C569" s="2" t="s">
        <v>58</v>
      </c>
      <c r="D569" s="2"/>
      <c r="E569" s="2"/>
      <c r="F569" s="2" t="str">
        <f>K569</f>
        <v>XLM</v>
      </c>
      <c r="G569" s="2" t="str">
        <f>IF(INDEX(지갑!$H:$H,MATCH(A569&amp;B569&amp;C569&amp;D569&amp;E569&amp;F569&amp;H569,지갑!$K:$K,0))=0, "",INDEX(지갑!$H:$H,MATCH(A569&amp;B569&amp;C569&amp;D569&amp;E569&amp;F569&amp;H569,지갑!$K:$K,0)))</f>
        <v>GDP34WXZRCSHVUDQLGKJKOBMS5LOQPHCIADZU5POEF3IICZ7XNQJ65Y6</v>
      </c>
      <c r="H569" s="2"/>
      <c r="I569" s="2" t="s">
        <v>858</v>
      </c>
      <c r="J569" s="2" t="s">
        <v>58</v>
      </c>
      <c r="K569" s="2" t="s">
        <v>50</v>
      </c>
      <c r="L569" s="2" t="s">
        <v>50</v>
      </c>
      <c r="M569" s="28">
        <v>14576792.679033</v>
      </c>
      <c r="N569" s="2" t="str">
        <f>IF(ISERROR(INDEX(출금!$G$2:$G$1048576,MATCH($S569,출금!$S$2:$S$1048576,0)))=TRUE, "", INDEX(출금!$G$2:$G$1048576,MATCH($S569,출금!$S$2:$S$1048576,0))&amp;"")</f>
        <v/>
      </c>
      <c r="O569" s="2" t="str">
        <f>IF(ISERROR(INDEX(출금!$H$2:$H$1048576,MATCH($S569,출금!$S$2:$S$1048576,0)))=TRUE, "", INDEX(출금!$H$2:$H$1048576,MATCH($S569,출금!$S$2:$S$1048576,0))&amp;"")</f>
        <v/>
      </c>
      <c r="P569" s="2" t="str">
        <f>IF(ISERROR(INDEX(출금!$A$2:$A$1048576,MATCH($S569,출금!$S$2:$S$1048576,0)))=TRUE, "", INDEX(출금!$A$2:$A$1048576,MATCH($S569,출금!$S$2:$S$1048576,0)))</f>
        <v/>
      </c>
      <c r="Q569" s="2" t="str">
        <f>IF(ISERROR(INDEX(출금!$B$2:$B$1048576,MATCH($S569,출금!$S$2:$S$1048576,0)))=TRUE, "", INDEX(출금!$B$2:$B$1048576,MATCH($S569,출금!$S$2:$S$1048576,0)))</f>
        <v/>
      </c>
      <c r="R569" s="2" t="str">
        <f>IF(ISERROR(INDEX(출금!$C$2:$C$1048576,MATCH($S569,출금!$S$2:$S$1048576,0)))=TRUE, "", INDEX(출금!$C$2:$C$1048576,MATCH($S569,출금!$S$2:$S$1048576,0)))</f>
        <v/>
      </c>
      <c r="S569" s="2" t="s">
        <v>1482</v>
      </c>
      <c r="T569" s="13">
        <v>44361.622605393517</v>
      </c>
      <c r="U569" s="31" t="str">
        <f t="shared" si="8"/>
        <v>2021-06-14</v>
      </c>
    </row>
    <row r="570" spans="1:21" customFormat="1" hidden="1">
      <c r="A570" s="2" t="s">
        <v>3</v>
      </c>
      <c r="B570" s="2" t="s">
        <v>858</v>
      </c>
      <c r="C570" s="2" t="s">
        <v>58</v>
      </c>
      <c r="D570" s="2"/>
      <c r="E570" s="2"/>
      <c r="F570" s="2" t="str">
        <f>K570</f>
        <v>USDT</v>
      </c>
      <c r="G570" s="2" t="str">
        <f>IF(INDEX(지갑!$H:$H,MATCH(A570&amp;B570&amp;C570&amp;D570&amp;E570&amp;F570&amp;H570,지갑!$K:$K,0))=0, "",INDEX(지갑!$H:$H,MATCH(A570&amp;B570&amp;C570&amp;D570&amp;E570&amp;F570&amp;H570,지갑!$K:$K,0)))</f>
        <v>0xdb245cf0aec8bf5d4b3002d00f3e701e80ba380a</v>
      </c>
      <c r="H570" s="2"/>
      <c r="I570" s="2" t="s">
        <v>858</v>
      </c>
      <c r="J570" s="2" t="s">
        <v>58</v>
      </c>
      <c r="K570" s="2" t="s">
        <v>13</v>
      </c>
      <c r="L570" s="2" t="s">
        <v>868</v>
      </c>
      <c r="M570" s="28">
        <v>2406105.0838040002</v>
      </c>
      <c r="N570" s="2" t="str">
        <f>IF(ISERROR(INDEX(출금!$G$2:$G$1048576,MATCH($S570,출금!$S$2:$S$1048576,0)))=TRUE, "", INDEX(출금!$G$2:$G$1048576,MATCH($S570,출금!$S$2:$S$1048576,0))&amp;"")</f>
        <v/>
      </c>
      <c r="O570" s="2" t="str">
        <f>IF(ISERROR(INDEX(출금!$H$2:$H$1048576,MATCH($S570,출금!$S$2:$S$1048576,0)))=TRUE, "", INDEX(출금!$H$2:$H$1048576,MATCH($S570,출금!$S$2:$S$1048576,0))&amp;"")</f>
        <v/>
      </c>
      <c r="P570" s="2" t="str">
        <f>IF(ISERROR(INDEX(출금!$A$2:$A$1048576,MATCH($S570,출금!$S$2:$S$1048576,0)))=TRUE, "", INDEX(출금!$A$2:$A$1048576,MATCH($S570,출금!$S$2:$S$1048576,0)))</f>
        <v>exchange</v>
      </c>
      <c r="Q570" s="2" t="str">
        <f>IF(ISERROR(INDEX(출금!$B$2:$B$1048576,MATCH($S570,출금!$S$2:$S$1048576,0)))=TRUE, "", INDEX(출금!$B$2:$B$1048576,MATCH($S570,출금!$S$2:$S$1048576,0)))</f>
        <v>Binance</v>
      </c>
      <c r="R570" s="2" t="str">
        <f>IF(ISERROR(INDEX(출금!$C$2:$C$1048576,MATCH($S570,출금!$S$2:$S$1048576,0)))=TRUE, "", INDEX(출금!$C$2:$C$1048576,MATCH($S570,출금!$S$2:$S$1048576,0)))</f>
        <v>BBRICK</v>
      </c>
      <c r="S570" s="2" t="s">
        <v>1483</v>
      </c>
      <c r="T570" s="13">
        <v>44362.442627326389</v>
      </c>
      <c r="U570" s="31" t="str">
        <f t="shared" si="8"/>
        <v>2021-06-15</v>
      </c>
    </row>
    <row r="571" spans="1:21" customFormat="1" hidden="1">
      <c r="A571" s="2" t="s">
        <v>55</v>
      </c>
      <c r="B571" s="2" t="s">
        <v>6</v>
      </c>
      <c r="C571" s="2" t="s">
        <v>58</v>
      </c>
      <c r="D571" s="2" t="s">
        <v>1855</v>
      </c>
      <c r="E571" s="2">
        <v>10003</v>
      </c>
      <c r="F571" s="2" t="s">
        <v>9</v>
      </c>
      <c r="G571" s="2" t="str">
        <f>IF(INDEX(지갑!$H:$H,MATCH(A571&amp;B571&amp;C571&amp;D571&amp;E571&amp;F571&amp;H571,지갑!$K:$K,0))=0, "",INDEX(지갑!$H:$H,MATCH(A571&amp;B571&amp;C571&amp;D571&amp;E571&amp;F571&amp;H571,지갑!$K:$K,0)))</f>
        <v>337ne45ueXx2iAR1gNAqxnwsCGuLquCLnh</v>
      </c>
      <c r="H571" s="2"/>
      <c r="I571" s="2" t="s">
        <v>6</v>
      </c>
      <c r="J571" s="2" t="s">
        <v>8</v>
      </c>
      <c r="K571" s="2" t="s">
        <v>9</v>
      </c>
      <c r="L571" s="2" t="s">
        <v>9</v>
      </c>
      <c r="M571" s="25">
        <v>0.11625099999999999</v>
      </c>
      <c r="N571" s="2" t="str">
        <f>IF(ISERROR(INDEX(출금!$G$2:$G$1048576,MATCH($S571,출금!$S$2:$S$1048576,0)))=TRUE, "", INDEX(출금!$G$2:$G$1048576,MATCH($S571,출금!$S$2:$S$1048576,0))&amp;"")</f>
        <v/>
      </c>
      <c r="O571" s="2" t="str">
        <f>IF(ISERROR(INDEX(출금!$H$2:$H$1048576,MATCH($S571,출금!$S$2:$S$1048576,0)))=TRUE, "", INDEX(출금!$H$2:$H$1048576,MATCH($S571,출금!$S$2:$S$1048576,0))&amp;"")</f>
        <v/>
      </c>
      <c r="P571" s="2" t="str">
        <f>IF(ISERROR(INDEX(출금!$A$2:$A$1048576,MATCH($S571,출금!$S$2:$S$1048576,0)))=TRUE, "", INDEX(출금!$A$2:$A$1048576,MATCH($S571,출금!$S$2:$S$1048576,0)))</f>
        <v/>
      </c>
      <c r="Q571" s="2" t="str">
        <f>IF(ISERROR(INDEX(출금!$B$2:$B$1048576,MATCH($S571,출금!$S$2:$S$1048576,0)))=TRUE, "", INDEX(출금!$B$2:$B$1048576,MATCH($S571,출금!$S$2:$S$1048576,0)))</f>
        <v/>
      </c>
      <c r="R571" s="2" t="str">
        <f>IF(ISERROR(INDEX(출금!$C$2:$C$1048576,MATCH($S571,출금!$S$2:$S$1048576,0)))=TRUE, "", INDEX(출금!$C$2:$C$1048576,MATCH($S571,출금!$S$2:$S$1048576,0)))</f>
        <v/>
      </c>
      <c r="S571" s="2" t="s">
        <v>777</v>
      </c>
      <c r="T571" s="26">
        <v>44645.395092592589</v>
      </c>
      <c r="U571" s="31" t="str">
        <f t="shared" si="8"/>
        <v>2022-03-25</v>
      </c>
    </row>
    <row r="572" spans="1:21" customFormat="1" hidden="1">
      <c r="A572" s="2" t="s">
        <v>55</v>
      </c>
      <c r="B572" s="2" t="s">
        <v>6</v>
      </c>
      <c r="C572" s="2" t="s">
        <v>58</v>
      </c>
      <c r="D572" s="2" t="s">
        <v>1855</v>
      </c>
      <c r="E572" s="2">
        <v>10003</v>
      </c>
      <c r="F572" s="2" t="s">
        <v>10</v>
      </c>
      <c r="G572" s="2" t="str">
        <f>IF(INDEX(지갑!$H:$H,MATCH(A572&amp;B572&amp;C572&amp;D572&amp;E572&amp;F572&amp;H572,지갑!$K:$K,0))=0, "",INDEX(지갑!$H:$H,MATCH(A572&amp;B572&amp;C572&amp;D572&amp;E572&amp;F572&amp;H572,지갑!$K:$K,0)))</f>
        <v>rPFXvVo2fYXVPdV9gCHQouHsMgMhQ2aUwM</v>
      </c>
      <c r="H572" s="2">
        <v>3680179910</v>
      </c>
      <c r="I572" s="2" t="s">
        <v>6</v>
      </c>
      <c r="J572" s="2" t="s">
        <v>8</v>
      </c>
      <c r="K572" s="2" t="s">
        <v>10</v>
      </c>
      <c r="L572" s="2" t="s">
        <v>10</v>
      </c>
      <c r="M572" s="25">
        <v>143926.39999999999</v>
      </c>
      <c r="N572" s="2" t="str">
        <f>IF(ISERROR(INDEX(출금!$G$2:$G$1048576,MATCH($S572,출금!$S$2:$S$1048576,0)))=TRUE, "", INDEX(출금!$G$2:$G$1048576,MATCH($S572,출금!$S$2:$S$1048576,0))&amp;"")</f>
        <v/>
      </c>
      <c r="O572" s="2" t="str">
        <f>IF(ISERROR(INDEX(출금!$H$2:$H$1048576,MATCH($S572,출금!$S$2:$S$1048576,0)))=TRUE, "", INDEX(출금!$H$2:$H$1048576,MATCH($S572,출금!$S$2:$S$1048576,0))&amp;"")</f>
        <v/>
      </c>
      <c r="P572" s="2" t="str">
        <f>IF(ISERROR(INDEX(출금!$A$2:$A$1048576,MATCH($S572,출금!$S$2:$S$1048576,0)))=TRUE, "", INDEX(출금!$A$2:$A$1048576,MATCH($S572,출금!$S$2:$S$1048576,0)))</f>
        <v/>
      </c>
      <c r="Q572" s="2" t="str">
        <f>IF(ISERROR(INDEX(출금!$B$2:$B$1048576,MATCH($S572,출금!$S$2:$S$1048576,0)))=TRUE, "", INDEX(출금!$B$2:$B$1048576,MATCH($S572,출금!$S$2:$S$1048576,0)))</f>
        <v/>
      </c>
      <c r="R572" s="2" t="str">
        <f>IF(ISERROR(INDEX(출금!$C$2:$C$1048576,MATCH($S572,출금!$S$2:$S$1048576,0)))=TRUE, "", INDEX(출금!$C$2:$C$1048576,MATCH($S572,출금!$S$2:$S$1048576,0)))</f>
        <v/>
      </c>
      <c r="S572" s="2" t="s">
        <v>776</v>
      </c>
      <c r="T572" s="26">
        <v>44645.395648148151</v>
      </c>
      <c r="U572" s="31" t="str">
        <f t="shared" si="8"/>
        <v>2022-03-25</v>
      </c>
    </row>
    <row r="573" spans="1:21" customFormat="1">
      <c r="A573" s="2" t="s">
        <v>3</v>
      </c>
      <c r="B573" s="2" t="s">
        <v>858</v>
      </c>
      <c r="C573" s="2" t="s">
        <v>58</v>
      </c>
      <c r="D573" s="2"/>
      <c r="E573" s="2"/>
      <c r="F573" s="2" t="str">
        <f>K573</f>
        <v>ETH</v>
      </c>
      <c r="G573" s="2" t="str">
        <f>IF(INDEX(지갑!$H:$H,MATCH(A573&amp;B573&amp;C573&amp;D573&amp;E573&amp;F573&amp;H573,지갑!$K:$K,0))=0, "",INDEX(지갑!$H:$H,MATCH(A573&amp;B573&amp;C573&amp;D573&amp;E573&amp;F573&amp;H573,지갑!$K:$K,0)))</f>
        <v>0xdb245cf0aec8bf5d4b3002d00f3e701e80ba380a</v>
      </c>
      <c r="H573" s="2"/>
      <c r="I573" s="2" t="s">
        <v>858</v>
      </c>
      <c r="J573" s="2" t="s">
        <v>58</v>
      </c>
      <c r="K573" s="2" t="s">
        <v>11</v>
      </c>
      <c r="L573" s="2" t="s">
        <v>11</v>
      </c>
      <c r="M573" s="28">
        <v>758.74752693999994</v>
      </c>
      <c r="N573" s="2" t="s">
        <v>4054</v>
      </c>
      <c r="O573" s="2" t="str">
        <f>IF(ISERROR(INDEX(출금!$H$2:$H$1048576,MATCH($S573,출금!$S$2:$S$1048576,0)))=TRUE, "", INDEX(출금!$H$2:$H$1048576,MATCH($S573,출금!$S$2:$S$1048576,0))&amp;"")</f>
        <v/>
      </c>
      <c r="P573" s="2" t="str">
        <f>IF(ISERROR(INDEX(출금!$A$2:$A$1048576,MATCH($S573,출금!$S$2:$S$1048576,0)))=TRUE, "", INDEX(출금!$A$2:$A$1048576,MATCH($S573,출금!$S$2:$S$1048576,0)))</f>
        <v/>
      </c>
      <c r="Q573" s="2" t="str">
        <f>IF(ISERROR(INDEX(출금!$B$2:$B$1048576,MATCH($S573,출금!$S$2:$S$1048576,0)))=TRUE, "", INDEX(출금!$B$2:$B$1048576,MATCH($S573,출금!$S$2:$S$1048576,0)))</f>
        <v/>
      </c>
      <c r="R573" s="2" t="str">
        <f>IF(ISERROR(INDEX(출금!$C$2:$C$1048576,MATCH($S573,출금!$S$2:$S$1048576,0)))=TRUE, "", INDEX(출금!$C$2:$C$1048576,MATCH($S573,출금!$S$2:$S$1048576,0)))</f>
        <v/>
      </c>
      <c r="S573" s="2" t="s">
        <v>1484</v>
      </c>
      <c r="T573" s="13">
        <v>44362.446362314811</v>
      </c>
      <c r="U573" s="31" t="str">
        <f t="shared" si="8"/>
        <v>2021-06-15</v>
      </c>
    </row>
    <row r="574" spans="1:21" customFormat="1">
      <c r="A574" s="2" t="s">
        <v>3</v>
      </c>
      <c r="B574" s="2" t="s">
        <v>858</v>
      </c>
      <c r="C574" s="2" t="s">
        <v>58</v>
      </c>
      <c r="D574" s="2"/>
      <c r="E574" s="2"/>
      <c r="F574" s="2" t="str">
        <f>K574</f>
        <v>ETH</v>
      </c>
      <c r="G574" s="2" t="str">
        <f>IF(INDEX(지갑!$H:$H,MATCH(A574&amp;B574&amp;C574&amp;D574&amp;E574&amp;F574&amp;H574,지갑!$K:$K,0))=0, "",INDEX(지갑!$H:$H,MATCH(A574&amp;B574&amp;C574&amp;D574&amp;E574&amp;F574&amp;H574,지갑!$K:$K,0)))</f>
        <v>0xdb245cf0aec8bf5d4b3002d00f3e701e80ba380a</v>
      </c>
      <c r="H574" s="2"/>
      <c r="I574" s="2" t="s">
        <v>858</v>
      </c>
      <c r="J574" s="2" t="s">
        <v>58</v>
      </c>
      <c r="K574" s="2" t="s">
        <v>11</v>
      </c>
      <c r="L574" s="2" t="s">
        <v>11</v>
      </c>
      <c r="M574" s="28">
        <v>49.996400000000001</v>
      </c>
      <c r="N574" s="2" t="s">
        <v>4076</v>
      </c>
      <c r="O574" s="2" t="str">
        <f>IF(ISERROR(INDEX(출금!$H$2:$H$1048576,MATCH($S574,출금!$S$2:$S$1048576,0)))=TRUE, "", INDEX(출금!$H$2:$H$1048576,MATCH($S574,출금!$S$2:$S$1048576,0))&amp;"")</f>
        <v/>
      </c>
      <c r="P574" s="2" t="str">
        <f>IF(ISERROR(INDEX(출금!$A$2:$A$1048576,MATCH($S574,출금!$S$2:$S$1048576,0)))=TRUE, "", INDEX(출금!$A$2:$A$1048576,MATCH($S574,출금!$S$2:$S$1048576,0)))</f>
        <v/>
      </c>
      <c r="Q574" s="2" t="str">
        <f>IF(ISERROR(INDEX(출금!$B$2:$B$1048576,MATCH($S574,출금!$S$2:$S$1048576,0)))=TRUE, "", INDEX(출금!$B$2:$B$1048576,MATCH($S574,출금!$S$2:$S$1048576,0)))</f>
        <v/>
      </c>
      <c r="R574" s="2" t="str">
        <f>IF(ISERROR(INDEX(출금!$C$2:$C$1048576,MATCH($S574,출금!$S$2:$S$1048576,0)))=TRUE, "", INDEX(출금!$C$2:$C$1048576,MATCH($S574,출금!$S$2:$S$1048576,0)))</f>
        <v/>
      </c>
      <c r="S574" s="2" t="s">
        <v>1485</v>
      </c>
      <c r="T574" s="13">
        <v>44362.595379247687</v>
      </c>
      <c r="U574" s="31" t="str">
        <f t="shared" si="8"/>
        <v>2021-06-15</v>
      </c>
    </row>
    <row r="575" spans="1:21" customFormat="1" hidden="1">
      <c r="A575" s="2" t="s">
        <v>55</v>
      </c>
      <c r="B575" s="2" t="s">
        <v>6</v>
      </c>
      <c r="C575" s="2" t="s">
        <v>58</v>
      </c>
      <c r="D575" s="2" t="s">
        <v>1855</v>
      </c>
      <c r="E575" s="2">
        <v>10003</v>
      </c>
      <c r="F575" s="2" t="s">
        <v>81</v>
      </c>
      <c r="G575" s="2" t="str">
        <f>IF(INDEX(지갑!$H:$H,MATCH(A575&amp;B575&amp;C575&amp;D575&amp;E575&amp;F575&amp;H575,지갑!$K:$K,0))=0, "",INDEX(지갑!$H:$H,MATCH(A575&amp;B575&amp;C575&amp;D575&amp;E575&amp;F575&amp;H575,지갑!$K:$K,0)))</f>
        <v>bitcoincash:qrl59ue7seauw2lsj370zu70gq04zwsh5unkfg6scm</v>
      </c>
      <c r="H575" s="2"/>
      <c r="I575" s="2" t="s">
        <v>6</v>
      </c>
      <c r="J575" s="2" t="s">
        <v>8</v>
      </c>
      <c r="K575" s="2" t="s">
        <v>81</v>
      </c>
      <c r="L575" s="2" t="s">
        <v>81</v>
      </c>
      <c r="M575" s="25">
        <v>4.59</v>
      </c>
      <c r="N575" s="2" t="str">
        <f>IF(ISERROR(INDEX(출금!$G$2:$G$1048576,MATCH($S575,출금!$S$2:$S$1048576,0)))=TRUE, "", INDEX(출금!$G$2:$G$1048576,MATCH($S575,출금!$S$2:$S$1048576,0))&amp;"")</f>
        <v/>
      </c>
      <c r="O575" s="2" t="str">
        <f>IF(ISERROR(INDEX(출금!$H$2:$H$1048576,MATCH($S575,출금!$S$2:$S$1048576,0)))=TRUE, "", INDEX(출금!$H$2:$H$1048576,MATCH($S575,출금!$S$2:$S$1048576,0))&amp;"")</f>
        <v/>
      </c>
      <c r="P575" s="2" t="str">
        <f>IF(ISERROR(INDEX(출금!$A$2:$A$1048576,MATCH($S575,출금!$S$2:$S$1048576,0)))=TRUE, "", INDEX(출금!$A$2:$A$1048576,MATCH($S575,출금!$S$2:$S$1048576,0)))</f>
        <v/>
      </c>
      <c r="Q575" s="2" t="str">
        <f>IF(ISERROR(INDEX(출금!$B$2:$B$1048576,MATCH($S575,출금!$S$2:$S$1048576,0)))=TRUE, "", INDEX(출금!$B$2:$B$1048576,MATCH($S575,출금!$S$2:$S$1048576,0)))</f>
        <v/>
      </c>
      <c r="R575" s="2" t="str">
        <f>IF(ISERROR(INDEX(출금!$C$2:$C$1048576,MATCH($S575,출금!$S$2:$S$1048576,0)))=TRUE, "", INDEX(출금!$C$2:$C$1048576,MATCH($S575,출금!$S$2:$S$1048576,0)))</f>
        <v/>
      </c>
      <c r="S575" s="2" t="s">
        <v>775</v>
      </c>
      <c r="T575" s="26">
        <v>44645.397361111114</v>
      </c>
      <c r="U575" s="31" t="str">
        <f t="shared" si="8"/>
        <v>2022-03-25</v>
      </c>
    </row>
    <row r="576" spans="1:21" customFormat="1">
      <c r="A576" s="2" t="s">
        <v>55</v>
      </c>
      <c r="B576" s="2" t="s">
        <v>6</v>
      </c>
      <c r="C576" s="2" t="s">
        <v>58</v>
      </c>
      <c r="D576" s="2" t="s">
        <v>1855</v>
      </c>
      <c r="E576" s="2">
        <v>10003</v>
      </c>
      <c r="F576" s="2" t="s">
        <v>13</v>
      </c>
      <c r="G576" s="2" t="str">
        <f>IF(INDEX(지갑!$H:$H,MATCH(A576&amp;B576&amp;C576&amp;D576&amp;E576&amp;F576&amp;H576,지갑!$K:$K,0))=0, "",INDEX(지갑!$H:$H,MATCH(A576&amp;B576&amp;C576&amp;D576&amp;E576&amp;F576&amp;H576,지갑!$K:$K,0)))</f>
        <v>0x8f27fa136ff4da1796368380019029d81d12d06d</v>
      </c>
      <c r="H576" s="2"/>
      <c r="I576" s="2" t="s">
        <v>6</v>
      </c>
      <c r="J576" s="2" t="s">
        <v>8</v>
      </c>
      <c r="K576" s="2" t="s">
        <v>13</v>
      </c>
      <c r="L576" s="2" t="s">
        <v>1675</v>
      </c>
      <c r="M576" s="25">
        <v>899.65520000000004</v>
      </c>
      <c r="N576" s="2" t="s">
        <v>3155</v>
      </c>
      <c r="O576" s="2" t="str">
        <f>IF(ISERROR(INDEX(출금!$H$2:$H$1048576,MATCH($S576,출금!$S$2:$S$1048576,0)))=TRUE, "", INDEX(출금!$H$2:$H$1048576,MATCH($S576,출금!$S$2:$S$1048576,0))&amp;"")</f>
        <v/>
      </c>
      <c r="P576" s="2" t="str">
        <f>IF(ISERROR(INDEX(출금!$A$2:$A$1048576,MATCH($S576,출금!$S$2:$S$1048576,0)))=TRUE, "", INDEX(출금!$A$2:$A$1048576,MATCH($S576,출금!$S$2:$S$1048576,0)))</f>
        <v/>
      </c>
      <c r="Q576" s="2" t="str">
        <f>IF(ISERROR(INDEX(출금!$B$2:$B$1048576,MATCH($S576,출금!$S$2:$S$1048576,0)))=TRUE, "", INDEX(출금!$B$2:$B$1048576,MATCH($S576,출금!$S$2:$S$1048576,0)))</f>
        <v/>
      </c>
      <c r="R576" s="2" t="str">
        <f>IF(ISERROR(INDEX(출금!$C$2:$C$1048576,MATCH($S576,출금!$S$2:$S$1048576,0)))=TRUE, "", INDEX(출금!$C$2:$C$1048576,MATCH($S576,출금!$S$2:$S$1048576,0)))</f>
        <v/>
      </c>
      <c r="S576" s="2" t="s">
        <v>774</v>
      </c>
      <c r="T576" s="26">
        <v>44645.400590277779</v>
      </c>
      <c r="U576" s="31" t="str">
        <f t="shared" si="8"/>
        <v>2022-03-25</v>
      </c>
    </row>
    <row r="577" spans="1:21" customFormat="1">
      <c r="A577" s="2" t="s">
        <v>55</v>
      </c>
      <c r="B577" s="2" t="s">
        <v>6</v>
      </c>
      <c r="C577" s="2" t="s">
        <v>58</v>
      </c>
      <c r="D577" s="2" t="s">
        <v>1855</v>
      </c>
      <c r="E577" s="2">
        <v>10003</v>
      </c>
      <c r="F577" s="2" t="s">
        <v>11</v>
      </c>
      <c r="G577" s="2" t="str">
        <f>IF(INDEX(지갑!$H:$H,MATCH(A577&amp;B577&amp;C577&amp;D577&amp;E577&amp;F577&amp;H577,지갑!$K:$K,0))=0, "",INDEX(지갑!$H:$H,MATCH(A577&amp;B577&amp;C577&amp;D577&amp;E577&amp;F577&amp;H577,지갑!$K:$K,0)))</f>
        <v>0xaB4Bfe506a3Cb36ADDf97678293bD429B9951726</v>
      </c>
      <c r="H577" s="2"/>
      <c r="I577" s="2" t="s">
        <v>6</v>
      </c>
      <c r="J577" s="2" t="s">
        <v>8</v>
      </c>
      <c r="K577" s="2" t="s">
        <v>11</v>
      </c>
      <c r="L577" s="2" t="s">
        <v>11</v>
      </c>
      <c r="M577" s="25">
        <v>11.883599999999999</v>
      </c>
      <c r="N577" s="2" t="s">
        <v>4070</v>
      </c>
      <c r="O577" s="2" t="str">
        <f>IF(ISERROR(INDEX(출금!$H$2:$H$1048576,MATCH($S577,출금!$S$2:$S$1048576,0)))=TRUE, "", INDEX(출금!$H$2:$H$1048576,MATCH($S577,출금!$S$2:$S$1048576,0))&amp;"")</f>
        <v/>
      </c>
      <c r="P577" s="2" t="str">
        <f>IF(ISERROR(INDEX(출금!$A$2:$A$1048576,MATCH($S577,출금!$S$2:$S$1048576,0)))=TRUE, "", INDEX(출금!$A$2:$A$1048576,MATCH($S577,출금!$S$2:$S$1048576,0)))</f>
        <v/>
      </c>
      <c r="Q577" s="2" t="str">
        <f>IF(ISERROR(INDEX(출금!$B$2:$B$1048576,MATCH($S577,출금!$S$2:$S$1048576,0)))=TRUE, "", INDEX(출금!$B$2:$B$1048576,MATCH($S577,출금!$S$2:$S$1048576,0)))</f>
        <v/>
      </c>
      <c r="R577" s="2" t="str">
        <f>IF(ISERROR(INDEX(출금!$C$2:$C$1048576,MATCH($S577,출금!$S$2:$S$1048576,0)))=TRUE, "", INDEX(출금!$C$2:$C$1048576,MATCH($S577,출금!$S$2:$S$1048576,0)))</f>
        <v/>
      </c>
      <c r="S577" s="2" t="s">
        <v>773</v>
      </c>
      <c r="T577" s="26">
        <v>44646.193055555559</v>
      </c>
      <c r="U577" s="31" t="str">
        <f t="shared" si="8"/>
        <v>2022-03-26</v>
      </c>
    </row>
    <row r="578" spans="1:21" customFormat="1" hidden="1">
      <c r="A578" s="2" t="s">
        <v>55</v>
      </c>
      <c r="B578" s="2" t="s">
        <v>6</v>
      </c>
      <c r="C578" s="2" t="s">
        <v>58</v>
      </c>
      <c r="D578" s="2" t="s">
        <v>1855</v>
      </c>
      <c r="E578" s="2">
        <v>10003</v>
      </c>
      <c r="F578" s="2" t="s">
        <v>10</v>
      </c>
      <c r="G578" s="2" t="str">
        <f>IF(INDEX(지갑!$H:$H,MATCH(A578&amp;B578&amp;C578&amp;D578&amp;E578&amp;F578&amp;H578,지갑!$K:$K,0))=0, "",INDEX(지갑!$H:$H,MATCH(A578&amp;B578&amp;C578&amp;D578&amp;E578&amp;F578&amp;H578,지갑!$K:$K,0)))</f>
        <v>rPFXvVo2fYXVPdV9gCHQouHsMgMhQ2aUwM</v>
      </c>
      <c r="H578" s="2">
        <v>3680179910</v>
      </c>
      <c r="I578" s="2" t="s">
        <v>6</v>
      </c>
      <c r="J578" s="2" t="s">
        <v>8</v>
      </c>
      <c r="K578" s="2" t="s">
        <v>10</v>
      </c>
      <c r="L578" s="2" t="s">
        <v>10</v>
      </c>
      <c r="M578" s="25">
        <v>5774.5969999999998</v>
      </c>
      <c r="N578" s="2" t="str">
        <f>IF(ISERROR(INDEX(출금!$G$2:$G$1048576,MATCH($S578,출금!$S$2:$S$1048576,0)))=TRUE, "", INDEX(출금!$G$2:$G$1048576,MATCH($S578,출금!$S$2:$S$1048576,0))&amp;"")</f>
        <v/>
      </c>
      <c r="O578" s="2" t="str">
        <f>IF(ISERROR(INDEX(출금!$H$2:$H$1048576,MATCH($S578,출금!$S$2:$S$1048576,0)))=TRUE, "", INDEX(출금!$H$2:$H$1048576,MATCH($S578,출금!$S$2:$S$1048576,0))&amp;"")</f>
        <v/>
      </c>
      <c r="P578" s="2" t="str">
        <f>IF(ISERROR(INDEX(출금!$A$2:$A$1048576,MATCH($S578,출금!$S$2:$S$1048576,0)))=TRUE, "", INDEX(출금!$A$2:$A$1048576,MATCH($S578,출금!$S$2:$S$1048576,0)))</f>
        <v/>
      </c>
      <c r="Q578" s="2" t="str">
        <f>IF(ISERROR(INDEX(출금!$B$2:$B$1048576,MATCH($S578,출금!$S$2:$S$1048576,0)))=TRUE, "", INDEX(출금!$B$2:$B$1048576,MATCH($S578,출금!$S$2:$S$1048576,0)))</f>
        <v/>
      </c>
      <c r="R578" s="2" t="str">
        <f>IF(ISERROR(INDEX(출금!$C$2:$C$1048576,MATCH($S578,출금!$S$2:$S$1048576,0)))=TRUE, "", INDEX(출금!$C$2:$C$1048576,MATCH($S578,출금!$S$2:$S$1048576,0)))</f>
        <v/>
      </c>
      <c r="S578" s="2" t="s">
        <v>772</v>
      </c>
      <c r="T578" s="26">
        <v>44646.193611111114</v>
      </c>
      <c r="U578" s="31" t="str">
        <f t="shared" ref="U578:U641" si="11">TEXT(T578,"yyyy-mm-dd")</f>
        <v>2022-03-26</v>
      </c>
    </row>
    <row r="579" spans="1:21" customFormat="1" hidden="1">
      <c r="A579" s="2" t="s">
        <v>55</v>
      </c>
      <c r="B579" s="2" t="s">
        <v>6</v>
      </c>
      <c r="C579" s="2" t="s">
        <v>58</v>
      </c>
      <c r="D579" s="2" t="s">
        <v>1855</v>
      </c>
      <c r="E579" s="2">
        <v>10003</v>
      </c>
      <c r="F579" s="2" t="s">
        <v>81</v>
      </c>
      <c r="G579" s="2" t="str">
        <f>IF(INDEX(지갑!$H:$H,MATCH(A579&amp;B579&amp;C579&amp;D579&amp;E579&amp;F579&amp;H579,지갑!$K:$K,0))=0, "",INDEX(지갑!$H:$H,MATCH(A579&amp;B579&amp;C579&amp;D579&amp;E579&amp;F579&amp;H579,지갑!$K:$K,0)))</f>
        <v>bitcoincash:qrl59ue7seauw2lsj370zu70gq04zwsh5unkfg6scm</v>
      </c>
      <c r="H579" s="2"/>
      <c r="I579" s="2" t="s">
        <v>6</v>
      </c>
      <c r="J579" s="2" t="s">
        <v>8</v>
      </c>
      <c r="K579" s="2" t="s">
        <v>81</v>
      </c>
      <c r="L579" s="2" t="s">
        <v>81</v>
      </c>
      <c r="M579" s="25">
        <v>35.561549999999997</v>
      </c>
      <c r="N579" s="2" t="str">
        <f>IF(ISERROR(INDEX(출금!$G$2:$G$1048576,MATCH($S579,출금!$S$2:$S$1048576,0)))=TRUE, "", INDEX(출금!$G$2:$G$1048576,MATCH($S579,출금!$S$2:$S$1048576,0))&amp;"")</f>
        <v/>
      </c>
      <c r="O579" s="2" t="str">
        <f>IF(ISERROR(INDEX(출금!$H$2:$H$1048576,MATCH($S579,출금!$S$2:$S$1048576,0)))=TRUE, "", INDEX(출금!$H$2:$H$1048576,MATCH($S579,출금!$S$2:$S$1048576,0))&amp;"")</f>
        <v/>
      </c>
      <c r="P579" s="2" t="str">
        <f>IF(ISERROR(INDEX(출금!$A$2:$A$1048576,MATCH($S579,출금!$S$2:$S$1048576,0)))=TRUE, "", INDEX(출금!$A$2:$A$1048576,MATCH($S579,출금!$S$2:$S$1048576,0)))</f>
        <v/>
      </c>
      <c r="Q579" s="2" t="str">
        <f>IF(ISERROR(INDEX(출금!$B$2:$B$1048576,MATCH($S579,출금!$S$2:$S$1048576,0)))=TRUE, "", INDEX(출금!$B$2:$B$1048576,MATCH($S579,출금!$S$2:$S$1048576,0)))</f>
        <v/>
      </c>
      <c r="R579" s="2" t="str">
        <f>IF(ISERROR(INDEX(출금!$C$2:$C$1048576,MATCH($S579,출금!$S$2:$S$1048576,0)))=TRUE, "", INDEX(출금!$C$2:$C$1048576,MATCH($S579,출금!$S$2:$S$1048576,0)))</f>
        <v/>
      </c>
      <c r="S579" s="2" t="s">
        <v>771</v>
      </c>
      <c r="T579" s="26">
        <v>44647.450578703705</v>
      </c>
      <c r="U579" s="31" t="str">
        <f t="shared" si="11"/>
        <v>2022-03-27</v>
      </c>
    </row>
    <row r="580" spans="1:21" customFormat="1" hidden="1">
      <c r="A580" s="2" t="s">
        <v>55</v>
      </c>
      <c r="B580" s="2" t="s">
        <v>6</v>
      </c>
      <c r="C580" s="2" t="s">
        <v>58</v>
      </c>
      <c r="D580" s="2" t="s">
        <v>1855</v>
      </c>
      <c r="E580" s="2">
        <v>10003</v>
      </c>
      <c r="F580" s="2" t="s">
        <v>10</v>
      </c>
      <c r="G580" s="2" t="str">
        <f>IF(INDEX(지갑!$H:$H,MATCH(A580&amp;B580&amp;C580&amp;D580&amp;E580&amp;F580&amp;H580,지갑!$K:$K,0))=0, "",INDEX(지갑!$H:$H,MATCH(A580&amp;B580&amp;C580&amp;D580&amp;E580&amp;F580&amp;H580,지갑!$K:$K,0)))</f>
        <v>rPFXvVo2fYXVPdV9gCHQouHsMgMhQ2aUwM</v>
      </c>
      <c r="H580" s="2">
        <v>3680179910</v>
      </c>
      <c r="I580" s="2" t="s">
        <v>6</v>
      </c>
      <c r="J580" s="2" t="s">
        <v>8</v>
      </c>
      <c r="K580" s="2" t="s">
        <v>10</v>
      </c>
      <c r="L580" s="2" t="s">
        <v>10</v>
      </c>
      <c r="M580" s="25">
        <v>17200.37</v>
      </c>
      <c r="N580" s="2" t="str">
        <f>IF(ISERROR(INDEX(출금!$G$2:$G$1048576,MATCH($S580,출금!$S$2:$S$1048576,0)))=TRUE, "", INDEX(출금!$G$2:$G$1048576,MATCH($S580,출금!$S$2:$S$1048576,0))&amp;"")</f>
        <v/>
      </c>
      <c r="O580" s="2" t="str">
        <f>IF(ISERROR(INDEX(출금!$H$2:$H$1048576,MATCH($S580,출금!$S$2:$S$1048576,0)))=TRUE, "", INDEX(출금!$H$2:$H$1048576,MATCH($S580,출금!$S$2:$S$1048576,0))&amp;"")</f>
        <v/>
      </c>
      <c r="P580" s="2" t="str">
        <f>IF(ISERROR(INDEX(출금!$A$2:$A$1048576,MATCH($S580,출금!$S$2:$S$1048576,0)))=TRUE, "", INDEX(출금!$A$2:$A$1048576,MATCH($S580,출금!$S$2:$S$1048576,0)))</f>
        <v/>
      </c>
      <c r="Q580" s="2" t="str">
        <f>IF(ISERROR(INDEX(출금!$B$2:$B$1048576,MATCH($S580,출금!$S$2:$S$1048576,0)))=TRUE, "", INDEX(출금!$B$2:$B$1048576,MATCH($S580,출금!$S$2:$S$1048576,0)))</f>
        <v/>
      </c>
      <c r="R580" s="2" t="str">
        <f>IF(ISERROR(INDEX(출금!$C$2:$C$1048576,MATCH($S580,출금!$S$2:$S$1048576,0)))=TRUE, "", INDEX(출금!$C$2:$C$1048576,MATCH($S580,출금!$S$2:$S$1048576,0)))</f>
        <v/>
      </c>
      <c r="S580" s="2" t="s">
        <v>770</v>
      </c>
      <c r="T580" s="26">
        <v>44648.34747685185</v>
      </c>
      <c r="U580" s="31" t="str">
        <f t="shared" si="11"/>
        <v>2022-03-28</v>
      </c>
    </row>
    <row r="581" spans="1:21" customFormat="1">
      <c r="A581" s="2" t="s">
        <v>55</v>
      </c>
      <c r="B581" s="2" t="s">
        <v>6</v>
      </c>
      <c r="C581" s="2" t="s">
        <v>58</v>
      </c>
      <c r="D581" s="2" t="s">
        <v>1855</v>
      </c>
      <c r="E581" s="2">
        <v>10003</v>
      </c>
      <c r="F581" s="2" t="s">
        <v>12</v>
      </c>
      <c r="G581" s="2" t="str">
        <f>IF(INDEX(지갑!$H:$H,MATCH(A581&amp;B581&amp;C581&amp;D581&amp;E581&amp;F581&amp;H581,지갑!$K:$K,0))=0, "",INDEX(지갑!$H:$H,MATCH(A581&amp;B581&amp;C581&amp;D581&amp;E581&amp;F581&amp;H581,지갑!$K:$K,0)))</f>
        <v>0x8E59558B73A92572834169Dc0096df9E42168B57</v>
      </c>
      <c r="H581" s="2"/>
      <c r="I581" s="2" t="s">
        <v>6</v>
      </c>
      <c r="J581" s="2" t="s">
        <v>8</v>
      </c>
      <c r="K581" s="2" t="s">
        <v>12</v>
      </c>
      <c r="L581" s="2" t="s">
        <v>1675</v>
      </c>
      <c r="M581" s="25">
        <v>50000</v>
      </c>
      <c r="N581" s="2" t="s">
        <v>118</v>
      </c>
      <c r="O581" s="2" t="str">
        <f>IF(ISERROR(INDEX(출금!$H$2:$H$1048576,MATCH($S581,출금!$S$2:$S$1048576,0)))=TRUE, "", INDEX(출금!$H$2:$H$1048576,MATCH($S581,출금!$S$2:$S$1048576,0))&amp;"")</f>
        <v/>
      </c>
      <c r="P581" s="2" t="str">
        <f>IF(ISERROR(INDEX(출금!$A$2:$A$1048576,MATCH($S581,출금!$S$2:$S$1048576,0)))=TRUE, "", INDEX(출금!$A$2:$A$1048576,MATCH($S581,출금!$S$2:$S$1048576,0)))</f>
        <v/>
      </c>
      <c r="Q581" s="2" t="str">
        <f>IF(ISERROR(INDEX(출금!$B$2:$B$1048576,MATCH($S581,출금!$S$2:$S$1048576,0)))=TRUE, "", INDEX(출금!$B$2:$B$1048576,MATCH($S581,출금!$S$2:$S$1048576,0)))</f>
        <v/>
      </c>
      <c r="R581" s="2" t="str">
        <f>IF(ISERROR(INDEX(출금!$C$2:$C$1048576,MATCH($S581,출금!$S$2:$S$1048576,0)))=TRUE, "", INDEX(출금!$C$2:$C$1048576,MATCH($S581,출금!$S$2:$S$1048576,0)))</f>
        <v/>
      </c>
      <c r="S581" s="2" t="s">
        <v>769</v>
      </c>
      <c r="T581" s="26">
        <v>44648.658715277779</v>
      </c>
      <c r="U581" s="31" t="str">
        <f t="shared" si="11"/>
        <v>2022-03-28</v>
      </c>
    </row>
    <row r="582" spans="1:21" customFormat="1" hidden="1">
      <c r="A582" s="2" t="s">
        <v>55</v>
      </c>
      <c r="B582" s="2" t="s">
        <v>6</v>
      </c>
      <c r="C582" s="2" t="s">
        <v>58</v>
      </c>
      <c r="D582" s="2" t="s">
        <v>1855</v>
      </c>
      <c r="E582" s="2">
        <v>10003</v>
      </c>
      <c r="F582" s="2" t="s">
        <v>9</v>
      </c>
      <c r="G582" s="2" t="str">
        <f>IF(INDEX(지갑!$H:$H,MATCH(A582&amp;B582&amp;C582&amp;D582&amp;E582&amp;F582&amp;H582,지갑!$K:$K,0))=0, "",INDEX(지갑!$H:$H,MATCH(A582&amp;B582&amp;C582&amp;D582&amp;E582&amp;F582&amp;H582,지갑!$K:$K,0)))</f>
        <v>337ne45ueXx2iAR1gNAqxnwsCGuLquCLnh</v>
      </c>
      <c r="H582" s="2"/>
      <c r="I582" s="2" t="s">
        <v>6</v>
      </c>
      <c r="J582" s="2" t="s">
        <v>8</v>
      </c>
      <c r="K582" s="2" t="s">
        <v>9</v>
      </c>
      <c r="L582" s="2" t="s">
        <v>9</v>
      </c>
      <c r="M582" s="25">
        <v>3.7680000000000001E-3</v>
      </c>
      <c r="N582" s="2" t="str">
        <f>IF(ISERROR(INDEX(출금!$G$2:$G$1048576,MATCH($S582,출금!$S$2:$S$1048576,0)))=TRUE, "", INDEX(출금!$G$2:$G$1048576,MATCH($S582,출금!$S$2:$S$1048576,0))&amp;"")</f>
        <v/>
      </c>
      <c r="O582" s="2" t="str">
        <f>IF(ISERROR(INDEX(출금!$H$2:$H$1048576,MATCH($S582,출금!$S$2:$S$1048576,0)))=TRUE, "", INDEX(출금!$H$2:$H$1048576,MATCH($S582,출금!$S$2:$S$1048576,0))&amp;"")</f>
        <v/>
      </c>
      <c r="P582" s="2" t="str">
        <f>IF(ISERROR(INDEX(출금!$A$2:$A$1048576,MATCH($S582,출금!$S$2:$S$1048576,0)))=TRUE, "", INDEX(출금!$A$2:$A$1048576,MATCH($S582,출금!$S$2:$S$1048576,0)))</f>
        <v/>
      </c>
      <c r="Q582" s="2" t="str">
        <f>IF(ISERROR(INDEX(출금!$B$2:$B$1048576,MATCH($S582,출금!$S$2:$S$1048576,0)))=TRUE, "", INDEX(출금!$B$2:$B$1048576,MATCH($S582,출금!$S$2:$S$1048576,0)))</f>
        <v/>
      </c>
      <c r="R582" s="2" t="str">
        <f>IF(ISERROR(INDEX(출금!$C$2:$C$1048576,MATCH($S582,출금!$S$2:$S$1048576,0)))=TRUE, "", INDEX(출금!$C$2:$C$1048576,MATCH($S582,출금!$S$2:$S$1048576,0)))</f>
        <v/>
      </c>
      <c r="S582" s="2" t="s">
        <v>768</v>
      </c>
      <c r="T582" s="26">
        <v>44649.377164351848</v>
      </c>
      <c r="U582" s="31" t="str">
        <f t="shared" si="11"/>
        <v>2022-03-29</v>
      </c>
    </row>
    <row r="583" spans="1:21" customFormat="1" hidden="1">
      <c r="A583" s="2" t="s">
        <v>3</v>
      </c>
      <c r="B583" s="2" t="s">
        <v>858</v>
      </c>
      <c r="C583" s="2" t="s">
        <v>58</v>
      </c>
      <c r="D583" s="2"/>
      <c r="E583" s="2"/>
      <c r="F583" s="2" t="str">
        <f>K583</f>
        <v>USDT</v>
      </c>
      <c r="G583" s="2" t="str">
        <f>IF(INDEX(지갑!$H:$H,MATCH(A583&amp;B583&amp;C583&amp;D583&amp;E583&amp;F583&amp;H583,지갑!$K:$K,0))=0, "",INDEX(지갑!$H:$H,MATCH(A583&amp;B583&amp;C583&amp;D583&amp;E583&amp;F583&amp;H583,지갑!$K:$K,0)))</f>
        <v>0xdb245cf0aec8bf5d4b3002d00f3e701e80ba380a</v>
      </c>
      <c r="H583" s="2"/>
      <c r="I583" s="2" t="s">
        <v>858</v>
      </c>
      <c r="J583" s="2" t="s">
        <v>58</v>
      </c>
      <c r="K583" s="2" t="s">
        <v>13</v>
      </c>
      <c r="L583" s="2" t="s">
        <v>1005</v>
      </c>
      <c r="M583" s="28">
        <v>2936984.1953826798</v>
      </c>
      <c r="N583" s="2" t="str">
        <f>IF(ISERROR(INDEX(출금!$G$2:$G$1048576,MATCH($S583,출금!$S$2:$S$1048576,0)))=TRUE, "", INDEX(출금!$G$2:$G$1048576,MATCH($S583,출금!$S$2:$S$1048576,0))&amp;"")</f>
        <v/>
      </c>
      <c r="O583" s="2" t="str">
        <f>IF(ISERROR(INDEX(출금!$H$2:$H$1048576,MATCH($S583,출금!$S$2:$S$1048576,0)))=TRUE, "", INDEX(출금!$H$2:$H$1048576,MATCH($S583,출금!$S$2:$S$1048576,0))&amp;"")</f>
        <v/>
      </c>
      <c r="P583" s="2" t="str">
        <f>IF(ISERROR(INDEX(출금!$A$2:$A$1048576,MATCH($S583,출금!$S$2:$S$1048576,0)))=TRUE, "", INDEX(출금!$A$2:$A$1048576,MATCH($S583,출금!$S$2:$S$1048576,0)))</f>
        <v/>
      </c>
      <c r="Q583" s="2" t="str">
        <f>IF(ISERROR(INDEX(출금!$B$2:$B$1048576,MATCH($S583,출금!$S$2:$S$1048576,0)))=TRUE, "", INDEX(출금!$B$2:$B$1048576,MATCH($S583,출금!$S$2:$S$1048576,0)))</f>
        <v/>
      </c>
      <c r="R583" s="2" t="str">
        <f>IF(ISERROR(INDEX(출금!$C$2:$C$1048576,MATCH($S583,출금!$S$2:$S$1048576,0)))=TRUE, "", INDEX(출금!$C$2:$C$1048576,MATCH($S583,출금!$S$2:$S$1048576,0)))</f>
        <v/>
      </c>
      <c r="S583" s="2" t="s">
        <v>1487</v>
      </c>
      <c r="T583" s="13">
        <v>44367.651882025457</v>
      </c>
      <c r="U583" s="31" t="str">
        <f t="shared" si="11"/>
        <v>2021-06-20</v>
      </c>
    </row>
    <row r="584" spans="1:21" customFormat="1" hidden="1">
      <c r="A584" s="2" t="s">
        <v>3</v>
      </c>
      <c r="B584" s="2" t="s">
        <v>858</v>
      </c>
      <c r="C584" s="2" t="s">
        <v>58</v>
      </c>
      <c r="D584" s="2"/>
      <c r="E584" s="2"/>
      <c r="F584" s="2" t="str">
        <f>K584</f>
        <v>ETH</v>
      </c>
      <c r="G584" s="2" t="str">
        <f>IF(INDEX(지갑!$H:$H,MATCH(A584&amp;B584&amp;C584&amp;D584&amp;E584&amp;F584&amp;H584,지갑!$K:$K,0))=0, "",INDEX(지갑!$H:$H,MATCH(A584&amp;B584&amp;C584&amp;D584&amp;E584&amp;F584&amp;H584,지갑!$K:$K,0)))</f>
        <v>0xdb245cf0aec8bf5d4b3002d00f3e701e80ba380a</v>
      </c>
      <c r="H584" s="2"/>
      <c r="I584" s="2" t="s">
        <v>858</v>
      </c>
      <c r="J584" s="2" t="s">
        <v>58</v>
      </c>
      <c r="K584" s="2" t="s">
        <v>11</v>
      </c>
      <c r="L584" s="2" t="s">
        <v>1005</v>
      </c>
      <c r="M584" s="28">
        <v>1344.9927666000001</v>
      </c>
      <c r="N584" s="2" t="str">
        <f>IF(ISERROR(INDEX(출금!$G$2:$G$1048576,MATCH($S584,출금!$S$2:$S$1048576,0)))=TRUE, "", INDEX(출금!$G$2:$G$1048576,MATCH($S584,출금!$S$2:$S$1048576,0))&amp;"")</f>
        <v/>
      </c>
      <c r="O584" s="2" t="str">
        <f>IF(ISERROR(INDEX(출금!$H$2:$H$1048576,MATCH($S584,출금!$S$2:$S$1048576,0)))=TRUE, "", INDEX(출금!$H$2:$H$1048576,MATCH($S584,출금!$S$2:$S$1048576,0))&amp;"")</f>
        <v/>
      </c>
      <c r="P584" s="2" t="str">
        <f>IF(ISERROR(INDEX(출금!$A$2:$A$1048576,MATCH($S584,출금!$S$2:$S$1048576,0)))=TRUE, "", INDEX(출금!$A$2:$A$1048576,MATCH($S584,출금!$S$2:$S$1048576,0)))</f>
        <v/>
      </c>
      <c r="Q584" s="2" t="str">
        <f>IF(ISERROR(INDEX(출금!$B$2:$B$1048576,MATCH($S584,출금!$S$2:$S$1048576,0)))=TRUE, "", INDEX(출금!$B$2:$B$1048576,MATCH($S584,출금!$S$2:$S$1048576,0)))</f>
        <v/>
      </c>
      <c r="R584" s="2" t="str">
        <f>IF(ISERROR(INDEX(출금!$C$2:$C$1048576,MATCH($S584,출금!$S$2:$S$1048576,0)))=TRUE, "", INDEX(출금!$C$2:$C$1048576,MATCH($S584,출금!$S$2:$S$1048576,0)))</f>
        <v/>
      </c>
      <c r="S584" s="2" t="s">
        <v>1486</v>
      </c>
      <c r="T584" s="13">
        <v>44367.652027175929</v>
      </c>
      <c r="U584" s="31" t="str">
        <f t="shared" si="11"/>
        <v>2021-06-20</v>
      </c>
    </row>
    <row r="585" spans="1:21" customFormat="1">
      <c r="A585" s="2" t="s">
        <v>55</v>
      </c>
      <c r="B585" s="2" t="s">
        <v>6</v>
      </c>
      <c r="C585" s="2" t="s">
        <v>58</v>
      </c>
      <c r="D585" s="2" t="s">
        <v>1855</v>
      </c>
      <c r="E585" s="2">
        <v>10003</v>
      </c>
      <c r="F585" s="2" t="s">
        <v>11</v>
      </c>
      <c r="G585" s="2" t="str">
        <f>IF(INDEX(지갑!$H:$H,MATCH(A585&amp;B585&amp;C585&amp;D585&amp;E585&amp;F585&amp;H585,지갑!$K:$K,0))=0, "",INDEX(지갑!$H:$H,MATCH(A585&amp;B585&amp;C585&amp;D585&amp;E585&amp;F585&amp;H585,지갑!$K:$K,0)))</f>
        <v>0xaB4Bfe506a3Cb36ADDf97678293bD429B9951726</v>
      </c>
      <c r="H585" s="2"/>
      <c r="I585" s="2" t="s">
        <v>6</v>
      </c>
      <c r="J585" s="2" t="s">
        <v>8</v>
      </c>
      <c r="K585" s="2" t="s">
        <v>11</v>
      </c>
      <c r="L585" s="2" t="s">
        <v>11</v>
      </c>
      <c r="M585" s="25">
        <v>0.69002699999999995</v>
      </c>
      <c r="N585" s="2" t="s">
        <v>4070</v>
      </c>
      <c r="O585" s="2" t="str">
        <f>IF(ISERROR(INDEX(출금!$H$2:$H$1048576,MATCH($S585,출금!$S$2:$S$1048576,0)))=TRUE, "", INDEX(출금!$H$2:$H$1048576,MATCH($S585,출금!$S$2:$S$1048576,0))&amp;"")</f>
        <v/>
      </c>
      <c r="P585" s="2" t="str">
        <f>IF(ISERROR(INDEX(출금!$A$2:$A$1048576,MATCH($S585,출금!$S$2:$S$1048576,0)))=TRUE, "", INDEX(출금!$A$2:$A$1048576,MATCH($S585,출금!$S$2:$S$1048576,0)))</f>
        <v/>
      </c>
      <c r="Q585" s="2" t="str">
        <f>IF(ISERROR(INDEX(출금!$B$2:$B$1048576,MATCH($S585,출금!$S$2:$S$1048576,0)))=TRUE, "", INDEX(출금!$B$2:$B$1048576,MATCH($S585,출금!$S$2:$S$1048576,0)))</f>
        <v/>
      </c>
      <c r="R585" s="2" t="str">
        <f>IF(ISERROR(INDEX(출금!$C$2:$C$1048576,MATCH($S585,출금!$S$2:$S$1048576,0)))=TRUE, "", INDEX(출금!$C$2:$C$1048576,MATCH($S585,출금!$S$2:$S$1048576,0)))</f>
        <v/>
      </c>
      <c r="S585" s="2" t="s">
        <v>767</v>
      </c>
      <c r="T585" s="26">
        <v>44649.378831018519</v>
      </c>
      <c r="U585" s="31" t="str">
        <f t="shared" si="11"/>
        <v>2022-03-29</v>
      </c>
    </row>
    <row r="586" spans="1:21" customFormat="1" hidden="1">
      <c r="A586" s="2" t="s">
        <v>55</v>
      </c>
      <c r="B586" s="2" t="s">
        <v>6</v>
      </c>
      <c r="C586" s="2" t="s">
        <v>58</v>
      </c>
      <c r="D586" s="2" t="s">
        <v>1855</v>
      </c>
      <c r="E586" s="2">
        <v>10003</v>
      </c>
      <c r="F586" s="2" t="s">
        <v>10</v>
      </c>
      <c r="G586" s="2" t="str">
        <f>IF(INDEX(지갑!$H:$H,MATCH(A586&amp;B586&amp;C586&amp;D586&amp;E586&amp;F586&amp;H586,지갑!$K:$K,0))=0, "",INDEX(지갑!$H:$H,MATCH(A586&amp;B586&amp;C586&amp;D586&amp;E586&amp;F586&amp;H586,지갑!$K:$K,0)))</f>
        <v>rPFXvVo2fYXVPdV9gCHQouHsMgMhQ2aUwM</v>
      </c>
      <c r="H586" s="2">
        <v>3680179910</v>
      </c>
      <c r="I586" s="2" t="s">
        <v>6</v>
      </c>
      <c r="J586" s="2" t="s">
        <v>8</v>
      </c>
      <c r="K586" s="2" t="s">
        <v>10</v>
      </c>
      <c r="L586" s="2" t="s">
        <v>10</v>
      </c>
      <c r="M586" s="25">
        <v>19978.759999999998</v>
      </c>
      <c r="N586" s="2" t="str">
        <f>IF(ISERROR(INDEX(출금!$G$2:$G$1048576,MATCH($S586,출금!$S$2:$S$1048576,0)))=TRUE, "", INDEX(출금!$G$2:$G$1048576,MATCH($S586,출금!$S$2:$S$1048576,0))&amp;"")</f>
        <v/>
      </c>
      <c r="O586" s="2" t="str">
        <f>IF(ISERROR(INDEX(출금!$H$2:$H$1048576,MATCH($S586,출금!$S$2:$S$1048576,0)))=TRUE, "", INDEX(출금!$H$2:$H$1048576,MATCH($S586,출금!$S$2:$S$1048576,0))&amp;"")</f>
        <v/>
      </c>
      <c r="P586" s="2" t="str">
        <f>IF(ISERROR(INDEX(출금!$A$2:$A$1048576,MATCH($S586,출금!$S$2:$S$1048576,0)))=TRUE, "", INDEX(출금!$A$2:$A$1048576,MATCH($S586,출금!$S$2:$S$1048576,0)))</f>
        <v/>
      </c>
      <c r="Q586" s="2" t="str">
        <f>IF(ISERROR(INDEX(출금!$B$2:$B$1048576,MATCH($S586,출금!$S$2:$S$1048576,0)))=TRUE, "", INDEX(출금!$B$2:$B$1048576,MATCH($S586,출금!$S$2:$S$1048576,0)))</f>
        <v/>
      </c>
      <c r="R586" s="2" t="str">
        <f>IF(ISERROR(INDEX(출금!$C$2:$C$1048576,MATCH($S586,출금!$S$2:$S$1048576,0)))=TRUE, "", INDEX(출금!$C$2:$C$1048576,MATCH($S586,출금!$S$2:$S$1048576,0)))</f>
        <v/>
      </c>
      <c r="S586" s="2" t="s">
        <v>766</v>
      </c>
      <c r="T586" s="26">
        <v>44650.402743055558</v>
      </c>
      <c r="U586" s="31" t="str">
        <f t="shared" si="11"/>
        <v>2022-03-30</v>
      </c>
    </row>
    <row r="587" spans="1:21" customFormat="1" hidden="1">
      <c r="A587" s="2" t="s">
        <v>55</v>
      </c>
      <c r="B587" s="2" t="s">
        <v>6</v>
      </c>
      <c r="C587" s="2" t="s">
        <v>58</v>
      </c>
      <c r="D587" s="2" t="s">
        <v>1855</v>
      </c>
      <c r="E587" s="2">
        <v>10003</v>
      </c>
      <c r="F587" s="2" t="s">
        <v>9</v>
      </c>
      <c r="G587" s="2" t="str">
        <f>IF(INDEX(지갑!$H:$H,MATCH(A587&amp;B587&amp;C587&amp;D587&amp;E587&amp;F587&amp;H587,지갑!$K:$K,0))=0, "",INDEX(지갑!$H:$H,MATCH(A587&amp;B587&amp;C587&amp;D587&amp;E587&amp;F587&amp;H587,지갑!$K:$K,0)))</f>
        <v>337ne45ueXx2iAR1gNAqxnwsCGuLquCLnh</v>
      </c>
      <c r="H587" s="2"/>
      <c r="I587" s="2" t="s">
        <v>6</v>
      </c>
      <c r="J587" s="2" t="s">
        <v>8</v>
      </c>
      <c r="K587" s="2" t="s">
        <v>9</v>
      </c>
      <c r="L587" s="2" t="s">
        <v>9</v>
      </c>
      <c r="M587" s="25">
        <v>2.4589999999999998E-3</v>
      </c>
      <c r="N587" s="2" t="str">
        <f>IF(ISERROR(INDEX(출금!$G$2:$G$1048576,MATCH($S587,출금!$S$2:$S$1048576,0)))=TRUE, "", INDEX(출금!$G$2:$G$1048576,MATCH($S587,출금!$S$2:$S$1048576,0))&amp;"")</f>
        <v/>
      </c>
      <c r="O587" s="2" t="str">
        <f>IF(ISERROR(INDEX(출금!$H$2:$H$1048576,MATCH($S587,출금!$S$2:$S$1048576,0)))=TRUE, "", INDEX(출금!$H$2:$H$1048576,MATCH($S587,출금!$S$2:$S$1048576,0))&amp;"")</f>
        <v/>
      </c>
      <c r="P587" s="2" t="str">
        <f>IF(ISERROR(INDEX(출금!$A$2:$A$1048576,MATCH($S587,출금!$S$2:$S$1048576,0)))=TRUE, "", INDEX(출금!$A$2:$A$1048576,MATCH($S587,출금!$S$2:$S$1048576,0)))</f>
        <v/>
      </c>
      <c r="Q587" s="2" t="str">
        <f>IF(ISERROR(INDEX(출금!$B$2:$B$1048576,MATCH($S587,출금!$S$2:$S$1048576,0)))=TRUE, "", INDEX(출금!$B$2:$B$1048576,MATCH($S587,출금!$S$2:$S$1048576,0)))</f>
        <v/>
      </c>
      <c r="R587" s="2" t="str">
        <f>IF(ISERROR(INDEX(출금!$C$2:$C$1048576,MATCH($S587,출금!$S$2:$S$1048576,0)))=TRUE, "", INDEX(출금!$C$2:$C$1048576,MATCH($S587,출금!$S$2:$S$1048576,0)))</f>
        <v/>
      </c>
      <c r="S587" s="2" t="s">
        <v>765</v>
      </c>
      <c r="T587" s="26">
        <v>44651.433657407404</v>
      </c>
      <c r="U587" s="31" t="str">
        <f t="shared" si="11"/>
        <v>2022-03-31</v>
      </c>
    </row>
    <row r="588" spans="1:21" customFormat="1">
      <c r="A588" s="2" t="s">
        <v>3</v>
      </c>
      <c r="B588" s="2" t="s">
        <v>858</v>
      </c>
      <c r="C588" s="2" t="s">
        <v>58</v>
      </c>
      <c r="D588" s="2"/>
      <c r="E588" s="2"/>
      <c r="F588" s="2" t="str">
        <f>K588</f>
        <v>ETH</v>
      </c>
      <c r="G588" s="2" t="str">
        <f>IF(INDEX(지갑!$H:$H,MATCH(A588&amp;B588&amp;C588&amp;D588&amp;E588&amp;F588&amp;H588,지갑!$K:$K,0))=0, "",INDEX(지갑!$H:$H,MATCH(A588&amp;B588&amp;C588&amp;D588&amp;E588&amp;F588&amp;H588,지갑!$K:$K,0)))</f>
        <v>0xdb245cf0aec8bf5d4b3002d00f3e701e80ba380a</v>
      </c>
      <c r="H588" s="2"/>
      <c r="I588" s="2" t="s">
        <v>858</v>
      </c>
      <c r="J588" s="2" t="s">
        <v>58</v>
      </c>
      <c r="K588" s="2" t="s">
        <v>11</v>
      </c>
      <c r="L588" s="2" t="s">
        <v>11</v>
      </c>
      <c r="M588" s="28">
        <v>650</v>
      </c>
      <c r="N588" s="2" t="s">
        <v>20</v>
      </c>
      <c r="O588" s="2" t="str">
        <f>IF(ISERROR(INDEX(출금!$H$2:$H$1048576,MATCH($S588,출금!$S$2:$S$1048576,0)))=TRUE, "", INDEX(출금!$H$2:$H$1048576,MATCH($S588,출금!$S$2:$S$1048576,0))&amp;"")</f>
        <v/>
      </c>
      <c r="P588" s="2" t="str">
        <f>IF(ISERROR(INDEX(출금!$A$2:$A$1048576,MATCH($S588,출금!$S$2:$S$1048576,0)))=TRUE, "", INDEX(출금!$A$2:$A$1048576,MATCH($S588,출금!$S$2:$S$1048576,0)))</f>
        <v/>
      </c>
      <c r="Q588" s="2" t="str">
        <f>IF(ISERROR(INDEX(출금!$B$2:$B$1048576,MATCH($S588,출금!$S$2:$S$1048576,0)))=TRUE, "", INDEX(출금!$B$2:$B$1048576,MATCH($S588,출금!$S$2:$S$1048576,0)))</f>
        <v/>
      </c>
      <c r="R588" s="2" t="str">
        <f>IF(ISERROR(INDEX(출금!$C$2:$C$1048576,MATCH($S588,출금!$S$2:$S$1048576,0)))=TRUE, "", INDEX(출금!$C$2:$C$1048576,MATCH($S588,출금!$S$2:$S$1048576,0)))</f>
        <v/>
      </c>
      <c r="S588" s="2" t="s">
        <v>1488</v>
      </c>
      <c r="T588" s="13">
        <v>44367.724514548609</v>
      </c>
      <c r="U588" s="31" t="str">
        <f t="shared" si="11"/>
        <v>2021-06-20</v>
      </c>
    </row>
    <row r="589" spans="1:21" customFormat="1">
      <c r="A589" s="2" t="s">
        <v>3</v>
      </c>
      <c r="B589" s="2" t="s">
        <v>858</v>
      </c>
      <c r="C589" s="2" t="s">
        <v>58</v>
      </c>
      <c r="D589" s="2"/>
      <c r="E589" s="2"/>
      <c r="F589" s="2" t="str">
        <f>K589</f>
        <v>ETH</v>
      </c>
      <c r="G589" s="2" t="str">
        <f>IF(INDEX(지갑!$H:$H,MATCH(A589&amp;B589&amp;C589&amp;D589&amp;E589&amp;F589&amp;H589,지갑!$K:$K,0))=0, "",INDEX(지갑!$H:$H,MATCH(A589&amp;B589&amp;C589&amp;D589&amp;E589&amp;F589&amp;H589,지갑!$K:$K,0)))</f>
        <v>0xdb245cf0aec8bf5d4b3002d00f3e701e80ba380a</v>
      </c>
      <c r="H589" s="2"/>
      <c r="I589" s="2" t="s">
        <v>858</v>
      </c>
      <c r="J589" s="2" t="s">
        <v>58</v>
      </c>
      <c r="K589" s="2" t="s">
        <v>11</v>
      </c>
      <c r="L589" s="2" t="s">
        <v>11</v>
      </c>
      <c r="M589" s="28">
        <v>2892</v>
      </c>
      <c r="N589" s="2" t="s">
        <v>20</v>
      </c>
      <c r="O589" s="2" t="str">
        <f>IF(ISERROR(INDEX(출금!$H$2:$H$1048576,MATCH($S589,출금!$S$2:$S$1048576,0)))=TRUE, "", INDEX(출금!$H$2:$H$1048576,MATCH($S589,출금!$S$2:$S$1048576,0))&amp;"")</f>
        <v/>
      </c>
      <c r="P589" s="2" t="str">
        <f>IF(ISERROR(INDEX(출금!$A$2:$A$1048576,MATCH($S589,출금!$S$2:$S$1048576,0)))=TRUE, "", INDEX(출금!$A$2:$A$1048576,MATCH($S589,출금!$S$2:$S$1048576,0)))</f>
        <v/>
      </c>
      <c r="Q589" s="2" t="str">
        <f>IF(ISERROR(INDEX(출금!$B$2:$B$1048576,MATCH($S589,출금!$S$2:$S$1048576,0)))=TRUE, "", INDEX(출금!$B$2:$B$1048576,MATCH($S589,출금!$S$2:$S$1048576,0)))</f>
        <v/>
      </c>
      <c r="R589" s="2" t="str">
        <f>IF(ISERROR(INDEX(출금!$C$2:$C$1048576,MATCH($S589,출금!$S$2:$S$1048576,0)))=TRUE, "", INDEX(출금!$C$2:$C$1048576,MATCH($S589,출금!$S$2:$S$1048576,0)))</f>
        <v/>
      </c>
      <c r="S589" s="2" t="s">
        <v>1489</v>
      </c>
      <c r="T589" s="13">
        <v>44368.747952824073</v>
      </c>
      <c r="U589" s="31" t="str">
        <f t="shared" si="11"/>
        <v>2021-06-21</v>
      </c>
    </row>
    <row r="590" spans="1:21" customFormat="1" hidden="1">
      <c r="A590" s="2" t="s">
        <v>3</v>
      </c>
      <c r="B590" s="2" t="s">
        <v>858</v>
      </c>
      <c r="C590" s="2" t="s">
        <v>58</v>
      </c>
      <c r="D590" s="2"/>
      <c r="E590" s="2"/>
      <c r="F590" s="2" t="str">
        <f>K590</f>
        <v>USDT</v>
      </c>
      <c r="G590" s="2" t="str">
        <f>IF(INDEX(지갑!$H:$H,MATCH(A590&amp;B590&amp;C590&amp;D590&amp;E590&amp;F590&amp;H590,지갑!$K:$K,0))=0, "",INDEX(지갑!$H:$H,MATCH(A590&amp;B590&amp;C590&amp;D590&amp;E590&amp;F590&amp;H590,지갑!$K:$K,0)))</f>
        <v>0xdb245cf0aec8bf5d4b3002d00f3e701e80ba380a</v>
      </c>
      <c r="H590" s="2"/>
      <c r="I590" s="2" t="s">
        <v>858</v>
      </c>
      <c r="J590" s="2" t="s">
        <v>58</v>
      </c>
      <c r="K590" s="2" t="s">
        <v>13</v>
      </c>
      <c r="L590" s="2" t="s">
        <v>1005</v>
      </c>
      <c r="M590" s="28">
        <v>2352553.4545649998</v>
      </c>
      <c r="N590" s="2" t="str">
        <f>IF(ISERROR(INDEX(출금!$G$2:$G$1048576,MATCH($S590,출금!$S$2:$S$1048576,0)))=TRUE, "", INDEX(출금!$G$2:$G$1048576,MATCH($S590,출금!$S$2:$S$1048576,0))&amp;"")</f>
        <v/>
      </c>
      <c r="O590" s="2" t="str">
        <f>IF(ISERROR(INDEX(출금!$H$2:$H$1048576,MATCH($S590,출금!$S$2:$S$1048576,0)))=TRUE, "", INDEX(출금!$H$2:$H$1048576,MATCH($S590,출금!$S$2:$S$1048576,0))&amp;"")</f>
        <v/>
      </c>
      <c r="P590" s="2" t="str">
        <f>IF(ISERROR(INDEX(출금!$A$2:$A$1048576,MATCH($S590,출금!$S$2:$S$1048576,0)))=TRUE, "", INDEX(출금!$A$2:$A$1048576,MATCH($S590,출금!$S$2:$S$1048576,0)))</f>
        <v/>
      </c>
      <c r="Q590" s="2" t="str">
        <f>IF(ISERROR(INDEX(출금!$B$2:$B$1048576,MATCH($S590,출금!$S$2:$S$1048576,0)))=TRUE, "", INDEX(출금!$B$2:$B$1048576,MATCH($S590,출금!$S$2:$S$1048576,0)))</f>
        <v/>
      </c>
      <c r="R590" s="2" t="str">
        <f>IF(ISERROR(INDEX(출금!$C$2:$C$1048576,MATCH($S590,출금!$S$2:$S$1048576,0)))=TRUE, "", INDEX(출금!$C$2:$C$1048576,MATCH($S590,출금!$S$2:$S$1048576,0)))</f>
        <v/>
      </c>
      <c r="S590" s="2" t="s">
        <v>1490</v>
      </c>
      <c r="T590" s="13">
        <v>44369.455019710651</v>
      </c>
      <c r="U590" s="31" t="str">
        <f t="shared" si="11"/>
        <v>2021-06-22</v>
      </c>
    </row>
    <row r="591" spans="1:21" customFormat="1">
      <c r="A591" s="2" t="s">
        <v>3</v>
      </c>
      <c r="B591" s="2" t="s">
        <v>858</v>
      </c>
      <c r="C591" s="2" t="s">
        <v>58</v>
      </c>
      <c r="D591" s="2"/>
      <c r="E591" s="2"/>
      <c r="F591" s="2" t="str">
        <f>K591</f>
        <v>ETH</v>
      </c>
      <c r="G591" s="2" t="str">
        <f>IF(INDEX(지갑!$H:$H,MATCH(A591&amp;B591&amp;C591&amp;D591&amp;E591&amp;F591&amp;H591,지갑!$K:$K,0))=0, "",INDEX(지갑!$H:$H,MATCH(A591&amp;B591&amp;C591&amp;D591&amp;E591&amp;F591&amp;H591,지갑!$K:$K,0)))</f>
        <v>0xdb245cf0aec8bf5d4b3002d00f3e701e80ba380a</v>
      </c>
      <c r="H591" s="2"/>
      <c r="I591" s="2" t="s">
        <v>858</v>
      </c>
      <c r="J591" s="2" t="s">
        <v>58</v>
      </c>
      <c r="K591" s="2" t="s">
        <v>11</v>
      </c>
      <c r="L591" s="2" t="s">
        <v>11</v>
      </c>
      <c r="M591" s="28">
        <v>1530</v>
      </c>
      <c r="N591" s="2" t="s">
        <v>20</v>
      </c>
      <c r="O591" s="2" t="str">
        <f>IF(ISERROR(INDEX(출금!$H$2:$H$1048576,MATCH($S591,출금!$S$2:$S$1048576,0)))=TRUE, "", INDEX(출금!$H$2:$H$1048576,MATCH($S591,출금!$S$2:$S$1048576,0))&amp;"")</f>
        <v/>
      </c>
      <c r="P591" s="2" t="str">
        <f>IF(ISERROR(INDEX(출금!$A$2:$A$1048576,MATCH($S591,출금!$S$2:$S$1048576,0)))=TRUE, "", INDEX(출금!$A$2:$A$1048576,MATCH($S591,출금!$S$2:$S$1048576,0)))</f>
        <v/>
      </c>
      <c r="Q591" s="2" t="str">
        <f>IF(ISERROR(INDEX(출금!$B$2:$B$1048576,MATCH($S591,출금!$S$2:$S$1048576,0)))=TRUE, "", INDEX(출금!$B$2:$B$1048576,MATCH($S591,출금!$S$2:$S$1048576,0)))</f>
        <v/>
      </c>
      <c r="R591" s="2" t="str">
        <f>IF(ISERROR(INDEX(출금!$C$2:$C$1048576,MATCH($S591,출금!$S$2:$S$1048576,0)))=TRUE, "", INDEX(출금!$C$2:$C$1048576,MATCH($S591,출금!$S$2:$S$1048576,0)))</f>
        <v/>
      </c>
      <c r="S591" s="2" t="s">
        <v>1491</v>
      </c>
      <c r="T591" s="13">
        <v>44369.46836835648</v>
      </c>
      <c r="U591" s="31" t="str">
        <f t="shared" si="11"/>
        <v>2021-06-22</v>
      </c>
    </row>
    <row r="592" spans="1:21" customFormat="1" hidden="1">
      <c r="A592" s="2" t="s">
        <v>3</v>
      </c>
      <c r="B592" s="2" t="s">
        <v>858</v>
      </c>
      <c r="C592" s="2" t="s">
        <v>58</v>
      </c>
      <c r="D592" s="2"/>
      <c r="E592" s="2"/>
      <c r="F592" s="2" t="str">
        <f>K592</f>
        <v>COMP</v>
      </c>
      <c r="G592" s="2" t="e">
        <f>IF(INDEX(지갑!$H:$H,MATCH(A592&amp;B592&amp;C592&amp;D592&amp;E592&amp;F592&amp;H592,지갑!$K:$K,0))=0, "",INDEX(지갑!$H:$H,MATCH(A592&amp;B592&amp;C592&amp;D592&amp;E592&amp;F592&amp;H592,지갑!$K:$K,0)))</f>
        <v>#N/A</v>
      </c>
      <c r="H592" s="2"/>
      <c r="I592" s="2" t="s">
        <v>858</v>
      </c>
      <c r="J592" s="2" t="s">
        <v>58</v>
      </c>
      <c r="K592" s="2" t="s">
        <v>1476</v>
      </c>
      <c r="L592" s="2" t="s">
        <v>1476</v>
      </c>
      <c r="M592" s="28">
        <v>9.7610364399999998</v>
      </c>
      <c r="N592" s="2" t="str">
        <f>IF(ISERROR(INDEX(출금!$G$2:$G$1048576,MATCH($S592,출금!$S$2:$S$1048576,0)))=TRUE, "", INDEX(출금!$G$2:$G$1048576,MATCH($S592,출금!$S$2:$S$1048576,0))&amp;"")</f>
        <v/>
      </c>
      <c r="O592" s="2" t="str">
        <f>IF(ISERROR(INDEX(출금!$H$2:$H$1048576,MATCH($S592,출금!$S$2:$S$1048576,0)))=TRUE, "", INDEX(출금!$H$2:$H$1048576,MATCH($S592,출금!$S$2:$S$1048576,0))&amp;"")</f>
        <v/>
      </c>
      <c r="P592" s="2" t="str">
        <f>IF(ISERROR(INDEX(출금!$A$2:$A$1048576,MATCH($S592,출금!$S$2:$S$1048576,0)))=TRUE, "", INDEX(출금!$A$2:$A$1048576,MATCH($S592,출금!$S$2:$S$1048576,0)))</f>
        <v/>
      </c>
      <c r="Q592" s="2" t="str">
        <f>IF(ISERROR(INDEX(출금!$B$2:$B$1048576,MATCH($S592,출금!$S$2:$S$1048576,0)))=TRUE, "", INDEX(출금!$B$2:$B$1048576,MATCH($S592,출금!$S$2:$S$1048576,0)))</f>
        <v/>
      </c>
      <c r="R592" s="2" t="str">
        <f>IF(ISERROR(INDEX(출금!$C$2:$C$1048576,MATCH($S592,출금!$S$2:$S$1048576,0)))=TRUE, "", INDEX(출금!$C$2:$C$1048576,MATCH($S592,출금!$S$2:$S$1048576,0)))</f>
        <v/>
      </c>
      <c r="S592" s="2" t="s">
        <v>1492</v>
      </c>
      <c r="T592" s="13">
        <v>44369.487605520837</v>
      </c>
      <c r="U592" s="31" t="str">
        <f t="shared" si="11"/>
        <v>2021-06-22</v>
      </c>
    </row>
    <row r="593" spans="1:21" customFormat="1" hidden="1">
      <c r="A593" s="2" t="s">
        <v>55</v>
      </c>
      <c r="B593" s="2" t="s">
        <v>6</v>
      </c>
      <c r="C593" s="2" t="s">
        <v>58</v>
      </c>
      <c r="D593" s="2" t="s">
        <v>1855</v>
      </c>
      <c r="E593" s="2">
        <v>10003</v>
      </c>
      <c r="F593" s="2" t="s">
        <v>10</v>
      </c>
      <c r="G593" s="2" t="str">
        <f>IF(INDEX(지갑!$H:$H,MATCH(A593&amp;B593&amp;C593&amp;D593&amp;E593&amp;F593&amp;H593,지갑!$K:$K,0))=0, "",INDEX(지갑!$H:$H,MATCH(A593&amp;B593&amp;C593&amp;D593&amp;E593&amp;F593&amp;H593,지갑!$K:$K,0)))</f>
        <v>rPFXvVo2fYXVPdV9gCHQouHsMgMhQ2aUwM</v>
      </c>
      <c r="H593" s="2">
        <v>3680179910</v>
      </c>
      <c r="I593" s="2" t="s">
        <v>6</v>
      </c>
      <c r="J593" s="2" t="s">
        <v>8</v>
      </c>
      <c r="K593" s="2" t="s">
        <v>10</v>
      </c>
      <c r="L593" s="2" t="s">
        <v>10</v>
      </c>
      <c r="M593" s="25">
        <v>487.54829999999998</v>
      </c>
      <c r="N593" s="2" t="str">
        <f>IF(ISERROR(INDEX(출금!$G$2:$G$1048576,MATCH($S593,출금!$S$2:$S$1048576,0)))=TRUE, "", INDEX(출금!$G$2:$G$1048576,MATCH($S593,출금!$S$2:$S$1048576,0))&amp;"")</f>
        <v/>
      </c>
      <c r="O593" s="2" t="str">
        <f>IF(ISERROR(INDEX(출금!$H$2:$H$1048576,MATCH($S593,출금!$S$2:$S$1048576,0)))=TRUE, "", INDEX(출금!$H$2:$H$1048576,MATCH($S593,출금!$S$2:$S$1048576,0))&amp;"")</f>
        <v/>
      </c>
      <c r="P593" s="2" t="str">
        <f>IF(ISERROR(INDEX(출금!$A$2:$A$1048576,MATCH($S593,출금!$S$2:$S$1048576,0)))=TRUE, "", INDEX(출금!$A$2:$A$1048576,MATCH($S593,출금!$S$2:$S$1048576,0)))</f>
        <v/>
      </c>
      <c r="Q593" s="2" t="str">
        <f>IF(ISERROR(INDEX(출금!$B$2:$B$1048576,MATCH($S593,출금!$S$2:$S$1048576,0)))=TRUE, "", INDEX(출금!$B$2:$B$1048576,MATCH($S593,출금!$S$2:$S$1048576,0)))</f>
        <v/>
      </c>
      <c r="R593" s="2" t="str">
        <f>IF(ISERROR(INDEX(출금!$C$2:$C$1048576,MATCH($S593,출금!$S$2:$S$1048576,0)))=TRUE, "", INDEX(출금!$C$2:$C$1048576,MATCH($S593,출금!$S$2:$S$1048576,0)))</f>
        <v/>
      </c>
      <c r="S593" s="2" t="s">
        <v>764</v>
      </c>
      <c r="T593" s="26">
        <v>44651.435902777775</v>
      </c>
      <c r="U593" s="31" t="str">
        <f t="shared" si="11"/>
        <v>2022-03-31</v>
      </c>
    </row>
    <row r="594" spans="1:21" customFormat="1">
      <c r="A594" s="2" t="s">
        <v>3</v>
      </c>
      <c r="B594" s="2" t="s">
        <v>858</v>
      </c>
      <c r="C594" s="2" t="s">
        <v>58</v>
      </c>
      <c r="D594" s="2"/>
      <c r="E594" s="2"/>
      <c r="F594" s="2" t="str">
        <f>K594</f>
        <v>USDT</v>
      </c>
      <c r="G594" s="2" t="str">
        <f>IF(INDEX(지갑!$H:$H,MATCH(A594&amp;B594&amp;C594&amp;D594&amp;E594&amp;F594&amp;H594,지갑!$K:$K,0))=0, "",INDEX(지갑!$H:$H,MATCH(A594&amp;B594&amp;C594&amp;D594&amp;E594&amp;F594&amp;H594,지갑!$K:$K,0)))</f>
        <v>0xdb245cf0aec8bf5d4b3002d00f3e701e80ba380a</v>
      </c>
      <c r="H594" s="2"/>
      <c r="I594" s="2" t="s">
        <v>858</v>
      </c>
      <c r="J594" s="2" t="s">
        <v>58</v>
      </c>
      <c r="K594" s="2" t="s">
        <v>13</v>
      </c>
      <c r="L594" s="2" t="s">
        <v>11</v>
      </c>
      <c r="M594" s="28">
        <v>1201886.3382999999</v>
      </c>
      <c r="N594" s="2" t="s">
        <v>4055</v>
      </c>
      <c r="O594" s="2" t="str">
        <f>IF(ISERROR(INDEX(출금!$H$2:$H$1048576,MATCH($S594,출금!$S$2:$S$1048576,0)))=TRUE, "", INDEX(출금!$H$2:$H$1048576,MATCH($S594,출금!$S$2:$S$1048576,0))&amp;"")</f>
        <v/>
      </c>
      <c r="P594" s="2" t="str">
        <f>IF(ISERROR(INDEX(출금!$A$2:$A$1048576,MATCH($S594,출금!$S$2:$S$1048576,0)))=TRUE, "", INDEX(출금!$A$2:$A$1048576,MATCH($S594,출금!$S$2:$S$1048576,0)))</f>
        <v/>
      </c>
      <c r="Q594" s="2" t="str">
        <f>IF(ISERROR(INDEX(출금!$B$2:$B$1048576,MATCH($S594,출금!$S$2:$S$1048576,0)))=TRUE, "", INDEX(출금!$B$2:$B$1048576,MATCH($S594,출금!$S$2:$S$1048576,0)))</f>
        <v/>
      </c>
      <c r="R594" s="2" t="str">
        <f>IF(ISERROR(INDEX(출금!$C$2:$C$1048576,MATCH($S594,출금!$S$2:$S$1048576,0)))=TRUE, "", INDEX(출금!$C$2:$C$1048576,MATCH($S594,출금!$S$2:$S$1048576,0)))</f>
        <v/>
      </c>
      <c r="S594" s="2" t="s">
        <v>1493</v>
      </c>
      <c r="T594" s="13">
        <v>44370.721425254633</v>
      </c>
      <c r="U594" s="31" t="str">
        <f t="shared" si="11"/>
        <v>2021-06-23</v>
      </c>
    </row>
    <row r="595" spans="1:21" customFormat="1">
      <c r="A595" s="2" t="s">
        <v>55</v>
      </c>
      <c r="B595" s="2" t="s">
        <v>6</v>
      </c>
      <c r="C595" s="2" t="s">
        <v>58</v>
      </c>
      <c r="D595" s="2" t="s">
        <v>1855</v>
      </c>
      <c r="E595" s="2">
        <v>10003</v>
      </c>
      <c r="F595" s="2" t="s">
        <v>11</v>
      </c>
      <c r="G595" s="2" t="str">
        <f>IF(INDEX(지갑!$H:$H,MATCH(A595&amp;B595&amp;C595&amp;D595&amp;E595&amp;F595&amp;H595,지갑!$K:$K,0))=0, "",INDEX(지갑!$H:$H,MATCH(A595&amp;B595&amp;C595&amp;D595&amp;E595&amp;F595&amp;H595,지갑!$K:$K,0)))</f>
        <v>0xaB4Bfe506a3Cb36ADDf97678293bD429B9951726</v>
      </c>
      <c r="H595" s="2"/>
      <c r="I595" s="2" t="s">
        <v>6</v>
      </c>
      <c r="J595" s="2" t="s">
        <v>8</v>
      </c>
      <c r="K595" s="2" t="s">
        <v>11</v>
      </c>
      <c r="L595" s="2" t="s">
        <v>11</v>
      </c>
      <c r="M595" s="25">
        <v>6.0608000000000002E-2</v>
      </c>
      <c r="N595" s="2" t="s">
        <v>4070</v>
      </c>
      <c r="O595" s="2" t="str">
        <f>IF(ISERROR(INDEX(출금!$H$2:$H$1048576,MATCH($S595,출금!$S$2:$S$1048576,0)))=TRUE, "", INDEX(출금!$H$2:$H$1048576,MATCH($S595,출금!$S$2:$S$1048576,0))&amp;"")</f>
        <v/>
      </c>
      <c r="P595" s="2" t="str">
        <f>IF(ISERROR(INDEX(출금!$A$2:$A$1048576,MATCH($S595,출금!$S$2:$S$1048576,0)))=TRUE, "", INDEX(출금!$A$2:$A$1048576,MATCH($S595,출금!$S$2:$S$1048576,0)))</f>
        <v/>
      </c>
      <c r="Q595" s="2" t="str">
        <f>IF(ISERROR(INDEX(출금!$B$2:$B$1048576,MATCH($S595,출금!$S$2:$S$1048576,0)))=TRUE, "", INDEX(출금!$B$2:$B$1048576,MATCH($S595,출금!$S$2:$S$1048576,0)))</f>
        <v/>
      </c>
      <c r="R595" s="2" t="str">
        <f>IF(ISERROR(INDEX(출금!$C$2:$C$1048576,MATCH($S595,출금!$S$2:$S$1048576,0)))=TRUE, "", INDEX(출금!$C$2:$C$1048576,MATCH($S595,출금!$S$2:$S$1048576,0)))</f>
        <v/>
      </c>
      <c r="S595" s="2" t="s">
        <v>763</v>
      </c>
      <c r="T595" s="26">
        <v>44651.436840277776</v>
      </c>
      <c r="U595" s="31" t="str">
        <f t="shared" si="11"/>
        <v>2022-03-31</v>
      </c>
    </row>
    <row r="596" spans="1:21" customFormat="1">
      <c r="A596" s="2" t="s">
        <v>55</v>
      </c>
      <c r="B596" s="2" t="s">
        <v>6</v>
      </c>
      <c r="C596" s="2" t="s">
        <v>58</v>
      </c>
      <c r="D596" s="2" t="s">
        <v>1855</v>
      </c>
      <c r="E596" s="2">
        <v>10003</v>
      </c>
      <c r="F596" s="2" t="s">
        <v>11</v>
      </c>
      <c r="G596" s="2" t="str">
        <f>IF(INDEX(지갑!$H:$H,MATCH(A596&amp;B596&amp;C596&amp;D596&amp;E596&amp;F596&amp;H596,지갑!$K:$K,0))=0, "",INDEX(지갑!$H:$H,MATCH(A596&amp;B596&amp;C596&amp;D596&amp;E596&amp;F596&amp;H596,지갑!$K:$K,0)))</f>
        <v>0xaB4Bfe506a3Cb36ADDf97678293bD429B9951726</v>
      </c>
      <c r="H596" s="2"/>
      <c r="I596" s="2" t="s">
        <v>6</v>
      </c>
      <c r="J596" s="2" t="s">
        <v>8</v>
      </c>
      <c r="K596" s="2" t="s">
        <v>11</v>
      </c>
      <c r="L596" s="2" t="s">
        <v>11</v>
      </c>
      <c r="M596" s="25">
        <v>22.020779999999998</v>
      </c>
      <c r="N596" s="2" t="s">
        <v>4070</v>
      </c>
      <c r="O596" s="2" t="str">
        <f>IF(ISERROR(INDEX(출금!$H$2:$H$1048576,MATCH($S596,출금!$S$2:$S$1048576,0)))=TRUE, "", INDEX(출금!$H$2:$H$1048576,MATCH($S596,출금!$S$2:$S$1048576,0))&amp;"")</f>
        <v/>
      </c>
      <c r="P596" s="2" t="str">
        <f>IF(ISERROR(INDEX(출금!$A$2:$A$1048576,MATCH($S596,출금!$S$2:$S$1048576,0)))=TRUE, "", INDEX(출금!$A$2:$A$1048576,MATCH($S596,출금!$S$2:$S$1048576,0)))</f>
        <v/>
      </c>
      <c r="Q596" s="2" t="str">
        <f>IF(ISERROR(INDEX(출금!$B$2:$B$1048576,MATCH($S596,출금!$S$2:$S$1048576,0)))=TRUE, "", INDEX(출금!$B$2:$B$1048576,MATCH($S596,출금!$S$2:$S$1048576,0)))</f>
        <v/>
      </c>
      <c r="R596" s="2" t="str">
        <f>IF(ISERROR(INDEX(출금!$C$2:$C$1048576,MATCH($S596,출금!$S$2:$S$1048576,0)))=TRUE, "", INDEX(출금!$C$2:$C$1048576,MATCH($S596,출금!$S$2:$S$1048576,0)))</f>
        <v/>
      </c>
      <c r="S596" s="2" t="s">
        <v>762</v>
      </c>
      <c r="T596" s="26">
        <v>44652.403414351851</v>
      </c>
      <c r="U596" s="31" t="str">
        <f t="shared" si="11"/>
        <v>2022-04-01</v>
      </c>
    </row>
    <row r="597" spans="1:21" customFormat="1" hidden="1">
      <c r="A597" s="2" t="s">
        <v>560</v>
      </c>
      <c r="B597" s="2" t="s">
        <v>107</v>
      </c>
      <c r="C597" s="2" t="s">
        <v>111</v>
      </c>
      <c r="D597" s="5" t="s">
        <v>1851</v>
      </c>
      <c r="E597" s="2"/>
      <c r="F597" s="2"/>
      <c r="G597" s="2" t="str">
        <f>IF(INDEX(지갑!$H:$H,MATCH(A597&amp;B597&amp;C597&amp;D597&amp;E597&amp;F597&amp;H597,지갑!$K:$K,0))=0, "",INDEX(지갑!$H:$H,MATCH(A597&amp;B597&amp;C597&amp;D597&amp;E597&amp;F597&amp;H597,지갑!$K:$K,0)))</f>
        <v>terra174evzq0tnd0uvzkkrvg08n9geqpcsvdrychcm8</v>
      </c>
      <c r="H597" s="2"/>
      <c r="I597" s="2" t="s">
        <v>107</v>
      </c>
      <c r="J597" s="2" t="s">
        <v>111</v>
      </c>
      <c r="K597" s="2" t="s">
        <v>15</v>
      </c>
      <c r="L597" s="2" t="s">
        <v>1676</v>
      </c>
      <c r="M597" s="28">
        <v>100000.1</v>
      </c>
      <c r="N597" s="2" t="str">
        <f>IF(ISERROR(INDEX(출금!$G$2:$G$1048576,MATCH($S597,출금!$S$2:$S$1048576,0)))=TRUE, "", INDEX(출금!$G$2:$G$1048576,MATCH($S597,출금!$S$2:$S$1048576,0))&amp;"")</f>
        <v>terra1luagdjcr9c9yvp3ak4d7chjm5gldcmgln5rku5</v>
      </c>
      <c r="O597" s="2" t="str">
        <f>IF(ISERROR(INDEX(출금!$H$2:$H$1048576,MATCH($S597,출금!$S$2:$S$1048576,0)))=TRUE, "", INDEX(출금!$H$2:$H$1048576,MATCH($S597,출금!$S$2:$S$1048576,0))&amp;"")</f>
        <v>1273090217</v>
      </c>
      <c r="P597" s="2" t="str">
        <f>IF(ISERROR(INDEX(출금!$A$2:$A$1048576,MATCH($S597,출금!$S$2:$S$1048576,0)))=TRUE, "", INDEX(출금!$A$2:$A$1048576,MATCH($S597,출금!$S$2:$S$1048576,0)))</f>
        <v>exchange</v>
      </c>
      <c r="Q597" s="2" t="str">
        <f>IF(ISERROR(INDEX(출금!$B$2:$B$1048576,MATCH($S597,출금!$S$2:$S$1048576,0)))=TRUE, "", INDEX(출금!$B$2:$B$1048576,MATCH($S597,출금!$S$2:$S$1048576,0)))</f>
        <v>FTX</v>
      </c>
      <c r="R597" s="2" t="str">
        <f>IF(ISERROR(INDEX(출금!$C$2:$C$1048576,MATCH($S597,출금!$S$2:$S$1048576,0)))=TRUE, "", INDEX(출금!$C$2:$C$1048576,MATCH($S597,출금!$S$2:$S$1048576,0)))</f>
        <v>BBRICK</v>
      </c>
      <c r="S597" s="2" t="s">
        <v>840</v>
      </c>
      <c r="T597" s="13">
        <v>44679.461469907408</v>
      </c>
      <c r="U597" s="31" t="str">
        <f t="shared" si="11"/>
        <v>2022-04-28</v>
      </c>
    </row>
    <row r="598" spans="1:21" customFormat="1" hidden="1">
      <c r="A598" s="2" t="s">
        <v>3</v>
      </c>
      <c r="B598" s="2" t="s">
        <v>858</v>
      </c>
      <c r="C598" s="2" t="s">
        <v>58</v>
      </c>
      <c r="D598" s="2"/>
      <c r="E598" s="2"/>
      <c r="F598" s="2" t="str">
        <f>K598</f>
        <v>ETH</v>
      </c>
      <c r="G598" s="2" t="str">
        <f>IF(INDEX(지갑!$H:$H,MATCH(A598&amp;B598&amp;C598&amp;D598&amp;E598&amp;F598&amp;H598,지갑!$K:$K,0))=0, "",INDEX(지갑!$H:$H,MATCH(A598&amp;B598&amp;C598&amp;D598&amp;E598&amp;F598&amp;H598,지갑!$K:$K,0)))</f>
        <v>0xdb245cf0aec8bf5d4b3002d00f3e701e80ba380a</v>
      </c>
      <c r="H598" s="2"/>
      <c r="I598" s="2" t="s">
        <v>858</v>
      </c>
      <c r="J598" s="2" t="s">
        <v>58</v>
      </c>
      <c r="K598" s="2" t="s">
        <v>11</v>
      </c>
      <c r="L598" s="2" t="s">
        <v>1005</v>
      </c>
      <c r="M598" s="28">
        <v>250.35156509000001</v>
      </c>
      <c r="N598" s="2" t="str">
        <f>IF(ISERROR(INDEX(출금!$G$2:$G$1048576,MATCH($S598,출금!$S$2:$S$1048576,0)))=TRUE, "", INDEX(출금!$G$2:$G$1048576,MATCH($S598,출금!$S$2:$S$1048576,0))&amp;"")</f>
        <v/>
      </c>
      <c r="O598" s="2" t="str">
        <f>IF(ISERROR(INDEX(출금!$H$2:$H$1048576,MATCH($S598,출금!$S$2:$S$1048576,0)))=TRUE, "", INDEX(출금!$H$2:$H$1048576,MATCH($S598,출금!$S$2:$S$1048576,0))&amp;"")</f>
        <v/>
      </c>
      <c r="P598" s="2" t="str">
        <f>IF(ISERROR(INDEX(출금!$A$2:$A$1048576,MATCH($S598,출금!$S$2:$S$1048576,0)))=TRUE, "", INDEX(출금!$A$2:$A$1048576,MATCH($S598,출금!$S$2:$S$1048576,0)))</f>
        <v/>
      </c>
      <c r="Q598" s="2" t="str">
        <f>IF(ISERROR(INDEX(출금!$B$2:$B$1048576,MATCH($S598,출금!$S$2:$S$1048576,0)))=TRUE, "", INDEX(출금!$B$2:$B$1048576,MATCH($S598,출금!$S$2:$S$1048576,0)))</f>
        <v/>
      </c>
      <c r="R598" s="2" t="str">
        <f>IF(ISERROR(INDEX(출금!$C$2:$C$1048576,MATCH($S598,출금!$S$2:$S$1048576,0)))=TRUE, "", INDEX(출금!$C$2:$C$1048576,MATCH($S598,출금!$S$2:$S$1048576,0)))</f>
        <v/>
      </c>
      <c r="S598" s="2" t="s">
        <v>1494</v>
      </c>
      <c r="T598" s="13">
        <v>44372.42219503472</v>
      </c>
      <c r="U598" s="31" t="str">
        <f t="shared" si="11"/>
        <v>2021-06-25</v>
      </c>
    </row>
    <row r="599" spans="1:21" customFormat="1" hidden="1">
      <c r="A599" s="2" t="s">
        <v>3</v>
      </c>
      <c r="B599" s="2" t="s">
        <v>858</v>
      </c>
      <c r="C599" s="2" t="s">
        <v>58</v>
      </c>
      <c r="D599" s="2"/>
      <c r="E599" s="2"/>
      <c r="F599" s="2" t="str">
        <f>K599</f>
        <v>XRP</v>
      </c>
      <c r="G599" s="2" t="str">
        <f>IF(INDEX(지갑!$H:$H,MATCH(A599&amp;B599&amp;C599&amp;D599&amp;E599&amp;F599&amp;H599,지갑!$K:$K,0))=0, "",INDEX(지갑!$H:$H,MATCH(A599&amp;B599&amp;C599&amp;D599&amp;E599&amp;F599&amp;H599,지갑!$K:$K,0)))</f>
        <v>r9L7s2eGfDD5yhFmgP1XtxwEzeTicCyTaf</v>
      </c>
      <c r="H599" s="2"/>
      <c r="I599" s="2" t="s">
        <v>858</v>
      </c>
      <c r="J599" s="2" t="s">
        <v>58</v>
      </c>
      <c r="K599" s="2" t="s">
        <v>10</v>
      </c>
      <c r="L599" s="2" t="s">
        <v>10</v>
      </c>
      <c r="M599" s="28">
        <v>17345498.095732</v>
      </c>
      <c r="N599" s="2" t="str">
        <f>IF(ISERROR(INDEX(출금!$G$2:$G$1048576,MATCH($S599,출금!$S$2:$S$1048576,0)))=TRUE, "", INDEX(출금!$G$2:$G$1048576,MATCH($S599,출금!$S$2:$S$1048576,0))&amp;"")</f>
        <v/>
      </c>
      <c r="O599" s="2" t="str">
        <f>IF(ISERROR(INDEX(출금!$H$2:$H$1048576,MATCH($S599,출금!$S$2:$S$1048576,0)))=TRUE, "", INDEX(출금!$H$2:$H$1048576,MATCH($S599,출금!$S$2:$S$1048576,0))&amp;"")</f>
        <v/>
      </c>
      <c r="P599" s="2" t="str">
        <f>IF(ISERROR(INDEX(출금!$A$2:$A$1048576,MATCH($S599,출금!$S$2:$S$1048576,0)))=TRUE, "", INDEX(출금!$A$2:$A$1048576,MATCH($S599,출금!$S$2:$S$1048576,0)))</f>
        <v/>
      </c>
      <c r="Q599" s="2" t="str">
        <f>IF(ISERROR(INDEX(출금!$B$2:$B$1048576,MATCH($S599,출금!$S$2:$S$1048576,0)))=TRUE, "", INDEX(출금!$B$2:$B$1048576,MATCH($S599,출금!$S$2:$S$1048576,0)))</f>
        <v/>
      </c>
      <c r="R599" s="2" t="str">
        <f>IF(ISERROR(INDEX(출금!$C$2:$C$1048576,MATCH($S599,출금!$S$2:$S$1048576,0)))=TRUE, "", INDEX(출금!$C$2:$C$1048576,MATCH($S599,출금!$S$2:$S$1048576,0)))</f>
        <v/>
      </c>
      <c r="S599" s="2" t="s">
        <v>1496</v>
      </c>
      <c r="T599" s="13">
        <v>44372.601458506942</v>
      </c>
      <c r="U599" s="31" t="str">
        <f t="shared" si="11"/>
        <v>2021-06-25</v>
      </c>
    </row>
    <row r="600" spans="1:21" customFormat="1" hidden="1">
      <c r="A600" s="2" t="s">
        <v>3</v>
      </c>
      <c r="B600" s="2" t="s">
        <v>858</v>
      </c>
      <c r="C600" s="2" t="s">
        <v>58</v>
      </c>
      <c r="D600" s="2"/>
      <c r="E600" s="2"/>
      <c r="F600" s="2" t="str">
        <f>K600</f>
        <v>BCH</v>
      </c>
      <c r="G600" s="2" t="str">
        <f>IF(INDEX(지갑!$H:$H,MATCH(A600&amp;B600&amp;C600&amp;D600&amp;E600&amp;F600&amp;H600,지갑!$K:$K,0))=0, "",INDEX(지갑!$H:$H,MATCH(A600&amp;B600&amp;C600&amp;D600&amp;E600&amp;F600&amp;H600,지갑!$K:$K,0)))</f>
        <v>0xdb245cf0aec8bf5d4b3002d00f3e701e80ba380a</v>
      </c>
      <c r="H600" s="2"/>
      <c r="I600" s="2" t="s">
        <v>858</v>
      </c>
      <c r="J600" s="2" t="s">
        <v>58</v>
      </c>
      <c r="K600" s="2" t="s">
        <v>81</v>
      </c>
      <c r="L600" s="2" t="s">
        <v>1002</v>
      </c>
      <c r="M600" s="28">
        <v>6705.55590132</v>
      </c>
      <c r="N600" s="2" t="str">
        <f>IF(ISERROR(INDEX(출금!$G$2:$G$1048576,MATCH($S600,출금!$S$2:$S$1048576,0)))=TRUE, "", INDEX(출금!$G$2:$G$1048576,MATCH($S600,출금!$S$2:$S$1048576,0))&amp;"")</f>
        <v/>
      </c>
      <c r="O600" s="2" t="str">
        <f>IF(ISERROR(INDEX(출금!$H$2:$H$1048576,MATCH($S600,출금!$S$2:$S$1048576,0)))=TRUE, "", INDEX(출금!$H$2:$H$1048576,MATCH($S600,출금!$S$2:$S$1048576,0))&amp;"")</f>
        <v/>
      </c>
      <c r="P600" s="2" t="str">
        <f>IF(ISERROR(INDEX(출금!$A$2:$A$1048576,MATCH($S600,출금!$S$2:$S$1048576,0)))=TRUE, "", INDEX(출금!$A$2:$A$1048576,MATCH($S600,출금!$S$2:$S$1048576,0)))</f>
        <v/>
      </c>
      <c r="Q600" s="2" t="str">
        <f>IF(ISERROR(INDEX(출금!$B$2:$B$1048576,MATCH($S600,출금!$S$2:$S$1048576,0)))=TRUE, "", INDEX(출금!$B$2:$B$1048576,MATCH($S600,출금!$S$2:$S$1048576,0)))</f>
        <v/>
      </c>
      <c r="R600" s="2" t="str">
        <f>IF(ISERROR(INDEX(출금!$C$2:$C$1048576,MATCH($S600,출금!$S$2:$S$1048576,0)))=TRUE, "", INDEX(출금!$C$2:$C$1048576,MATCH($S600,출금!$S$2:$S$1048576,0)))</f>
        <v/>
      </c>
      <c r="S600" s="2" t="s">
        <v>1495</v>
      </c>
      <c r="T600" s="13">
        <v>44372.616080509259</v>
      </c>
      <c r="U600" s="31" t="str">
        <f t="shared" si="11"/>
        <v>2021-06-25</v>
      </c>
    </row>
    <row r="601" spans="1:21" customFormat="1" hidden="1">
      <c r="A601" s="2" t="s">
        <v>55</v>
      </c>
      <c r="B601" s="2" t="s">
        <v>6</v>
      </c>
      <c r="C601" s="2" t="s">
        <v>58</v>
      </c>
      <c r="D601" s="2" t="s">
        <v>1855</v>
      </c>
      <c r="E601" s="2">
        <v>10003</v>
      </c>
      <c r="F601" s="2" t="s">
        <v>9</v>
      </c>
      <c r="G601" s="2" t="str">
        <f>IF(INDEX(지갑!$H:$H,MATCH(A601&amp;B601&amp;C601&amp;D601&amp;E601&amp;F601&amp;H601,지갑!$K:$K,0))=0, "",INDEX(지갑!$H:$H,MATCH(A601&amp;B601&amp;C601&amp;D601&amp;E601&amp;F601&amp;H601,지갑!$K:$K,0)))</f>
        <v>337ne45ueXx2iAR1gNAqxnwsCGuLquCLnh</v>
      </c>
      <c r="H601" s="2"/>
      <c r="I601" s="2" t="s">
        <v>6</v>
      </c>
      <c r="J601" s="2" t="s">
        <v>8</v>
      </c>
      <c r="K601" s="2" t="s">
        <v>9</v>
      </c>
      <c r="L601" s="2" t="s">
        <v>9</v>
      </c>
      <c r="M601" s="25">
        <v>2.7154020000000001</v>
      </c>
      <c r="N601" s="2" t="str">
        <f>IF(ISERROR(INDEX(출금!$G$2:$G$1048576,MATCH($S601,출금!$S$2:$S$1048576,0)))=TRUE, "", INDEX(출금!$G$2:$G$1048576,MATCH($S601,출금!$S$2:$S$1048576,0))&amp;"")</f>
        <v/>
      </c>
      <c r="O601" s="2" t="str">
        <f>IF(ISERROR(INDEX(출금!$H$2:$H$1048576,MATCH($S601,출금!$S$2:$S$1048576,0)))=TRUE, "", INDEX(출금!$H$2:$H$1048576,MATCH($S601,출금!$S$2:$S$1048576,0))&amp;"")</f>
        <v/>
      </c>
      <c r="P601" s="2" t="str">
        <f>IF(ISERROR(INDEX(출금!$A$2:$A$1048576,MATCH($S601,출금!$S$2:$S$1048576,0)))=TRUE, "", INDEX(출금!$A$2:$A$1048576,MATCH($S601,출금!$S$2:$S$1048576,0)))</f>
        <v/>
      </c>
      <c r="Q601" s="2" t="str">
        <f>IF(ISERROR(INDEX(출금!$B$2:$B$1048576,MATCH($S601,출금!$S$2:$S$1048576,0)))=TRUE, "", INDEX(출금!$B$2:$B$1048576,MATCH($S601,출금!$S$2:$S$1048576,0)))</f>
        <v/>
      </c>
      <c r="R601" s="2" t="str">
        <f>IF(ISERROR(INDEX(출금!$C$2:$C$1048576,MATCH($S601,출금!$S$2:$S$1048576,0)))=TRUE, "", INDEX(출금!$C$2:$C$1048576,MATCH($S601,출금!$S$2:$S$1048576,0)))</f>
        <v/>
      </c>
      <c r="S601" s="2" t="s">
        <v>761</v>
      </c>
      <c r="T601" s="26">
        <v>44652.404861111114</v>
      </c>
      <c r="U601" s="31" t="str">
        <f t="shared" si="11"/>
        <v>2022-04-01</v>
      </c>
    </row>
    <row r="602" spans="1:21" customFormat="1">
      <c r="A602" s="2" t="s">
        <v>55</v>
      </c>
      <c r="B602" s="2" t="s">
        <v>6</v>
      </c>
      <c r="C602" s="2" t="s">
        <v>58</v>
      </c>
      <c r="D602" s="2" t="s">
        <v>1855</v>
      </c>
      <c r="E602" s="2">
        <v>10003</v>
      </c>
      <c r="F602" s="2" t="s">
        <v>13</v>
      </c>
      <c r="G602" s="2" t="str">
        <f>IF(INDEX(지갑!$H:$H,MATCH(A602&amp;B602&amp;C602&amp;D602&amp;E602&amp;F602&amp;H602,지갑!$K:$K,0))=0, "",INDEX(지갑!$H:$H,MATCH(A602&amp;B602&amp;C602&amp;D602&amp;E602&amp;F602&amp;H602,지갑!$K:$K,0)))</f>
        <v>0x8f27fa136ff4da1796368380019029d81d12d06d</v>
      </c>
      <c r="H602" s="2"/>
      <c r="I602" s="2" t="s">
        <v>6</v>
      </c>
      <c r="J602" s="2" t="s">
        <v>8</v>
      </c>
      <c r="K602" s="2" t="s">
        <v>13</v>
      </c>
      <c r="L602" s="2" t="s">
        <v>1675</v>
      </c>
      <c r="M602" s="25">
        <v>243.15100000000001</v>
      </c>
      <c r="N602" s="2" t="s">
        <v>3155</v>
      </c>
      <c r="O602" s="2" t="str">
        <f>IF(ISERROR(INDEX(출금!$H$2:$H$1048576,MATCH($S602,출금!$S$2:$S$1048576,0)))=TRUE, "", INDEX(출금!$H$2:$H$1048576,MATCH($S602,출금!$S$2:$S$1048576,0))&amp;"")</f>
        <v/>
      </c>
      <c r="P602" s="2" t="str">
        <f>IF(ISERROR(INDEX(출금!$A$2:$A$1048576,MATCH($S602,출금!$S$2:$S$1048576,0)))=TRUE, "", INDEX(출금!$A$2:$A$1048576,MATCH($S602,출금!$S$2:$S$1048576,0)))</f>
        <v/>
      </c>
      <c r="Q602" s="2" t="str">
        <f>IF(ISERROR(INDEX(출금!$B$2:$B$1048576,MATCH($S602,출금!$S$2:$S$1048576,0)))=TRUE, "", INDEX(출금!$B$2:$B$1048576,MATCH($S602,출금!$S$2:$S$1048576,0)))</f>
        <v/>
      </c>
      <c r="R602" s="2" t="str">
        <f>IF(ISERROR(INDEX(출금!$C$2:$C$1048576,MATCH($S602,출금!$S$2:$S$1048576,0)))=TRUE, "", INDEX(출금!$C$2:$C$1048576,MATCH($S602,출금!$S$2:$S$1048576,0)))</f>
        <v/>
      </c>
      <c r="S602" s="2" t="s">
        <v>760</v>
      </c>
      <c r="T602" s="26">
        <v>44652.405300925922</v>
      </c>
      <c r="U602" s="31" t="str">
        <f t="shared" si="11"/>
        <v>2022-04-01</v>
      </c>
    </row>
    <row r="603" spans="1:21" customFormat="1" hidden="1">
      <c r="A603" s="2" t="s">
        <v>3</v>
      </c>
      <c r="B603" s="2" t="s">
        <v>858</v>
      </c>
      <c r="C603" s="2" t="s">
        <v>58</v>
      </c>
      <c r="D603" s="2"/>
      <c r="E603" s="2"/>
      <c r="F603" s="2" t="str">
        <f>K603</f>
        <v>BTC</v>
      </c>
      <c r="G603" s="2" t="str">
        <f>IF(INDEX(지갑!$H:$H,MATCH(A603&amp;B603&amp;C603&amp;D603&amp;E603&amp;F603&amp;H603,지갑!$K:$K,0))=0, "",INDEX(지갑!$H:$H,MATCH(A603&amp;B603&amp;C603&amp;D603&amp;E603&amp;F603&amp;H603,지갑!$K:$K,0)))</f>
        <v>1MdatewJkKfSptYBaJvgEBFYCEbiCkELVt</v>
      </c>
      <c r="H603" s="2"/>
      <c r="I603" s="2" t="s">
        <v>858</v>
      </c>
      <c r="J603" s="2" t="s">
        <v>58</v>
      </c>
      <c r="K603" s="2" t="s">
        <v>9</v>
      </c>
      <c r="L603" s="2" t="s">
        <v>9</v>
      </c>
      <c r="M603" s="28">
        <v>5.0701070000000001E-2</v>
      </c>
      <c r="N603" s="2" t="str">
        <f>IF(ISERROR(INDEX(출금!$G$2:$G$1048576,MATCH($S603,출금!$S$2:$S$1048576,0)))=TRUE, "", INDEX(출금!$G$2:$G$1048576,MATCH($S603,출금!$S$2:$S$1048576,0))&amp;"")</f>
        <v/>
      </c>
      <c r="O603" s="2" t="str">
        <f>IF(ISERROR(INDEX(출금!$H$2:$H$1048576,MATCH($S603,출금!$S$2:$S$1048576,0)))=TRUE, "", INDEX(출금!$H$2:$H$1048576,MATCH($S603,출금!$S$2:$S$1048576,0))&amp;"")</f>
        <v/>
      </c>
      <c r="P603" s="2" t="str">
        <f>IF(ISERROR(INDEX(출금!$A$2:$A$1048576,MATCH($S603,출금!$S$2:$S$1048576,0)))=TRUE, "", INDEX(출금!$A$2:$A$1048576,MATCH($S603,출금!$S$2:$S$1048576,0)))</f>
        <v/>
      </c>
      <c r="Q603" s="2" t="str">
        <f>IF(ISERROR(INDEX(출금!$B$2:$B$1048576,MATCH($S603,출금!$S$2:$S$1048576,0)))=TRUE, "", INDEX(출금!$B$2:$B$1048576,MATCH($S603,출금!$S$2:$S$1048576,0)))</f>
        <v/>
      </c>
      <c r="R603" s="2" t="str">
        <f>IF(ISERROR(INDEX(출금!$C$2:$C$1048576,MATCH($S603,출금!$S$2:$S$1048576,0)))=TRUE, "", INDEX(출금!$C$2:$C$1048576,MATCH($S603,출금!$S$2:$S$1048576,0)))</f>
        <v/>
      </c>
      <c r="S603" s="2" t="s">
        <v>1497</v>
      </c>
      <c r="T603" s="13">
        <v>44377.413457465278</v>
      </c>
      <c r="U603" s="31" t="str">
        <f t="shared" si="11"/>
        <v>2021-06-30</v>
      </c>
    </row>
    <row r="604" spans="1:21" customFormat="1" hidden="1">
      <c r="A604" s="2" t="s">
        <v>55</v>
      </c>
      <c r="B604" s="2" t="s">
        <v>6</v>
      </c>
      <c r="C604" s="2" t="s">
        <v>58</v>
      </c>
      <c r="D604" s="2" t="s">
        <v>1855</v>
      </c>
      <c r="E604" s="2">
        <v>10003</v>
      </c>
      <c r="F604" s="2" t="s">
        <v>10</v>
      </c>
      <c r="G604" s="2" t="str">
        <f>IF(INDEX(지갑!$H:$H,MATCH(A604&amp;B604&amp;C604&amp;D604&amp;E604&amp;F604&amp;H604,지갑!$K:$K,0))=0, "",INDEX(지갑!$H:$H,MATCH(A604&amp;B604&amp;C604&amp;D604&amp;E604&amp;F604&amp;H604,지갑!$K:$K,0)))</f>
        <v>rPFXvVo2fYXVPdV9gCHQouHsMgMhQ2aUwM</v>
      </c>
      <c r="H604" s="2">
        <v>3680179910</v>
      </c>
      <c r="I604" s="2" t="s">
        <v>6</v>
      </c>
      <c r="J604" s="2" t="s">
        <v>8</v>
      </c>
      <c r="K604" s="2" t="s">
        <v>10</v>
      </c>
      <c r="L604" s="2" t="s">
        <v>10</v>
      </c>
      <c r="M604" s="25">
        <v>246.52979999999999</v>
      </c>
      <c r="N604" s="2" t="str">
        <f>IF(ISERROR(INDEX(출금!$G$2:$G$1048576,MATCH($S604,출금!$S$2:$S$1048576,0)))=TRUE, "", INDEX(출금!$G$2:$G$1048576,MATCH($S604,출금!$S$2:$S$1048576,0))&amp;"")</f>
        <v/>
      </c>
      <c r="O604" s="2" t="str">
        <f>IF(ISERROR(INDEX(출금!$H$2:$H$1048576,MATCH($S604,출금!$S$2:$S$1048576,0)))=TRUE, "", INDEX(출금!$H$2:$H$1048576,MATCH($S604,출금!$S$2:$S$1048576,0))&amp;"")</f>
        <v/>
      </c>
      <c r="P604" s="2" t="str">
        <f>IF(ISERROR(INDEX(출금!$A$2:$A$1048576,MATCH($S604,출금!$S$2:$S$1048576,0)))=TRUE, "", INDEX(출금!$A$2:$A$1048576,MATCH($S604,출금!$S$2:$S$1048576,0)))</f>
        <v/>
      </c>
      <c r="Q604" s="2" t="str">
        <f>IF(ISERROR(INDEX(출금!$B$2:$B$1048576,MATCH($S604,출금!$S$2:$S$1048576,0)))=TRUE, "", INDEX(출금!$B$2:$B$1048576,MATCH($S604,출금!$S$2:$S$1048576,0)))</f>
        <v/>
      </c>
      <c r="R604" s="2" t="str">
        <f>IF(ISERROR(INDEX(출금!$C$2:$C$1048576,MATCH($S604,출금!$S$2:$S$1048576,0)))=TRUE, "", INDEX(출금!$C$2:$C$1048576,MATCH($S604,출금!$S$2:$S$1048576,0)))</f>
        <v/>
      </c>
      <c r="S604" s="2" t="s">
        <v>759</v>
      </c>
      <c r="T604" s="26">
        <v>44652.406111111108</v>
      </c>
      <c r="U604" s="31" t="str">
        <f t="shared" si="11"/>
        <v>2022-04-01</v>
      </c>
    </row>
    <row r="605" spans="1:21" hidden="1">
      <c r="A605" s="2" t="s">
        <v>55</v>
      </c>
      <c r="B605" s="2" t="s">
        <v>6</v>
      </c>
      <c r="C605" s="2" t="s">
        <v>58</v>
      </c>
      <c r="D605" s="2" t="s">
        <v>1855</v>
      </c>
      <c r="E605" s="2">
        <v>10003</v>
      </c>
      <c r="F605" s="2" t="s">
        <v>88</v>
      </c>
      <c r="G605" s="2" t="str">
        <f>IF(INDEX(지갑!$H:$H,MATCH(A605&amp;B605&amp;C605&amp;D605&amp;E605&amp;F605&amp;H605,지갑!$K:$K,0))=0, "",INDEX(지갑!$H:$H,MATCH(A605&amp;B605&amp;C605&amp;D605&amp;E605&amp;F605&amp;H605,지갑!$K:$K,0)))</f>
        <v/>
      </c>
      <c r="H605" s="2"/>
      <c r="I605" s="2" t="s">
        <v>6</v>
      </c>
      <c r="J605" s="2" t="s">
        <v>8</v>
      </c>
      <c r="K605" s="2" t="s">
        <v>88</v>
      </c>
      <c r="L605" s="2" t="s">
        <v>88</v>
      </c>
      <c r="M605" s="25">
        <v>0.27</v>
      </c>
      <c r="N605" s="2" t="str">
        <f>IF(ISERROR(INDEX(출금!$G$2:$G$1048576,MATCH($S605,출금!$S$2:$S$1048576,0)))=TRUE, "", INDEX(출금!$G$2:$G$1048576,MATCH($S605,출금!$S$2:$S$1048576,0))&amp;"")</f>
        <v/>
      </c>
      <c r="O605" s="2" t="str">
        <f>IF(ISERROR(INDEX(출금!$H$2:$H$1048576,MATCH($S605,출금!$S$2:$S$1048576,0)))=TRUE, "", INDEX(출금!$H$2:$H$1048576,MATCH($S605,출금!$S$2:$S$1048576,0))&amp;"")</f>
        <v/>
      </c>
      <c r="P605" s="2" t="str">
        <f>IF(ISERROR(INDEX(출금!$A$2:$A$1048576,MATCH($S605,출금!$S$2:$S$1048576,0)))=TRUE, "", INDEX(출금!$A$2:$A$1048576,MATCH($S605,출금!$S$2:$S$1048576,0)))</f>
        <v/>
      </c>
      <c r="Q605" s="2" t="str">
        <f>IF(ISERROR(INDEX(출금!$B$2:$B$1048576,MATCH($S605,출금!$S$2:$S$1048576,0)))=TRUE, "", INDEX(출금!$B$2:$B$1048576,MATCH($S605,출금!$S$2:$S$1048576,0)))</f>
        <v/>
      </c>
      <c r="R605" s="2" t="str">
        <f>IF(ISERROR(INDEX(출금!$C$2:$C$1048576,MATCH($S605,출금!$S$2:$S$1048576,0)))=TRUE, "", INDEX(출금!$C$2:$C$1048576,MATCH($S605,출금!$S$2:$S$1048576,0)))</f>
        <v/>
      </c>
      <c r="S605" s="2" t="s">
        <v>758</v>
      </c>
      <c r="T605" s="26">
        <v>44652.4062037037</v>
      </c>
      <c r="U605" s="31" t="str">
        <f t="shared" si="11"/>
        <v>2022-04-01</v>
      </c>
    </row>
    <row r="606" spans="1:21" hidden="1">
      <c r="A606" s="2" t="s">
        <v>55</v>
      </c>
      <c r="B606" s="2" t="s">
        <v>6</v>
      </c>
      <c r="C606" s="2" t="s">
        <v>58</v>
      </c>
      <c r="D606" s="2" t="s">
        <v>1855</v>
      </c>
      <c r="E606" s="2">
        <v>10003</v>
      </c>
      <c r="F606" s="2" t="s">
        <v>9</v>
      </c>
      <c r="G606" s="2" t="str">
        <f>IF(INDEX(지갑!$H:$H,MATCH(A606&amp;B606&amp;C606&amp;D606&amp;E606&amp;F606&amp;H606,지갑!$K:$K,0))=0, "",INDEX(지갑!$H:$H,MATCH(A606&amp;B606&amp;C606&amp;D606&amp;E606&amp;F606&amp;H606,지갑!$K:$K,0)))</f>
        <v>337ne45ueXx2iAR1gNAqxnwsCGuLquCLnh</v>
      </c>
      <c r="H606" s="2"/>
      <c r="I606" s="2" t="s">
        <v>6</v>
      </c>
      <c r="J606" s="2" t="s">
        <v>8</v>
      </c>
      <c r="K606" s="2" t="s">
        <v>9</v>
      </c>
      <c r="L606" s="2" t="s">
        <v>9</v>
      </c>
      <c r="M606" s="25">
        <v>2.7360000000000002E-3</v>
      </c>
      <c r="N606" s="2" t="str">
        <f>IF(ISERROR(INDEX(출금!$G$2:$G$1048576,MATCH($S606,출금!$S$2:$S$1048576,0)))=TRUE, "", INDEX(출금!$G$2:$G$1048576,MATCH($S606,출금!$S$2:$S$1048576,0))&amp;"")</f>
        <v/>
      </c>
      <c r="O606" s="2" t="str">
        <f>IF(ISERROR(INDEX(출금!$H$2:$H$1048576,MATCH($S606,출금!$S$2:$S$1048576,0)))=TRUE, "", INDEX(출금!$H$2:$H$1048576,MATCH($S606,출금!$S$2:$S$1048576,0))&amp;"")</f>
        <v/>
      </c>
      <c r="P606" s="2" t="str">
        <f>IF(ISERROR(INDEX(출금!$A$2:$A$1048576,MATCH($S606,출금!$S$2:$S$1048576,0)))=TRUE, "", INDEX(출금!$A$2:$A$1048576,MATCH($S606,출금!$S$2:$S$1048576,0)))</f>
        <v/>
      </c>
      <c r="Q606" s="2" t="str">
        <f>IF(ISERROR(INDEX(출금!$B$2:$B$1048576,MATCH($S606,출금!$S$2:$S$1048576,0)))=TRUE, "", INDEX(출금!$B$2:$B$1048576,MATCH($S606,출금!$S$2:$S$1048576,0)))</f>
        <v/>
      </c>
      <c r="R606" s="2" t="str">
        <f>IF(ISERROR(INDEX(출금!$C$2:$C$1048576,MATCH($S606,출금!$S$2:$S$1048576,0)))=TRUE, "", INDEX(출금!$C$2:$C$1048576,MATCH($S606,출금!$S$2:$S$1048576,0)))</f>
        <v/>
      </c>
      <c r="S606" s="2" t="s">
        <v>757</v>
      </c>
      <c r="T606" s="26">
        <v>44653.449328703704</v>
      </c>
      <c r="U606" s="31" t="str">
        <f t="shared" si="11"/>
        <v>2022-04-02</v>
      </c>
    </row>
    <row r="607" spans="1:21" hidden="1">
      <c r="A607" s="2" t="s">
        <v>3</v>
      </c>
      <c r="B607" s="2" t="s">
        <v>858</v>
      </c>
      <c r="C607" s="2" t="s">
        <v>58</v>
      </c>
      <c r="D607" s="2"/>
      <c r="E607" s="2"/>
      <c r="F607" s="2" t="str">
        <f>K607</f>
        <v>ETH</v>
      </c>
      <c r="G607" s="2" t="str">
        <f>IF(INDEX(지갑!$H:$H,MATCH(A607&amp;B607&amp;C607&amp;D607&amp;E607&amp;F607&amp;H607,지갑!$K:$K,0))=0, "",INDEX(지갑!$H:$H,MATCH(A607&amp;B607&amp;C607&amp;D607&amp;E607&amp;F607&amp;H607,지갑!$K:$K,0)))</f>
        <v>0xdb245cf0aec8bf5d4b3002d00f3e701e80ba380a</v>
      </c>
      <c r="H607" s="2"/>
      <c r="I607" s="2" t="s">
        <v>858</v>
      </c>
      <c r="J607" s="2" t="s">
        <v>58</v>
      </c>
      <c r="K607" s="2" t="s">
        <v>11</v>
      </c>
      <c r="L607" s="2" t="s">
        <v>1005</v>
      </c>
      <c r="M607" s="28">
        <v>6382</v>
      </c>
      <c r="N607" s="2" t="str">
        <f>IF(ISERROR(INDEX(출금!$G$2:$G$1048576,MATCH($S607,출금!$S$2:$S$1048576,0)))=TRUE, "", INDEX(출금!$G$2:$G$1048576,MATCH($S607,출금!$S$2:$S$1048576,0))&amp;"")</f>
        <v/>
      </c>
      <c r="O607" s="2" t="str">
        <f>IF(ISERROR(INDEX(출금!$H$2:$H$1048576,MATCH($S607,출금!$S$2:$S$1048576,0)))=TRUE, "", INDEX(출금!$H$2:$H$1048576,MATCH($S607,출금!$S$2:$S$1048576,0))&amp;"")</f>
        <v/>
      </c>
      <c r="P607" s="2" t="str">
        <f>IF(ISERROR(INDEX(출금!$A$2:$A$1048576,MATCH($S607,출금!$S$2:$S$1048576,0)))=TRUE, "", INDEX(출금!$A$2:$A$1048576,MATCH($S607,출금!$S$2:$S$1048576,0)))</f>
        <v/>
      </c>
      <c r="Q607" s="2" t="str">
        <f>IF(ISERROR(INDEX(출금!$B$2:$B$1048576,MATCH($S607,출금!$S$2:$S$1048576,0)))=TRUE, "", INDEX(출금!$B$2:$B$1048576,MATCH($S607,출금!$S$2:$S$1048576,0)))</f>
        <v/>
      </c>
      <c r="R607" s="2" t="str">
        <f>IF(ISERROR(INDEX(출금!$C$2:$C$1048576,MATCH($S607,출금!$S$2:$S$1048576,0)))=TRUE, "", INDEX(출금!$C$2:$C$1048576,MATCH($S607,출금!$S$2:$S$1048576,0)))</f>
        <v/>
      </c>
      <c r="S607" s="2" t="s">
        <v>1498</v>
      </c>
      <c r="T607" s="13">
        <v>44378.528126990743</v>
      </c>
      <c r="U607" s="31" t="str">
        <f t="shared" si="11"/>
        <v>2021-07-01</v>
      </c>
    </row>
    <row r="608" spans="1:21" hidden="1">
      <c r="A608" s="2" t="s">
        <v>55</v>
      </c>
      <c r="B608" s="2" t="s">
        <v>6</v>
      </c>
      <c r="C608" s="2" t="s">
        <v>58</v>
      </c>
      <c r="D608" s="2" t="s">
        <v>1855</v>
      </c>
      <c r="E608" s="2">
        <v>10003</v>
      </c>
      <c r="F608" s="2" t="s">
        <v>10</v>
      </c>
      <c r="G608" s="2" t="str">
        <f>IF(INDEX(지갑!$H:$H,MATCH(A608&amp;B608&amp;C608&amp;D608&amp;E608&amp;F608&amp;H608,지갑!$K:$K,0))=0, "",INDEX(지갑!$H:$H,MATCH(A608&amp;B608&amp;C608&amp;D608&amp;E608&amp;F608&amp;H608,지갑!$K:$K,0)))</f>
        <v>rPFXvVo2fYXVPdV9gCHQouHsMgMhQ2aUwM</v>
      </c>
      <c r="H608" s="2">
        <v>3680179910</v>
      </c>
      <c r="I608" s="2" t="s">
        <v>6</v>
      </c>
      <c r="J608" s="2" t="s">
        <v>8</v>
      </c>
      <c r="K608" s="2" t="s">
        <v>10</v>
      </c>
      <c r="L608" s="2" t="s">
        <v>10</v>
      </c>
      <c r="M608" s="25">
        <v>155573.20000000001</v>
      </c>
      <c r="N608" s="2" t="str">
        <f>IF(ISERROR(INDEX(출금!$G$2:$G$1048576,MATCH($S608,출금!$S$2:$S$1048576,0)))=TRUE, "", INDEX(출금!$G$2:$G$1048576,MATCH($S608,출금!$S$2:$S$1048576,0))&amp;"")</f>
        <v/>
      </c>
      <c r="O608" s="2" t="str">
        <f>IF(ISERROR(INDEX(출금!$H$2:$H$1048576,MATCH($S608,출금!$S$2:$S$1048576,0)))=TRUE, "", INDEX(출금!$H$2:$H$1048576,MATCH($S608,출금!$S$2:$S$1048576,0))&amp;"")</f>
        <v/>
      </c>
      <c r="P608" s="2" t="str">
        <f>IF(ISERROR(INDEX(출금!$A$2:$A$1048576,MATCH($S608,출금!$S$2:$S$1048576,0)))=TRUE, "", INDEX(출금!$A$2:$A$1048576,MATCH($S608,출금!$S$2:$S$1048576,0)))</f>
        <v/>
      </c>
      <c r="Q608" s="2" t="str">
        <f>IF(ISERROR(INDEX(출금!$B$2:$B$1048576,MATCH($S608,출금!$S$2:$S$1048576,0)))=TRUE, "", INDEX(출금!$B$2:$B$1048576,MATCH($S608,출금!$S$2:$S$1048576,0)))</f>
        <v/>
      </c>
      <c r="R608" s="2" t="str">
        <f>IF(ISERROR(INDEX(출금!$C$2:$C$1048576,MATCH($S608,출금!$S$2:$S$1048576,0)))=TRUE, "", INDEX(출금!$C$2:$C$1048576,MATCH($S608,출금!$S$2:$S$1048576,0)))</f>
        <v/>
      </c>
      <c r="S608" s="2" t="s">
        <v>756</v>
      </c>
      <c r="T608" s="26">
        <v>44654.494756944441</v>
      </c>
      <c r="U608" s="31" t="str">
        <f t="shared" si="11"/>
        <v>2022-04-03</v>
      </c>
    </row>
    <row r="609" spans="1:21" hidden="1">
      <c r="A609" s="2" t="s">
        <v>3</v>
      </c>
      <c r="B609" s="2" t="s">
        <v>858</v>
      </c>
      <c r="C609" s="2" t="s">
        <v>58</v>
      </c>
      <c r="D609" s="2"/>
      <c r="E609" s="2"/>
      <c r="F609" s="2" t="str">
        <f>K609</f>
        <v>LUNA</v>
      </c>
      <c r="G609" s="2" t="str">
        <f>IF(INDEX(지갑!$H:$H,MATCH(A609&amp;B609&amp;C609&amp;D609&amp;E609&amp;F609&amp;H609,지갑!$K:$K,0))=0, "",INDEX(지갑!$H:$H,MATCH(A609&amp;B609&amp;C609&amp;D609&amp;E609&amp;F609&amp;H609,지갑!$K:$K,0)))</f>
        <v>terra1x5tka4f96uqlfxr04etcf8m4l22xwpz4pq233x</v>
      </c>
      <c r="H609" s="2"/>
      <c r="I609" s="2" t="s">
        <v>858</v>
      </c>
      <c r="J609" s="2" t="s">
        <v>58</v>
      </c>
      <c r="K609" s="2" t="s">
        <v>14</v>
      </c>
      <c r="L609" s="2" t="s">
        <v>14</v>
      </c>
      <c r="M609" s="28">
        <v>2000</v>
      </c>
      <c r="N609" s="2" t="str">
        <f>IF(ISERROR(INDEX(출금!$G$2:$G$1048576,MATCH($S609,출금!$S$2:$S$1048576,0)))=TRUE, "", INDEX(출금!$G$2:$G$1048576,MATCH($S609,출금!$S$2:$S$1048576,0))&amp;"")</f>
        <v/>
      </c>
      <c r="O609" s="2" t="str">
        <f>IF(ISERROR(INDEX(출금!$H$2:$H$1048576,MATCH($S609,출금!$S$2:$S$1048576,0)))=TRUE, "", INDEX(출금!$H$2:$H$1048576,MATCH($S609,출금!$S$2:$S$1048576,0))&amp;"")</f>
        <v/>
      </c>
      <c r="P609" s="2" t="str">
        <f>IF(ISERROR(INDEX(출금!$A$2:$A$1048576,MATCH($S609,출금!$S$2:$S$1048576,0)))=TRUE, "", INDEX(출금!$A$2:$A$1048576,MATCH($S609,출금!$S$2:$S$1048576,0)))</f>
        <v/>
      </c>
      <c r="Q609" s="2" t="str">
        <f>IF(ISERROR(INDEX(출금!$B$2:$B$1048576,MATCH($S609,출금!$S$2:$S$1048576,0)))=TRUE, "", INDEX(출금!$B$2:$B$1048576,MATCH($S609,출금!$S$2:$S$1048576,0)))</f>
        <v/>
      </c>
      <c r="R609" s="2" t="str">
        <f>IF(ISERROR(INDEX(출금!$C$2:$C$1048576,MATCH($S609,출금!$S$2:$S$1048576,0)))=TRUE, "", INDEX(출금!$C$2:$C$1048576,MATCH($S609,출금!$S$2:$S$1048576,0)))</f>
        <v/>
      </c>
      <c r="S609" s="2" t="s">
        <v>1499</v>
      </c>
      <c r="T609" s="13">
        <v>44382.580800057869</v>
      </c>
      <c r="U609" s="31" t="str">
        <f t="shared" si="11"/>
        <v>2021-07-05</v>
      </c>
    </row>
    <row r="610" spans="1:21" hidden="1">
      <c r="A610" s="2" t="s">
        <v>55</v>
      </c>
      <c r="B610" s="2" t="s">
        <v>6</v>
      </c>
      <c r="C610" s="2" t="s">
        <v>58</v>
      </c>
      <c r="D610" s="2" t="s">
        <v>1855</v>
      </c>
      <c r="E610" s="2">
        <v>10003</v>
      </c>
      <c r="F610" s="2" t="s">
        <v>9</v>
      </c>
      <c r="G610" s="2" t="str">
        <f>IF(INDEX(지갑!$H:$H,MATCH(A610&amp;B610&amp;C610&amp;D610&amp;E610&amp;F610&amp;H610,지갑!$K:$K,0))=0, "",INDEX(지갑!$H:$H,MATCH(A610&amp;B610&amp;C610&amp;D610&amp;E610&amp;F610&amp;H610,지갑!$K:$K,0)))</f>
        <v>337ne45ueXx2iAR1gNAqxnwsCGuLquCLnh</v>
      </c>
      <c r="H610" s="2"/>
      <c r="I610" s="2" t="s">
        <v>6</v>
      </c>
      <c r="J610" s="2" t="s">
        <v>8</v>
      </c>
      <c r="K610" s="2" t="s">
        <v>9</v>
      </c>
      <c r="L610" s="2" t="s">
        <v>9</v>
      </c>
      <c r="M610" s="25">
        <v>4.0070000000000001E-3</v>
      </c>
      <c r="N610" s="2" t="str">
        <f>IF(ISERROR(INDEX(출금!$G$2:$G$1048576,MATCH($S610,출금!$S$2:$S$1048576,0)))=TRUE, "", INDEX(출금!$G$2:$G$1048576,MATCH($S610,출금!$S$2:$S$1048576,0))&amp;"")</f>
        <v/>
      </c>
      <c r="O610" s="2" t="str">
        <f>IF(ISERROR(INDEX(출금!$H$2:$H$1048576,MATCH($S610,출금!$S$2:$S$1048576,0)))=TRUE, "", INDEX(출금!$H$2:$H$1048576,MATCH($S610,출금!$S$2:$S$1048576,0))&amp;"")</f>
        <v/>
      </c>
      <c r="P610" s="2" t="str">
        <f>IF(ISERROR(INDEX(출금!$A$2:$A$1048576,MATCH($S610,출금!$S$2:$S$1048576,0)))=TRUE, "", INDEX(출금!$A$2:$A$1048576,MATCH($S610,출금!$S$2:$S$1048576,0)))</f>
        <v/>
      </c>
      <c r="Q610" s="2" t="str">
        <f>IF(ISERROR(INDEX(출금!$B$2:$B$1048576,MATCH($S610,출금!$S$2:$S$1048576,0)))=TRUE, "", INDEX(출금!$B$2:$B$1048576,MATCH($S610,출금!$S$2:$S$1048576,0)))</f>
        <v/>
      </c>
      <c r="R610" s="2" t="str">
        <f>IF(ISERROR(INDEX(출금!$C$2:$C$1048576,MATCH($S610,출금!$S$2:$S$1048576,0)))=TRUE, "", INDEX(출금!$C$2:$C$1048576,MATCH($S610,출금!$S$2:$S$1048576,0)))</f>
        <v/>
      </c>
      <c r="S610" s="2" t="s">
        <v>755</v>
      </c>
      <c r="T610" s="26">
        <v>44655.392905092594</v>
      </c>
      <c r="U610" s="31" t="str">
        <f t="shared" si="11"/>
        <v>2022-04-04</v>
      </c>
    </row>
    <row r="611" spans="1:21" hidden="1">
      <c r="A611" s="2" t="s">
        <v>3</v>
      </c>
      <c r="B611" s="2" t="s">
        <v>858</v>
      </c>
      <c r="C611" s="2" t="s">
        <v>58</v>
      </c>
      <c r="D611" s="2"/>
      <c r="E611" s="2"/>
      <c r="F611" s="2" t="str">
        <f>K611</f>
        <v>ATOM</v>
      </c>
      <c r="G611" s="2" t="str">
        <f>IF(INDEX(지갑!$H:$H,MATCH(A611&amp;B611&amp;C611&amp;D611&amp;E611&amp;F611&amp;H611,지갑!$K:$K,0))=0, "",INDEX(지갑!$H:$H,MATCH(A611&amp;B611&amp;C611&amp;D611&amp;E611&amp;F611&amp;H611,지갑!$K:$K,0)))</f>
        <v>cosmos1jjwh9rqudukx8r8duw226uc90g73spmze6mt3g</v>
      </c>
      <c r="H611" s="2"/>
      <c r="I611" s="2" t="s">
        <v>858</v>
      </c>
      <c r="J611" s="2" t="s">
        <v>58</v>
      </c>
      <c r="K611" s="2" t="s">
        <v>70</v>
      </c>
      <c r="L611" s="2" t="s">
        <v>70</v>
      </c>
      <c r="M611" s="28">
        <v>1000</v>
      </c>
      <c r="N611" s="2" t="str">
        <f>IF(ISERROR(INDEX(출금!$G$2:$G$1048576,MATCH($S611,출금!$S$2:$S$1048576,0)))=TRUE, "", INDEX(출금!$G$2:$G$1048576,MATCH($S611,출금!$S$2:$S$1048576,0))&amp;"")</f>
        <v/>
      </c>
      <c r="O611" s="2" t="str">
        <f>IF(ISERROR(INDEX(출금!$H$2:$H$1048576,MATCH($S611,출금!$S$2:$S$1048576,0)))=TRUE, "", INDEX(출금!$H$2:$H$1048576,MATCH($S611,출금!$S$2:$S$1048576,0))&amp;"")</f>
        <v/>
      </c>
      <c r="P611" s="2" t="str">
        <f>IF(ISERROR(INDEX(출금!$A$2:$A$1048576,MATCH($S611,출금!$S$2:$S$1048576,0)))=TRUE, "", INDEX(출금!$A$2:$A$1048576,MATCH($S611,출금!$S$2:$S$1048576,0)))</f>
        <v/>
      </c>
      <c r="Q611" s="2" t="str">
        <f>IF(ISERROR(INDEX(출금!$B$2:$B$1048576,MATCH($S611,출금!$S$2:$S$1048576,0)))=TRUE, "", INDEX(출금!$B$2:$B$1048576,MATCH($S611,출금!$S$2:$S$1048576,0)))</f>
        <v/>
      </c>
      <c r="R611" s="2" t="str">
        <f>IF(ISERROR(INDEX(출금!$C$2:$C$1048576,MATCH($S611,출금!$S$2:$S$1048576,0)))=TRUE, "", INDEX(출금!$C$2:$C$1048576,MATCH($S611,출금!$S$2:$S$1048576,0)))</f>
        <v/>
      </c>
      <c r="S611" s="2" t="s">
        <v>1500</v>
      </c>
      <c r="T611" s="13">
        <v>44382.582433368058</v>
      </c>
      <c r="U611" s="31" t="str">
        <f t="shared" si="11"/>
        <v>2021-07-05</v>
      </c>
    </row>
    <row r="612" spans="1:21">
      <c r="A612" s="2" t="s">
        <v>55</v>
      </c>
      <c r="B612" s="2" t="s">
        <v>6</v>
      </c>
      <c r="C612" s="2" t="s">
        <v>58</v>
      </c>
      <c r="D612" s="2" t="s">
        <v>1855</v>
      </c>
      <c r="E612" s="2">
        <v>10003</v>
      </c>
      <c r="F612" s="2" t="s">
        <v>11</v>
      </c>
      <c r="G612" s="2" t="str">
        <f>IF(INDEX(지갑!$H:$H,MATCH(A612&amp;B612&amp;C612&amp;D612&amp;E612&amp;F612&amp;H612,지갑!$K:$K,0))=0, "",INDEX(지갑!$H:$H,MATCH(A612&amp;B612&amp;C612&amp;D612&amp;E612&amp;F612&amp;H612,지갑!$K:$K,0)))</f>
        <v>0xaB4Bfe506a3Cb36ADDf97678293bD429B9951726</v>
      </c>
      <c r="H612" s="2"/>
      <c r="I612" s="2" t="s">
        <v>6</v>
      </c>
      <c r="J612" s="2" t="s">
        <v>8</v>
      </c>
      <c r="K612" s="2" t="s">
        <v>11</v>
      </c>
      <c r="L612" s="2" t="s">
        <v>11</v>
      </c>
      <c r="M612" s="25">
        <v>0.276781</v>
      </c>
      <c r="N612" s="2" t="s">
        <v>4070</v>
      </c>
      <c r="O612" s="2" t="str">
        <f>IF(ISERROR(INDEX(출금!$H$2:$H$1048576,MATCH($S612,출금!$S$2:$S$1048576,0)))=TRUE, "", INDEX(출금!$H$2:$H$1048576,MATCH($S612,출금!$S$2:$S$1048576,0))&amp;"")</f>
        <v/>
      </c>
      <c r="P612" s="2" t="str">
        <f>IF(ISERROR(INDEX(출금!$A$2:$A$1048576,MATCH($S612,출금!$S$2:$S$1048576,0)))=TRUE, "", INDEX(출금!$A$2:$A$1048576,MATCH($S612,출금!$S$2:$S$1048576,0)))</f>
        <v/>
      </c>
      <c r="Q612" s="2" t="str">
        <f>IF(ISERROR(INDEX(출금!$B$2:$B$1048576,MATCH($S612,출금!$S$2:$S$1048576,0)))=TRUE, "", INDEX(출금!$B$2:$B$1048576,MATCH($S612,출금!$S$2:$S$1048576,0)))</f>
        <v/>
      </c>
      <c r="R612" s="2" t="str">
        <f>IF(ISERROR(INDEX(출금!$C$2:$C$1048576,MATCH($S612,출금!$S$2:$S$1048576,0)))=TRUE, "", INDEX(출금!$C$2:$C$1048576,MATCH($S612,출금!$S$2:$S$1048576,0)))</f>
        <v/>
      </c>
      <c r="S612" s="2" t="s">
        <v>754</v>
      </c>
      <c r="T612" s="26">
        <v>44655.393923611111</v>
      </c>
      <c r="U612" s="31" t="str">
        <f t="shared" si="11"/>
        <v>2022-04-04</v>
      </c>
    </row>
    <row r="613" spans="1:21" hidden="1">
      <c r="A613" s="2" t="s">
        <v>55</v>
      </c>
      <c r="B613" s="2" t="s">
        <v>6</v>
      </c>
      <c r="C613" s="2" t="s">
        <v>58</v>
      </c>
      <c r="D613" s="2" t="s">
        <v>1855</v>
      </c>
      <c r="E613" s="2">
        <v>10003</v>
      </c>
      <c r="F613" s="2" t="s">
        <v>10</v>
      </c>
      <c r="G613" s="2" t="str">
        <f>IF(INDEX(지갑!$H:$H,MATCH(A613&amp;B613&amp;C613&amp;D613&amp;E613&amp;F613&amp;H613,지갑!$K:$K,0))=0, "",INDEX(지갑!$H:$H,MATCH(A613&amp;B613&amp;C613&amp;D613&amp;E613&amp;F613&amp;H613,지갑!$K:$K,0)))</f>
        <v>rPFXvVo2fYXVPdV9gCHQouHsMgMhQ2aUwM</v>
      </c>
      <c r="H613" s="2">
        <v>3680179910</v>
      </c>
      <c r="I613" s="2" t="s">
        <v>6</v>
      </c>
      <c r="J613" s="2" t="s">
        <v>8</v>
      </c>
      <c r="K613" s="2" t="s">
        <v>10</v>
      </c>
      <c r="L613" s="2" t="s">
        <v>10</v>
      </c>
      <c r="M613" s="25">
        <v>1325.251</v>
      </c>
      <c r="N613" s="2" t="str">
        <f>IF(ISERROR(INDEX(출금!$G$2:$G$1048576,MATCH($S613,출금!$S$2:$S$1048576,0)))=TRUE, "", INDEX(출금!$G$2:$G$1048576,MATCH($S613,출금!$S$2:$S$1048576,0))&amp;"")</f>
        <v/>
      </c>
      <c r="O613" s="2" t="str">
        <f>IF(ISERROR(INDEX(출금!$H$2:$H$1048576,MATCH($S613,출금!$S$2:$S$1048576,0)))=TRUE, "", INDEX(출금!$H$2:$H$1048576,MATCH($S613,출금!$S$2:$S$1048576,0))&amp;"")</f>
        <v/>
      </c>
      <c r="P613" s="2" t="str">
        <f>IF(ISERROR(INDEX(출금!$A$2:$A$1048576,MATCH($S613,출금!$S$2:$S$1048576,0)))=TRUE, "", INDEX(출금!$A$2:$A$1048576,MATCH($S613,출금!$S$2:$S$1048576,0)))</f>
        <v/>
      </c>
      <c r="Q613" s="2" t="str">
        <f>IF(ISERROR(INDEX(출금!$B$2:$B$1048576,MATCH($S613,출금!$S$2:$S$1048576,0)))=TRUE, "", INDEX(출금!$B$2:$B$1048576,MATCH($S613,출금!$S$2:$S$1048576,0)))</f>
        <v/>
      </c>
      <c r="R613" s="2" t="str">
        <f>IF(ISERROR(INDEX(출금!$C$2:$C$1048576,MATCH($S613,출금!$S$2:$S$1048576,0)))=TRUE, "", INDEX(출금!$C$2:$C$1048576,MATCH($S613,출금!$S$2:$S$1048576,0)))</f>
        <v/>
      </c>
      <c r="S613" s="2" t="s">
        <v>753</v>
      </c>
      <c r="T613" s="26">
        <v>44655.394224537034</v>
      </c>
      <c r="U613" s="31" t="str">
        <f t="shared" si="11"/>
        <v>2022-04-04</v>
      </c>
    </row>
    <row r="614" spans="1:21">
      <c r="A614" s="2" t="s">
        <v>55</v>
      </c>
      <c r="B614" s="2" t="s">
        <v>6</v>
      </c>
      <c r="C614" s="2" t="s">
        <v>58</v>
      </c>
      <c r="D614" s="2" t="s">
        <v>1855</v>
      </c>
      <c r="E614" s="2">
        <v>10003</v>
      </c>
      <c r="F614" s="2" t="s">
        <v>11</v>
      </c>
      <c r="G614" s="2" t="str">
        <f>IF(INDEX(지갑!$H:$H,MATCH(A614&amp;B614&amp;C614&amp;D614&amp;E614&amp;F614&amp;H614,지갑!$K:$K,0))=0, "",INDEX(지갑!$H:$H,MATCH(A614&amp;B614&amp;C614&amp;D614&amp;E614&amp;F614&amp;H614,지갑!$K:$K,0)))</f>
        <v>0xaB4Bfe506a3Cb36ADDf97678293bD429B9951726</v>
      </c>
      <c r="H614" s="2"/>
      <c r="I614" s="2" t="s">
        <v>6</v>
      </c>
      <c r="J614" s="2" t="s">
        <v>8</v>
      </c>
      <c r="K614" s="2" t="s">
        <v>11</v>
      </c>
      <c r="L614" s="2" t="s">
        <v>11</v>
      </c>
      <c r="M614" s="25">
        <v>7.7003000000000002E-2</v>
      </c>
      <c r="N614" s="2" t="s">
        <v>4070</v>
      </c>
      <c r="O614" s="2" t="str">
        <f>IF(ISERROR(INDEX(출금!$H$2:$H$1048576,MATCH($S614,출금!$S$2:$S$1048576,0)))=TRUE, "", INDEX(출금!$H$2:$H$1048576,MATCH($S614,출금!$S$2:$S$1048576,0))&amp;"")</f>
        <v/>
      </c>
      <c r="P614" s="2" t="str">
        <f>IF(ISERROR(INDEX(출금!$A$2:$A$1048576,MATCH($S614,출금!$S$2:$S$1048576,0)))=TRUE, "", INDEX(출금!$A$2:$A$1048576,MATCH($S614,출금!$S$2:$S$1048576,0)))</f>
        <v/>
      </c>
      <c r="Q614" s="2" t="str">
        <f>IF(ISERROR(INDEX(출금!$B$2:$B$1048576,MATCH($S614,출금!$S$2:$S$1048576,0)))=TRUE, "", INDEX(출금!$B$2:$B$1048576,MATCH($S614,출금!$S$2:$S$1048576,0)))</f>
        <v/>
      </c>
      <c r="R614" s="2" t="str">
        <f>IF(ISERROR(INDEX(출금!$C$2:$C$1048576,MATCH($S614,출금!$S$2:$S$1048576,0)))=TRUE, "", INDEX(출금!$C$2:$C$1048576,MATCH($S614,출금!$S$2:$S$1048576,0)))</f>
        <v/>
      </c>
      <c r="S614" s="2" t="s">
        <v>752</v>
      </c>
      <c r="T614" s="26">
        <v>44656.40252314815</v>
      </c>
      <c r="U614" s="31" t="str">
        <f t="shared" si="11"/>
        <v>2022-04-05</v>
      </c>
    </row>
    <row r="615" spans="1:21" hidden="1">
      <c r="A615" s="2" t="s">
        <v>55</v>
      </c>
      <c r="B615" s="2" t="s">
        <v>6</v>
      </c>
      <c r="C615" s="2" t="s">
        <v>58</v>
      </c>
      <c r="D615" s="2" t="s">
        <v>1855</v>
      </c>
      <c r="E615" s="2">
        <v>10003</v>
      </c>
      <c r="F615" s="2" t="s">
        <v>10</v>
      </c>
      <c r="G615" s="2" t="str">
        <f>IF(INDEX(지갑!$H:$H,MATCH(A615&amp;B615&amp;C615&amp;D615&amp;E615&amp;F615&amp;H615,지갑!$K:$K,0))=0, "",INDEX(지갑!$H:$H,MATCH(A615&amp;B615&amp;C615&amp;D615&amp;E615&amp;F615&amp;H615,지갑!$K:$K,0)))</f>
        <v>rPFXvVo2fYXVPdV9gCHQouHsMgMhQ2aUwM</v>
      </c>
      <c r="H615" s="2">
        <v>3680179910</v>
      </c>
      <c r="I615" s="2" t="s">
        <v>6</v>
      </c>
      <c r="J615" s="2" t="s">
        <v>8</v>
      </c>
      <c r="K615" s="2" t="s">
        <v>10</v>
      </c>
      <c r="L615" s="2" t="s">
        <v>10</v>
      </c>
      <c r="M615" s="25">
        <v>85.470640000000003</v>
      </c>
      <c r="N615" s="2" t="str">
        <f>IF(ISERROR(INDEX(출금!$G$2:$G$1048576,MATCH($S615,출금!$S$2:$S$1048576,0)))=TRUE, "", INDEX(출금!$G$2:$G$1048576,MATCH($S615,출금!$S$2:$S$1048576,0))&amp;"")</f>
        <v/>
      </c>
      <c r="O615" s="2" t="str">
        <f>IF(ISERROR(INDEX(출금!$H$2:$H$1048576,MATCH($S615,출금!$S$2:$S$1048576,0)))=TRUE, "", INDEX(출금!$H$2:$H$1048576,MATCH($S615,출금!$S$2:$S$1048576,0))&amp;"")</f>
        <v/>
      </c>
      <c r="P615" s="2" t="str">
        <f>IF(ISERROR(INDEX(출금!$A$2:$A$1048576,MATCH($S615,출금!$S$2:$S$1048576,0)))=TRUE, "", INDEX(출금!$A$2:$A$1048576,MATCH($S615,출금!$S$2:$S$1048576,0)))</f>
        <v/>
      </c>
      <c r="Q615" s="2" t="str">
        <f>IF(ISERROR(INDEX(출금!$B$2:$B$1048576,MATCH($S615,출금!$S$2:$S$1048576,0)))=TRUE, "", INDEX(출금!$B$2:$B$1048576,MATCH($S615,출금!$S$2:$S$1048576,0)))</f>
        <v/>
      </c>
      <c r="R615" s="2" t="str">
        <f>IF(ISERROR(INDEX(출금!$C$2:$C$1048576,MATCH($S615,출금!$S$2:$S$1048576,0)))=TRUE, "", INDEX(출금!$C$2:$C$1048576,MATCH($S615,출금!$S$2:$S$1048576,0)))</f>
        <v/>
      </c>
      <c r="S615" s="2" t="s">
        <v>751</v>
      </c>
      <c r="T615" s="26">
        <v>44656.403391203705</v>
      </c>
      <c r="U615" s="31" t="str">
        <f t="shared" si="11"/>
        <v>2022-04-05</v>
      </c>
    </row>
    <row r="616" spans="1:21">
      <c r="A616" s="2" t="s">
        <v>3</v>
      </c>
      <c r="B616" s="2" t="s">
        <v>858</v>
      </c>
      <c r="C616" s="2" t="s">
        <v>58</v>
      </c>
      <c r="D616" s="2"/>
      <c r="E616" s="2"/>
      <c r="F616" s="2" t="str">
        <f>K616</f>
        <v>ETH</v>
      </c>
      <c r="G616" s="2" t="str">
        <f>IF(INDEX(지갑!$H:$H,MATCH(A616&amp;B616&amp;C616&amp;D616&amp;E616&amp;F616&amp;H616,지갑!$K:$K,0))=0, "",INDEX(지갑!$H:$H,MATCH(A616&amp;B616&amp;C616&amp;D616&amp;E616&amp;F616&amp;H616,지갑!$K:$K,0)))</f>
        <v>0xdb245cf0aec8bf5d4b3002d00f3e701e80ba380a</v>
      </c>
      <c r="H616" s="2"/>
      <c r="I616" s="2" t="s">
        <v>858</v>
      </c>
      <c r="J616" s="2" t="s">
        <v>58</v>
      </c>
      <c r="K616" s="2" t="s">
        <v>11</v>
      </c>
      <c r="L616" s="2" t="s">
        <v>11</v>
      </c>
      <c r="M616" s="28">
        <v>6300</v>
      </c>
      <c r="N616" s="2" t="s">
        <v>4077</v>
      </c>
      <c r="O616" s="2" t="str">
        <f>IF(ISERROR(INDEX(출금!$H$2:$H$1048576,MATCH($S616,출금!$S$2:$S$1048576,0)))=TRUE, "", INDEX(출금!$H$2:$H$1048576,MATCH($S616,출금!$S$2:$S$1048576,0))&amp;"")</f>
        <v/>
      </c>
      <c r="P616" s="2" t="str">
        <f>IF(ISERROR(INDEX(출금!$A$2:$A$1048576,MATCH($S616,출금!$S$2:$S$1048576,0)))=TRUE, "", INDEX(출금!$A$2:$A$1048576,MATCH($S616,출금!$S$2:$S$1048576,0)))</f>
        <v/>
      </c>
      <c r="Q616" s="2" t="str">
        <f>IF(ISERROR(INDEX(출금!$B$2:$B$1048576,MATCH($S616,출금!$S$2:$S$1048576,0)))=TRUE, "", INDEX(출금!$B$2:$B$1048576,MATCH($S616,출금!$S$2:$S$1048576,0)))</f>
        <v/>
      </c>
      <c r="R616" s="2" t="str">
        <f>IF(ISERROR(INDEX(출금!$C$2:$C$1048576,MATCH($S616,출금!$S$2:$S$1048576,0)))=TRUE, "", INDEX(출금!$C$2:$C$1048576,MATCH($S616,출금!$S$2:$S$1048576,0)))</f>
        <v/>
      </c>
      <c r="S616" s="2" t="s">
        <v>1501</v>
      </c>
      <c r="T616" s="13">
        <v>44382.716904560177</v>
      </c>
      <c r="U616" s="31" t="str">
        <f t="shared" si="11"/>
        <v>2021-07-05</v>
      </c>
    </row>
    <row r="617" spans="1:21" hidden="1">
      <c r="A617" s="2" t="s">
        <v>55</v>
      </c>
      <c r="B617" s="2" t="s">
        <v>6</v>
      </c>
      <c r="C617" s="2" t="s">
        <v>58</v>
      </c>
      <c r="D617" s="2" t="s">
        <v>1855</v>
      </c>
      <c r="E617" s="2">
        <v>10003</v>
      </c>
      <c r="F617" s="2" t="s">
        <v>9</v>
      </c>
      <c r="G617" s="2" t="str">
        <f>IF(INDEX(지갑!$H:$H,MATCH(A617&amp;B617&amp;C617&amp;D617&amp;E617&amp;F617&amp;H617,지갑!$K:$K,0))=0, "",INDEX(지갑!$H:$H,MATCH(A617&amp;B617&amp;C617&amp;D617&amp;E617&amp;F617&amp;H617,지갑!$K:$K,0)))</f>
        <v>337ne45ueXx2iAR1gNAqxnwsCGuLquCLnh</v>
      </c>
      <c r="H617" s="2"/>
      <c r="I617" s="2" t="s">
        <v>6</v>
      </c>
      <c r="J617" s="2" t="s">
        <v>8</v>
      </c>
      <c r="K617" s="2" t="s">
        <v>9</v>
      </c>
      <c r="L617" s="2" t="s">
        <v>9</v>
      </c>
      <c r="M617" s="25">
        <v>3.3219999999999999E-3</v>
      </c>
      <c r="N617" s="2" t="str">
        <f>IF(ISERROR(INDEX(출금!$G$2:$G$1048576,MATCH($S617,출금!$S$2:$S$1048576,0)))=TRUE, "", INDEX(출금!$G$2:$G$1048576,MATCH($S617,출금!$S$2:$S$1048576,0))&amp;"")</f>
        <v/>
      </c>
      <c r="O617" s="2" t="str">
        <f>IF(ISERROR(INDEX(출금!$H$2:$H$1048576,MATCH($S617,출금!$S$2:$S$1048576,0)))=TRUE, "", INDEX(출금!$H$2:$H$1048576,MATCH($S617,출금!$S$2:$S$1048576,0))&amp;"")</f>
        <v/>
      </c>
      <c r="P617" s="2" t="str">
        <f>IF(ISERROR(INDEX(출금!$A$2:$A$1048576,MATCH($S617,출금!$S$2:$S$1048576,0)))=TRUE, "", INDEX(출금!$A$2:$A$1048576,MATCH($S617,출금!$S$2:$S$1048576,0)))</f>
        <v/>
      </c>
      <c r="Q617" s="2" t="str">
        <f>IF(ISERROR(INDEX(출금!$B$2:$B$1048576,MATCH($S617,출금!$S$2:$S$1048576,0)))=TRUE, "", INDEX(출금!$B$2:$B$1048576,MATCH($S617,출금!$S$2:$S$1048576,0)))</f>
        <v/>
      </c>
      <c r="R617" s="2" t="str">
        <f>IF(ISERROR(INDEX(출금!$C$2:$C$1048576,MATCH($S617,출금!$S$2:$S$1048576,0)))=TRUE, "", INDEX(출금!$C$2:$C$1048576,MATCH($S617,출금!$S$2:$S$1048576,0)))</f>
        <v/>
      </c>
      <c r="S617" s="2" t="s">
        <v>750</v>
      </c>
      <c r="T617" s="26">
        <v>44657.409143518518</v>
      </c>
      <c r="U617" s="31" t="str">
        <f t="shared" si="11"/>
        <v>2022-04-06</v>
      </c>
    </row>
    <row r="618" spans="1:21" hidden="1">
      <c r="A618" s="2" t="s">
        <v>3</v>
      </c>
      <c r="B618" s="2" t="s">
        <v>858</v>
      </c>
      <c r="C618" s="2" t="s">
        <v>58</v>
      </c>
      <c r="D618" s="2"/>
      <c r="E618" s="2"/>
      <c r="F618" s="2" t="str">
        <f>K618</f>
        <v>BTC</v>
      </c>
      <c r="G618" s="2" t="str">
        <f>IF(INDEX(지갑!$H:$H,MATCH(A618&amp;B618&amp;C618&amp;D618&amp;E618&amp;F618&amp;H618,지갑!$K:$K,0))=0, "",INDEX(지갑!$H:$H,MATCH(A618&amp;B618&amp;C618&amp;D618&amp;E618&amp;F618&amp;H618,지갑!$K:$K,0)))</f>
        <v>1MdatewJkKfSptYBaJvgEBFYCEbiCkELVt</v>
      </c>
      <c r="H618" s="2"/>
      <c r="I618" s="2" t="s">
        <v>858</v>
      </c>
      <c r="J618" s="2" t="s">
        <v>58</v>
      </c>
      <c r="K618" s="2" t="s">
        <v>9</v>
      </c>
      <c r="L618" s="2" t="s">
        <v>9</v>
      </c>
      <c r="M618" s="28">
        <v>260</v>
      </c>
      <c r="N618" s="2" t="str">
        <f>IF(ISERROR(INDEX(출금!$G$2:$G$1048576,MATCH($S618,출금!$S$2:$S$1048576,0)))=TRUE, "", INDEX(출금!$G$2:$G$1048576,MATCH($S618,출금!$S$2:$S$1048576,0))&amp;"")</f>
        <v/>
      </c>
      <c r="O618" s="2" t="str">
        <f>IF(ISERROR(INDEX(출금!$H$2:$H$1048576,MATCH($S618,출금!$S$2:$S$1048576,0)))=TRUE, "", INDEX(출금!$H$2:$H$1048576,MATCH($S618,출금!$S$2:$S$1048576,0))&amp;"")</f>
        <v/>
      </c>
      <c r="P618" s="2" t="str">
        <f>IF(ISERROR(INDEX(출금!$A$2:$A$1048576,MATCH($S618,출금!$S$2:$S$1048576,0)))=TRUE, "", INDEX(출금!$A$2:$A$1048576,MATCH($S618,출금!$S$2:$S$1048576,0)))</f>
        <v/>
      </c>
      <c r="Q618" s="2" t="str">
        <f>IF(ISERROR(INDEX(출금!$B$2:$B$1048576,MATCH($S618,출금!$S$2:$S$1048576,0)))=TRUE, "", INDEX(출금!$B$2:$B$1048576,MATCH($S618,출금!$S$2:$S$1048576,0)))</f>
        <v/>
      </c>
      <c r="R618" s="2" t="str">
        <f>IF(ISERROR(INDEX(출금!$C$2:$C$1048576,MATCH($S618,출금!$S$2:$S$1048576,0)))=TRUE, "", INDEX(출금!$C$2:$C$1048576,MATCH($S618,출금!$S$2:$S$1048576,0)))</f>
        <v/>
      </c>
      <c r="S618" s="2" t="s">
        <v>1502</v>
      </c>
      <c r="T618" s="13">
        <v>44382.722543136573</v>
      </c>
      <c r="U618" s="31" t="str">
        <f t="shared" si="11"/>
        <v>2021-07-05</v>
      </c>
    </row>
    <row r="619" spans="1:21">
      <c r="A619" s="2" t="s">
        <v>55</v>
      </c>
      <c r="B619" s="2" t="s">
        <v>6</v>
      </c>
      <c r="C619" s="2" t="s">
        <v>58</v>
      </c>
      <c r="D619" s="2" t="s">
        <v>1855</v>
      </c>
      <c r="E619" s="2">
        <v>10003</v>
      </c>
      <c r="F619" s="2" t="s">
        <v>11</v>
      </c>
      <c r="G619" s="2" t="str">
        <f>IF(INDEX(지갑!$H:$H,MATCH(A619&amp;B619&amp;C619&amp;D619&amp;E619&amp;F619&amp;H619,지갑!$K:$K,0))=0, "",INDEX(지갑!$H:$H,MATCH(A619&amp;B619&amp;C619&amp;D619&amp;E619&amp;F619&amp;H619,지갑!$K:$K,0)))</f>
        <v>0xaB4Bfe506a3Cb36ADDf97678293bD429B9951726</v>
      </c>
      <c r="H619" s="2"/>
      <c r="I619" s="2" t="s">
        <v>6</v>
      </c>
      <c r="J619" s="2" t="s">
        <v>8</v>
      </c>
      <c r="K619" s="2" t="s">
        <v>11</v>
      </c>
      <c r="L619" s="2" t="s">
        <v>11</v>
      </c>
      <c r="M619" s="25">
        <v>6.4119999999999996E-2</v>
      </c>
      <c r="N619" s="2" t="s">
        <v>4070</v>
      </c>
      <c r="O619" s="2" t="str">
        <f>IF(ISERROR(INDEX(출금!$H$2:$H$1048576,MATCH($S619,출금!$S$2:$S$1048576,0)))=TRUE, "", INDEX(출금!$H$2:$H$1048576,MATCH($S619,출금!$S$2:$S$1048576,0))&amp;"")</f>
        <v/>
      </c>
      <c r="P619" s="2" t="str">
        <f>IF(ISERROR(INDEX(출금!$A$2:$A$1048576,MATCH($S619,출금!$S$2:$S$1048576,0)))=TRUE, "", INDEX(출금!$A$2:$A$1048576,MATCH($S619,출금!$S$2:$S$1048576,0)))</f>
        <v/>
      </c>
      <c r="Q619" s="2" t="str">
        <f>IF(ISERROR(INDEX(출금!$B$2:$B$1048576,MATCH($S619,출금!$S$2:$S$1048576,0)))=TRUE, "", INDEX(출금!$B$2:$B$1048576,MATCH($S619,출금!$S$2:$S$1048576,0)))</f>
        <v/>
      </c>
      <c r="R619" s="2" t="str">
        <f>IF(ISERROR(INDEX(출금!$C$2:$C$1048576,MATCH($S619,출금!$S$2:$S$1048576,0)))=TRUE, "", INDEX(출금!$C$2:$C$1048576,MATCH($S619,출금!$S$2:$S$1048576,0)))</f>
        <v/>
      </c>
      <c r="S619" s="2" t="s">
        <v>749</v>
      </c>
      <c r="T619" s="26">
        <v>44657.450613425928</v>
      </c>
      <c r="U619" s="31" t="str">
        <f t="shared" si="11"/>
        <v>2022-04-06</v>
      </c>
    </row>
    <row r="620" spans="1:21" hidden="1">
      <c r="A620" s="2" t="s">
        <v>3</v>
      </c>
      <c r="B620" s="2" t="s">
        <v>858</v>
      </c>
      <c r="C620" s="2" t="s">
        <v>58</v>
      </c>
      <c r="D620" s="2"/>
      <c r="E620" s="2"/>
      <c r="F620" s="2" t="str">
        <f t="shared" ref="F620:F625" si="12">K620</f>
        <v>BTC</v>
      </c>
      <c r="G620" s="2" t="str">
        <f>IF(INDEX(지갑!$H:$H,MATCH(A620&amp;B620&amp;C620&amp;D620&amp;E620&amp;F620&amp;H620,지갑!$K:$K,0))=0, "",INDEX(지갑!$H:$H,MATCH(A620&amp;B620&amp;C620&amp;D620&amp;E620&amp;F620&amp;H620,지갑!$K:$K,0)))</f>
        <v>1MdatewJkKfSptYBaJvgEBFYCEbiCkELVt</v>
      </c>
      <c r="H620" s="2"/>
      <c r="I620" s="2" t="s">
        <v>858</v>
      </c>
      <c r="J620" s="2" t="s">
        <v>58</v>
      </c>
      <c r="K620" s="2" t="s">
        <v>9</v>
      </c>
      <c r="L620" s="2" t="s">
        <v>1005</v>
      </c>
      <c r="M620" s="28">
        <v>55</v>
      </c>
      <c r="N620" s="2" t="str">
        <f>IF(ISERROR(INDEX(출금!$G$2:$G$1048576,MATCH($S620,출금!$S$2:$S$1048576,0)))=TRUE, "", INDEX(출금!$G$2:$G$1048576,MATCH($S620,출금!$S$2:$S$1048576,0))&amp;"")</f>
        <v/>
      </c>
      <c r="O620" s="2" t="str">
        <f>IF(ISERROR(INDEX(출금!$H$2:$H$1048576,MATCH($S620,출금!$S$2:$S$1048576,0)))=TRUE, "", INDEX(출금!$H$2:$H$1048576,MATCH($S620,출금!$S$2:$S$1048576,0))&amp;"")</f>
        <v/>
      </c>
      <c r="P620" s="2" t="str">
        <f>IF(ISERROR(INDEX(출금!$A$2:$A$1048576,MATCH($S620,출금!$S$2:$S$1048576,0)))=TRUE, "", INDEX(출금!$A$2:$A$1048576,MATCH($S620,출금!$S$2:$S$1048576,0)))</f>
        <v/>
      </c>
      <c r="Q620" s="2" t="str">
        <f>IF(ISERROR(INDEX(출금!$B$2:$B$1048576,MATCH($S620,출금!$S$2:$S$1048576,0)))=TRUE, "", INDEX(출금!$B$2:$B$1048576,MATCH($S620,출금!$S$2:$S$1048576,0)))</f>
        <v/>
      </c>
      <c r="R620" s="2" t="str">
        <f>IF(ISERROR(INDEX(출금!$C$2:$C$1048576,MATCH($S620,출금!$S$2:$S$1048576,0)))=TRUE, "", INDEX(출금!$C$2:$C$1048576,MATCH($S620,출금!$S$2:$S$1048576,0)))</f>
        <v/>
      </c>
      <c r="S620" s="2" t="s">
        <v>1503</v>
      </c>
      <c r="T620" s="13">
        <v>44385.50593752315</v>
      </c>
      <c r="U620" s="31" t="str">
        <f t="shared" si="11"/>
        <v>2021-07-08</v>
      </c>
    </row>
    <row r="621" spans="1:21" hidden="1">
      <c r="A621" s="2" t="s">
        <v>3</v>
      </c>
      <c r="B621" s="2" t="s">
        <v>858</v>
      </c>
      <c r="C621" s="2" t="s">
        <v>58</v>
      </c>
      <c r="D621" s="2"/>
      <c r="E621" s="2"/>
      <c r="F621" s="2" t="str">
        <f t="shared" si="12"/>
        <v>LINK</v>
      </c>
      <c r="G621" s="2" t="e">
        <f>IF(INDEX(지갑!$H:$H,MATCH(A621&amp;B621&amp;C621&amp;D621&amp;E621&amp;F621&amp;H621,지갑!$K:$K,0))=0, "",INDEX(지갑!$H:$H,MATCH(A621&amp;B621&amp;C621&amp;D621&amp;E621&amp;F621&amp;H621,지갑!$K:$K,0)))</f>
        <v>#N/A</v>
      </c>
      <c r="H621" s="2"/>
      <c r="I621" s="2" t="s">
        <v>858</v>
      </c>
      <c r="J621" s="2" t="s">
        <v>58</v>
      </c>
      <c r="K621" s="2" t="s">
        <v>1117</v>
      </c>
      <c r="L621" s="2" t="s">
        <v>1117</v>
      </c>
      <c r="M621" s="28">
        <v>70423.589823169998</v>
      </c>
      <c r="N621" s="2" t="str">
        <f>IF(ISERROR(INDEX(출금!$G$2:$G$1048576,MATCH($S621,출금!$S$2:$S$1048576,0)))=TRUE, "", INDEX(출금!$G$2:$G$1048576,MATCH($S621,출금!$S$2:$S$1048576,0))&amp;"")</f>
        <v/>
      </c>
      <c r="O621" s="2" t="str">
        <f>IF(ISERROR(INDEX(출금!$H$2:$H$1048576,MATCH($S621,출금!$S$2:$S$1048576,0)))=TRUE, "", INDEX(출금!$H$2:$H$1048576,MATCH($S621,출금!$S$2:$S$1048576,0))&amp;"")</f>
        <v/>
      </c>
      <c r="P621" s="2" t="str">
        <f>IF(ISERROR(INDEX(출금!$A$2:$A$1048576,MATCH($S621,출금!$S$2:$S$1048576,0)))=TRUE, "", INDEX(출금!$A$2:$A$1048576,MATCH($S621,출금!$S$2:$S$1048576,0)))</f>
        <v/>
      </c>
      <c r="Q621" s="2" t="str">
        <f>IF(ISERROR(INDEX(출금!$B$2:$B$1048576,MATCH($S621,출금!$S$2:$S$1048576,0)))=TRUE, "", INDEX(출금!$B$2:$B$1048576,MATCH($S621,출금!$S$2:$S$1048576,0)))</f>
        <v/>
      </c>
      <c r="R621" s="2" t="str">
        <f>IF(ISERROR(INDEX(출금!$C$2:$C$1048576,MATCH($S621,출금!$S$2:$S$1048576,0)))=TRUE, "", INDEX(출금!$C$2:$C$1048576,MATCH($S621,출금!$S$2:$S$1048576,0)))</f>
        <v/>
      </c>
      <c r="S621" s="2" t="s">
        <v>1504</v>
      </c>
      <c r="T621" s="13">
        <v>44385.76061597222</v>
      </c>
      <c r="U621" s="31" t="str">
        <f t="shared" si="11"/>
        <v>2021-07-08</v>
      </c>
    </row>
    <row r="622" spans="1:21" hidden="1">
      <c r="A622" s="2" t="s">
        <v>3</v>
      </c>
      <c r="B622" s="2" t="s">
        <v>858</v>
      </c>
      <c r="C622" s="2" t="s">
        <v>58</v>
      </c>
      <c r="D622" s="2"/>
      <c r="E622" s="2"/>
      <c r="F622" s="2" t="str">
        <f t="shared" si="12"/>
        <v>LTC</v>
      </c>
      <c r="G622" s="2" t="str">
        <f>IF(INDEX(지갑!$H:$H,MATCH(A622&amp;B622&amp;C622&amp;D622&amp;E622&amp;F622&amp;H622,지갑!$K:$K,0))=0, "",INDEX(지갑!$H:$H,MATCH(A622&amp;B622&amp;C622&amp;D622&amp;E622&amp;F622&amp;H622,지갑!$K:$K,0)))</f>
        <v>0xdb245cf0aec8bf5d4b3002d00f3e701e80ba380a</v>
      </c>
      <c r="H622" s="2"/>
      <c r="I622" s="2" t="s">
        <v>858</v>
      </c>
      <c r="J622" s="2" t="s">
        <v>58</v>
      </c>
      <c r="K622" s="2" t="s">
        <v>88</v>
      </c>
      <c r="L622" s="2" t="s">
        <v>88</v>
      </c>
      <c r="M622" s="28">
        <v>3734.97132736</v>
      </c>
      <c r="N622" s="2" t="str">
        <f>IF(ISERROR(INDEX(출금!$G$2:$G$1048576,MATCH($S622,출금!$S$2:$S$1048576,0)))=TRUE, "", INDEX(출금!$G$2:$G$1048576,MATCH($S622,출금!$S$2:$S$1048576,0))&amp;"")</f>
        <v/>
      </c>
      <c r="O622" s="2" t="str">
        <f>IF(ISERROR(INDEX(출금!$H$2:$H$1048576,MATCH($S622,출금!$S$2:$S$1048576,0)))=TRUE, "", INDEX(출금!$H$2:$H$1048576,MATCH($S622,출금!$S$2:$S$1048576,0))&amp;"")</f>
        <v/>
      </c>
      <c r="P622" s="2" t="str">
        <f>IF(ISERROR(INDEX(출금!$A$2:$A$1048576,MATCH($S622,출금!$S$2:$S$1048576,0)))=TRUE, "", INDEX(출금!$A$2:$A$1048576,MATCH($S622,출금!$S$2:$S$1048576,0)))</f>
        <v/>
      </c>
      <c r="Q622" s="2" t="str">
        <f>IF(ISERROR(INDEX(출금!$B$2:$B$1048576,MATCH($S622,출금!$S$2:$S$1048576,0)))=TRUE, "", INDEX(출금!$B$2:$B$1048576,MATCH($S622,출금!$S$2:$S$1048576,0)))</f>
        <v/>
      </c>
      <c r="R622" s="2" t="str">
        <f>IF(ISERROR(INDEX(출금!$C$2:$C$1048576,MATCH($S622,출금!$S$2:$S$1048576,0)))=TRUE, "", INDEX(출금!$C$2:$C$1048576,MATCH($S622,출금!$S$2:$S$1048576,0)))</f>
        <v/>
      </c>
      <c r="S622" s="2" t="s">
        <v>1505</v>
      </c>
      <c r="T622" s="13">
        <v>44385.848919537028</v>
      </c>
      <c r="U622" s="31" t="str">
        <f t="shared" si="11"/>
        <v>2021-07-08</v>
      </c>
    </row>
    <row r="623" spans="1:21" hidden="1">
      <c r="A623" s="2" t="s">
        <v>3</v>
      </c>
      <c r="B623" s="2" t="s">
        <v>858</v>
      </c>
      <c r="C623" s="2" t="s">
        <v>58</v>
      </c>
      <c r="D623" s="2"/>
      <c r="E623" s="2"/>
      <c r="F623" s="2" t="str">
        <f t="shared" si="12"/>
        <v>LTC</v>
      </c>
      <c r="G623" s="2" t="str">
        <f>IF(INDEX(지갑!$H:$H,MATCH(A623&amp;B623&amp;C623&amp;D623&amp;E623&amp;F623&amp;H623,지갑!$K:$K,0))=0, "",INDEX(지갑!$H:$H,MATCH(A623&amp;B623&amp;C623&amp;D623&amp;E623&amp;F623&amp;H623,지갑!$K:$K,0)))</f>
        <v>0xdb245cf0aec8bf5d4b3002d00f3e701e80ba380a</v>
      </c>
      <c r="H623" s="2"/>
      <c r="I623" s="2" t="s">
        <v>858</v>
      </c>
      <c r="J623" s="2" t="s">
        <v>58</v>
      </c>
      <c r="K623" s="2" t="s">
        <v>88</v>
      </c>
      <c r="L623" s="2" t="s">
        <v>88</v>
      </c>
      <c r="M623" s="28">
        <v>3734.97132736</v>
      </c>
      <c r="N623" s="2" t="str">
        <f>IF(ISERROR(INDEX(출금!$G$2:$G$1048576,MATCH($S623,출금!$S$2:$S$1048576,0)))=TRUE, "", INDEX(출금!$G$2:$G$1048576,MATCH($S623,출금!$S$2:$S$1048576,0))&amp;"")</f>
        <v/>
      </c>
      <c r="O623" s="2" t="str">
        <f>IF(ISERROR(INDEX(출금!$H$2:$H$1048576,MATCH($S623,출금!$S$2:$S$1048576,0)))=TRUE, "", INDEX(출금!$H$2:$H$1048576,MATCH($S623,출금!$S$2:$S$1048576,0))&amp;"")</f>
        <v/>
      </c>
      <c r="P623" s="2" t="str">
        <f>IF(ISERROR(INDEX(출금!$A$2:$A$1048576,MATCH($S623,출금!$S$2:$S$1048576,0)))=TRUE, "", INDEX(출금!$A$2:$A$1048576,MATCH($S623,출금!$S$2:$S$1048576,0)))</f>
        <v/>
      </c>
      <c r="Q623" s="2" t="str">
        <f>IF(ISERROR(INDEX(출금!$B$2:$B$1048576,MATCH($S623,출금!$S$2:$S$1048576,0)))=TRUE, "", INDEX(출금!$B$2:$B$1048576,MATCH($S623,출금!$S$2:$S$1048576,0)))</f>
        <v/>
      </c>
      <c r="R623" s="2" t="str">
        <f>IF(ISERROR(INDEX(출금!$C$2:$C$1048576,MATCH($S623,출금!$S$2:$S$1048576,0)))=TRUE, "", INDEX(출금!$C$2:$C$1048576,MATCH($S623,출금!$S$2:$S$1048576,0)))</f>
        <v/>
      </c>
      <c r="S623" s="2" t="s">
        <v>1506</v>
      </c>
      <c r="T623" s="13">
        <v>44385.905147337973</v>
      </c>
      <c r="U623" s="31" t="str">
        <f t="shared" si="11"/>
        <v>2021-07-08</v>
      </c>
    </row>
    <row r="624" spans="1:21" hidden="1">
      <c r="A624" s="2" t="s">
        <v>3</v>
      </c>
      <c r="B624" s="2" t="s">
        <v>858</v>
      </c>
      <c r="C624" s="2" t="s">
        <v>58</v>
      </c>
      <c r="D624" s="2"/>
      <c r="E624" s="2"/>
      <c r="F624" s="2" t="str">
        <f t="shared" si="12"/>
        <v>BCH</v>
      </c>
      <c r="G624" s="2" t="str">
        <f>IF(INDEX(지갑!$H:$H,MATCH(A624&amp;B624&amp;C624&amp;D624&amp;E624&amp;F624&amp;H624,지갑!$K:$K,0))=0, "",INDEX(지갑!$H:$H,MATCH(A624&amp;B624&amp;C624&amp;D624&amp;E624&amp;F624&amp;H624,지갑!$K:$K,0)))</f>
        <v>0xdb245cf0aec8bf5d4b3002d00f3e701e80ba380a</v>
      </c>
      <c r="H624" s="2"/>
      <c r="I624" s="2" t="s">
        <v>858</v>
      </c>
      <c r="J624" s="2" t="s">
        <v>58</v>
      </c>
      <c r="K624" s="2" t="s">
        <v>81</v>
      </c>
      <c r="L624" s="2" t="s">
        <v>1005</v>
      </c>
      <c r="M624" s="28">
        <v>700</v>
      </c>
      <c r="N624" s="2" t="str">
        <f>IF(ISERROR(INDEX(출금!$G$2:$G$1048576,MATCH($S624,출금!$S$2:$S$1048576,0)))=TRUE, "", INDEX(출금!$G$2:$G$1048576,MATCH($S624,출금!$S$2:$S$1048576,0))&amp;"")</f>
        <v/>
      </c>
      <c r="O624" s="2" t="str">
        <f>IF(ISERROR(INDEX(출금!$H$2:$H$1048576,MATCH($S624,출금!$S$2:$S$1048576,0)))=TRUE, "", INDEX(출금!$H$2:$H$1048576,MATCH($S624,출금!$S$2:$S$1048576,0))&amp;"")</f>
        <v/>
      </c>
      <c r="P624" s="2" t="str">
        <f>IF(ISERROR(INDEX(출금!$A$2:$A$1048576,MATCH($S624,출금!$S$2:$S$1048576,0)))=TRUE, "", INDEX(출금!$A$2:$A$1048576,MATCH($S624,출금!$S$2:$S$1048576,0)))</f>
        <v/>
      </c>
      <c r="Q624" s="2" t="str">
        <f>IF(ISERROR(INDEX(출금!$B$2:$B$1048576,MATCH($S624,출금!$S$2:$S$1048576,0)))=TRUE, "", INDEX(출금!$B$2:$B$1048576,MATCH($S624,출금!$S$2:$S$1048576,0)))</f>
        <v/>
      </c>
      <c r="R624" s="2" t="str">
        <f>IF(ISERROR(INDEX(출금!$C$2:$C$1048576,MATCH($S624,출금!$S$2:$S$1048576,0)))=TRUE, "", INDEX(출금!$C$2:$C$1048576,MATCH($S624,출금!$S$2:$S$1048576,0)))</f>
        <v/>
      </c>
      <c r="S624" s="2" t="s">
        <v>1507</v>
      </c>
      <c r="T624" s="13">
        <v>44386.487547939818</v>
      </c>
      <c r="U624" s="31" t="str">
        <f t="shared" si="11"/>
        <v>2021-07-09</v>
      </c>
    </row>
    <row r="625" spans="1:21" hidden="1">
      <c r="A625" s="2" t="s">
        <v>3</v>
      </c>
      <c r="B625" s="2" t="s">
        <v>858</v>
      </c>
      <c r="C625" s="2" t="s">
        <v>58</v>
      </c>
      <c r="D625" s="2"/>
      <c r="E625" s="2"/>
      <c r="F625" s="2" t="str">
        <f t="shared" si="12"/>
        <v>BTC</v>
      </c>
      <c r="G625" s="2" t="str">
        <f>IF(INDEX(지갑!$H:$H,MATCH(A625&amp;B625&amp;C625&amp;D625&amp;E625&amp;F625&amp;H625,지갑!$K:$K,0))=0, "",INDEX(지갑!$H:$H,MATCH(A625&amp;B625&amp;C625&amp;D625&amp;E625&amp;F625&amp;H625,지갑!$K:$K,0)))</f>
        <v>1MdatewJkKfSptYBaJvgEBFYCEbiCkELVt</v>
      </c>
      <c r="H625" s="2"/>
      <c r="I625" s="2" t="s">
        <v>858</v>
      </c>
      <c r="J625" s="2" t="s">
        <v>58</v>
      </c>
      <c r="K625" s="2" t="s">
        <v>9</v>
      </c>
      <c r="L625" s="2" t="s">
        <v>9</v>
      </c>
      <c r="M625" s="28">
        <v>48.284990989999997</v>
      </c>
      <c r="N625" s="2" t="str">
        <f>IF(ISERROR(INDEX(출금!$G$2:$G$1048576,MATCH($S625,출금!$S$2:$S$1048576,0)))=TRUE, "", INDEX(출금!$G$2:$G$1048576,MATCH($S625,출금!$S$2:$S$1048576,0))&amp;"")</f>
        <v/>
      </c>
      <c r="O625" s="2" t="str">
        <f>IF(ISERROR(INDEX(출금!$H$2:$H$1048576,MATCH($S625,출금!$S$2:$S$1048576,0)))=TRUE, "", INDEX(출금!$H$2:$H$1048576,MATCH($S625,출금!$S$2:$S$1048576,0))&amp;"")</f>
        <v/>
      </c>
      <c r="P625" s="2" t="str">
        <f>IF(ISERROR(INDEX(출금!$A$2:$A$1048576,MATCH($S625,출금!$S$2:$S$1048576,0)))=TRUE, "", INDEX(출금!$A$2:$A$1048576,MATCH($S625,출금!$S$2:$S$1048576,0)))</f>
        <v/>
      </c>
      <c r="Q625" s="2" t="str">
        <f>IF(ISERROR(INDEX(출금!$B$2:$B$1048576,MATCH($S625,출금!$S$2:$S$1048576,0)))=TRUE, "", INDEX(출금!$B$2:$B$1048576,MATCH($S625,출금!$S$2:$S$1048576,0)))</f>
        <v/>
      </c>
      <c r="R625" s="2" t="str">
        <f>IF(ISERROR(INDEX(출금!$C$2:$C$1048576,MATCH($S625,출금!$S$2:$S$1048576,0)))=TRUE, "", INDEX(출금!$C$2:$C$1048576,MATCH($S625,출금!$S$2:$S$1048576,0)))</f>
        <v/>
      </c>
      <c r="S625" s="2" t="s">
        <v>1508</v>
      </c>
      <c r="T625" s="13">
        <v>44386.49967114583</v>
      </c>
      <c r="U625" s="31" t="str">
        <f t="shared" si="11"/>
        <v>2021-07-09</v>
      </c>
    </row>
    <row r="626" spans="1:21" hidden="1">
      <c r="A626" s="2" t="s">
        <v>55</v>
      </c>
      <c r="B626" s="2" t="s">
        <v>6</v>
      </c>
      <c r="C626" s="2" t="s">
        <v>58</v>
      </c>
      <c r="D626" s="2" t="s">
        <v>1855</v>
      </c>
      <c r="E626" s="2">
        <v>10003</v>
      </c>
      <c r="F626" s="2" t="s">
        <v>12</v>
      </c>
      <c r="G626" s="2" t="str">
        <f>IF(INDEX(지갑!$H:$H,MATCH(A626&amp;B626&amp;C626&amp;D626&amp;E626&amp;F626&amp;H626,지갑!$K:$K,0))=0, "",INDEX(지갑!$H:$H,MATCH(A626&amp;B626&amp;C626&amp;D626&amp;E626&amp;F626&amp;H626,지갑!$K:$K,0)))</f>
        <v>0x8E59558B73A92572834169Dc0096df9E42168B57</v>
      </c>
      <c r="H626" s="2"/>
      <c r="I626" s="2" t="s">
        <v>6</v>
      </c>
      <c r="J626" s="2" t="s">
        <v>8</v>
      </c>
      <c r="K626" s="2" t="s">
        <v>12</v>
      </c>
      <c r="L626" s="2" t="s">
        <v>179</v>
      </c>
      <c r="M626" s="25">
        <v>50000</v>
      </c>
      <c r="N626" s="2" t="s">
        <v>118</v>
      </c>
      <c r="O626" s="2" t="str">
        <f>IF(ISERROR(INDEX(출금!$H$2:$H$1048576,MATCH($S626,출금!$S$2:$S$1048576,0)))=TRUE, "", INDEX(출금!$H$2:$H$1048576,MATCH($S626,출금!$S$2:$S$1048576,0))&amp;"")</f>
        <v/>
      </c>
      <c r="P626" s="2" t="str">
        <f>IF(ISERROR(INDEX(출금!$A$2:$A$1048576,MATCH($S626,출금!$S$2:$S$1048576,0)))=TRUE, "", INDEX(출금!$A$2:$A$1048576,MATCH($S626,출금!$S$2:$S$1048576,0)))</f>
        <v/>
      </c>
      <c r="Q626" s="2" t="str">
        <f>IF(ISERROR(INDEX(출금!$B$2:$B$1048576,MATCH($S626,출금!$S$2:$S$1048576,0)))=TRUE, "", INDEX(출금!$B$2:$B$1048576,MATCH($S626,출금!$S$2:$S$1048576,0)))</f>
        <v/>
      </c>
      <c r="R626" s="2" t="str">
        <f>IF(ISERROR(INDEX(출금!$C$2:$C$1048576,MATCH($S626,출금!$S$2:$S$1048576,0)))=TRUE, "", INDEX(출금!$C$2:$C$1048576,MATCH($S626,출금!$S$2:$S$1048576,0)))</f>
        <v/>
      </c>
      <c r="S626" s="2" t="s">
        <v>748</v>
      </c>
      <c r="T626" s="26">
        <v>44657.797581018516</v>
      </c>
      <c r="U626" s="31" t="str">
        <f t="shared" si="11"/>
        <v>2022-04-06</v>
      </c>
    </row>
    <row r="627" spans="1:21" hidden="1">
      <c r="A627" s="2" t="s">
        <v>3</v>
      </c>
      <c r="B627" s="2" t="s">
        <v>858</v>
      </c>
      <c r="C627" s="2" t="s">
        <v>58</v>
      </c>
      <c r="D627" s="2"/>
      <c r="E627" s="2"/>
      <c r="F627" s="2" t="str">
        <f>K627</f>
        <v>ETH</v>
      </c>
      <c r="G627" s="2" t="str">
        <f>IF(INDEX(지갑!$H:$H,MATCH(A627&amp;B627&amp;C627&amp;D627&amp;E627&amp;F627&amp;H627,지갑!$K:$K,0))=0, "",INDEX(지갑!$H:$H,MATCH(A627&amp;B627&amp;C627&amp;D627&amp;E627&amp;F627&amp;H627,지갑!$K:$K,0)))</f>
        <v>0xdb245cf0aec8bf5d4b3002d00f3e701e80ba380a</v>
      </c>
      <c r="H627" s="2"/>
      <c r="I627" s="2" t="s">
        <v>858</v>
      </c>
      <c r="J627" s="2" t="s">
        <v>58</v>
      </c>
      <c r="K627" s="2" t="s">
        <v>11</v>
      </c>
      <c r="L627" s="2" t="s">
        <v>1005</v>
      </c>
      <c r="M627" s="28">
        <v>760</v>
      </c>
      <c r="N627" s="2" t="str">
        <f>IF(ISERROR(INDEX(출금!$G$2:$G$1048576,MATCH($S627,출금!$S$2:$S$1048576,0)))=TRUE, "", INDEX(출금!$G$2:$G$1048576,MATCH($S627,출금!$S$2:$S$1048576,0))&amp;"")</f>
        <v/>
      </c>
      <c r="O627" s="2" t="str">
        <f>IF(ISERROR(INDEX(출금!$H$2:$H$1048576,MATCH($S627,출금!$S$2:$S$1048576,0)))=TRUE, "", INDEX(출금!$H$2:$H$1048576,MATCH($S627,출금!$S$2:$S$1048576,0))&amp;"")</f>
        <v/>
      </c>
      <c r="P627" s="2" t="str">
        <f>IF(ISERROR(INDEX(출금!$A$2:$A$1048576,MATCH($S627,출금!$S$2:$S$1048576,0)))=TRUE, "", INDEX(출금!$A$2:$A$1048576,MATCH($S627,출금!$S$2:$S$1048576,0)))</f>
        <v/>
      </c>
      <c r="Q627" s="2" t="str">
        <f>IF(ISERROR(INDEX(출금!$B$2:$B$1048576,MATCH($S627,출금!$S$2:$S$1048576,0)))=TRUE, "", INDEX(출금!$B$2:$B$1048576,MATCH($S627,출금!$S$2:$S$1048576,0)))</f>
        <v/>
      </c>
      <c r="R627" s="2" t="str">
        <f>IF(ISERROR(INDEX(출금!$C$2:$C$1048576,MATCH($S627,출금!$S$2:$S$1048576,0)))=TRUE, "", INDEX(출금!$C$2:$C$1048576,MATCH($S627,출금!$S$2:$S$1048576,0)))</f>
        <v/>
      </c>
      <c r="S627" s="2" t="s">
        <v>1509</v>
      </c>
      <c r="T627" s="13">
        <v>44389.465435925929</v>
      </c>
      <c r="U627" s="31" t="str">
        <f t="shared" si="11"/>
        <v>2021-07-12</v>
      </c>
    </row>
    <row r="628" spans="1:21">
      <c r="A628" s="2" t="s">
        <v>3</v>
      </c>
      <c r="B628" s="2" t="s">
        <v>858</v>
      </c>
      <c r="C628" s="2" t="s">
        <v>58</v>
      </c>
      <c r="D628" s="2"/>
      <c r="E628" s="2"/>
      <c r="F628" s="2" t="str">
        <f>K628</f>
        <v>ETH</v>
      </c>
      <c r="G628" s="2" t="str">
        <f>IF(INDEX(지갑!$H:$H,MATCH(A628&amp;B628&amp;C628&amp;D628&amp;E628&amp;F628&amp;H628,지갑!$K:$K,0))=0, "",INDEX(지갑!$H:$H,MATCH(A628&amp;B628&amp;C628&amp;D628&amp;E628&amp;F628&amp;H628,지갑!$K:$K,0)))</f>
        <v>0xdb245cf0aec8bf5d4b3002d00f3e701e80ba380a</v>
      </c>
      <c r="H628" s="2"/>
      <c r="I628" s="2" t="s">
        <v>858</v>
      </c>
      <c r="J628" s="2" t="s">
        <v>58</v>
      </c>
      <c r="K628" s="2" t="s">
        <v>11</v>
      </c>
      <c r="L628" s="2" t="s">
        <v>11</v>
      </c>
      <c r="M628" s="28">
        <v>359.25125675999999</v>
      </c>
      <c r="N628" s="2" t="s">
        <v>4054</v>
      </c>
      <c r="O628" s="2" t="str">
        <f>IF(ISERROR(INDEX(출금!$H$2:$H$1048576,MATCH($S628,출금!$S$2:$S$1048576,0)))=TRUE, "", INDEX(출금!$H$2:$H$1048576,MATCH($S628,출금!$S$2:$S$1048576,0))&amp;"")</f>
        <v/>
      </c>
      <c r="P628" s="2" t="str">
        <f>IF(ISERROR(INDEX(출금!$A$2:$A$1048576,MATCH($S628,출금!$S$2:$S$1048576,0)))=TRUE, "", INDEX(출금!$A$2:$A$1048576,MATCH($S628,출금!$S$2:$S$1048576,0)))</f>
        <v/>
      </c>
      <c r="Q628" s="2" t="str">
        <f>IF(ISERROR(INDEX(출금!$B$2:$B$1048576,MATCH($S628,출금!$S$2:$S$1048576,0)))=TRUE, "", INDEX(출금!$B$2:$B$1048576,MATCH($S628,출금!$S$2:$S$1048576,0)))</f>
        <v/>
      </c>
      <c r="R628" s="2" t="str">
        <f>IF(ISERROR(INDEX(출금!$C$2:$C$1048576,MATCH($S628,출금!$S$2:$S$1048576,0)))=TRUE, "", INDEX(출금!$C$2:$C$1048576,MATCH($S628,출금!$S$2:$S$1048576,0)))</f>
        <v/>
      </c>
      <c r="S628" s="2" t="s">
        <v>1510</v>
      </c>
      <c r="T628" s="13">
        <v>44390.933579791657</v>
      </c>
      <c r="U628" s="31" t="str">
        <f t="shared" si="11"/>
        <v>2021-07-13</v>
      </c>
    </row>
    <row r="629" spans="1:21" hidden="1">
      <c r="A629" s="2" t="s">
        <v>3</v>
      </c>
      <c r="B629" s="2" t="s">
        <v>858</v>
      </c>
      <c r="C629" s="2" t="s">
        <v>58</v>
      </c>
      <c r="D629" s="2"/>
      <c r="E629" s="2"/>
      <c r="F629" s="2" t="str">
        <f>K629</f>
        <v>BTC</v>
      </c>
      <c r="G629" s="2" t="str">
        <f>IF(INDEX(지갑!$H:$H,MATCH(A629&amp;B629&amp;C629&amp;D629&amp;E629&amp;F629&amp;H629,지갑!$K:$K,0))=0, "",INDEX(지갑!$H:$H,MATCH(A629&amp;B629&amp;C629&amp;D629&amp;E629&amp;F629&amp;H629,지갑!$K:$K,0)))</f>
        <v>1MdatewJkKfSptYBaJvgEBFYCEbiCkELVt</v>
      </c>
      <c r="H629" s="2"/>
      <c r="I629" s="2" t="s">
        <v>858</v>
      </c>
      <c r="J629" s="2" t="s">
        <v>58</v>
      </c>
      <c r="K629" s="2" t="s">
        <v>9</v>
      </c>
      <c r="L629" s="2" t="s">
        <v>1005</v>
      </c>
      <c r="M629" s="28">
        <v>107.94014</v>
      </c>
      <c r="N629" s="2" t="str">
        <f>IF(ISERROR(INDEX(출금!$G$2:$G$1048576,MATCH($S629,출금!$S$2:$S$1048576,0)))=TRUE, "", INDEX(출금!$G$2:$G$1048576,MATCH($S629,출금!$S$2:$S$1048576,0))&amp;"")</f>
        <v/>
      </c>
      <c r="O629" s="2" t="str">
        <f>IF(ISERROR(INDEX(출금!$H$2:$H$1048576,MATCH($S629,출금!$S$2:$S$1048576,0)))=TRUE, "", INDEX(출금!$H$2:$H$1048576,MATCH($S629,출금!$S$2:$S$1048576,0))&amp;"")</f>
        <v/>
      </c>
      <c r="P629" s="2" t="str">
        <f>IF(ISERROR(INDEX(출금!$A$2:$A$1048576,MATCH($S629,출금!$S$2:$S$1048576,0)))=TRUE, "", INDEX(출금!$A$2:$A$1048576,MATCH($S629,출금!$S$2:$S$1048576,0)))</f>
        <v/>
      </c>
      <c r="Q629" s="2" t="str">
        <f>IF(ISERROR(INDEX(출금!$B$2:$B$1048576,MATCH($S629,출금!$S$2:$S$1048576,0)))=TRUE, "", INDEX(출금!$B$2:$B$1048576,MATCH($S629,출금!$S$2:$S$1048576,0)))</f>
        <v/>
      </c>
      <c r="R629" s="2" t="str">
        <f>IF(ISERROR(INDEX(출금!$C$2:$C$1048576,MATCH($S629,출금!$S$2:$S$1048576,0)))=TRUE, "", INDEX(출금!$C$2:$C$1048576,MATCH($S629,출금!$S$2:$S$1048576,0)))</f>
        <v/>
      </c>
      <c r="S629" s="2" t="s">
        <v>1511</v>
      </c>
      <c r="T629" s="13">
        <v>44392.500464097233</v>
      </c>
      <c r="U629" s="31" t="str">
        <f t="shared" si="11"/>
        <v>2021-07-15</v>
      </c>
    </row>
    <row r="630" spans="1:21" hidden="1">
      <c r="A630" s="2" t="s">
        <v>560</v>
      </c>
      <c r="B630" s="2" t="s">
        <v>107</v>
      </c>
      <c r="C630" s="2" t="s">
        <v>111</v>
      </c>
      <c r="D630" s="5" t="s">
        <v>1851</v>
      </c>
      <c r="E630" s="2"/>
      <c r="F630" s="2"/>
      <c r="G630" s="2" t="str">
        <f>IF(INDEX(지갑!$H:$H,MATCH(A630&amp;B630&amp;C630&amp;D630&amp;E630&amp;F630&amp;H630,지갑!$K:$K,0))=0, "",INDEX(지갑!$H:$H,MATCH(A630&amp;B630&amp;C630&amp;D630&amp;E630&amp;F630&amp;H630,지갑!$K:$K,0)))</f>
        <v>terra174evzq0tnd0uvzkkrvg08n9geqpcsvdrychcm8</v>
      </c>
      <c r="H630" s="2"/>
      <c r="I630" s="2" t="s">
        <v>107</v>
      </c>
      <c r="J630" s="2" t="s">
        <v>111</v>
      </c>
      <c r="K630" s="2" t="s">
        <v>15</v>
      </c>
      <c r="L630" s="2" t="s">
        <v>1676</v>
      </c>
      <c r="M630" s="28">
        <v>1000000</v>
      </c>
      <c r="N630" s="2" t="str">
        <f>IF(ISERROR(INDEX(출금!$G$2:$G$1048576,MATCH($S630,출금!$S$2:$S$1048576,0)))=TRUE, "", INDEX(출금!$G$2:$G$1048576,MATCH($S630,출금!$S$2:$S$1048576,0))&amp;"")</f>
        <v>terra1luagdjcr9c9yvp3ak4d7chjm5gldcmgln5rku5</v>
      </c>
      <c r="O630" s="2" t="str">
        <f>IF(ISERROR(INDEX(출금!$H$2:$H$1048576,MATCH($S630,출금!$S$2:$S$1048576,0)))=TRUE, "", INDEX(출금!$H$2:$H$1048576,MATCH($S630,출금!$S$2:$S$1048576,0))&amp;"")</f>
        <v>1273090217</v>
      </c>
      <c r="P630" s="2" t="str">
        <f>IF(ISERROR(INDEX(출금!$A$2:$A$1048576,MATCH($S630,출금!$S$2:$S$1048576,0)))=TRUE, "", INDEX(출금!$A$2:$A$1048576,MATCH($S630,출금!$S$2:$S$1048576,0)))</f>
        <v>exchange</v>
      </c>
      <c r="Q630" s="2" t="str">
        <f>IF(ISERROR(INDEX(출금!$B$2:$B$1048576,MATCH($S630,출금!$S$2:$S$1048576,0)))=TRUE, "", INDEX(출금!$B$2:$B$1048576,MATCH($S630,출금!$S$2:$S$1048576,0)))</f>
        <v>FTX</v>
      </c>
      <c r="R630" s="2" t="str">
        <f>IF(ISERROR(INDEX(출금!$C$2:$C$1048576,MATCH($S630,출금!$S$2:$S$1048576,0)))=TRUE, "", INDEX(출금!$C$2:$C$1048576,MATCH($S630,출금!$S$2:$S$1048576,0)))</f>
        <v>BBRICK</v>
      </c>
      <c r="S630" s="2" t="s">
        <v>839</v>
      </c>
      <c r="T630" s="13">
        <v>44679.563298611109</v>
      </c>
      <c r="U630" s="31" t="str">
        <f t="shared" si="11"/>
        <v>2022-04-28</v>
      </c>
    </row>
    <row r="631" spans="1:21" hidden="1">
      <c r="A631" s="2" t="s">
        <v>55</v>
      </c>
      <c r="B631" s="2" t="s">
        <v>6</v>
      </c>
      <c r="C631" s="2" t="s">
        <v>58</v>
      </c>
      <c r="D631" s="2" t="s">
        <v>1855</v>
      </c>
      <c r="E631" s="2">
        <v>10003</v>
      </c>
      <c r="F631" s="2" t="s">
        <v>81</v>
      </c>
      <c r="G631" s="2" t="str">
        <f>IF(INDEX(지갑!$H:$H,MATCH(A631&amp;B631&amp;C631&amp;D631&amp;E631&amp;F631&amp;H631,지갑!$K:$K,0))=0, "",INDEX(지갑!$H:$H,MATCH(A631&amp;B631&amp;C631&amp;D631&amp;E631&amp;F631&amp;H631,지갑!$K:$K,0)))</f>
        <v>bitcoincash:qrl59ue7seauw2lsj370zu70gq04zwsh5unkfg6scm</v>
      </c>
      <c r="H631" s="2"/>
      <c r="I631" s="2" t="s">
        <v>6</v>
      </c>
      <c r="J631" s="2" t="s">
        <v>8</v>
      </c>
      <c r="K631" s="2" t="s">
        <v>81</v>
      </c>
      <c r="L631" s="2" t="s">
        <v>81</v>
      </c>
      <c r="M631" s="25">
        <v>40.272300000000001</v>
      </c>
      <c r="N631" s="2" t="str">
        <f>IF(ISERROR(INDEX(출금!$G$2:$G$1048576,MATCH($S631,출금!$S$2:$S$1048576,0)))=TRUE, "", INDEX(출금!$G$2:$G$1048576,MATCH($S631,출금!$S$2:$S$1048576,0))&amp;"")</f>
        <v/>
      </c>
      <c r="O631" s="2" t="str">
        <f>IF(ISERROR(INDEX(출금!$H$2:$H$1048576,MATCH($S631,출금!$S$2:$S$1048576,0)))=TRUE, "", INDEX(출금!$H$2:$H$1048576,MATCH($S631,출금!$S$2:$S$1048576,0))&amp;"")</f>
        <v/>
      </c>
      <c r="P631" s="2" t="str">
        <f>IF(ISERROR(INDEX(출금!$A$2:$A$1048576,MATCH($S631,출금!$S$2:$S$1048576,0)))=TRUE, "", INDEX(출금!$A$2:$A$1048576,MATCH($S631,출금!$S$2:$S$1048576,0)))</f>
        <v/>
      </c>
      <c r="Q631" s="2" t="str">
        <f>IF(ISERROR(INDEX(출금!$B$2:$B$1048576,MATCH($S631,출금!$S$2:$S$1048576,0)))=TRUE, "", INDEX(출금!$B$2:$B$1048576,MATCH($S631,출금!$S$2:$S$1048576,0)))</f>
        <v/>
      </c>
      <c r="R631" s="2" t="str">
        <f>IF(ISERROR(INDEX(출금!$C$2:$C$1048576,MATCH($S631,출금!$S$2:$S$1048576,0)))=TRUE, "", INDEX(출금!$C$2:$C$1048576,MATCH($S631,출금!$S$2:$S$1048576,0)))</f>
        <v/>
      </c>
      <c r="S631" s="2" t="s">
        <v>747</v>
      </c>
      <c r="T631" s="26">
        <v>44658.403460648151</v>
      </c>
      <c r="U631" s="31" t="str">
        <f t="shared" si="11"/>
        <v>2022-04-07</v>
      </c>
    </row>
    <row r="632" spans="1:21" hidden="1">
      <c r="A632" s="2" t="s">
        <v>55</v>
      </c>
      <c r="B632" s="2" t="s">
        <v>6</v>
      </c>
      <c r="C632" s="2" t="s">
        <v>58</v>
      </c>
      <c r="D632" s="2" t="s">
        <v>1855</v>
      </c>
      <c r="E632" s="2">
        <v>10003</v>
      </c>
      <c r="F632" s="2" t="s">
        <v>9</v>
      </c>
      <c r="G632" s="2" t="str">
        <f>IF(INDEX(지갑!$H:$H,MATCH(A632&amp;B632&amp;C632&amp;D632&amp;E632&amp;F632&amp;H632,지갑!$K:$K,0))=0, "",INDEX(지갑!$H:$H,MATCH(A632&amp;B632&amp;C632&amp;D632&amp;E632&amp;F632&amp;H632,지갑!$K:$K,0)))</f>
        <v>337ne45ueXx2iAR1gNAqxnwsCGuLquCLnh</v>
      </c>
      <c r="H632" s="2"/>
      <c r="I632" s="2" t="s">
        <v>6</v>
      </c>
      <c r="J632" s="2" t="s">
        <v>8</v>
      </c>
      <c r="K632" s="2" t="s">
        <v>9</v>
      </c>
      <c r="L632" s="2" t="s">
        <v>9</v>
      </c>
      <c r="M632" s="25">
        <v>44.998579999999997</v>
      </c>
      <c r="N632" s="2" t="str">
        <f>IF(ISERROR(INDEX(출금!$G$2:$G$1048576,MATCH($S632,출금!$S$2:$S$1048576,0)))=TRUE, "", INDEX(출금!$G$2:$G$1048576,MATCH($S632,출금!$S$2:$S$1048576,0))&amp;"")</f>
        <v/>
      </c>
      <c r="O632" s="2" t="str">
        <f>IF(ISERROR(INDEX(출금!$H$2:$H$1048576,MATCH($S632,출금!$S$2:$S$1048576,0)))=TRUE, "", INDEX(출금!$H$2:$H$1048576,MATCH($S632,출금!$S$2:$S$1048576,0))&amp;"")</f>
        <v/>
      </c>
      <c r="P632" s="2" t="str">
        <f>IF(ISERROR(INDEX(출금!$A$2:$A$1048576,MATCH($S632,출금!$S$2:$S$1048576,0)))=TRUE, "", INDEX(출금!$A$2:$A$1048576,MATCH($S632,출금!$S$2:$S$1048576,0)))</f>
        <v/>
      </c>
      <c r="Q632" s="2" t="str">
        <f>IF(ISERROR(INDEX(출금!$B$2:$B$1048576,MATCH($S632,출금!$S$2:$S$1048576,0)))=TRUE, "", INDEX(출금!$B$2:$B$1048576,MATCH($S632,출금!$S$2:$S$1048576,0)))</f>
        <v/>
      </c>
      <c r="R632" s="2" t="str">
        <f>IF(ISERROR(INDEX(출금!$C$2:$C$1048576,MATCH($S632,출금!$S$2:$S$1048576,0)))=TRUE, "", INDEX(출금!$C$2:$C$1048576,MATCH($S632,출금!$S$2:$S$1048576,0)))</f>
        <v/>
      </c>
      <c r="S632" s="2" t="s">
        <v>746</v>
      </c>
      <c r="T632" s="26">
        <v>44658.403495370374</v>
      </c>
      <c r="U632" s="31" t="str">
        <f t="shared" si="11"/>
        <v>2022-04-07</v>
      </c>
    </row>
    <row r="633" spans="1:21" hidden="1">
      <c r="A633" s="2" t="s">
        <v>55</v>
      </c>
      <c r="B633" s="2" t="s">
        <v>6</v>
      </c>
      <c r="C633" s="2" t="s">
        <v>58</v>
      </c>
      <c r="D633" s="2" t="s">
        <v>1855</v>
      </c>
      <c r="E633" s="2">
        <v>10003</v>
      </c>
      <c r="F633" s="2" t="s">
        <v>10</v>
      </c>
      <c r="G633" s="2" t="str">
        <f>IF(INDEX(지갑!$H:$H,MATCH(A633&amp;B633&amp;C633&amp;D633&amp;E633&amp;F633&amp;H633,지갑!$K:$K,0))=0, "",INDEX(지갑!$H:$H,MATCH(A633&amp;B633&amp;C633&amp;D633&amp;E633&amp;F633&amp;H633,지갑!$K:$K,0)))</f>
        <v>rPFXvVo2fYXVPdV9gCHQouHsMgMhQ2aUwM</v>
      </c>
      <c r="H633" s="2">
        <v>3680179910</v>
      </c>
      <c r="I633" s="2" t="s">
        <v>6</v>
      </c>
      <c r="J633" s="2" t="s">
        <v>8</v>
      </c>
      <c r="K633" s="2" t="s">
        <v>10</v>
      </c>
      <c r="L633" s="2" t="s">
        <v>10</v>
      </c>
      <c r="M633" s="25">
        <v>1950.6089999999999</v>
      </c>
      <c r="N633" s="2" t="str">
        <f>IF(ISERROR(INDEX(출금!$G$2:$G$1048576,MATCH($S633,출금!$S$2:$S$1048576,0)))=TRUE, "", INDEX(출금!$G$2:$G$1048576,MATCH($S633,출금!$S$2:$S$1048576,0))&amp;"")</f>
        <v/>
      </c>
      <c r="O633" s="2" t="str">
        <f>IF(ISERROR(INDEX(출금!$H$2:$H$1048576,MATCH($S633,출금!$S$2:$S$1048576,0)))=TRUE, "", INDEX(출금!$H$2:$H$1048576,MATCH($S633,출금!$S$2:$S$1048576,0))&amp;"")</f>
        <v/>
      </c>
      <c r="P633" s="2" t="str">
        <f>IF(ISERROR(INDEX(출금!$A$2:$A$1048576,MATCH($S633,출금!$S$2:$S$1048576,0)))=TRUE, "", INDEX(출금!$A$2:$A$1048576,MATCH($S633,출금!$S$2:$S$1048576,0)))</f>
        <v/>
      </c>
      <c r="Q633" s="2" t="str">
        <f>IF(ISERROR(INDEX(출금!$B$2:$B$1048576,MATCH($S633,출금!$S$2:$S$1048576,0)))=TRUE, "", INDEX(출금!$B$2:$B$1048576,MATCH($S633,출금!$S$2:$S$1048576,0)))</f>
        <v/>
      </c>
      <c r="R633" s="2" t="str">
        <f>IF(ISERROR(INDEX(출금!$C$2:$C$1048576,MATCH($S633,출금!$S$2:$S$1048576,0)))=TRUE, "", INDEX(출금!$C$2:$C$1048576,MATCH($S633,출금!$S$2:$S$1048576,0)))</f>
        <v/>
      </c>
      <c r="S633" s="2" t="s">
        <v>745</v>
      </c>
      <c r="T633" s="26">
        <v>44658.404513888891</v>
      </c>
      <c r="U633" s="31" t="str">
        <f t="shared" si="11"/>
        <v>2022-04-07</v>
      </c>
    </row>
    <row r="634" spans="1:21" hidden="1">
      <c r="A634" s="2" t="s">
        <v>55</v>
      </c>
      <c r="B634" s="2" t="s">
        <v>6</v>
      </c>
      <c r="C634" s="2" t="s">
        <v>58</v>
      </c>
      <c r="D634" s="2" t="s">
        <v>1855</v>
      </c>
      <c r="E634" s="2">
        <v>10003</v>
      </c>
      <c r="F634" s="2" t="s">
        <v>88</v>
      </c>
      <c r="G634" s="2" t="str">
        <f>IF(INDEX(지갑!$H:$H,MATCH(A634&amp;B634&amp;C634&amp;D634&amp;E634&amp;F634&amp;H634,지갑!$K:$K,0))=0, "",INDEX(지갑!$H:$H,MATCH(A634&amp;B634&amp;C634&amp;D634&amp;E634&amp;F634&amp;H634,지갑!$K:$K,0)))</f>
        <v/>
      </c>
      <c r="H634" s="2"/>
      <c r="I634" s="2" t="s">
        <v>6</v>
      </c>
      <c r="J634" s="2" t="s">
        <v>8</v>
      </c>
      <c r="K634" s="2" t="s">
        <v>88</v>
      </c>
      <c r="L634" s="2" t="s">
        <v>88</v>
      </c>
      <c r="M634" s="25">
        <v>1.244583</v>
      </c>
      <c r="N634" s="2" t="str">
        <f>IF(ISERROR(INDEX(출금!$G$2:$G$1048576,MATCH($S634,출금!$S$2:$S$1048576,0)))=TRUE, "", INDEX(출금!$G$2:$G$1048576,MATCH($S634,출금!$S$2:$S$1048576,0))&amp;"")</f>
        <v/>
      </c>
      <c r="O634" s="2" t="str">
        <f>IF(ISERROR(INDEX(출금!$H$2:$H$1048576,MATCH($S634,출금!$S$2:$S$1048576,0)))=TRUE, "", INDEX(출금!$H$2:$H$1048576,MATCH($S634,출금!$S$2:$S$1048576,0))&amp;"")</f>
        <v/>
      </c>
      <c r="P634" s="2" t="str">
        <f>IF(ISERROR(INDEX(출금!$A$2:$A$1048576,MATCH($S634,출금!$S$2:$S$1048576,0)))=TRUE, "", INDEX(출금!$A$2:$A$1048576,MATCH($S634,출금!$S$2:$S$1048576,0)))</f>
        <v/>
      </c>
      <c r="Q634" s="2" t="str">
        <f>IF(ISERROR(INDEX(출금!$B$2:$B$1048576,MATCH($S634,출금!$S$2:$S$1048576,0)))=TRUE, "", INDEX(출금!$B$2:$B$1048576,MATCH($S634,출금!$S$2:$S$1048576,0)))</f>
        <v/>
      </c>
      <c r="R634" s="2" t="str">
        <f>IF(ISERROR(INDEX(출금!$C$2:$C$1048576,MATCH($S634,출금!$S$2:$S$1048576,0)))=TRUE, "", INDEX(출금!$C$2:$C$1048576,MATCH($S634,출금!$S$2:$S$1048576,0)))</f>
        <v/>
      </c>
      <c r="S634" s="2" t="s">
        <v>744</v>
      </c>
      <c r="T634" s="26">
        <v>44658.404849537037</v>
      </c>
      <c r="U634" s="31" t="str">
        <f t="shared" si="11"/>
        <v>2022-04-07</v>
      </c>
    </row>
    <row r="635" spans="1:21" hidden="1">
      <c r="A635" s="2" t="s">
        <v>560</v>
      </c>
      <c r="B635" s="2" t="s">
        <v>107</v>
      </c>
      <c r="C635" s="2" t="s">
        <v>111</v>
      </c>
      <c r="D635" s="5" t="s">
        <v>1851</v>
      </c>
      <c r="E635" s="2"/>
      <c r="F635" s="2"/>
      <c r="G635" s="2" t="str">
        <f>IF(INDEX(지갑!$H:$H,MATCH(A635&amp;B635&amp;C635&amp;D635&amp;E635&amp;F635&amp;H635,지갑!$K:$K,0))=0, "",INDEX(지갑!$H:$H,MATCH(A635&amp;B635&amp;C635&amp;D635&amp;E635&amp;F635&amp;H635,지갑!$K:$K,0)))</f>
        <v>terra174evzq0tnd0uvzkkrvg08n9geqpcsvdrychcm8</v>
      </c>
      <c r="H635" s="2"/>
      <c r="I635" s="2" t="s">
        <v>107</v>
      </c>
      <c r="J635" s="2" t="s">
        <v>111</v>
      </c>
      <c r="K635" s="2" t="s">
        <v>15</v>
      </c>
      <c r="L635" s="2" t="s">
        <v>1676</v>
      </c>
      <c r="M635" s="28">
        <v>900000</v>
      </c>
      <c r="N635" s="2" t="str">
        <f>IF(ISERROR(INDEX(출금!$G$2:$G$1048576,MATCH($S635,출금!$S$2:$S$1048576,0)))=TRUE, "", INDEX(출금!$G$2:$G$1048576,MATCH($S635,출금!$S$2:$S$1048576,0))&amp;"")</f>
        <v>terra1luagdjcr9c9yvp3ak4d7chjm5gldcmgln5rku5</v>
      </c>
      <c r="O635" s="2" t="str">
        <f>IF(ISERROR(INDEX(출금!$H$2:$H$1048576,MATCH($S635,출금!$S$2:$S$1048576,0)))=TRUE, "", INDEX(출금!$H$2:$H$1048576,MATCH($S635,출금!$S$2:$S$1048576,0))&amp;"")</f>
        <v>1273090217</v>
      </c>
      <c r="P635" s="2" t="str">
        <f>IF(ISERROR(INDEX(출금!$A$2:$A$1048576,MATCH($S635,출금!$S$2:$S$1048576,0)))=TRUE, "", INDEX(출금!$A$2:$A$1048576,MATCH($S635,출금!$S$2:$S$1048576,0)))</f>
        <v>exchange</v>
      </c>
      <c r="Q635" s="2" t="str">
        <f>IF(ISERROR(INDEX(출금!$B$2:$B$1048576,MATCH($S635,출금!$S$2:$S$1048576,0)))=TRUE, "", INDEX(출금!$B$2:$B$1048576,MATCH($S635,출금!$S$2:$S$1048576,0)))</f>
        <v>FTX</v>
      </c>
      <c r="R635" s="2" t="str">
        <f>IF(ISERROR(INDEX(출금!$C$2:$C$1048576,MATCH($S635,출금!$S$2:$S$1048576,0)))=TRUE, "", INDEX(출금!$C$2:$C$1048576,MATCH($S635,출금!$S$2:$S$1048576,0)))</f>
        <v>BBRICK</v>
      </c>
      <c r="S635" s="2" t="s">
        <v>838</v>
      </c>
      <c r="T635" s="13">
        <v>44683.681770833333</v>
      </c>
      <c r="U635" s="31" t="str">
        <f t="shared" si="11"/>
        <v>2022-05-02</v>
      </c>
    </row>
    <row r="636" spans="1:21" hidden="1">
      <c r="A636" s="2" t="s">
        <v>560</v>
      </c>
      <c r="B636" s="2" t="s">
        <v>107</v>
      </c>
      <c r="C636" s="2" t="s">
        <v>111</v>
      </c>
      <c r="D636" s="5" t="s">
        <v>1851</v>
      </c>
      <c r="E636" s="2"/>
      <c r="F636" s="2"/>
      <c r="G636" s="2" t="str">
        <f>IF(INDEX(지갑!$H:$H,MATCH(A636&amp;B636&amp;C636&amp;D636&amp;E636&amp;F636&amp;H636,지갑!$K:$K,0))=0, "",INDEX(지갑!$H:$H,MATCH(A636&amp;B636&amp;C636&amp;D636&amp;E636&amp;F636&amp;H636,지갑!$K:$K,0)))</f>
        <v>terra174evzq0tnd0uvzkkrvg08n9geqpcsvdrychcm8</v>
      </c>
      <c r="H636" s="2"/>
      <c r="I636" s="2" t="s">
        <v>107</v>
      </c>
      <c r="J636" s="2" t="s">
        <v>111</v>
      </c>
      <c r="K636" s="2" t="s">
        <v>15</v>
      </c>
      <c r="L636" s="2" t="s">
        <v>1676</v>
      </c>
      <c r="M636" s="28">
        <v>700000</v>
      </c>
      <c r="N636" s="2" t="str">
        <f>IF(ISERROR(INDEX(출금!$G$2:$G$1048576,MATCH($S636,출금!$S$2:$S$1048576,0)))=TRUE, "", INDEX(출금!$G$2:$G$1048576,MATCH($S636,출금!$S$2:$S$1048576,0))&amp;"")</f>
        <v>terra1luagdjcr9c9yvp3ak4d7chjm5gldcmgln5rku5</v>
      </c>
      <c r="O636" s="2" t="str">
        <f>IF(ISERROR(INDEX(출금!$H$2:$H$1048576,MATCH($S636,출금!$S$2:$S$1048576,0)))=TRUE, "", INDEX(출금!$H$2:$H$1048576,MATCH($S636,출금!$S$2:$S$1048576,0))&amp;"")</f>
        <v>1273090217</v>
      </c>
      <c r="P636" s="2" t="str">
        <f>IF(ISERROR(INDEX(출금!$A$2:$A$1048576,MATCH($S636,출금!$S$2:$S$1048576,0)))=TRUE, "", INDEX(출금!$A$2:$A$1048576,MATCH($S636,출금!$S$2:$S$1048576,0)))</f>
        <v>exchange</v>
      </c>
      <c r="Q636" s="2" t="str">
        <f>IF(ISERROR(INDEX(출금!$B$2:$B$1048576,MATCH($S636,출금!$S$2:$S$1048576,0)))=TRUE, "", INDEX(출금!$B$2:$B$1048576,MATCH($S636,출금!$S$2:$S$1048576,0)))</f>
        <v>FTX</v>
      </c>
      <c r="R636" s="2" t="str">
        <f>IF(ISERROR(INDEX(출금!$C$2:$C$1048576,MATCH($S636,출금!$S$2:$S$1048576,0)))=TRUE, "", INDEX(출금!$C$2:$C$1048576,MATCH($S636,출금!$S$2:$S$1048576,0)))</f>
        <v>BBRICK</v>
      </c>
      <c r="S636" s="2" t="s">
        <v>837</v>
      </c>
      <c r="T636" s="13">
        <v>44687.399363425924</v>
      </c>
      <c r="U636" s="31" t="str">
        <f t="shared" si="11"/>
        <v>2022-05-06</v>
      </c>
    </row>
    <row r="637" spans="1:21" hidden="1">
      <c r="A637" s="2" t="s">
        <v>560</v>
      </c>
      <c r="B637" s="2" t="s">
        <v>107</v>
      </c>
      <c r="C637" s="2" t="s">
        <v>111</v>
      </c>
      <c r="D637" s="5" t="s">
        <v>1851</v>
      </c>
      <c r="E637" s="2"/>
      <c r="F637" s="2"/>
      <c r="G637" s="2" t="str">
        <f>IF(INDEX(지갑!$H:$H,MATCH(A637&amp;B637&amp;C637&amp;D637&amp;E637&amp;F637&amp;H637,지갑!$K:$K,0))=0, "",INDEX(지갑!$H:$H,MATCH(A637&amp;B637&amp;C637&amp;D637&amp;E637&amp;F637&amp;H637,지갑!$K:$K,0)))</f>
        <v>terra174evzq0tnd0uvzkkrvg08n9geqpcsvdrychcm8</v>
      </c>
      <c r="H637" s="2"/>
      <c r="I637" s="2" t="s">
        <v>107</v>
      </c>
      <c r="J637" s="2" t="s">
        <v>111</v>
      </c>
      <c r="K637" s="2" t="s">
        <v>15</v>
      </c>
      <c r="L637" s="2" t="s">
        <v>1676</v>
      </c>
      <c r="M637" s="28">
        <v>1137037</v>
      </c>
      <c r="N637" s="2" t="str">
        <f>IF(ISERROR(INDEX(출금!$G$2:$G$1048576,MATCH($S637,출금!$S$2:$S$1048576,0)))=TRUE, "", INDEX(출금!$G$2:$G$1048576,MATCH($S637,출금!$S$2:$S$1048576,0))&amp;"")</f>
        <v>terra1ncjg4a59x2pgvqy9qjyqprlj8lrwshm0wleht5</v>
      </c>
      <c r="O637" s="2" t="str">
        <f>IF(ISERROR(INDEX(출금!$H$2:$H$1048576,MATCH($S637,출금!$S$2:$S$1048576,0)))=TRUE, "", INDEX(출금!$H$2:$H$1048576,MATCH($S637,출금!$S$2:$S$1048576,0))&amp;"")</f>
        <v>102585224</v>
      </c>
      <c r="P637" s="2" t="str">
        <f>IF(ISERROR(INDEX(출금!$A$2:$A$1048576,MATCH($S637,출금!$S$2:$S$1048576,0)))=TRUE, "", INDEX(출금!$A$2:$A$1048576,MATCH($S637,출금!$S$2:$S$1048576,0)))</f>
        <v>exchange</v>
      </c>
      <c r="Q637" s="2" t="str">
        <f>IF(ISERROR(INDEX(출금!$B$2:$B$1048576,MATCH($S637,출금!$S$2:$S$1048576,0)))=TRUE, "", INDEX(출금!$B$2:$B$1048576,MATCH($S637,출금!$S$2:$S$1048576,0)))</f>
        <v>Binance</v>
      </c>
      <c r="R637" s="2" t="str">
        <f>IF(ISERROR(INDEX(출금!$C$2:$C$1048576,MATCH($S637,출금!$S$2:$S$1048576,0)))=TRUE, "", INDEX(출금!$C$2:$C$1048576,MATCH($S637,출금!$S$2:$S$1048576,0)))</f>
        <v>BBRICK</v>
      </c>
      <c r="S637" s="2" t="s">
        <v>190</v>
      </c>
      <c r="T637" s="13">
        <v>44691.740648148145</v>
      </c>
      <c r="U637" s="31" t="str">
        <f t="shared" si="11"/>
        <v>2022-05-10</v>
      </c>
    </row>
    <row r="638" spans="1:21" hidden="1">
      <c r="A638" s="2" t="s">
        <v>560</v>
      </c>
      <c r="B638" s="2" t="s">
        <v>107</v>
      </c>
      <c r="C638" s="2" t="s">
        <v>111</v>
      </c>
      <c r="D638" s="5" t="s">
        <v>1851</v>
      </c>
      <c r="E638" s="2"/>
      <c r="F638" s="2"/>
      <c r="G638" s="2" t="str">
        <f>IF(INDEX(지갑!$H:$H,MATCH(A638&amp;B638&amp;C638&amp;D638&amp;E638&amp;F638&amp;H638,지갑!$K:$K,0))=0, "",INDEX(지갑!$H:$H,MATCH(A638&amp;B638&amp;C638&amp;D638&amp;E638&amp;F638&amp;H638,지갑!$K:$K,0)))</f>
        <v>terra174evzq0tnd0uvzkkrvg08n9geqpcsvdrychcm8</v>
      </c>
      <c r="H638" s="2"/>
      <c r="I638" s="2" t="s">
        <v>107</v>
      </c>
      <c r="J638" s="2" t="s">
        <v>111</v>
      </c>
      <c r="K638" s="2" t="s">
        <v>15</v>
      </c>
      <c r="L638" s="2" t="s">
        <v>1676</v>
      </c>
      <c r="M638" s="28">
        <v>3113938</v>
      </c>
      <c r="N638" s="2" t="str">
        <f>IF(ISERROR(INDEX(출금!$G$2:$G$1048576,MATCH($S638,출금!$S$2:$S$1048576,0)))=TRUE, "", INDEX(출금!$G$2:$G$1048576,MATCH($S638,출금!$S$2:$S$1048576,0))&amp;"")</f>
        <v>terra1ncjg4a59x2pgvqy9qjyqprlj8lrwshm0wleht5</v>
      </c>
      <c r="O638" s="2" t="str">
        <f>IF(ISERROR(INDEX(출금!$H$2:$H$1048576,MATCH($S638,출금!$S$2:$S$1048576,0)))=TRUE, "", INDEX(출금!$H$2:$H$1048576,MATCH($S638,출금!$S$2:$S$1048576,0))&amp;"")</f>
        <v>102585224</v>
      </c>
      <c r="P638" s="2" t="str">
        <f>IF(ISERROR(INDEX(출금!$A$2:$A$1048576,MATCH($S638,출금!$S$2:$S$1048576,0)))=TRUE, "", INDEX(출금!$A$2:$A$1048576,MATCH($S638,출금!$S$2:$S$1048576,0)))</f>
        <v>exchange</v>
      </c>
      <c r="Q638" s="2" t="str">
        <f>IF(ISERROR(INDEX(출금!$B$2:$B$1048576,MATCH($S638,출금!$S$2:$S$1048576,0)))=TRUE, "", INDEX(출금!$B$2:$B$1048576,MATCH($S638,출금!$S$2:$S$1048576,0)))</f>
        <v>Binance</v>
      </c>
      <c r="R638" s="2" t="str">
        <f>IF(ISERROR(INDEX(출금!$C$2:$C$1048576,MATCH($S638,출금!$S$2:$S$1048576,0)))=TRUE, "", INDEX(출금!$C$2:$C$1048576,MATCH($S638,출금!$S$2:$S$1048576,0)))</f>
        <v>BBRICK</v>
      </c>
      <c r="S638" s="2" t="s">
        <v>189</v>
      </c>
      <c r="T638" s="13">
        <v>44692.910370370373</v>
      </c>
      <c r="U638" s="31" t="str">
        <f t="shared" si="11"/>
        <v>2022-05-11</v>
      </c>
    </row>
    <row r="639" spans="1:21" hidden="1">
      <c r="A639" s="2" t="s">
        <v>3</v>
      </c>
      <c r="B639" s="2" t="s">
        <v>858</v>
      </c>
      <c r="C639" s="2" t="s">
        <v>58</v>
      </c>
      <c r="D639" s="2"/>
      <c r="E639" s="2"/>
      <c r="F639" s="2" t="str">
        <f>K639</f>
        <v>USDT</v>
      </c>
      <c r="G639" s="2" t="str">
        <f>IF(INDEX(지갑!$H:$H,MATCH(A639&amp;B639&amp;C639&amp;D639&amp;E639&amp;F639&amp;H639,지갑!$K:$K,0))=0, "",INDEX(지갑!$H:$H,MATCH(A639&amp;B639&amp;C639&amp;D639&amp;E639&amp;F639&amp;H639,지갑!$K:$K,0)))</f>
        <v>0xdb245cf0aec8bf5d4b3002d00f3e701e80ba380a</v>
      </c>
      <c r="H639" s="2"/>
      <c r="I639" s="2" t="s">
        <v>858</v>
      </c>
      <c r="J639" s="2" t="s">
        <v>58</v>
      </c>
      <c r="K639" s="2" t="s">
        <v>13</v>
      </c>
      <c r="L639" s="2" t="s">
        <v>868</v>
      </c>
      <c r="M639" s="28">
        <v>2370516.583114</v>
      </c>
      <c r="N639" s="2" t="str">
        <f>IF(ISERROR(INDEX(출금!$G$2:$G$1048576,MATCH($S639,출금!$S$2:$S$1048576,0)))=TRUE, "", INDEX(출금!$G$2:$G$1048576,MATCH($S639,출금!$S$2:$S$1048576,0))&amp;"")</f>
        <v>0xCe17482d83FD53E2A921186Bd6ddd412610F7A1f</v>
      </c>
      <c r="O639" s="2" t="str">
        <f>IF(ISERROR(INDEX(출금!$H$2:$H$1048576,MATCH($S639,출금!$S$2:$S$1048576,0)))=TRUE, "", INDEX(출금!$H$2:$H$1048576,MATCH($S639,출금!$S$2:$S$1048576,0))&amp;"")</f>
        <v/>
      </c>
      <c r="P639" s="2" t="str">
        <f>IF(ISERROR(INDEX(출금!$A$2:$A$1048576,MATCH($S639,출금!$S$2:$S$1048576,0)))=TRUE, "", INDEX(출금!$A$2:$A$1048576,MATCH($S639,출금!$S$2:$S$1048576,0)))</f>
        <v>exchange</v>
      </c>
      <c r="Q639" s="2" t="str">
        <f>IF(ISERROR(INDEX(출금!$B$2:$B$1048576,MATCH($S639,출금!$S$2:$S$1048576,0)))=TRUE, "", INDEX(출금!$B$2:$B$1048576,MATCH($S639,출금!$S$2:$S$1048576,0)))</f>
        <v>FTX</v>
      </c>
      <c r="R639" s="2" t="str">
        <f>IF(ISERROR(INDEX(출금!$C$2:$C$1048576,MATCH($S639,출금!$S$2:$S$1048576,0)))=TRUE, "", INDEX(출금!$C$2:$C$1048576,MATCH($S639,출금!$S$2:$S$1048576,0)))</f>
        <v>BBRICK</v>
      </c>
      <c r="S639" s="2" t="s">
        <v>1512</v>
      </c>
      <c r="T639" s="13">
        <v>44392.784995543981</v>
      </c>
      <c r="U639" s="31" t="str">
        <f t="shared" si="11"/>
        <v>2021-07-15</v>
      </c>
    </row>
    <row r="640" spans="1:21">
      <c r="A640" s="2" t="s">
        <v>3</v>
      </c>
      <c r="B640" s="2" t="s">
        <v>858</v>
      </c>
      <c r="C640" s="2" t="s">
        <v>58</v>
      </c>
      <c r="D640" s="2"/>
      <c r="E640" s="2"/>
      <c r="F640" s="2" t="str">
        <f>K640</f>
        <v>USDT</v>
      </c>
      <c r="G640" s="2" t="str">
        <f>IF(INDEX(지갑!$H:$H,MATCH(A640&amp;B640&amp;C640&amp;D640&amp;E640&amp;F640&amp;H640,지갑!$K:$K,0))=0, "",INDEX(지갑!$H:$H,MATCH(A640&amp;B640&amp;C640&amp;D640&amp;E640&amp;F640&amp;H640,지갑!$K:$K,0)))</f>
        <v>0xdb245cf0aec8bf5d4b3002d00f3e701e80ba380a</v>
      </c>
      <c r="H640" s="2"/>
      <c r="I640" s="2" t="s">
        <v>858</v>
      </c>
      <c r="J640" s="2" t="s">
        <v>58</v>
      </c>
      <c r="K640" s="2" t="s">
        <v>13</v>
      </c>
      <c r="L640" s="2" t="s">
        <v>11</v>
      </c>
      <c r="M640" s="28">
        <v>370506</v>
      </c>
      <c r="N640" s="2" t="s">
        <v>20</v>
      </c>
      <c r="O640" s="2" t="str">
        <f>IF(ISERROR(INDEX(출금!$H$2:$H$1048576,MATCH($S640,출금!$S$2:$S$1048576,0)))=TRUE, "", INDEX(출금!$H$2:$H$1048576,MATCH($S640,출금!$S$2:$S$1048576,0))&amp;"")</f>
        <v/>
      </c>
      <c r="P640" s="2" t="str">
        <f>IF(ISERROR(INDEX(출금!$A$2:$A$1048576,MATCH($S640,출금!$S$2:$S$1048576,0)))=TRUE, "", INDEX(출금!$A$2:$A$1048576,MATCH($S640,출금!$S$2:$S$1048576,0)))</f>
        <v/>
      </c>
      <c r="Q640" s="2" t="str">
        <f>IF(ISERROR(INDEX(출금!$B$2:$B$1048576,MATCH($S640,출금!$S$2:$S$1048576,0)))=TRUE, "", INDEX(출금!$B$2:$B$1048576,MATCH($S640,출금!$S$2:$S$1048576,0)))</f>
        <v/>
      </c>
      <c r="R640" s="2" t="str">
        <f>IF(ISERROR(INDEX(출금!$C$2:$C$1048576,MATCH($S640,출금!$S$2:$S$1048576,0)))=TRUE, "", INDEX(출금!$C$2:$C$1048576,MATCH($S640,출금!$S$2:$S$1048576,0)))</f>
        <v/>
      </c>
      <c r="S640" s="2" t="s">
        <v>1513</v>
      </c>
      <c r="T640" s="13">
        <v>44392.791540891201</v>
      </c>
      <c r="U640" s="31" t="str">
        <f t="shared" si="11"/>
        <v>2021-07-15</v>
      </c>
    </row>
    <row r="641" spans="1:21" hidden="1">
      <c r="A641" s="2" t="s">
        <v>3</v>
      </c>
      <c r="B641" s="2" t="s">
        <v>858</v>
      </c>
      <c r="C641" s="2" t="s">
        <v>58</v>
      </c>
      <c r="D641" s="2"/>
      <c r="E641" s="2"/>
      <c r="F641" s="2" t="str">
        <f>K641</f>
        <v>BTC</v>
      </c>
      <c r="G641" s="2" t="str">
        <f>IF(INDEX(지갑!$H:$H,MATCH(A641&amp;B641&amp;C641&amp;D641&amp;E641&amp;F641&amp;H641,지갑!$K:$K,0))=0, "",INDEX(지갑!$H:$H,MATCH(A641&amp;B641&amp;C641&amp;D641&amp;E641&amp;F641&amp;H641,지갑!$K:$K,0)))</f>
        <v>1MdatewJkKfSptYBaJvgEBFYCEbiCkELVt</v>
      </c>
      <c r="H641" s="2"/>
      <c r="I641" s="2" t="s">
        <v>858</v>
      </c>
      <c r="J641" s="2" t="s">
        <v>58</v>
      </c>
      <c r="K641" s="2" t="s">
        <v>9</v>
      </c>
      <c r="L641" s="2" t="s">
        <v>9</v>
      </c>
      <c r="M641" s="28">
        <v>100</v>
      </c>
      <c r="N641" s="2" t="str">
        <f>IF(ISERROR(INDEX(출금!$G$2:$G$1048576,MATCH($S641,출금!$S$2:$S$1048576,0)))=TRUE, "", INDEX(출금!$G$2:$G$1048576,MATCH($S641,출금!$S$2:$S$1048576,0))&amp;"")</f>
        <v/>
      </c>
      <c r="O641" s="2" t="str">
        <f>IF(ISERROR(INDEX(출금!$H$2:$H$1048576,MATCH($S641,출금!$S$2:$S$1048576,0)))=TRUE, "", INDEX(출금!$H$2:$H$1048576,MATCH($S641,출금!$S$2:$S$1048576,0))&amp;"")</f>
        <v/>
      </c>
      <c r="P641" s="2" t="str">
        <f>IF(ISERROR(INDEX(출금!$A$2:$A$1048576,MATCH($S641,출금!$S$2:$S$1048576,0)))=TRUE, "", INDEX(출금!$A$2:$A$1048576,MATCH($S641,출금!$S$2:$S$1048576,0)))</f>
        <v/>
      </c>
      <c r="Q641" s="2" t="str">
        <f>IF(ISERROR(INDEX(출금!$B$2:$B$1048576,MATCH($S641,출금!$S$2:$S$1048576,0)))=TRUE, "", INDEX(출금!$B$2:$B$1048576,MATCH($S641,출금!$S$2:$S$1048576,0)))</f>
        <v/>
      </c>
      <c r="R641" s="2" t="str">
        <f>IF(ISERROR(INDEX(출금!$C$2:$C$1048576,MATCH($S641,출금!$S$2:$S$1048576,0)))=TRUE, "", INDEX(출금!$C$2:$C$1048576,MATCH($S641,출금!$S$2:$S$1048576,0)))</f>
        <v/>
      </c>
      <c r="S641" s="2" t="s">
        <v>1514</v>
      </c>
      <c r="T641" s="13">
        <v>44393.922798229163</v>
      </c>
      <c r="U641" s="31" t="str">
        <f t="shared" si="11"/>
        <v>2021-07-16</v>
      </c>
    </row>
    <row r="642" spans="1:21">
      <c r="A642" s="2" t="s">
        <v>55</v>
      </c>
      <c r="B642" s="2" t="s">
        <v>6</v>
      </c>
      <c r="C642" s="2" t="s">
        <v>58</v>
      </c>
      <c r="D642" s="2" t="s">
        <v>1855</v>
      </c>
      <c r="E642" s="2">
        <v>10003</v>
      </c>
      <c r="F642" s="2" t="s">
        <v>11</v>
      </c>
      <c r="G642" s="2" t="str">
        <f>IF(INDEX(지갑!$H:$H,MATCH(A642&amp;B642&amp;C642&amp;D642&amp;E642&amp;F642&amp;H642,지갑!$K:$K,0))=0, "",INDEX(지갑!$H:$H,MATCH(A642&amp;B642&amp;C642&amp;D642&amp;E642&amp;F642&amp;H642,지갑!$K:$K,0)))</f>
        <v>0xaB4Bfe506a3Cb36ADDf97678293bD429B9951726</v>
      </c>
      <c r="H642" s="2"/>
      <c r="I642" s="2" t="s">
        <v>6</v>
      </c>
      <c r="J642" s="2" t="s">
        <v>8</v>
      </c>
      <c r="K642" s="2" t="s">
        <v>11</v>
      </c>
      <c r="L642" s="2" t="s">
        <v>11</v>
      </c>
      <c r="M642" s="25">
        <v>539.99649999999997</v>
      </c>
      <c r="N642" s="2" t="s">
        <v>4070</v>
      </c>
      <c r="O642" s="2" t="str">
        <f>IF(ISERROR(INDEX(출금!$H$2:$H$1048576,MATCH($S642,출금!$S$2:$S$1048576,0)))=TRUE, "", INDEX(출금!$H$2:$H$1048576,MATCH($S642,출금!$S$2:$S$1048576,0))&amp;"")</f>
        <v/>
      </c>
      <c r="P642" s="2" t="str">
        <f>IF(ISERROR(INDEX(출금!$A$2:$A$1048576,MATCH($S642,출금!$S$2:$S$1048576,0)))=TRUE, "", INDEX(출금!$A$2:$A$1048576,MATCH($S642,출금!$S$2:$S$1048576,0)))</f>
        <v/>
      </c>
      <c r="Q642" s="2" t="str">
        <f>IF(ISERROR(INDEX(출금!$B$2:$B$1048576,MATCH($S642,출금!$S$2:$S$1048576,0)))=TRUE, "", INDEX(출금!$B$2:$B$1048576,MATCH($S642,출금!$S$2:$S$1048576,0)))</f>
        <v/>
      </c>
      <c r="R642" s="2" t="str">
        <f>IF(ISERROR(INDEX(출금!$C$2:$C$1048576,MATCH($S642,출금!$S$2:$S$1048576,0)))=TRUE, "", INDEX(출금!$C$2:$C$1048576,MATCH($S642,출금!$S$2:$S$1048576,0)))</f>
        <v/>
      </c>
      <c r="S642" s="2" t="s">
        <v>743</v>
      </c>
      <c r="T642" s="26">
        <v>44658.434224537035</v>
      </c>
      <c r="U642" s="31" t="str">
        <f t="shared" ref="U642:U705" si="13">TEXT(T642,"yyyy-mm-dd")</f>
        <v>2022-04-07</v>
      </c>
    </row>
    <row r="643" spans="1:21" hidden="1">
      <c r="A643" s="2" t="s">
        <v>55</v>
      </c>
      <c r="B643" s="2" t="s">
        <v>6</v>
      </c>
      <c r="C643" s="2" t="s">
        <v>58</v>
      </c>
      <c r="D643" s="2" t="s">
        <v>1855</v>
      </c>
      <c r="E643" s="2">
        <v>10003</v>
      </c>
      <c r="F643" s="2" t="s">
        <v>81</v>
      </c>
      <c r="G643" s="2" t="str">
        <f>IF(INDEX(지갑!$H:$H,MATCH(A643&amp;B643&amp;C643&amp;D643&amp;E643&amp;F643&amp;H643,지갑!$K:$K,0))=0, "",INDEX(지갑!$H:$H,MATCH(A643&amp;B643&amp;C643&amp;D643&amp;E643&amp;F643&amp;H643,지갑!$K:$K,0)))</f>
        <v>bitcoincash:qrl59ue7seauw2lsj370zu70gq04zwsh5unkfg6scm</v>
      </c>
      <c r="H643" s="2"/>
      <c r="I643" s="2" t="s">
        <v>6</v>
      </c>
      <c r="J643" s="2" t="s">
        <v>8</v>
      </c>
      <c r="K643" s="2" t="s">
        <v>81</v>
      </c>
      <c r="L643" s="2" t="s">
        <v>81</v>
      </c>
      <c r="M643" s="25">
        <v>68.375699999999995</v>
      </c>
      <c r="N643" s="2" t="str">
        <f>IF(ISERROR(INDEX(출금!$G$2:$G$1048576,MATCH($S643,출금!$S$2:$S$1048576,0)))=TRUE, "", INDEX(출금!$G$2:$G$1048576,MATCH($S643,출금!$S$2:$S$1048576,0))&amp;"")</f>
        <v/>
      </c>
      <c r="O643" s="2" t="str">
        <f>IF(ISERROR(INDEX(출금!$H$2:$H$1048576,MATCH($S643,출금!$S$2:$S$1048576,0)))=TRUE, "", INDEX(출금!$H$2:$H$1048576,MATCH($S643,출금!$S$2:$S$1048576,0))&amp;"")</f>
        <v/>
      </c>
      <c r="P643" s="2" t="str">
        <f>IF(ISERROR(INDEX(출금!$A$2:$A$1048576,MATCH($S643,출금!$S$2:$S$1048576,0)))=TRUE, "", INDEX(출금!$A$2:$A$1048576,MATCH($S643,출금!$S$2:$S$1048576,0)))</f>
        <v/>
      </c>
      <c r="Q643" s="2" t="str">
        <f>IF(ISERROR(INDEX(출금!$B$2:$B$1048576,MATCH($S643,출금!$S$2:$S$1048576,0)))=TRUE, "", INDEX(출금!$B$2:$B$1048576,MATCH($S643,출금!$S$2:$S$1048576,0)))</f>
        <v/>
      </c>
      <c r="R643" s="2" t="str">
        <f>IF(ISERROR(INDEX(출금!$C$2:$C$1048576,MATCH($S643,출금!$S$2:$S$1048576,0)))=TRUE, "", INDEX(출금!$C$2:$C$1048576,MATCH($S643,출금!$S$2:$S$1048576,0)))</f>
        <v/>
      </c>
      <c r="S643" s="2" t="s">
        <v>742</v>
      </c>
      <c r="T643" s="26">
        <v>44659.405324074076</v>
      </c>
      <c r="U643" s="31" t="str">
        <f t="shared" si="13"/>
        <v>2022-04-08</v>
      </c>
    </row>
    <row r="644" spans="1:21" hidden="1">
      <c r="A644" s="2" t="s">
        <v>55</v>
      </c>
      <c r="B644" s="2" t="s">
        <v>6</v>
      </c>
      <c r="C644" s="2" t="s">
        <v>58</v>
      </c>
      <c r="D644" s="2" t="s">
        <v>1855</v>
      </c>
      <c r="E644" s="2">
        <v>10003</v>
      </c>
      <c r="F644" s="2" t="s">
        <v>88</v>
      </c>
      <c r="G644" s="2" t="str">
        <f>IF(INDEX(지갑!$H:$H,MATCH(A644&amp;B644&amp;C644&amp;D644&amp;E644&amp;F644&amp;H644,지갑!$K:$K,0))=0, "",INDEX(지갑!$H:$H,MATCH(A644&amp;B644&amp;C644&amp;D644&amp;E644&amp;F644&amp;H644,지갑!$K:$K,0)))</f>
        <v/>
      </c>
      <c r="H644" s="2"/>
      <c r="I644" s="2" t="s">
        <v>6</v>
      </c>
      <c r="J644" s="2" t="s">
        <v>8</v>
      </c>
      <c r="K644" s="2" t="s">
        <v>88</v>
      </c>
      <c r="L644" s="2" t="s">
        <v>88</v>
      </c>
      <c r="M644" s="25">
        <v>339.89139999999998</v>
      </c>
      <c r="N644" s="2" t="str">
        <f>IF(ISERROR(INDEX(출금!$G$2:$G$1048576,MATCH($S644,출금!$S$2:$S$1048576,0)))=TRUE, "", INDEX(출금!$G$2:$G$1048576,MATCH($S644,출금!$S$2:$S$1048576,0))&amp;"")</f>
        <v/>
      </c>
      <c r="O644" s="2" t="str">
        <f>IF(ISERROR(INDEX(출금!$H$2:$H$1048576,MATCH($S644,출금!$S$2:$S$1048576,0)))=TRUE, "", INDEX(출금!$H$2:$H$1048576,MATCH($S644,출금!$S$2:$S$1048576,0))&amp;"")</f>
        <v/>
      </c>
      <c r="P644" s="2" t="str">
        <f>IF(ISERROR(INDEX(출금!$A$2:$A$1048576,MATCH($S644,출금!$S$2:$S$1048576,0)))=TRUE, "", INDEX(출금!$A$2:$A$1048576,MATCH($S644,출금!$S$2:$S$1048576,0)))</f>
        <v/>
      </c>
      <c r="Q644" s="2" t="str">
        <f>IF(ISERROR(INDEX(출금!$B$2:$B$1048576,MATCH($S644,출금!$S$2:$S$1048576,0)))=TRUE, "", INDEX(출금!$B$2:$B$1048576,MATCH($S644,출금!$S$2:$S$1048576,0)))</f>
        <v/>
      </c>
      <c r="R644" s="2" t="str">
        <f>IF(ISERROR(INDEX(출금!$C$2:$C$1048576,MATCH($S644,출금!$S$2:$S$1048576,0)))=TRUE, "", INDEX(출금!$C$2:$C$1048576,MATCH($S644,출금!$S$2:$S$1048576,0)))</f>
        <v/>
      </c>
      <c r="S644" s="2" t="s">
        <v>741</v>
      </c>
      <c r="T644" s="26">
        <v>44660.513703703706</v>
      </c>
      <c r="U644" s="31" t="str">
        <f t="shared" si="13"/>
        <v>2022-04-09</v>
      </c>
    </row>
    <row r="645" spans="1:21" hidden="1">
      <c r="A645" s="2" t="s">
        <v>55</v>
      </c>
      <c r="B645" s="2" t="s">
        <v>6</v>
      </c>
      <c r="C645" s="2" t="s">
        <v>58</v>
      </c>
      <c r="D645" s="2" t="s">
        <v>1855</v>
      </c>
      <c r="E645" s="2">
        <v>10003</v>
      </c>
      <c r="F645" s="2" t="s">
        <v>81</v>
      </c>
      <c r="G645" s="2" t="str">
        <f>IF(INDEX(지갑!$H:$H,MATCH(A645&amp;B645&amp;C645&amp;D645&amp;E645&amp;F645&amp;H645,지갑!$K:$K,0))=0, "",INDEX(지갑!$H:$H,MATCH(A645&amp;B645&amp;C645&amp;D645&amp;E645&amp;F645&amp;H645,지갑!$K:$K,0)))</f>
        <v>bitcoincash:qrl59ue7seauw2lsj370zu70gq04zwsh5unkfg6scm</v>
      </c>
      <c r="H645" s="2"/>
      <c r="I645" s="2" t="s">
        <v>6</v>
      </c>
      <c r="J645" s="2" t="s">
        <v>8</v>
      </c>
      <c r="K645" s="2" t="s">
        <v>81</v>
      </c>
      <c r="L645" s="2" t="s">
        <v>81</v>
      </c>
      <c r="M645" s="25">
        <v>9.4312999999999994E-2</v>
      </c>
      <c r="N645" s="2" t="str">
        <f>IF(ISERROR(INDEX(출금!$G$2:$G$1048576,MATCH($S645,출금!$S$2:$S$1048576,0)))=TRUE, "", INDEX(출금!$G$2:$G$1048576,MATCH($S645,출금!$S$2:$S$1048576,0))&amp;"")</f>
        <v/>
      </c>
      <c r="O645" s="2" t="str">
        <f>IF(ISERROR(INDEX(출금!$H$2:$H$1048576,MATCH($S645,출금!$S$2:$S$1048576,0)))=TRUE, "", INDEX(출금!$H$2:$H$1048576,MATCH($S645,출금!$S$2:$S$1048576,0))&amp;"")</f>
        <v/>
      </c>
      <c r="P645" s="2" t="str">
        <f>IF(ISERROR(INDEX(출금!$A$2:$A$1048576,MATCH($S645,출금!$S$2:$S$1048576,0)))=TRUE, "", INDEX(출금!$A$2:$A$1048576,MATCH($S645,출금!$S$2:$S$1048576,0)))</f>
        <v/>
      </c>
      <c r="Q645" s="2" t="str">
        <f>IF(ISERROR(INDEX(출금!$B$2:$B$1048576,MATCH($S645,출금!$S$2:$S$1048576,0)))=TRUE, "", INDEX(출금!$B$2:$B$1048576,MATCH($S645,출금!$S$2:$S$1048576,0)))</f>
        <v/>
      </c>
      <c r="R645" s="2" t="str">
        <f>IF(ISERROR(INDEX(출금!$C$2:$C$1048576,MATCH($S645,출금!$S$2:$S$1048576,0)))=TRUE, "", INDEX(출금!$C$2:$C$1048576,MATCH($S645,출금!$S$2:$S$1048576,0)))</f>
        <v/>
      </c>
      <c r="S645" s="2" t="s">
        <v>740</v>
      </c>
      <c r="T645" s="26">
        <v>44661.453368055554</v>
      </c>
      <c r="U645" s="31" t="str">
        <f t="shared" si="13"/>
        <v>2022-04-10</v>
      </c>
    </row>
    <row r="646" spans="1:21" hidden="1">
      <c r="A646" s="2" t="s">
        <v>55</v>
      </c>
      <c r="B646" s="2" t="s">
        <v>6</v>
      </c>
      <c r="C646" s="2" t="s">
        <v>58</v>
      </c>
      <c r="D646" s="2" t="s">
        <v>1855</v>
      </c>
      <c r="E646" s="2">
        <v>10003</v>
      </c>
      <c r="F646" s="2" t="s">
        <v>9</v>
      </c>
      <c r="G646" s="2" t="str">
        <f>IF(INDEX(지갑!$H:$H,MATCH(A646&amp;B646&amp;C646&amp;D646&amp;E646&amp;F646&amp;H646,지갑!$K:$K,0))=0, "",INDEX(지갑!$H:$H,MATCH(A646&amp;B646&amp;C646&amp;D646&amp;E646&amp;F646&amp;H646,지갑!$K:$K,0)))</f>
        <v>337ne45ueXx2iAR1gNAqxnwsCGuLquCLnh</v>
      </c>
      <c r="H646" s="2"/>
      <c r="I646" s="2" t="s">
        <v>6</v>
      </c>
      <c r="J646" s="2" t="s">
        <v>8</v>
      </c>
      <c r="K646" s="2" t="s">
        <v>9</v>
      </c>
      <c r="L646" s="2" t="s">
        <v>9</v>
      </c>
      <c r="M646" s="25">
        <v>7.5681159999999998</v>
      </c>
      <c r="N646" s="2" t="str">
        <f>IF(ISERROR(INDEX(출금!$G$2:$G$1048576,MATCH($S646,출금!$S$2:$S$1048576,0)))=TRUE, "", INDEX(출금!$G$2:$G$1048576,MATCH($S646,출금!$S$2:$S$1048576,0))&amp;"")</f>
        <v/>
      </c>
      <c r="O646" s="2" t="str">
        <f>IF(ISERROR(INDEX(출금!$H$2:$H$1048576,MATCH($S646,출금!$S$2:$S$1048576,0)))=TRUE, "", INDEX(출금!$H$2:$H$1048576,MATCH($S646,출금!$S$2:$S$1048576,0))&amp;"")</f>
        <v/>
      </c>
      <c r="P646" s="2" t="str">
        <f>IF(ISERROR(INDEX(출금!$A$2:$A$1048576,MATCH($S646,출금!$S$2:$S$1048576,0)))=TRUE, "", INDEX(출금!$A$2:$A$1048576,MATCH($S646,출금!$S$2:$S$1048576,0)))</f>
        <v/>
      </c>
      <c r="Q646" s="2" t="str">
        <f>IF(ISERROR(INDEX(출금!$B$2:$B$1048576,MATCH($S646,출금!$S$2:$S$1048576,0)))=TRUE, "", INDEX(출금!$B$2:$B$1048576,MATCH($S646,출금!$S$2:$S$1048576,0)))</f>
        <v/>
      </c>
      <c r="R646" s="2" t="str">
        <f>IF(ISERROR(INDEX(출금!$C$2:$C$1048576,MATCH($S646,출금!$S$2:$S$1048576,0)))=TRUE, "", INDEX(출금!$C$2:$C$1048576,MATCH($S646,출금!$S$2:$S$1048576,0)))</f>
        <v/>
      </c>
      <c r="S646" s="2" t="s">
        <v>739</v>
      </c>
      <c r="T646" s="26">
        <v>44661.454733796294</v>
      </c>
      <c r="U646" s="31" t="str">
        <f t="shared" si="13"/>
        <v>2022-04-10</v>
      </c>
    </row>
    <row r="647" spans="1:21" hidden="1">
      <c r="A647" s="2" t="s">
        <v>55</v>
      </c>
      <c r="B647" s="2" t="s">
        <v>6</v>
      </c>
      <c r="C647" s="2" t="s">
        <v>58</v>
      </c>
      <c r="D647" s="2" t="s">
        <v>1855</v>
      </c>
      <c r="E647" s="2">
        <v>10003</v>
      </c>
      <c r="F647" s="2" t="s">
        <v>10</v>
      </c>
      <c r="G647" s="2" t="str">
        <f>IF(INDEX(지갑!$H:$H,MATCH(A647&amp;B647&amp;C647&amp;D647&amp;E647&amp;F647&amp;H647,지갑!$K:$K,0))=0, "",INDEX(지갑!$H:$H,MATCH(A647&amp;B647&amp;C647&amp;D647&amp;E647&amp;F647&amp;H647,지갑!$K:$K,0)))</f>
        <v>rPFXvVo2fYXVPdV9gCHQouHsMgMhQ2aUwM</v>
      </c>
      <c r="H647" s="2">
        <v>3680179910</v>
      </c>
      <c r="I647" s="2" t="s">
        <v>6</v>
      </c>
      <c r="J647" s="2" t="s">
        <v>8</v>
      </c>
      <c r="K647" s="2" t="s">
        <v>10</v>
      </c>
      <c r="L647" s="2" t="s">
        <v>10</v>
      </c>
      <c r="M647" s="25">
        <v>162.72329999999999</v>
      </c>
      <c r="N647" s="2" t="str">
        <f>IF(ISERROR(INDEX(출금!$G$2:$G$1048576,MATCH($S647,출금!$S$2:$S$1048576,0)))=TRUE, "", INDEX(출금!$G$2:$G$1048576,MATCH($S647,출금!$S$2:$S$1048576,0))&amp;"")</f>
        <v/>
      </c>
      <c r="O647" s="2" t="str">
        <f>IF(ISERROR(INDEX(출금!$H$2:$H$1048576,MATCH($S647,출금!$S$2:$S$1048576,0)))=TRUE, "", INDEX(출금!$H$2:$H$1048576,MATCH($S647,출금!$S$2:$S$1048576,0))&amp;"")</f>
        <v/>
      </c>
      <c r="P647" s="2" t="str">
        <f>IF(ISERROR(INDEX(출금!$A$2:$A$1048576,MATCH($S647,출금!$S$2:$S$1048576,0)))=TRUE, "", INDEX(출금!$A$2:$A$1048576,MATCH($S647,출금!$S$2:$S$1048576,0)))</f>
        <v/>
      </c>
      <c r="Q647" s="2" t="str">
        <f>IF(ISERROR(INDEX(출금!$B$2:$B$1048576,MATCH($S647,출금!$S$2:$S$1048576,0)))=TRUE, "", INDEX(출금!$B$2:$B$1048576,MATCH($S647,출금!$S$2:$S$1048576,0)))</f>
        <v/>
      </c>
      <c r="R647" s="2" t="str">
        <f>IF(ISERROR(INDEX(출금!$C$2:$C$1048576,MATCH($S647,출금!$S$2:$S$1048576,0)))=TRUE, "", INDEX(출금!$C$2:$C$1048576,MATCH($S647,출금!$S$2:$S$1048576,0)))</f>
        <v/>
      </c>
      <c r="S647" s="2" t="s">
        <v>738</v>
      </c>
      <c r="T647" s="26">
        <v>44662.363055555557</v>
      </c>
      <c r="U647" s="31" t="str">
        <f t="shared" si="13"/>
        <v>2022-04-11</v>
      </c>
    </row>
    <row r="648" spans="1:21" hidden="1">
      <c r="A648" s="2" t="s">
        <v>55</v>
      </c>
      <c r="B648" s="2" t="s">
        <v>6</v>
      </c>
      <c r="C648" s="2" t="s">
        <v>58</v>
      </c>
      <c r="D648" s="2" t="s">
        <v>1855</v>
      </c>
      <c r="E648" s="2">
        <v>10003</v>
      </c>
      <c r="F648" s="2" t="s">
        <v>15</v>
      </c>
      <c r="G648" s="2" t="str">
        <f>IF(INDEX(지갑!$H:$H,MATCH(A648&amp;B648&amp;C648&amp;D648&amp;E648&amp;F648&amp;H648,지갑!$K:$K,0))=0, "",INDEX(지갑!$H:$H,MATCH(A648&amp;B648&amp;C648&amp;D648&amp;E648&amp;F648&amp;H648,지갑!$K:$K,0)))</f>
        <v>terra1luagdjcr9c9yvp3ak4d7chjm5gldcmgln5rku5</v>
      </c>
      <c r="H648" s="2">
        <v>823031602</v>
      </c>
      <c r="I648" s="2" t="s">
        <v>6</v>
      </c>
      <c r="J648" s="2" t="s">
        <v>8</v>
      </c>
      <c r="K648" s="2" t="s">
        <v>15</v>
      </c>
      <c r="L648" s="2" t="s">
        <v>1676</v>
      </c>
      <c r="M648" s="25">
        <v>190200</v>
      </c>
      <c r="N648" s="2" t="str">
        <f>IF(ISERROR(INDEX(출금!$G$2:$G$1048576,MATCH($S648,출금!$S$2:$S$1048576,0)))=TRUE, "", INDEX(출금!$G$2:$G$1048576,MATCH($S648,출금!$S$2:$S$1048576,0))&amp;"")</f>
        <v>terra1j4u9e5n8xu9c9jykny8uqw6lde6843qczzwd0x</v>
      </c>
      <c r="O648" s="2" t="str">
        <f>IF(ISERROR(INDEX(출금!$H$2:$H$1048576,MATCH($S648,출금!$S$2:$S$1048576,0)))=TRUE, "", INDEX(출금!$H$2:$H$1048576,MATCH($S648,출금!$S$2:$S$1048576,0))&amp;"")</f>
        <v/>
      </c>
      <c r="P648" s="2" t="str">
        <f>IF(ISERROR(INDEX(출금!$A$2:$A$1048576,MATCH($S648,출금!$S$2:$S$1048576,0)))=TRUE, "", INDEX(출금!$A$2:$A$1048576,MATCH($S648,출금!$S$2:$S$1048576,0)))</f>
        <v>Wallet</v>
      </c>
      <c r="Q648" s="2" t="str">
        <f>IF(ISERROR(INDEX(출금!$B$2:$B$1048576,MATCH($S648,출금!$S$2:$S$1048576,0)))=TRUE, "", INDEX(출금!$B$2:$B$1048576,MATCH($S648,출금!$S$2:$S$1048576,0)))</f>
        <v>Terra</v>
      </c>
      <c r="R648" s="2" t="str">
        <f>IF(ISERROR(INDEX(출금!$C$2:$C$1048576,MATCH($S648,출금!$S$2:$S$1048576,0)))=TRUE, "", INDEX(출금!$C$2:$C$1048576,MATCH($S648,출금!$S$2:$S$1048576,0)))</f>
        <v>BBRICK</v>
      </c>
      <c r="S648" s="2" t="s">
        <v>737</v>
      </c>
      <c r="T648" s="26">
        <v>44662.859456018516</v>
      </c>
      <c r="U648" s="31" t="str">
        <f t="shared" si="13"/>
        <v>2022-04-11</v>
      </c>
    </row>
    <row r="649" spans="1:21" hidden="1">
      <c r="A649" s="2" t="s">
        <v>55</v>
      </c>
      <c r="B649" s="2" t="s">
        <v>6</v>
      </c>
      <c r="C649" s="2" t="s">
        <v>58</v>
      </c>
      <c r="D649" s="2" t="s">
        <v>1855</v>
      </c>
      <c r="E649" s="2">
        <v>10003</v>
      </c>
      <c r="F649" s="2" t="s">
        <v>10</v>
      </c>
      <c r="G649" s="2" t="str">
        <f>IF(INDEX(지갑!$H:$H,MATCH(A649&amp;B649&amp;C649&amp;D649&amp;E649&amp;F649&amp;H649,지갑!$K:$K,0))=0, "",INDEX(지갑!$H:$H,MATCH(A649&amp;B649&amp;C649&amp;D649&amp;E649&amp;F649&amp;H649,지갑!$K:$K,0)))</f>
        <v>rPFXvVo2fYXVPdV9gCHQouHsMgMhQ2aUwM</v>
      </c>
      <c r="H649" s="2">
        <v>3680179910</v>
      </c>
      <c r="I649" s="2" t="s">
        <v>6</v>
      </c>
      <c r="J649" s="2" t="s">
        <v>8</v>
      </c>
      <c r="K649" s="2" t="s">
        <v>10</v>
      </c>
      <c r="L649" s="2" t="s">
        <v>10</v>
      </c>
      <c r="M649" s="25">
        <v>155936.29999999999</v>
      </c>
      <c r="N649" s="2" t="str">
        <f>IF(ISERROR(INDEX(출금!$G$2:$G$1048576,MATCH($S649,출금!$S$2:$S$1048576,0)))=TRUE, "", INDEX(출금!$G$2:$G$1048576,MATCH($S649,출금!$S$2:$S$1048576,0))&amp;"")</f>
        <v/>
      </c>
      <c r="O649" s="2" t="str">
        <f>IF(ISERROR(INDEX(출금!$H$2:$H$1048576,MATCH($S649,출금!$S$2:$S$1048576,0)))=TRUE, "", INDEX(출금!$H$2:$H$1048576,MATCH($S649,출금!$S$2:$S$1048576,0))&amp;"")</f>
        <v/>
      </c>
      <c r="P649" s="2" t="str">
        <f>IF(ISERROR(INDEX(출금!$A$2:$A$1048576,MATCH($S649,출금!$S$2:$S$1048576,0)))=TRUE, "", INDEX(출금!$A$2:$A$1048576,MATCH($S649,출금!$S$2:$S$1048576,0)))</f>
        <v/>
      </c>
      <c r="Q649" s="2" t="str">
        <f>IF(ISERROR(INDEX(출금!$B$2:$B$1048576,MATCH($S649,출금!$S$2:$S$1048576,0)))=TRUE, "", INDEX(출금!$B$2:$B$1048576,MATCH($S649,출금!$S$2:$S$1048576,0)))</f>
        <v/>
      </c>
      <c r="R649" s="2" t="str">
        <f>IF(ISERROR(INDEX(출금!$C$2:$C$1048576,MATCH($S649,출금!$S$2:$S$1048576,0)))=TRUE, "", INDEX(출금!$C$2:$C$1048576,MATCH($S649,출금!$S$2:$S$1048576,0)))</f>
        <v/>
      </c>
      <c r="S649" s="2" t="s">
        <v>736</v>
      </c>
      <c r="T649" s="26">
        <v>44663.382048611114</v>
      </c>
      <c r="U649" s="31" t="str">
        <f t="shared" si="13"/>
        <v>2022-04-12</v>
      </c>
    </row>
    <row r="650" spans="1:21" hidden="1">
      <c r="A650" s="2" t="s">
        <v>3</v>
      </c>
      <c r="B650" s="2" t="s">
        <v>858</v>
      </c>
      <c r="C650" s="2" t="s">
        <v>58</v>
      </c>
      <c r="D650" s="2"/>
      <c r="E650" s="2"/>
      <c r="F650" s="2" t="str">
        <f>K650</f>
        <v>XLM</v>
      </c>
      <c r="G650" s="2" t="str">
        <f>IF(INDEX(지갑!$H:$H,MATCH(A650&amp;B650&amp;C650&amp;D650&amp;E650&amp;F650&amp;H650,지갑!$K:$K,0))=0, "",INDEX(지갑!$H:$H,MATCH(A650&amp;B650&amp;C650&amp;D650&amp;E650&amp;F650&amp;H650,지갑!$K:$K,0)))</f>
        <v>GDP34WXZRCSHVUDQLGKJKOBMS5LOQPHCIADZU5POEF3IICZ7XNQJ65Y6</v>
      </c>
      <c r="H650" s="2"/>
      <c r="I650" s="2" t="s">
        <v>858</v>
      </c>
      <c r="J650" s="2" t="s">
        <v>58</v>
      </c>
      <c r="K650" s="2" t="s">
        <v>50</v>
      </c>
      <c r="L650" s="2" t="s">
        <v>50</v>
      </c>
      <c r="M650" s="28">
        <v>16829213.554577298</v>
      </c>
      <c r="N650" s="2" t="str">
        <f>IF(ISERROR(INDEX(출금!$G$2:$G$1048576,MATCH($S650,출금!$S$2:$S$1048576,0)))=TRUE, "", INDEX(출금!$G$2:$G$1048576,MATCH($S650,출금!$S$2:$S$1048576,0))&amp;"")</f>
        <v/>
      </c>
      <c r="O650" s="2" t="str">
        <f>IF(ISERROR(INDEX(출금!$H$2:$H$1048576,MATCH($S650,출금!$S$2:$S$1048576,0)))=TRUE, "", INDEX(출금!$H$2:$H$1048576,MATCH($S650,출금!$S$2:$S$1048576,0))&amp;"")</f>
        <v/>
      </c>
      <c r="P650" s="2" t="str">
        <f>IF(ISERROR(INDEX(출금!$A$2:$A$1048576,MATCH($S650,출금!$S$2:$S$1048576,0)))=TRUE, "", INDEX(출금!$A$2:$A$1048576,MATCH($S650,출금!$S$2:$S$1048576,0)))</f>
        <v/>
      </c>
      <c r="Q650" s="2" t="str">
        <f>IF(ISERROR(INDEX(출금!$B$2:$B$1048576,MATCH($S650,출금!$S$2:$S$1048576,0)))=TRUE, "", INDEX(출금!$B$2:$B$1048576,MATCH($S650,출금!$S$2:$S$1048576,0)))</f>
        <v/>
      </c>
      <c r="R650" s="2" t="str">
        <f>IF(ISERROR(INDEX(출금!$C$2:$C$1048576,MATCH($S650,출금!$S$2:$S$1048576,0)))=TRUE, "", INDEX(출금!$C$2:$C$1048576,MATCH($S650,출금!$S$2:$S$1048576,0)))</f>
        <v/>
      </c>
      <c r="S650" s="2" t="s">
        <v>1515</v>
      </c>
      <c r="T650" s="13">
        <v>44396.565027083343</v>
      </c>
      <c r="U650" s="31" t="str">
        <f t="shared" si="13"/>
        <v>2021-07-19</v>
      </c>
    </row>
    <row r="651" spans="1:21" hidden="1">
      <c r="A651" s="2" t="s">
        <v>3</v>
      </c>
      <c r="B651" s="2" t="s">
        <v>858</v>
      </c>
      <c r="C651" s="2" t="s">
        <v>58</v>
      </c>
      <c r="D651" s="2"/>
      <c r="E651" s="2"/>
      <c r="F651" s="2" t="str">
        <f>K651</f>
        <v>EOS</v>
      </c>
      <c r="G651" s="2" t="e">
        <f>IF(INDEX(지갑!$H:$H,MATCH(A651&amp;B651&amp;C651&amp;D651&amp;E651&amp;F651&amp;H651,지갑!$K:$K,0))=0, "",INDEX(지갑!$H:$H,MATCH(A651&amp;B651&amp;C651&amp;D651&amp;E651&amp;F651&amp;H651,지갑!$K:$K,0)))</f>
        <v>#N/A</v>
      </c>
      <c r="H651" s="2"/>
      <c r="I651" s="2" t="s">
        <v>858</v>
      </c>
      <c r="J651" s="2" t="s">
        <v>58</v>
      </c>
      <c r="K651" s="2" t="s">
        <v>1139</v>
      </c>
      <c r="L651" s="2" t="s">
        <v>1516</v>
      </c>
      <c r="M651" s="28">
        <v>466091.82</v>
      </c>
      <c r="N651" s="2" t="str">
        <f>IF(ISERROR(INDEX(출금!$G$2:$G$1048576,MATCH($S651,출금!$S$2:$S$1048576,0)))=TRUE, "", INDEX(출금!$G$2:$G$1048576,MATCH($S651,출금!$S$2:$S$1048576,0))&amp;"")</f>
        <v/>
      </c>
      <c r="O651" s="2" t="str">
        <f>IF(ISERROR(INDEX(출금!$H$2:$H$1048576,MATCH($S651,출금!$S$2:$S$1048576,0)))=TRUE, "", INDEX(출금!$H$2:$H$1048576,MATCH($S651,출금!$S$2:$S$1048576,0))&amp;"")</f>
        <v/>
      </c>
      <c r="P651" s="2" t="str">
        <f>IF(ISERROR(INDEX(출금!$A$2:$A$1048576,MATCH($S651,출금!$S$2:$S$1048576,0)))=TRUE, "", INDEX(출금!$A$2:$A$1048576,MATCH($S651,출금!$S$2:$S$1048576,0)))</f>
        <v/>
      </c>
      <c r="Q651" s="2" t="str">
        <f>IF(ISERROR(INDEX(출금!$B$2:$B$1048576,MATCH($S651,출금!$S$2:$S$1048576,0)))=TRUE, "", INDEX(출금!$B$2:$B$1048576,MATCH($S651,출금!$S$2:$S$1048576,0)))</f>
        <v/>
      </c>
      <c r="R651" s="2" t="str">
        <f>IF(ISERROR(INDEX(출금!$C$2:$C$1048576,MATCH($S651,출금!$S$2:$S$1048576,0)))=TRUE, "", INDEX(출금!$C$2:$C$1048576,MATCH($S651,출금!$S$2:$S$1048576,0)))</f>
        <v/>
      </c>
      <c r="S651" s="2" t="s">
        <v>1517</v>
      </c>
      <c r="T651" s="13">
        <v>44396.621348657412</v>
      </c>
      <c r="U651" s="31" t="str">
        <f t="shared" si="13"/>
        <v>2021-07-19</v>
      </c>
    </row>
    <row r="652" spans="1:21">
      <c r="A652" s="2" t="s">
        <v>55</v>
      </c>
      <c r="B652" s="2" t="s">
        <v>6</v>
      </c>
      <c r="C652" s="2" t="s">
        <v>58</v>
      </c>
      <c r="D652" s="2" t="s">
        <v>1855</v>
      </c>
      <c r="E652" s="2">
        <v>10003</v>
      </c>
      <c r="F652" s="2" t="s">
        <v>11</v>
      </c>
      <c r="G652" s="2" t="str">
        <f>IF(INDEX(지갑!$H:$H,MATCH(A652&amp;B652&amp;C652&amp;D652&amp;E652&amp;F652&amp;H652,지갑!$K:$K,0))=0, "",INDEX(지갑!$H:$H,MATCH(A652&amp;B652&amp;C652&amp;D652&amp;E652&amp;F652&amp;H652,지갑!$K:$K,0)))</f>
        <v>0xaB4Bfe506a3Cb36ADDf97678293bD429B9951726</v>
      </c>
      <c r="H652" s="2"/>
      <c r="I652" s="2" t="s">
        <v>6</v>
      </c>
      <c r="J652" s="2" t="s">
        <v>8</v>
      </c>
      <c r="K652" s="2" t="s">
        <v>11</v>
      </c>
      <c r="L652" s="2" t="s">
        <v>11</v>
      </c>
      <c r="M652" s="25">
        <v>0.64484799999999998</v>
      </c>
      <c r="N652" s="2" t="s">
        <v>4070</v>
      </c>
      <c r="O652" s="2" t="str">
        <f>IF(ISERROR(INDEX(출금!$H$2:$H$1048576,MATCH($S652,출금!$S$2:$S$1048576,0)))=TRUE, "", INDEX(출금!$H$2:$H$1048576,MATCH($S652,출금!$S$2:$S$1048576,0))&amp;"")</f>
        <v/>
      </c>
      <c r="P652" s="2" t="str">
        <f>IF(ISERROR(INDEX(출금!$A$2:$A$1048576,MATCH($S652,출금!$S$2:$S$1048576,0)))=TRUE, "", INDEX(출금!$A$2:$A$1048576,MATCH($S652,출금!$S$2:$S$1048576,0)))</f>
        <v/>
      </c>
      <c r="Q652" s="2" t="str">
        <f>IF(ISERROR(INDEX(출금!$B$2:$B$1048576,MATCH($S652,출금!$S$2:$S$1048576,0)))=TRUE, "", INDEX(출금!$B$2:$B$1048576,MATCH($S652,출금!$S$2:$S$1048576,0)))</f>
        <v/>
      </c>
      <c r="R652" s="2" t="str">
        <f>IF(ISERROR(INDEX(출금!$C$2:$C$1048576,MATCH($S652,출금!$S$2:$S$1048576,0)))=TRUE, "", INDEX(출금!$C$2:$C$1048576,MATCH($S652,출금!$S$2:$S$1048576,0)))</f>
        <v/>
      </c>
      <c r="S652" s="2" t="s">
        <v>735</v>
      </c>
      <c r="T652" s="26">
        <v>44663.382418981484</v>
      </c>
      <c r="U652" s="31" t="str">
        <f t="shared" si="13"/>
        <v>2022-04-12</v>
      </c>
    </row>
    <row r="653" spans="1:21" hidden="1">
      <c r="A653" s="2" t="s">
        <v>55</v>
      </c>
      <c r="B653" s="2" t="s">
        <v>6</v>
      </c>
      <c r="C653" s="2" t="s">
        <v>58</v>
      </c>
      <c r="D653" s="2" t="s">
        <v>1855</v>
      </c>
      <c r="E653" s="2">
        <v>10003</v>
      </c>
      <c r="F653" s="2" t="s">
        <v>9</v>
      </c>
      <c r="G653" s="2" t="str">
        <f>IF(INDEX(지갑!$H:$H,MATCH(A653&amp;B653&amp;C653&amp;D653&amp;E653&amp;F653&amp;H653,지갑!$K:$K,0))=0, "",INDEX(지갑!$H:$H,MATCH(A653&amp;B653&amp;C653&amp;D653&amp;E653&amp;F653&amp;H653,지갑!$K:$K,0)))</f>
        <v>337ne45ueXx2iAR1gNAqxnwsCGuLquCLnh</v>
      </c>
      <c r="H653" s="2"/>
      <c r="I653" s="2" t="s">
        <v>6</v>
      </c>
      <c r="J653" s="2" t="s">
        <v>8</v>
      </c>
      <c r="K653" s="2" t="s">
        <v>9</v>
      </c>
      <c r="L653" s="2" t="s">
        <v>9</v>
      </c>
      <c r="M653" s="25">
        <v>1.6244999999999999E-2</v>
      </c>
      <c r="N653" s="2" t="str">
        <f>IF(ISERROR(INDEX(출금!$G$2:$G$1048576,MATCH($S653,출금!$S$2:$S$1048576,0)))=TRUE, "", INDEX(출금!$G$2:$G$1048576,MATCH($S653,출금!$S$2:$S$1048576,0))&amp;"")</f>
        <v/>
      </c>
      <c r="O653" s="2" t="str">
        <f>IF(ISERROR(INDEX(출금!$H$2:$H$1048576,MATCH($S653,출금!$S$2:$S$1048576,0)))=TRUE, "", INDEX(출금!$H$2:$H$1048576,MATCH($S653,출금!$S$2:$S$1048576,0))&amp;"")</f>
        <v/>
      </c>
      <c r="P653" s="2" t="str">
        <f>IF(ISERROR(INDEX(출금!$A$2:$A$1048576,MATCH($S653,출금!$S$2:$S$1048576,0)))=TRUE, "", INDEX(출금!$A$2:$A$1048576,MATCH($S653,출금!$S$2:$S$1048576,0)))</f>
        <v/>
      </c>
      <c r="Q653" s="2" t="str">
        <f>IF(ISERROR(INDEX(출금!$B$2:$B$1048576,MATCH($S653,출금!$S$2:$S$1048576,0)))=TRUE, "", INDEX(출금!$B$2:$B$1048576,MATCH($S653,출금!$S$2:$S$1048576,0)))</f>
        <v/>
      </c>
      <c r="R653" s="2" t="str">
        <f>IF(ISERROR(INDEX(출금!$C$2:$C$1048576,MATCH($S653,출금!$S$2:$S$1048576,0)))=TRUE, "", INDEX(출금!$C$2:$C$1048576,MATCH($S653,출금!$S$2:$S$1048576,0)))</f>
        <v/>
      </c>
      <c r="S653" s="2" t="s">
        <v>734</v>
      </c>
      <c r="T653" s="26">
        <v>44663.383402777778</v>
      </c>
      <c r="U653" s="31" t="str">
        <f t="shared" si="13"/>
        <v>2022-04-12</v>
      </c>
    </row>
    <row r="654" spans="1:21" hidden="1">
      <c r="A654" s="2" t="s">
        <v>3</v>
      </c>
      <c r="B654" s="2" t="s">
        <v>858</v>
      </c>
      <c r="C654" s="2" t="s">
        <v>58</v>
      </c>
      <c r="D654" s="2"/>
      <c r="E654" s="2"/>
      <c r="F654" s="2" t="str">
        <f>K654</f>
        <v>EOS</v>
      </c>
      <c r="G654" s="2" t="e">
        <f>IF(INDEX(지갑!$H:$H,MATCH(A654&amp;B654&amp;C654&amp;D654&amp;E654&amp;F654&amp;H654,지갑!$K:$K,0))=0, "",INDEX(지갑!$H:$H,MATCH(A654&amp;B654&amp;C654&amp;D654&amp;E654&amp;F654&amp;H654,지갑!$K:$K,0)))</f>
        <v>#N/A</v>
      </c>
      <c r="H654" s="2"/>
      <c r="I654" s="2" t="s">
        <v>858</v>
      </c>
      <c r="J654" s="2" t="s">
        <v>58</v>
      </c>
      <c r="K654" s="2" t="s">
        <v>1139</v>
      </c>
      <c r="L654" s="2" t="s">
        <v>1516</v>
      </c>
      <c r="M654" s="28">
        <v>265717.19559999998</v>
      </c>
      <c r="N654" s="2" t="str">
        <f>IF(ISERROR(INDEX(출금!$G$2:$G$1048576,MATCH($S654,출금!$S$2:$S$1048576,0)))=TRUE, "", INDEX(출금!$G$2:$G$1048576,MATCH($S654,출금!$S$2:$S$1048576,0))&amp;"")</f>
        <v/>
      </c>
      <c r="O654" s="2" t="str">
        <f>IF(ISERROR(INDEX(출금!$H$2:$H$1048576,MATCH($S654,출금!$S$2:$S$1048576,0)))=TRUE, "", INDEX(출금!$H$2:$H$1048576,MATCH($S654,출금!$S$2:$S$1048576,0))&amp;"")</f>
        <v/>
      </c>
      <c r="P654" s="2" t="str">
        <f>IF(ISERROR(INDEX(출금!$A$2:$A$1048576,MATCH($S654,출금!$S$2:$S$1048576,0)))=TRUE, "", INDEX(출금!$A$2:$A$1048576,MATCH($S654,출금!$S$2:$S$1048576,0)))</f>
        <v/>
      </c>
      <c r="Q654" s="2" t="str">
        <f>IF(ISERROR(INDEX(출금!$B$2:$B$1048576,MATCH($S654,출금!$S$2:$S$1048576,0)))=TRUE, "", INDEX(출금!$B$2:$B$1048576,MATCH($S654,출금!$S$2:$S$1048576,0)))</f>
        <v/>
      </c>
      <c r="R654" s="2" t="str">
        <f>IF(ISERROR(INDEX(출금!$C$2:$C$1048576,MATCH($S654,출금!$S$2:$S$1048576,0)))=TRUE, "", INDEX(출금!$C$2:$C$1048576,MATCH($S654,출금!$S$2:$S$1048576,0)))</f>
        <v/>
      </c>
      <c r="S654" s="2" t="s">
        <v>1518</v>
      </c>
      <c r="T654" s="13">
        <v>44396.622141793981</v>
      </c>
      <c r="U654" s="31" t="str">
        <f t="shared" si="13"/>
        <v>2021-07-19</v>
      </c>
    </row>
    <row r="655" spans="1:21" hidden="1">
      <c r="A655" s="2" t="s">
        <v>55</v>
      </c>
      <c r="B655" s="2" t="s">
        <v>6</v>
      </c>
      <c r="C655" s="2" t="s">
        <v>58</v>
      </c>
      <c r="D655" s="2" t="s">
        <v>1855</v>
      </c>
      <c r="E655" s="2">
        <v>10003</v>
      </c>
      <c r="F655" s="2" t="s">
        <v>15</v>
      </c>
      <c r="G655" s="2" t="str">
        <f>IF(INDEX(지갑!$H:$H,MATCH(A655&amp;B655&amp;C655&amp;D655&amp;E655&amp;F655&amp;H655,지갑!$K:$K,0))=0, "",INDEX(지갑!$H:$H,MATCH(A655&amp;B655&amp;C655&amp;D655&amp;E655&amp;F655&amp;H655,지갑!$K:$K,0)))</f>
        <v>terra1luagdjcr9c9yvp3ak4d7chjm5gldcmgln5rku5</v>
      </c>
      <c r="H655" s="2">
        <v>823031602</v>
      </c>
      <c r="I655" s="2" t="s">
        <v>6</v>
      </c>
      <c r="J655" s="2" t="s">
        <v>8</v>
      </c>
      <c r="K655" s="2" t="s">
        <v>15</v>
      </c>
      <c r="L655" s="2" t="s">
        <v>1676</v>
      </c>
      <c r="M655" s="25">
        <v>360000</v>
      </c>
      <c r="N655" s="2" t="str">
        <f>IF(ISERROR(INDEX(출금!$G$2:$G$1048576,MATCH($S655,출금!$S$2:$S$1048576,0)))=TRUE, "", INDEX(출금!$G$2:$G$1048576,MATCH($S655,출금!$S$2:$S$1048576,0))&amp;"")</f>
        <v>terra1j4u9e5n8xu9c9jykny8uqw6lde6843qczzwd0x</v>
      </c>
      <c r="O655" s="2" t="str">
        <f>IF(ISERROR(INDEX(출금!$H$2:$H$1048576,MATCH($S655,출금!$S$2:$S$1048576,0)))=TRUE, "", INDEX(출금!$H$2:$H$1048576,MATCH($S655,출금!$S$2:$S$1048576,0))&amp;"")</f>
        <v/>
      </c>
      <c r="P655" s="2" t="str">
        <f>IF(ISERROR(INDEX(출금!$A$2:$A$1048576,MATCH($S655,출금!$S$2:$S$1048576,0)))=TRUE, "", INDEX(출금!$A$2:$A$1048576,MATCH($S655,출금!$S$2:$S$1048576,0)))</f>
        <v>Wallet</v>
      </c>
      <c r="Q655" s="2" t="str">
        <f>IF(ISERROR(INDEX(출금!$B$2:$B$1048576,MATCH($S655,출금!$S$2:$S$1048576,0)))=TRUE, "", INDEX(출금!$B$2:$B$1048576,MATCH($S655,출금!$S$2:$S$1048576,0)))</f>
        <v>Terra</v>
      </c>
      <c r="R655" s="2" t="str">
        <f>IF(ISERROR(INDEX(출금!$C$2:$C$1048576,MATCH($S655,출금!$S$2:$S$1048576,0)))=TRUE, "", INDEX(출금!$C$2:$C$1048576,MATCH($S655,출금!$S$2:$S$1048576,0)))</f>
        <v>BBRICK</v>
      </c>
      <c r="S655" s="2" t="s">
        <v>733</v>
      </c>
      <c r="T655" s="26">
        <v>44663.577962962961</v>
      </c>
      <c r="U655" s="31" t="str">
        <f t="shared" si="13"/>
        <v>2022-04-12</v>
      </c>
    </row>
    <row r="656" spans="1:21">
      <c r="A656" s="2" t="s">
        <v>55</v>
      </c>
      <c r="B656" s="2" t="s">
        <v>6</v>
      </c>
      <c r="C656" s="2" t="s">
        <v>58</v>
      </c>
      <c r="D656" s="2" t="s">
        <v>1855</v>
      </c>
      <c r="E656" s="2">
        <v>10003</v>
      </c>
      <c r="F656" s="2" t="s">
        <v>11</v>
      </c>
      <c r="G656" s="2" t="str">
        <f>IF(INDEX(지갑!$H:$H,MATCH(A656&amp;B656&amp;C656&amp;D656&amp;E656&amp;F656&amp;H656,지갑!$K:$K,0))=0, "",INDEX(지갑!$H:$H,MATCH(A656&amp;B656&amp;C656&amp;D656&amp;E656&amp;F656&amp;H656,지갑!$K:$K,0)))</f>
        <v>0xaB4Bfe506a3Cb36ADDf97678293bD429B9951726</v>
      </c>
      <c r="H656" s="2"/>
      <c r="I656" s="2" t="s">
        <v>6</v>
      </c>
      <c r="J656" s="2" t="s">
        <v>8</v>
      </c>
      <c r="K656" s="2" t="s">
        <v>11</v>
      </c>
      <c r="L656" s="2" t="s">
        <v>11</v>
      </c>
      <c r="M656" s="25">
        <v>186.2252</v>
      </c>
      <c r="N656" s="2" t="s">
        <v>4070</v>
      </c>
      <c r="O656" s="2" t="str">
        <f>IF(ISERROR(INDEX(출금!$H$2:$H$1048576,MATCH($S656,출금!$S$2:$S$1048576,0)))=TRUE, "", INDEX(출금!$H$2:$H$1048576,MATCH($S656,출금!$S$2:$S$1048576,0))&amp;"")</f>
        <v/>
      </c>
      <c r="P656" s="2" t="str">
        <f>IF(ISERROR(INDEX(출금!$A$2:$A$1048576,MATCH($S656,출금!$S$2:$S$1048576,0)))=TRUE, "", INDEX(출금!$A$2:$A$1048576,MATCH($S656,출금!$S$2:$S$1048576,0)))</f>
        <v/>
      </c>
      <c r="Q656" s="2" t="str">
        <f>IF(ISERROR(INDEX(출금!$B$2:$B$1048576,MATCH($S656,출금!$S$2:$S$1048576,0)))=TRUE, "", INDEX(출금!$B$2:$B$1048576,MATCH($S656,출금!$S$2:$S$1048576,0)))</f>
        <v/>
      </c>
      <c r="R656" s="2" t="str">
        <f>IF(ISERROR(INDEX(출금!$C$2:$C$1048576,MATCH($S656,출금!$S$2:$S$1048576,0)))=TRUE, "", INDEX(출금!$C$2:$C$1048576,MATCH($S656,출금!$S$2:$S$1048576,0)))</f>
        <v/>
      </c>
      <c r="S656" s="2" t="s">
        <v>732</v>
      </c>
      <c r="T656" s="26">
        <v>44664.41196759259</v>
      </c>
      <c r="U656" s="31" t="str">
        <f t="shared" si="13"/>
        <v>2022-04-13</v>
      </c>
    </row>
    <row r="657" spans="1:21" hidden="1">
      <c r="A657" s="2" t="s">
        <v>55</v>
      </c>
      <c r="B657" s="2" t="s">
        <v>6</v>
      </c>
      <c r="C657" s="2" t="s">
        <v>58</v>
      </c>
      <c r="D657" s="2" t="s">
        <v>1855</v>
      </c>
      <c r="E657" s="2">
        <v>10003</v>
      </c>
      <c r="F657" s="2" t="s">
        <v>10</v>
      </c>
      <c r="G657" s="2" t="str">
        <f>IF(INDEX(지갑!$H:$H,MATCH(A657&amp;B657&amp;C657&amp;D657&amp;E657&amp;F657&amp;H657,지갑!$K:$K,0))=0, "",INDEX(지갑!$H:$H,MATCH(A657&amp;B657&amp;C657&amp;D657&amp;E657&amp;F657&amp;H657,지갑!$K:$K,0)))</f>
        <v>rPFXvVo2fYXVPdV9gCHQouHsMgMhQ2aUwM</v>
      </c>
      <c r="H657" s="2">
        <v>3680179910</v>
      </c>
      <c r="I657" s="2" t="s">
        <v>6</v>
      </c>
      <c r="J657" s="2" t="s">
        <v>8</v>
      </c>
      <c r="K657" s="2" t="s">
        <v>10</v>
      </c>
      <c r="L657" s="2" t="s">
        <v>10</v>
      </c>
      <c r="M657" s="25">
        <v>3202.37</v>
      </c>
      <c r="N657" s="2" t="str">
        <f>IF(ISERROR(INDEX(출금!$G$2:$G$1048576,MATCH($S657,출금!$S$2:$S$1048576,0)))=TRUE, "", INDEX(출금!$G$2:$G$1048576,MATCH($S657,출금!$S$2:$S$1048576,0))&amp;"")</f>
        <v/>
      </c>
      <c r="O657" s="2" t="str">
        <f>IF(ISERROR(INDEX(출금!$H$2:$H$1048576,MATCH($S657,출금!$S$2:$S$1048576,0)))=TRUE, "", INDEX(출금!$H$2:$H$1048576,MATCH($S657,출금!$S$2:$S$1048576,0))&amp;"")</f>
        <v/>
      </c>
      <c r="P657" s="2" t="str">
        <f>IF(ISERROR(INDEX(출금!$A$2:$A$1048576,MATCH($S657,출금!$S$2:$S$1048576,0)))=TRUE, "", INDEX(출금!$A$2:$A$1048576,MATCH($S657,출금!$S$2:$S$1048576,0)))</f>
        <v/>
      </c>
      <c r="Q657" s="2" t="str">
        <f>IF(ISERROR(INDEX(출금!$B$2:$B$1048576,MATCH($S657,출금!$S$2:$S$1048576,0)))=TRUE, "", INDEX(출금!$B$2:$B$1048576,MATCH($S657,출금!$S$2:$S$1048576,0)))</f>
        <v/>
      </c>
      <c r="R657" s="2" t="str">
        <f>IF(ISERROR(INDEX(출금!$C$2:$C$1048576,MATCH($S657,출금!$S$2:$S$1048576,0)))=TRUE, "", INDEX(출금!$C$2:$C$1048576,MATCH($S657,출금!$S$2:$S$1048576,0)))</f>
        <v/>
      </c>
      <c r="S657" s="2" t="s">
        <v>731</v>
      </c>
      <c r="T657" s="26">
        <v>44665.381342592591</v>
      </c>
      <c r="U657" s="31" t="str">
        <f t="shared" si="13"/>
        <v>2022-04-14</v>
      </c>
    </row>
    <row r="658" spans="1:21" hidden="1">
      <c r="A658" s="2" t="s">
        <v>55</v>
      </c>
      <c r="B658" s="2" t="s">
        <v>6</v>
      </c>
      <c r="C658" s="2" t="s">
        <v>58</v>
      </c>
      <c r="D658" s="2" t="s">
        <v>1855</v>
      </c>
      <c r="E658" s="2">
        <v>10003</v>
      </c>
      <c r="F658" s="2" t="s">
        <v>9</v>
      </c>
      <c r="G658" s="2" t="str">
        <f>IF(INDEX(지갑!$H:$H,MATCH(A658&amp;B658&amp;C658&amp;D658&amp;E658&amp;F658&amp;H658,지갑!$K:$K,0))=0, "",INDEX(지갑!$H:$H,MATCH(A658&amp;B658&amp;C658&amp;D658&amp;E658&amp;F658&amp;H658,지갑!$K:$K,0)))</f>
        <v>337ne45ueXx2iAR1gNAqxnwsCGuLquCLnh</v>
      </c>
      <c r="H658" s="2"/>
      <c r="I658" s="2" t="s">
        <v>6</v>
      </c>
      <c r="J658" s="2" t="s">
        <v>8</v>
      </c>
      <c r="K658" s="2" t="s">
        <v>9</v>
      </c>
      <c r="L658" s="2" t="s">
        <v>9</v>
      </c>
      <c r="M658" s="25">
        <v>7.5230000000000002E-3</v>
      </c>
      <c r="N658" s="2" t="str">
        <f>IF(ISERROR(INDEX(출금!$G$2:$G$1048576,MATCH($S658,출금!$S$2:$S$1048576,0)))=TRUE, "", INDEX(출금!$G$2:$G$1048576,MATCH($S658,출금!$S$2:$S$1048576,0))&amp;"")</f>
        <v/>
      </c>
      <c r="O658" s="2" t="str">
        <f>IF(ISERROR(INDEX(출금!$H$2:$H$1048576,MATCH($S658,출금!$S$2:$S$1048576,0)))=TRUE, "", INDEX(출금!$H$2:$H$1048576,MATCH($S658,출금!$S$2:$S$1048576,0))&amp;"")</f>
        <v/>
      </c>
      <c r="P658" s="2" t="str">
        <f>IF(ISERROR(INDEX(출금!$A$2:$A$1048576,MATCH($S658,출금!$S$2:$S$1048576,0)))=TRUE, "", INDEX(출금!$A$2:$A$1048576,MATCH($S658,출금!$S$2:$S$1048576,0)))</f>
        <v/>
      </c>
      <c r="Q658" s="2" t="str">
        <f>IF(ISERROR(INDEX(출금!$B$2:$B$1048576,MATCH($S658,출금!$S$2:$S$1048576,0)))=TRUE, "", INDEX(출금!$B$2:$B$1048576,MATCH($S658,출금!$S$2:$S$1048576,0)))</f>
        <v/>
      </c>
      <c r="R658" s="2" t="str">
        <f>IF(ISERROR(INDEX(출금!$C$2:$C$1048576,MATCH($S658,출금!$S$2:$S$1048576,0)))=TRUE, "", INDEX(출금!$C$2:$C$1048576,MATCH($S658,출금!$S$2:$S$1048576,0)))</f>
        <v/>
      </c>
      <c r="S658" s="2" t="s">
        <v>730</v>
      </c>
      <c r="T658" s="26">
        <v>44665.381377314814</v>
      </c>
      <c r="U658" s="31" t="str">
        <f t="shared" si="13"/>
        <v>2022-04-14</v>
      </c>
    </row>
    <row r="659" spans="1:21" hidden="1">
      <c r="A659" s="2" t="s">
        <v>3</v>
      </c>
      <c r="B659" s="2" t="s">
        <v>858</v>
      </c>
      <c r="C659" s="2" t="s">
        <v>58</v>
      </c>
      <c r="D659" s="2"/>
      <c r="E659" s="2"/>
      <c r="F659" s="2" t="str">
        <f>K659</f>
        <v>USDT</v>
      </c>
      <c r="G659" s="2" t="str">
        <f>IF(INDEX(지갑!$H:$H,MATCH(A659&amp;B659&amp;C659&amp;D659&amp;E659&amp;F659&amp;H659,지갑!$K:$K,0))=0, "",INDEX(지갑!$H:$H,MATCH(A659&amp;B659&amp;C659&amp;D659&amp;E659&amp;F659&amp;H659,지갑!$K:$K,0)))</f>
        <v>0xdb245cf0aec8bf5d4b3002d00f3e701e80ba380a</v>
      </c>
      <c r="H659" s="2"/>
      <c r="I659" s="2" t="s">
        <v>858</v>
      </c>
      <c r="J659" s="2" t="s">
        <v>58</v>
      </c>
      <c r="K659" s="2" t="s">
        <v>13</v>
      </c>
      <c r="L659" s="2" t="s">
        <v>1005</v>
      </c>
      <c r="M659" s="28">
        <v>1213075</v>
      </c>
      <c r="N659" s="2" t="str">
        <f>IF(ISERROR(INDEX(출금!$G$2:$G$1048576,MATCH($S659,출금!$S$2:$S$1048576,0)))=TRUE, "", INDEX(출금!$G$2:$G$1048576,MATCH($S659,출금!$S$2:$S$1048576,0))&amp;"")</f>
        <v/>
      </c>
      <c r="O659" s="2" t="str">
        <f>IF(ISERROR(INDEX(출금!$H$2:$H$1048576,MATCH($S659,출금!$S$2:$S$1048576,0)))=TRUE, "", INDEX(출금!$H$2:$H$1048576,MATCH($S659,출금!$S$2:$S$1048576,0))&amp;"")</f>
        <v/>
      </c>
      <c r="P659" s="2" t="str">
        <f>IF(ISERROR(INDEX(출금!$A$2:$A$1048576,MATCH($S659,출금!$S$2:$S$1048576,0)))=TRUE, "", INDEX(출금!$A$2:$A$1048576,MATCH($S659,출금!$S$2:$S$1048576,0)))</f>
        <v/>
      </c>
      <c r="Q659" s="2" t="str">
        <f>IF(ISERROR(INDEX(출금!$B$2:$B$1048576,MATCH($S659,출금!$S$2:$S$1048576,0)))=TRUE, "", INDEX(출금!$B$2:$B$1048576,MATCH($S659,출금!$S$2:$S$1048576,0)))</f>
        <v/>
      </c>
      <c r="R659" s="2" t="str">
        <f>IF(ISERROR(INDEX(출금!$C$2:$C$1048576,MATCH($S659,출금!$S$2:$S$1048576,0)))=TRUE, "", INDEX(출금!$C$2:$C$1048576,MATCH($S659,출금!$S$2:$S$1048576,0)))</f>
        <v/>
      </c>
      <c r="S659" s="2" t="s">
        <v>1519</v>
      </c>
      <c r="T659" s="13">
        <v>44397.67839173611</v>
      </c>
      <c r="U659" s="31" t="str">
        <f t="shared" si="13"/>
        <v>2021-07-20</v>
      </c>
    </row>
    <row r="660" spans="1:21" hidden="1">
      <c r="A660" s="2" t="s">
        <v>55</v>
      </c>
      <c r="B660" s="2" t="s">
        <v>6</v>
      </c>
      <c r="C660" s="2" t="s">
        <v>58</v>
      </c>
      <c r="D660" s="2" t="s">
        <v>1855</v>
      </c>
      <c r="E660" s="2">
        <v>10003</v>
      </c>
      <c r="F660" s="2" t="s">
        <v>9</v>
      </c>
      <c r="G660" s="2" t="str">
        <f>IF(INDEX(지갑!$H:$H,MATCH(A660&amp;B660&amp;C660&amp;D660&amp;E660&amp;F660&amp;H660,지갑!$K:$K,0))=0, "",INDEX(지갑!$H:$H,MATCH(A660&amp;B660&amp;C660&amp;D660&amp;E660&amp;F660&amp;H660,지갑!$K:$K,0)))</f>
        <v>337ne45ueXx2iAR1gNAqxnwsCGuLquCLnh</v>
      </c>
      <c r="H660" s="2"/>
      <c r="I660" s="2" t="s">
        <v>6</v>
      </c>
      <c r="J660" s="2" t="s">
        <v>8</v>
      </c>
      <c r="K660" s="2" t="s">
        <v>9</v>
      </c>
      <c r="L660" s="2" t="s">
        <v>9</v>
      </c>
      <c r="M660" s="25">
        <v>1.164728</v>
      </c>
      <c r="N660" s="2" t="str">
        <f>IF(ISERROR(INDEX(출금!$G$2:$G$1048576,MATCH($S660,출금!$S$2:$S$1048576,0)))=TRUE, "", INDEX(출금!$G$2:$G$1048576,MATCH($S660,출금!$S$2:$S$1048576,0))&amp;"")</f>
        <v/>
      </c>
      <c r="O660" s="2" t="str">
        <f>IF(ISERROR(INDEX(출금!$H$2:$H$1048576,MATCH($S660,출금!$S$2:$S$1048576,0)))=TRUE, "", INDEX(출금!$H$2:$H$1048576,MATCH($S660,출금!$S$2:$S$1048576,0))&amp;"")</f>
        <v/>
      </c>
      <c r="P660" s="2" t="str">
        <f>IF(ISERROR(INDEX(출금!$A$2:$A$1048576,MATCH($S660,출금!$S$2:$S$1048576,0)))=TRUE, "", INDEX(출금!$A$2:$A$1048576,MATCH($S660,출금!$S$2:$S$1048576,0)))</f>
        <v/>
      </c>
      <c r="Q660" s="2" t="str">
        <f>IF(ISERROR(INDEX(출금!$B$2:$B$1048576,MATCH($S660,출금!$S$2:$S$1048576,0)))=TRUE, "", INDEX(출금!$B$2:$B$1048576,MATCH($S660,출금!$S$2:$S$1048576,0)))</f>
        <v/>
      </c>
      <c r="R660" s="2" t="str">
        <f>IF(ISERROR(INDEX(출금!$C$2:$C$1048576,MATCH($S660,출금!$S$2:$S$1048576,0)))=TRUE, "", INDEX(출금!$C$2:$C$1048576,MATCH($S660,출금!$S$2:$S$1048576,0)))</f>
        <v/>
      </c>
      <c r="S660" s="2" t="s">
        <v>729</v>
      </c>
      <c r="T660" s="26">
        <v>44666.398148148146</v>
      </c>
      <c r="U660" s="31" t="str">
        <f t="shared" si="13"/>
        <v>2022-04-15</v>
      </c>
    </row>
    <row r="661" spans="1:21">
      <c r="A661" s="2" t="s">
        <v>3</v>
      </c>
      <c r="B661" s="2" t="s">
        <v>858</v>
      </c>
      <c r="C661" s="2" t="s">
        <v>58</v>
      </c>
      <c r="D661" s="2"/>
      <c r="E661" s="2"/>
      <c r="F661" s="2" t="str">
        <f>K661</f>
        <v>USDT</v>
      </c>
      <c r="G661" s="2" t="str">
        <f>IF(INDEX(지갑!$H:$H,MATCH(A661&amp;B661&amp;C661&amp;D661&amp;E661&amp;F661&amp;H661,지갑!$K:$K,0))=0, "",INDEX(지갑!$H:$H,MATCH(A661&amp;B661&amp;C661&amp;D661&amp;E661&amp;F661&amp;H661,지갑!$K:$K,0)))</f>
        <v>0xdb245cf0aec8bf5d4b3002d00f3e701e80ba380a</v>
      </c>
      <c r="H661" s="2"/>
      <c r="I661" s="2" t="s">
        <v>858</v>
      </c>
      <c r="J661" s="2" t="s">
        <v>58</v>
      </c>
      <c r="K661" s="2" t="s">
        <v>13</v>
      </c>
      <c r="L661" s="2" t="s">
        <v>11</v>
      </c>
      <c r="M661" s="28">
        <v>702604.14905100001</v>
      </c>
      <c r="N661" s="2" t="s">
        <v>4055</v>
      </c>
      <c r="O661" s="2" t="str">
        <f>IF(ISERROR(INDEX(출금!$H$2:$H$1048576,MATCH($S661,출금!$S$2:$S$1048576,0)))=TRUE, "", INDEX(출금!$H$2:$H$1048576,MATCH($S661,출금!$S$2:$S$1048576,0))&amp;"")</f>
        <v/>
      </c>
      <c r="P661" s="2" t="str">
        <f>IF(ISERROR(INDEX(출금!$A$2:$A$1048576,MATCH($S661,출금!$S$2:$S$1048576,0)))=TRUE, "", INDEX(출금!$A$2:$A$1048576,MATCH($S661,출금!$S$2:$S$1048576,0)))</f>
        <v/>
      </c>
      <c r="Q661" s="2" t="str">
        <f>IF(ISERROR(INDEX(출금!$B$2:$B$1048576,MATCH($S661,출금!$S$2:$S$1048576,0)))=TRUE, "", INDEX(출금!$B$2:$B$1048576,MATCH($S661,출금!$S$2:$S$1048576,0)))</f>
        <v/>
      </c>
      <c r="R661" s="2" t="str">
        <f>IF(ISERROR(INDEX(출금!$C$2:$C$1048576,MATCH($S661,출금!$S$2:$S$1048576,0)))=TRUE, "", INDEX(출금!$C$2:$C$1048576,MATCH($S661,출금!$S$2:$S$1048576,0)))</f>
        <v/>
      </c>
      <c r="S661" s="2" t="s">
        <v>1520</v>
      </c>
      <c r="T661" s="13">
        <v>44398.486610972221</v>
      </c>
      <c r="U661" s="31" t="str">
        <f t="shared" si="13"/>
        <v>2021-07-21</v>
      </c>
    </row>
    <row r="662" spans="1:21" hidden="1">
      <c r="A662" s="2" t="s">
        <v>55</v>
      </c>
      <c r="B662" s="2" t="s">
        <v>6</v>
      </c>
      <c r="C662" s="2" t="s">
        <v>58</v>
      </c>
      <c r="D662" s="2" t="s">
        <v>1855</v>
      </c>
      <c r="E662" s="2">
        <v>10003</v>
      </c>
      <c r="F662" s="2" t="s">
        <v>10</v>
      </c>
      <c r="G662" s="2" t="str">
        <f>IF(INDEX(지갑!$H:$H,MATCH(A662&amp;B662&amp;C662&amp;D662&amp;E662&amp;F662&amp;H662,지갑!$K:$K,0))=0, "",INDEX(지갑!$H:$H,MATCH(A662&amp;B662&amp;C662&amp;D662&amp;E662&amp;F662&amp;H662,지갑!$K:$K,0)))</f>
        <v>rPFXvVo2fYXVPdV9gCHQouHsMgMhQ2aUwM</v>
      </c>
      <c r="H662" s="2">
        <v>3680179910</v>
      </c>
      <c r="I662" s="2" t="s">
        <v>6</v>
      </c>
      <c r="J662" s="2" t="s">
        <v>8</v>
      </c>
      <c r="K662" s="2" t="s">
        <v>10</v>
      </c>
      <c r="L662" s="2" t="s">
        <v>10</v>
      </c>
      <c r="M662" s="25">
        <v>83597.820000000007</v>
      </c>
      <c r="N662" s="2" t="str">
        <f>IF(ISERROR(INDEX(출금!$G$2:$G$1048576,MATCH($S662,출금!$S$2:$S$1048576,0)))=TRUE, "", INDEX(출금!$G$2:$G$1048576,MATCH($S662,출금!$S$2:$S$1048576,0))&amp;"")</f>
        <v/>
      </c>
      <c r="O662" s="2" t="str">
        <f>IF(ISERROR(INDEX(출금!$H$2:$H$1048576,MATCH($S662,출금!$S$2:$S$1048576,0)))=TRUE, "", INDEX(출금!$H$2:$H$1048576,MATCH($S662,출금!$S$2:$S$1048576,0))&amp;"")</f>
        <v/>
      </c>
      <c r="P662" s="2" t="str">
        <f>IF(ISERROR(INDEX(출금!$A$2:$A$1048576,MATCH($S662,출금!$S$2:$S$1048576,0)))=TRUE, "", INDEX(출금!$A$2:$A$1048576,MATCH($S662,출금!$S$2:$S$1048576,0)))</f>
        <v/>
      </c>
      <c r="Q662" s="2" t="str">
        <f>IF(ISERROR(INDEX(출금!$B$2:$B$1048576,MATCH($S662,출금!$S$2:$S$1048576,0)))=TRUE, "", INDEX(출금!$B$2:$B$1048576,MATCH($S662,출금!$S$2:$S$1048576,0)))</f>
        <v/>
      </c>
      <c r="R662" s="2" t="str">
        <f>IF(ISERROR(INDEX(출금!$C$2:$C$1048576,MATCH($S662,출금!$S$2:$S$1048576,0)))=TRUE, "", INDEX(출금!$C$2:$C$1048576,MATCH($S662,출금!$S$2:$S$1048576,0)))</f>
        <v/>
      </c>
      <c r="S662" s="2" t="s">
        <v>728</v>
      </c>
      <c r="T662" s="26">
        <v>44666.398553240739</v>
      </c>
      <c r="U662" s="31" t="str">
        <f t="shared" si="13"/>
        <v>2022-04-15</v>
      </c>
    </row>
    <row r="663" spans="1:21" hidden="1">
      <c r="A663" s="2" t="s">
        <v>3</v>
      </c>
      <c r="B663" s="2" t="s">
        <v>858</v>
      </c>
      <c r="C663" s="2" t="s">
        <v>58</v>
      </c>
      <c r="D663" s="2"/>
      <c r="E663" s="2"/>
      <c r="F663" s="2" t="str">
        <f>K663</f>
        <v>BTC</v>
      </c>
      <c r="G663" s="2" t="str">
        <f>IF(INDEX(지갑!$H:$H,MATCH(A663&amp;B663&amp;C663&amp;D663&amp;E663&amp;F663&amp;H663,지갑!$K:$K,0))=0, "",INDEX(지갑!$H:$H,MATCH(A663&amp;B663&amp;C663&amp;D663&amp;E663&amp;F663&amp;H663,지갑!$K:$K,0)))</f>
        <v>1MdatewJkKfSptYBaJvgEBFYCEbiCkELVt</v>
      </c>
      <c r="H663" s="2"/>
      <c r="I663" s="2" t="s">
        <v>858</v>
      </c>
      <c r="J663" s="2" t="s">
        <v>58</v>
      </c>
      <c r="K663" s="2" t="s">
        <v>9</v>
      </c>
      <c r="L663" s="2" t="s">
        <v>1005</v>
      </c>
      <c r="M663" s="28">
        <v>43.18</v>
      </c>
      <c r="N663" s="2" t="str">
        <f>IF(ISERROR(INDEX(출금!$G$2:$G$1048576,MATCH($S663,출금!$S$2:$S$1048576,0)))=TRUE, "", INDEX(출금!$G$2:$G$1048576,MATCH($S663,출금!$S$2:$S$1048576,0))&amp;"")</f>
        <v/>
      </c>
      <c r="O663" s="2" t="str">
        <f>IF(ISERROR(INDEX(출금!$H$2:$H$1048576,MATCH($S663,출금!$S$2:$S$1048576,0)))=TRUE, "", INDEX(출금!$H$2:$H$1048576,MATCH($S663,출금!$S$2:$S$1048576,0))&amp;"")</f>
        <v/>
      </c>
      <c r="P663" s="2" t="str">
        <f>IF(ISERROR(INDEX(출금!$A$2:$A$1048576,MATCH($S663,출금!$S$2:$S$1048576,0)))=TRUE, "", INDEX(출금!$A$2:$A$1048576,MATCH($S663,출금!$S$2:$S$1048576,0)))</f>
        <v/>
      </c>
      <c r="Q663" s="2" t="str">
        <f>IF(ISERROR(INDEX(출금!$B$2:$B$1048576,MATCH($S663,출금!$S$2:$S$1048576,0)))=TRUE, "", INDEX(출금!$B$2:$B$1048576,MATCH($S663,출금!$S$2:$S$1048576,0)))</f>
        <v/>
      </c>
      <c r="R663" s="2" t="str">
        <f>IF(ISERROR(INDEX(출금!$C$2:$C$1048576,MATCH($S663,출금!$S$2:$S$1048576,0)))=TRUE, "", INDEX(출금!$C$2:$C$1048576,MATCH($S663,출금!$S$2:$S$1048576,0)))</f>
        <v/>
      </c>
      <c r="S663" s="2" t="s">
        <v>1521</v>
      </c>
      <c r="T663" s="13">
        <v>44399.514677222222</v>
      </c>
      <c r="U663" s="31" t="str">
        <f t="shared" si="13"/>
        <v>2021-07-22</v>
      </c>
    </row>
    <row r="664" spans="1:21" hidden="1">
      <c r="A664" s="2" t="s">
        <v>3</v>
      </c>
      <c r="B664" s="2" t="s">
        <v>858</v>
      </c>
      <c r="C664" s="2" t="s">
        <v>58</v>
      </c>
      <c r="D664" s="2"/>
      <c r="E664" s="2"/>
      <c r="F664" s="2" t="str">
        <f>K664</f>
        <v>ETH</v>
      </c>
      <c r="G664" s="2" t="str">
        <f>IF(INDEX(지갑!$H:$H,MATCH(A664&amp;B664&amp;C664&amp;D664&amp;E664&amp;F664&amp;H664,지갑!$K:$K,0))=0, "",INDEX(지갑!$H:$H,MATCH(A664&amp;B664&amp;C664&amp;D664&amp;E664&amp;F664&amp;H664,지갑!$K:$K,0)))</f>
        <v>0xdb245cf0aec8bf5d4b3002d00f3e701e80ba380a</v>
      </c>
      <c r="H664" s="2"/>
      <c r="I664" s="2" t="s">
        <v>858</v>
      </c>
      <c r="J664" s="2" t="s">
        <v>58</v>
      </c>
      <c r="K664" s="2" t="s">
        <v>11</v>
      </c>
      <c r="L664" s="2" t="s">
        <v>1005</v>
      </c>
      <c r="M664" s="28">
        <v>2917</v>
      </c>
      <c r="N664" s="2" t="str">
        <f>IF(ISERROR(INDEX(출금!$G$2:$G$1048576,MATCH($S664,출금!$S$2:$S$1048576,0)))=TRUE, "", INDEX(출금!$G$2:$G$1048576,MATCH($S664,출금!$S$2:$S$1048576,0))&amp;"")</f>
        <v/>
      </c>
      <c r="O664" s="2" t="str">
        <f>IF(ISERROR(INDEX(출금!$H$2:$H$1048576,MATCH($S664,출금!$S$2:$S$1048576,0)))=TRUE, "", INDEX(출금!$H$2:$H$1048576,MATCH($S664,출금!$S$2:$S$1048576,0))&amp;"")</f>
        <v/>
      </c>
      <c r="P664" s="2" t="str">
        <f>IF(ISERROR(INDEX(출금!$A$2:$A$1048576,MATCH($S664,출금!$S$2:$S$1048576,0)))=TRUE, "", INDEX(출금!$A$2:$A$1048576,MATCH($S664,출금!$S$2:$S$1048576,0)))</f>
        <v/>
      </c>
      <c r="Q664" s="2" t="str">
        <f>IF(ISERROR(INDEX(출금!$B$2:$B$1048576,MATCH($S664,출금!$S$2:$S$1048576,0)))=TRUE, "", INDEX(출금!$B$2:$B$1048576,MATCH($S664,출금!$S$2:$S$1048576,0)))</f>
        <v/>
      </c>
      <c r="R664" s="2" t="str">
        <f>IF(ISERROR(INDEX(출금!$C$2:$C$1048576,MATCH($S664,출금!$S$2:$S$1048576,0)))=TRUE, "", INDEX(출금!$C$2:$C$1048576,MATCH($S664,출금!$S$2:$S$1048576,0)))</f>
        <v/>
      </c>
      <c r="S664" s="2" t="s">
        <v>1522</v>
      </c>
      <c r="T664" s="13">
        <v>44399.515402407407</v>
      </c>
      <c r="U664" s="31" t="str">
        <f t="shared" si="13"/>
        <v>2021-07-22</v>
      </c>
    </row>
    <row r="665" spans="1:21" hidden="1">
      <c r="A665" s="2" t="s">
        <v>3</v>
      </c>
      <c r="B665" s="2" t="s">
        <v>858</v>
      </c>
      <c r="C665" s="2" t="s">
        <v>58</v>
      </c>
      <c r="D665" s="2"/>
      <c r="E665" s="2"/>
      <c r="F665" s="2" t="str">
        <f>K665</f>
        <v>BCH</v>
      </c>
      <c r="G665" s="2" t="str">
        <f>IF(INDEX(지갑!$H:$H,MATCH(A665&amp;B665&amp;C665&amp;D665&amp;E665&amp;F665&amp;H665,지갑!$K:$K,0))=0, "",INDEX(지갑!$H:$H,MATCH(A665&amp;B665&amp;C665&amp;D665&amp;E665&amp;F665&amp;H665,지갑!$K:$K,0)))</f>
        <v>0xdb245cf0aec8bf5d4b3002d00f3e701e80ba380a</v>
      </c>
      <c r="H665" s="2"/>
      <c r="I665" s="2" t="s">
        <v>858</v>
      </c>
      <c r="J665" s="2" t="s">
        <v>58</v>
      </c>
      <c r="K665" s="2" t="s">
        <v>81</v>
      </c>
      <c r="L665" s="2" t="s">
        <v>1005</v>
      </c>
      <c r="M665" s="28">
        <v>6008.4410296599999</v>
      </c>
      <c r="N665" s="2" t="str">
        <f>IF(ISERROR(INDEX(출금!$G$2:$G$1048576,MATCH($S665,출금!$S$2:$S$1048576,0)))=TRUE, "", INDEX(출금!$G$2:$G$1048576,MATCH($S665,출금!$S$2:$S$1048576,0))&amp;"")</f>
        <v/>
      </c>
      <c r="O665" s="2" t="str">
        <f>IF(ISERROR(INDEX(출금!$H$2:$H$1048576,MATCH($S665,출금!$S$2:$S$1048576,0)))=TRUE, "", INDEX(출금!$H$2:$H$1048576,MATCH($S665,출금!$S$2:$S$1048576,0))&amp;"")</f>
        <v/>
      </c>
      <c r="P665" s="2" t="str">
        <f>IF(ISERROR(INDEX(출금!$A$2:$A$1048576,MATCH($S665,출금!$S$2:$S$1048576,0)))=TRUE, "", INDEX(출금!$A$2:$A$1048576,MATCH($S665,출금!$S$2:$S$1048576,0)))</f>
        <v/>
      </c>
      <c r="Q665" s="2" t="str">
        <f>IF(ISERROR(INDEX(출금!$B$2:$B$1048576,MATCH($S665,출금!$S$2:$S$1048576,0)))=TRUE, "", INDEX(출금!$B$2:$B$1048576,MATCH($S665,출금!$S$2:$S$1048576,0)))</f>
        <v/>
      </c>
      <c r="R665" s="2" t="str">
        <f>IF(ISERROR(INDEX(출금!$C$2:$C$1048576,MATCH($S665,출금!$S$2:$S$1048576,0)))=TRUE, "", INDEX(출금!$C$2:$C$1048576,MATCH($S665,출금!$S$2:$S$1048576,0)))</f>
        <v/>
      </c>
      <c r="S665" s="2" t="s">
        <v>1523</v>
      </c>
      <c r="T665" s="13">
        <v>44403.485342858803</v>
      </c>
      <c r="U665" s="31" t="str">
        <f t="shared" si="13"/>
        <v>2021-07-26</v>
      </c>
    </row>
    <row r="666" spans="1:21" hidden="1">
      <c r="A666" s="2" t="s">
        <v>3</v>
      </c>
      <c r="B666" s="2" t="s">
        <v>858</v>
      </c>
      <c r="C666" s="2" t="s">
        <v>58</v>
      </c>
      <c r="D666" s="2"/>
      <c r="E666" s="2"/>
      <c r="F666" s="2" t="str">
        <f>K666</f>
        <v>BTC</v>
      </c>
      <c r="G666" s="2" t="str">
        <f>IF(INDEX(지갑!$H:$H,MATCH(A666&amp;B666&amp;C666&amp;D666&amp;E666&amp;F666&amp;H666,지갑!$K:$K,0))=0, "",INDEX(지갑!$H:$H,MATCH(A666&amp;B666&amp;C666&amp;D666&amp;E666&amp;F666&amp;H666,지갑!$K:$K,0)))</f>
        <v>1MdatewJkKfSptYBaJvgEBFYCEbiCkELVt</v>
      </c>
      <c r="H666" s="2"/>
      <c r="I666" s="2" t="s">
        <v>858</v>
      </c>
      <c r="J666" s="2" t="s">
        <v>58</v>
      </c>
      <c r="K666" s="2" t="s">
        <v>9</v>
      </c>
      <c r="L666" s="2" t="s">
        <v>1005</v>
      </c>
      <c r="M666" s="28">
        <v>300.55928045000002</v>
      </c>
      <c r="N666" s="2" t="str">
        <f>IF(ISERROR(INDEX(출금!$G$2:$G$1048576,MATCH($S666,출금!$S$2:$S$1048576,0)))=TRUE, "", INDEX(출금!$G$2:$G$1048576,MATCH($S666,출금!$S$2:$S$1048576,0))&amp;"")</f>
        <v/>
      </c>
      <c r="O666" s="2" t="str">
        <f>IF(ISERROR(INDEX(출금!$H$2:$H$1048576,MATCH($S666,출금!$S$2:$S$1048576,0)))=TRUE, "", INDEX(출금!$H$2:$H$1048576,MATCH($S666,출금!$S$2:$S$1048576,0))&amp;"")</f>
        <v/>
      </c>
      <c r="P666" s="2" t="str">
        <f>IF(ISERROR(INDEX(출금!$A$2:$A$1048576,MATCH($S666,출금!$S$2:$S$1048576,0)))=TRUE, "", INDEX(출금!$A$2:$A$1048576,MATCH($S666,출금!$S$2:$S$1048576,0)))</f>
        <v/>
      </c>
      <c r="Q666" s="2" t="str">
        <f>IF(ISERROR(INDEX(출금!$B$2:$B$1048576,MATCH($S666,출금!$S$2:$S$1048576,0)))=TRUE, "", INDEX(출금!$B$2:$B$1048576,MATCH($S666,출금!$S$2:$S$1048576,0)))</f>
        <v/>
      </c>
      <c r="R666" s="2" t="str">
        <f>IF(ISERROR(INDEX(출금!$C$2:$C$1048576,MATCH($S666,출금!$S$2:$S$1048576,0)))=TRUE, "", INDEX(출금!$C$2:$C$1048576,MATCH($S666,출금!$S$2:$S$1048576,0)))</f>
        <v/>
      </c>
      <c r="S666" s="2" t="s">
        <v>1524</v>
      </c>
      <c r="T666" s="13">
        <v>44403.488535486111</v>
      </c>
      <c r="U666" s="31" t="str">
        <f t="shared" si="13"/>
        <v>2021-07-26</v>
      </c>
    </row>
    <row r="667" spans="1:21" hidden="1">
      <c r="A667" s="2" t="s">
        <v>55</v>
      </c>
      <c r="B667" s="2" t="s">
        <v>6</v>
      </c>
      <c r="C667" s="2" t="s">
        <v>58</v>
      </c>
      <c r="D667" s="2" t="s">
        <v>1855</v>
      </c>
      <c r="E667" s="2">
        <v>10003</v>
      </c>
      <c r="F667" s="2" t="s">
        <v>88</v>
      </c>
      <c r="G667" s="2" t="str">
        <f>IF(INDEX(지갑!$H:$H,MATCH(A667&amp;B667&amp;C667&amp;D667&amp;E667&amp;F667&amp;H667,지갑!$K:$K,0))=0, "",INDEX(지갑!$H:$H,MATCH(A667&amp;B667&amp;C667&amp;D667&amp;E667&amp;F667&amp;H667,지갑!$K:$K,0)))</f>
        <v/>
      </c>
      <c r="H667" s="2"/>
      <c r="I667" s="2" t="s">
        <v>6</v>
      </c>
      <c r="J667" s="2" t="s">
        <v>8</v>
      </c>
      <c r="K667" s="2" t="s">
        <v>88</v>
      </c>
      <c r="L667" s="2" t="s">
        <v>88</v>
      </c>
      <c r="M667" s="25">
        <v>6.4094749999999996</v>
      </c>
      <c r="N667" s="2" t="str">
        <f>IF(ISERROR(INDEX(출금!$G$2:$G$1048576,MATCH($S667,출금!$S$2:$S$1048576,0)))=TRUE, "", INDEX(출금!$G$2:$G$1048576,MATCH($S667,출금!$S$2:$S$1048576,0))&amp;"")</f>
        <v/>
      </c>
      <c r="O667" s="2" t="str">
        <f>IF(ISERROR(INDEX(출금!$H$2:$H$1048576,MATCH($S667,출금!$S$2:$S$1048576,0)))=TRUE, "", INDEX(출금!$H$2:$H$1048576,MATCH($S667,출금!$S$2:$S$1048576,0))&amp;"")</f>
        <v/>
      </c>
      <c r="P667" s="2" t="str">
        <f>IF(ISERROR(INDEX(출금!$A$2:$A$1048576,MATCH($S667,출금!$S$2:$S$1048576,0)))=TRUE, "", INDEX(출금!$A$2:$A$1048576,MATCH($S667,출금!$S$2:$S$1048576,0)))</f>
        <v/>
      </c>
      <c r="Q667" s="2" t="str">
        <f>IF(ISERROR(INDEX(출금!$B$2:$B$1048576,MATCH($S667,출금!$S$2:$S$1048576,0)))=TRUE, "", INDEX(출금!$B$2:$B$1048576,MATCH($S667,출금!$S$2:$S$1048576,0)))</f>
        <v/>
      </c>
      <c r="R667" s="2" t="str">
        <f>IF(ISERROR(INDEX(출금!$C$2:$C$1048576,MATCH($S667,출금!$S$2:$S$1048576,0)))=TRUE, "", INDEX(출금!$C$2:$C$1048576,MATCH($S667,출금!$S$2:$S$1048576,0)))</f>
        <v/>
      </c>
      <c r="S667" s="2" t="s">
        <v>727</v>
      </c>
      <c r="T667" s="26">
        <v>44666.398622685185</v>
      </c>
      <c r="U667" s="31" t="str">
        <f t="shared" si="13"/>
        <v>2022-04-15</v>
      </c>
    </row>
    <row r="668" spans="1:21">
      <c r="A668" s="2" t="s">
        <v>55</v>
      </c>
      <c r="B668" s="2" t="s">
        <v>6</v>
      </c>
      <c r="C668" s="2" t="s">
        <v>58</v>
      </c>
      <c r="D668" s="2" t="s">
        <v>1855</v>
      </c>
      <c r="E668" s="2">
        <v>10003</v>
      </c>
      <c r="F668" s="2" t="s">
        <v>11</v>
      </c>
      <c r="G668" s="2" t="str">
        <f>IF(INDEX(지갑!$H:$H,MATCH(A668&amp;B668&amp;C668&amp;D668&amp;E668&amp;F668&amp;H668,지갑!$K:$K,0))=0, "",INDEX(지갑!$H:$H,MATCH(A668&amp;B668&amp;C668&amp;D668&amp;E668&amp;F668&amp;H668,지갑!$K:$K,0)))</f>
        <v>0xaB4Bfe506a3Cb36ADDf97678293bD429B9951726</v>
      </c>
      <c r="H668" s="2"/>
      <c r="I668" s="2" t="s">
        <v>6</v>
      </c>
      <c r="J668" s="2" t="s">
        <v>8</v>
      </c>
      <c r="K668" s="2" t="s">
        <v>11</v>
      </c>
      <c r="L668" s="2" t="s">
        <v>11</v>
      </c>
      <c r="M668" s="25">
        <v>85.001760000000004</v>
      </c>
      <c r="N668" s="2" t="s">
        <v>4070</v>
      </c>
      <c r="O668" s="2" t="str">
        <f>IF(ISERROR(INDEX(출금!$H$2:$H$1048576,MATCH($S668,출금!$S$2:$S$1048576,0)))=TRUE, "", INDEX(출금!$H$2:$H$1048576,MATCH($S668,출금!$S$2:$S$1048576,0))&amp;"")</f>
        <v/>
      </c>
      <c r="P668" s="2" t="str">
        <f>IF(ISERROR(INDEX(출금!$A$2:$A$1048576,MATCH($S668,출금!$S$2:$S$1048576,0)))=TRUE, "", INDEX(출금!$A$2:$A$1048576,MATCH($S668,출금!$S$2:$S$1048576,0)))</f>
        <v/>
      </c>
      <c r="Q668" s="2" t="str">
        <f>IF(ISERROR(INDEX(출금!$B$2:$B$1048576,MATCH($S668,출금!$S$2:$S$1048576,0)))=TRUE, "", INDEX(출금!$B$2:$B$1048576,MATCH($S668,출금!$S$2:$S$1048576,0)))</f>
        <v/>
      </c>
      <c r="R668" s="2" t="str">
        <f>IF(ISERROR(INDEX(출금!$C$2:$C$1048576,MATCH($S668,출금!$S$2:$S$1048576,0)))=TRUE, "", INDEX(출금!$C$2:$C$1048576,MATCH($S668,출금!$S$2:$S$1048576,0)))</f>
        <v/>
      </c>
      <c r="S668" s="2" t="s">
        <v>726</v>
      </c>
      <c r="T668" s="26">
        <v>44666.410381944443</v>
      </c>
      <c r="U668" s="31" t="str">
        <f t="shared" si="13"/>
        <v>2022-04-15</v>
      </c>
    </row>
    <row r="669" spans="1:21" hidden="1">
      <c r="A669" s="2" t="s">
        <v>3</v>
      </c>
      <c r="B669" s="2" t="s">
        <v>858</v>
      </c>
      <c r="C669" s="2" t="s">
        <v>58</v>
      </c>
      <c r="D669" s="2"/>
      <c r="E669" s="2"/>
      <c r="F669" s="2" t="str">
        <f>K669</f>
        <v>BCH</v>
      </c>
      <c r="G669" s="2" t="str">
        <f>IF(INDEX(지갑!$H:$H,MATCH(A669&amp;B669&amp;C669&amp;D669&amp;E669&amp;F669&amp;H669,지갑!$K:$K,0))=0, "",INDEX(지갑!$H:$H,MATCH(A669&amp;B669&amp;C669&amp;D669&amp;E669&amp;F669&amp;H669,지갑!$K:$K,0)))</f>
        <v>0xdb245cf0aec8bf5d4b3002d00f3e701e80ba380a</v>
      </c>
      <c r="H669" s="2"/>
      <c r="I669" s="2" t="s">
        <v>858</v>
      </c>
      <c r="J669" s="2" t="s">
        <v>58</v>
      </c>
      <c r="K669" s="2" t="s">
        <v>81</v>
      </c>
      <c r="L669" s="2" t="s">
        <v>1002</v>
      </c>
      <c r="M669" s="28">
        <v>200.77053351999999</v>
      </c>
      <c r="N669" s="2" t="str">
        <f>IF(ISERROR(INDEX(출금!$G$2:$G$1048576,MATCH($S669,출금!$S$2:$S$1048576,0)))=TRUE, "", INDEX(출금!$G$2:$G$1048576,MATCH($S669,출금!$S$2:$S$1048576,0))&amp;"")</f>
        <v/>
      </c>
      <c r="O669" s="2" t="str">
        <f>IF(ISERROR(INDEX(출금!$H$2:$H$1048576,MATCH($S669,출금!$S$2:$S$1048576,0)))=TRUE, "", INDEX(출금!$H$2:$H$1048576,MATCH($S669,출금!$S$2:$S$1048576,0))&amp;"")</f>
        <v/>
      </c>
      <c r="P669" s="2" t="str">
        <f>IF(ISERROR(INDEX(출금!$A$2:$A$1048576,MATCH($S669,출금!$S$2:$S$1048576,0)))=TRUE, "", INDEX(출금!$A$2:$A$1048576,MATCH($S669,출금!$S$2:$S$1048576,0)))</f>
        <v/>
      </c>
      <c r="Q669" s="2" t="str">
        <f>IF(ISERROR(INDEX(출금!$B$2:$B$1048576,MATCH($S669,출금!$S$2:$S$1048576,0)))=TRUE, "", INDEX(출금!$B$2:$B$1048576,MATCH($S669,출금!$S$2:$S$1048576,0)))</f>
        <v/>
      </c>
      <c r="R669" s="2" t="str">
        <f>IF(ISERROR(INDEX(출금!$C$2:$C$1048576,MATCH($S669,출금!$S$2:$S$1048576,0)))=TRUE, "", INDEX(출금!$C$2:$C$1048576,MATCH($S669,출금!$S$2:$S$1048576,0)))</f>
        <v/>
      </c>
      <c r="S669" s="2" t="s">
        <v>1525</v>
      </c>
      <c r="T669" s="13">
        <v>44403.536146805563</v>
      </c>
      <c r="U669" s="31" t="str">
        <f t="shared" si="13"/>
        <v>2021-07-26</v>
      </c>
    </row>
    <row r="670" spans="1:21">
      <c r="A670" s="2" t="s">
        <v>55</v>
      </c>
      <c r="B670" s="2" t="s">
        <v>6</v>
      </c>
      <c r="C670" s="2" t="s">
        <v>58</v>
      </c>
      <c r="D670" s="2" t="s">
        <v>1855</v>
      </c>
      <c r="E670" s="2">
        <v>10003</v>
      </c>
      <c r="F670" s="2" t="s">
        <v>11</v>
      </c>
      <c r="G670" s="2" t="str">
        <f>IF(INDEX(지갑!$H:$H,MATCH(A670&amp;B670&amp;C670&amp;D670&amp;E670&amp;F670&amp;H670,지갑!$K:$K,0))=0, "",INDEX(지갑!$H:$H,MATCH(A670&amp;B670&amp;C670&amp;D670&amp;E670&amp;F670&amp;H670,지갑!$K:$K,0)))</f>
        <v>0xaB4Bfe506a3Cb36ADDf97678293bD429B9951726</v>
      </c>
      <c r="H670" s="2"/>
      <c r="I670" s="2" t="s">
        <v>6</v>
      </c>
      <c r="J670" s="2" t="s">
        <v>8</v>
      </c>
      <c r="K670" s="2" t="s">
        <v>11</v>
      </c>
      <c r="L670" s="2" t="s">
        <v>11</v>
      </c>
      <c r="M670" s="25">
        <v>117.9308</v>
      </c>
      <c r="N670" s="2" t="s">
        <v>4070</v>
      </c>
      <c r="O670" s="2" t="str">
        <f>IF(ISERROR(INDEX(출금!$H$2:$H$1048576,MATCH($S670,출금!$S$2:$S$1048576,0)))=TRUE, "", INDEX(출금!$H$2:$H$1048576,MATCH($S670,출금!$S$2:$S$1048576,0))&amp;"")</f>
        <v/>
      </c>
      <c r="P670" s="2" t="str">
        <f>IF(ISERROR(INDEX(출금!$A$2:$A$1048576,MATCH($S670,출금!$S$2:$S$1048576,0)))=TRUE, "", INDEX(출금!$A$2:$A$1048576,MATCH($S670,출금!$S$2:$S$1048576,0)))</f>
        <v/>
      </c>
      <c r="Q670" s="2" t="str">
        <f>IF(ISERROR(INDEX(출금!$B$2:$B$1048576,MATCH($S670,출금!$S$2:$S$1048576,0)))=TRUE, "", INDEX(출금!$B$2:$B$1048576,MATCH($S670,출금!$S$2:$S$1048576,0)))</f>
        <v/>
      </c>
      <c r="R670" s="2" t="str">
        <f>IF(ISERROR(INDEX(출금!$C$2:$C$1048576,MATCH($S670,출금!$S$2:$S$1048576,0)))=TRUE, "", INDEX(출금!$C$2:$C$1048576,MATCH($S670,출금!$S$2:$S$1048576,0)))</f>
        <v/>
      </c>
      <c r="S670" s="2" t="s">
        <v>725</v>
      </c>
      <c r="T670" s="26">
        <v>44667.399247685185</v>
      </c>
      <c r="U670" s="31" t="str">
        <f t="shared" si="13"/>
        <v>2022-04-16</v>
      </c>
    </row>
    <row r="671" spans="1:21" hidden="1">
      <c r="A671" s="2" t="s">
        <v>55</v>
      </c>
      <c r="B671" s="2" t="s">
        <v>6</v>
      </c>
      <c r="C671" s="2" t="s">
        <v>58</v>
      </c>
      <c r="D671" s="2" t="s">
        <v>1855</v>
      </c>
      <c r="E671" s="2">
        <v>10003</v>
      </c>
      <c r="F671" s="2" t="s">
        <v>9</v>
      </c>
      <c r="G671" s="2" t="str">
        <f>IF(INDEX(지갑!$H:$H,MATCH(A671&amp;B671&amp;C671&amp;D671&amp;E671&amp;F671&amp;H671,지갑!$K:$K,0))=0, "",INDEX(지갑!$H:$H,MATCH(A671&amp;B671&amp;C671&amp;D671&amp;E671&amp;F671&amp;H671,지갑!$K:$K,0)))</f>
        <v>337ne45ueXx2iAR1gNAqxnwsCGuLquCLnh</v>
      </c>
      <c r="H671" s="2"/>
      <c r="I671" s="2" t="s">
        <v>6</v>
      </c>
      <c r="J671" s="2" t="s">
        <v>8</v>
      </c>
      <c r="K671" s="2" t="s">
        <v>9</v>
      </c>
      <c r="L671" s="2" t="s">
        <v>9</v>
      </c>
      <c r="M671" s="25">
        <v>5.7348910000000002</v>
      </c>
      <c r="N671" s="2" t="str">
        <f>IF(ISERROR(INDEX(출금!$G$2:$G$1048576,MATCH($S671,출금!$S$2:$S$1048576,0)))=TRUE, "", INDEX(출금!$G$2:$G$1048576,MATCH($S671,출금!$S$2:$S$1048576,0))&amp;"")</f>
        <v/>
      </c>
      <c r="O671" s="2" t="str">
        <f>IF(ISERROR(INDEX(출금!$H$2:$H$1048576,MATCH($S671,출금!$S$2:$S$1048576,0)))=TRUE, "", INDEX(출금!$H$2:$H$1048576,MATCH($S671,출금!$S$2:$S$1048576,0))&amp;"")</f>
        <v/>
      </c>
      <c r="P671" s="2" t="str">
        <f>IF(ISERROR(INDEX(출금!$A$2:$A$1048576,MATCH($S671,출금!$S$2:$S$1048576,0)))=TRUE, "", INDEX(출금!$A$2:$A$1048576,MATCH($S671,출금!$S$2:$S$1048576,0)))</f>
        <v/>
      </c>
      <c r="Q671" s="2" t="str">
        <f>IF(ISERROR(INDEX(출금!$B$2:$B$1048576,MATCH($S671,출금!$S$2:$S$1048576,0)))=TRUE, "", INDEX(출금!$B$2:$B$1048576,MATCH($S671,출금!$S$2:$S$1048576,0)))</f>
        <v/>
      </c>
      <c r="R671" s="2" t="str">
        <f>IF(ISERROR(INDEX(출금!$C$2:$C$1048576,MATCH($S671,출금!$S$2:$S$1048576,0)))=TRUE, "", INDEX(출금!$C$2:$C$1048576,MATCH($S671,출금!$S$2:$S$1048576,0)))</f>
        <v/>
      </c>
      <c r="S671" s="2" t="s">
        <v>724</v>
      </c>
      <c r="T671" s="26">
        <v>44667.399444444447</v>
      </c>
      <c r="U671" s="31" t="str">
        <f t="shared" si="13"/>
        <v>2022-04-16</v>
      </c>
    </row>
    <row r="672" spans="1:21">
      <c r="A672" s="2" t="s">
        <v>3</v>
      </c>
      <c r="B672" s="2" t="s">
        <v>858</v>
      </c>
      <c r="C672" s="2" t="s">
        <v>58</v>
      </c>
      <c r="D672" s="2"/>
      <c r="E672" s="2"/>
      <c r="F672" s="2" t="str">
        <f>K672</f>
        <v>ETH</v>
      </c>
      <c r="G672" s="2" t="str">
        <f>IF(INDEX(지갑!$H:$H,MATCH(A672&amp;B672&amp;C672&amp;D672&amp;E672&amp;F672&amp;H672,지갑!$K:$K,0))=0, "",INDEX(지갑!$H:$H,MATCH(A672&amp;B672&amp;C672&amp;D672&amp;E672&amp;F672&amp;H672,지갑!$K:$K,0)))</f>
        <v>0xdb245cf0aec8bf5d4b3002d00f3e701e80ba380a</v>
      </c>
      <c r="H672" s="2"/>
      <c r="I672" s="2" t="s">
        <v>858</v>
      </c>
      <c r="J672" s="2" t="s">
        <v>58</v>
      </c>
      <c r="K672" s="2" t="s">
        <v>11</v>
      </c>
      <c r="L672" s="2" t="s">
        <v>11</v>
      </c>
      <c r="M672" s="28">
        <v>1504.52105719</v>
      </c>
      <c r="N672" s="2" t="s">
        <v>4077</v>
      </c>
      <c r="O672" s="2" t="str">
        <f>IF(ISERROR(INDEX(출금!$H$2:$H$1048576,MATCH($S672,출금!$S$2:$S$1048576,0)))=TRUE, "", INDEX(출금!$H$2:$H$1048576,MATCH($S672,출금!$S$2:$S$1048576,0))&amp;"")</f>
        <v/>
      </c>
      <c r="P672" s="2" t="str">
        <f>IF(ISERROR(INDEX(출금!$A$2:$A$1048576,MATCH($S672,출금!$S$2:$S$1048576,0)))=TRUE, "", INDEX(출금!$A$2:$A$1048576,MATCH($S672,출금!$S$2:$S$1048576,0)))</f>
        <v/>
      </c>
      <c r="Q672" s="2" t="str">
        <f>IF(ISERROR(INDEX(출금!$B$2:$B$1048576,MATCH($S672,출금!$S$2:$S$1048576,0)))=TRUE, "", INDEX(출금!$B$2:$B$1048576,MATCH($S672,출금!$S$2:$S$1048576,0)))</f>
        <v/>
      </c>
      <c r="R672" s="2" t="str">
        <f>IF(ISERROR(INDEX(출금!$C$2:$C$1048576,MATCH($S672,출금!$S$2:$S$1048576,0)))=TRUE, "", INDEX(출금!$C$2:$C$1048576,MATCH($S672,출금!$S$2:$S$1048576,0)))</f>
        <v/>
      </c>
      <c r="S672" s="2" t="s">
        <v>1526</v>
      </c>
      <c r="T672" s="13">
        <v>44403.699834768522</v>
      </c>
      <c r="U672" s="31" t="str">
        <f t="shared" si="13"/>
        <v>2021-07-26</v>
      </c>
    </row>
    <row r="673" spans="1:21" hidden="1">
      <c r="A673" s="2" t="s">
        <v>3</v>
      </c>
      <c r="B673" s="2" t="s">
        <v>858</v>
      </c>
      <c r="C673" s="2" t="s">
        <v>58</v>
      </c>
      <c r="D673" s="2"/>
      <c r="E673" s="2"/>
      <c r="F673" s="2" t="str">
        <f>K673</f>
        <v>DOGE</v>
      </c>
      <c r="G673" s="2" t="e">
        <f>IF(INDEX(지갑!$H:$H,MATCH(A673&amp;B673&amp;C673&amp;D673&amp;E673&amp;F673&amp;H673,지갑!$K:$K,0))=0, "",INDEX(지갑!$H:$H,MATCH(A673&amp;B673&amp;C673&amp;D673&amp;E673&amp;F673&amp;H673,지갑!$K:$K,0)))</f>
        <v>#N/A</v>
      </c>
      <c r="H673" s="2"/>
      <c r="I673" s="2" t="s">
        <v>858</v>
      </c>
      <c r="J673" s="2" t="s">
        <v>58</v>
      </c>
      <c r="K673" s="2" t="s">
        <v>1171</v>
      </c>
      <c r="L673" s="2" t="s">
        <v>1171</v>
      </c>
      <c r="M673" s="28">
        <v>3694704.9952503098</v>
      </c>
      <c r="N673" s="2" t="str">
        <f>IF(ISERROR(INDEX(출금!$G$2:$G$1048576,MATCH($S673,출금!$S$2:$S$1048576,0)))=TRUE, "", INDEX(출금!$G$2:$G$1048576,MATCH($S673,출금!$S$2:$S$1048576,0))&amp;"")</f>
        <v/>
      </c>
      <c r="O673" s="2" t="str">
        <f>IF(ISERROR(INDEX(출금!$H$2:$H$1048576,MATCH($S673,출금!$S$2:$S$1048576,0)))=TRUE, "", INDEX(출금!$H$2:$H$1048576,MATCH($S673,출금!$S$2:$S$1048576,0))&amp;"")</f>
        <v/>
      </c>
      <c r="P673" s="2" t="str">
        <f>IF(ISERROR(INDEX(출금!$A$2:$A$1048576,MATCH($S673,출금!$S$2:$S$1048576,0)))=TRUE, "", INDEX(출금!$A$2:$A$1048576,MATCH($S673,출금!$S$2:$S$1048576,0)))</f>
        <v/>
      </c>
      <c r="Q673" s="2" t="str">
        <f>IF(ISERROR(INDEX(출금!$B$2:$B$1048576,MATCH($S673,출금!$S$2:$S$1048576,0)))=TRUE, "", INDEX(출금!$B$2:$B$1048576,MATCH($S673,출금!$S$2:$S$1048576,0)))</f>
        <v/>
      </c>
      <c r="R673" s="2" t="str">
        <f>IF(ISERROR(INDEX(출금!$C$2:$C$1048576,MATCH($S673,출금!$S$2:$S$1048576,0)))=TRUE, "", INDEX(출금!$C$2:$C$1048576,MATCH($S673,출금!$S$2:$S$1048576,0)))</f>
        <v/>
      </c>
      <c r="S673" s="2" t="s">
        <v>1527</v>
      </c>
      <c r="T673" s="13">
        <v>44405.727308530091</v>
      </c>
      <c r="U673" s="31" t="str">
        <f t="shared" si="13"/>
        <v>2021-07-28</v>
      </c>
    </row>
    <row r="674" spans="1:21">
      <c r="A674" s="2" t="s">
        <v>55</v>
      </c>
      <c r="B674" s="2" t="s">
        <v>6</v>
      </c>
      <c r="C674" s="2" t="s">
        <v>58</v>
      </c>
      <c r="D674" s="2" t="s">
        <v>1855</v>
      </c>
      <c r="E674" s="2">
        <v>10003</v>
      </c>
      <c r="F674" s="2" t="s">
        <v>13</v>
      </c>
      <c r="G674" s="2" t="str">
        <f>IF(INDEX(지갑!$H:$H,MATCH(A674&amp;B674&amp;C674&amp;D674&amp;E674&amp;F674&amp;H674,지갑!$K:$K,0))=0, "",INDEX(지갑!$H:$H,MATCH(A674&amp;B674&amp;C674&amp;D674&amp;E674&amp;F674&amp;H674,지갑!$K:$K,0)))</f>
        <v>0x8f27fa136ff4da1796368380019029d81d12d06d</v>
      </c>
      <c r="H674" s="2"/>
      <c r="I674" s="2" t="s">
        <v>6</v>
      </c>
      <c r="J674" s="2" t="s">
        <v>8</v>
      </c>
      <c r="K674" s="2" t="s">
        <v>13</v>
      </c>
      <c r="L674" s="2" t="s">
        <v>1675</v>
      </c>
      <c r="M674" s="25">
        <v>45471.01</v>
      </c>
      <c r="N674" s="2" t="s">
        <v>3155</v>
      </c>
      <c r="O674" s="2" t="str">
        <f>IF(ISERROR(INDEX(출금!$H$2:$H$1048576,MATCH($S674,출금!$S$2:$S$1048576,0)))=TRUE, "", INDEX(출금!$H$2:$H$1048576,MATCH($S674,출금!$S$2:$S$1048576,0))&amp;"")</f>
        <v/>
      </c>
      <c r="P674" s="2" t="str">
        <f>IF(ISERROR(INDEX(출금!$A$2:$A$1048576,MATCH($S674,출금!$S$2:$S$1048576,0)))=TRUE, "", INDEX(출금!$A$2:$A$1048576,MATCH($S674,출금!$S$2:$S$1048576,0)))</f>
        <v/>
      </c>
      <c r="Q674" s="2" t="str">
        <f>IF(ISERROR(INDEX(출금!$B$2:$B$1048576,MATCH($S674,출금!$S$2:$S$1048576,0)))=TRUE, "", INDEX(출금!$B$2:$B$1048576,MATCH($S674,출금!$S$2:$S$1048576,0)))</f>
        <v/>
      </c>
      <c r="R674" s="2" t="str">
        <f>IF(ISERROR(INDEX(출금!$C$2:$C$1048576,MATCH($S674,출금!$S$2:$S$1048576,0)))=TRUE, "", INDEX(출금!$C$2:$C$1048576,MATCH($S674,출금!$S$2:$S$1048576,0)))</f>
        <v/>
      </c>
      <c r="S674" s="2" t="s">
        <v>723</v>
      </c>
      <c r="T674" s="26">
        <v>44667.401608796295</v>
      </c>
      <c r="U674" s="31" t="str">
        <f t="shared" si="13"/>
        <v>2022-04-16</v>
      </c>
    </row>
    <row r="675" spans="1:21" hidden="1">
      <c r="A675" s="2" t="s">
        <v>55</v>
      </c>
      <c r="B675" s="2" t="s">
        <v>6</v>
      </c>
      <c r="C675" s="2" t="s">
        <v>58</v>
      </c>
      <c r="D675" s="2" t="s">
        <v>1855</v>
      </c>
      <c r="E675" s="2">
        <v>10003</v>
      </c>
      <c r="F675" s="2" t="s">
        <v>81</v>
      </c>
      <c r="G675" s="2" t="str">
        <f>IF(INDEX(지갑!$H:$H,MATCH(A675&amp;B675&amp;C675&amp;D675&amp;E675&amp;F675&amp;H675,지갑!$K:$K,0))=0, "",INDEX(지갑!$H:$H,MATCH(A675&amp;B675&amp;C675&amp;D675&amp;E675&amp;F675&amp;H675,지갑!$K:$K,0)))</f>
        <v>bitcoincash:qrl59ue7seauw2lsj370zu70gq04zwsh5unkfg6scm</v>
      </c>
      <c r="H675" s="2"/>
      <c r="I675" s="2" t="s">
        <v>6</v>
      </c>
      <c r="J675" s="2" t="s">
        <v>8</v>
      </c>
      <c r="K675" s="2" t="s">
        <v>81</v>
      </c>
      <c r="L675" s="2" t="s">
        <v>81</v>
      </c>
      <c r="M675" s="25">
        <v>0.103686</v>
      </c>
      <c r="N675" s="2" t="str">
        <f>IF(ISERROR(INDEX(출금!$G$2:$G$1048576,MATCH($S675,출금!$S$2:$S$1048576,0)))=TRUE, "", INDEX(출금!$G$2:$G$1048576,MATCH($S675,출금!$S$2:$S$1048576,0))&amp;"")</f>
        <v/>
      </c>
      <c r="O675" s="2" t="str">
        <f>IF(ISERROR(INDEX(출금!$H$2:$H$1048576,MATCH($S675,출금!$S$2:$S$1048576,0)))=TRUE, "", INDEX(출금!$H$2:$H$1048576,MATCH($S675,출금!$S$2:$S$1048576,0))&amp;"")</f>
        <v/>
      </c>
      <c r="P675" s="2" t="str">
        <f>IF(ISERROR(INDEX(출금!$A$2:$A$1048576,MATCH($S675,출금!$S$2:$S$1048576,0)))=TRUE, "", INDEX(출금!$A$2:$A$1048576,MATCH($S675,출금!$S$2:$S$1048576,0)))</f>
        <v/>
      </c>
      <c r="Q675" s="2" t="str">
        <f>IF(ISERROR(INDEX(출금!$B$2:$B$1048576,MATCH($S675,출금!$S$2:$S$1048576,0)))=TRUE, "", INDEX(출금!$B$2:$B$1048576,MATCH($S675,출금!$S$2:$S$1048576,0)))</f>
        <v/>
      </c>
      <c r="R675" s="2" t="str">
        <f>IF(ISERROR(INDEX(출금!$C$2:$C$1048576,MATCH($S675,출금!$S$2:$S$1048576,0)))=TRUE, "", INDEX(출금!$C$2:$C$1048576,MATCH($S675,출금!$S$2:$S$1048576,0)))</f>
        <v/>
      </c>
      <c r="S675" s="2" t="s">
        <v>722</v>
      </c>
      <c r="T675" s="26">
        <v>44667.40221064815</v>
      </c>
      <c r="U675" s="31" t="str">
        <f t="shared" si="13"/>
        <v>2022-04-16</v>
      </c>
    </row>
    <row r="676" spans="1:21" hidden="1">
      <c r="A676" s="2" t="s">
        <v>3</v>
      </c>
      <c r="B676" s="2" t="s">
        <v>858</v>
      </c>
      <c r="C676" s="2" t="s">
        <v>58</v>
      </c>
      <c r="D676" s="2"/>
      <c r="E676" s="2"/>
      <c r="F676" s="2" t="str">
        <f>K676</f>
        <v>ETH</v>
      </c>
      <c r="G676" s="2" t="str">
        <f>IF(INDEX(지갑!$H:$H,MATCH(A676&amp;B676&amp;C676&amp;D676&amp;E676&amp;F676&amp;H676,지갑!$K:$K,0))=0, "",INDEX(지갑!$H:$H,MATCH(A676&amp;B676&amp;C676&amp;D676&amp;E676&amp;F676&amp;H676,지갑!$K:$K,0)))</f>
        <v>0xdb245cf0aec8bf5d4b3002d00f3e701e80ba380a</v>
      </c>
      <c r="H676" s="2"/>
      <c r="I676" s="2" t="s">
        <v>858</v>
      </c>
      <c r="J676" s="2" t="s">
        <v>58</v>
      </c>
      <c r="K676" s="2" t="s">
        <v>11</v>
      </c>
      <c r="L676" s="2" t="s">
        <v>1005</v>
      </c>
      <c r="M676" s="28">
        <v>213.05235207000001</v>
      </c>
      <c r="N676" s="2" t="str">
        <f>IF(ISERROR(INDEX(출금!$G$2:$G$1048576,MATCH($S676,출금!$S$2:$S$1048576,0)))=TRUE, "", INDEX(출금!$G$2:$G$1048576,MATCH($S676,출금!$S$2:$S$1048576,0))&amp;"")</f>
        <v/>
      </c>
      <c r="O676" s="2" t="str">
        <f>IF(ISERROR(INDEX(출금!$H$2:$H$1048576,MATCH($S676,출금!$S$2:$S$1048576,0)))=TRUE, "", INDEX(출금!$H$2:$H$1048576,MATCH($S676,출금!$S$2:$S$1048576,0))&amp;"")</f>
        <v/>
      </c>
      <c r="P676" s="2" t="str">
        <f>IF(ISERROR(INDEX(출금!$A$2:$A$1048576,MATCH($S676,출금!$S$2:$S$1048576,0)))=TRUE, "", INDEX(출금!$A$2:$A$1048576,MATCH($S676,출금!$S$2:$S$1048576,0)))</f>
        <v/>
      </c>
      <c r="Q676" s="2" t="str">
        <f>IF(ISERROR(INDEX(출금!$B$2:$B$1048576,MATCH($S676,출금!$S$2:$S$1048576,0)))=TRUE, "", INDEX(출금!$B$2:$B$1048576,MATCH($S676,출금!$S$2:$S$1048576,0)))</f>
        <v/>
      </c>
      <c r="R676" s="2" t="str">
        <f>IF(ISERROR(INDEX(출금!$C$2:$C$1048576,MATCH($S676,출금!$S$2:$S$1048576,0)))=TRUE, "", INDEX(출금!$C$2:$C$1048576,MATCH($S676,출금!$S$2:$S$1048576,0)))</f>
        <v/>
      </c>
      <c r="S676" s="2" t="s">
        <v>1528</v>
      </c>
      <c r="T676" s="13">
        <v>44410.280053738417</v>
      </c>
      <c r="U676" s="31" t="str">
        <f t="shared" si="13"/>
        <v>2021-08-02</v>
      </c>
    </row>
    <row r="677" spans="1:21" hidden="1">
      <c r="A677" s="2" t="s">
        <v>3</v>
      </c>
      <c r="B677" s="2" t="s">
        <v>858</v>
      </c>
      <c r="C677" s="2" t="s">
        <v>58</v>
      </c>
      <c r="D677" s="2"/>
      <c r="E677" s="2"/>
      <c r="F677" s="2" t="str">
        <f>K677</f>
        <v>BTC</v>
      </c>
      <c r="G677" s="2" t="str">
        <f>IF(INDEX(지갑!$H:$H,MATCH(A677&amp;B677&amp;C677&amp;D677&amp;E677&amp;F677&amp;H677,지갑!$K:$K,0))=0, "",INDEX(지갑!$H:$H,MATCH(A677&amp;B677&amp;C677&amp;D677&amp;E677&amp;F677&amp;H677,지갑!$K:$K,0)))</f>
        <v>1MdatewJkKfSptYBaJvgEBFYCEbiCkELVt</v>
      </c>
      <c r="H677" s="2"/>
      <c r="I677" s="2" t="s">
        <v>858</v>
      </c>
      <c r="J677" s="2" t="s">
        <v>58</v>
      </c>
      <c r="K677" s="2" t="s">
        <v>9</v>
      </c>
      <c r="L677" s="2" t="s">
        <v>1005</v>
      </c>
      <c r="M677" s="28">
        <v>12.49708193</v>
      </c>
      <c r="N677" s="2" t="str">
        <f>IF(ISERROR(INDEX(출금!$G$2:$G$1048576,MATCH($S677,출금!$S$2:$S$1048576,0)))=TRUE, "", INDEX(출금!$G$2:$G$1048576,MATCH($S677,출금!$S$2:$S$1048576,0))&amp;"")</f>
        <v/>
      </c>
      <c r="O677" s="2" t="str">
        <f>IF(ISERROR(INDEX(출금!$H$2:$H$1048576,MATCH($S677,출금!$S$2:$S$1048576,0)))=TRUE, "", INDEX(출금!$H$2:$H$1048576,MATCH($S677,출금!$S$2:$S$1048576,0))&amp;"")</f>
        <v/>
      </c>
      <c r="P677" s="2" t="str">
        <f>IF(ISERROR(INDEX(출금!$A$2:$A$1048576,MATCH($S677,출금!$S$2:$S$1048576,0)))=TRUE, "", INDEX(출금!$A$2:$A$1048576,MATCH($S677,출금!$S$2:$S$1048576,0)))</f>
        <v/>
      </c>
      <c r="Q677" s="2" t="str">
        <f>IF(ISERROR(INDEX(출금!$B$2:$B$1048576,MATCH($S677,출금!$S$2:$S$1048576,0)))=TRUE, "", INDEX(출금!$B$2:$B$1048576,MATCH($S677,출금!$S$2:$S$1048576,0)))</f>
        <v/>
      </c>
      <c r="R677" s="2" t="str">
        <f>IF(ISERROR(INDEX(출금!$C$2:$C$1048576,MATCH($S677,출금!$S$2:$S$1048576,0)))=TRUE, "", INDEX(출금!$C$2:$C$1048576,MATCH($S677,출금!$S$2:$S$1048576,0)))</f>
        <v/>
      </c>
      <c r="S677" s="2" t="s">
        <v>1529</v>
      </c>
      <c r="T677" s="13">
        <v>44410.280252372693</v>
      </c>
      <c r="U677" s="31" t="str">
        <f t="shared" si="13"/>
        <v>2021-08-02</v>
      </c>
    </row>
    <row r="678" spans="1:21" hidden="1">
      <c r="A678" s="2" t="s">
        <v>55</v>
      </c>
      <c r="B678" s="2" t="s">
        <v>6</v>
      </c>
      <c r="C678" s="2" t="s">
        <v>58</v>
      </c>
      <c r="D678" s="2" t="s">
        <v>1855</v>
      </c>
      <c r="E678" s="2">
        <v>10003</v>
      </c>
      <c r="F678" s="2" t="s">
        <v>10</v>
      </c>
      <c r="G678" s="2" t="str">
        <f>IF(INDEX(지갑!$H:$H,MATCH(A678&amp;B678&amp;C678&amp;D678&amp;E678&amp;F678&amp;H678,지갑!$K:$K,0))=0, "",INDEX(지갑!$H:$H,MATCH(A678&amp;B678&amp;C678&amp;D678&amp;E678&amp;F678&amp;H678,지갑!$K:$K,0)))</f>
        <v>rPFXvVo2fYXVPdV9gCHQouHsMgMhQ2aUwM</v>
      </c>
      <c r="H678" s="2">
        <v>3680179910</v>
      </c>
      <c r="I678" s="2" t="s">
        <v>6</v>
      </c>
      <c r="J678" s="2" t="s">
        <v>8</v>
      </c>
      <c r="K678" s="2" t="s">
        <v>10</v>
      </c>
      <c r="L678" s="2" t="s">
        <v>10</v>
      </c>
      <c r="M678" s="25">
        <v>41846.44</v>
      </c>
      <c r="N678" s="2" t="str">
        <f>IF(ISERROR(INDEX(출금!$G$2:$G$1048576,MATCH($S678,출금!$S$2:$S$1048576,0)))=TRUE, "", INDEX(출금!$G$2:$G$1048576,MATCH($S678,출금!$S$2:$S$1048576,0))&amp;"")</f>
        <v/>
      </c>
      <c r="O678" s="2" t="str">
        <f>IF(ISERROR(INDEX(출금!$H$2:$H$1048576,MATCH($S678,출금!$S$2:$S$1048576,0)))=TRUE, "", INDEX(출금!$H$2:$H$1048576,MATCH($S678,출금!$S$2:$S$1048576,0))&amp;"")</f>
        <v/>
      </c>
      <c r="P678" s="2" t="str">
        <f>IF(ISERROR(INDEX(출금!$A$2:$A$1048576,MATCH($S678,출금!$S$2:$S$1048576,0)))=TRUE, "", INDEX(출금!$A$2:$A$1048576,MATCH($S678,출금!$S$2:$S$1048576,0)))</f>
        <v/>
      </c>
      <c r="Q678" s="2" t="str">
        <f>IF(ISERROR(INDEX(출금!$B$2:$B$1048576,MATCH($S678,출금!$S$2:$S$1048576,0)))=TRUE, "", INDEX(출금!$B$2:$B$1048576,MATCH($S678,출금!$S$2:$S$1048576,0)))</f>
        <v/>
      </c>
      <c r="R678" s="2" t="str">
        <f>IF(ISERROR(INDEX(출금!$C$2:$C$1048576,MATCH($S678,출금!$S$2:$S$1048576,0)))=TRUE, "", INDEX(출금!$C$2:$C$1048576,MATCH($S678,출금!$S$2:$S$1048576,0)))</f>
        <v/>
      </c>
      <c r="S678" s="2" t="s">
        <v>721</v>
      </c>
      <c r="T678" s="26">
        <v>44667.434166666666</v>
      </c>
      <c r="U678" s="31" t="str">
        <f t="shared" si="13"/>
        <v>2022-04-16</v>
      </c>
    </row>
    <row r="679" spans="1:21" hidden="1">
      <c r="A679" s="2" t="s">
        <v>3</v>
      </c>
      <c r="B679" s="2" t="s">
        <v>858</v>
      </c>
      <c r="C679" s="2" t="s">
        <v>58</v>
      </c>
      <c r="D679" s="2"/>
      <c r="E679" s="2"/>
      <c r="F679" s="2" t="str">
        <f>K679</f>
        <v>ETH</v>
      </c>
      <c r="G679" s="2" t="str">
        <f>IF(INDEX(지갑!$H:$H,MATCH(A679&amp;B679&amp;C679&amp;D679&amp;E679&amp;F679&amp;H679,지갑!$K:$K,0))=0, "",INDEX(지갑!$H:$H,MATCH(A679&amp;B679&amp;C679&amp;D679&amp;E679&amp;F679&amp;H679,지갑!$K:$K,0)))</f>
        <v>0xdb245cf0aec8bf5d4b3002d00f3e701e80ba380a</v>
      </c>
      <c r="H679" s="2"/>
      <c r="I679" s="2" t="s">
        <v>858</v>
      </c>
      <c r="J679" s="2" t="s">
        <v>58</v>
      </c>
      <c r="K679" s="2" t="s">
        <v>11</v>
      </c>
      <c r="L679" s="2" t="s">
        <v>1005</v>
      </c>
      <c r="M679" s="28">
        <v>3004.9258807900001</v>
      </c>
      <c r="N679" s="2" t="str">
        <f>IF(ISERROR(INDEX(출금!$G$2:$G$1048576,MATCH($S679,출금!$S$2:$S$1048576,0)))=TRUE, "", INDEX(출금!$G$2:$G$1048576,MATCH($S679,출금!$S$2:$S$1048576,0))&amp;"")</f>
        <v/>
      </c>
      <c r="O679" s="2" t="str">
        <f>IF(ISERROR(INDEX(출금!$H$2:$H$1048576,MATCH($S679,출금!$S$2:$S$1048576,0)))=TRUE, "", INDEX(출금!$H$2:$H$1048576,MATCH($S679,출금!$S$2:$S$1048576,0))&amp;"")</f>
        <v/>
      </c>
      <c r="P679" s="2" t="str">
        <f>IF(ISERROR(INDEX(출금!$A$2:$A$1048576,MATCH($S679,출금!$S$2:$S$1048576,0)))=TRUE, "", INDEX(출금!$A$2:$A$1048576,MATCH($S679,출금!$S$2:$S$1048576,0)))</f>
        <v/>
      </c>
      <c r="Q679" s="2" t="str">
        <f>IF(ISERROR(INDEX(출금!$B$2:$B$1048576,MATCH($S679,출금!$S$2:$S$1048576,0)))=TRUE, "", INDEX(출금!$B$2:$B$1048576,MATCH($S679,출금!$S$2:$S$1048576,0)))</f>
        <v/>
      </c>
      <c r="R679" s="2" t="str">
        <f>IF(ISERROR(INDEX(출금!$C$2:$C$1048576,MATCH($S679,출금!$S$2:$S$1048576,0)))=TRUE, "", INDEX(출금!$C$2:$C$1048576,MATCH($S679,출금!$S$2:$S$1048576,0)))</f>
        <v/>
      </c>
      <c r="S679" s="2" t="s">
        <v>1530</v>
      </c>
      <c r="T679" s="13">
        <v>44412.563125023153</v>
      </c>
      <c r="U679" s="31" t="str">
        <f t="shared" si="13"/>
        <v>2021-08-04</v>
      </c>
    </row>
    <row r="680" spans="1:21" hidden="1">
      <c r="A680" s="2" t="s">
        <v>55</v>
      </c>
      <c r="B680" s="2" t="s">
        <v>6</v>
      </c>
      <c r="C680" s="2" t="s">
        <v>58</v>
      </c>
      <c r="D680" s="2" t="s">
        <v>1855</v>
      </c>
      <c r="E680" s="2">
        <v>10003</v>
      </c>
      <c r="F680" s="2" t="s">
        <v>12</v>
      </c>
      <c r="G680" s="2" t="str">
        <f>IF(INDEX(지갑!$H:$H,MATCH(A680&amp;B680&amp;C680&amp;D680&amp;E680&amp;F680&amp;H680,지갑!$K:$K,0))=0, "",INDEX(지갑!$H:$H,MATCH(A680&amp;B680&amp;C680&amp;D680&amp;E680&amp;F680&amp;H680,지갑!$K:$K,0)))</f>
        <v>0x8E59558B73A92572834169Dc0096df9E42168B57</v>
      </c>
      <c r="H680" s="2"/>
      <c r="I680" s="2" t="s">
        <v>6</v>
      </c>
      <c r="J680" s="2" t="s">
        <v>8</v>
      </c>
      <c r="K680" s="2" t="s">
        <v>12</v>
      </c>
      <c r="L680" s="2" t="s">
        <v>401</v>
      </c>
      <c r="M680" s="25">
        <v>10024.5</v>
      </c>
      <c r="N680" s="2" t="str">
        <f>IF(ISERROR(INDEX(출금!$G$2:$G$1048576,MATCH($S680,출금!$S$2:$S$1048576,0)))=TRUE, "", INDEX(출금!$G$2:$G$1048576,MATCH($S680,출금!$S$2:$S$1048576,0))&amp;"")</f>
        <v/>
      </c>
      <c r="O680" s="2" t="str">
        <f>IF(ISERROR(INDEX(출금!$H$2:$H$1048576,MATCH($S680,출금!$S$2:$S$1048576,0)))=TRUE, "", INDEX(출금!$H$2:$H$1048576,MATCH($S680,출금!$S$2:$S$1048576,0))&amp;"")</f>
        <v/>
      </c>
      <c r="P680" s="2" t="str">
        <f>IF(ISERROR(INDEX(출금!$A$2:$A$1048576,MATCH($S680,출금!$S$2:$S$1048576,0)))=TRUE, "", INDEX(출금!$A$2:$A$1048576,MATCH($S680,출금!$S$2:$S$1048576,0)))</f>
        <v>exchange</v>
      </c>
      <c r="Q680" s="2" t="str">
        <f>IF(ISERROR(INDEX(출금!$B$2:$B$1048576,MATCH($S680,출금!$S$2:$S$1048576,0)))=TRUE, "", INDEX(출금!$B$2:$B$1048576,MATCH($S680,출금!$S$2:$S$1048576,0)))</f>
        <v>OKEX</v>
      </c>
      <c r="R680" s="2" t="str">
        <f>IF(ISERROR(INDEX(출금!$C$2:$C$1048576,MATCH($S680,출금!$S$2:$S$1048576,0)))=TRUE, "", INDEX(출금!$C$2:$C$1048576,MATCH($S680,출금!$S$2:$S$1048576,0)))</f>
        <v>Peertec</v>
      </c>
      <c r="S680" s="2" t="s">
        <v>720</v>
      </c>
      <c r="T680" s="26">
        <v>44667.522662037038</v>
      </c>
      <c r="U680" s="31" t="str">
        <f t="shared" si="13"/>
        <v>2022-04-16</v>
      </c>
    </row>
    <row r="681" spans="1:21" hidden="1">
      <c r="A681" s="2" t="s">
        <v>3</v>
      </c>
      <c r="B681" s="2" t="s">
        <v>858</v>
      </c>
      <c r="C681" s="2" t="s">
        <v>58</v>
      </c>
      <c r="D681" s="2"/>
      <c r="E681" s="2"/>
      <c r="F681" s="2" t="str">
        <f>K681</f>
        <v>BTC</v>
      </c>
      <c r="G681" s="2" t="str">
        <f>IF(INDEX(지갑!$H:$H,MATCH(A681&amp;B681&amp;C681&amp;D681&amp;E681&amp;F681&amp;H681,지갑!$K:$K,0))=0, "",INDEX(지갑!$H:$H,MATCH(A681&amp;B681&amp;C681&amp;D681&amp;E681&amp;F681&amp;H681,지갑!$K:$K,0)))</f>
        <v>1MdatewJkKfSptYBaJvgEBFYCEbiCkELVt</v>
      </c>
      <c r="H681" s="2"/>
      <c r="I681" s="2" t="s">
        <v>858</v>
      </c>
      <c r="J681" s="2" t="s">
        <v>58</v>
      </c>
      <c r="K681" s="2" t="s">
        <v>9</v>
      </c>
      <c r="L681" s="2" t="s">
        <v>1005</v>
      </c>
      <c r="M681" s="28">
        <v>10</v>
      </c>
      <c r="N681" s="2" t="str">
        <f>IF(ISERROR(INDEX(출금!$G$2:$G$1048576,MATCH($S681,출금!$S$2:$S$1048576,0)))=TRUE, "", INDEX(출금!$G$2:$G$1048576,MATCH($S681,출금!$S$2:$S$1048576,0))&amp;"")</f>
        <v/>
      </c>
      <c r="O681" s="2" t="str">
        <f>IF(ISERROR(INDEX(출금!$H$2:$H$1048576,MATCH($S681,출금!$S$2:$S$1048576,0)))=TRUE, "", INDEX(출금!$H$2:$H$1048576,MATCH($S681,출금!$S$2:$S$1048576,0))&amp;"")</f>
        <v/>
      </c>
      <c r="P681" s="2" t="str">
        <f>IF(ISERROR(INDEX(출금!$A$2:$A$1048576,MATCH($S681,출금!$S$2:$S$1048576,0)))=TRUE, "", INDEX(출금!$A$2:$A$1048576,MATCH($S681,출금!$S$2:$S$1048576,0)))</f>
        <v/>
      </c>
      <c r="Q681" s="2" t="str">
        <f>IF(ISERROR(INDEX(출금!$B$2:$B$1048576,MATCH($S681,출금!$S$2:$S$1048576,0)))=TRUE, "", INDEX(출금!$B$2:$B$1048576,MATCH($S681,출금!$S$2:$S$1048576,0)))</f>
        <v/>
      </c>
      <c r="R681" s="2" t="str">
        <f>IF(ISERROR(INDEX(출금!$C$2:$C$1048576,MATCH($S681,출금!$S$2:$S$1048576,0)))=TRUE, "", INDEX(출금!$C$2:$C$1048576,MATCH($S681,출금!$S$2:$S$1048576,0)))</f>
        <v/>
      </c>
      <c r="S681" s="2" t="s">
        <v>1531</v>
      </c>
      <c r="T681" s="13">
        <v>44413.607687870368</v>
      </c>
      <c r="U681" s="31" t="str">
        <f t="shared" si="13"/>
        <v>2021-08-05</v>
      </c>
    </row>
    <row r="682" spans="1:21" hidden="1">
      <c r="A682" s="2" t="s">
        <v>3</v>
      </c>
      <c r="B682" s="2" t="s">
        <v>858</v>
      </c>
      <c r="C682" s="2" t="s">
        <v>58</v>
      </c>
      <c r="D682" s="2"/>
      <c r="E682" s="2"/>
      <c r="F682" s="2" t="str">
        <f>K682</f>
        <v>LINK</v>
      </c>
      <c r="G682" s="2" t="e">
        <f>IF(INDEX(지갑!$H:$H,MATCH(A682&amp;B682&amp;C682&amp;D682&amp;E682&amp;F682&amp;H682,지갑!$K:$K,0))=0, "",INDEX(지갑!$H:$H,MATCH(A682&amp;B682&amp;C682&amp;D682&amp;E682&amp;F682&amp;H682,지갑!$K:$K,0)))</f>
        <v>#N/A</v>
      </c>
      <c r="H682" s="2"/>
      <c r="I682" s="2" t="s">
        <v>858</v>
      </c>
      <c r="J682" s="2" t="s">
        <v>58</v>
      </c>
      <c r="K682" s="2" t="s">
        <v>1117</v>
      </c>
      <c r="L682" s="2" t="s">
        <v>1005</v>
      </c>
      <c r="M682" s="28">
        <v>63076.10969515</v>
      </c>
      <c r="N682" s="2" t="str">
        <f>IF(ISERROR(INDEX(출금!$G$2:$G$1048576,MATCH($S682,출금!$S$2:$S$1048576,0)))=TRUE, "", INDEX(출금!$G$2:$G$1048576,MATCH($S682,출금!$S$2:$S$1048576,0))&amp;"")</f>
        <v/>
      </c>
      <c r="O682" s="2" t="str">
        <f>IF(ISERROR(INDEX(출금!$H$2:$H$1048576,MATCH($S682,출금!$S$2:$S$1048576,0)))=TRUE, "", INDEX(출금!$H$2:$H$1048576,MATCH($S682,출금!$S$2:$S$1048576,0))&amp;"")</f>
        <v/>
      </c>
      <c r="P682" s="2" t="str">
        <f>IF(ISERROR(INDEX(출금!$A$2:$A$1048576,MATCH($S682,출금!$S$2:$S$1048576,0)))=TRUE, "", INDEX(출금!$A$2:$A$1048576,MATCH($S682,출금!$S$2:$S$1048576,0)))</f>
        <v/>
      </c>
      <c r="Q682" s="2" t="str">
        <f>IF(ISERROR(INDEX(출금!$B$2:$B$1048576,MATCH($S682,출금!$S$2:$S$1048576,0)))=TRUE, "", INDEX(출금!$B$2:$B$1048576,MATCH($S682,출금!$S$2:$S$1048576,0)))</f>
        <v/>
      </c>
      <c r="R682" s="2" t="str">
        <f>IF(ISERROR(INDEX(출금!$C$2:$C$1048576,MATCH($S682,출금!$S$2:$S$1048576,0)))=TRUE, "", INDEX(출금!$C$2:$C$1048576,MATCH($S682,출금!$S$2:$S$1048576,0)))</f>
        <v/>
      </c>
      <c r="S682" s="2" t="s">
        <v>1532</v>
      </c>
      <c r="T682" s="13">
        <v>44413.607693865742</v>
      </c>
      <c r="U682" s="31" t="str">
        <f t="shared" si="13"/>
        <v>2021-08-05</v>
      </c>
    </row>
    <row r="683" spans="1:21" hidden="1">
      <c r="A683" s="2" t="s">
        <v>3</v>
      </c>
      <c r="B683" s="2" t="s">
        <v>858</v>
      </c>
      <c r="C683" s="2" t="s">
        <v>58</v>
      </c>
      <c r="D683" s="2"/>
      <c r="E683" s="2"/>
      <c r="F683" s="2" t="str">
        <f>K683</f>
        <v>LTC</v>
      </c>
      <c r="G683" s="2" t="str">
        <f>IF(INDEX(지갑!$H:$H,MATCH(A683&amp;B683&amp;C683&amp;D683&amp;E683&amp;F683&amp;H683,지갑!$K:$K,0))=0, "",INDEX(지갑!$H:$H,MATCH(A683&amp;B683&amp;C683&amp;D683&amp;E683&amp;F683&amp;H683,지갑!$K:$K,0)))</f>
        <v>0xdb245cf0aec8bf5d4b3002d00f3e701e80ba380a</v>
      </c>
      <c r="H683" s="2"/>
      <c r="I683" s="2" t="s">
        <v>858</v>
      </c>
      <c r="J683" s="2" t="s">
        <v>58</v>
      </c>
      <c r="K683" s="2" t="s">
        <v>88</v>
      </c>
      <c r="L683" s="2" t="s">
        <v>1005</v>
      </c>
      <c r="M683" s="28">
        <v>7532.5325764400004</v>
      </c>
      <c r="N683" s="2" t="str">
        <f>IF(ISERROR(INDEX(출금!$G$2:$G$1048576,MATCH($S683,출금!$S$2:$S$1048576,0)))=TRUE, "", INDEX(출금!$G$2:$G$1048576,MATCH($S683,출금!$S$2:$S$1048576,0))&amp;"")</f>
        <v/>
      </c>
      <c r="O683" s="2" t="str">
        <f>IF(ISERROR(INDEX(출금!$H$2:$H$1048576,MATCH($S683,출금!$S$2:$S$1048576,0)))=TRUE, "", INDEX(출금!$H$2:$H$1048576,MATCH($S683,출금!$S$2:$S$1048576,0))&amp;"")</f>
        <v/>
      </c>
      <c r="P683" s="2" t="str">
        <f>IF(ISERROR(INDEX(출금!$A$2:$A$1048576,MATCH($S683,출금!$S$2:$S$1048576,0)))=TRUE, "", INDEX(출금!$A$2:$A$1048576,MATCH($S683,출금!$S$2:$S$1048576,0)))</f>
        <v/>
      </c>
      <c r="Q683" s="2" t="str">
        <f>IF(ISERROR(INDEX(출금!$B$2:$B$1048576,MATCH($S683,출금!$S$2:$S$1048576,0)))=TRUE, "", INDEX(출금!$B$2:$B$1048576,MATCH($S683,출금!$S$2:$S$1048576,0)))</f>
        <v/>
      </c>
      <c r="R683" s="2" t="str">
        <f>IF(ISERROR(INDEX(출금!$C$2:$C$1048576,MATCH($S683,출금!$S$2:$S$1048576,0)))=TRUE, "", INDEX(출금!$C$2:$C$1048576,MATCH($S683,출금!$S$2:$S$1048576,0)))</f>
        <v/>
      </c>
      <c r="S683" s="2" t="s">
        <v>1533</v>
      </c>
      <c r="T683" s="13">
        <v>44413.608218946763</v>
      </c>
      <c r="U683" s="31" t="str">
        <f t="shared" si="13"/>
        <v>2021-08-05</v>
      </c>
    </row>
    <row r="684" spans="1:21" hidden="1">
      <c r="A684" s="2" t="s">
        <v>55</v>
      </c>
      <c r="B684" s="2" t="s">
        <v>6</v>
      </c>
      <c r="C684" s="2" t="s">
        <v>58</v>
      </c>
      <c r="D684" s="2" t="s">
        <v>1855</v>
      </c>
      <c r="E684" s="2">
        <v>10003</v>
      </c>
      <c r="F684" s="2" t="s">
        <v>12</v>
      </c>
      <c r="G684" s="2" t="str">
        <f>IF(INDEX(지갑!$H:$H,MATCH(A684&amp;B684&amp;C684&amp;D684&amp;E684&amp;F684&amp;H684,지갑!$K:$K,0))=0, "",INDEX(지갑!$H:$H,MATCH(A684&amp;B684&amp;C684&amp;D684&amp;E684&amp;F684&amp;H684,지갑!$K:$K,0)))</f>
        <v>0x8E59558B73A92572834169Dc0096df9E42168B57</v>
      </c>
      <c r="H684" s="2"/>
      <c r="I684" s="2" t="s">
        <v>6</v>
      </c>
      <c r="J684" s="2" t="s">
        <v>8</v>
      </c>
      <c r="K684" s="2" t="s">
        <v>12</v>
      </c>
      <c r="L684" s="2" t="s">
        <v>401</v>
      </c>
      <c r="M684" s="25">
        <v>9963.2520000000004</v>
      </c>
      <c r="N684" s="2" t="str">
        <f>IF(ISERROR(INDEX(출금!$G$2:$G$1048576,MATCH($S684,출금!$S$2:$S$1048576,0)))=TRUE, "", INDEX(출금!$G$2:$G$1048576,MATCH($S684,출금!$S$2:$S$1048576,0))&amp;"")</f>
        <v/>
      </c>
      <c r="O684" s="2" t="str">
        <f>IF(ISERROR(INDEX(출금!$H$2:$H$1048576,MATCH($S684,출금!$S$2:$S$1048576,0)))=TRUE, "", INDEX(출금!$H$2:$H$1048576,MATCH($S684,출금!$S$2:$S$1048576,0))&amp;"")</f>
        <v/>
      </c>
      <c r="P684" s="2" t="str">
        <f>IF(ISERROR(INDEX(출금!$A$2:$A$1048576,MATCH($S684,출금!$S$2:$S$1048576,0)))=TRUE, "", INDEX(출금!$A$2:$A$1048576,MATCH($S684,출금!$S$2:$S$1048576,0)))</f>
        <v>exchange</v>
      </c>
      <c r="Q684" s="2" t="str">
        <f>IF(ISERROR(INDEX(출금!$B$2:$B$1048576,MATCH($S684,출금!$S$2:$S$1048576,0)))=TRUE, "", INDEX(출금!$B$2:$B$1048576,MATCH($S684,출금!$S$2:$S$1048576,0)))</f>
        <v>OKEX</v>
      </c>
      <c r="R684" s="2" t="str">
        <f>IF(ISERROR(INDEX(출금!$C$2:$C$1048576,MATCH($S684,출금!$S$2:$S$1048576,0)))=TRUE, "", INDEX(출금!$C$2:$C$1048576,MATCH($S684,출금!$S$2:$S$1048576,0)))</f>
        <v>Peertec</v>
      </c>
      <c r="S684" s="2" t="s">
        <v>719</v>
      </c>
      <c r="T684" s="26">
        <v>44667.781863425924</v>
      </c>
      <c r="U684" s="31" t="str">
        <f t="shared" si="13"/>
        <v>2022-04-16</v>
      </c>
    </row>
    <row r="685" spans="1:21">
      <c r="A685" s="2" t="s">
        <v>55</v>
      </c>
      <c r="B685" s="2" t="s">
        <v>6</v>
      </c>
      <c r="C685" s="2" t="s">
        <v>58</v>
      </c>
      <c r="D685" s="2" t="s">
        <v>1855</v>
      </c>
      <c r="E685" s="2">
        <v>10003</v>
      </c>
      <c r="F685" s="2" t="s">
        <v>11</v>
      </c>
      <c r="G685" s="2" t="str">
        <f>IF(INDEX(지갑!$H:$H,MATCH(A685&amp;B685&amp;C685&amp;D685&amp;E685&amp;F685&amp;H685,지갑!$K:$K,0))=0, "",INDEX(지갑!$H:$H,MATCH(A685&amp;B685&amp;C685&amp;D685&amp;E685&amp;F685&amp;H685,지갑!$K:$K,0)))</f>
        <v>0xaB4Bfe506a3Cb36ADDf97678293bD429B9951726</v>
      </c>
      <c r="H685" s="2"/>
      <c r="I685" s="2" t="s">
        <v>6</v>
      </c>
      <c r="J685" s="2" t="s">
        <v>8</v>
      </c>
      <c r="K685" s="2" t="s">
        <v>11</v>
      </c>
      <c r="L685" s="2" t="s">
        <v>11</v>
      </c>
      <c r="M685" s="25">
        <v>49.09451</v>
      </c>
      <c r="N685" s="2" t="s">
        <v>4070</v>
      </c>
      <c r="O685" s="2" t="str">
        <f>IF(ISERROR(INDEX(출금!$H$2:$H$1048576,MATCH($S685,출금!$S$2:$S$1048576,0)))=TRUE, "", INDEX(출금!$H$2:$H$1048576,MATCH($S685,출금!$S$2:$S$1048576,0))&amp;"")</f>
        <v/>
      </c>
      <c r="P685" s="2" t="str">
        <f>IF(ISERROR(INDEX(출금!$A$2:$A$1048576,MATCH($S685,출금!$S$2:$S$1048576,0)))=TRUE, "", INDEX(출금!$A$2:$A$1048576,MATCH($S685,출금!$S$2:$S$1048576,0)))</f>
        <v/>
      </c>
      <c r="Q685" s="2" t="str">
        <f>IF(ISERROR(INDEX(출금!$B$2:$B$1048576,MATCH($S685,출금!$S$2:$S$1048576,0)))=TRUE, "", INDEX(출금!$B$2:$B$1048576,MATCH($S685,출금!$S$2:$S$1048576,0)))</f>
        <v/>
      </c>
      <c r="R685" s="2" t="str">
        <f>IF(ISERROR(INDEX(출금!$C$2:$C$1048576,MATCH($S685,출금!$S$2:$S$1048576,0)))=TRUE, "", INDEX(출금!$C$2:$C$1048576,MATCH($S685,출금!$S$2:$S$1048576,0)))</f>
        <v/>
      </c>
      <c r="S685" s="2" t="s">
        <v>718</v>
      </c>
      <c r="T685" s="26">
        <v>44668.526967592596</v>
      </c>
      <c r="U685" s="31" t="str">
        <f t="shared" si="13"/>
        <v>2022-04-17</v>
      </c>
    </row>
    <row r="686" spans="1:21" hidden="1">
      <c r="A686" s="2" t="s">
        <v>55</v>
      </c>
      <c r="B686" s="2" t="s">
        <v>6</v>
      </c>
      <c r="C686" s="2" t="s">
        <v>58</v>
      </c>
      <c r="D686" s="2" t="s">
        <v>1855</v>
      </c>
      <c r="E686" s="2">
        <v>10003</v>
      </c>
      <c r="F686" s="2" t="s">
        <v>10</v>
      </c>
      <c r="G686" s="2" t="str">
        <f>IF(INDEX(지갑!$H:$H,MATCH(A686&amp;B686&amp;C686&amp;D686&amp;E686&amp;F686&amp;H686,지갑!$K:$K,0))=0, "",INDEX(지갑!$H:$H,MATCH(A686&amp;B686&amp;C686&amp;D686&amp;E686&amp;F686&amp;H686,지갑!$K:$K,0)))</f>
        <v>rPFXvVo2fYXVPdV9gCHQouHsMgMhQ2aUwM</v>
      </c>
      <c r="H686" s="2">
        <v>3680179910</v>
      </c>
      <c r="I686" s="2" t="s">
        <v>6</v>
      </c>
      <c r="J686" s="2" t="s">
        <v>8</v>
      </c>
      <c r="K686" s="2" t="s">
        <v>10</v>
      </c>
      <c r="L686" s="2" t="s">
        <v>10</v>
      </c>
      <c r="M686" s="25">
        <v>5974.6080000000002</v>
      </c>
      <c r="N686" s="2" t="str">
        <f>IF(ISERROR(INDEX(출금!$G$2:$G$1048576,MATCH($S686,출금!$S$2:$S$1048576,0)))=TRUE, "", INDEX(출금!$G$2:$G$1048576,MATCH($S686,출금!$S$2:$S$1048576,0))&amp;"")</f>
        <v/>
      </c>
      <c r="O686" s="2" t="str">
        <f>IF(ISERROR(INDEX(출금!$H$2:$H$1048576,MATCH($S686,출금!$S$2:$S$1048576,0)))=TRUE, "", INDEX(출금!$H$2:$H$1048576,MATCH($S686,출금!$S$2:$S$1048576,0))&amp;"")</f>
        <v/>
      </c>
      <c r="P686" s="2" t="str">
        <f>IF(ISERROR(INDEX(출금!$A$2:$A$1048576,MATCH($S686,출금!$S$2:$S$1048576,0)))=TRUE, "", INDEX(출금!$A$2:$A$1048576,MATCH($S686,출금!$S$2:$S$1048576,0)))</f>
        <v/>
      </c>
      <c r="Q686" s="2" t="str">
        <f>IF(ISERROR(INDEX(출금!$B$2:$B$1048576,MATCH($S686,출금!$S$2:$S$1048576,0)))=TRUE, "", INDEX(출금!$B$2:$B$1048576,MATCH($S686,출금!$S$2:$S$1048576,0)))</f>
        <v/>
      </c>
      <c r="R686" s="2" t="str">
        <f>IF(ISERROR(INDEX(출금!$C$2:$C$1048576,MATCH($S686,출금!$S$2:$S$1048576,0)))=TRUE, "", INDEX(출금!$C$2:$C$1048576,MATCH($S686,출금!$S$2:$S$1048576,0)))</f>
        <v/>
      </c>
      <c r="S686" s="2" t="s">
        <v>717</v>
      </c>
      <c r="T686" s="26">
        <v>44668.528599537036</v>
      </c>
      <c r="U686" s="31" t="str">
        <f t="shared" si="13"/>
        <v>2022-04-17</v>
      </c>
    </row>
    <row r="687" spans="1:21" hidden="1">
      <c r="A687" s="2" t="s">
        <v>55</v>
      </c>
      <c r="B687" s="2" t="s">
        <v>6</v>
      </c>
      <c r="C687" s="2" t="s">
        <v>58</v>
      </c>
      <c r="D687" s="2" t="s">
        <v>1855</v>
      </c>
      <c r="E687" s="2">
        <v>10003</v>
      </c>
      <c r="F687" s="2" t="s">
        <v>10</v>
      </c>
      <c r="G687" s="2" t="str">
        <f>IF(INDEX(지갑!$H:$H,MATCH(A687&amp;B687&amp;C687&amp;D687&amp;E687&amp;F687&amp;H687,지갑!$K:$K,0))=0, "",INDEX(지갑!$H:$H,MATCH(A687&amp;B687&amp;C687&amp;D687&amp;E687&amp;F687&amp;H687,지갑!$K:$K,0)))</f>
        <v>rPFXvVo2fYXVPdV9gCHQouHsMgMhQ2aUwM</v>
      </c>
      <c r="H687" s="2">
        <v>3680179910</v>
      </c>
      <c r="I687" s="2" t="s">
        <v>6</v>
      </c>
      <c r="J687" s="2" t="s">
        <v>8</v>
      </c>
      <c r="K687" s="2" t="s">
        <v>10</v>
      </c>
      <c r="L687" s="2" t="s">
        <v>10</v>
      </c>
      <c r="M687" s="25">
        <v>1879.78</v>
      </c>
      <c r="N687" s="2" t="str">
        <f>IF(ISERROR(INDEX(출금!$G$2:$G$1048576,MATCH($S687,출금!$S$2:$S$1048576,0)))=TRUE, "", INDEX(출금!$G$2:$G$1048576,MATCH($S687,출금!$S$2:$S$1048576,0))&amp;"")</f>
        <v/>
      </c>
      <c r="O687" s="2" t="str">
        <f>IF(ISERROR(INDEX(출금!$H$2:$H$1048576,MATCH($S687,출금!$S$2:$S$1048576,0)))=TRUE, "", INDEX(출금!$H$2:$H$1048576,MATCH($S687,출금!$S$2:$S$1048576,0))&amp;"")</f>
        <v/>
      </c>
      <c r="P687" s="2" t="str">
        <f>IF(ISERROR(INDEX(출금!$A$2:$A$1048576,MATCH($S687,출금!$S$2:$S$1048576,0)))=TRUE, "", INDEX(출금!$A$2:$A$1048576,MATCH($S687,출금!$S$2:$S$1048576,0)))</f>
        <v/>
      </c>
      <c r="Q687" s="2" t="str">
        <f>IF(ISERROR(INDEX(출금!$B$2:$B$1048576,MATCH($S687,출금!$S$2:$S$1048576,0)))=TRUE, "", INDEX(출금!$B$2:$B$1048576,MATCH($S687,출금!$S$2:$S$1048576,0)))</f>
        <v/>
      </c>
      <c r="R687" s="2" t="str">
        <f>IF(ISERROR(INDEX(출금!$C$2:$C$1048576,MATCH($S687,출금!$S$2:$S$1048576,0)))=TRUE, "", INDEX(출금!$C$2:$C$1048576,MATCH($S687,출금!$S$2:$S$1048576,0)))</f>
        <v/>
      </c>
      <c r="S687" s="2" t="s">
        <v>716</v>
      </c>
      <c r="T687" s="26">
        <v>44669.420370370368</v>
      </c>
      <c r="U687" s="31" t="str">
        <f t="shared" si="13"/>
        <v>2022-04-18</v>
      </c>
    </row>
    <row r="688" spans="1:21" hidden="1">
      <c r="A688" s="2" t="s">
        <v>55</v>
      </c>
      <c r="B688" s="2" t="s">
        <v>6</v>
      </c>
      <c r="C688" s="2" t="s">
        <v>58</v>
      </c>
      <c r="D688" s="2" t="s">
        <v>1855</v>
      </c>
      <c r="E688" s="2">
        <v>10003</v>
      </c>
      <c r="F688" s="2" t="s">
        <v>9</v>
      </c>
      <c r="G688" s="2" t="str">
        <f>IF(INDEX(지갑!$H:$H,MATCH(A688&amp;B688&amp;C688&amp;D688&amp;E688&amp;F688&amp;H688,지갑!$K:$K,0))=0, "",INDEX(지갑!$H:$H,MATCH(A688&amp;B688&amp;C688&amp;D688&amp;E688&amp;F688&amp;H688,지갑!$K:$K,0)))</f>
        <v>337ne45ueXx2iAR1gNAqxnwsCGuLquCLnh</v>
      </c>
      <c r="H688" s="2"/>
      <c r="I688" s="2" t="s">
        <v>6</v>
      </c>
      <c r="J688" s="2" t="s">
        <v>8</v>
      </c>
      <c r="K688" s="2" t="s">
        <v>9</v>
      </c>
      <c r="L688" s="2" t="s">
        <v>9</v>
      </c>
      <c r="M688" s="25">
        <v>0.87229100000000004</v>
      </c>
      <c r="N688" s="2" t="str">
        <f>IF(ISERROR(INDEX(출금!$G$2:$G$1048576,MATCH($S688,출금!$S$2:$S$1048576,0)))=TRUE, "", INDEX(출금!$G$2:$G$1048576,MATCH($S688,출금!$S$2:$S$1048576,0))&amp;"")</f>
        <v/>
      </c>
      <c r="O688" s="2" t="str">
        <f>IF(ISERROR(INDEX(출금!$H$2:$H$1048576,MATCH($S688,출금!$S$2:$S$1048576,0)))=TRUE, "", INDEX(출금!$H$2:$H$1048576,MATCH($S688,출금!$S$2:$S$1048576,0))&amp;"")</f>
        <v/>
      </c>
      <c r="P688" s="2" t="str">
        <f>IF(ISERROR(INDEX(출금!$A$2:$A$1048576,MATCH($S688,출금!$S$2:$S$1048576,0)))=TRUE, "", INDEX(출금!$A$2:$A$1048576,MATCH($S688,출금!$S$2:$S$1048576,0)))</f>
        <v/>
      </c>
      <c r="Q688" s="2" t="str">
        <f>IF(ISERROR(INDEX(출금!$B$2:$B$1048576,MATCH($S688,출금!$S$2:$S$1048576,0)))=TRUE, "", INDEX(출금!$B$2:$B$1048576,MATCH($S688,출금!$S$2:$S$1048576,0)))</f>
        <v/>
      </c>
      <c r="R688" s="2" t="str">
        <f>IF(ISERROR(INDEX(출금!$C$2:$C$1048576,MATCH($S688,출금!$S$2:$S$1048576,0)))=TRUE, "", INDEX(출금!$C$2:$C$1048576,MATCH($S688,출금!$S$2:$S$1048576,0)))</f>
        <v/>
      </c>
      <c r="S688" s="2" t="s">
        <v>715</v>
      </c>
      <c r="T688" s="26">
        <v>44669.421817129631</v>
      </c>
      <c r="U688" s="31" t="str">
        <f t="shared" si="13"/>
        <v>2022-04-18</v>
      </c>
    </row>
    <row r="689" spans="1:21" hidden="1">
      <c r="A689" s="2" t="s">
        <v>55</v>
      </c>
      <c r="B689" s="2" t="s">
        <v>6</v>
      </c>
      <c r="C689" s="2" t="s">
        <v>58</v>
      </c>
      <c r="D689" s="2" t="s">
        <v>1855</v>
      </c>
      <c r="E689" s="2">
        <v>10003</v>
      </c>
      <c r="F689" s="2" t="s">
        <v>808</v>
      </c>
      <c r="G689" s="2" t="str">
        <f>IF(INDEX(지갑!$H:$H,MATCH(A689&amp;B689&amp;C689&amp;D689&amp;E689&amp;F689&amp;H689,지갑!$K:$K,0))=0, "",INDEX(지갑!$H:$H,MATCH(A689&amp;B689&amp;C689&amp;D689&amp;E689&amp;F689&amp;H689,지갑!$K:$K,0)))</f>
        <v/>
      </c>
      <c r="H689" s="2"/>
      <c r="I689" s="2" t="s">
        <v>6</v>
      </c>
      <c r="J689" s="2" t="s">
        <v>8</v>
      </c>
      <c r="K689" s="2" t="s">
        <v>167</v>
      </c>
      <c r="L689" s="2" t="s">
        <v>179</v>
      </c>
      <c r="M689" s="25">
        <v>38118.019999999997</v>
      </c>
      <c r="N689" s="2" t="s">
        <v>118</v>
      </c>
      <c r="O689" s="2" t="str">
        <f>IF(ISERROR(INDEX(출금!$H$2:$H$1048576,MATCH($S689,출금!$S$2:$S$1048576,0)))=TRUE, "", INDEX(출금!$H$2:$H$1048576,MATCH($S689,출금!$S$2:$S$1048576,0))&amp;"")</f>
        <v/>
      </c>
      <c r="P689" s="2" t="str">
        <f>IF(ISERROR(INDEX(출금!$A$2:$A$1048576,MATCH($S689,출금!$S$2:$S$1048576,0)))=TRUE, "", INDEX(출금!$A$2:$A$1048576,MATCH($S689,출금!$S$2:$S$1048576,0)))</f>
        <v/>
      </c>
      <c r="Q689" s="2" t="str">
        <f>IF(ISERROR(INDEX(출금!$B$2:$B$1048576,MATCH($S689,출금!$S$2:$S$1048576,0)))=TRUE, "", INDEX(출금!$B$2:$B$1048576,MATCH($S689,출금!$S$2:$S$1048576,0)))</f>
        <v/>
      </c>
      <c r="R689" s="2" t="str">
        <f>IF(ISERROR(INDEX(출금!$C$2:$C$1048576,MATCH($S689,출금!$S$2:$S$1048576,0)))=TRUE, "", INDEX(출금!$C$2:$C$1048576,MATCH($S689,출금!$S$2:$S$1048576,0)))</f>
        <v/>
      </c>
      <c r="S689" s="2" t="s">
        <v>714</v>
      </c>
      <c r="T689" s="26">
        <v>44669.571921296294</v>
      </c>
      <c r="U689" s="31" t="str">
        <f t="shared" si="13"/>
        <v>2022-04-18</v>
      </c>
    </row>
    <row r="690" spans="1:21">
      <c r="A690" s="2" t="s">
        <v>55</v>
      </c>
      <c r="B690" s="2" t="s">
        <v>6</v>
      </c>
      <c r="C690" s="2" t="s">
        <v>58</v>
      </c>
      <c r="D690" s="2" t="s">
        <v>1855</v>
      </c>
      <c r="E690" s="2">
        <v>10003</v>
      </c>
      <c r="F690" s="2" t="s">
        <v>15</v>
      </c>
      <c r="G690" s="2" t="str">
        <f>IF(INDEX(지갑!$H:$H,MATCH(A690&amp;B690&amp;C690&amp;D690&amp;E690&amp;F690&amp;H690,지갑!$K:$K,0))=0, "",INDEX(지갑!$H:$H,MATCH(A690&amp;B690&amp;C690&amp;D690&amp;E690&amp;F690&amp;H690,지갑!$K:$K,0)))</f>
        <v>terra1luagdjcr9c9yvp3ak4d7chjm5gldcmgln5rku5</v>
      </c>
      <c r="H690" s="2">
        <v>823031602</v>
      </c>
      <c r="I690" s="2" t="s">
        <v>6</v>
      </c>
      <c r="J690" s="2" t="s">
        <v>8</v>
      </c>
      <c r="K690" s="2" t="s">
        <v>15</v>
      </c>
      <c r="L690" s="2" t="s">
        <v>1675</v>
      </c>
      <c r="M690" s="25">
        <v>69982.679999999993</v>
      </c>
      <c r="N690" s="2" t="s">
        <v>118</v>
      </c>
      <c r="O690" s="2" t="str">
        <f>IF(ISERROR(INDEX(출금!$H$2:$H$1048576,MATCH($S690,출금!$S$2:$S$1048576,0)))=TRUE, "", INDEX(출금!$H$2:$H$1048576,MATCH($S690,출금!$S$2:$S$1048576,0))&amp;"")</f>
        <v/>
      </c>
      <c r="P690" s="2" t="str">
        <f>IF(ISERROR(INDEX(출금!$A$2:$A$1048576,MATCH($S690,출금!$S$2:$S$1048576,0)))=TRUE, "", INDEX(출금!$A$2:$A$1048576,MATCH($S690,출금!$S$2:$S$1048576,0)))</f>
        <v/>
      </c>
      <c r="Q690" s="2" t="str">
        <f>IF(ISERROR(INDEX(출금!$B$2:$B$1048576,MATCH($S690,출금!$S$2:$S$1048576,0)))=TRUE, "", INDEX(출금!$B$2:$B$1048576,MATCH($S690,출금!$S$2:$S$1048576,0)))</f>
        <v/>
      </c>
      <c r="R690" s="2" t="str">
        <f>IF(ISERROR(INDEX(출금!$C$2:$C$1048576,MATCH($S690,출금!$S$2:$S$1048576,0)))=TRUE, "", INDEX(출금!$C$2:$C$1048576,MATCH($S690,출금!$S$2:$S$1048576,0)))</f>
        <v/>
      </c>
      <c r="S690" s="2" t="s">
        <v>713</v>
      </c>
      <c r="T690" s="26">
        <v>44669.691423611112</v>
      </c>
      <c r="U690" s="31" t="str">
        <f t="shared" si="13"/>
        <v>2022-04-18</v>
      </c>
    </row>
    <row r="691" spans="1:21" hidden="1">
      <c r="A691" s="2" t="s">
        <v>55</v>
      </c>
      <c r="B691" s="2" t="s">
        <v>6</v>
      </c>
      <c r="C691" s="2" t="s">
        <v>58</v>
      </c>
      <c r="D691" s="2" t="s">
        <v>1855</v>
      </c>
      <c r="E691" s="2">
        <v>10003</v>
      </c>
      <c r="F691" s="2" t="s">
        <v>10</v>
      </c>
      <c r="G691" s="2" t="str">
        <f>IF(INDEX(지갑!$H:$H,MATCH(A691&amp;B691&amp;C691&amp;D691&amp;E691&amp;F691&amp;H691,지갑!$K:$K,0))=0, "",INDEX(지갑!$H:$H,MATCH(A691&amp;B691&amp;C691&amp;D691&amp;E691&amp;F691&amp;H691,지갑!$K:$K,0)))</f>
        <v>rPFXvVo2fYXVPdV9gCHQouHsMgMhQ2aUwM</v>
      </c>
      <c r="H691" s="2">
        <v>3680179910</v>
      </c>
      <c r="I691" s="2" t="s">
        <v>6</v>
      </c>
      <c r="J691" s="2" t="s">
        <v>8</v>
      </c>
      <c r="K691" s="2" t="s">
        <v>10</v>
      </c>
      <c r="L691" s="2" t="s">
        <v>10</v>
      </c>
      <c r="M691" s="25">
        <v>3006.7930000000001</v>
      </c>
      <c r="N691" s="2" t="str">
        <f>IF(ISERROR(INDEX(출금!$G$2:$G$1048576,MATCH($S691,출금!$S$2:$S$1048576,0)))=TRUE, "", INDEX(출금!$G$2:$G$1048576,MATCH($S691,출금!$S$2:$S$1048576,0))&amp;"")</f>
        <v/>
      </c>
      <c r="O691" s="2" t="str">
        <f>IF(ISERROR(INDEX(출금!$H$2:$H$1048576,MATCH($S691,출금!$S$2:$S$1048576,0)))=TRUE, "", INDEX(출금!$H$2:$H$1048576,MATCH($S691,출금!$S$2:$S$1048576,0))&amp;"")</f>
        <v/>
      </c>
      <c r="P691" s="2" t="str">
        <f>IF(ISERROR(INDEX(출금!$A$2:$A$1048576,MATCH($S691,출금!$S$2:$S$1048576,0)))=TRUE, "", INDEX(출금!$A$2:$A$1048576,MATCH($S691,출금!$S$2:$S$1048576,0)))</f>
        <v/>
      </c>
      <c r="Q691" s="2" t="str">
        <f>IF(ISERROR(INDEX(출금!$B$2:$B$1048576,MATCH($S691,출금!$S$2:$S$1048576,0)))=TRUE, "", INDEX(출금!$B$2:$B$1048576,MATCH($S691,출금!$S$2:$S$1048576,0)))</f>
        <v/>
      </c>
      <c r="R691" s="2" t="str">
        <f>IF(ISERROR(INDEX(출금!$C$2:$C$1048576,MATCH($S691,출금!$S$2:$S$1048576,0)))=TRUE, "", INDEX(출금!$C$2:$C$1048576,MATCH($S691,출금!$S$2:$S$1048576,0)))</f>
        <v/>
      </c>
      <c r="S691" s="2" t="s">
        <v>712</v>
      </c>
      <c r="T691" s="26">
        <v>44670.37767361111</v>
      </c>
      <c r="U691" s="31" t="str">
        <f t="shared" si="13"/>
        <v>2022-04-19</v>
      </c>
    </row>
    <row r="692" spans="1:21" hidden="1">
      <c r="A692" s="2" t="s">
        <v>55</v>
      </c>
      <c r="B692" s="2" t="s">
        <v>6</v>
      </c>
      <c r="C692" s="2" t="s">
        <v>58</v>
      </c>
      <c r="D692" s="2" t="s">
        <v>1855</v>
      </c>
      <c r="E692" s="2">
        <v>10003</v>
      </c>
      <c r="F692" s="2" t="s">
        <v>88</v>
      </c>
      <c r="G692" s="2" t="str">
        <f>IF(INDEX(지갑!$H:$H,MATCH(A692&amp;B692&amp;C692&amp;D692&amp;E692&amp;F692&amp;H692,지갑!$K:$K,0))=0, "",INDEX(지갑!$H:$H,MATCH(A692&amp;B692&amp;C692&amp;D692&amp;E692&amp;F692&amp;H692,지갑!$K:$K,0)))</f>
        <v/>
      </c>
      <c r="H692" s="2"/>
      <c r="I692" s="2" t="s">
        <v>6</v>
      </c>
      <c r="J692" s="2" t="s">
        <v>8</v>
      </c>
      <c r="K692" s="2" t="s">
        <v>88</v>
      </c>
      <c r="L692" s="2" t="s">
        <v>88</v>
      </c>
      <c r="M692" s="25">
        <v>3.344204</v>
      </c>
      <c r="N692" s="2" t="str">
        <f>IF(ISERROR(INDEX(출금!$G$2:$G$1048576,MATCH($S692,출금!$S$2:$S$1048576,0)))=TRUE, "", INDEX(출금!$G$2:$G$1048576,MATCH($S692,출금!$S$2:$S$1048576,0))&amp;"")</f>
        <v/>
      </c>
      <c r="O692" s="2" t="str">
        <f>IF(ISERROR(INDEX(출금!$H$2:$H$1048576,MATCH($S692,출금!$S$2:$S$1048576,0)))=TRUE, "", INDEX(출금!$H$2:$H$1048576,MATCH($S692,출금!$S$2:$S$1048576,0))&amp;"")</f>
        <v/>
      </c>
      <c r="P692" s="2" t="str">
        <f>IF(ISERROR(INDEX(출금!$A$2:$A$1048576,MATCH($S692,출금!$S$2:$S$1048576,0)))=TRUE, "", INDEX(출금!$A$2:$A$1048576,MATCH($S692,출금!$S$2:$S$1048576,0)))</f>
        <v/>
      </c>
      <c r="Q692" s="2" t="str">
        <f>IF(ISERROR(INDEX(출금!$B$2:$B$1048576,MATCH($S692,출금!$S$2:$S$1048576,0)))=TRUE, "", INDEX(출금!$B$2:$B$1048576,MATCH($S692,출금!$S$2:$S$1048576,0)))</f>
        <v/>
      </c>
      <c r="R692" s="2" t="str">
        <f>IF(ISERROR(INDEX(출금!$C$2:$C$1048576,MATCH($S692,출금!$S$2:$S$1048576,0)))=TRUE, "", INDEX(출금!$C$2:$C$1048576,MATCH($S692,출금!$S$2:$S$1048576,0)))</f>
        <v/>
      </c>
      <c r="S692" s="2" t="s">
        <v>711</v>
      </c>
      <c r="T692" s="26">
        <v>44670.37871527778</v>
      </c>
      <c r="U692" s="31" t="str">
        <f t="shared" si="13"/>
        <v>2022-04-19</v>
      </c>
    </row>
    <row r="693" spans="1:21" customFormat="1" hidden="1">
      <c r="A693" s="2" t="s">
        <v>3</v>
      </c>
      <c r="B693" s="2" t="s">
        <v>858</v>
      </c>
      <c r="C693" s="2" t="s">
        <v>58</v>
      </c>
      <c r="D693" s="2"/>
      <c r="E693" s="2"/>
      <c r="F693" s="2" t="str">
        <f>K693</f>
        <v>BTC</v>
      </c>
      <c r="G693" s="2" t="str">
        <f>IF(INDEX(지갑!$H:$H,MATCH(A693&amp;B693&amp;C693&amp;D693&amp;E693&amp;F693&amp;H693,지갑!$K:$K,0))=0, "",INDEX(지갑!$H:$H,MATCH(A693&amp;B693&amp;C693&amp;D693&amp;E693&amp;F693&amp;H693,지갑!$K:$K,0)))</f>
        <v>1MdatewJkKfSptYBaJvgEBFYCEbiCkELVt</v>
      </c>
      <c r="H693" s="2"/>
      <c r="I693" s="2" t="s">
        <v>858</v>
      </c>
      <c r="J693" s="2" t="s">
        <v>58</v>
      </c>
      <c r="K693" s="2" t="s">
        <v>9</v>
      </c>
      <c r="L693" s="2" t="s">
        <v>9</v>
      </c>
      <c r="M693" s="28">
        <v>39.261950509999998</v>
      </c>
      <c r="N693" s="2" t="str">
        <f>IF(ISERROR(INDEX(출금!$G$2:$G$1048576,MATCH($S693,출금!$S$2:$S$1048576,0)))=TRUE, "", INDEX(출금!$G$2:$G$1048576,MATCH($S693,출금!$S$2:$S$1048576,0))&amp;"")</f>
        <v/>
      </c>
      <c r="O693" s="2" t="str">
        <f>IF(ISERROR(INDEX(출금!$H$2:$H$1048576,MATCH($S693,출금!$S$2:$S$1048576,0)))=TRUE, "", INDEX(출금!$H$2:$H$1048576,MATCH($S693,출금!$S$2:$S$1048576,0))&amp;"")</f>
        <v/>
      </c>
      <c r="P693" s="2" t="str">
        <f>IF(ISERROR(INDEX(출금!$A$2:$A$1048576,MATCH($S693,출금!$S$2:$S$1048576,0)))=TRUE, "", INDEX(출금!$A$2:$A$1048576,MATCH($S693,출금!$S$2:$S$1048576,0)))</f>
        <v/>
      </c>
      <c r="Q693" s="2" t="str">
        <f>IF(ISERROR(INDEX(출금!$B$2:$B$1048576,MATCH($S693,출금!$S$2:$S$1048576,0)))=TRUE, "", INDEX(출금!$B$2:$B$1048576,MATCH($S693,출금!$S$2:$S$1048576,0)))</f>
        <v/>
      </c>
      <c r="R693" s="2" t="str">
        <f>IF(ISERROR(INDEX(출금!$C$2:$C$1048576,MATCH($S693,출금!$S$2:$S$1048576,0)))=TRUE, "", INDEX(출금!$C$2:$C$1048576,MATCH($S693,출금!$S$2:$S$1048576,0)))</f>
        <v/>
      </c>
      <c r="S693" s="2" t="s">
        <v>1534</v>
      </c>
      <c r="T693" s="13">
        <v>44414.616751851849</v>
      </c>
      <c r="U693" s="31" t="str">
        <f t="shared" si="13"/>
        <v>2021-08-06</v>
      </c>
    </row>
    <row r="694" spans="1:21" hidden="1">
      <c r="A694" s="2" t="s">
        <v>3</v>
      </c>
      <c r="B694" s="2" t="s">
        <v>858</v>
      </c>
      <c r="C694" s="2" t="s">
        <v>58</v>
      </c>
      <c r="D694" s="2"/>
      <c r="E694" s="2"/>
      <c r="F694" s="2" t="str">
        <f>K694</f>
        <v>BTC</v>
      </c>
      <c r="G694" s="2" t="str">
        <f>IF(INDEX(지갑!$H:$H,MATCH(A694&amp;B694&amp;C694&amp;D694&amp;E694&amp;F694&amp;H694,지갑!$K:$K,0))=0, "",INDEX(지갑!$H:$H,MATCH(A694&amp;B694&amp;C694&amp;D694&amp;E694&amp;F694&amp;H694,지갑!$K:$K,0)))</f>
        <v>1MdatewJkKfSptYBaJvgEBFYCEbiCkELVt</v>
      </c>
      <c r="H694" s="2"/>
      <c r="I694" s="2" t="s">
        <v>858</v>
      </c>
      <c r="J694" s="2" t="s">
        <v>58</v>
      </c>
      <c r="K694" s="2" t="s">
        <v>9</v>
      </c>
      <c r="L694" s="2" t="s">
        <v>1005</v>
      </c>
      <c r="M694" s="28">
        <v>21.59294083</v>
      </c>
      <c r="N694" s="2" t="str">
        <f>IF(ISERROR(INDEX(출금!$G$2:$G$1048576,MATCH($S694,출금!$S$2:$S$1048576,0)))=TRUE, "", INDEX(출금!$G$2:$G$1048576,MATCH($S694,출금!$S$2:$S$1048576,0))&amp;"")</f>
        <v/>
      </c>
      <c r="O694" s="2" t="str">
        <f>IF(ISERROR(INDEX(출금!$H$2:$H$1048576,MATCH($S694,출금!$S$2:$S$1048576,0)))=TRUE, "", INDEX(출금!$H$2:$H$1048576,MATCH($S694,출금!$S$2:$S$1048576,0))&amp;"")</f>
        <v/>
      </c>
      <c r="P694" s="2" t="str">
        <f>IF(ISERROR(INDEX(출금!$A$2:$A$1048576,MATCH($S694,출금!$S$2:$S$1048576,0)))=TRUE, "", INDEX(출금!$A$2:$A$1048576,MATCH($S694,출금!$S$2:$S$1048576,0)))</f>
        <v/>
      </c>
      <c r="Q694" s="2" t="str">
        <f>IF(ISERROR(INDEX(출금!$B$2:$B$1048576,MATCH($S694,출금!$S$2:$S$1048576,0)))=TRUE, "", INDEX(출금!$B$2:$B$1048576,MATCH($S694,출금!$S$2:$S$1048576,0)))</f>
        <v/>
      </c>
      <c r="R694" s="2" t="str">
        <f>IF(ISERROR(INDEX(출금!$C$2:$C$1048576,MATCH($S694,출금!$S$2:$S$1048576,0)))=TRUE, "", INDEX(출금!$C$2:$C$1048576,MATCH($S694,출금!$S$2:$S$1048576,0)))</f>
        <v/>
      </c>
      <c r="S694" s="2" t="s">
        <v>1535</v>
      </c>
      <c r="T694" s="13">
        <v>44415.309010972232</v>
      </c>
      <c r="U694" s="31" t="str">
        <f t="shared" si="13"/>
        <v>2021-08-07</v>
      </c>
    </row>
    <row r="695" spans="1:21" hidden="1">
      <c r="A695" s="2" t="s">
        <v>3</v>
      </c>
      <c r="B695" s="2" t="s">
        <v>858</v>
      </c>
      <c r="C695" s="2" t="s">
        <v>58</v>
      </c>
      <c r="D695" s="2"/>
      <c r="E695" s="2"/>
      <c r="F695" s="2" t="str">
        <f>K695</f>
        <v>BTC</v>
      </c>
      <c r="G695" s="2" t="str">
        <f>IF(INDEX(지갑!$H:$H,MATCH(A695&amp;B695&amp;C695&amp;D695&amp;E695&amp;F695&amp;H695,지갑!$K:$K,0))=0, "",INDEX(지갑!$H:$H,MATCH(A695&amp;B695&amp;C695&amp;D695&amp;E695&amp;F695&amp;H695,지갑!$K:$K,0)))</f>
        <v>1MdatewJkKfSptYBaJvgEBFYCEbiCkELVt</v>
      </c>
      <c r="H695" s="2"/>
      <c r="I695" s="2" t="s">
        <v>858</v>
      </c>
      <c r="J695" s="2" t="s">
        <v>58</v>
      </c>
      <c r="K695" s="2" t="s">
        <v>9</v>
      </c>
      <c r="L695" s="2" t="s">
        <v>1005</v>
      </c>
      <c r="M695" s="28">
        <v>20</v>
      </c>
      <c r="N695" s="2" t="str">
        <f>IF(ISERROR(INDEX(출금!$G$2:$G$1048576,MATCH($S695,출금!$S$2:$S$1048576,0)))=TRUE, "", INDEX(출금!$G$2:$G$1048576,MATCH($S695,출금!$S$2:$S$1048576,0))&amp;"")</f>
        <v/>
      </c>
      <c r="O695" s="2" t="str">
        <f>IF(ISERROR(INDEX(출금!$H$2:$H$1048576,MATCH($S695,출금!$S$2:$S$1048576,0)))=TRUE, "", INDEX(출금!$H$2:$H$1048576,MATCH($S695,출금!$S$2:$S$1048576,0))&amp;"")</f>
        <v/>
      </c>
      <c r="P695" s="2" t="str">
        <f>IF(ISERROR(INDEX(출금!$A$2:$A$1048576,MATCH($S695,출금!$S$2:$S$1048576,0)))=TRUE, "", INDEX(출금!$A$2:$A$1048576,MATCH($S695,출금!$S$2:$S$1048576,0)))</f>
        <v/>
      </c>
      <c r="Q695" s="2" t="str">
        <f>IF(ISERROR(INDEX(출금!$B$2:$B$1048576,MATCH($S695,출금!$S$2:$S$1048576,0)))=TRUE, "", INDEX(출금!$B$2:$B$1048576,MATCH($S695,출금!$S$2:$S$1048576,0)))</f>
        <v/>
      </c>
      <c r="R695" s="2" t="str">
        <f>IF(ISERROR(INDEX(출금!$C$2:$C$1048576,MATCH($S695,출금!$S$2:$S$1048576,0)))=TRUE, "", INDEX(출금!$C$2:$C$1048576,MATCH($S695,출금!$S$2:$S$1048576,0)))</f>
        <v/>
      </c>
      <c r="S695" s="2" t="s">
        <v>1536</v>
      </c>
      <c r="T695" s="13">
        <v>44415.314047662039</v>
      </c>
      <c r="U695" s="31" t="str">
        <f t="shared" si="13"/>
        <v>2021-08-07</v>
      </c>
    </row>
    <row r="696" spans="1:21">
      <c r="A696" s="2" t="s">
        <v>55</v>
      </c>
      <c r="B696" s="2" t="s">
        <v>6</v>
      </c>
      <c r="C696" s="2" t="s">
        <v>58</v>
      </c>
      <c r="D696" s="2" t="s">
        <v>1855</v>
      </c>
      <c r="E696" s="2">
        <v>10003</v>
      </c>
      <c r="F696" s="2" t="s">
        <v>11</v>
      </c>
      <c r="G696" s="2" t="str">
        <f>IF(INDEX(지갑!$H:$H,MATCH(A696&amp;B696&amp;C696&amp;D696&amp;E696&amp;F696&amp;H696,지갑!$K:$K,0))=0, "",INDEX(지갑!$H:$H,MATCH(A696&amp;B696&amp;C696&amp;D696&amp;E696&amp;F696&amp;H696,지갑!$K:$K,0)))</f>
        <v>0xaB4Bfe506a3Cb36ADDf97678293bD429B9951726</v>
      </c>
      <c r="H696" s="2"/>
      <c r="I696" s="2" t="s">
        <v>6</v>
      </c>
      <c r="J696" s="2" t="s">
        <v>8</v>
      </c>
      <c r="K696" s="2" t="s">
        <v>11</v>
      </c>
      <c r="L696" s="2" t="s">
        <v>11</v>
      </c>
      <c r="M696" s="25">
        <v>82.740110000000001</v>
      </c>
      <c r="N696" s="2" t="s">
        <v>4070</v>
      </c>
      <c r="O696" s="2" t="str">
        <f>IF(ISERROR(INDEX(출금!$H$2:$H$1048576,MATCH($S696,출금!$S$2:$S$1048576,0)))=TRUE, "", INDEX(출금!$H$2:$H$1048576,MATCH($S696,출금!$S$2:$S$1048576,0))&amp;"")</f>
        <v/>
      </c>
      <c r="P696" s="2" t="str">
        <f>IF(ISERROR(INDEX(출금!$A$2:$A$1048576,MATCH($S696,출금!$S$2:$S$1048576,0)))=TRUE, "", INDEX(출금!$A$2:$A$1048576,MATCH($S696,출금!$S$2:$S$1048576,0)))</f>
        <v/>
      </c>
      <c r="Q696" s="2" t="str">
        <f>IF(ISERROR(INDEX(출금!$B$2:$B$1048576,MATCH($S696,출금!$S$2:$S$1048576,0)))=TRUE, "", INDEX(출금!$B$2:$B$1048576,MATCH($S696,출금!$S$2:$S$1048576,0)))</f>
        <v/>
      </c>
      <c r="R696" s="2" t="str">
        <f>IF(ISERROR(INDEX(출금!$C$2:$C$1048576,MATCH($S696,출금!$S$2:$S$1048576,0)))=TRUE, "", INDEX(출금!$C$2:$C$1048576,MATCH($S696,출금!$S$2:$S$1048576,0)))</f>
        <v/>
      </c>
      <c r="S696" s="2" t="s">
        <v>710</v>
      </c>
      <c r="T696" s="26">
        <v>44671.39744212963</v>
      </c>
      <c r="U696" s="31" t="str">
        <f t="shared" si="13"/>
        <v>2022-04-20</v>
      </c>
    </row>
    <row r="697" spans="1:21" hidden="1">
      <c r="A697" s="2" t="s">
        <v>3</v>
      </c>
      <c r="B697" s="2" t="s">
        <v>858</v>
      </c>
      <c r="C697" s="2" t="s">
        <v>58</v>
      </c>
      <c r="D697" s="2"/>
      <c r="E697" s="2"/>
      <c r="F697" s="2" t="str">
        <f>K697</f>
        <v>DOGE</v>
      </c>
      <c r="G697" s="2" t="e">
        <f>IF(INDEX(지갑!$H:$H,MATCH(A697&amp;B697&amp;C697&amp;D697&amp;E697&amp;F697&amp;H697,지갑!$K:$K,0))=0, "",INDEX(지갑!$H:$H,MATCH(A697&amp;B697&amp;C697&amp;D697&amp;E697&amp;F697&amp;H697,지갑!$K:$K,0)))</f>
        <v>#N/A</v>
      </c>
      <c r="H697" s="2"/>
      <c r="I697" s="2" t="s">
        <v>858</v>
      </c>
      <c r="J697" s="2" t="s">
        <v>58</v>
      </c>
      <c r="K697" s="2" t="s">
        <v>1171</v>
      </c>
      <c r="L697" s="2" t="s">
        <v>1005</v>
      </c>
      <c r="M697" s="28">
        <v>3689574.7850376801</v>
      </c>
      <c r="N697" s="2" t="str">
        <f>IF(ISERROR(INDEX(출금!$G$2:$G$1048576,MATCH($S697,출금!$S$2:$S$1048576,0)))=TRUE, "", INDEX(출금!$G$2:$G$1048576,MATCH($S697,출금!$S$2:$S$1048576,0))&amp;"")</f>
        <v/>
      </c>
      <c r="O697" s="2" t="str">
        <f>IF(ISERROR(INDEX(출금!$H$2:$H$1048576,MATCH($S697,출금!$S$2:$S$1048576,0)))=TRUE, "", INDEX(출금!$H$2:$H$1048576,MATCH($S697,출금!$S$2:$S$1048576,0))&amp;"")</f>
        <v/>
      </c>
      <c r="P697" s="2" t="str">
        <f>IF(ISERROR(INDEX(출금!$A$2:$A$1048576,MATCH($S697,출금!$S$2:$S$1048576,0)))=TRUE, "", INDEX(출금!$A$2:$A$1048576,MATCH($S697,출금!$S$2:$S$1048576,0)))</f>
        <v/>
      </c>
      <c r="Q697" s="2" t="str">
        <f>IF(ISERROR(INDEX(출금!$B$2:$B$1048576,MATCH($S697,출금!$S$2:$S$1048576,0)))=TRUE, "", INDEX(출금!$B$2:$B$1048576,MATCH($S697,출금!$S$2:$S$1048576,0)))</f>
        <v/>
      </c>
      <c r="R697" s="2" t="str">
        <f>IF(ISERROR(INDEX(출금!$C$2:$C$1048576,MATCH($S697,출금!$S$2:$S$1048576,0)))=TRUE, "", INDEX(출금!$C$2:$C$1048576,MATCH($S697,출금!$S$2:$S$1048576,0)))</f>
        <v/>
      </c>
      <c r="S697" s="2" t="s">
        <v>1537</v>
      </c>
      <c r="T697" s="13">
        <v>44415.314448020843</v>
      </c>
      <c r="U697" s="31" t="str">
        <f t="shared" si="13"/>
        <v>2021-08-07</v>
      </c>
    </row>
    <row r="698" spans="1:21" hidden="1">
      <c r="A698" s="2" t="s">
        <v>3</v>
      </c>
      <c r="B698" s="2" t="s">
        <v>858</v>
      </c>
      <c r="C698" s="2" t="s">
        <v>58</v>
      </c>
      <c r="D698" s="2"/>
      <c r="E698" s="2"/>
      <c r="F698" s="2" t="str">
        <f>K698</f>
        <v>BTC</v>
      </c>
      <c r="G698" s="2" t="str">
        <f>IF(INDEX(지갑!$H:$H,MATCH(A698&amp;B698&amp;C698&amp;D698&amp;E698&amp;F698&amp;H698,지갑!$K:$K,0))=0, "",INDEX(지갑!$H:$H,MATCH(A698&amp;B698&amp;C698&amp;D698&amp;E698&amp;F698&amp;H698,지갑!$K:$K,0)))</f>
        <v>1MdatewJkKfSptYBaJvgEBFYCEbiCkELVt</v>
      </c>
      <c r="H698" s="2"/>
      <c r="I698" s="2" t="s">
        <v>858</v>
      </c>
      <c r="J698" s="2" t="s">
        <v>58</v>
      </c>
      <c r="K698" s="2" t="s">
        <v>9</v>
      </c>
      <c r="L698" s="2" t="s">
        <v>1005</v>
      </c>
      <c r="M698" s="28">
        <v>43.00339889</v>
      </c>
      <c r="N698" s="2" t="str">
        <f>IF(ISERROR(INDEX(출금!$G$2:$G$1048576,MATCH($S698,출금!$S$2:$S$1048576,0)))=TRUE, "", INDEX(출금!$G$2:$G$1048576,MATCH($S698,출금!$S$2:$S$1048576,0))&amp;"")</f>
        <v/>
      </c>
      <c r="O698" s="2" t="str">
        <f>IF(ISERROR(INDEX(출금!$H$2:$H$1048576,MATCH($S698,출금!$S$2:$S$1048576,0)))=TRUE, "", INDEX(출금!$H$2:$H$1048576,MATCH($S698,출금!$S$2:$S$1048576,0))&amp;"")</f>
        <v/>
      </c>
      <c r="P698" s="2" t="str">
        <f>IF(ISERROR(INDEX(출금!$A$2:$A$1048576,MATCH($S698,출금!$S$2:$S$1048576,0)))=TRUE, "", INDEX(출금!$A$2:$A$1048576,MATCH($S698,출금!$S$2:$S$1048576,0)))</f>
        <v/>
      </c>
      <c r="Q698" s="2" t="str">
        <f>IF(ISERROR(INDEX(출금!$B$2:$B$1048576,MATCH($S698,출금!$S$2:$S$1048576,0)))=TRUE, "", INDEX(출금!$B$2:$B$1048576,MATCH($S698,출금!$S$2:$S$1048576,0)))</f>
        <v/>
      </c>
      <c r="R698" s="2" t="str">
        <f>IF(ISERROR(INDEX(출금!$C$2:$C$1048576,MATCH($S698,출금!$S$2:$S$1048576,0)))=TRUE, "", INDEX(출금!$C$2:$C$1048576,MATCH($S698,출금!$S$2:$S$1048576,0)))</f>
        <v/>
      </c>
      <c r="S698" s="2" t="s">
        <v>1538</v>
      </c>
      <c r="T698" s="13">
        <v>44415.55966846065</v>
      </c>
      <c r="U698" s="31" t="str">
        <f t="shared" si="13"/>
        <v>2021-08-07</v>
      </c>
    </row>
    <row r="699" spans="1:21" hidden="1">
      <c r="A699" s="2" t="s">
        <v>3</v>
      </c>
      <c r="B699" s="2" t="s">
        <v>858</v>
      </c>
      <c r="C699" s="2" t="s">
        <v>58</v>
      </c>
      <c r="D699" s="2"/>
      <c r="E699" s="2"/>
      <c r="F699" s="2" t="str">
        <f>K699</f>
        <v>ETH</v>
      </c>
      <c r="G699" s="2" t="str">
        <f>IF(INDEX(지갑!$H:$H,MATCH(A699&amp;B699&amp;C699&amp;D699&amp;E699&amp;F699&amp;H699,지갑!$K:$K,0))=0, "",INDEX(지갑!$H:$H,MATCH(A699&amp;B699&amp;C699&amp;D699&amp;E699&amp;F699&amp;H699,지갑!$K:$K,0)))</f>
        <v>0xdb245cf0aec8bf5d4b3002d00f3e701e80ba380a</v>
      </c>
      <c r="H699" s="2"/>
      <c r="I699" s="2" t="s">
        <v>858</v>
      </c>
      <c r="J699" s="2" t="s">
        <v>58</v>
      </c>
      <c r="K699" s="2" t="s">
        <v>11</v>
      </c>
      <c r="L699" s="2" t="s">
        <v>1005</v>
      </c>
      <c r="M699" s="28">
        <v>800</v>
      </c>
      <c r="N699" s="2" t="str">
        <f>IF(ISERROR(INDEX(출금!$G$2:$G$1048576,MATCH($S699,출금!$S$2:$S$1048576,0)))=TRUE, "", INDEX(출금!$G$2:$G$1048576,MATCH($S699,출금!$S$2:$S$1048576,0))&amp;"")</f>
        <v/>
      </c>
      <c r="O699" s="2" t="str">
        <f>IF(ISERROR(INDEX(출금!$H$2:$H$1048576,MATCH($S699,출금!$S$2:$S$1048576,0)))=TRUE, "", INDEX(출금!$H$2:$H$1048576,MATCH($S699,출금!$S$2:$S$1048576,0))&amp;"")</f>
        <v/>
      </c>
      <c r="P699" s="2" t="str">
        <f>IF(ISERROR(INDEX(출금!$A$2:$A$1048576,MATCH($S699,출금!$S$2:$S$1048576,0)))=TRUE, "", INDEX(출금!$A$2:$A$1048576,MATCH($S699,출금!$S$2:$S$1048576,0)))</f>
        <v/>
      </c>
      <c r="Q699" s="2" t="str">
        <f>IF(ISERROR(INDEX(출금!$B$2:$B$1048576,MATCH($S699,출금!$S$2:$S$1048576,0)))=TRUE, "", INDEX(출금!$B$2:$B$1048576,MATCH($S699,출금!$S$2:$S$1048576,0)))</f>
        <v/>
      </c>
      <c r="R699" s="2" t="str">
        <f>IF(ISERROR(INDEX(출금!$C$2:$C$1048576,MATCH($S699,출금!$S$2:$S$1048576,0)))=TRUE, "", INDEX(출금!$C$2:$C$1048576,MATCH($S699,출금!$S$2:$S$1048576,0)))</f>
        <v/>
      </c>
      <c r="S699" s="2" t="s">
        <v>1539</v>
      </c>
      <c r="T699" s="13">
        <v>44415.903775219907</v>
      </c>
      <c r="U699" s="31" t="str">
        <f t="shared" si="13"/>
        <v>2021-08-07</v>
      </c>
    </row>
    <row r="700" spans="1:21">
      <c r="A700" s="2" t="s">
        <v>3</v>
      </c>
      <c r="B700" s="2" t="s">
        <v>858</v>
      </c>
      <c r="C700" s="2" t="s">
        <v>58</v>
      </c>
      <c r="D700" s="2"/>
      <c r="E700" s="2"/>
      <c r="F700" s="2" t="str">
        <f>K700</f>
        <v>ETH</v>
      </c>
      <c r="G700" s="2" t="str">
        <f>IF(INDEX(지갑!$H:$H,MATCH(A700&amp;B700&amp;C700&amp;D700&amp;E700&amp;F700&amp;H700,지갑!$K:$K,0))=0, "",INDEX(지갑!$H:$H,MATCH(A700&amp;B700&amp;C700&amp;D700&amp;E700&amp;F700&amp;H700,지갑!$K:$K,0)))</f>
        <v>0xdb245cf0aec8bf5d4b3002d00f3e701e80ba380a</v>
      </c>
      <c r="H700" s="2"/>
      <c r="I700" s="2" t="s">
        <v>858</v>
      </c>
      <c r="J700" s="2" t="s">
        <v>58</v>
      </c>
      <c r="K700" s="2" t="s">
        <v>11</v>
      </c>
      <c r="L700" s="2" t="s">
        <v>11</v>
      </c>
      <c r="M700" s="28">
        <v>3751.9923057000001</v>
      </c>
      <c r="N700" s="2" t="s">
        <v>4077</v>
      </c>
      <c r="O700" s="2" t="str">
        <f>IF(ISERROR(INDEX(출금!$H$2:$H$1048576,MATCH($S700,출금!$S$2:$S$1048576,0)))=TRUE, "", INDEX(출금!$H$2:$H$1048576,MATCH($S700,출금!$S$2:$S$1048576,0))&amp;"")</f>
        <v/>
      </c>
      <c r="P700" s="2" t="str">
        <f>IF(ISERROR(INDEX(출금!$A$2:$A$1048576,MATCH($S700,출금!$S$2:$S$1048576,0)))=TRUE, "", INDEX(출금!$A$2:$A$1048576,MATCH($S700,출금!$S$2:$S$1048576,0)))</f>
        <v/>
      </c>
      <c r="Q700" s="2" t="str">
        <f>IF(ISERROR(INDEX(출금!$B$2:$B$1048576,MATCH($S700,출금!$S$2:$S$1048576,0)))=TRUE, "", INDEX(출금!$B$2:$B$1048576,MATCH($S700,출금!$S$2:$S$1048576,0)))</f>
        <v/>
      </c>
      <c r="R700" s="2" t="str">
        <f>IF(ISERROR(INDEX(출금!$C$2:$C$1048576,MATCH($S700,출금!$S$2:$S$1048576,0)))=TRUE, "", INDEX(출금!$C$2:$C$1048576,MATCH($S700,출금!$S$2:$S$1048576,0)))</f>
        <v/>
      </c>
      <c r="S700" s="2" t="s">
        <v>1540</v>
      </c>
      <c r="T700" s="13">
        <v>44417.507576759257</v>
      </c>
      <c r="U700" s="31" t="str">
        <f t="shared" si="13"/>
        <v>2021-08-09</v>
      </c>
    </row>
    <row r="701" spans="1:21" hidden="1">
      <c r="A701" s="2" t="s">
        <v>55</v>
      </c>
      <c r="B701" s="2" t="s">
        <v>6</v>
      </c>
      <c r="C701" s="2" t="s">
        <v>58</v>
      </c>
      <c r="D701" s="2" t="s">
        <v>1855</v>
      </c>
      <c r="E701" s="2">
        <v>10003</v>
      </c>
      <c r="F701" s="2" t="s">
        <v>9</v>
      </c>
      <c r="G701" s="2" t="str">
        <f>IF(INDEX(지갑!$H:$H,MATCH(A701&amp;B701&amp;C701&amp;D701&amp;E701&amp;F701&amp;H701,지갑!$K:$K,0))=0, "",INDEX(지갑!$H:$H,MATCH(A701&amp;B701&amp;C701&amp;D701&amp;E701&amp;F701&amp;H701,지갑!$K:$K,0)))</f>
        <v>337ne45ueXx2iAR1gNAqxnwsCGuLquCLnh</v>
      </c>
      <c r="H701" s="2"/>
      <c r="I701" s="2" t="s">
        <v>6</v>
      </c>
      <c r="J701" s="2" t="s">
        <v>8</v>
      </c>
      <c r="K701" s="2" t="s">
        <v>9</v>
      </c>
      <c r="L701" s="2" t="s">
        <v>9</v>
      </c>
      <c r="M701" s="25">
        <v>3.6346000000000003E-2</v>
      </c>
      <c r="N701" s="2" t="str">
        <f>IF(ISERROR(INDEX(출금!$G$2:$G$1048576,MATCH($S701,출금!$S$2:$S$1048576,0)))=TRUE, "", INDEX(출금!$G$2:$G$1048576,MATCH($S701,출금!$S$2:$S$1048576,0))&amp;"")</f>
        <v/>
      </c>
      <c r="O701" s="2" t="str">
        <f>IF(ISERROR(INDEX(출금!$H$2:$H$1048576,MATCH($S701,출금!$S$2:$S$1048576,0)))=TRUE, "", INDEX(출금!$H$2:$H$1048576,MATCH($S701,출금!$S$2:$S$1048576,0))&amp;"")</f>
        <v/>
      </c>
      <c r="P701" s="2" t="str">
        <f>IF(ISERROR(INDEX(출금!$A$2:$A$1048576,MATCH($S701,출금!$S$2:$S$1048576,0)))=TRUE, "", INDEX(출금!$A$2:$A$1048576,MATCH($S701,출금!$S$2:$S$1048576,0)))</f>
        <v/>
      </c>
      <c r="Q701" s="2" t="str">
        <f>IF(ISERROR(INDEX(출금!$B$2:$B$1048576,MATCH($S701,출금!$S$2:$S$1048576,0)))=TRUE, "", INDEX(출금!$B$2:$B$1048576,MATCH($S701,출금!$S$2:$S$1048576,0)))</f>
        <v/>
      </c>
      <c r="R701" s="2" t="str">
        <f>IF(ISERROR(INDEX(출금!$C$2:$C$1048576,MATCH($S701,출금!$S$2:$S$1048576,0)))=TRUE, "", INDEX(출금!$C$2:$C$1048576,MATCH($S701,출금!$S$2:$S$1048576,0)))</f>
        <v/>
      </c>
      <c r="S701" s="2" t="s">
        <v>709</v>
      </c>
      <c r="T701" s="26">
        <v>44671.399363425924</v>
      </c>
      <c r="U701" s="31" t="str">
        <f t="shared" si="13"/>
        <v>2022-04-20</v>
      </c>
    </row>
    <row r="702" spans="1:21" hidden="1">
      <c r="A702" s="2" t="s">
        <v>55</v>
      </c>
      <c r="B702" s="2" t="s">
        <v>6</v>
      </c>
      <c r="C702" s="2" t="s">
        <v>58</v>
      </c>
      <c r="D702" s="2" t="s">
        <v>1855</v>
      </c>
      <c r="E702" s="2">
        <v>10003</v>
      </c>
      <c r="F702" s="2" t="s">
        <v>10</v>
      </c>
      <c r="G702" s="2" t="str">
        <f>IF(INDEX(지갑!$H:$H,MATCH(A702&amp;B702&amp;C702&amp;D702&amp;E702&amp;F702&amp;H702,지갑!$K:$K,0))=0, "",INDEX(지갑!$H:$H,MATCH(A702&amp;B702&amp;C702&amp;D702&amp;E702&amp;F702&amp;H702,지갑!$K:$K,0)))</f>
        <v>rPFXvVo2fYXVPdV9gCHQouHsMgMhQ2aUwM</v>
      </c>
      <c r="H702" s="2">
        <v>3680179910</v>
      </c>
      <c r="I702" s="2" t="s">
        <v>6</v>
      </c>
      <c r="J702" s="2" t="s">
        <v>8</v>
      </c>
      <c r="K702" s="2" t="s">
        <v>10</v>
      </c>
      <c r="L702" s="2" t="s">
        <v>10</v>
      </c>
      <c r="M702" s="25">
        <v>2326.7719999999999</v>
      </c>
      <c r="N702" s="2" t="str">
        <f>IF(ISERROR(INDEX(출금!$G$2:$G$1048576,MATCH($S702,출금!$S$2:$S$1048576,0)))=TRUE, "", INDEX(출금!$G$2:$G$1048576,MATCH($S702,출금!$S$2:$S$1048576,0))&amp;"")</f>
        <v/>
      </c>
      <c r="O702" s="2" t="str">
        <f>IF(ISERROR(INDEX(출금!$H$2:$H$1048576,MATCH($S702,출금!$S$2:$S$1048576,0)))=TRUE, "", INDEX(출금!$H$2:$H$1048576,MATCH($S702,출금!$S$2:$S$1048576,0))&amp;"")</f>
        <v/>
      </c>
      <c r="P702" s="2" t="str">
        <f>IF(ISERROR(INDEX(출금!$A$2:$A$1048576,MATCH($S702,출금!$S$2:$S$1048576,0)))=TRUE, "", INDEX(출금!$A$2:$A$1048576,MATCH($S702,출금!$S$2:$S$1048576,0)))</f>
        <v/>
      </c>
      <c r="Q702" s="2" t="str">
        <f>IF(ISERROR(INDEX(출금!$B$2:$B$1048576,MATCH($S702,출금!$S$2:$S$1048576,0)))=TRUE, "", INDEX(출금!$B$2:$B$1048576,MATCH($S702,출금!$S$2:$S$1048576,0)))</f>
        <v/>
      </c>
      <c r="R702" s="2" t="str">
        <f>IF(ISERROR(INDEX(출금!$C$2:$C$1048576,MATCH($S702,출금!$S$2:$S$1048576,0)))=TRUE, "", INDEX(출금!$C$2:$C$1048576,MATCH($S702,출금!$S$2:$S$1048576,0)))</f>
        <v/>
      </c>
      <c r="S702" s="2" t="s">
        <v>708</v>
      </c>
      <c r="T702" s="26">
        <v>44671.401192129626</v>
      </c>
      <c r="U702" s="31" t="str">
        <f t="shared" si="13"/>
        <v>2022-04-20</v>
      </c>
    </row>
    <row r="703" spans="1:21" hidden="1">
      <c r="A703" s="2" t="s">
        <v>55</v>
      </c>
      <c r="B703" s="2" t="s">
        <v>6</v>
      </c>
      <c r="C703" s="2" t="s">
        <v>58</v>
      </c>
      <c r="D703" s="2" t="s">
        <v>1855</v>
      </c>
      <c r="E703" s="2">
        <v>10003</v>
      </c>
      <c r="F703" s="2" t="s">
        <v>81</v>
      </c>
      <c r="G703" s="2" t="str">
        <f>IF(INDEX(지갑!$H:$H,MATCH(A703&amp;B703&amp;C703&amp;D703&amp;E703&amp;F703&amp;H703,지갑!$K:$K,0))=0, "",INDEX(지갑!$H:$H,MATCH(A703&amp;B703&amp;C703&amp;D703&amp;E703&amp;F703&amp;H703,지갑!$K:$K,0)))</f>
        <v>bitcoincash:qrl59ue7seauw2lsj370zu70gq04zwsh5unkfg6scm</v>
      </c>
      <c r="H703" s="2"/>
      <c r="I703" s="2" t="s">
        <v>6</v>
      </c>
      <c r="J703" s="2" t="s">
        <v>8</v>
      </c>
      <c r="K703" s="2" t="s">
        <v>81</v>
      </c>
      <c r="L703" s="2" t="s">
        <v>81</v>
      </c>
      <c r="M703" s="25">
        <v>9.0359999999999996E-2</v>
      </c>
      <c r="N703" s="2" t="str">
        <f>IF(ISERROR(INDEX(출금!$G$2:$G$1048576,MATCH($S703,출금!$S$2:$S$1048576,0)))=TRUE, "", INDEX(출금!$G$2:$G$1048576,MATCH($S703,출금!$S$2:$S$1048576,0))&amp;"")</f>
        <v/>
      </c>
      <c r="O703" s="2" t="str">
        <f>IF(ISERROR(INDEX(출금!$H$2:$H$1048576,MATCH($S703,출금!$S$2:$S$1048576,0)))=TRUE, "", INDEX(출금!$H$2:$H$1048576,MATCH($S703,출금!$S$2:$S$1048576,0))&amp;"")</f>
        <v/>
      </c>
      <c r="P703" s="2" t="str">
        <f>IF(ISERROR(INDEX(출금!$A$2:$A$1048576,MATCH($S703,출금!$S$2:$S$1048576,0)))=TRUE, "", INDEX(출금!$A$2:$A$1048576,MATCH($S703,출금!$S$2:$S$1048576,0)))</f>
        <v/>
      </c>
      <c r="Q703" s="2" t="str">
        <f>IF(ISERROR(INDEX(출금!$B$2:$B$1048576,MATCH($S703,출금!$S$2:$S$1048576,0)))=TRUE, "", INDEX(출금!$B$2:$B$1048576,MATCH($S703,출금!$S$2:$S$1048576,0)))</f>
        <v/>
      </c>
      <c r="R703" s="2" t="str">
        <f>IF(ISERROR(INDEX(출금!$C$2:$C$1048576,MATCH($S703,출금!$S$2:$S$1048576,0)))=TRUE, "", INDEX(출금!$C$2:$C$1048576,MATCH($S703,출금!$S$2:$S$1048576,0)))</f>
        <v/>
      </c>
      <c r="S703" s="2" t="s">
        <v>707</v>
      </c>
      <c r="T703" s="26">
        <v>44671.40152777778</v>
      </c>
      <c r="U703" s="31" t="str">
        <f t="shared" si="13"/>
        <v>2022-04-20</v>
      </c>
    </row>
    <row r="704" spans="1:21" hidden="1">
      <c r="A704" s="2" t="s">
        <v>3</v>
      </c>
      <c r="B704" s="2" t="s">
        <v>858</v>
      </c>
      <c r="C704" s="2" t="s">
        <v>58</v>
      </c>
      <c r="D704" s="2"/>
      <c r="E704" s="2"/>
      <c r="F704" s="2" t="str">
        <f>K704</f>
        <v>BTC</v>
      </c>
      <c r="G704" s="2" t="str">
        <f>IF(INDEX(지갑!$H:$H,MATCH(A704&amp;B704&amp;C704&amp;D704&amp;E704&amp;F704&amp;H704,지갑!$K:$K,0))=0, "",INDEX(지갑!$H:$H,MATCH(A704&amp;B704&amp;C704&amp;D704&amp;E704&amp;F704&amp;H704,지갑!$K:$K,0)))</f>
        <v>1MdatewJkKfSptYBaJvgEBFYCEbiCkELVt</v>
      </c>
      <c r="H704" s="2"/>
      <c r="I704" s="2" t="s">
        <v>858</v>
      </c>
      <c r="J704" s="2" t="s">
        <v>58</v>
      </c>
      <c r="K704" s="2" t="s">
        <v>9</v>
      </c>
      <c r="L704" s="2" t="s">
        <v>9</v>
      </c>
      <c r="M704" s="28">
        <v>119.32678094000001</v>
      </c>
      <c r="N704" s="2" t="str">
        <f>IF(ISERROR(INDEX(출금!$G$2:$G$1048576,MATCH($S704,출금!$S$2:$S$1048576,0)))=TRUE, "", INDEX(출금!$G$2:$G$1048576,MATCH($S704,출금!$S$2:$S$1048576,0))&amp;"")</f>
        <v/>
      </c>
      <c r="O704" s="2" t="str">
        <f>IF(ISERROR(INDEX(출금!$H$2:$H$1048576,MATCH($S704,출금!$S$2:$S$1048576,0)))=TRUE, "", INDEX(출금!$H$2:$H$1048576,MATCH($S704,출금!$S$2:$S$1048576,0))&amp;"")</f>
        <v/>
      </c>
      <c r="P704" s="2" t="str">
        <f>IF(ISERROR(INDEX(출금!$A$2:$A$1048576,MATCH($S704,출금!$S$2:$S$1048576,0)))=TRUE, "", INDEX(출금!$A$2:$A$1048576,MATCH($S704,출금!$S$2:$S$1048576,0)))</f>
        <v/>
      </c>
      <c r="Q704" s="2" t="str">
        <f>IF(ISERROR(INDEX(출금!$B$2:$B$1048576,MATCH($S704,출금!$S$2:$S$1048576,0)))=TRUE, "", INDEX(출금!$B$2:$B$1048576,MATCH($S704,출금!$S$2:$S$1048576,0)))</f>
        <v/>
      </c>
      <c r="R704" s="2" t="str">
        <f>IF(ISERROR(INDEX(출금!$C$2:$C$1048576,MATCH($S704,출금!$S$2:$S$1048576,0)))=TRUE, "", INDEX(출금!$C$2:$C$1048576,MATCH($S704,출금!$S$2:$S$1048576,0)))</f>
        <v/>
      </c>
      <c r="S704" s="2" t="s">
        <v>1541</v>
      </c>
      <c r="T704" s="13">
        <v>44417.581728888887</v>
      </c>
      <c r="U704" s="31" t="str">
        <f t="shared" si="13"/>
        <v>2021-08-09</v>
      </c>
    </row>
    <row r="705" spans="1:21">
      <c r="A705" s="2" t="s">
        <v>3</v>
      </c>
      <c r="B705" s="2" t="s">
        <v>858</v>
      </c>
      <c r="C705" s="2" t="s">
        <v>58</v>
      </c>
      <c r="D705" s="2"/>
      <c r="E705" s="2"/>
      <c r="F705" s="2" t="str">
        <f>K705</f>
        <v>ETH</v>
      </c>
      <c r="G705" s="2" t="str">
        <f>IF(INDEX(지갑!$H:$H,MATCH(A705&amp;B705&amp;C705&amp;D705&amp;E705&amp;F705&amp;H705,지갑!$K:$K,0))=0, "",INDEX(지갑!$H:$H,MATCH(A705&amp;B705&amp;C705&amp;D705&amp;E705&amp;F705&amp;H705,지갑!$K:$K,0)))</f>
        <v>0xdb245cf0aec8bf5d4b3002d00f3e701e80ba380a</v>
      </c>
      <c r="H705" s="2"/>
      <c r="I705" s="2" t="s">
        <v>858</v>
      </c>
      <c r="J705" s="2" t="s">
        <v>58</v>
      </c>
      <c r="K705" s="2" t="s">
        <v>11</v>
      </c>
      <c r="L705" s="2" t="s">
        <v>11</v>
      </c>
      <c r="M705" s="28">
        <v>49.999499999999998</v>
      </c>
      <c r="N705" s="2" t="s">
        <v>4078</v>
      </c>
      <c r="O705" s="2" t="str">
        <f>IF(ISERROR(INDEX(출금!$H$2:$H$1048576,MATCH($S705,출금!$S$2:$S$1048576,0)))=TRUE, "", INDEX(출금!$H$2:$H$1048576,MATCH($S705,출금!$S$2:$S$1048576,0))&amp;"")</f>
        <v/>
      </c>
      <c r="P705" s="2" t="str">
        <f>IF(ISERROR(INDEX(출금!$A$2:$A$1048576,MATCH($S705,출금!$S$2:$S$1048576,0)))=TRUE, "", INDEX(출금!$A$2:$A$1048576,MATCH($S705,출금!$S$2:$S$1048576,0)))</f>
        <v/>
      </c>
      <c r="Q705" s="2" t="str">
        <f>IF(ISERROR(INDEX(출금!$B$2:$B$1048576,MATCH($S705,출금!$S$2:$S$1048576,0)))=TRUE, "", INDEX(출금!$B$2:$B$1048576,MATCH($S705,출금!$S$2:$S$1048576,0)))</f>
        <v/>
      </c>
      <c r="R705" s="2" t="str">
        <f>IF(ISERROR(INDEX(출금!$C$2:$C$1048576,MATCH($S705,출금!$S$2:$S$1048576,0)))=TRUE, "", INDEX(출금!$C$2:$C$1048576,MATCH($S705,출금!$S$2:$S$1048576,0)))</f>
        <v/>
      </c>
      <c r="S705" s="2" t="s">
        <v>1542</v>
      </c>
      <c r="T705" s="13">
        <v>44419.822892291668</v>
      </c>
      <c r="U705" s="31" t="str">
        <f t="shared" si="13"/>
        <v>2021-08-11</v>
      </c>
    </row>
    <row r="706" spans="1:21">
      <c r="A706" s="2" t="s">
        <v>3</v>
      </c>
      <c r="B706" s="2" t="s">
        <v>858</v>
      </c>
      <c r="C706" s="2" t="s">
        <v>58</v>
      </c>
      <c r="D706" s="2"/>
      <c r="E706" s="2"/>
      <c r="F706" s="2" t="str">
        <f>K706</f>
        <v>USDT</v>
      </c>
      <c r="G706" s="2" t="str">
        <f>IF(INDEX(지갑!$H:$H,MATCH(A706&amp;B706&amp;C706&amp;D706&amp;E706&amp;F706&amp;H706,지갑!$K:$K,0))=0, "",INDEX(지갑!$H:$H,MATCH(A706&amp;B706&amp;C706&amp;D706&amp;E706&amp;F706&amp;H706,지갑!$K:$K,0)))</f>
        <v>0xdb245cf0aec8bf5d4b3002d00f3e701e80ba380a</v>
      </c>
      <c r="H706" s="2"/>
      <c r="I706" s="2" t="s">
        <v>858</v>
      </c>
      <c r="J706" s="2" t="s">
        <v>58</v>
      </c>
      <c r="K706" s="2" t="s">
        <v>13</v>
      </c>
      <c r="L706" s="2" t="s">
        <v>11</v>
      </c>
      <c r="M706" s="28">
        <v>711661.25283500005</v>
      </c>
      <c r="N706" s="2" t="str">
        <f>IF(ISERROR(INDEX(출금!$G$2:$G$1048576,MATCH($S706,출금!$S$2:$S$1048576,0)))=TRUE, "", INDEX(출금!$G$2:$G$1048576,MATCH($S706,출금!$S$2:$S$1048576,0))&amp;"")</f>
        <v/>
      </c>
      <c r="O706" s="2" t="str">
        <f>IF(ISERROR(INDEX(출금!$H$2:$H$1048576,MATCH($S706,출금!$S$2:$S$1048576,0)))=TRUE, "", INDEX(출금!$H$2:$H$1048576,MATCH($S706,출금!$S$2:$S$1048576,0))&amp;"")</f>
        <v/>
      </c>
      <c r="P706" s="2" t="str">
        <f>IF(ISERROR(INDEX(출금!$A$2:$A$1048576,MATCH($S706,출금!$S$2:$S$1048576,0)))=TRUE, "", INDEX(출금!$A$2:$A$1048576,MATCH($S706,출금!$S$2:$S$1048576,0)))</f>
        <v/>
      </c>
      <c r="Q706" s="2" t="str">
        <f>IF(ISERROR(INDEX(출금!$B$2:$B$1048576,MATCH($S706,출금!$S$2:$S$1048576,0)))=TRUE, "", INDEX(출금!$B$2:$B$1048576,MATCH($S706,출금!$S$2:$S$1048576,0)))</f>
        <v/>
      </c>
      <c r="R706" s="2" t="str">
        <f>IF(ISERROR(INDEX(출금!$C$2:$C$1048576,MATCH($S706,출금!$S$2:$S$1048576,0)))=TRUE, "", INDEX(출금!$C$2:$C$1048576,MATCH($S706,출금!$S$2:$S$1048576,0)))</f>
        <v/>
      </c>
      <c r="S706" s="2" t="s">
        <v>1543</v>
      </c>
      <c r="T706" s="13">
        <v>44426.599110740739</v>
      </c>
      <c r="U706" s="31" t="str">
        <f t="shared" ref="U706:U769" si="14">TEXT(T706,"yyyy-mm-dd")</f>
        <v>2021-08-18</v>
      </c>
    </row>
    <row r="707" spans="1:21">
      <c r="A707" s="2" t="s">
        <v>55</v>
      </c>
      <c r="B707" s="2" t="s">
        <v>6</v>
      </c>
      <c r="C707" s="2" t="s">
        <v>58</v>
      </c>
      <c r="D707" s="2" t="s">
        <v>1855</v>
      </c>
      <c r="E707" s="2">
        <v>10003</v>
      </c>
      <c r="F707" s="2" t="s">
        <v>13</v>
      </c>
      <c r="G707" s="2" t="str">
        <f>IF(INDEX(지갑!$H:$H,MATCH(A707&amp;B707&amp;C707&amp;D707&amp;E707&amp;F707&amp;H707,지갑!$K:$K,0))=0, "",INDEX(지갑!$H:$H,MATCH(A707&amp;B707&amp;C707&amp;D707&amp;E707&amp;F707&amp;H707,지갑!$K:$K,0)))</f>
        <v>0x8f27fa136ff4da1796368380019029d81d12d06d</v>
      </c>
      <c r="H707" s="2"/>
      <c r="I707" s="2" t="s">
        <v>6</v>
      </c>
      <c r="J707" s="2" t="s">
        <v>8</v>
      </c>
      <c r="K707" s="2" t="s">
        <v>13</v>
      </c>
      <c r="L707" s="2" t="s">
        <v>1675</v>
      </c>
      <c r="M707" s="25">
        <v>57.579479999999997</v>
      </c>
      <c r="N707" s="2" t="str">
        <f>IF(ISERROR(INDEX(출금!$G$2:$G$1048576,MATCH($S707,출금!$S$2:$S$1048576,0)))=TRUE, "", INDEX(출금!$G$2:$G$1048576,MATCH($S707,출금!$S$2:$S$1048576,0))&amp;"")</f>
        <v/>
      </c>
      <c r="O707" s="2" t="str">
        <f>IF(ISERROR(INDEX(출금!$H$2:$H$1048576,MATCH($S707,출금!$S$2:$S$1048576,0)))=TRUE, "", INDEX(출금!$H$2:$H$1048576,MATCH($S707,출금!$S$2:$S$1048576,0))&amp;"")</f>
        <v/>
      </c>
      <c r="P707" s="2" t="str">
        <f>IF(ISERROR(INDEX(출금!$A$2:$A$1048576,MATCH($S707,출금!$S$2:$S$1048576,0)))=TRUE, "", INDEX(출금!$A$2:$A$1048576,MATCH($S707,출금!$S$2:$S$1048576,0)))</f>
        <v/>
      </c>
      <c r="Q707" s="2" t="str">
        <f>IF(ISERROR(INDEX(출금!$B$2:$B$1048576,MATCH($S707,출금!$S$2:$S$1048576,0)))=TRUE, "", INDEX(출금!$B$2:$B$1048576,MATCH($S707,출금!$S$2:$S$1048576,0)))</f>
        <v/>
      </c>
      <c r="R707" s="2" t="str">
        <f>IF(ISERROR(INDEX(출금!$C$2:$C$1048576,MATCH($S707,출금!$S$2:$S$1048576,0)))=TRUE, "", INDEX(출금!$C$2:$C$1048576,MATCH($S707,출금!$S$2:$S$1048576,0)))</f>
        <v/>
      </c>
      <c r="S707" s="2" t="s">
        <v>706</v>
      </c>
      <c r="T707" s="26">
        <v>44671.633101851854</v>
      </c>
      <c r="U707" s="31" t="str">
        <f t="shared" si="14"/>
        <v>2022-04-20</v>
      </c>
    </row>
    <row r="708" spans="1:21" hidden="1">
      <c r="A708" s="2" t="s">
        <v>55</v>
      </c>
      <c r="B708" s="2" t="s">
        <v>6</v>
      </c>
      <c r="C708" s="2" t="s">
        <v>58</v>
      </c>
      <c r="D708" s="2" t="s">
        <v>1855</v>
      </c>
      <c r="E708" s="2">
        <v>10003</v>
      </c>
      <c r="F708" s="2" t="s">
        <v>12</v>
      </c>
      <c r="G708" s="2" t="str">
        <f>IF(INDEX(지갑!$H:$H,MATCH(A708&amp;B708&amp;C708&amp;D708&amp;E708&amp;F708&amp;H708,지갑!$K:$K,0))=0, "",INDEX(지갑!$H:$H,MATCH(A708&amp;B708&amp;C708&amp;D708&amp;E708&amp;F708&amp;H708,지갑!$K:$K,0)))</f>
        <v>0x8E59558B73A92572834169Dc0096df9E42168B57</v>
      </c>
      <c r="H708" s="2"/>
      <c r="I708" s="2" t="s">
        <v>6</v>
      </c>
      <c r="J708" s="2" t="s">
        <v>8</v>
      </c>
      <c r="K708" s="2" t="s">
        <v>12</v>
      </c>
      <c r="L708" s="2" t="s">
        <v>401</v>
      </c>
      <c r="M708" s="25">
        <v>17028.099999999999</v>
      </c>
      <c r="N708" s="2" t="str">
        <f>IF(ISERROR(INDEX(출금!$G$2:$G$1048576,MATCH($S708,출금!$S$2:$S$1048576,0)))=TRUE, "", INDEX(출금!$G$2:$G$1048576,MATCH($S708,출금!$S$2:$S$1048576,0))&amp;"")</f>
        <v/>
      </c>
      <c r="O708" s="2" t="str">
        <f>IF(ISERROR(INDEX(출금!$H$2:$H$1048576,MATCH($S708,출금!$S$2:$S$1048576,0)))=TRUE, "", INDEX(출금!$H$2:$H$1048576,MATCH($S708,출금!$S$2:$S$1048576,0))&amp;"")</f>
        <v/>
      </c>
      <c r="P708" s="2" t="str">
        <f>IF(ISERROR(INDEX(출금!$A$2:$A$1048576,MATCH($S708,출금!$S$2:$S$1048576,0)))=TRUE, "", INDEX(출금!$A$2:$A$1048576,MATCH($S708,출금!$S$2:$S$1048576,0)))</f>
        <v>exchange</v>
      </c>
      <c r="Q708" s="2" t="str">
        <f>IF(ISERROR(INDEX(출금!$B$2:$B$1048576,MATCH($S708,출금!$S$2:$S$1048576,0)))=TRUE, "", INDEX(출금!$B$2:$B$1048576,MATCH($S708,출금!$S$2:$S$1048576,0)))</f>
        <v>OKEX</v>
      </c>
      <c r="R708" s="2" t="str">
        <f>IF(ISERROR(INDEX(출금!$C$2:$C$1048576,MATCH($S708,출금!$S$2:$S$1048576,0)))=TRUE, "", INDEX(출금!$C$2:$C$1048576,MATCH($S708,출금!$S$2:$S$1048576,0)))</f>
        <v>Peertec</v>
      </c>
      <c r="S708" s="2" t="s">
        <v>705</v>
      </c>
      <c r="T708" s="26">
        <v>44671.649004629631</v>
      </c>
      <c r="U708" s="31" t="str">
        <f t="shared" si="14"/>
        <v>2022-04-20</v>
      </c>
    </row>
    <row r="709" spans="1:21">
      <c r="A709" s="2" t="s">
        <v>55</v>
      </c>
      <c r="B709" s="2" t="s">
        <v>6</v>
      </c>
      <c r="C709" s="2" t="s">
        <v>58</v>
      </c>
      <c r="D709" s="2" t="s">
        <v>1855</v>
      </c>
      <c r="E709" s="2">
        <v>10003</v>
      </c>
      <c r="F709" s="2" t="s">
        <v>11</v>
      </c>
      <c r="G709" s="2" t="str">
        <f>IF(INDEX(지갑!$H:$H,MATCH(A709&amp;B709&amp;C709&amp;D709&amp;E709&amp;F709&amp;H709,지갑!$K:$K,0))=0, "",INDEX(지갑!$H:$H,MATCH(A709&amp;B709&amp;C709&amp;D709&amp;E709&amp;F709&amp;H709,지갑!$K:$K,0)))</f>
        <v>0xaB4Bfe506a3Cb36ADDf97678293bD429B9951726</v>
      </c>
      <c r="H709" s="2"/>
      <c r="I709" s="2" t="s">
        <v>6</v>
      </c>
      <c r="J709" s="2" t="s">
        <v>8</v>
      </c>
      <c r="K709" s="2" t="s">
        <v>11</v>
      </c>
      <c r="L709" s="2" t="s">
        <v>11</v>
      </c>
      <c r="M709" s="25">
        <v>11.314870000000001</v>
      </c>
      <c r="N709" s="2" t="str">
        <f>IF(ISERROR(INDEX(출금!$G$2:$G$1048576,MATCH($S709,출금!$S$2:$S$1048576,0)))=TRUE, "", INDEX(출금!$G$2:$G$1048576,MATCH($S709,출금!$S$2:$S$1048576,0))&amp;"")</f>
        <v/>
      </c>
      <c r="O709" s="2" t="str">
        <f>IF(ISERROR(INDEX(출금!$H$2:$H$1048576,MATCH($S709,출금!$S$2:$S$1048576,0)))=TRUE, "", INDEX(출금!$H$2:$H$1048576,MATCH($S709,출금!$S$2:$S$1048576,0))&amp;"")</f>
        <v/>
      </c>
      <c r="P709" s="2" t="str">
        <f>IF(ISERROR(INDEX(출금!$A$2:$A$1048576,MATCH($S709,출금!$S$2:$S$1048576,0)))=TRUE, "", INDEX(출금!$A$2:$A$1048576,MATCH($S709,출금!$S$2:$S$1048576,0)))</f>
        <v/>
      </c>
      <c r="Q709" s="2" t="str">
        <f>IF(ISERROR(INDEX(출금!$B$2:$B$1048576,MATCH($S709,출금!$S$2:$S$1048576,0)))=TRUE, "", INDEX(출금!$B$2:$B$1048576,MATCH($S709,출금!$S$2:$S$1048576,0)))</f>
        <v/>
      </c>
      <c r="R709" s="2" t="str">
        <f>IF(ISERROR(INDEX(출금!$C$2:$C$1048576,MATCH($S709,출금!$S$2:$S$1048576,0)))=TRUE, "", INDEX(출금!$C$2:$C$1048576,MATCH($S709,출금!$S$2:$S$1048576,0)))</f>
        <v/>
      </c>
      <c r="S709" s="2" t="s">
        <v>704</v>
      </c>
      <c r="T709" s="26">
        <v>44672.409618055557</v>
      </c>
      <c r="U709" s="31" t="str">
        <f t="shared" si="14"/>
        <v>2022-04-21</v>
      </c>
    </row>
    <row r="710" spans="1:21" hidden="1">
      <c r="A710" s="2" t="s">
        <v>3</v>
      </c>
      <c r="B710" s="2" t="s">
        <v>858</v>
      </c>
      <c r="C710" s="2" t="s">
        <v>58</v>
      </c>
      <c r="D710" s="2"/>
      <c r="E710" s="2"/>
      <c r="F710" s="2" t="str">
        <f>K710</f>
        <v>USDT</v>
      </c>
      <c r="G710" s="2" t="str">
        <f>IF(INDEX(지갑!$H:$H,MATCH(A710&amp;B710&amp;C710&amp;D710&amp;E710&amp;F710&amp;H710,지갑!$K:$K,0))=0, "",INDEX(지갑!$H:$H,MATCH(A710&amp;B710&amp;C710&amp;D710&amp;E710&amp;F710&amp;H710,지갑!$K:$K,0)))</f>
        <v>0xdb245cf0aec8bf5d4b3002d00f3e701e80ba380a</v>
      </c>
      <c r="H710" s="2"/>
      <c r="I710" s="2" t="s">
        <v>858</v>
      </c>
      <c r="J710" s="2" t="s">
        <v>58</v>
      </c>
      <c r="K710" s="2" t="s">
        <v>13</v>
      </c>
      <c r="L710" s="2" t="s">
        <v>1005</v>
      </c>
      <c r="M710" s="28">
        <v>6927964.5236751698</v>
      </c>
      <c r="N710" s="2" t="str">
        <f>IF(ISERROR(INDEX(출금!$G$2:$G$1048576,MATCH($S710,출금!$S$2:$S$1048576,0)))=TRUE, "", INDEX(출금!$G$2:$G$1048576,MATCH($S710,출금!$S$2:$S$1048576,0))&amp;"")</f>
        <v/>
      </c>
      <c r="O710" s="2" t="str">
        <f>IF(ISERROR(INDEX(출금!$H$2:$H$1048576,MATCH($S710,출금!$S$2:$S$1048576,0)))=TRUE, "", INDEX(출금!$H$2:$H$1048576,MATCH($S710,출금!$S$2:$S$1048576,0))&amp;"")</f>
        <v/>
      </c>
      <c r="P710" s="2" t="str">
        <f>IF(ISERROR(INDEX(출금!$A$2:$A$1048576,MATCH($S710,출금!$S$2:$S$1048576,0)))=TRUE, "", INDEX(출금!$A$2:$A$1048576,MATCH($S710,출금!$S$2:$S$1048576,0)))</f>
        <v/>
      </c>
      <c r="Q710" s="2" t="str">
        <f>IF(ISERROR(INDEX(출금!$B$2:$B$1048576,MATCH($S710,출금!$S$2:$S$1048576,0)))=TRUE, "", INDEX(출금!$B$2:$B$1048576,MATCH($S710,출금!$S$2:$S$1048576,0)))</f>
        <v/>
      </c>
      <c r="R710" s="2" t="str">
        <f>IF(ISERROR(INDEX(출금!$C$2:$C$1048576,MATCH($S710,출금!$S$2:$S$1048576,0)))=TRUE, "", INDEX(출금!$C$2:$C$1048576,MATCH($S710,출금!$S$2:$S$1048576,0)))</f>
        <v/>
      </c>
      <c r="S710" s="2" t="s">
        <v>1545</v>
      </c>
      <c r="T710" s="13">
        <v>44427.593461990742</v>
      </c>
      <c r="U710" s="31" t="str">
        <f t="shared" si="14"/>
        <v>2021-08-19</v>
      </c>
    </row>
    <row r="711" spans="1:21" hidden="1">
      <c r="A711" s="2" t="s">
        <v>55</v>
      </c>
      <c r="B711" s="2" t="s">
        <v>6</v>
      </c>
      <c r="C711" s="2" t="s">
        <v>58</v>
      </c>
      <c r="D711" s="2" t="s">
        <v>1855</v>
      </c>
      <c r="E711" s="2">
        <v>10003</v>
      </c>
      <c r="F711" s="2" t="s">
        <v>10</v>
      </c>
      <c r="G711" s="2" t="str">
        <f>IF(INDEX(지갑!$H:$H,MATCH(A711&amp;B711&amp;C711&amp;D711&amp;E711&amp;F711&amp;H711,지갑!$K:$K,0))=0, "",INDEX(지갑!$H:$H,MATCH(A711&amp;B711&amp;C711&amp;D711&amp;E711&amp;F711&amp;H711,지갑!$K:$K,0)))</f>
        <v>rPFXvVo2fYXVPdV9gCHQouHsMgMhQ2aUwM</v>
      </c>
      <c r="H711" s="2">
        <v>3680179910</v>
      </c>
      <c r="I711" s="2" t="s">
        <v>6</v>
      </c>
      <c r="J711" s="2" t="s">
        <v>8</v>
      </c>
      <c r="K711" s="2" t="s">
        <v>10</v>
      </c>
      <c r="L711" s="2" t="s">
        <v>10</v>
      </c>
      <c r="M711" s="25">
        <v>122915.5</v>
      </c>
      <c r="N711" s="2" t="str">
        <f>IF(ISERROR(INDEX(출금!$G$2:$G$1048576,MATCH($S711,출금!$S$2:$S$1048576,0)))=TRUE, "", INDEX(출금!$G$2:$G$1048576,MATCH($S711,출금!$S$2:$S$1048576,0))&amp;"")</f>
        <v/>
      </c>
      <c r="O711" s="2" t="str">
        <f>IF(ISERROR(INDEX(출금!$H$2:$H$1048576,MATCH($S711,출금!$S$2:$S$1048576,0)))=TRUE, "", INDEX(출금!$H$2:$H$1048576,MATCH($S711,출금!$S$2:$S$1048576,0))&amp;"")</f>
        <v/>
      </c>
      <c r="P711" s="2" t="str">
        <f>IF(ISERROR(INDEX(출금!$A$2:$A$1048576,MATCH($S711,출금!$S$2:$S$1048576,0)))=TRUE, "", INDEX(출금!$A$2:$A$1048576,MATCH($S711,출금!$S$2:$S$1048576,0)))</f>
        <v/>
      </c>
      <c r="Q711" s="2" t="str">
        <f>IF(ISERROR(INDEX(출금!$B$2:$B$1048576,MATCH($S711,출금!$S$2:$S$1048576,0)))=TRUE, "", INDEX(출금!$B$2:$B$1048576,MATCH($S711,출금!$S$2:$S$1048576,0)))</f>
        <v/>
      </c>
      <c r="R711" s="2" t="str">
        <f>IF(ISERROR(INDEX(출금!$C$2:$C$1048576,MATCH($S711,출금!$S$2:$S$1048576,0)))=TRUE, "", INDEX(출금!$C$2:$C$1048576,MATCH($S711,출금!$S$2:$S$1048576,0)))</f>
        <v/>
      </c>
      <c r="S711" s="2" t="s">
        <v>703</v>
      </c>
      <c r="T711" s="26">
        <v>44672.410405092596</v>
      </c>
      <c r="U711" s="31" t="str">
        <f t="shared" si="14"/>
        <v>2022-04-21</v>
      </c>
    </row>
    <row r="712" spans="1:21" hidden="1">
      <c r="A712" s="2" t="s">
        <v>3</v>
      </c>
      <c r="B712" s="2" t="s">
        <v>858</v>
      </c>
      <c r="C712" s="2" t="s">
        <v>58</v>
      </c>
      <c r="D712" s="2"/>
      <c r="E712" s="2"/>
      <c r="F712" s="2" t="str">
        <f t="shared" ref="F712:F717" si="15">K712</f>
        <v>BTC</v>
      </c>
      <c r="G712" s="2" t="str">
        <f>IF(INDEX(지갑!$H:$H,MATCH(A712&amp;B712&amp;C712&amp;D712&amp;E712&amp;F712&amp;H712,지갑!$K:$K,0))=0, "",INDEX(지갑!$H:$H,MATCH(A712&amp;B712&amp;C712&amp;D712&amp;E712&amp;F712&amp;H712,지갑!$K:$K,0)))</f>
        <v>1MdatewJkKfSptYBaJvgEBFYCEbiCkELVt</v>
      </c>
      <c r="H712" s="2"/>
      <c r="I712" s="2" t="s">
        <v>858</v>
      </c>
      <c r="J712" s="2" t="s">
        <v>58</v>
      </c>
      <c r="K712" s="2" t="s">
        <v>9</v>
      </c>
      <c r="L712" s="2" t="s">
        <v>1005</v>
      </c>
      <c r="M712" s="28">
        <v>56.205835579999999</v>
      </c>
      <c r="N712" s="2" t="str">
        <f>IF(ISERROR(INDEX(출금!$G$2:$G$1048576,MATCH($S712,출금!$S$2:$S$1048576,0)))=TRUE, "", INDEX(출금!$G$2:$G$1048576,MATCH($S712,출금!$S$2:$S$1048576,0))&amp;"")</f>
        <v/>
      </c>
      <c r="O712" s="2" t="str">
        <f>IF(ISERROR(INDEX(출금!$H$2:$H$1048576,MATCH($S712,출금!$S$2:$S$1048576,0)))=TRUE, "", INDEX(출금!$H$2:$H$1048576,MATCH($S712,출금!$S$2:$S$1048576,0))&amp;"")</f>
        <v/>
      </c>
      <c r="P712" s="2" t="str">
        <f>IF(ISERROR(INDEX(출금!$A$2:$A$1048576,MATCH($S712,출금!$S$2:$S$1048576,0)))=TRUE, "", INDEX(출금!$A$2:$A$1048576,MATCH($S712,출금!$S$2:$S$1048576,0)))</f>
        <v/>
      </c>
      <c r="Q712" s="2" t="str">
        <f>IF(ISERROR(INDEX(출금!$B$2:$B$1048576,MATCH($S712,출금!$S$2:$S$1048576,0)))=TRUE, "", INDEX(출금!$B$2:$B$1048576,MATCH($S712,출금!$S$2:$S$1048576,0)))</f>
        <v/>
      </c>
      <c r="R712" s="2" t="str">
        <f>IF(ISERROR(INDEX(출금!$C$2:$C$1048576,MATCH($S712,출금!$S$2:$S$1048576,0)))=TRUE, "", INDEX(출금!$C$2:$C$1048576,MATCH($S712,출금!$S$2:$S$1048576,0)))</f>
        <v/>
      </c>
      <c r="S712" s="2" t="s">
        <v>1546</v>
      </c>
      <c r="T712" s="13">
        <v>44427.593589756943</v>
      </c>
      <c r="U712" s="31" t="str">
        <f t="shared" si="14"/>
        <v>2021-08-19</v>
      </c>
    </row>
    <row r="713" spans="1:21" hidden="1">
      <c r="A713" s="2" t="s">
        <v>3</v>
      </c>
      <c r="B713" s="2" t="s">
        <v>858</v>
      </c>
      <c r="C713" s="2" t="s">
        <v>58</v>
      </c>
      <c r="D713" s="2"/>
      <c r="E713" s="2"/>
      <c r="F713" s="2" t="str">
        <f t="shared" si="15"/>
        <v>ETH</v>
      </c>
      <c r="G713" s="2" t="str">
        <f>IF(INDEX(지갑!$H:$H,MATCH(A713&amp;B713&amp;C713&amp;D713&amp;E713&amp;F713&amp;H713,지갑!$K:$K,0))=0, "",INDEX(지갑!$H:$H,MATCH(A713&amp;B713&amp;C713&amp;D713&amp;E713&amp;F713&amp;H713,지갑!$K:$K,0)))</f>
        <v>0xdb245cf0aec8bf5d4b3002d00f3e701e80ba380a</v>
      </c>
      <c r="H713" s="2"/>
      <c r="I713" s="2" t="s">
        <v>858</v>
      </c>
      <c r="J713" s="2" t="s">
        <v>58</v>
      </c>
      <c r="K713" s="2" t="s">
        <v>11</v>
      </c>
      <c r="L713" s="2" t="s">
        <v>1005</v>
      </c>
      <c r="M713" s="28">
        <v>1570.3610137799999</v>
      </c>
      <c r="N713" s="2" t="str">
        <f>IF(ISERROR(INDEX(출금!$G$2:$G$1048576,MATCH($S713,출금!$S$2:$S$1048576,0)))=TRUE, "", INDEX(출금!$G$2:$G$1048576,MATCH($S713,출금!$S$2:$S$1048576,0))&amp;"")</f>
        <v/>
      </c>
      <c r="O713" s="2" t="str">
        <f>IF(ISERROR(INDEX(출금!$H$2:$H$1048576,MATCH($S713,출금!$S$2:$S$1048576,0)))=TRUE, "", INDEX(출금!$H$2:$H$1048576,MATCH($S713,출금!$S$2:$S$1048576,0))&amp;"")</f>
        <v/>
      </c>
      <c r="P713" s="2" t="str">
        <f>IF(ISERROR(INDEX(출금!$A$2:$A$1048576,MATCH($S713,출금!$S$2:$S$1048576,0)))=TRUE, "", INDEX(출금!$A$2:$A$1048576,MATCH($S713,출금!$S$2:$S$1048576,0)))</f>
        <v/>
      </c>
      <c r="Q713" s="2" t="str">
        <f>IF(ISERROR(INDEX(출금!$B$2:$B$1048576,MATCH($S713,출금!$S$2:$S$1048576,0)))=TRUE, "", INDEX(출금!$B$2:$B$1048576,MATCH($S713,출금!$S$2:$S$1048576,0)))</f>
        <v/>
      </c>
      <c r="R713" s="2" t="str">
        <f>IF(ISERROR(INDEX(출금!$C$2:$C$1048576,MATCH($S713,출금!$S$2:$S$1048576,0)))=TRUE, "", INDEX(출금!$C$2:$C$1048576,MATCH($S713,출금!$S$2:$S$1048576,0)))</f>
        <v/>
      </c>
      <c r="S713" s="2" t="s">
        <v>1544</v>
      </c>
      <c r="T713" s="13">
        <v>44427.593648831018</v>
      </c>
      <c r="U713" s="31" t="str">
        <f t="shared" si="14"/>
        <v>2021-08-19</v>
      </c>
    </row>
    <row r="714" spans="1:21" hidden="1">
      <c r="A714" s="2" t="s">
        <v>3</v>
      </c>
      <c r="B714" s="2" t="s">
        <v>858</v>
      </c>
      <c r="C714" s="2" t="s">
        <v>58</v>
      </c>
      <c r="D714" s="2"/>
      <c r="E714" s="2"/>
      <c r="F714" s="2" t="str">
        <f t="shared" si="15"/>
        <v>XLM</v>
      </c>
      <c r="G714" s="2" t="str">
        <f>IF(INDEX(지갑!$H:$H,MATCH(A714&amp;B714&amp;C714&amp;D714&amp;E714&amp;F714&amp;H714,지갑!$K:$K,0))=0, "",INDEX(지갑!$H:$H,MATCH(A714&amp;B714&amp;C714&amp;D714&amp;E714&amp;F714&amp;H714,지갑!$K:$K,0)))</f>
        <v>GDP34WXZRCSHVUDQLGKJKOBMS5LOQPHCIADZU5POEF3IICZ7XNQJ65Y6</v>
      </c>
      <c r="H714" s="2"/>
      <c r="I714" s="2" t="s">
        <v>858</v>
      </c>
      <c r="J714" s="2" t="s">
        <v>58</v>
      </c>
      <c r="K714" s="2" t="s">
        <v>50</v>
      </c>
      <c r="L714" s="2" t="s">
        <v>50</v>
      </c>
      <c r="M714" s="28">
        <v>15073595.3940909</v>
      </c>
      <c r="N714" s="2" t="str">
        <f>IF(ISERROR(INDEX(출금!$G$2:$G$1048576,MATCH($S714,출금!$S$2:$S$1048576,0)))=TRUE, "", INDEX(출금!$G$2:$G$1048576,MATCH($S714,출금!$S$2:$S$1048576,0))&amp;"")</f>
        <v/>
      </c>
      <c r="O714" s="2" t="str">
        <f>IF(ISERROR(INDEX(출금!$H$2:$H$1048576,MATCH($S714,출금!$S$2:$S$1048576,0)))=TRUE, "", INDEX(출금!$H$2:$H$1048576,MATCH($S714,출금!$S$2:$S$1048576,0))&amp;"")</f>
        <v/>
      </c>
      <c r="P714" s="2" t="str">
        <f>IF(ISERROR(INDEX(출금!$A$2:$A$1048576,MATCH($S714,출금!$S$2:$S$1048576,0)))=TRUE, "", INDEX(출금!$A$2:$A$1048576,MATCH($S714,출금!$S$2:$S$1048576,0)))</f>
        <v/>
      </c>
      <c r="Q714" s="2" t="str">
        <f>IF(ISERROR(INDEX(출금!$B$2:$B$1048576,MATCH($S714,출금!$S$2:$S$1048576,0)))=TRUE, "", INDEX(출금!$B$2:$B$1048576,MATCH($S714,출금!$S$2:$S$1048576,0)))</f>
        <v/>
      </c>
      <c r="R714" s="2" t="str">
        <f>IF(ISERROR(INDEX(출금!$C$2:$C$1048576,MATCH($S714,출금!$S$2:$S$1048576,0)))=TRUE, "", INDEX(출금!$C$2:$C$1048576,MATCH($S714,출금!$S$2:$S$1048576,0)))</f>
        <v/>
      </c>
      <c r="S714" s="2" t="s">
        <v>1547</v>
      </c>
      <c r="T714" s="13">
        <v>44431.677988240743</v>
      </c>
      <c r="U714" s="31" t="str">
        <f t="shared" si="14"/>
        <v>2021-08-23</v>
      </c>
    </row>
    <row r="715" spans="1:21" hidden="1">
      <c r="A715" s="2" t="s">
        <v>3</v>
      </c>
      <c r="B715" s="2" t="s">
        <v>858</v>
      </c>
      <c r="C715" s="2" t="s">
        <v>58</v>
      </c>
      <c r="D715" s="2"/>
      <c r="E715" s="2"/>
      <c r="F715" s="2" t="str">
        <f t="shared" si="15"/>
        <v>EOS</v>
      </c>
      <c r="G715" s="2" t="e">
        <f>IF(INDEX(지갑!$H:$H,MATCH(A715&amp;B715&amp;C715&amp;D715&amp;E715&amp;F715&amp;H715,지갑!$K:$K,0))=0, "",INDEX(지갑!$H:$H,MATCH(A715&amp;B715&amp;C715&amp;D715&amp;E715&amp;F715&amp;H715,지갑!$K:$K,0)))</f>
        <v>#N/A</v>
      </c>
      <c r="H715" s="2"/>
      <c r="I715" s="2" t="s">
        <v>858</v>
      </c>
      <c r="J715" s="2" t="s">
        <v>58</v>
      </c>
      <c r="K715" s="2" t="s">
        <v>1139</v>
      </c>
      <c r="L715" s="2" t="s">
        <v>1516</v>
      </c>
      <c r="M715" s="28">
        <v>711463.97120000003</v>
      </c>
      <c r="N715" s="2" t="str">
        <f>IF(ISERROR(INDEX(출금!$G$2:$G$1048576,MATCH($S715,출금!$S$2:$S$1048576,0)))=TRUE, "", INDEX(출금!$G$2:$G$1048576,MATCH($S715,출금!$S$2:$S$1048576,0))&amp;"")</f>
        <v/>
      </c>
      <c r="O715" s="2" t="str">
        <f>IF(ISERROR(INDEX(출금!$H$2:$H$1048576,MATCH($S715,출금!$S$2:$S$1048576,0)))=TRUE, "", INDEX(출금!$H$2:$H$1048576,MATCH($S715,출금!$S$2:$S$1048576,0))&amp;"")</f>
        <v/>
      </c>
      <c r="P715" s="2" t="str">
        <f>IF(ISERROR(INDEX(출금!$A$2:$A$1048576,MATCH($S715,출금!$S$2:$S$1048576,0)))=TRUE, "", INDEX(출금!$A$2:$A$1048576,MATCH($S715,출금!$S$2:$S$1048576,0)))</f>
        <v/>
      </c>
      <c r="Q715" s="2" t="str">
        <f>IF(ISERROR(INDEX(출금!$B$2:$B$1048576,MATCH($S715,출금!$S$2:$S$1048576,0)))=TRUE, "", INDEX(출금!$B$2:$B$1048576,MATCH($S715,출금!$S$2:$S$1048576,0)))</f>
        <v/>
      </c>
      <c r="R715" s="2" t="str">
        <f>IF(ISERROR(INDEX(출금!$C$2:$C$1048576,MATCH($S715,출금!$S$2:$S$1048576,0)))=TRUE, "", INDEX(출금!$C$2:$C$1048576,MATCH($S715,출금!$S$2:$S$1048576,0)))</f>
        <v/>
      </c>
      <c r="S715" s="2" t="s">
        <v>1548</v>
      </c>
      <c r="T715" s="13">
        <v>44433.496744583332</v>
      </c>
      <c r="U715" s="31" t="str">
        <f t="shared" si="14"/>
        <v>2021-08-25</v>
      </c>
    </row>
    <row r="716" spans="1:21" hidden="1">
      <c r="A716" s="2" t="s">
        <v>3</v>
      </c>
      <c r="B716" s="2" t="s">
        <v>858</v>
      </c>
      <c r="C716" s="2" t="s">
        <v>58</v>
      </c>
      <c r="D716" s="2"/>
      <c r="E716" s="2"/>
      <c r="F716" s="2" t="str">
        <f t="shared" si="15"/>
        <v>ETH</v>
      </c>
      <c r="G716" s="2" t="str">
        <f>IF(INDEX(지갑!$H:$H,MATCH(A716&amp;B716&amp;C716&amp;D716&amp;E716&amp;F716&amp;H716,지갑!$K:$K,0))=0, "",INDEX(지갑!$H:$H,MATCH(A716&amp;B716&amp;C716&amp;D716&amp;E716&amp;F716&amp;H716,지갑!$K:$K,0)))</f>
        <v>0xdb245cf0aec8bf5d4b3002d00f3e701e80ba380a</v>
      </c>
      <c r="H716" s="2"/>
      <c r="I716" s="2" t="s">
        <v>858</v>
      </c>
      <c r="J716" s="2" t="s">
        <v>58</v>
      </c>
      <c r="K716" s="2" t="s">
        <v>11</v>
      </c>
      <c r="L716" s="2" t="s">
        <v>1005</v>
      </c>
      <c r="M716" s="28">
        <v>550</v>
      </c>
      <c r="N716" s="2" t="str">
        <f>IF(ISERROR(INDEX(출금!$G$2:$G$1048576,MATCH($S716,출금!$S$2:$S$1048576,0)))=TRUE, "", INDEX(출금!$G$2:$G$1048576,MATCH($S716,출금!$S$2:$S$1048576,0))&amp;"")</f>
        <v/>
      </c>
      <c r="O716" s="2" t="str">
        <f>IF(ISERROR(INDEX(출금!$H$2:$H$1048576,MATCH($S716,출금!$S$2:$S$1048576,0)))=TRUE, "", INDEX(출금!$H$2:$H$1048576,MATCH($S716,출금!$S$2:$S$1048576,0))&amp;"")</f>
        <v/>
      </c>
      <c r="P716" s="2" t="str">
        <f>IF(ISERROR(INDEX(출금!$A$2:$A$1048576,MATCH($S716,출금!$S$2:$S$1048576,0)))=TRUE, "", INDEX(출금!$A$2:$A$1048576,MATCH($S716,출금!$S$2:$S$1048576,0)))</f>
        <v/>
      </c>
      <c r="Q716" s="2" t="str">
        <f>IF(ISERROR(INDEX(출금!$B$2:$B$1048576,MATCH($S716,출금!$S$2:$S$1048576,0)))=TRUE, "", INDEX(출금!$B$2:$B$1048576,MATCH($S716,출금!$S$2:$S$1048576,0)))</f>
        <v/>
      </c>
      <c r="R716" s="2" t="str">
        <f>IF(ISERROR(INDEX(출금!$C$2:$C$1048576,MATCH($S716,출금!$S$2:$S$1048576,0)))=TRUE, "", INDEX(출금!$C$2:$C$1048576,MATCH($S716,출금!$S$2:$S$1048576,0)))</f>
        <v/>
      </c>
      <c r="S716" s="2" t="s">
        <v>1549</v>
      </c>
      <c r="T716" s="13">
        <v>44434.49852685185</v>
      </c>
      <c r="U716" s="31" t="str">
        <f t="shared" si="14"/>
        <v>2021-08-26</v>
      </c>
    </row>
    <row r="717" spans="1:21" hidden="1">
      <c r="A717" s="2" t="s">
        <v>3</v>
      </c>
      <c r="B717" s="2" t="s">
        <v>858</v>
      </c>
      <c r="C717" s="2" t="s">
        <v>58</v>
      </c>
      <c r="D717" s="2"/>
      <c r="E717" s="2"/>
      <c r="F717" s="2" t="str">
        <f t="shared" si="15"/>
        <v>BTC</v>
      </c>
      <c r="G717" s="2" t="str">
        <f>IF(INDEX(지갑!$H:$H,MATCH(A717&amp;B717&amp;C717&amp;D717&amp;E717&amp;F717&amp;H717,지갑!$K:$K,0))=0, "",INDEX(지갑!$H:$H,MATCH(A717&amp;B717&amp;C717&amp;D717&amp;E717&amp;F717&amp;H717,지갑!$K:$K,0)))</f>
        <v>1MdatewJkKfSptYBaJvgEBFYCEbiCkELVt</v>
      </c>
      <c r="H717" s="2"/>
      <c r="I717" s="2" t="s">
        <v>858</v>
      </c>
      <c r="J717" s="2" t="s">
        <v>58</v>
      </c>
      <c r="K717" s="2" t="s">
        <v>9</v>
      </c>
      <c r="L717" s="2" t="s">
        <v>1005</v>
      </c>
      <c r="M717" s="28">
        <v>56</v>
      </c>
      <c r="N717" s="2" t="str">
        <f>IF(ISERROR(INDEX(출금!$G$2:$G$1048576,MATCH($S717,출금!$S$2:$S$1048576,0)))=TRUE, "", INDEX(출금!$G$2:$G$1048576,MATCH($S717,출금!$S$2:$S$1048576,0))&amp;"")</f>
        <v/>
      </c>
      <c r="O717" s="2" t="str">
        <f>IF(ISERROR(INDEX(출금!$H$2:$H$1048576,MATCH($S717,출금!$S$2:$S$1048576,0)))=TRUE, "", INDEX(출금!$H$2:$H$1048576,MATCH($S717,출금!$S$2:$S$1048576,0))&amp;"")</f>
        <v/>
      </c>
      <c r="P717" s="2" t="str">
        <f>IF(ISERROR(INDEX(출금!$A$2:$A$1048576,MATCH($S717,출금!$S$2:$S$1048576,0)))=TRUE, "", INDEX(출금!$A$2:$A$1048576,MATCH($S717,출금!$S$2:$S$1048576,0)))</f>
        <v/>
      </c>
      <c r="Q717" s="2" t="str">
        <f>IF(ISERROR(INDEX(출금!$B$2:$B$1048576,MATCH($S717,출금!$S$2:$S$1048576,0)))=TRUE, "", INDEX(출금!$B$2:$B$1048576,MATCH($S717,출금!$S$2:$S$1048576,0)))</f>
        <v/>
      </c>
      <c r="R717" s="2" t="str">
        <f>IF(ISERROR(INDEX(출금!$C$2:$C$1048576,MATCH($S717,출금!$S$2:$S$1048576,0)))=TRUE, "", INDEX(출금!$C$2:$C$1048576,MATCH($S717,출금!$S$2:$S$1048576,0)))</f>
        <v/>
      </c>
      <c r="S717" s="2" t="s">
        <v>1550</v>
      </c>
      <c r="T717" s="13">
        <v>44434.499221041668</v>
      </c>
      <c r="U717" s="31" t="str">
        <f t="shared" si="14"/>
        <v>2021-08-26</v>
      </c>
    </row>
    <row r="718" spans="1:21" hidden="1">
      <c r="A718" s="2" t="s">
        <v>55</v>
      </c>
      <c r="B718" s="2" t="s">
        <v>6</v>
      </c>
      <c r="C718" s="2" t="s">
        <v>58</v>
      </c>
      <c r="D718" s="2" t="s">
        <v>1855</v>
      </c>
      <c r="E718" s="2">
        <v>10003</v>
      </c>
      <c r="F718" s="2" t="s">
        <v>13</v>
      </c>
      <c r="G718" s="2" t="str">
        <f>IF(INDEX(지갑!$H:$H,MATCH(A718&amp;B718&amp;C718&amp;D718&amp;E718&amp;F718&amp;H718,지갑!$K:$K,0))=0, "",INDEX(지갑!$H:$H,MATCH(A718&amp;B718&amp;C718&amp;D718&amp;E718&amp;F718&amp;H718,지갑!$K:$K,0)))</f>
        <v>0x8f27fa136ff4da1796368380019029d81d12d06d</v>
      </c>
      <c r="H718" s="2"/>
      <c r="I718" s="2" t="s">
        <v>6</v>
      </c>
      <c r="J718" s="2" t="s">
        <v>8</v>
      </c>
      <c r="K718" s="2" t="s">
        <v>13</v>
      </c>
      <c r="L718" s="2" t="s">
        <v>76</v>
      </c>
      <c r="M718" s="25">
        <v>27.387</v>
      </c>
      <c r="N718" s="2" t="str">
        <f>IF(ISERROR(INDEX(출금!$G$2:$G$1048576,MATCH($S718,출금!$S$2:$S$1048576,0)))=TRUE, "", INDEX(출금!$G$2:$G$1048576,MATCH($S718,출금!$S$2:$S$1048576,0))&amp;"")</f>
        <v>TMcMtgM9VMkMNdehmyC3Ls8ZPWwgxgJ8pA</v>
      </c>
      <c r="O718" s="2" t="str">
        <f>IF(ISERROR(INDEX(출금!$H$2:$H$1048576,MATCH($S718,출금!$S$2:$S$1048576,0)))=TRUE, "", INDEX(출금!$H$2:$H$1048576,MATCH($S718,출금!$S$2:$S$1048576,0))&amp;"")</f>
        <v/>
      </c>
      <c r="P718" s="2" t="str">
        <f>IF(ISERROR(INDEX(출금!$A$2:$A$1048576,MATCH($S718,출금!$S$2:$S$1048576,0)))=TRUE, "", INDEX(출금!$A$2:$A$1048576,MATCH($S718,출금!$S$2:$S$1048576,0)))</f>
        <v>exchange</v>
      </c>
      <c r="Q718" s="2" t="str">
        <f>IF(ISERROR(INDEX(출금!$B$2:$B$1048576,MATCH($S718,출금!$S$2:$S$1048576,0)))=TRUE, "", INDEX(출금!$B$2:$B$1048576,MATCH($S718,출금!$S$2:$S$1048576,0)))</f>
        <v>OKEX</v>
      </c>
      <c r="R718" s="2" t="str">
        <f>IF(ISERROR(INDEX(출금!$C$2:$C$1048576,MATCH($S718,출금!$S$2:$S$1048576,0)))=TRUE, "", INDEX(출금!$C$2:$C$1048576,MATCH($S718,출금!$S$2:$S$1048576,0)))</f>
        <v>Peertec</v>
      </c>
      <c r="S718" s="2" t="s">
        <v>702</v>
      </c>
      <c r="T718" s="26">
        <v>44672.42696759259</v>
      </c>
      <c r="U718" s="31" t="str">
        <f t="shared" si="14"/>
        <v>2022-04-21</v>
      </c>
    </row>
    <row r="719" spans="1:21" hidden="1">
      <c r="A719" s="2" t="s">
        <v>3</v>
      </c>
      <c r="B719" s="2" t="s">
        <v>858</v>
      </c>
      <c r="C719" s="2" t="s">
        <v>58</v>
      </c>
      <c r="D719" s="2"/>
      <c r="E719" s="2"/>
      <c r="F719" s="2" t="str">
        <f>K719</f>
        <v>USDT</v>
      </c>
      <c r="G719" s="2" t="str">
        <f>IF(INDEX(지갑!$H:$H,MATCH(A719&amp;B719&amp;C719&amp;D719&amp;E719&amp;F719&amp;H719,지갑!$K:$K,0))=0, "",INDEX(지갑!$H:$H,MATCH(A719&amp;B719&amp;C719&amp;D719&amp;E719&amp;F719&amp;H719,지갑!$K:$K,0)))</f>
        <v>0xdb245cf0aec8bf5d4b3002d00f3e701e80ba380a</v>
      </c>
      <c r="H719" s="2"/>
      <c r="I719" s="2" t="s">
        <v>858</v>
      </c>
      <c r="J719" s="2" t="s">
        <v>58</v>
      </c>
      <c r="K719" s="2" t="s">
        <v>13</v>
      </c>
      <c r="L719" s="2" t="s">
        <v>868</v>
      </c>
      <c r="M719" s="28">
        <v>3981583.6574420002</v>
      </c>
      <c r="N719" s="2" t="str">
        <f>IF(ISERROR(INDEX(출금!$G$2:$G$1048576,MATCH($S719,출금!$S$2:$S$1048576,0)))=TRUE, "", INDEX(출금!$G$2:$G$1048576,MATCH($S719,출금!$S$2:$S$1048576,0))&amp;"")</f>
        <v>0xCe17482d83FD53E2A921186Bd6ddd412610F7A1f</v>
      </c>
      <c r="O719" s="2" t="str">
        <f>IF(ISERROR(INDEX(출금!$H$2:$H$1048576,MATCH($S719,출금!$S$2:$S$1048576,0)))=TRUE, "", INDEX(출금!$H$2:$H$1048576,MATCH($S719,출금!$S$2:$S$1048576,0))&amp;"")</f>
        <v/>
      </c>
      <c r="P719" s="2" t="str">
        <f>IF(ISERROR(INDEX(출금!$A$2:$A$1048576,MATCH($S719,출금!$S$2:$S$1048576,0)))=TRUE, "", INDEX(출금!$A$2:$A$1048576,MATCH($S719,출금!$S$2:$S$1048576,0)))</f>
        <v>exchange</v>
      </c>
      <c r="Q719" s="2" t="str">
        <f>IF(ISERROR(INDEX(출금!$B$2:$B$1048576,MATCH($S719,출금!$S$2:$S$1048576,0)))=TRUE, "", INDEX(출금!$B$2:$B$1048576,MATCH($S719,출금!$S$2:$S$1048576,0)))</f>
        <v>FTX</v>
      </c>
      <c r="R719" s="2" t="str">
        <f>IF(ISERROR(INDEX(출금!$C$2:$C$1048576,MATCH($S719,출금!$S$2:$S$1048576,0)))=TRUE, "", INDEX(출금!$C$2:$C$1048576,MATCH($S719,출금!$S$2:$S$1048576,0)))</f>
        <v>BBRICK</v>
      </c>
      <c r="S719" s="2" t="s">
        <v>1551</v>
      </c>
      <c r="T719" s="13">
        <v>44434.50189954861</v>
      </c>
      <c r="U719" s="31" t="str">
        <f t="shared" si="14"/>
        <v>2021-08-26</v>
      </c>
    </row>
    <row r="720" spans="1:21" hidden="1">
      <c r="A720" s="2" t="s">
        <v>3</v>
      </c>
      <c r="B720" s="2" t="s">
        <v>858</v>
      </c>
      <c r="C720" s="2" t="s">
        <v>58</v>
      </c>
      <c r="D720" s="2"/>
      <c r="E720" s="2"/>
      <c r="F720" s="2" t="str">
        <f>K720</f>
        <v>ETH</v>
      </c>
      <c r="G720" s="2" t="str">
        <f>IF(INDEX(지갑!$H:$H,MATCH(A720&amp;B720&amp;C720&amp;D720&amp;E720&amp;F720&amp;H720,지갑!$K:$K,0))=0, "",INDEX(지갑!$H:$H,MATCH(A720&amp;B720&amp;C720&amp;D720&amp;E720&amp;F720&amp;H720,지갑!$K:$K,0)))</f>
        <v>0xdb245cf0aec8bf5d4b3002d00f3e701e80ba380a</v>
      </c>
      <c r="H720" s="2"/>
      <c r="I720" s="2" t="s">
        <v>858</v>
      </c>
      <c r="J720" s="2" t="s">
        <v>58</v>
      </c>
      <c r="K720" s="2" t="s">
        <v>11</v>
      </c>
      <c r="L720" s="2" t="s">
        <v>1005</v>
      </c>
      <c r="M720" s="28">
        <v>950</v>
      </c>
      <c r="N720" s="2" t="str">
        <f>IF(ISERROR(INDEX(출금!$G$2:$G$1048576,MATCH($S720,출금!$S$2:$S$1048576,0)))=TRUE, "", INDEX(출금!$G$2:$G$1048576,MATCH($S720,출금!$S$2:$S$1048576,0))&amp;"")</f>
        <v/>
      </c>
      <c r="O720" s="2" t="str">
        <f>IF(ISERROR(INDEX(출금!$H$2:$H$1048576,MATCH($S720,출금!$S$2:$S$1048576,0)))=TRUE, "", INDEX(출금!$H$2:$H$1048576,MATCH($S720,출금!$S$2:$S$1048576,0))&amp;"")</f>
        <v/>
      </c>
      <c r="P720" s="2" t="str">
        <f>IF(ISERROR(INDEX(출금!$A$2:$A$1048576,MATCH($S720,출금!$S$2:$S$1048576,0)))=TRUE, "", INDEX(출금!$A$2:$A$1048576,MATCH($S720,출금!$S$2:$S$1048576,0)))</f>
        <v/>
      </c>
      <c r="Q720" s="2" t="str">
        <f>IF(ISERROR(INDEX(출금!$B$2:$B$1048576,MATCH($S720,출금!$S$2:$S$1048576,0)))=TRUE, "", INDEX(출금!$B$2:$B$1048576,MATCH($S720,출금!$S$2:$S$1048576,0)))</f>
        <v/>
      </c>
      <c r="R720" s="2" t="str">
        <f>IF(ISERROR(INDEX(출금!$C$2:$C$1048576,MATCH($S720,출금!$S$2:$S$1048576,0)))=TRUE, "", INDEX(출금!$C$2:$C$1048576,MATCH($S720,출금!$S$2:$S$1048576,0)))</f>
        <v/>
      </c>
      <c r="S720" s="2" t="s">
        <v>1552</v>
      </c>
      <c r="T720" s="13">
        <v>44434.523624074071</v>
      </c>
      <c r="U720" s="31" t="str">
        <f t="shared" si="14"/>
        <v>2021-08-26</v>
      </c>
    </row>
    <row r="721" spans="1:21" hidden="1">
      <c r="A721" s="2" t="s">
        <v>3</v>
      </c>
      <c r="B721" s="2" t="s">
        <v>858</v>
      </c>
      <c r="C721" s="2" t="s">
        <v>58</v>
      </c>
      <c r="D721" s="2"/>
      <c r="E721" s="2"/>
      <c r="F721" s="2" t="str">
        <f>K721</f>
        <v>ETH</v>
      </c>
      <c r="G721" s="2" t="str">
        <f>IF(INDEX(지갑!$H:$H,MATCH(A721&amp;B721&amp;C721&amp;D721&amp;E721&amp;F721&amp;H721,지갑!$K:$K,0))=0, "",INDEX(지갑!$H:$H,MATCH(A721&amp;B721&amp;C721&amp;D721&amp;E721&amp;F721&amp;H721,지갑!$K:$K,0)))</f>
        <v>0xdb245cf0aec8bf5d4b3002d00f3e701e80ba380a</v>
      </c>
      <c r="H721" s="2"/>
      <c r="I721" s="2" t="s">
        <v>858</v>
      </c>
      <c r="J721" s="2" t="s">
        <v>58</v>
      </c>
      <c r="K721" s="2" t="s">
        <v>11</v>
      </c>
      <c r="L721" s="2" t="s">
        <v>1005</v>
      </c>
      <c r="M721" s="28">
        <v>21</v>
      </c>
      <c r="N721" s="2" t="str">
        <f>IF(ISERROR(INDEX(출금!$G$2:$G$1048576,MATCH($S721,출금!$S$2:$S$1048576,0)))=TRUE, "", INDEX(출금!$G$2:$G$1048576,MATCH($S721,출금!$S$2:$S$1048576,0))&amp;"")</f>
        <v/>
      </c>
      <c r="O721" s="2" t="str">
        <f>IF(ISERROR(INDEX(출금!$H$2:$H$1048576,MATCH($S721,출금!$S$2:$S$1048576,0)))=TRUE, "", INDEX(출금!$H$2:$H$1048576,MATCH($S721,출금!$S$2:$S$1048576,0))&amp;"")</f>
        <v/>
      </c>
      <c r="P721" s="2" t="str">
        <f>IF(ISERROR(INDEX(출금!$A$2:$A$1048576,MATCH($S721,출금!$S$2:$S$1048576,0)))=TRUE, "", INDEX(출금!$A$2:$A$1048576,MATCH($S721,출금!$S$2:$S$1048576,0)))</f>
        <v/>
      </c>
      <c r="Q721" s="2" t="str">
        <f>IF(ISERROR(INDEX(출금!$B$2:$B$1048576,MATCH($S721,출금!$S$2:$S$1048576,0)))=TRUE, "", INDEX(출금!$B$2:$B$1048576,MATCH($S721,출금!$S$2:$S$1048576,0)))</f>
        <v/>
      </c>
      <c r="R721" s="2" t="str">
        <f>IF(ISERROR(INDEX(출금!$C$2:$C$1048576,MATCH($S721,출금!$S$2:$S$1048576,0)))=TRUE, "", INDEX(출금!$C$2:$C$1048576,MATCH($S721,출금!$S$2:$S$1048576,0)))</f>
        <v/>
      </c>
      <c r="S721" s="2" t="s">
        <v>1553</v>
      </c>
      <c r="T721" s="13">
        <v>44434.533433275457</v>
      </c>
      <c r="U721" s="31" t="str">
        <f t="shared" si="14"/>
        <v>2021-08-26</v>
      </c>
    </row>
    <row r="722" spans="1:21">
      <c r="A722" s="2" t="s">
        <v>55</v>
      </c>
      <c r="B722" s="2" t="s">
        <v>6</v>
      </c>
      <c r="C722" s="2" t="s">
        <v>58</v>
      </c>
      <c r="D722" s="2" t="s">
        <v>1855</v>
      </c>
      <c r="E722" s="2">
        <v>10003</v>
      </c>
      <c r="F722" s="2" t="s">
        <v>13</v>
      </c>
      <c r="G722" s="2" t="str">
        <f>IF(INDEX(지갑!$H:$H,MATCH(A722&amp;B722&amp;C722&amp;D722&amp;E722&amp;F722&amp;H722,지갑!$K:$K,0))=0, "",INDEX(지갑!$H:$H,MATCH(A722&amp;B722&amp;C722&amp;D722&amp;E722&amp;F722&amp;H722,지갑!$K:$K,0)))</f>
        <v>0x8f27fa136ff4da1796368380019029d81d12d06d</v>
      </c>
      <c r="H722" s="2"/>
      <c r="I722" s="2" t="s">
        <v>6</v>
      </c>
      <c r="J722" s="2" t="s">
        <v>8</v>
      </c>
      <c r="K722" s="2" t="s">
        <v>13</v>
      </c>
      <c r="L722" s="2" t="s">
        <v>1675</v>
      </c>
      <c r="M722" s="25">
        <v>20</v>
      </c>
      <c r="N722" s="2" t="str">
        <f>IF(ISERROR(INDEX(출금!$G$2:$G$1048576,MATCH($S722,출금!$S$2:$S$1048576,0)))=TRUE, "", INDEX(출금!$G$2:$G$1048576,MATCH($S722,출금!$S$2:$S$1048576,0))&amp;"")</f>
        <v/>
      </c>
      <c r="O722" s="2" t="str">
        <f>IF(ISERROR(INDEX(출금!$H$2:$H$1048576,MATCH($S722,출금!$S$2:$S$1048576,0)))=TRUE, "", INDEX(출금!$H$2:$H$1048576,MATCH($S722,출금!$S$2:$S$1048576,0))&amp;"")</f>
        <v/>
      </c>
      <c r="P722" s="2" t="str">
        <f>IF(ISERROR(INDEX(출금!$A$2:$A$1048576,MATCH($S722,출금!$S$2:$S$1048576,0)))=TRUE, "", INDEX(출금!$A$2:$A$1048576,MATCH($S722,출금!$S$2:$S$1048576,0)))</f>
        <v/>
      </c>
      <c r="Q722" s="2" t="str">
        <f>IF(ISERROR(INDEX(출금!$B$2:$B$1048576,MATCH($S722,출금!$S$2:$S$1048576,0)))=TRUE, "", INDEX(출금!$B$2:$B$1048576,MATCH($S722,출금!$S$2:$S$1048576,0)))</f>
        <v/>
      </c>
      <c r="R722" s="2" t="str">
        <f>IF(ISERROR(INDEX(출금!$C$2:$C$1048576,MATCH($S722,출금!$S$2:$S$1048576,0)))=TRUE, "", INDEX(출금!$C$2:$C$1048576,MATCH($S722,출금!$S$2:$S$1048576,0)))</f>
        <v/>
      </c>
      <c r="S722" s="2" t="s">
        <v>701</v>
      </c>
      <c r="T722" s="26">
        <v>44672.443009259259</v>
      </c>
      <c r="U722" s="31" t="str">
        <f t="shared" si="14"/>
        <v>2022-04-21</v>
      </c>
    </row>
    <row r="723" spans="1:21" hidden="1">
      <c r="A723" s="2" t="s">
        <v>55</v>
      </c>
      <c r="B723" s="2" t="s">
        <v>6</v>
      </c>
      <c r="C723" s="2" t="s">
        <v>58</v>
      </c>
      <c r="D723" s="2" t="s">
        <v>1855</v>
      </c>
      <c r="E723" s="2">
        <v>10003</v>
      </c>
      <c r="F723" s="2" t="s">
        <v>13</v>
      </c>
      <c r="G723" s="2" t="str">
        <f>IF(INDEX(지갑!$H:$H,MATCH(A723&amp;B723&amp;C723&amp;D723&amp;E723&amp;F723&amp;H723,지갑!$K:$K,0))=0, "",INDEX(지갑!$H:$H,MATCH(A723&amp;B723&amp;C723&amp;D723&amp;E723&amp;F723&amp;H723,지갑!$K:$K,0)))</f>
        <v>0x8f27fa136ff4da1796368380019029d81d12d06d</v>
      </c>
      <c r="H723" s="2"/>
      <c r="I723" s="2" t="s">
        <v>6</v>
      </c>
      <c r="J723" s="2" t="s">
        <v>8</v>
      </c>
      <c r="K723" s="2" t="s">
        <v>13</v>
      </c>
      <c r="L723" s="2" t="s">
        <v>76</v>
      </c>
      <c r="M723" s="25">
        <v>703.01099999999997</v>
      </c>
      <c r="N723" s="2" t="str">
        <f>IF(ISERROR(INDEX(출금!$G$2:$G$1048576,MATCH($S723,출금!$S$2:$S$1048576,0)))=TRUE, "", INDEX(출금!$G$2:$G$1048576,MATCH($S723,출금!$S$2:$S$1048576,0))&amp;"")</f>
        <v>TMcMtgM9VMkMNdehmyC3Ls8ZPWwgxgJ8pA</v>
      </c>
      <c r="O723" s="2" t="str">
        <f>IF(ISERROR(INDEX(출금!$H$2:$H$1048576,MATCH($S723,출금!$S$2:$S$1048576,0)))=TRUE, "", INDEX(출금!$H$2:$H$1048576,MATCH($S723,출금!$S$2:$S$1048576,0))&amp;"")</f>
        <v/>
      </c>
      <c r="P723" s="2" t="str">
        <f>IF(ISERROR(INDEX(출금!$A$2:$A$1048576,MATCH($S723,출금!$S$2:$S$1048576,0)))=TRUE, "", INDEX(출금!$A$2:$A$1048576,MATCH($S723,출금!$S$2:$S$1048576,0)))</f>
        <v>exchange</v>
      </c>
      <c r="Q723" s="2" t="str">
        <f>IF(ISERROR(INDEX(출금!$B$2:$B$1048576,MATCH($S723,출금!$S$2:$S$1048576,0)))=TRUE, "", INDEX(출금!$B$2:$B$1048576,MATCH($S723,출금!$S$2:$S$1048576,0)))</f>
        <v>OKEX</v>
      </c>
      <c r="R723" s="2" t="str">
        <f>IF(ISERROR(INDEX(출금!$C$2:$C$1048576,MATCH($S723,출금!$S$2:$S$1048576,0)))=TRUE, "", INDEX(출금!$C$2:$C$1048576,MATCH($S723,출금!$S$2:$S$1048576,0)))</f>
        <v>Peertec</v>
      </c>
      <c r="S723" s="2" t="s">
        <v>700</v>
      </c>
      <c r="T723" s="26">
        <v>44672.651759259257</v>
      </c>
      <c r="U723" s="31" t="str">
        <f t="shared" si="14"/>
        <v>2022-04-21</v>
      </c>
    </row>
    <row r="724" spans="1:21" hidden="1">
      <c r="A724" s="2" t="s">
        <v>55</v>
      </c>
      <c r="B724" s="2" t="s">
        <v>6</v>
      </c>
      <c r="C724" s="2" t="s">
        <v>58</v>
      </c>
      <c r="D724" s="2" t="s">
        <v>1855</v>
      </c>
      <c r="E724" s="2">
        <v>10003</v>
      </c>
      <c r="F724" s="2" t="s">
        <v>10</v>
      </c>
      <c r="G724" s="2" t="str">
        <f>IF(INDEX(지갑!$H:$H,MATCH(A724&amp;B724&amp;C724&amp;D724&amp;E724&amp;F724&amp;H724,지갑!$K:$K,0))=0, "",INDEX(지갑!$H:$H,MATCH(A724&amp;B724&amp;C724&amp;D724&amp;E724&amp;F724&amp;H724,지갑!$K:$K,0)))</f>
        <v>rPFXvVo2fYXVPdV9gCHQouHsMgMhQ2aUwM</v>
      </c>
      <c r="H724" s="2">
        <v>3680179910</v>
      </c>
      <c r="I724" s="2" t="s">
        <v>6</v>
      </c>
      <c r="J724" s="2" t="s">
        <v>8</v>
      </c>
      <c r="K724" s="2" t="s">
        <v>10</v>
      </c>
      <c r="L724" s="2" t="s">
        <v>10</v>
      </c>
      <c r="M724" s="25">
        <v>3403.2719999999999</v>
      </c>
      <c r="N724" s="2" t="str">
        <f>IF(ISERROR(INDEX(출금!$G$2:$G$1048576,MATCH($S724,출금!$S$2:$S$1048576,0)))=TRUE, "", INDEX(출금!$G$2:$G$1048576,MATCH($S724,출금!$S$2:$S$1048576,0))&amp;"")</f>
        <v/>
      </c>
      <c r="O724" s="2" t="str">
        <f>IF(ISERROR(INDEX(출금!$H$2:$H$1048576,MATCH($S724,출금!$S$2:$S$1048576,0)))=TRUE, "", INDEX(출금!$H$2:$H$1048576,MATCH($S724,출금!$S$2:$S$1048576,0))&amp;"")</f>
        <v/>
      </c>
      <c r="P724" s="2" t="str">
        <f>IF(ISERROR(INDEX(출금!$A$2:$A$1048576,MATCH($S724,출금!$S$2:$S$1048576,0)))=TRUE, "", INDEX(출금!$A$2:$A$1048576,MATCH($S724,출금!$S$2:$S$1048576,0)))</f>
        <v/>
      </c>
      <c r="Q724" s="2" t="str">
        <f>IF(ISERROR(INDEX(출금!$B$2:$B$1048576,MATCH($S724,출금!$S$2:$S$1048576,0)))=TRUE, "", INDEX(출금!$B$2:$B$1048576,MATCH($S724,출금!$S$2:$S$1048576,0)))</f>
        <v/>
      </c>
      <c r="R724" s="2" t="str">
        <f>IF(ISERROR(INDEX(출금!$C$2:$C$1048576,MATCH($S724,출금!$S$2:$S$1048576,0)))=TRUE, "", INDEX(출금!$C$2:$C$1048576,MATCH($S724,출금!$S$2:$S$1048576,0)))</f>
        <v/>
      </c>
      <c r="S724" s="2" t="s">
        <v>699</v>
      </c>
      <c r="T724" s="26">
        <v>44673.007569444446</v>
      </c>
      <c r="U724" s="31" t="str">
        <f t="shared" si="14"/>
        <v>2022-04-22</v>
      </c>
    </row>
    <row r="725" spans="1:21" hidden="1">
      <c r="A725" s="2" t="s">
        <v>55</v>
      </c>
      <c r="B725" s="2" t="s">
        <v>6</v>
      </c>
      <c r="C725" s="2" t="s">
        <v>58</v>
      </c>
      <c r="D725" s="2" t="s">
        <v>1855</v>
      </c>
      <c r="E725" s="2">
        <v>10003</v>
      </c>
      <c r="F725" s="2" t="s">
        <v>9</v>
      </c>
      <c r="G725" s="2" t="str">
        <f>IF(INDEX(지갑!$H:$H,MATCH(A725&amp;B725&amp;C725&amp;D725&amp;E725&amp;F725&amp;H725,지갑!$K:$K,0))=0, "",INDEX(지갑!$H:$H,MATCH(A725&amp;B725&amp;C725&amp;D725&amp;E725&amp;F725&amp;H725,지갑!$K:$K,0)))</f>
        <v>337ne45ueXx2iAR1gNAqxnwsCGuLquCLnh</v>
      </c>
      <c r="H725" s="2"/>
      <c r="I725" s="2" t="s">
        <v>6</v>
      </c>
      <c r="J725" s="2" t="s">
        <v>8</v>
      </c>
      <c r="K725" s="2" t="s">
        <v>9</v>
      </c>
      <c r="L725" s="2" t="s">
        <v>9</v>
      </c>
      <c r="M725" s="25">
        <v>4.0566999999999999E-2</v>
      </c>
      <c r="N725" s="2" t="str">
        <f>IF(ISERROR(INDEX(출금!$G$2:$G$1048576,MATCH($S725,출금!$S$2:$S$1048576,0)))=TRUE, "", INDEX(출금!$G$2:$G$1048576,MATCH($S725,출금!$S$2:$S$1048576,0))&amp;"")</f>
        <v/>
      </c>
      <c r="O725" s="2" t="str">
        <f>IF(ISERROR(INDEX(출금!$H$2:$H$1048576,MATCH($S725,출금!$S$2:$S$1048576,0)))=TRUE, "", INDEX(출금!$H$2:$H$1048576,MATCH($S725,출금!$S$2:$S$1048576,0))&amp;"")</f>
        <v/>
      </c>
      <c r="P725" s="2" t="str">
        <f>IF(ISERROR(INDEX(출금!$A$2:$A$1048576,MATCH($S725,출금!$S$2:$S$1048576,0)))=TRUE, "", INDEX(출금!$A$2:$A$1048576,MATCH($S725,출금!$S$2:$S$1048576,0)))</f>
        <v/>
      </c>
      <c r="Q725" s="2" t="str">
        <f>IF(ISERROR(INDEX(출금!$B$2:$B$1048576,MATCH($S725,출금!$S$2:$S$1048576,0)))=TRUE, "", INDEX(출금!$B$2:$B$1048576,MATCH($S725,출금!$S$2:$S$1048576,0)))</f>
        <v/>
      </c>
      <c r="R725" s="2" t="str">
        <f>IF(ISERROR(INDEX(출금!$C$2:$C$1048576,MATCH($S725,출금!$S$2:$S$1048576,0)))=TRUE, "", INDEX(출금!$C$2:$C$1048576,MATCH($S725,출금!$S$2:$S$1048576,0)))</f>
        <v/>
      </c>
      <c r="S725" s="2" t="s">
        <v>698</v>
      </c>
      <c r="T725" s="26">
        <v>44673.007696759261</v>
      </c>
      <c r="U725" s="31" t="str">
        <f t="shared" si="14"/>
        <v>2022-04-22</v>
      </c>
    </row>
    <row r="726" spans="1:21">
      <c r="A726" s="2" t="s">
        <v>55</v>
      </c>
      <c r="B726" s="2" t="s">
        <v>6</v>
      </c>
      <c r="C726" s="2" t="s">
        <v>58</v>
      </c>
      <c r="D726" s="2" t="s">
        <v>1855</v>
      </c>
      <c r="E726" s="2">
        <v>10003</v>
      </c>
      <c r="F726" s="2" t="s">
        <v>13</v>
      </c>
      <c r="G726" s="2" t="str">
        <f>IF(INDEX(지갑!$H:$H,MATCH(A726&amp;B726&amp;C726&amp;D726&amp;E726&amp;F726&amp;H726,지갑!$K:$K,0))=0, "",INDEX(지갑!$H:$H,MATCH(A726&amp;B726&amp;C726&amp;D726&amp;E726&amp;F726&amp;H726,지갑!$K:$K,0)))</f>
        <v>0x8f27fa136ff4da1796368380019029d81d12d06d</v>
      </c>
      <c r="H726" s="2"/>
      <c r="I726" s="2" t="s">
        <v>6</v>
      </c>
      <c r="J726" s="2" t="s">
        <v>8</v>
      </c>
      <c r="K726" s="2" t="s">
        <v>13</v>
      </c>
      <c r="L726" s="2" t="s">
        <v>1675</v>
      </c>
      <c r="M726" s="25">
        <v>2159.5120000000002</v>
      </c>
      <c r="N726" s="2" t="str">
        <f>IF(ISERROR(INDEX(출금!$G$2:$G$1048576,MATCH($S726,출금!$S$2:$S$1048576,0)))=TRUE, "", INDEX(출금!$G$2:$G$1048576,MATCH($S726,출금!$S$2:$S$1048576,0))&amp;"")</f>
        <v/>
      </c>
      <c r="O726" s="2" t="str">
        <f>IF(ISERROR(INDEX(출금!$H$2:$H$1048576,MATCH($S726,출금!$S$2:$S$1048576,0)))=TRUE, "", INDEX(출금!$H$2:$H$1048576,MATCH($S726,출금!$S$2:$S$1048576,0))&amp;"")</f>
        <v/>
      </c>
      <c r="P726" s="2" t="str">
        <f>IF(ISERROR(INDEX(출금!$A$2:$A$1048576,MATCH($S726,출금!$S$2:$S$1048576,0)))=TRUE, "", INDEX(출금!$A$2:$A$1048576,MATCH($S726,출금!$S$2:$S$1048576,0)))</f>
        <v/>
      </c>
      <c r="Q726" s="2" t="str">
        <f>IF(ISERROR(INDEX(출금!$B$2:$B$1048576,MATCH($S726,출금!$S$2:$S$1048576,0)))=TRUE, "", INDEX(출금!$B$2:$B$1048576,MATCH($S726,출금!$S$2:$S$1048576,0)))</f>
        <v/>
      </c>
      <c r="R726" s="2" t="str">
        <f>IF(ISERROR(INDEX(출금!$C$2:$C$1048576,MATCH($S726,출금!$S$2:$S$1048576,0)))=TRUE, "", INDEX(출금!$C$2:$C$1048576,MATCH($S726,출금!$S$2:$S$1048576,0)))</f>
        <v/>
      </c>
      <c r="S726" s="2" t="s">
        <v>697</v>
      </c>
      <c r="T726" s="26">
        <v>44673.318981481483</v>
      </c>
      <c r="U726" s="31" t="str">
        <f t="shared" si="14"/>
        <v>2022-04-22</v>
      </c>
    </row>
    <row r="727" spans="1:21">
      <c r="A727" s="2" t="s">
        <v>55</v>
      </c>
      <c r="B727" s="2" t="s">
        <v>6</v>
      </c>
      <c r="C727" s="2" t="s">
        <v>58</v>
      </c>
      <c r="D727" s="2" t="s">
        <v>1855</v>
      </c>
      <c r="E727" s="2">
        <v>10003</v>
      </c>
      <c r="F727" s="2" t="s">
        <v>11</v>
      </c>
      <c r="G727" s="2" t="str">
        <f>IF(INDEX(지갑!$H:$H,MATCH(A727&amp;B727&amp;C727&amp;D727&amp;E727&amp;F727&amp;H727,지갑!$K:$K,0))=0, "",INDEX(지갑!$H:$H,MATCH(A727&amp;B727&amp;C727&amp;D727&amp;E727&amp;F727&amp;H727,지갑!$K:$K,0)))</f>
        <v>0xaB4Bfe506a3Cb36ADDf97678293bD429B9951726</v>
      </c>
      <c r="H727" s="2"/>
      <c r="I727" s="2" t="s">
        <v>6</v>
      </c>
      <c r="J727" s="2" t="s">
        <v>8</v>
      </c>
      <c r="K727" s="2" t="s">
        <v>11</v>
      </c>
      <c r="L727" s="2" t="s">
        <v>11</v>
      </c>
      <c r="M727" s="25">
        <v>1.4752190000000001</v>
      </c>
      <c r="N727" s="2" t="str">
        <f>IF(ISERROR(INDEX(출금!$G$2:$G$1048576,MATCH($S727,출금!$S$2:$S$1048576,0)))=TRUE, "", INDEX(출금!$G$2:$G$1048576,MATCH($S727,출금!$S$2:$S$1048576,0))&amp;"")</f>
        <v/>
      </c>
      <c r="O727" s="2" t="str">
        <f>IF(ISERROR(INDEX(출금!$H$2:$H$1048576,MATCH($S727,출금!$S$2:$S$1048576,0)))=TRUE, "", INDEX(출금!$H$2:$H$1048576,MATCH($S727,출금!$S$2:$S$1048576,0))&amp;"")</f>
        <v/>
      </c>
      <c r="P727" s="2" t="str">
        <f>IF(ISERROR(INDEX(출금!$A$2:$A$1048576,MATCH($S727,출금!$S$2:$S$1048576,0)))=TRUE, "", INDEX(출금!$A$2:$A$1048576,MATCH($S727,출금!$S$2:$S$1048576,0)))</f>
        <v/>
      </c>
      <c r="Q727" s="2" t="str">
        <f>IF(ISERROR(INDEX(출금!$B$2:$B$1048576,MATCH($S727,출금!$S$2:$S$1048576,0)))=TRUE, "", INDEX(출금!$B$2:$B$1048576,MATCH($S727,출금!$S$2:$S$1048576,0)))</f>
        <v/>
      </c>
      <c r="R727" s="2" t="str">
        <f>IF(ISERROR(INDEX(출금!$C$2:$C$1048576,MATCH($S727,출금!$S$2:$S$1048576,0)))=TRUE, "", INDEX(출금!$C$2:$C$1048576,MATCH($S727,출금!$S$2:$S$1048576,0)))</f>
        <v/>
      </c>
      <c r="S727" s="2" t="s">
        <v>696</v>
      </c>
      <c r="T727" s="26">
        <v>44673.321840277778</v>
      </c>
      <c r="U727" s="31" t="str">
        <f t="shared" si="14"/>
        <v>2022-04-22</v>
      </c>
    </row>
    <row r="728" spans="1:21" hidden="1">
      <c r="A728" s="2" t="s">
        <v>3</v>
      </c>
      <c r="B728" s="2" t="s">
        <v>858</v>
      </c>
      <c r="C728" s="2" t="s">
        <v>58</v>
      </c>
      <c r="D728" s="2"/>
      <c r="E728" s="2"/>
      <c r="F728" s="2" t="str">
        <f t="shared" ref="F728:F733" si="16">K728</f>
        <v>MDX</v>
      </c>
      <c r="G728" s="2" t="e">
        <f>IF(INDEX(지갑!$H:$H,MATCH(A728&amp;B728&amp;C728&amp;D728&amp;E728&amp;F728&amp;H728,지갑!$K:$K,0))=0, "",INDEX(지갑!$H:$H,MATCH(A728&amp;B728&amp;C728&amp;D728&amp;E728&amp;F728&amp;H728,지갑!$K:$K,0)))</f>
        <v>#N/A</v>
      </c>
      <c r="H728" s="2"/>
      <c r="I728" s="2" t="s">
        <v>858</v>
      </c>
      <c r="J728" s="2" t="s">
        <v>58</v>
      </c>
      <c r="K728" s="2" t="s">
        <v>1052</v>
      </c>
      <c r="L728" s="2" t="s">
        <v>1052</v>
      </c>
      <c r="M728" s="28">
        <v>7001867.1111427601</v>
      </c>
      <c r="N728" s="2" t="str">
        <f>IF(ISERROR(INDEX(출금!$G$2:$G$1048576,MATCH($S728,출금!$S$2:$S$1048576,0)))=TRUE, "", INDEX(출금!$G$2:$G$1048576,MATCH($S728,출금!$S$2:$S$1048576,0))&amp;"")</f>
        <v/>
      </c>
      <c r="O728" s="2" t="str">
        <f>IF(ISERROR(INDEX(출금!$H$2:$H$1048576,MATCH($S728,출금!$S$2:$S$1048576,0)))=TRUE, "", INDEX(출금!$H$2:$H$1048576,MATCH($S728,출금!$S$2:$S$1048576,0))&amp;"")</f>
        <v/>
      </c>
      <c r="P728" s="2" t="str">
        <f>IF(ISERROR(INDEX(출금!$A$2:$A$1048576,MATCH($S728,출금!$S$2:$S$1048576,0)))=TRUE, "", INDEX(출금!$A$2:$A$1048576,MATCH($S728,출금!$S$2:$S$1048576,0)))</f>
        <v/>
      </c>
      <c r="Q728" s="2" t="str">
        <f>IF(ISERROR(INDEX(출금!$B$2:$B$1048576,MATCH($S728,출금!$S$2:$S$1048576,0)))=TRUE, "", INDEX(출금!$B$2:$B$1048576,MATCH($S728,출금!$S$2:$S$1048576,0)))</f>
        <v/>
      </c>
      <c r="R728" s="2" t="str">
        <f>IF(ISERROR(INDEX(출금!$C$2:$C$1048576,MATCH($S728,출금!$S$2:$S$1048576,0)))=TRUE, "", INDEX(출금!$C$2:$C$1048576,MATCH($S728,출금!$S$2:$S$1048576,0)))</f>
        <v/>
      </c>
      <c r="S728" s="2" t="s">
        <v>1554</v>
      </c>
      <c r="T728" s="13">
        <v>44435.720141597223</v>
      </c>
      <c r="U728" s="31" t="str">
        <f t="shared" si="14"/>
        <v>2021-08-27</v>
      </c>
    </row>
    <row r="729" spans="1:21" hidden="1">
      <c r="A729" s="2" t="s">
        <v>3</v>
      </c>
      <c r="B729" s="2" t="s">
        <v>858</v>
      </c>
      <c r="C729" s="2" t="s">
        <v>58</v>
      </c>
      <c r="D729" s="2"/>
      <c r="E729" s="2"/>
      <c r="F729" s="2" t="str">
        <f t="shared" si="16"/>
        <v>XRP</v>
      </c>
      <c r="G729" s="2" t="str">
        <f>IF(INDEX(지갑!$H:$H,MATCH(A729&amp;B729&amp;C729&amp;D729&amp;E729&amp;F729&amp;H729,지갑!$K:$K,0))=0, "",INDEX(지갑!$H:$H,MATCH(A729&amp;B729&amp;C729&amp;D729&amp;E729&amp;F729&amp;H729,지갑!$K:$K,0)))</f>
        <v>r9L7s2eGfDD5yhFmgP1XtxwEzeTicCyTaf</v>
      </c>
      <c r="H729" s="2"/>
      <c r="I729" s="2" t="s">
        <v>858</v>
      </c>
      <c r="J729" s="2" t="s">
        <v>58</v>
      </c>
      <c r="K729" s="2" t="s">
        <v>10</v>
      </c>
      <c r="L729" s="2" t="s">
        <v>10</v>
      </c>
      <c r="M729" s="28">
        <v>8000001.4634800004</v>
      </c>
      <c r="N729" s="2" t="str">
        <f>IF(ISERROR(INDEX(출금!$G$2:$G$1048576,MATCH($S729,출금!$S$2:$S$1048576,0)))=TRUE, "", INDEX(출금!$G$2:$G$1048576,MATCH($S729,출금!$S$2:$S$1048576,0))&amp;"")</f>
        <v>rEb8TK3gBgk5auZkwc6sHnwrGVJH8DuaLh</v>
      </c>
      <c r="O729" s="2" t="str">
        <f>IF(ISERROR(INDEX(출금!$H$2:$H$1048576,MATCH($S729,출금!$S$2:$S$1048576,0)))=TRUE, "", INDEX(출금!$H$2:$H$1048576,MATCH($S729,출금!$S$2:$S$1048576,0))&amp;"")</f>
        <v>105711647</v>
      </c>
      <c r="P729" s="2" t="str">
        <f>IF(ISERROR(INDEX(출금!$A$2:$A$1048576,MATCH($S729,출금!$S$2:$S$1048576,0)))=TRUE, "", INDEX(출금!$A$2:$A$1048576,MATCH($S729,출금!$S$2:$S$1048576,0)))</f>
        <v>exchange</v>
      </c>
      <c r="Q729" s="2" t="str">
        <f>IF(ISERROR(INDEX(출금!$B$2:$B$1048576,MATCH($S729,출금!$S$2:$S$1048576,0)))=TRUE, "", INDEX(출금!$B$2:$B$1048576,MATCH($S729,출금!$S$2:$S$1048576,0)))</f>
        <v>Binance</v>
      </c>
      <c r="R729" s="2" t="str">
        <f>IF(ISERROR(INDEX(출금!$C$2:$C$1048576,MATCH($S729,출금!$S$2:$S$1048576,0)))=TRUE, "", INDEX(출금!$C$2:$C$1048576,MATCH($S729,출금!$S$2:$S$1048576,0)))</f>
        <v>BBRICK</v>
      </c>
      <c r="S729" s="2" t="s">
        <v>1555</v>
      </c>
      <c r="T729" s="13">
        <v>44435.808888263891</v>
      </c>
      <c r="U729" s="31" t="str">
        <f t="shared" si="14"/>
        <v>2021-08-27</v>
      </c>
    </row>
    <row r="730" spans="1:21" hidden="1">
      <c r="A730" s="2" t="s">
        <v>3</v>
      </c>
      <c r="B730" s="2" t="s">
        <v>858</v>
      </c>
      <c r="C730" s="2" t="s">
        <v>58</v>
      </c>
      <c r="D730" s="2"/>
      <c r="E730" s="2"/>
      <c r="F730" s="2" t="str">
        <f t="shared" si="16"/>
        <v>XRP</v>
      </c>
      <c r="G730" s="2" t="str">
        <f>IF(INDEX(지갑!$H:$H,MATCH(A730&amp;B730&amp;C730&amp;D730&amp;E730&amp;F730&amp;H730,지갑!$K:$K,0))=0, "",INDEX(지갑!$H:$H,MATCH(A730&amp;B730&amp;C730&amp;D730&amp;E730&amp;F730&amp;H730,지갑!$K:$K,0)))</f>
        <v>r9L7s2eGfDD5yhFmgP1XtxwEzeTicCyTaf</v>
      </c>
      <c r="H730" s="2"/>
      <c r="I730" s="2" t="s">
        <v>858</v>
      </c>
      <c r="J730" s="2" t="s">
        <v>58</v>
      </c>
      <c r="K730" s="2" t="s">
        <v>10</v>
      </c>
      <c r="L730" s="2" t="s">
        <v>10</v>
      </c>
      <c r="M730" s="28">
        <v>5000006.8073969996</v>
      </c>
      <c r="N730" s="2" t="str">
        <f>IF(ISERROR(INDEX(출금!$G$2:$G$1048576,MATCH($S730,출금!$S$2:$S$1048576,0)))=TRUE, "", INDEX(출금!$G$2:$G$1048576,MATCH($S730,출금!$S$2:$S$1048576,0))&amp;"")</f>
        <v>rEb8TK3gBgk5auZkwc6sHnwrGVJH8DuaLh</v>
      </c>
      <c r="O730" s="2" t="str">
        <f>IF(ISERROR(INDEX(출금!$H$2:$H$1048576,MATCH($S730,출금!$S$2:$S$1048576,0)))=TRUE, "", INDEX(출금!$H$2:$H$1048576,MATCH($S730,출금!$S$2:$S$1048576,0))&amp;"")</f>
        <v>105711647</v>
      </c>
      <c r="P730" s="2" t="str">
        <f>IF(ISERROR(INDEX(출금!$A$2:$A$1048576,MATCH($S730,출금!$S$2:$S$1048576,0)))=TRUE, "", INDEX(출금!$A$2:$A$1048576,MATCH($S730,출금!$S$2:$S$1048576,0)))</f>
        <v>exchange</v>
      </c>
      <c r="Q730" s="2" t="str">
        <f>IF(ISERROR(INDEX(출금!$B$2:$B$1048576,MATCH($S730,출금!$S$2:$S$1048576,0)))=TRUE, "", INDEX(출금!$B$2:$B$1048576,MATCH($S730,출금!$S$2:$S$1048576,0)))</f>
        <v>Binance</v>
      </c>
      <c r="R730" s="2" t="str">
        <f>IF(ISERROR(INDEX(출금!$C$2:$C$1048576,MATCH($S730,출금!$S$2:$S$1048576,0)))=TRUE, "", INDEX(출금!$C$2:$C$1048576,MATCH($S730,출금!$S$2:$S$1048576,0)))</f>
        <v>BBRICK</v>
      </c>
      <c r="S730" s="2" t="s">
        <v>1556</v>
      </c>
      <c r="T730" s="13">
        <v>44437.437903877311</v>
      </c>
      <c r="U730" s="31" t="str">
        <f t="shared" si="14"/>
        <v>2021-08-29</v>
      </c>
    </row>
    <row r="731" spans="1:21" hidden="1">
      <c r="A731" s="2" t="s">
        <v>3</v>
      </c>
      <c r="B731" s="2" t="s">
        <v>858</v>
      </c>
      <c r="C731" s="2" t="s">
        <v>58</v>
      </c>
      <c r="D731" s="2"/>
      <c r="E731" s="2"/>
      <c r="F731" s="2" t="str">
        <f t="shared" si="16"/>
        <v>BCH</v>
      </c>
      <c r="G731" s="2" t="str">
        <f>IF(INDEX(지갑!$H:$H,MATCH(A731&amp;B731&amp;C731&amp;D731&amp;E731&amp;F731&amp;H731,지갑!$K:$K,0))=0, "",INDEX(지갑!$H:$H,MATCH(A731&amp;B731&amp;C731&amp;D731&amp;E731&amp;F731&amp;H731,지갑!$K:$K,0)))</f>
        <v>0xdb245cf0aec8bf5d4b3002d00f3e701e80ba380a</v>
      </c>
      <c r="H731" s="2"/>
      <c r="I731" s="2" t="s">
        <v>858</v>
      </c>
      <c r="J731" s="2" t="s">
        <v>58</v>
      </c>
      <c r="K731" s="2" t="s">
        <v>81</v>
      </c>
      <c r="L731" s="2" t="s">
        <v>1005</v>
      </c>
      <c r="M731" s="28">
        <v>2500</v>
      </c>
      <c r="N731" s="2" t="str">
        <f>IF(ISERROR(INDEX(출금!$G$2:$G$1048576,MATCH($S731,출금!$S$2:$S$1048576,0)))=TRUE, "", INDEX(출금!$G$2:$G$1048576,MATCH($S731,출금!$S$2:$S$1048576,0))&amp;"")</f>
        <v/>
      </c>
      <c r="O731" s="2" t="str">
        <f>IF(ISERROR(INDEX(출금!$H$2:$H$1048576,MATCH($S731,출금!$S$2:$S$1048576,0)))=TRUE, "", INDEX(출금!$H$2:$H$1048576,MATCH($S731,출금!$S$2:$S$1048576,0))&amp;"")</f>
        <v/>
      </c>
      <c r="P731" s="2" t="str">
        <f>IF(ISERROR(INDEX(출금!$A$2:$A$1048576,MATCH($S731,출금!$S$2:$S$1048576,0)))=TRUE, "", INDEX(출금!$A$2:$A$1048576,MATCH($S731,출금!$S$2:$S$1048576,0)))</f>
        <v/>
      </c>
      <c r="Q731" s="2" t="str">
        <f>IF(ISERROR(INDEX(출금!$B$2:$B$1048576,MATCH($S731,출금!$S$2:$S$1048576,0)))=TRUE, "", INDEX(출금!$B$2:$B$1048576,MATCH($S731,출금!$S$2:$S$1048576,0)))</f>
        <v/>
      </c>
      <c r="R731" s="2" t="str">
        <f>IF(ISERROR(INDEX(출금!$C$2:$C$1048576,MATCH($S731,출금!$S$2:$S$1048576,0)))=TRUE, "", INDEX(출금!$C$2:$C$1048576,MATCH($S731,출금!$S$2:$S$1048576,0)))</f>
        <v/>
      </c>
      <c r="S731" s="2" t="s">
        <v>1557</v>
      </c>
      <c r="T731" s="13">
        <v>44438.551620613427</v>
      </c>
      <c r="U731" s="31" t="str">
        <f t="shared" si="14"/>
        <v>2021-08-30</v>
      </c>
    </row>
    <row r="732" spans="1:21">
      <c r="A732" s="2" t="s">
        <v>3</v>
      </c>
      <c r="B732" s="2" t="s">
        <v>858</v>
      </c>
      <c r="C732" s="2" t="s">
        <v>58</v>
      </c>
      <c r="D732" s="2"/>
      <c r="E732" s="2"/>
      <c r="F732" s="2" t="str">
        <f t="shared" si="16"/>
        <v>ETH</v>
      </c>
      <c r="G732" s="2" t="str">
        <f>IF(INDEX(지갑!$H:$H,MATCH(A732&amp;B732&amp;C732&amp;D732&amp;E732&amp;F732&amp;H732,지갑!$K:$K,0))=0, "",INDEX(지갑!$H:$H,MATCH(A732&amp;B732&amp;C732&amp;D732&amp;E732&amp;F732&amp;H732,지갑!$K:$K,0)))</f>
        <v>0xdb245cf0aec8bf5d4b3002d00f3e701e80ba380a</v>
      </c>
      <c r="H732" s="2"/>
      <c r="I732" s="2" t="s">
        <v>858</v>
      </c>
      <c r="J732" s="2" t="s">
        <v>58</v>
      </c>
      <c r="K732" s="2" t="s">
        <v>11</v>
      </c>
      <c r="L732" s="2" t="s">
        <v>11</v>
      </c>
      <c r="M732" s="28">
        <v>1345.902605</v>
      </c>
      <c r="N732" s="2" t="str">
        <f>IF(ISERROR(INDEX(출금!$G$2:$G$1048576,MATCH($S732,출금!$S$2:$S$1048576,0)))=TRUE, "", INDEX(출금!$G$2:$G$1048576,MATCH($S732,출금!$S$2:$S$1048576,0))&amp;"")</f>
        <v/>
      </c>
      <c r="O732" s="2" t="str">
        <f>IF(ISERROR(INDEX(출금!$H$2:$H$1048576,MATCH($S732,출금!$S$2:$S$1048576,0)))=TRUE, "", INDEX(출금!$H$2:$H$1048576,MATCH($S732,출금!$S$2:$S$1048576,0))&amp;"")</f>
        <v/>
      </c>
      <c r="P732" s="2" t="str">
        <f>IF(ISERROR(INDEX(출금!$A$2:$A$1048576,MATCH($S732,출금!$S$2:$S$1048576,0)))=TRUE, "", INDEX(출금!$A$2:$A$1048576,MATCH($S732,출금!$S$2:$S$1048576,0)))</f>
        <v/>
      </c>
      <c r="Q732" s="2" t="str">
        <f>IF(ISERROR(INDEX(출금!$B$2:$B$1048576,MATCH($S732,출금!$S$2:$S$1048576,0)))=TRUE, "", INDEX(출금!$B$2:$B$1048576,MATCH($S732,출금!$S$2:$S$1048576,0)))</f>
        <v/>
      </c>
      <c r="R732" s="2" t="str">
        <f>IF(ISERROR(INDEX(출금!$C$2:$C$1048576,MATCH($S732,출금!$S$2:$S$1048576,0)))=TRUE, "", INDEX(출금!$C$2:$C$1048576,MATCH($S732,출금!$S$2:$S$1048576,0)))</f>
        <v/>
      </c>
      <c r="S732" s="2" t="s">
        <v>1558</v>
      </c>
      <c r="T732" s="13">
        <v>44438.579000590267</v>
      </c>
      <c r="U732" s="31" t="str">
        <f t="shared" si="14"/>
        <v>2021-08-30</v>
      </c>
    </row>
    <row r="733" spans="1:21" hidden="1">
      <c r="A733" s="2" t="s">
        <v>3</v>
      </c>
      <c r="B733" s="2" t="s">
        <v>858</v>
      </c>
      <c r="C733" s="2" t="s">
        <v>58</v>
      </c>
      <c r="D733" s="2"/>
      <c r="E733" s="2"/>
      <c r="F733" s="2" t="str">
        <f t="shared" si="16"/>
        <v>BCH</v>
      </c>
      <c r="G733" s="2" t="str">
        <f>IF(INDEX(지갑!$H:$H,MATCH(A733&amp;B733&amp;C733&amp;D733&amp;E733&amp;F733&amp;H733,지갑!$K:$K,0))=0, "",INDEX(지갑!$H:$H,MATCH(A733&amp;B733&amp;C733&amp;D733&amp;E733&amp;F733&amp;H733,지갑!$K:$K,0)))</f>
        <v>0xdb245cf0aec8bf5d4b3002d00f3e701e80ba380a</v>
      </c>
      <c r="H733" s="2"/>
      <c r="I733" s="2" t="s">
        <v>858</v>
      </c>
      <c r="J733" s="2" t="s">
        <v>58</v>
      </c>
      <c r="K733" s="2" t="s">
        <v>81</v>
      </c>
      <c r="L733" s="2" t="s">
        <v>1005</v>
      </c>
      <c r="M733" s="28">
        <v>5735</v>
      </c>
      <c r="N733" s="2" t="str">
        <f>IF(ISERROR(INDEX(출금!$G$2:$G$1048576,MATCH($S733,출금!$S$2:$S$1048576,0)))=TRUE, "", INDEX(출금!$G$2:$G$1048576,MATCH($S733,출금!$S$2:$S$1048576,0))&amp;"")</f>
        <v/>
      </c>
      <c r="O733" s="2" t="str">
        <f>IF(ISERROR(INDEX(출금!$H$2:$H$1048576,MATCH($S733,출금!$S$2:$S$1048576,0)))=TRUE, "", INDEX(출금!$H$2:$H$1048576,MATCH($S733,출금!$S$2:$S$1048576,0))&amp;"")</f>
        <v/>
      </c>
      <c r="P733" s="2" t="str">
        <f>IF(ISERROR(INDEX(출금!$A$2:$A$1048576,MATCH($S733,출금!$S$2:$S$1048576,0)))=TRUE, "", INDEX(출금!$A$2:$A$1048576,MATCH($S733,출금!$S$2:$S$1048576,0)))</f>
        <v/>
      </c>
      <c r="Q733" s="2" t="str">
        <f>IF(ISERROR(INDEX(출금!$B$2:$B$1048576,MATCH($S733,출금!$S$2:$S$1048576,0)))=TRUE, "", INDEX(출금!$B$2:$B$1048576,MATCH($S733,출금!$S$2:$S$1048576,0)))</f>
        <v/>
      </c>
      <c r="R733" s="2" t="str">
        <f>IF(ISERROR(INDEX(출금!$C$2:$C$1048576,MATCH($S733,출금!$S$2:$S$1048576,0)))=TRUE, "", INDEX(출금!$C$2:$C$1048576,MATCH($S733,출금!$S$2:$S$1048576,0)))</f>
        <v/>
      </c>
      <c r="S733" s="2" t="s">
        <v>1559</v>
      </c>
      <c r="T733" s="13">
        <v>44438.61368318287</v>
      </c>
      <c r="U733" s="31" t="str">
        <f t="shared" si="14"/>
        <v>2021-08-30</v>
      </c>
    </row>
    <row r="734" spans="1:21" hidden="1">
      <c r="A734" s="2" t="s">
        <v>55</v>
      </c>
      <c r="B734" s="2" t="s">
        <v>6</v>
      </c>
      <c r="C734" s="2" t="s">
        <v>58</v>
      </c>
      <c r="D734" s="2" t="s">
        <v>1855</v>
      </c>
      <c r="E734" s="2">
        <v>10003</v>
      </c>
      <c r="F734" s="2" t="s">
        <v>14</v>
      </c>
      <c r="G734" s="2" t="str">
        <f>IF(INDEX(지갑!$H:$H,MATCH(A734&amp;B734&amp;C734&amp;D734&amp;E734&amp;F734&amp;H734,지갑!$K:$K,0))=0, "",INDEX(지갑!$H:$H,MATCH(A734&amp;B734&amp;C734&amp;D734&amp;E734&amp;F734&amp;H734,지갑!$K:$K,0)))</f>
        <v>terra1luagdjcr9c9yvp3ak4d7chjm5gldcmgln5rku5</v>
      </c>
      <c r="H734" s="2">
        <v>823031602</v>
      </c>
      <c r="I734" s="2" t="s">
        <v>6</v>
      </c>
      <c r="J734" s="2" t="s">
        <v>8</v>
      </c>
      <c r="K734" s="2" t="s">
        <v>14</v>
      </c>
      <c r="L734" s="2" t="s">
        <v>1676</v>
      </c>
      <c r="M734" s="25">
        <v>8.8465150000000001</v>
      </c>
      <c r="N734" s="2" t="str">
        <f>IF(ISERROR(INDEX(출금!$G$2:$G$1048576,MATCH($S734,출금!$S$2:$S$1048576,0)))=TRUE, "", INDEX(출금!$G$2:$G$1048576,MATCH($S734,출금!$S$2:$S$1048576,0))&amp;"")</f>
        <v/>
      </c>
      <c r="O734" s="2" t="str">
        <f>IF(ISERROR(INDEX(출금!$H$2:$H$1048576,MATCH($S734,출금!$S$2:$S$1048576,0)))=TRUE, "", INDEX(출금!$H$2:$H$1048576,MATCH($S734,출금!$S$2:$S$1048576,0))&amp;"")</f>
        <v/>
      </c>
      <c r="P734" s="2" t="str">
        <f>IF(ISERROR(INDEX(출금!$A$2:$A$1048576,MATCH($S734,출금!$S$2:$S$1048576,0)))=TRUE, "", INDEX(출금!$A$2:$A$1048576,MATCH($S734,출금!$S$2:$S$1048576,0)))</f>
        <v/>
      </c>
      <c r="Q734" s="2" t="str">
        <f>IF(ISERROR(INDEX(출금!$B$2:$B$1048576,MATCH($S734,출금!$S$2:$S$1048576,0)))=TRUE, "", INDEX(출금!$B$2:$B$1048576,MATCH($S734,출금!$S$2:$S$1048576,0)))</f>
        <v/>
      </c>
      <c r="R734" s="2" t="str">
        <f>IF(ISERROR(INDEX(출금!$C$2:$C$1048576,MATCH($S734,출금!$S$2:$S$1048576,0)))=TRUE, "", INDEX(출금!$C$2:$C$1048576,MATCH($S734,출금!$S$2:$S$1048576,0)))</f>
        <v/>
      </c>
      <c r="S734" s="2" t="s">
        <v>695</v>
      </c>
      <c r="T734" s="26">
        <v>44673.381979166668</v>
      </c>
      <c r="U734" s="31" t="str">
        <f t="shared" si="14"/>
        <v>2022-04-22</v>
      </c>
    </row>
    <row r="735" spans="1:21" hidden="1">
      <c r="A735" s="2" t="s">
        <v>3</v>
      </c>
      <c r="B735" s="2" t="s">
        <v>858</v>
      </c>
      <c r="C735" s="2" t="s">
        <v>58</v>
      </c>
      <c r="D735" s="2"/>
      <c r="E735" s="2"/>
      <c r="F735" s="2" t="str">
        <f>K735</f>
        <v>BTC</v>
      </c>
      <c r="G735" s="2" t="str">
        <f>IF(INDEX(지갑!$H:$H,MATCH(A735&amp;B735&amp;C735&amp;D735&amp;E735&amp;F735&amp;H735,지갑!$K:$K,0))=0, "",INDEX(지갑!$H:$H,MATCH(A735&amp;B735&amp;C735&amp;D735&amp;E735&amp;F735&amp;H735,지갑!$K:$K,0)))</f>
        <v>1MdatewJkKfSptYBaJvgEBFYCEbiCkELVt</v>
      </c>
      <c r="H735" s="2"/>
      <c r="I735" s="2" t="s">
        <v>858</v>
      </c>
      <c r="J735" s="2" t="s">
        <v>58</v>
      </c>
      <c r="K735" s="2" t="s">
        <v>9</v>
      </c>
      <c r="L735" s="2" t="s">
        <v>1005</v>
      </c>
      <c r="M735" s="28">
        <v>20</v>
      </c>
      <c r="N735" s="2" t="str">
        <f>IF(ISERROR(INDEX(출금!$G$2:$G$1048576,MATCH($S735,출금!$S$2:$S$1048576,0)))=TRUE, "", INDEX(출금!$G$2:$G$1048576,MATCH($S735,출금!$S$2:$S$1048576,0))&amp;"")</f>
        <v/>
      </c>
      <c r="O735" s="2" t="str">
        <f>IF(ISERROR(INDEX(출금!$H$2:$H$1048576,MATCH($S735,출금!$S$2:$S$1048576,0)))=TRUE, "", INDEX(출금!$H$2:$H$1048576,MATCH($S735,출금!$S$2:$S$1048576,0))&amp;"")</f>
        <v/>
      </c>
      <c r="P735" s="2" t="str">
        <f>IF(ISERROR(INDEX(출금!$A$2:$A$1048576,MATCH($S735,출금!$S$2:$S$1048576,0)))=TRUE, "", INDEX(출금!$A$2:$A$1048576,MATCH($S735,출금!$S$2:$S$1048576,0)))</f>
        <v/>
      </c>
      <c r="Q735" s="2" t="str">
        <f>IF(ISERROR(INDEX(출금!$B$2:$B$1048576,MATCH($S735,출금!$S$2:$S$1048576,0)))=TRUE, "", INDEX(출금!$B$2:$B$1048576,MATCH($S735,출금!$S$2:$S$1048576,0)))</f>
        <v/>
      </c>
      <c r="R735" s="2" t="str">
        <f>IF(ISERROR(INDEX(출금!$C$2:$C$1048576,MATCH($S735,출금!$S$2:$S$1048576,0)))=TRUE, "", INDEX(출금!$C$2:$C$1048576,MATCH($S735,출금!$S$2:$S$1048576,0)))</f>
        <v/>
      </c>
      <c r="S735" s="2" t="s">
        <v>1560</v>
      </c>
      <c r="T735" s="13">
        <v>44438.650204456018</v>
      </c>
      <c r="U735" s="31" t="str">
        <f t="shared" si="14"/>
        <v>2021-08-30</v>
      </c>
    </row>
    <row r="736" spans="1:21">
      <c r="A736" s="2" t="s">
        <v>3</v>
      </c>
      <c r="B736" s="2" t="s">
        <v>858</v>
      </c>
      <c r="C736" s="2" t="s">
        <v>58</v>
      </c>
      <c r="D736" s="2"/>
      <c r="E736" s="2"/>
      <c r="F736" s="2" t="str">
        <f>K736</f>
        <v>ETH</v>
      </c>
      <c r="G736" s="2" t="str">
        <f>IF(INDEX(지갑!$H:$H,MATCH(A736&amp;B736&amp;C736&amp;D736&amp;E736&amp;F736&amp;H736,지갑!$K:$K,0))=0, "",INDEX(지갑!$H:$H,MATCH(A736&amp;B736&amp;C736&amp;D736&amp;E736&amp;F736&amp;H736,지갑!$K:$K,0)))</f>
        <v>0xdb245cf0aec8bf5d4b3002d00f3e701e80ba380a</v>
      </c>
      <c r="H736" s="2"/>
      <c r="I736" s="2" t="s">
        <v>858</v>
      </c>
      <c r="J736" s="2" t="s">
        <v>58</v>
      </c>
      <c r="K736" s="2" t="s">
        <v>11</v>
      </c>
      <c r="L736" s="2" t="s">
        <v>11</v>
      </c>
      <c r="M736" s="28">
        <v>17.313213900000001</v>
      </c>
      <c r="N736" s="2" t="str">
        <f>IF(ISERROR(INDEX(출금!$G$2:$G$1048576,MATCH($S736,출금!$S$2:$S$1048576,0)))=TRUE, "", INDEX(출금!$G$2:$G$1048576,MATCH($S736,출금!$S$2:$S$1048576,0))&amp;"")</f>
        <v/>
      </c>
      <c r="O736" s="2" t="str">
        <f>IF(ISERROR(INDEX(출금!$H$2:$H$1048576,MATCH($S736,출금!$S$2:$S$1048576,0)))=TRUE, "", INDEX(출금!$H$2:$H$1048576,MATCH($S736,출금!$S$2:$S$1048576,0))&amp;"")</f>
        <v/>
      </c>
      <c r="P736" s="2" t="str">
        <f>IF(ISERROR(INDEX(출금!$A$2:$A$1048576,MATCH($S736,출금!$S$2:$S$1048576,0)))=TRUE, "", INDEX(출금!$A$2:$A$1048576,MATCH($S736,출금!$S$2:$S$1048576,0)))</f>
        <v/>
      </c>
      <c r="Q736" s="2" t="str">
        <f>IF(ISERROR(INDEX(출금!$B$2:$B$1048576,MATCH($S736,출금!$S$2:$S$1048576,0)))=TRUE, "", INDEX(출금!$B$2:$B$1048576,MATCH($S736,출금!$S$2:$S$1048576,0)))</f>
        <v/>
      </c>
      <c r="R736" s="2" t="str">
        <f>IF(ISERROR(INDEX(출금!$C$2:$C$1048576,MATCH($S736,출금!$S$2:$S$1048576,0)))=TRUE, "", INDEX(출금!$C$2:$C$1048576,MATCH($S736,출금!$S$2:$S$1048576,0)))</f>
        <v/>
      </c>
      <c r="S736" s="2" t="s">
        <v>1561</v>
      </c>
      <c r="T736" s="13">
        <v>44441.508901956018</v>
      </c>
      <c r="U736" s="31" t="str">
        <f t="shared" si="14"/>
        <v>2021-09-02</v>
      </c>
    </row>
    <row r="737" spans="1:21" hidden="1">
      <c r="A737" s="2" t="s">
        <v>55</v>
      </c>
      <c r="B737" s="2" t="s">
        <v>6</v>
      </c>
      <c r="C737" s="2" t="s">
        <v>58</v>
      </c>
      <c r="D737" s="2" t="s">
        <v>1855</v>
      </c>
      <c r="E737" s="2">
        <v>10003</v>
      </c>
      <c r="F737" s="2" t="s">
        <v>13</v>
      </c>
      <c r="G737" s="2" t="str">
        <f>IF(INDEX(지갑!$H:$H,MATCH(A737&amp;B737&amp;C737&amp;D737&amp;E737&amp;F737&amp;H737,지갑!$K:$K,0))=0, "",INDEX(지갑!$H:$H,MATCH(A737&amp;B737&amp;C737&amp;D737&amp;E737&amp;F737&amp;H737,지갑!$K:$K,0)))</f>
        <v>0x8f27fa136ff4da1796368380019029d81d12d06d</v>
      </c>
      <c r="H737" s="2"/>
      <c r="I737" s="2" t="s">
        <v>6</v>
      </c>
      <c r="J737" s="2" t="s">
        <v>8</v>
      </c>
      <c r="K737" s="2" t="s">
        <v>13</v>
      </c>
      <c r="L737" s="2" t="s">
        <v>76</v>
      </c>
      <c r="M737" s="25">
        <v>1771.5940000000001</v>
      </c>
      <c r="N737" s="2" t="str">
        <f>IF(ISERROR(INDEX(출금!$G$2:$G$1048576,MATCH($S737,출금!$S$2:$S$1048576,0)))=TRUE, "", INDEX(출금!$G$2:$G$1048576,MATCH($S737,출금!$S$2:$S$1048576,0))&amp;"")</f>
        <v>TMcMtgM9VMkMNdehmyC3Ls8ZPWwgxgJ8pA</v>
      </c>
      <c r="O737" s="2" t="str">
        <f>IF(ISERROR(INDEX(출금!$H$2:$H$1048576,MATCH($S737,출금!$S$2:$S$1048576,0)))=TRUE, "", INDEX(출금!$H$2:$H$1048576,MATCH($S737,출금!$S$2:$S$1048576,0))&amp;"")</f>
        <v/>
      </c>
      <c r="P737" s="2" t="str">
        <f>IF(ISERROR(INDEX(출금!$A$2:$A$1048576,MATCH($S737,출금!$S$2:$S$1048576,0)))=TRUE, "", INDEX(출금!$A$2:$A$1048576,MATCH($S737,출금!$S$2:$S$1048576,0)))</f>
        <v>exchange</v>
      </c>
      <c r="Q737" s="2" t="str">
        <f>IF(ISERROR(INDEX(출금!$B$2:$B$1048576,MATCH($S737,출금!$S$2:$S$1048576,0)))=TRUE, "", INDEX(출금!$B$2:$B$1048576,MATCH($S737,출금!$S$2:$S$1048576,0)))</f>
        <v>OKEX</v>
      </c>
      <c r="R737" s="2" t="str">
        <f>IF(ISERROR(INDEX(출금!$C$2:$C$1048576,MATCH($S737,출금!$S$2:$S$1048576,0)))=TRUE, "", INDEX(출금!$C$2:$C$1048576,MATCH($S737,출금!$S$2:$S$1048576,0)))</f>
        <v>Peertec</v>
      </c>
      <c r="S737" s="2" t="s">
        <v>694</v>
      </c>
      <c r="T737" s="26">
        <v>44673.500335648147</v>
      </c>
      <c r="U737" s="31" t="str">
        <f t="shared" si="14"/>
        <v>2022-04-22</v>
      </c>
    </row>
    <row r="738" spans="1:21">
      <c r="A738" s="2" t="s">
        <v>3</v>
      </c>
      <c r="B738" s="2" t="s">
        <v>858</v>
      </c>
      <c r="C738" s="2" t="s">
        <v>58</v>
      </c>
      <c r="D738" s="2"/>
      <c r="E738" s="2"/>
      <c r="F738" s="2" t="str">
        <f>K738</f>
        <v>ETH</v>
      </c>
      <c r="G738" s="2" t="str">
        <f>IF(INDEX(지갑!$H:$H,MATCH(A738&amp;B738&amp;C738&amp;D738&amp;E738&amp;F738&amp;H738,지갑!$K:$K,0))=0, "",INDEX(지갑!$H:$H,MATCH(A738&amp;B738&amp;C738&amp;D738&amp;E738&amp;F738&amp;H738,지갑!$K:$K,0)))</f>
        <v>0xdb245cf0aec8bf5d4b3002d00f3e701e80ba380a</v>
      </c>
      <c r="H738" s="2"/>
      <c r="I738" s="2" t="s">
        <v>858</v>
      </c>
      <c r="J738" s="2" t="s">
        <v>58</v>
      </c>
      <c r="K738" s="2" t="s">
        <v>11</v>
      </c>
      <c r="L738" s="2" t="s">
        <v>11</v>
      </c>
      <c r="M738" s="28">
        <v>312.76100000000002</v>
      </c>
      <c r="N738" s="2" t="str">
        <f>IF(ISERROR(INDEX(출금!$G$2:$G$1048576,MATCH($S738,출금!$S$2:$S$1048576,0)))=TRUE, "", INDEX(출금!$G$2:$G$1048576,MATCH($S738,출금!$S$2:$S$1048576,0))&amp;"")</f>
        <v/>
      </c>
      <c r="O738" s="2" t="str">
        <f>IF(ISERROR(INDEX(출금!$H$2:$H$1048576,MATCH($S738,출금!$S$2:$S$1048576,0)))=TRUE, "", INDEX(출금!$H$2:$H$1048576,MATCH($S738,출금!$S$2:$S$1048576,0))&amp;"")</f>
        <v/>
      </c>
      <c r="P738" s="2" t="str">
        <f>IF(ISERROR(INDEX(출금!$A$2:$A$1048576,MATCH($S738,출금!$S$2:$S$1048576,0)))=TRUE, "", INDEX(출금!$A$2:$A$1048576,MATCH($S738,출금!$S$2:$S$1048576,0)))</f>
        <v/>
      </c>
      <c r="Q738" s="2" t="str">
        <f>IF(ISERROR(INDEX(출금!$B$2:$B$1048576,MATCH($S738,출금!$S$2:$S$1048576,0)))=TRUE, "", INDEX(출금!$B$2:$B$1048576,MATCH($S738,출금!$S$2:$S$1048576,0)))</f>
        <v/>
      </c>
      <c r="R738" s="2" t="str">
        <f>IF(ISERROR(INDEX(출금!$C$2:$C$1048576,MATCH($S738,출금!$S$2:$S$1048576,0)))=TRUE, "", INDEX(출금!$C$2:$C$1048576,MATCH($S738,출금!$S$2:$S$1048576,0)))</f>
        <v/>
      </c>
      <c r="S738" s="2" t="s">
        <v>1562</v>
      </c>
      <c r="T738" s="13">
        <v>44441.641698182873</v>
      </c>
      <c r="U738" s="31" t="str">
        <f t="shared" si="14"/>
        <v>2021-09-02</v>
      </c>
    </row>
    <row r="739" spans="1:21" hidden="1">
      <c r="A739" s="2" t="s">
        <v>55</v>
      </c>
      <c r="B739" s="2" t="s">
        <v>6</v>
      </c>
      <c r="C739" s="2" t="s">
        <v>58</v>
      </c>
      <c r="D739" s="2" t="s">
        <v>1855</v>
      </c>
      <c r="E739" s="2">
        <v>10003</v>
      </c>
      <c r="F739" s="2" t="s">
        <v>10</v>
      </c>
      <c r="G739" s="2" t="str">
        <f>IF(INDEX(지갑!$H:$H,MATCH(A739&amp;B739&amp;C739&amp;D739&amp;E739&amp;F739&amp;H739,지갑!$K:$K,0))=0, "",INDEX(지갑!$H:$H,MATCH(A739&amp;B739&amp;C739&amp;D739&amp;E739&amp;F739&amp;H739,지갑!$K:$K,0)))</f>
        <v>rPFXvVo2fYXVPdV9gCHQouHsMgMhQ2aUwM</v>
      </c>
      <c r="H739" s="2">
        <v>3680179910</v>
      </c>
      <c r="I739" s="2" t="s">
        <v>6</v>
      </c>
      <c r="J739" s="2" t="s">
        <v>8</v>
      </c>
      <c r="K739" s="2" t="s">
        <v>10</v>
      </c>
      <c r="L739" s="2" t="s">
        <v>10</v>
      </c>
      <c r="M739" s="25">
        <v>17363.82</v>
      </c>
      <c r="N739" s="2" t="str">
        <f>IF(ISERROR(INDEX(출금!$G$2:$G$1048576,MATCH($S739,출금!$S$2:$S$1048576,0)))=TRUE, "", INDEX(출금!$G$2:$G$1048576,MATCH($S739,출금!$S$2:$S$1048576,0))&amp;"")</f>
        <v/>
      </c>
      <c r="O739" s="2" t="str">
        <f>IF(ISERROR(INDEX(출금!$H$2:$H$1048576,MATCH($S739,출금!$S$2:$S$1048576,0)))=TRUE, "", INDEX(출금!$H$2:$H$1048576,MATCH($S739,출금!$S$2:$S$1048576,0))&amp;"")</f>
        <v/>
      </c>
      <c r="P739" s="2" t="str">
        <f>IF(ISERROR(INDEX(출금!$A$2:$A$1048576,MATCH($S739,출금!$S$2:$S$1048576,0)))=TRUE, "", INDEX(출금!$A$2:$A$1048576,MATCH($S739,출금!$S$2:$S$1048576,0)))</f>
        <v/>
      </c>
      <c r="Q739" s="2" t="str">
        <f>IF(ISERROR(INDEX(출금!$B$2:$B$1048576,MATCH($S739,출금!$S$2:$S$1048576,0)))=TRUE, "", INDEX(출금!$B$2:$B$1048576,MATCH($S739,출금!$S$2:$S$1048576,0)))</f>
        <v/>
      </c>
      <c r="R739" s="2" t="str">
        <f>IF(ISERROR(INDEX(출금!$C$2:$C$1048576,MATCH($S739,출금!$S$2:$S$1048576,0)))=TRUE, "", INDEX(출금!$C$2:$C$1048576,MATCH($S739,출금!$S$2:$S$1048576,0)))</f>
        <v/>
      </c>
      <c r="S739" s="2" t="s">
        <v>693</v>
      </c>
      <c r="T739" s="26">
        <v>44674.007824074077</v>
      </c>
      <c r="U739" s="31" t="str">
        <f t="shared" si="14"/>
        <v>2022-04-23</v>
      </c>
    </row>
    <row r="740" spans="1:21">
      <c r="A740" s="2" t="s">
        <v>55</v>
      </c>
      <c r="B740" s="2" t="s">
        <v>6</v>
      </c>
      <c r="C740" s="2" t="s">
        <v>58</v>
      </c>
      <c r="D740" s="2" t="s">
        <v>1855</v>
      </c>
      <c r="E740" s="2">
        <v>10003</v>
      </c>
      <c r="F740" s="2" t="s">
        <v>11</v>
      </c>
      <c r="G740" s="2" t="str">
        <f>IF(INDEX(지갑!$H:$H,MATCH(A740&amp;B740&amp;C740&amp;D740&amp;E740&amp;F740&amp;H740,지갑!$K:$K,0))=0, "",INDEX(지갑!$H:$H,MATCH(A740&amp;B740&amp;C740&amp;D740&amp;E740&amp;F740&amp;H740,지갑!$K:$K,0)))</f>
        <v>0xaB4Bfe506a3Cb36ADDf97678293bD429B9951726</v>
      </c>
      <c r="H740" s="2"/>
      <c r="I740" s="2" t="s">
        <v>6</v>
      </c>
      <c r="J740" s="2" t="s">
        <v>8</v>
      </c>
      <c r="K740" s="2" t="s">
        <v>11</v>
      </c>
      <c r="L740" s="2" t="s">
        <v>11</v>
      </c>
      <c r="M740" s="25">
        <v>0.69545299999999999</v>
      </c>
      <c r="N740" s="2" t="str">
        <f>IF(ISERROR(INDEX(출금!$G$2:$G$1048576,MATCH($S740,출금!$S$2:$S$1048576,0)))=TRUE, "", INDEX(출금!$G$2:$G$1048576,MATCH($S740,출금!$S$2:$S$1048576,0))&amp;"")</f>
        <v/>
      </c>
      <c r="O740" s="2" t="str">
        <f>IF(ISERROR(INDEX(출금!$H$2:$H$1048576,MATCH($S740,출금!$S$2:$S$1048576,0)))=TRUE, "", INDEX(출금!$H$2:$H$1048576,MATCH($S740,출금!$S$2:$S$1048576,0))&amp;"")</f>
        <v/>
      </c>
      <c r="P740" s="2" t="str">
        <f>IF(ISERROR(INDEX(출금!$A$2:$A$1048576,MATCH($S740,출금!$S$2:$S$1048576,0)))=TRUE, "", INDEX(출금!$A$2:$A$1048576,MATCH($S740,출금!$S$2:$S$1048576,0)))</f>
        <v/>
      </c>
      <c r="Q740" s="2" t="str">
        <f>IF(ISERROR(INDEX(출금!$B$2:$B$1048576,MATCH($S740,출금!$S$2:$S$1048576,0)))=TRUE, "", INDEX(출금!$B$2:$B$1048576,MATCH($S740,출금!$S$2:$S$1048576,0)))</f>
        <v/>
      </c>
      <c r="R740" s="2" t="str">
        <f>IF(ISERROR(INDEX(출금!$C$2:$C$1048576,MATCH($S740,출금!$S$2:$S$1048576,0)))=TRUE, "", INDEX(출금!$C$2:$C$1048576,MATCH($S740,출금!$S$2:$S$1048576,0)))</f>
        <v/>
      </c>
      <c r="S740" s="2" t="s">
        <v>692</v>
      </c>
      <c r="T740" s="26">
        <v>44674.007870370369</v>
      </c>
      <c r="U740" s="31" t="str">
        <f t="shared" si="14"/>
        <v>2022-04-23</v>
      </c>
    </row>
    <row r="741" spans="1:21" hidden="1">
      <c r="A741" s="2" t="s">
        <v>55</v>
      </c>
      <c r="B741" s="2" t="s">
        <v>6</v>
      </c>
      <c r="C741" s="2" t="s">
        <v>58</v>
      </c>
      <c r="D741" s="2" t="s">
        <v>1855</v>
      </c>
      <c r="E741" s="2">
        <v>10003</v>
      </c>
      <c r="F741" s="2" t="s">
        <v>9</v>
      </c>
      <c r="G741" s="2" t="str">
        <f>IF(INDEX(지갑!$H:$H,MATCH(A741&amp;B741&amp;C741&amp;D741&amp;E741&amp;F741&amp;H741,지갑!$K:$K,0))=0, "",INDEX(지갑!$H:$H,MATCH(A741&amp;B741&amp;C741&amp;D741&amp;E741&amp;F741&amp;H741,지갑!$K:$K,0)))</f>
        <v>337ne45ueXx2iAR1gNAqxnwsCGuLquCLnh</v>
      </c>
      <c r="H741" s="2"/>
      <c r="I741" s="2" t="s">
        <v>6</v>
      </c>
      <c r="J741" s="2" t="s">
        <v>8</v>
      </c>
      <c r="K741" s="2" t="s">
        <v>9</v>
      </c>
      <c r="L741" s="2" t="s">
        <v>9</v>
      </c>
      <c r="M741" s="25">
        <v>2.069407</v>
      </c>
      <c r="N741" s="2" t="str">
        <f>IF(ISERROR(INDEX(출금!$G$2:$G$1048576,MATCH($S741,출금!$S$2:$S$1048576,0)))=TRUE, "", INDEX(출금!$G$2:$G$1048576,MATCH($S741,출금!$S$2:$S$1048576,0))&amp;"")</f>
        <v/>
      </c>
      <c r="O741" s="2" t="str">
        <f>IF(ISERROR(INDEX(출금!$H$2:$H$1048576,MATCH($S741,출금!$S$2:$S$1048576,0)))=TRUE, "", INDEX(출금!$H$2:$H$1048576,MATCH($S741,출금!$S$2:$S$1048576,0))&amp;"")</f>
        <v/>
      </c>
      <c r="P741" s="2" t="str">
        <f>IF(ISERROR(INDEX(출금!$A$2:$A$1048576,MATCH($S741,출금!$S$2:$S$1048576,0)))=TRUE, "", INDEX(출금!$A$2:$A$1048576,MATCH($S741,출금!$S$2:$S$1048576,0)))</f>
        <v/>
      </c>
      <c r="Q741" s="2" t="str">
        <f>IF(ISERROR(INDEX(출금!$B$2:$B$1048576,MATCH($S741,출금!$S$2:$S$1048576,0)))=TRUE, "", INDEX(출금!$B$2:$B$1048576,MATCH($S741,출금!$S$2:$S$1048576,0)))</f>
        <v/>
      </c>
      <c r="R741" s="2" t="str">
        <f>IF(ISERROR(INDEX(출금!$C$2:$C$1048576,MATCH($S741,출금!$S$2:$S$1048576,0)))=TRUE, "", INDEX(출금!$C$2:$C$1048576,MATCH($S741,출금!$S$2:$S$1048576,0)))</f>
        <v/>
      </c>
      <c r="S741" s="2" t="s">
        <v>691</v>
      </c>
      <c r="T741" s="26">
        <v>44674.008113425924</v>
      </c>
      <c r="U741" s="31" t="str">
        <f t="shared" si="14"/>
        <v>2022-04-23</v>
      </c>
    </row>
    <row r="742" spans="1:21" hidden="1">
      <c r="A742" s="2" t="s">
        <v>55</v>
      </c>
      <c r="B742" s="2" t="s">
        <v>6</v>
      </c>
      <c r="C742" s="2" t="s">
        <v>58</v>
      </c>
      <c r="D742" s="2" t="s">
        <v>1855</v>
      </c>
      <c r="E742" s="2">
        <v>10003</v>
      </c>
      <c r="F742" s="2" t="s">
        <v>10</v>
      </c>
      <c r="G742" s="2" t="str">
        <f>IF(INDEX(지갑!$H:$H,MATCH(A742&amp;B742&amp;C742&amp;D742&amp;E742&amp;F742&amp;H742,지갑!$K:$K,0))=0, "",INDEX(지갑!$H:$H,MATCH(A742&amp;B742&amp;C742&amp;D742&amp;E742&amp;F742&amp;H742,지갑!$K:$K,0)))</f>
        <v>rPFXvVo2fYXVPdV9gCHQouHsMgMhQ2aUwM</v>
      </c>
      <c r="H742" s="2">
        <v>3680179910</v>
      </c>
      <c r="I742" s="2" t="s">
        <v>6</v>
      </c>
      <c r="J742" s="2" t="s">
        <v>8</v>
      </c>
      <c r="K742" s="2" t="s">
        <v>10</v>
      </c>
      <c r="L742" s="2" t="s">
        <v>10</v>
      </c>
      <c r="M742" s="25">
        <v>1831.74</v>
      </c>
      <c r="N742" s="2" t="str">
        <f>IF(ISERROR(INDEX(출금!$G$2:$G$1048576,MATCH($S742,출금!$S$2:$S$1048576,0)))=TRUE, "", INDEX(출금!$G$2:$G$1048576,MATCH($S742,출금!$S$2:$S$1048576,0))&amp;"")</f>
        <v/>
      </c>
      <c r="O742" s="2" t="str">
        <f>IF(ISERROR(INDEX(출금!$H$2:$H$1048576,MATCH($S742,출금!$S$2:$S$1048576,0)))=TRUE, "", INDEX(출금!$H$2:$H$1048576,MATCH($S742,출금!$S$2:$S$1048576,0))&amp;"")</f>
        <v/>
      </c>
      <c r="P742" s="2" t="str">
        <f>IF(ISERROR(INDEX(출금!$A$2:$A$1048576,MATCH($S742,출금!$S$2:$S$1048576,0)))=TRUE, "", INDEX(출금!$A$2:$A$1048576,MATCH($S742,출금!$S$2:$S$1048576,0)))</f>
        <v/>
      </c>
      <c r="Q742" s="2" t="str">
        <f>IF(ISERROR(INDEX(출금!$B$2:$B$1048576,MATCH($S742,출금!$S$2:$S$1048576,0)))=TRUE, "", INDEX(출금!$B$2:$B$1048576,MATCH($S742,출금!$S$2:$S$1048576,0)))</f>
        <v/>
      </c>
      <c r="R742" s="2" t="str">
        <f>IF(ISERROR(INDEX(출금!$C$2:$C$1048576,MATCH($S742,출금!$S$2:$S$1048576,0)))=TRUE, "", INDEX(출금!$C$2:$C$1048576,MATCH($S742,출금!$S$2:$S$1048576,0)))</f>
        <v/>
      </c>
      <c r="S742" s="2" t="s">
        <v>690</v>
      </c>
      <c r="T742" s="26">
        <v>44675.007511574076</v>
      </c>
      <c r="U742" s="31" t="str">
        <f t="shared" si="14"/>
        <v>2022-04-24</v>
      </c>
    </row>
    <row r="743" spans="1:21" hidden="1">
      <c r="A743" s="2" t="s">
        <v>3</v>
      </c>
      <c r="B743" s="2" t="s">
        <v>858</v>
      </c>
      <c r="C743" s="2" t="s">
        <v>58</v>
      </c>
      <c r="D743" s="2"/>
      <c r="E743" s="2"/>
      <c r="F743" s="2" t="str">
        <f>K743</f>
        <v>USDT</v>
      </c>
      <c r="G743" s="2" t="str">
        <f>IF(INDEX(지갑!$H:$H,MATCH(A743&amp;B743&amp;C743&amp;D743&amp;E743&amp;F743&amp;H743,지갑!$K:$K,0))=0, "",INDEX(지갑!$H:$H,MATCH(A743&amp;B743&amp;C743&amp;D743&amp;E743&amp;F743&amp;H743,지갑!$K:$K,0)))</f>
        <v>0xdb245cf0aec8bf5d4b3002d00f3e701e80ba380a</v>
      </c>
      <c r="H743" s="2"/>
      <c r="I743" s="2" t="s">
        <v>858</v>
      </c>
      <c r="J743" s="2" t="s">
        <v>58</v>
      </c>
      <c r="K743" s="2" t="s">
        <v>13</v>
      </c>
      <c r="L743" s="2" t="s">
        <v>1005</v>
      </c>
      <c r="M743" s="28">
        <v>1100000</v>
      </c>
      <c r="N743" s="2" t="str">
        <f>IF(ISERROR(INDEX(출금!$G$2:$G$1048576,MATCH($S743,출금!$S$2:$S$1048576,0)))=TRUE, "", INDEX(출금!$G$2:$G$1048576,MATCH($S743,출금!$S$2:$S$1048576,0))&amp;"")</f>
        <v/>
      </c>
      <c r="O743" s="2" t="str">
        <f>IF(ISERROR(INDEX(출금!$H$2:$H$1048576,MATCH($S743,출금!$S$2:$S$1048576,0)))=TRUE, "", INDEX(출금!$H$2:$H$1048576,MATCH($S743,출금!$S$2:$S$1048576,0))&amp;"")</f>
        <v/>
      </c>
      <c r="P743" s="2" t="str">
        <f>IF(ISERROR(INDEX(출금!$A$2:$A$1048576,MATCH($S743,출금!$S$2:$S$1048576,0)))=TRUE, "", INDEX(출금!$A$2:$A$1048576,MATCH($S743,출금!$S$2:$S$1048576,0)))</f>
        <v/>
      </c>
      <c r="Q743" s="2" t="str">
        <f>IF(ISERROR(INDEX(출금!$B$2:$B$1048576,MATCH($S743,출금!$S$2:$S$1048576,0)))=TRUE, "", INDEX(출금!$B$2:$B$1048576,MATCH($S743,출금!$S$2:$S$1048576,0)))</f>
        <v/>
      </c>
      <c r="R743" s="2" t="str">
        <f>IF(ISERROR(INDEX(출금!$C$2:$C$1048576,MATCH($S743,출금!$S$2:$S$1048576,0)))=TRUE, "", INDEX(출금!$C$2:$C$1048576,MATCH($S743,출금!$S$2:$S$1048576,0)))</f>
        <v/>
      </c>
      <c r="S743" s="2" t="s">
        <v>1563</v>
      </c>
      <c r="T743" s="13">
        <v>44441.664054618057</v>
      </c>
      <c r="U743" s="31" t="str">
        <f t="shared" si="14"/>
        <v>2021-09-02</v>
      </c>
    </row>
    <row r="744" spans="1:21" hidden="1">
      <c r="A744" s="2" t="s">
        <v>3</v>
      </c>
      <c r="B744" s="2" t="s">
        <v>858</v>
      </c>
      <c r="C744" s="2" t="s">
        <v>58</v>
      </c>
      <c r="D744" s="2"/>
      <c r="E744" s="2"/>
      <c r="F744" s="2" t="str">
        <f>K744</f>
        <v>USDT</v>
      </c>
      <c r="G744" s="2" t="str">
        <f>IF(INDEX(지갑!$H:$H,MATCH(A744&amp;B744&amp;C744&amp;D744&amp;E744&amp;F744&amp;H744,지갑!$K:$K,0))=0, "",INDEX(지갑!$H:$H,MATCH(A744&amp;B744&amp;C744&amp;D744&amp;E744&amp;F744&amp;H744,지갑!$K:$K,0)))</f>
        <v>0xdb245cf0aec8bf5d4b3002d00f3e701e80ba380a</v>
      </c>
      <c r="H744" s="2"/>
      <c r="I744" s="2" t="s">
        <v>858</v>
      </c>
      <c r="J744" s="2" t="s">
        <v>58</v>
      </c>
      <c r="K744" s="2" t="s">
        <v>13</v>
      </c>
      <c r="L744" s="2" t="s">
        <v>1005</v>
      </c>
      <c r="M744" s="28">
        <v>1340000</v>
      </c>
      <c r="N744" s="2" t="str">
        <f>IF(ISERROR(INDEX(출금!$G$2:$G$1048576,MATCH($S744,출금!$S$2:$S$1048576,0)))=TRUE, "", INDEX(출금!$G$2:$G$1048576,MATCH($S744,출금!$S$2:$S$1048576,0))&amp;"")</f>
        <v/>
      </c>
      <c r="O744" s="2" t="str">
        <f>IF(ISERROR(INDEX(출금!$H$2:$H$1048576,MATCH($S744,출금!$S$2:$S$1048576,0)))=TRUE, "", INDEX(출금!$H$2:$H$1048576,MATCH($S744,출금!$S$2:$S$1048576,0))&amp;"")</f>
        <v/>
      </c>
      <c r="P744" s="2" t="str">
        <f>IF(ISERROR(INDEX(출금!$A$2:$A$1048576,MATCH($S744,출금!$S$2:$S$1048576,0)))=TRUE, "", INDEX(출금!$A$2:$A$1048576,MATCH($S744,출금!$S$2:$S$1048576,0)))</f>
        <v/>
      </c>
      <c r="Q744" s="2" t="str">
        <f>IF(ISERROR(INDEX(출금!$B$2:$B$1048576,MATCH($S744,출금!$S$2:$S$1048576,0)))=TRUE, "", INDEX(출금!$B$2:$B$1048576,MATCH($S744,출금!$S$2:$S$1048576,0)))</f>
        <v/>
      </c>
      <c r="R744" s="2" t="str">
        <f>IF(ISERROR(INDEX(출금!$C$2:$C$1048576,MATCH($S744,출금!$S$2:$S$1048576,0)))=TRUE, "", INDEX(출금!$C$2:$C$1048576,MATCH($S744,출금!$S$2:$S$1048576,0)))</f>
        <v/>
      </c>
      <c r="S744" s="2" t="s">
        <v>1564</v>
      </c>
      <c r="T744" s="13">
        <v>44441.704233287041</v>
      </c>
      <c r="U744" s="31" t="str">
        <f t="shared" si="14"/>
        <v>2021-09-02</v>
      </c>
    </row>
    <row r="745" spans="1:21" hidden="1">
      <c r="A745" s="2" t="s">
        <v>3</v>
      </c>
      <c r="B745" s="2" t="s">
        <v>858</v>
      </c>
      <c r="C745" s="2" t="s">
        <v>58</v>
      </c>
      <c r="D745" s="2"/>
      <c r="E745" s="2"/>
      <c r="F745" s="2" t="str">
        <f>K745</f>
        <v>USDT</v>
      </c>
      <c r="G745" s="2" t="str">
        <f>IF(INDEX(지갑!$H:$H,MATCH(A745&amp;B745&amp;C745&amp;D745&amp;E745&amp;F745&amp;H745,지갑!$K:$K,0))=0, "",INDEX(지갑!$H:$H,MATCH(A745&amp;B745&amp;C745&amp;D745&amp;E745&amp;F745&amp;H745,지갑!$K:$K,0)))</f>
        <v>0xdb245cf0aec8bf5d4b3002d00f3e701e80ba380a</v>
      </c>
      <c r="H745" s="2"/>
      <c r="I745" s="2" t="s">
        <v>858</v>
      </c>
      <c r="J745" s="2" t="s">
        <v>58</v>
      </c>
      <c r="K745" s="2" t="s">
        <v>13</v>
      </c>
      <c r="L745" s="2" t="s">
        <v>1005</v>
      </c>
      <c r="M745" s="28">
        <v>1500000</v>
      </c>
      <c r="N745" s="2" t="str">
        <f>IF(ISERROR(INDEX(출금!$G$2:$G$1048576,MATCH($S745,출금!$S$2:$S$1048576,0)))=TRUE, "", INDEX(출금!$G$2:$G$1048576,MATCH($S745,출금!$S$2:$S$1048576,0))&amp;"")</f>
        <v/>
      </c>
      <c r="O745" s="2" t="str">
        <f>IF(ISERROR(INDEX(출금!$H$2:$H$1048576,MATCH($S745,출금!$S$2:$S$1048576,0)))=TRUE, "", INDEX(출금!$H$2:$H$1048576,MATCH($S745,출금!$S$2:$S$1048576,0))&amp;"")</f>
        <v/>
      </c>
      <c r="P745" s="2" t="str">
        <f>IF(ISERROR(INDEX(출금!$A$2:$A$1048576,MATCH($S745,출금!$S$2:$S$1048576,0)))=TRUE, "", INDEX(출금!$A$2:$A$1048576,MATCH($S745,출금!$S$2:$S$1048576,0)))</f>
        <v/>
      </c>
      <c r="Q745" s="2" t="str">
        <f>IF(ISERROR(INDEX(출금!$B$2:$B$1048576,MATCH($S745,출금!$S$2:$S$1048576,0)))=TRUE, "", INDEX(출금!$B$2:$B$1048576,MATCH($S745,출금!$S$2:$S$1048576,0)))</f>
        <v/>
      </c>
      <c r="R745" s="2" t="str">
        <f>IF(ISERROR(INDEX(출금!$C$2:$C$1048576,MATCH($S745,출금!$S$2:$S$1048576,0)))=TRUE, "", INDEX(출금!$C$2:$C$1048576,MATCH($S745,출금!$S$2:$S$1048576,0)))</f>
        <v/>
      </c>
      <c r="S745" s="2" t="s">
        <v>1565</v>
      </c>
      <c r="T745" s="13">
        <v>44441.730703182868</v>
      </c>
      <c r="U745" s="31" t="str">
        <f t="shared" si="14"/>
        <v>2021-09-02</v>
      </c>
    </row>
    <row r="746" spans="1:21" hidden="1">
      <c r="A746" s="2" t="s">
        <v>3</v>
      </c>
      <c r="B746" s="2" t="s">
        <v>858</v>
      </c>
      <c r="C746" s="2" t="s">
        <v>58</v>
      </c>
      <c r="D746" s="2"/>
      <c r="E746" s="2"/>
      <c r="F746" s="2" t="str">
        <f>K746</f>
        <v>USDT</v>
      </c>
      <c r="G746" s="2" t="str">
        <f>IF(INDEX(지갑!$H:$H,MATCH(A746&amp;B746&amp;C746&amp;D746&amp;E746&amp;F746&amp;H746,지갑!$K:$K,0))=0, "",INDEX(지갑!$H:$H,MATCH(A746&amp;B746&amp;C746&amp;D746&amp;E746&amp;F746&amp;H746,지갑!$K:$K,0)))</f>
        <v>0xdb245cf0aec8bf5d4b3002d00f3e701e80ba380a</v>
      </c>
      <c r="H746" s="2"/>
      <c r="I746" s="2" t="s">
        <v>858</v>
      </c>
      <c r="J746" s="2" t="s">
        <v>58</v>
      </c>
      <c r="K746" s="2" t="s">
        <v>13</v>
      </c>
      <c r="L746" s="2" t="s">
        <v>1005</v>
      </c>
      <c r="M746" s="28">
        <v>1780000</v>
      </c>
      <c r="N746" s="2" t="str">
        <f>IF(ISERROR(INDEX(출금!$G$2:$G$1048576,MATCH($S746,출금!$S$2:$S$1048576,0)))=TRUE, "", INDEX(출금!$G$2:$G$1048576,MATCH($S746,출금!$S$2:$S$1048576,0))&amp;"")</f>
        <v/>
      </c>
      <c r="O746" s="2" t="str">
        <f>IF(ISERROR(INDEX(출금!$H$2:$H$1048576,MATCH($S746,출금!$S$2:$S$1048576,0)))=TRUE, "", INDEX(출금!$H$2:$H$1048576,MATCH($S746,출금!$S$2:$S$1048576,0))&amp;"")</f>
        <v/>
      </c>
      <c r="P746" s="2" t="str">
        <f>IF(ISERROR(INDEX(출금!$A$2:$A$1048576,MATCH($S746,출금!$S$2:$S$1048576,0)))=TRUE, "", INDEX(출금!$A$2:$A$1048576,MATCH($S746,출금!$S$2:$S$1048576,0)))</f>
        <v/>
      </c>
      <c r="Q746" s="2" t="str">
        <f>IF(ISERROR(INDEX(출금!$B$2:$B$1048576,MATCH($S746,출금!$S$2:$S$1048576,0)))=TRUE, "", INDEX(출금!$B$2:$B$1048576,MATCH($S746,출금!$S$2:$S$1048576,0)))</f>
        <v/>
      </c>
      <c r="R746" s="2" t="str">
        <f>IF(ISERROR(INDEX(출금!$C$2:$C$1048576,MATCH($S746,출금!$S$2:$S$1048576,0)))=TRUE, "", INDEX(출금!$C$2:$C$1048576,MATCH($S746,출금!$S$2:$S$1048576,0)))</f>
        <v/>
      </c>
      <c r="S746" s="2" t="s">
        <v>1566</v>
      </c>
      <c r="T746" s="13">
        <v>44441.735192754633</v>
      </c>
      <c r="U746" s="31" t="str">
        <f t="shared" si="14"/>
        <v>2021-09-02</v>
      </c>
    </row>
    <row r="747" spans="1:21" hidden="1">
      <c r="A747" s="2" t="s">
        <v>3</v>
      </c>
      <c r="B747" s="2" t="s">
        <v>858</v>
      </c>
      <c r="C747" s="2" t="s">
        <v>58</v>
      </c>
      <c r="D747" s="2"/>
      <c r="E747" s="2"/>
      <c r="F747" s="2" t="str">
        <f>K747</f>
        <v>BTC</v>
      </c>
      <c r="G747" s="2" t="str">
        <f>IF(INDEX(지갑!$H:$H,MATCH(A747&amp;B747&amp;C747&amp;D747&amp;E747&amp;F747&amp;H747,지갑!$K:$K,0))=0, "",INDEX(지갑!$H:$H,MATCH(A747&amp;B747&amp;C747&amp;D747&amp;E747&amp;F747&amp;H747,지갑!$K:$K,0)))</f>
        <v>1MdatewJkKfSptYBaJvgEBFYCEbiCkELVt</v>
      </c>
      <c r="H747" s="2"/>
      <c r="I747" s="2" t="s">
        <v>858</v>
      </c>
      <c r="J747" s="2" t="s">
        <v>58</v>
      </c>
      <c r="K747" s="2" t="s">
        <v>9</v>
      </c>
      <c r="L747" s="2" t="s">
        <v>1005</v>
      </c>
      <c r="M747" s="28">
        <v>1.45694367</v>
      </c>
      <c r="N747" s="2" t="str">
        <f>IF(ISERROR(INDEX(출금!$G$2:$G$1048576,MATCH($S747,출금!$S$2:$S$1048576,0)))=TRUE, "", INDEX(출금!$G$2:$G$1048576,MATCH($S747,출금!$S$2:$S$1048576,0))&amp;"")</f>
        <v/>
      </c>
      <c r="O747" s="2" t="str">
        <f>IF(ISERROR(INDEX(출금!$H$2:$H$1048576,MATCH($S747,출금!$S$2:$S$1048576,0)))=TRUE, "", INDEX(출금!$H$2:$H$1048576,MATCH($S747,출금!$S$2:$S$1048576,0))&amp;"")</f>
        <v/>
      </c>
      <c r="P747" s="2" t="str">
        <f>IF(ISERROR(INDEX(출금!$A$2:$A$1048576,MATCH($S747,출금!$S$2:$S$1048576,0)))=TRUE, "", INDEX(출금!$A$2:$A$1048576,MATCH($S747,출금!$S$2:$S$1048576,0)))</f>
        <v/>
      </c>
      <c r="Q747" s="2" t="str">
        <f>IF(ISERROR(INDEX(출금!$B$2:$B$1048576,MATCH($S747,출금!$S$2:$S$1048576,0)))=TRUE, "", INDEX(출금!$B$2:$B$1048576,MATCH($S747,출금!$S$2:$S$1048576,0)))</f>
        <v/>
      </c>
      <c r="R747" s="2" t="str">
        <f>IF(ISERROR(INDEX(출금!$C$2:$C$1048576,MATCH($S747,출금!$S$2:$S$1048576,0)))=TRUE, "", INDEX(출금!$C$2:$C$1048576,MATCH($S747,출금!$S$2:$S$1048576,0)))</f>
        <v/>
      </c>
      <c r="S747" s="2" t="s">
        <v>1567</v>
      </c>
      <c r="T747" s="13">
        <v>44441.739239062503</v>
      </c>
      <c r="U747" s="31" t="str">
        <f t="shared" si="14"/>
        <v>2021-09-02</v>
      </c>
    </row>
    <row r="748" spans="1:21" hidden="1">
      <c r="A748" s="2" t="s">
        <v>55</v>
      </c>
      <c r="B748" s="2" t="s">
        <v>6</v>
      </c>
      <c r="C748" s="2" t="s">
        <v>58</v>
      </c>
      <c r="D748" s="2" t="s">
        <v>1855</v>
      </c>
      <c r="E748" s="2">
        <v>10003</v>
      </c>
      <c r="F748" s="2" t="s">
        <v>9</v>
      </c>
      <c r="G748" s="2" t="str">
        <f>IF(INDEX(지갑!$H:$H,MATCH(A748&amp;B748&amp;C748&amp;D748&amp;E748&amp;F748&amp;H748,지갑!$K:$K,0))=0, "",INDEX(지갑!$H:$H,MATCH(A748&amp;B748&amp;C748&amp;D748&amp;E748&amp;F748&amp;H748,지갑!$K:$K,0)))</f>
        <v>337ne45ueXx2iAR1gNAqxnwsCGuLquCLnh</v>
      </c>
      <c r="H748" s="2"/>
      <c r="I748" s="2" t="s">
        <v>6</v>
      </c>
      <c r="J748" s="2" t="s">
        <v>8</v>
      </c>
      <c r="K748" s="2" t="s">
        <v>9</v>
      </c>
      <c r="L748" s="2" t="s">
        <v>9</v>
      </c>
      <c r="M748" s="25">
        <v>4.7800000000000002E-4</v>
      </c>
      <c r="N748" s="2" t="str">
        <f>IF(ISERROR(INDEX(출금!$G$2:$G$1048576,MATCH($S748,출금!$S$2:$S$1048576,0)))=TRUE, "", INDEX(출금!$G$2:$G$1048576,MATCH($S748,출금!$S$2:$S$1048576,0))&amp;"")</f>
        <v/>
      </c>
      <c r="O748" s="2" t="str">
        <f>IF(ISERROR(INDEX(출금!$H$2:$H$1048576,MATCH($S748,출금!$S$2:$S$1048576,0)))=TRUE, "", INDEX(출금!$H$2:$H$1048576,MATCH($S748,출금!$S$2:$S$1048576,0))&amp;"")</f>
        <v/>
      </c>
      <c r="P748" s="2" t="str">
        <f>IF(ISERROR(INDEX(출금!$A$2:$A$1048576,MATCH($S748,출금!$S$2:$S$1048576,0)))=TRUE, "", INDEX(출금!$A$2:$A$1048576,MATCH($S748,출금!$S$2:$S$1048576,0)))</f>
        <v/>
      </c>
      <c r="Q748" s="2" t="str">
        <f>IF(ISERROR(INDEX(출금!$B$2:$B$1048576,MATCH($S748,출금!$S$2:$S$1048576,0)))=TRUE, "", INDEX(출금!$B$2:$B$1048576,MATCH($S748,출금!$S$2:$S$1048576,0)))</f>
        <v/>
      </c>
      <c r="R748" s="2" t="str">
        <f>IF(ISERROR(INDEX(출금!$C$2:$C$1048576,MATCH($S748,출금!$S$2:$S$1048576,0)))=TRUE, "", INDEX(출금!$C$2:$C$1048576,MATCH($S748,출금!$S$2:$S$1048576,0)))</f>
        <v/>
      </c>
      <c r="S748" s="2" t="s">
        <v>689</v>
      </c>
      <c r="T748" s="26">
        <v>44675.007604166669</v>
      </c>
      <c r="U748" s="31" t="str">
        <f t="shared" si="14"/>
        <v>2022-04-24</v>
      </c>
    </row>
    <row r="749" spans="1:21">
      <c r="A749" s="2" t="s">
        <v>55</v>
      </c>
      <c r="B749" s="2" t="s">
        <v>6</v>
      </c>
      <c r="C749" s="2" t="s">
        <v>58</v>
      </c>
      <c r="D749" s="2" t="s">
        <v>1855</v>
      </c>
      <c r="E749" s="2">
        <v>10003</v>
      </c>
      <c r="F749" s="2" t="s">
        <v>11</v>
      </c>
      <c r="G749" s="2" t="str">
        <f>IF(INDEX(지갑!$H:$H,MATCH(A749&amp;B749&amp;C749&amp;D749&amp;E749&amp;F749&amp;H749,지갑!$K:$K,0))=0, "",INDEX(지갑!$H:$H,MATCH(A749&amp;B749&amp;C749&amp;D749&amp;E749&amp;F749&amp;H749,지갑!$K:$K,0)))</f>
        <v>0xaB4Bfe506a3Cb36ADDf97678293bD429B9951726</v>
      </c>
      <c r="H749" s="2"/>
      <c r="I749" s="2" t="s">
        <v>6</v>
      </c>
      <c r="J749" s="2" t="s">
        <v>8</v>
      </c>
      <c r="K749" s="2" t="s">
        <v>11</v>
      </c>
      <c r="L749" s="2" t="s">
        <v>11</v>
      </c>
      <c r="M749" s="25">
        <v>0.21312400000000001</v>
      </c>
      <c r="N749" s="2" t="str">
        <f>IF(ISERROR(INDEX(출금!$G$2:$G$1048576,MATCH($S749,출금!$S$2:$S$1048576,0)))=TRUE, "", INDEX(출금!$G$2:$G$1048576,MATCH($S749,출금!$S$2:$S$1048576,0))&amp;"")</f>
        <v/>
      </c>
      <c r="O749" s="2" t="str">
        <f>IF(ISERROR(INDEX(출금!$H$2:$H$1048576,MATCH($S749,출금!$S$2:$S$1048576,0)))=TRUE, "", INDEX(출금!$H$2:$H$1048576,MATCH($S749,출금!$S$2:$S$1048576,0))&amp;"")</f>
        <v/>
      </c>
      <c r="P749" s="2" t="str">
        <f>IF(ISERROR(INDEX(출금!$A$2:$A$1048576,MATCH($S749,출금!$S$2:$S$1048576,0)))=TRUE, "", INDEX(출금!$A$2:$A$1048576,MATCH($S749,출금!$S$2:$S$1048576,0)))</f>
        <v/>
      </c>
      <c r="Q749" s="2" t="str">
        <f>IF(ISERROR(INDEX(출금!$B$2:$B$1048576,MATCH($S749,출금!$S$2:$S$1048576,0)))=TRUE, "", INDEX(출금!$B$2:$B$1048576,MATCH($S749,출금!$S$2:$S$1048576,0)))</f>
        <v/>
      </c>
      <c r="R749" s="2" t="str">
        <f>IF(ISERROR(INDEX(출금!$C$2:$C$1048576,MATCH($S749,출금!$S$2:$S$1048576,0)))=TRUE, "", INDEX(출금!$C$2:$C$1048576,MATCH($S749,출금!$S$2:$S$1048576,0)))</f>
        <v/>
      </c>
      <c r="S749" s="2" t="s">
        <v>688</v>
      </c>
      <c r="T749" s="26">
        <v>44675.008761574078</v>
      </c>
      <c r="U749" s="31" t="str">
        <f t="shared" si="14"/>
        <v>2022-04-24</v>
      </c>
    </row>
    <row r="750" spans="1:21" hidden="1">
      <c r="A750" s="2" t="s">
        <v>55</v>
      </c>
      <c r="B750" s="2" t="s">
        <v>6</v>
      </c>
      <c r="C750" s="2" t="s">
        <v>58</v>
      </c>
      <c r="D750" s="2" t="s">
        <v>1855</v>
      </c>
      <c r="E750" s="2">
        <v>10003</v>
      </c>
      <c r="F750" s="2" t="s">
        <v>81</v>
      </c>
      <c r="G750" s="2" t="str">
        <f>IF(INDEX(지갑!$H:$H,MATCH(A750&amp;B750&amp;C750&amp;D750&amp;E750&amp;F750&amp;H750,지갑!$K:$K,0))=0, "",INDEX(지갑!$H:$H,MATCH(A750&amp;B750&amp;C750&amp;D750&amp;E750&amp;F750&amp;H750,지갑!$K:$K,0)))</f>
        <v>bitcoincash:qrl59ue7seauw2lsj370zu70gq04zwsh5unkfg6scm</v>
      </c>
      <c r="H750" s="2"/>
      <c r="I750" s="2" t="s">
        <v>6</v>
      </c>
      <c r="J750" s="2" t="s">
        <v>8</v>
      </c>
      <c r="K750" s="2" t="s">
        <v>81</v>
      </c>
      <c r="L750" s="2" t="s">
        <v>81</v>
      </c>
      <c r="M750" s="25">
        <v>0.887845</v>
      </c>
      <c r="N750" s="2" t="str">
        <f>IF(ISERROR(INDEX(출금!$G$2:$G$1048576,MATCH($S750,출금!$S$2:$S$1048576,0)))=TRUE, "", INDEX(출금!$G$2:$G$1048576,MATCH($S750,출금!$S$2:$S$1048576,0))&amp;"")</f>
        <v/>
      </c>
      <c r="O750" s="2" t="str">
        <f>IF(ISERROR(INDEX(출금!$H$2:$H$1048576,MATCH($S750,출금!$S$2:$S$1048576,0)))=TRUE, "", INDEX(출금!$H$2:$H$1048576,MATCH($S750,출금!$S$2:$S$1048576,0))&amp;"")</f>
        <v/>
      </c>
      <c r="P750" s="2" t="str">
        <f>IF(ISERROR(INDEX(출금!$A$2:$A$1048576,MATCH($S750,출금!$S$2:$S$1048576,0)))=TRUE, "", INDEX(출금!$A$2:$A$1048576,MATCH($S750,출금!$S$2:$S$1048576,0)))</f>
        <v/>
      </c>
      <c r="Q750" s="2" t="str">
        <f>IF(ISERROR(INDEX(출금!$B$2:$B$1048576,MATCH($S750,출금!$S$2:$S$1048576,0)))=TRUE, "", INDEX(출금!$B$2:$B$1048576,MATCH($S750,출금!$S$2:$S$1048576,0)))</f>
        <v/>
      </c>
      <c r="R750" s="2" t="str">
        <f>IF(ISERROR(INDEX(출금!$C$2:$C$1048576,MATCH($S750,출금!$S$2:$S$1048576,0)))=TRUE, "", INDEX(출금!$C$2:$C$1048576,MATCH($S750,출금!$S$2:$S$1048576,0)))</f>
        <v/>
      </c>
      <c r="S750" s="2" t="s">
        <v>687</v>
      </c>
      <c r="T750" s="26">
        <v>44675.384212962963</v>
      </c>
      <c r="U750" s="31" t="str">
        <f t="shared" si="14"/>
        <v>2022-04-24</v>
      </c>
    </row>
    <row r="751" spans="1:21" hidden="1">
      <c r="A751" s="2" t="s">
        <v>3</v>
      </c>
      <c r="B751" s="2" t="s">
        <v>858</v>
      </c>
      <c r="C751" s="2" t="s">
        <v>58</v>
      </c>
      <c r="D751" s="2"/>
      <c r="E751" s="2"/>
      <c r="F751" s="2" t="str">
        <f>K751</f>
        <v>USDT</v>
      </c>
      <c r="G751" s="2" t="str">
        <f>IF(INDEX(지갑!$H:$H,MATCH(A751&amp;B751&amp;C751&amp;D751&amp;E751&amp;F751&amp;H751,지갑!$K:$K,0))=0, "",INDEX(지갑!$H:$H,MATCH(A751&amp;B751&amp;C751&amp;D751&amp;E751&amp;F751&amp;H751,지갑!$K:$K,0)))</f>
        <v>0xdb245cf0aec8bf5d4b3002d00f3e701e80ba380a</v>
      </c>
      <c r="H751" s="2"/>
      <c r="I751" s="2" t="s">
        <v>858</v>
      </c>
      <c r="J751" s="2" t="s">
        <v>58</v>
      </c>
      <c r="K751" s="2" t="s">
        <v>13</v>
      </c>
      <c r="L751" s="2" t="s">
        <v>1005</v>
      </c>
      <c r="M751" s="28">
        <v>2000000</v>
      </c>
      <c r="N751" s="2" t="str">
        <f>IF(ISERROR(INDEX(출금!$G$2:$G$1048576,MATCH($S751,출금!$S$2:$S$1048576,0)))=TRUE, "", INDEX(출금!$G$2:$G$1048576,MATCH($S751,출금!$S$2:$S$1048576,0))&amp;"")</f>
        <v/>
      </c>
      <c r="O751" s="2" t="str">
        <f>IF(ISERROR(INDEX(출금!$H$2:$H$1048576,MATCH($S751,출금!$S$2:$S$1048576,0)))=TRUE, "", INDEX(출금!$H$2:$H$1048576,MATCH($S751,출금!$S$2:$S$1048576,0))&amp;"")</f>
        <v/>
      </c>
      <c r="P751" s="2" t="str">
        <f>IF(ISERROR(INDEX(출금!$A$2:$A$1048576,MATCH($S751,출금!$S$2:$S$1048576,0)))=TRUE, "", INDEX(출금!$A$2:$A$1048576,MATCH($S751,출금!$S$2:$S$1048576,0)))</f>
        <v/>
      </c>
      <c r="Q751" s="2" t="str">
        <f>IF(ISERROR(INDEX(출금!$B$2:$B$1048576,MATCH($S751,출금!$S$2:$S$1048576,0)))=TRUE, "", INDEX(출금!$B$2:$B$1048576,MATCH($S751,출금!$S$2:$S$1048576,0)))</f>
        <v/>
      </c>
      <c r="R751" s="2" t="str">
        <f>IF(ISERROR(INDEX(출금!$C$2:$C$1048576,MATCH($S751,출금!$S$2:$S$1048576,0)))=TRUE, "", INDEX(출금!$C$2:$C$1048576,MATCH($S751,출금!$S$2:$S$1048576,0)))</f>
        <v/>
      </c>
      <c r="S751" s="2" t="s">
        <v>1568</v>
      </c>
      <c r="T751" s="13">
        <v>44441.739518946757</v>
      </c>
      <c r="U751" s="31" t="str">
        <f t="shared" si="14"/>
        <v>2021-09-02</v>
      </c>
    </row>
    <row r="752" spans="1:21" hidden="1">
      <c r="A752" s="2" t="s">
        <v>3</v>
      </c>
      <c r="B752" s="2" t="s">
        <v>858</v>
      </c>
      <c r="C752" s="2" t="s">
        <v>58</v>
      </c>
      <c r="D752" s="2"/>
      <c r="E752" s="2"/>
      <c r="F752" s="2" t="str">
        <f>K752</f>
        <v>BCH</v>
      </c>
      <c r="G752" s="2" t="str">
        <f>IF(INDEX(지갑!$H:$H,MATCH(A752&amp;B752&amp;C752&amp;D752&amp;E752&amp;F752&amp;H752,지갑!$K:$K,0))=0, "",INDEX(지갑!$H:$H,MATCH(A752&amp;B752&amp;C752&amp;D752&amp;E752&amp;F752&amp;H752,지갑!$K:$K,0)))</f>
        <v>0xdb245cf0aec8bf5d4b3002d00f3e701e80ba380a</v>
      </c>
      <c r="H752" s="2"/>
      <c r="I752" s="2" t="s">
        <v>858</v>
      </c>
      <c r="J752" s="2" t="s">
        <v>58</v>
      </c>
      <c r="K752" s="2" t="s">
        <v>81</v>
      </c>
      <c r="L752" s="2" t="s">
        <v>1002</v>
      </c>
      <c r="M752" s="28">
        <v>50</v>
      </c>
      <c r="N752" s="2" t="str">
        <f>IF(ISERROR(INDEX(출금!$G$2:$G$1048576,MATCH($S752,출금!$S$2:$S$1048576,0)))=TRUE, "", INDEX(출금!$G$2:$G$1048576,MATCH($S752,출금!$S$2:$S$1048576,0))&amp;"")</f>
        <v/>
      </c>
      <c r="O752" s="2" t="str">
        <f>IF(ISERROR(INDEX(출금!$H$2:$H$1048576,MATCH($S752,출금!$S$2:$S$1048576,0)))=TRUE, "", INDEX(출금!$H$2:$H$1048576,MATCH($S752,출금!$S$2:$S$1048576,0))&amp;"")</f>
        <v/>
      </c>
      <c r="P752" s="2" t="str">
        <f>IF(ISERROR(INDEX(출금!$A$2:$A$1048576,MATCH($S752,출금!$S$2:$S$1048576,0)))=TRUE, "", INDEX(출금!$A$2:$A$1048576,MATCH($S752,출금!$S$2:$S$1048576,0)))</f>
        <v>exchange</v>
      </c>
      <c r="Q752" s="2" t="str">
        <f>IF(ISERROR(INDEX(출금!$B$2:$B$1048576,MATCH($S752,출금!$S$2:$S$1048576,0)))=TRUE, "", INDEX(출금!$B$2:$B$1048576,MATCH($S752,출금!$S$2:$S$1048576,0)))</f>
        <v>FTX</v>
      </c>
      <c r="R752" s="2" t="str">
        <f>IF(ISERROR(INDEX(출금!$C$2:$C$1048576,MATCH($S752,출금!$S$2:$S$1048576,0)))=TRUE, "", INDEX(출금!$C$2:$C$1048576,MATCH($S752,출금!$S$2:$S$1048576,0)))</f>
        <v>BBRICK</v>
      </c>
      <c r="S752" s="2" t="s">
        <v>1569</v>
      </c>
      <c r="T752" s="13">
        <v>44443.423166967586</v>
      </c>
      <c r="U752" s="31" t="str">
        <f t="shared" si="14"/>
        <v>2021-09-04</v>
      </c>
    </row>
    <row r="753" spans="1:21" hidden="1">
      <c r="A753" s="2" t="s">
        <v>3</v>
      </c>
      <c r="B753" s="2" t="s">
        <v>858</v>
      </c>
      <c r="C753" s="2" t="s">
        <v>58</v>
      </c>
      <c r="D753" s="2"/>
      <c r="E753" s="2"/>
      <c r="F753" s="2" t="str">
        <f>K753</f>
        <v>BCH</v>
      </c>
      <c r="G753" s="2" t="str">
        <f>IF(INDEX(지갑!$H:$H,MATCH(A753&amp;B753&amp;C753&amp;D753&amp;E753&amp;F753&amp;H753,지갑!$K:$K,0))=0, "",INDEX(지갑!$H:$H,MATCH(A753&amp;B753&amp;C753&amp;D753&amp;E753&amp;F753&amp;H753,지갑!$K:$K,0)))</f>
        <v>0xdb245cf0aec8bf5d4b3002d00f3e701e80ba380a</v>
      </c>
      <c r="H753" s="2"/>
      <c r="I753" s="2" t="s">
        <v>858</v>
      </c>
      <c r="J753" s="2" t="s">
        <v>58</v>
      </c>
      <c r="K753" s="2" t="s">
        <v>81</v>
      </c>
      <c r="L753" s="2" t="s">
        <v>1002</v>
      </c>
      <c r="M753" s="28">
        <v>5312.30216397</v>
      </c>
      <c r="N753" s="2" t="str">
        <f>IF(ISERROR(INDEX(출금!$G$2:$G$1048576,MATCH($S753,출금!$S$2:$S$1048576,0)))=TRUE, "", INDEX(출금!$G$2:$G$1048576,MATCH($S753,출금!$S$2:$S$1048576,0))&amp;"")</f>
        <v/>
      </c>
      <c r="O753" s="2" t="str">
        <f>IF(ISERROR(INDEX(출금!$H$2:$H$1048576,MATCH($S753,출금!$S$2:$S$1048576,0)))=TRUE, "", INDEX(출금!$H$2:$H$1048576,MATCH($S753,출금!$S$2:$S$1048576,0))&amp;"")</f>
        <v/>
      </c>
      <c r="P753" s="2" t="str">
        <f>IF(ISERROR(INDEX(출금!$A$2:$A$1048576,MATCH($S753,출금!$S$2:$S$1048576,0)))=TRUE, "", INDEX(출금!$A$2:$A$1048576,MATCH($S753,출금!$S$2:$S$1048576,0)))</f>
        <v/>
      </c>
      <c r="Q753" s="2" t="str">
        <f>IF(ISERROR(INDEX(출금!$B$2:$B$1048576,MATCH($S753,출금!$S$2:$S$1048576,0)))=TRUE, "", INDEX(출금!$B$2:$B$1048576,MATCH($S753,출금!$S$2:$S$1048576,0)))</f>
        <v/>
      </c>
      <c r="R753" s="2" t="str">
        <f>IF(ISERROR(INDEX(출금!$C$2:$C$1048576,MATCH($S753,출금!$S$2:$S$1048576,0)))=TRUE, "", INDEX(출금!$C$2:$C$1048576,MATCH($S753,출금!$S$2:$S$1048576,0)))</f>
        <v/>
      </c>
      <c r="S753" s="2" t="s">
        <v>1570</v>
      </c>
      <c r="T753" s="13">
        <v>44443.694821724537</v>
      </c>
      <c r="U753" s="31" t="str">
        <f t="shared" si="14"/>
        <v>2021-09-04</v>
      </c>
    </row>
    <row r="754" spans="1:21" hidden="1">
      <c r="A754" s="2" t="s">
        <v>55</v>
      </c>
      <c r="B754" s="2" t="s">
        <v>6</v>
      </c>
      <c r="C754" s="2" t="s">
        <v>58</v>
      </c>
      <c r="D754" s="2" t="s">
        <v>1855</v>
      </c>
      <c r="E754" s="2">
        <v>10003</v>
      </c>
      <c r="F754" s="2" t="s">
        <v>13</v>
      </c>
      <c r="G754" s="2" t="str">
        <f>IF(INDEX(지갑!$H:$H,MATCH(A754&amp;B754&amp;C754&amp;D754&amp;E754&amp;F754&amp;H754,지갑!$K:$K,0))=0, "",INDEX(지갑!$H:$H,MATCH(A754&amp;B754&amp;C754&amp;D754&amp;E754&amp;F754&amp;H754,지갑!$K:$K,0)))</f>
        <v>0x8f27fa136ff4da1796368380019029d81d12d06d</v>
      </c>
      <c r="H754" s="2"/>
      <c r="I754" s="2" t="s">
        <v>6</v>
      </c>
      <c r="J754" s="2" t="s">
        <v>8</v>
      </c>
      <c r="K754" s="2" t="s">
        <v>13</v>
      </c>
      <c r="L754" s="2" t="s">
        <v>76</v>
      </c>
      <c r="M754" s="25">
        <v>5529.8940000000002</v>
      </c>
      <c r="N754" s="2" t="str">
        <f>IF(ISERROR(INDEX(출금!$G$2:$G$1048576,MATCH($S754,출금!$S$2:$S$1048576,0)))=TRUE, "", INDEX(출금!$G$2:$G$1048576,MATCH($S754,출금!$S$2:$S$1048576,0))&amp;"")</f>
        <v>TMcMtgM9VMkMNdehmyC3Ls8ZPWwgxgJ8pA</v>
      </c>
      <c r="O754" s="2" t="str">
        <f>IF(ISERROR(INDEX(출금!$H$2:$H$1048576,MATCH($S754,출금!$S$2:$S$1048576,0)))=TRUE, "", INDEX(출금!$H$2:$H$1048576,MATCH($S754,출금!$S$2:$S$1048576,0))&amp;"")</f>
        <v/>
      </c>
      <c r="P754" s="2" t="str">
        <f>IF(ISERROR(INDEX(출금!$A$2:$A$1048576,MATCH($S754,출금!$S$2:$S$1048576,0)))=TRUE, "", INDEX(출금!$A$2:$A$1048576,MATCH($S754,출금!$S$2:$S$1048576,0)))</f>
        <v>exchange</v>
      </c>
      <c r="Q754" s="2" t="str">
        <f>IF(ISERROR(INDEX(출금!$B$2:$B$1048576,MATCH($S754,출금!$S$2:$S$1048576,0)))=TRUE, "", INDEX(출금!$B$2:$B$1048576,MATCH($S754,출금!$S$2:$S$1048576,0)))</f>
        <v>OKEX</v>
      </c>
      <c r="R754" s="2" t="str">
        <f>IF(ISERROR(INDEX(출금!$C$2:$C$1048576,MATCH($S754,출금!$S$2:$S$1048576,0)))=TRUE, "", INDEX(출금!$C$2:$C$1048576,MATCH($S754,출금!$S$2:$S$1048576,0)))</f>
        <v>Peertec</v>
      </c>
      <c r="S754" s="2" t="s">
        <v>686</v>
      </c>
      <c r="T754" s="26">
        <v>44675.388310185182</v>
      </c>
      <c r="U754" s="31" t="str">
        <f t="shared" si="14"/>
        <v>2022-04-24</v>
      </c>
    </row>
    <row r="755" spans="1:21" hidden="1">
      <c r="A755" s="2" t="s">
        <v>3</v>
      </c>
      <c r="B755" s="2" t="s">
        <v>858</v>
      </c>
      <c r="C755" s="2" t="s">
        <v>58</v>
      </c>
      <c r="D755" s="2"/>
      <c r="E755" s="2"/>
      <c r="F755" s="2" t="str">
        <f>K755</f>
        <v>BCH</v>
      </c>
      <c r="G755" s="2" t="str">
        <f>IF(INDEX(지갑!$H:$H,MATCH(A755&amp;B755&amp;C755&amp;D755&amp;E755&amp;F755&amp;H755,지갑!$K:$K,0))=0, "",INDEX(지갑!$H:$H,MATCH(A755&amp;B755&amp;C755&amp;D755&amp;E755&amp;F755&amp;H755,지갑!$K:$K,0)))</f>
        <v>0xdb245cf0aec8bf5d4b3002d00f3e701e80ba380a</v>
      </c>
      <c r="H755" s="2"/>
      <c r="I755" s="2" t="s">
        <v>858</v>
      </c>
      <c r="J755" s="2" t="s">
        <v>58</v>
      </c>
      <c r="K755" s="2" t="s">
        <v>81</v>
      </c>
      <c r="L755" s="2" t="s">
        <v>1005</v>
      </c>
      <c r="M755" s="28">
        <v>1903.4863504699999</v>
      </c>
      <c r="N755" s="2" t="str">
        <f>IF(ISERROR(INDEX(출금!$G$2:$G$1048576,MATCH($S755,출금!$S$2:$S$1048576,0)))=TRUE, "", INDEX(출금!$G$2:$G$1048576,MATCH($S755,출금!$S$2:$S$1048576,0))&amp;"")</f>
        <v/>
      </c>
      <c r="O755" s="2" t="str">
        <f>IF(ISERROR(INDEX(출금!$H$2:$H$1048576,MATCH($S755,출금!$S$2:$S$1048576,0)))=TRUE, "", INDEX(출금!$H$2:$H$1048576,MATCH($S755,출금!$S$2:$S$1048576,0))&amp;"")</f>
        <v/>
      </c>
      <c r="P755" s="2" t="str">
        <f>IF(ISERROR(INDEX(출금!$A$2:$A$1048576,MATCH($S755,출금!$S$2:$S$1048576,0)))=TRUE, "", INDEX(출금!$A$2:$A$1048576,MATCH($S755,출금!$S$2:$S$1048576,0)))</f>
        <v/>
      </c>
      <c r="Q755" s="2" t="str">
        <f>IF(ISERROR(INDEX(출금!$B$2:$B$1048576,MATCH($S755,출금!$S$2:$S$1048576,0)))=TRUE, "", INDEX(출금!$B$2:$B$1048576,MATCH($S755,출금!$S$2:$S$1048576,0)))</f>
        <v/>
      </c>
      <c r="R755" s="2" t="str">
        <f>IF(ISERROR(INDEX(출금!$C$2:$C$1048576,MATCH($S755,출금!$S$2:$S$1048576,0)))=TRUE, "", INDEX(출금!$C$2:$C$1048576,MATCH($S755,출금!$S$2:$S$1048576,0)))</f>
        <v/>
      </c>
      <c r="S755" s="2" t="s">
        <v>1571</v>
      </c>
      <c r="T755" s="13">
        <v>44443.819093935177</v>
      </c>
      <c r="U755" s="31" t="str">
        <f t="shared" si="14"/>
        <v>2021-09-04</v>
      </c>
    </row>
    <row r="756" spans="1:21" hidden="1">
      <c r="A756" s="2" t="s">
        <v>55</v>
      </c>
      <c r="B756" s="2" t="s">
        <v>6</v>
      </c>
      <c r="C756" s="2" t="s">
        <v>58</v>
      </c>
      <c r="D756" s="2" t="s">
        <v>1855</v>
      </c>
      <c r="E756" s="2">
        <v>10003</v>
      </c>
      <c r="F756" s="2" t="s">
        <v>88</v>
      </c>
      <c r="G756" s="2" t="str">
        <f>IF(INDEX(지갑!$H:$H,MATCH(A756&amp;B756&amp;C756&amp;D756&amp;E756&amp;F756&amp;H756,지갑!$K:$K,0))=0, "",INDEX(지갑!$H:$H,MATCH(A756&amp;B756&amp;C756&amp;D756&amp;E756&amp;F756&amp;H756,지갑!$K:$K,0)))</f>
        <v/>
      </c>
      <c r="H756" s="2"/>
      <c r="I756" s="2" t="s">
        <v>6</v>
      </c>
      <c r="J756" s="2" t="s">
        <v>8</v>
      </c>
      <c r="K756" s="2" t="s">
        <v>88</v>
      </c>
      <c r="L756" s="2" t="s">
        <v>88</v>
      </c>
      <c r="M756" s="25">
        <v>0.91468899999999997</v>
      </c>
      <c r="N756" s="2" t="str">
        <f>IF(ISERROR(INDEX(출금!$G$2:$G$1048576,MATCH($S756,출금!$S$2:$S$1048576,0)))=TRUE, "", INDEX(출금!$G$2:$G$1048576,MATCH($S756,출금!$S$2:$S$1048576,0))&amp;"")</f>
        <v/>
      </c>
      <c r="O756" s="2" t="str">
        <f>IF(ISERROR(INDEX(출금!$H$2:$H$1048576,MATCH($S756,출금!$S$2:$S$1048576,0)))=TRUE, "", INDEX(출금!$H$2:$H$1048576,MATCH($S756,출금!$S$2:$S$1048576,0))&amp;"")</f>
        <v/>
      </c>
      <c r="P756" s="2" t="str">
        <f>IF(ISERROR(INDEX(출금!$A$2:$A$1048576,MATCH($S756,출금!$S$2:$S$1048576,0)))=TRUE, "", INDEX(출금!$A$2:$A$1048576,MATCH($S756,출금!$S$2:$S$1048576,0)))</f>
        <v/>
      </c>
      <c r="Q756" s="2" t="str">
        <f>IF(ISERROR(INDEX(출금!$B$2:$B$1048576,MATCH($S756,출금!$S$2:$S$1048576,0)))=TRUE, "", INDEX(출금!$B$2:$B$1048576,MATCH($S756,출금!$S$2:$S$1048576,0)))</f>
        <v/>
      </c>
      <c r="R756" s="2" t="str">
        <f>IF(ISERROR(INDEX(출금!$C$2:$C$1048576,MATCH($S756,출금!$S$2:$S$1048576,0)))=TRUE, "", INDEX(출금!$C$2:$C$1048576,MATCH($S756,출금!$S$2:$S$1048576,0)))</f>
        <v/>
      </c>
      <c r="S756" s="2" t="s">
        <v>685</v>
      </c>
      <c r="T756" s="26">
        <v>44676.008009259262</v>
      </c>
      <c r="U756" s="31" t="str">
        <f t="shared" si="14"/>
        <v>2022-04-25</v>
      </c>
    </row>
    <row r="757" spans="1:21" hidden="1">
      <c r="A757" s="2" t="s">
        <v>55</v>
      </c>
      <c r="B757" s="2" t="s">
        <v>6</v>
      </c>
      <c r="C757" s="2" t="s">
        <v>58</v>
      </c>
      <c r="D757" s="2" t="s">
        <v>1855</v>
      </c>
      <c r="E757" s="2">
        <v>10003</v>
      </c>
      <c r="F757" s="2" t="s">
        <v>15</v>
      </c>
      <c r="G757" s="2" t="str">
        <f>IF(INDEX(지갑!$H:$H,MATCH(A757&amp;B757&amp;C757&amp;D757&amp;E757&amp;F757&amp;H757,지갑!$K:$K,0))=0, "",INDEX(지갑!$H:$H,MATCH(A757&amp;B757&amp;C757&amp;D757&amp;E757&amp;F757&amp;H757,지갑!$K:$K,0)))</f>
        <v>terra1luagdjcr9c9yvp3ak4d7chjm5gldcmgln5rku5</v>
      </c>
      <c r="H757" s="2">
        <v>823031602</v>
      </c>
      <c r="I757" s="2" t="s">
        <v>6</v>
      </c>
      <c r="J757" s="2" t="s">
        <v>8</v>
      </c>
      <c r="K757" s="2" t="s">
        <v>15</v>
      </c>
      <c r="L757" s="2" t="s">
        <v>1676</v>
      </c>
      <c r="M757" s="25">
        <v>10000</v>
      </c>
      <c r="N757" s="2" t="str">
        <f>IF(ISERROR(INDEX(출금!$G$2:$G$1048576,MATCH($S757,출금!$S$2:$S$1048576,0)))=TRUE, "", INDEX(출금!$G$2:$G$1048576,MATCH($S757,출금!$S$2:$S$1048576,0))&amp;"")</f>
        <v>terra1j4u9e5n8xu9c9jykny8uqw6lde6843qczzwd0x</v>
      </c>
      <c r="O757" s="2" t="str">
        <f>IF(ISERROR(INDEX(출금!$H$2:$H$1048576,MATCH($S757,출금!$S$2:$S$1048576,0)))=TRUE, "", INDEX(출금!$H$2:$H$1048576,MATCH($S757,출금!$S$2:$S$1048576,0))&amp;"")</f>
        <v/>
      </c>
      <c r="P757" s="2" t="str">
        <f>IF(ISERROR(INDEX(출금!$A$2:$A$1048576,MATCH($S757,출금!$S$2:$S$1048576,0)))=TRUE, "", INDEX(출금!$A$2:$A$1048576,MATCH($S757,출금!$S$2:$S$1048576,0)))</f>
        <v>Wallet</v>
      </c>
      <c r="Q757" s="2" t="str">
        <f>IF(ISERROR(INDEX(출금!$B$2:$B$1048576,MATCH($S757,출금!$S$2:$S$1048576,0)))=TRUE, "", INDEX(출금!$B$2:$B$1048576,MATCH($S757,출금!$S$2:$S$1048576,0)))</f>
        <v>Terra</v>
      </c>
      <c r="R757" s="2" t="str">
        <f>IF(ISERROR(INDEX(출금!$C$2:$C$1048576,MATCH($S757,출금!$S$2:$S$1048576,0)))=TRUE, "", INDEX(출금!$C$2:$C$1048576,MATCH($S757,출금!$S$2:$S$1048576,0)))</f>
        <v>BBRICK</v>
      </c>
      <c r="S757" s="2" t="s">
        <v>684</v>
      </c>
      <c r="T757" s="26">
        <v>44676.543506944443</v>
      </c>
      <c r="U757" s="31" t="str">
        <f t="shared" si="14"/>
        <v>2022-04-25</v>
      </c>
    </row>
    <row r="758" spans="1:21" hidden="1">
      <c r="A758" s="2" t="s">
        <v>55</v>
      </c>
      <c r="B758" s="2" t="s">
        <v>6</v>
      </c>
      <c r="C758" s="2" t="s">
        <v>58</v>
      </c>
      <c r="D758" s="2" t="s">
        <v>1855</v>
      </c>
      <c r="E758" s="2">
        <v>10003</v>
      </c>
      <c r="F758" s="2" t="s">
        <v>10</v>
      </c>
      <c r="G758" s="2" t="str">
        <f>IF(INDEX(지갑!$H:$H,MATCH(A758&amp;B758&amp;C758&amp;D758&amp;E758&amp;F758&amp;H758,지갑!$K:$K,0))=0, "",INDEX(지갑!$H:$H,MATCH(A758&amp;B758&amp;C758&amp;D758&amp;E758&amp;F758&amp;H758,지갑!$K:$K,0)))</f>
        <v>rPFXvVo2fYXVPdV9gCHQouHsMgMhQ2aUwM</v>
      </c>
      <c r="H758" s="2">
        <v>3680179910</v>
      </c>
      <c r="I758" s="2" t="s">
        <v>6</v>
      </c>
      <c r="J758" s="2" t="s">
        <v>8</v>
      </c>
      <c r="K758" s="2" t="s">
        <v>10</v>
      </c>
      <c r="L758" s="2" t="s">
        <v>10</v>
      </c>
      <c r="M758" s="25">
        <v>66775.759999999995</v>
      </c>
      <c r="N758" s="2" t="str">
        <f>IF(ISERROR(INDEX(출금!$G$2:$G$1048576,MATCH($S758,출금!$S$2:$S$1048576,0)))=TRUE, "", INDEX(출금!$G$2:$G$1048576,MATCH($S758,출금!$S$2:$S$1048576,0))&amp;"")</f>
        <v/>
      </c>
      <c r="O758" s="2" t="str">
        <f>IF(ISERROR(INDEX(출금!$H$2:$H$1048576,MATCH($S758,출금!$S$2:$S$1048576,0)))=TRUE, "", INDEX(출금!$H$2:$H$1048576,MATCH($S758,출금!$S$2:$S$1048576,0))&amp;"")</f>
        <v/>
      </c>
      <c r="P758" s="2" t="str">
        <f>IF(ISERROR(INDEX(출금!$A$2:$A$1048576,MATCH($S758,출금!$S$2:$S$1048576,0)))=TRUE, "", INDEX(출금!$A$2:$A$1048576,MATCH($S758,출금!$S$2:$S$1048576,0)))</f>
        <v/>
      </c>
      <c r="Q758" s="2" t="str">
        <f>IF(ISERROR(INDEX(출금!$B$2:$B$1048576,MATCH($S758,출금!$S$2:$S$1048576,0)))=TRUE, "", INDEX(출금!$B$2:$B$1048576,MATCH($S758,출금!$S$2:$S$1048576,0)))</f>
        <v/>
      </c>
      <c r="R758" s="2" t="str">
        <f>IF(ISERROR(INDEX(출금!$C$2:$C$1048576,MATCH($S758,출금!$S$2:$S$1048576,0)))=TRUE, "", INDEX(출금!$C$2:$C$1048576,MATCH($S758,출금!$S$2:$S$1048576,0)))</f>
        <v/>
      </c>
      <c r="S758" s="2" t="s">
        <v>683</v>
      </c>
      <c r="T758" s="26">
        <v>44677.0078587963</v>
      </c>
      <c r="U758" s="31" t="str">
        <f t="shared" si="14"/>
        <v>2022-04-26</v>
      </c>
    </row>
    <row r="759" spans="1:21" hidden="1">
      <c r="A759" s="2" t="s">
        <v>3</v>
      </c>
      <c r="B759" s="2" t="s">
        <v>858</v>
      </c>
      <c r="C759" s="2" t="s">
        <v>58</v>
      </c>
      <c r="D759" s="2"/>
      <c r="E759" s="2"/>
      <c r="F759" s="2" t="str">
        <f>K759</f>
        <v>MDX</v>
      </c>
      <c r="G759" s="2" t="e">
        <f>IF(INDEX(지갑!$H:$H,MATCH(A759&amp;B759&amp;C759&amp;D759&amp;E759&amp;F759&amp;H759,지갑!$K:$K,0))=0, "",INDEX(지갑!$H:$H,MATCH(A759&amp;B759&amp;C759&amp;D759&amp;E759&amp;F759&amp;H759,지갑!$K:$K,0)))</f>
        <v>#N/A</v>
      </c>
      <c r="H759" s="2"/>
      <c r="I759" s="2" t="s">
        <v>858</v>
      </c>
      <c r="J759" s="2" t="s">
        <v>58</v>
      </c>
      <c r="K759" s="2" t="s">
        <v>1052</v>
      </c>
      <c r="L759" s="2" t="s">
        <v>1052</v>
      </c>
      <c r="M759" s="28">
        <v>2155956.5336883999</v>
      </c>
      <c r="N759" s="2" t="str">
        <f>IF(ISERROR(INDEX(출금!$G$2:$G$1048576,MATCH($S759,출금!$S$2:$S$1048576,0)))=TRUE, "", INDEX(출금!$G$2:$G$1048576,MATCH($S759,출금!$S$2:$S$1048576,0))&amp;"")</f>
        <v/>
      </c>
      <c r="O759" s="2" t="str">
        <f>IF(ISERROR(INDEX(출금!$H$2:$H$1048576,MATCH($S759,출금!$S$2:$S$1048576,0)))=TRUE, "", INDEX(출금!$H$2:$H$1048576,MATCH($S759,출금!$S$2:$S$1048576,0))&amp;"")</f>
        <v/>
      </c>
      <c r="P759" s="2" t="str">
        <f>IF(ISERROR(INDEX(출금!$A$2:$A$1048576,MATCH($S759,출금!$S$2:$S$1048576,0)))=TRUE, "", INDEX(출금!$A$2:$A$1048576,MATCH($S759,출금!$S$2:$S$1048576,0)))</f>
        <v/>
      </c>
      <c r="Q759" s="2" t="str">
        <f>IF(ISERROR(INDEX(출금!$B$2:$B$1048576,MATCH($S759,출금!$S$2:$S$1048576,0)))=TRUE, "", INDEX(출금!$B$2:$B$1048576,MATCH($S759,출금!$S$2:$S$1048576,0)))</f>
        <v/>
      </c>
      <c r="R759" s="2" t="str">
        <f>IF(ISERROR(INDEX(출금!$C$2:$C$1048576,MATCH($S759,출금!$S$2:$S$1048576,0)))=TRUE, "", INDEX(출금!$C$2:$C$1048576,MATCH($S759,출금!$S$2:$S$1048576,0)))</f>
        <v/>
      </c>
      <c r="S759" s="2" t="s">
        <v>1572</v>
      </c>
      <c r="T759" s="13">
        <v>44448.454467592594</v>
      </c>
      <c r="U759" s="31" t="str">
        <f t="shared" si="14"/>
        <v>2021-09-09</v>
      </c>
    </row>
    <row r="760" spans="1:21" hidden="1">
      <c r="A760" s="2" t="s">
        <v>3</v>
      </c>
      <c r="B760" s="2" t="s">
        <v>858</v>
      </c>
      <c r="C760" s="2" t="s">
        <v>58</v>
      </c>
      <c r="D760" s="2"/>
      <c r="E760" s="2"/>
      <c r="F760" s="2" t="str">
        <f>K760</f>
        <v>HT</v>
      </c>
      <c r="G760" s="2" t="e">
        <f>IF(INDEX(지갑!$H:$H,MATCH(A760&amp;B760&amp;C760&amp;D760&amp;E760&amp;F760&amp;H760,지갑!$K:$K,0))=0, "",INDEX(지갑!$H:$H,MATCH(A760&amp;B760&amp;C760&amp;D760&amp;E760&amp;F760&amp;H760,지갑!$K:$K,0)))</f>
        <v>#N/A</v>
      </c>
      <c r="H760" s="2"/>
      <c r="I760" s="2" t="s">
        <v>858</v>
      </c>
      <c r="J760" s="2" t="s">
        <v>58</v>
      </c>
      <c r="K760" s="2" t="s">
        <v>1007</v>
      </c>
      <c r="L760" s="2" t="s">
        <v>1573</v>
      </c>
      <c r="M760" s="28">
        <v>300</v>
      </c>
      <c r="N760" s="2" t="str">
        <f>IF(ISERROR(INDEX(출금!$G$2:$G$1048576,MATCH($S760,출금!$S$2:$S$1048576,0)))=TRUE, "", INDEX(출금!$G$2:$G$1048576,MATCH($S760,출금!$S$2:$S$1048576,0))&amp;"")</f>
        <v/>
      </c>
      <c r="O760" s="2" t="str">
        <f>IF(ISERROR(INDEX(출금!$H$2:$H$1048576,MATCH($S760,출금!$S$2:$S$1048576,0)))=TRUE, "", INDEX(출금!$H$2:$H$1048576,MATCH($S760,출금!$S$2:$S$1048576,0))&amp;"")</f>
        <v/>
      </c>
      <c r="P760" s="2" t="str">
        <f>IF(ISERROR(INDEX(출금!$A$2:$A$1048576,MATCH($S760,출금!$S$2:$S$1048576,0)))=TRUE, "", INDEX(출금!$A$2:$A$1048576,MATCH($S760,출금!$S$2:$S$1048576,0)))</f>
        <v/>
      </c>
      <c r="Q760" s="2" t="str">
        <f>IF(ISERROR(INDEX(출금!$B$2:$B$1048576,MATCH($S760,출금!$S$2:$S$1048576,0)))=TRUE, "", INDEX(출금!$B$2:$B$1048576,MATCH($S760,출금!$S$2:$S$1048576,0)))</f>
        <v/>
      </c>
      <c r="R760" s="2" t="str">
        <f>IF(ISERROR(INDEX(출금!$C$2:$C$1048576,MATCH($S760,출금!$S$2:$S$1048576,0)))=TRUE, "", INDEX(출금!$C$2:$C$1048576,MATCH($S760,출금!$S$2:$S$1048576,0)))</f>
        <v/>
      </c>
      <c r="S760" s="2" t="s">
        <v>1574</v>
      </c>
      <c r="T760" s="13">
        <v>44448.454661689822</v>
      </c>
      <c r="U760" s="31" t="str">
        <f t="shared" si="14"/>
        <v>2021-09-09</v>
      </c>
    </row>
    <row r="761" spans="1:21" hidden="1">
      <c r="A761" s="2" t="s">
        <v>55</v>
      </c>
      <c r="B761" s="2" t="s">
        <v>6</v>
      </c>
      <c r="C761" s="2" t="s">
        <v>58</v>
      </c>
      <c r="D761" s="2" t="s">
        <v>1855</v>
      </c>
      <c r="E761" s="2">
        <v>10003</v>
      </c>
      <c r="F761" s="2" t="s">
        <v>9</v>
      </c>
      <c r="G761" s="2" t="str">
        <f>IF(INDEX(지갑!$H:$H,MATCH(A761&amp;B761&amp;C761&amp;D761&amp;E761&amp;F761&amp;H761,지갑!$K:$K,0))=0, "",INDEX(지갑!$H:$H,MATCH(A761&amp;B761&amp;C761&amp;D761&amp;E761&amp;F761&amp;H761,지갑!$K:$K,0)))</f>
        <v>337ne45ueXx2iAR1gNAqxnwsCGuLquCLnh</v>
      </c>
      <c r="H761" s="2"/>
      <c r="I761" s="2" t="s">
        <v>6</v>
      </c>
      <c r="J761" s="2" t="s">
        <v>8</v>
      </c>
      <c r="K761" s="2" t="s">
        <v>9</v>
      </c>
      <c r="L761" s="2" t="s">
        <v>9</v>
      </c>
      <c r="M761" s="25">
        <v>1.0740989999999999</v>
      </c>
      <c r="N761" s="2" t="str">
        <f>IF(ISERROR(INDEX(출금!$G$2:$G$1048576,MATCH($S761,출금!$S$2:$S$1048576,0)))=TRUE, "", INDEX(출금!$G$2:$G$1048576,MATCH($S761,출금!$S$2:$S$1048576,0))&amp;"")</f>
        <v/>
      </c>
      <c r="O761" s="2" t="str">
        <f>IF(ISERROR(INDEX(출금!$H$2:$H$1048576,MATCH($S761,출금!$S$2:$S$1048576,0)))=TRUE, "", INDEX(출금!$H$2:$H$1048576,MATCH($S761,출금!$S$2:$S$1048576,0))&amp;"")</f>
        <v/>
      </c>
      <c r="P761" s="2" t="str">
        <f>IF(ISERROR(INDEX(출금!$A$2:$A$1048576,MATCH($S761,출금!$S$2:$S$1048576,0)))=TRUE, "", INDEX(출금!$A$2:$A$1048576,MATCH($S761,출금!$S$2:$S$1048576,0)))</f>
        <v/>
      </c>
      <c r="Q761" s="2" t="str">
        <f>IF(ISERROR(INDEX(출금!$B$2:$B$1048576,MATCH($S761,출금!$S$2:$S$1048576,0)))=TRUE, "", INDEX(출금!$B$2:$B$1048576,MATCH($S761,출금!$S$2:$S$1048576,0)))</f>
        <v/>
      </c>
      <c r="R761" s="2" t="str">
        <f>IF(ISERROR(INDEX(출금!$C$2:$C$1048576,MATCH($S761,출금!$S$2:$S$1048576,0)))=TRUE, "", INDEX(출금!$C$2:$C$1048576,MATCH($S761,출금!$S$2:$S$1048576,0)))</f>
        <v/>
      </c>
      <c r="S761" s="2" t="s">
        <v>682</v>
      </c>
      <c r="T761" s="26">
        <v>44677.008125</v>
      </c>
      <c r="U761" s="31" t="str">
        <f t="shared" si="14"/>
        <v>2022-04-26</v>
      </c>
    </row>
    <row r="762" spans="1:21" hidden="1">
      <c r="A762" s="2" t="s">
        <v>3</v>
      </c>
      <c r="B762" s="2" t="s">
        <v>858</v>
      </c>
      <c r="C762" s="2" t="s">
        <v>58</v>
      </c>
      <c r="D762" s="2"/>
      <c r="E762" s="2"/>
      <c r="F762" s="2" t="str">
        <f t="shared" ref="F762:F770" si="17">K762</f>
        <v>BTC</v>
      </c>
      <c r="G762" s="2" t="str">
        <f>IF(INDEX(지갑!$H:$H,MATCH(A762&amp;B762&amp;C762&amp;D762&amp;E762&amp;F762&amp;H762,지갑!$K:$K,0))=0, "",INDEX(지갑!$H:$H,MATCH(A762&amp;B762&amp;C762&amp;D762&amp;E762&amp;F762&amp;H762,지갑!$K:$K,0)))</f>
        <v>1MdatewJkKfSptYBaJvgEBFYCEbiCkELVt</v>
      </c>
      <c r="H762" s="2"/>
      <c r="I762" s="2" t="s">
        <v>858</v>
      </c>
      <c r="J762" s="2" t="s">
        <v>58</v>
      </c>
      <c r="K762" s="2" t="s">
        <v>9</v>
      </c>
      <c r="L762" s="2" t="s">
        <v>1005</v>
      </c>
      <c r="M762" s="28">
        <v>25</v>
      </c>
      <c r="N762" s="2" t="str">
        <f>IF(ISERROR(INDEX(출금!$G$2:$G$1048576,MATCH($S762,출금!$S$2:$S$1048576,0)))=TRUE, "", INDEX(출금!$G$2:$G$1048576,MATCH($S762,출금!$S$2:$S$1048576,0))&amp;"")</f>
        <v/>
      </c>
      <c r="O762" s="2" t="str">
        <f>IF(ISERROR(INDEX(출금!$H$2:$H$1048576,MATCH($S762,출금!$S$2:$S$1048576,0)))=TRUE, "", INDEX(출금!$H$2:$H$1048576,MATCH($S762,출금!$S$2:$S$1048576,0))&amp;"")</f>
        <v/>
      </c>
      <c r="P762" s="2" t="str">
        <f>IF(ISERROR(INDEX(출금!$A$2:$A$1048576,MATCH($S762,출금!$S$2:$S$1048576,0)))=TRUE, "", INDEX(출금!$A$2:$A$1048576,MATCH($S762,출금!$S$2:$S$1048576,0)))</f>
        <v/>
      </c>
      <c r="Q762" s="2" t="str">
        <f>IF(ISERROR(INDEX(출금!$B$2:$B$1048576,MATCH($S762,출금!$S$2:$S$1048576,0)))=TRUE, "", INDEX(출금!$B$2:$B$1048576,MATCH($S762,출금!$S$2:$S$1048576,0)))</f>
        <v/>
      </c>
      <c r="R762" s="2" t="str">
        <f>IF(ISERROR(INDEX(출금!$C$2:$C$1048576,MATCH($S762,출금!$S$2:$S$1048576,0)))=TRUE, "", INDEX(출금!$C$2:$C$1048576,MATCH($S762,출금!$S$2:$S$1048576,0)))</f>
        <v/>
      </c>
      <c r="S762" s="2" t="s">
        <v>1575</v>
      </c>
      <c r="T762" s="13">
        <v>44448.596259444443</v>
      </c>
      <c r="U762" s="31" t="str">
        <f t="shared" si="14"/>
        <v>2021-09-09</v>
      </c>
    </row>
    <row r="763" spans="1:21">
      <c r="A763" s="2" t="s">
        <v>3</v>
      </c>
      <c r="B763" s="2" t="s">
        <v>858</v>
      </c>
      <c r="C763" s="2" t="s">
        <v>58</v>
      </c>
      <c r="D763" s="2"/>
      <c r="E763" s="2"/>
      <c r="F763" s="2" t="str">
        <f t="shared" si="17"/>
        <v>ETH</v>
      </c>
      <c r="G763" s="2" t="str">
        <f>IF(INDEX(지갑!$H:$H,MATCH(A763&amp;B763&amp;C763&amp;D763&amp;E763&amp;F763&amp;H763,지갑!$K:$K,0))=0, "",INDEX(지갑!$H:$H,MATCH(A763&amp;B763&amp;C763&amp;D763&amp;E763&amp;F763&amp;H763,지갑!$K:$K,0)))</f>
        <v>0xdb245cf0aec8bf5d4b3002d00f3e701e80ba380a</v>
      </c>
      <c r="H763" s="2"/>
      <c r="I763" s="2" t="s">
        <v>858</v>
      </c>
      <c r="J763" s="2" t="s">
        <v>58</v>
      </c>
      <c r="K763" s="2" t="s">
        <v>11</v>
      </c>
      <c r="L763" s="2" t="s">
        <v>11</v>
      </c>
      <c r="M763" s="28">
        <v>6.3978539100000003</v>
      </c>
      <c r="N763" s="2" t="str">
        <f>IF(ISERROR(INDEX(출금!$G$2:$G$1048576,MATCH($S763,출금!$S$2:$S$1048576,0)))=TRUE, "", INDEX(출금!$G$2:$G$1048576,MATCH($S763,출금!$S$2:$S$1048576,0))&amp;"")</f>
        <v/>
      </c>
      <c r="O763" s="2" t="str">
        <f>IF(ISERROR(INDEX(출금!$H$2:$H$1048576,MATCH($S763,출금!$S$2:$S$1048576,0)))=TRUE, "", INDEX(출금!$H$2:$H$1048576,MATCH($S763,출금!$S$2:$S$1048576,0))&amp;"")</f>
        <v/>
      </c>
      <c r="P763" s="2" t="str">
        <f>IF(ISERROR(INDEX(출금!$A$2:$A$1048576,MATCH($S763,출금!$S$2:$S$1048576,0)))=TRUE, "", INDEX(출금!$A$2:$A$1048576,MATCH($S763,출금!$S$2:$S$1048576,0)))</f>
        <v/>
      </c>
      <c r="Q763" s="2" t="str">
        <f>IF(ISERROR(INDEX(출금!$B$2:$B$1048576,MATCH($S763,출금!$S$2:$S$1048576,0)))=TRUE, "", INDEX(출금!$B$2:$B$1048576,MATCH($S763,출금!$S$2:$S$1048576,0)))</f>
        <v/>
      </c>
      <c r="R763" s="2" t="str">
        <f>IF(ISERROR(INDEX(출금!$C$2:$C$1048576,MATCH($S763,출금!$S$2:$S$1048576,0)))=TRUE, "", INDEX(출금!$C$2:$C$1048576,MATCH($S763,출금!$S$2:$S$1048576,0)))</f>
        <v/>
      </c>
      <c r="S763" s="2" t="s">
        <v>1576</v>
      </c>
      <c r="T763" s="13">
        <v>44449.515901944447</v>
      </c>
      <c r="U763" s="31" t="str">
        <f t="shared" si="14"/>
        <v>2021-09-10</v>
      </c>
    </row>
    <row r="764" spans="1:21" hidden="1">
      <c r="A764" s="2" t="s">
        <v>3</v>
      </c>
      <c r="B764" s="2" t="s">
        <v>858</v>
      </c>
      <c r="C764" s="2" t="s">
        <v>58</v>
      </c>
      <c r="D764" s="2"/>
      <c r="E764" s="2"/>
      <c r="F764" s="2" t="str">
        <f t="shared" si="17"/>
        <v>BTC</v>
      </c>
      <c r="G764" s="2" t="str">
        <f>IF(INDEX(지갑!$H:$H,MATCH(A764&amp;B764&amp;C764&amp;D764&amp;E764&amp;F764&amp;H764,지갑!$K:$K,0))=0, "",INDEX(지갑!$H:$H,MATCH(A764&amp;B764&amp;C764&amp;D764&amp;E764&amp;F764&amp;H764,지갑!$K:$K,0)))</f>
        <v>1MdatewJkKfSptYBaJvgEBFYCEbiCkELVt</v>
      </c>
      <c r="H764" s="2"/>
      <c r="I764" s="2" t="s">
        <v>858</v>
      </c>
      <c r="J764" s="2" t="s">
        <v>58</v>
      </c>
      <c r="K764" s="2" t="s">
        <v>9</v>
      </c>
      <c r="L764" s="2" t="s">
        <v>9</v>
      </c>
      <c r="M764" s="28">
        <v>176.27707552000001</v>
      </c>
      <c r="N764" s="2" t="str">
        <f>IF(ISERROR(INDEX(출금!$G$2:$G$1048576,MATCH($S764,출금!$S$2:$S$1048576,0)))=TRUE, "", INDEX(출금!$G$2:$G$1048576,MATCH($S764,출금!$S$2:$S$1048576,0))&amp;"")</f>
        <v/>
      </c>
      <c r="O764" s="2" t="str">
        <f>IF(ISERROR(INDEX(출금!$H$2:$H$1048576,MATCH($S764,출금!$S$2:$S$1048576,0)))=TRUE, "", INDEX(출금!$H$2:$H$1048576,MATCH($S764,출금!$S$2:$S$1048576,0))&amp;"")</f>
        <v/>
      </c>
      <c r="P764" s="2" t="str">
        <f>IF(ISERROR(INDEX(출금!$A$2:$A$1048576,MATCH($S764,출금!$S$2:$S$1048576,0)))=TRUE, "", INDEX(출금!$A$2:$A$1048576,MATCH($S764,출금!$S$2:$S$1048576,0)))</f>
        <v/>
      </c>
      <c r="Q764" s="2" t="str">
        <f>IF(ISERROR(INDEX(출금!$B$2:$B$1048576,MATCH($S764,출금!$S$2:$S$1048576,0)))=TRUE, "", INDEX(출금!$B$2:$B$1048576,MATCH($S764,출금!$S$2:$S$1048576,0)))</f>
        <v/>
      </c>
      <c r="R764" s="2" t="str">
        <f>IF(ISERROR(INDEX(출금!$C$2:$C$1048576,MATCH($S764,출금!$S$2:$S$1048576,0)))=TRUE, "", INDEX(출금!$C$2:$C$1048576,MATCH($S764,출금!$S$2:$S$1048576,0)))</f>
        <v/>
      </c>
      <c r="S764" s="2" t="s">
        <v>1577</v>
      </c>
      <c r="T764" s="13">
        <v>44452.66266170139</v>
      </c>
      <c r="U764" s="31" t="str">
        <f t="shared" si="14"/>
        <v>2021-09-13</v>
      </c>
    </row>
    <row r="765" spans="1:21">
      <c r="A765" s="2" t="s">
        <v>3</v>
      </c>
      <c r="B765" s="2" t="s">
        <v>858</v>
      </c>
      <c r="C765" s="2" t="s">
        <v>58</v>
      </c>
      <c r="D765" s="2"/>
      <c r="E765" s="2"/>
      <c r="F765" s="2" t="str">
        <f t="shared" si="17"/>
        <v>USDT</v>
      </c>
      <c r="G765" s="2" t="str">
        <f>IF(INDEX(지갑!$H:$H,MATCH(A765&amp;B765&amp;C765&amp;D765&amp;E765&amp;F765&amp;H765,지갑!$K:$K,0))=0, "",INDEX(지갑!$H:$H,MATCH(A765&amp;B765&amp;C765&amp;D765&amp;E765&amp;F765&amp;H765,지갑!$K:$K,0)))</f>
        <v>0xdb245cf0aec8bf5d4b3002d00f3e701e80ba380a</v>
      </c>
      <c r="H765" s="2"/>
      <c r="I765" s="2" t="s">
        <v>858</v>
      </c>
      <c r="J765" s="2" t="s">
        <v>58</v>
      </c>
      <c r="K765" s="2" t="s">
        <v>13</v>
      </c>
      <c r="L765" s="2" t="s">
        <v>11</v>
      </c>
      <c r="M765" s="28">
        <v>714080.98569</v>
      </c>
      <c r="N765" s="2" t="str">
        <f>IF(ISERROR(INDEX(출금!$G$2:$G$1048576,MATCH($S765,출금!$S$2:$S$1048576,0)))=TRUE, "", INDEX(출금!$G$2:$G$1048576,MATCH($S765,출금!$S$2:$S$1048576,0))&amp;"")</f>
        <v/>
      </c>
      <c r="O765" s="2" t="str">
        <f>IF(ISERROR(INDEX(출금!$H$2:$H$1048576,MATCH($S765,출금!$S$2:$S$1048576,0)))=TRUE, "", INDEX(출금!$H$2:$H$1048576,MATCH($S765,출금!$S$2:$S$1048576,0))&amp;"")</f>
        <v/>
      </c>
      <c r="P765" s="2" t="str">
        <f>IF(ISERROR(INDEX(출금!$A$2:$A$1048576,MATCH($S765,출금!$S$2:$S$1048576,0)))=TRUE, "", INDEX(출금!$A$2:$A$1048576,MATCH($S765,출금!$S$2:$S$1048576,0)))</f>
        <v/>
      </c>
      <c r="Q765" s="2" t="str">
        <f>IF(ISERROR(INDEX(출금!$B$2:$B$1048576,MATCH($S765,출금!$S$2:$S$1048576,0)))=TRUE, "", INDEX(출금!$B$2:$B$1048576,MATCH($S765,출금!$S$2:$S$1048576,0)))</f>
        <v/>
      </c>
      <c r="R765" s="2" t="str">
        <f>IF(ISERROR(INDEX(출금!$C$2:$C$1048576,MATCH($S765,출금!$S$2:$S$1048576,0)))=TRUE, "", INDEX(출금!$C$2:$C$1048576,MATCH($S765,출금!$S$2:$S$1048576,0)))</f>
        <v/>
      </c>
      <c r="S765" s="2" t="s">
        <v>1578</v>
      </c>
      <c r="T765" s="13">
        <v>44454.50718980324</v>
      </c>
      <c r="U765" s="31" t="str">
        <f t="shared" si="14"/>
        <v>2021-09-15</v>
      </c>
    </row>
    <row r="766" spans="1:21">
      <c r="A766" s="2" t="s">
        <v>3</v>
      </c>
      <c r="B766" s="2" t="s">
        <v>858</v>
      </c>
      <c r="C766" s="2" t="s">
        <v>58</v>
      </c>
      <c r="D766" s="2"/>
      <c r="E766" s="2"/>
      <c r="F766" s="2" t="str">
        <f t="shared" si="17"/>
        <v>USDT</v>
      </c>
      <c r="G766" s="2" t="str">
        <f>IF(INDEX(지갑!$H:$H,MATCH(A766&amp;B766&amp;C766&amp;D766&amp;E766&amp;F766&amp;H766,지갑!$K:$K,0))=0, "",INDEX(지갑!$H:$H,MATCH(A766&amp;B766&amp;C766&amp;D766&amp;E766&amp;F766&amp;H766,지갑!$K:$K,0)))</f>
        <v>0xdb245cf0aec8bf5d4b3002d00f3e701e80ba380a</v>
      </c>
      <c r="H766" s="2"/>
      <c r="I766" s="2" t="s">
        <v>858</v>
      </c>
      <c r="J766" s="2" t="s">
        <v>58</v>
      </c>
      <c r="K766" s="2" t="s">
        <v>13</v>
      </c>
      <c r="L766" s="2" t="s">
        <v>11</v>
      </c>
      <c r="M766" s="28">
        <v>6999990</v>
      </c>
      <c r="N766" s="2" t="str">
        <f>IF(ISERROR(INDEX(출금!$G$2:$G$1048576,MATCH($S766,출금!$S$2:$S$1048576,0)))=TRUE, "", INDEX(출금!$G$2:$G$1048576,MATCH($S766,출금!$S$2:$S$1048576,0))&amp;"")</f>
        <v/>
      </c>
      <c r="O766" s="2" t="str">
        <f>IF(ISERROR(INDEX(출금!$H$2:$H$1048576,MATCH($S766,출금!$S$2:$S$1048576,0)))=TRUE, "", INDEX(출금!$H$2:$H$1048576,MATCH($S766,출금!$S$2:$S$1048576,0))&amp;"")</f>
        <v/>
      </c>
      <c r="P766" s="2" t="str">
        <f>IF(ISERROR(INDEX(출금!$A$2:$A$1048576,MATCH($S766,출금!$S$2:$S$1048576,0)))=TRUE, "", INDEX(출금!$A$2:$A$1048576,MATCH($S766,출금!$S$2:$S$1048576,0)))</f>
        <v/>
      </c>
      <c r="Q766" s="2" t="str">
        <f>IF(ISERROR(INDEX(출금!$B$2:$B$1048576,MATCH($S766,출금!$S$2:$S$1048576,0)))=TRUE, "", INDEX(출금!$B$2:$B$1048576,MATCH($S766,출금!$S$2:$S$1048576,0)))</f>
        <v/>
      </c>
      <c r="R766" s="2" t="str">
        <f>IF(ISERROR(INDEX(출금!$C$2:$C$1048576,MATCH($S766,출금!$S$2:$S$1048576,0)))=TRUE, "", INDEX(출금!$C$2:$C$1048576,MATCH($S766,출금!$S$2:$S$1048576,0)))</f>
        <v/>
      </c>
      <c r="S766" s="2" t="s">
        <v>1579</v>
      </c>
      <c r="T766" s="13">
        <v>44454.522060844909</v>
      </c>
      <c r="U766" s="31" t="str">
        <f t="shared" si="14"/>
        <v>2021-09-15</v>
      </c>
    </row>
    <row r="767" spans="1:21" hidden="1">
      <c r="A767" s="2" t="s">
        <v>3</v>
      </c>
      <c r="B767" s="2" t="s">
        <v>858</v>
      </c>
      <c r="C767" s="2" t="s">
        <v>58</v>
      </c>
      <c r="D767" s="2"/>
      <c r="E767" s="2"/>
      <c r="F767" s="2" t="str">
        <f t="shared" si="17"/>
        <v>USDT</v>
      </c>
      <c r="G767" s="2" t="str">
        <f>IF(INDEX(지갑!$H:$H,MATCH(A767&amp;B767&amp;C767&amp;D767&amp;E767&amp;F767&amp;H767,지갑!$K:$K,0))=0, "",INDEX(지갑!$H:$H,MATCH(A767&amp;B767&amp;C767&amp;D767&amp;E767&amp;F767&amp;H767,지갑!$K:$K,0)))</f>
        <v>0xdb245cf0aec8bf5d4b3002d00f3e701e80ba380a</v>
      </c>
      <c r="H767" s="2"/>
      <c r="I767" s="2" t="s">
        <v>858</v>
      </c>
      <c r="J767" s="2" t="s">
        <v>58</v>
      </c>
      <c r="K767" s="2" t="s">
        <v>13</v>
      </c>
      <c r="L767" s="2" t="s">
        <v>1005</v>
      </c>
      <c r="M767" s="28">
        <v>7819314.4516600501</v>
      </c>
      <c r="N767" s="2" t="str">
        <f>IF(ISERROR(INDEX(출금!$G$2:$G$1048576,MATCH($S767,출금!$S$2:$S$1048576,0)))=TRUE, "", INDEX(출금!$G$2:$G$1048576,MATCH($S767,출금!$S$2:$S$1048576,0))&amp;"")</f>
        <v/>
      </c>
      <c r="O767" s="2" t="str">
        <f>IF(ISERROR(INDEX(출금!$H$2:$H$1048576,MATCH($S767,출금!$S$2:$S$1048576,0)))=TRUE, "", INDEX(출금!$H$2:$H$1048576,MATCH($S767,출금!$S$2:$S$1048576,0))&amp;"")</f>
        <v/>
      </c>
      <c r="P767" s="2" t="str">
        <f>IF(ISERROR(INDEX(출금!$A$2:$A$1048576,MATCH($S767,출금!$S$2:$S$1048576,0)))=TRUE, "", INDEX(출금!$A$2:$A$1048576,MATCH($S767,출금!$S$2:$S$1048576,0)))</f>
        <v/>
      </c>
      <c r="Q767" s="2" t="str">
        <f>IF(ISERROR(INDEX(출금!$B$2:$B$1048576,MATCH($S767,출금!$S$2:$S$1048576,0)))=TRUE, "", INDEX(출금!$B$2:$B$1048576,MATCH($S767,출금!$S$2:$S$1048576,0)))</f>
        <v/>
      </c>
      <c r="R767" s="2" t="str">
        <f>IF(ISERROR(INDEX(출금!$C$2:$C$1048576,MATCH($S767,출금!$S$2:$S$1048576,0)))=TRUE, "", INDEX(출금!$C$2:$C$1048576,MATCH($S767,출금!$S$2:$S$1048576,0)))</f>
        <v/>
      </c>
      <c r="S767" s="2" t="s">
        <v>1580</v>
      </c>
      <c r="T767" s="13">
        <v>44455.572130972221</v>
      </c>
      <c r="U767" s="31" t="str">
        <f t="shared" si="14"/>
        <v>2021-09-16</v>
      </c>
    </row>
    <row r="768" spans="1:21" hidden="1">
      <c r="A768" s="2" t="s">
        <v>3</v>
      </c>
      <c r="B768" s="2" t="s">
        <v>858</v>
      </c>
      <c r="C768" s="2" t="s">
        <v>58</v>
      </c>
      <c r="D768" s="2"/>
      <c r="E768" s="2"/>
      <c r="F768" s="2" t="str">
        <f t="shared" si="17"/>
        <v>BTC</v>
      </c>
      <c r="G768" s="2" t="str">
        <f>IF(INDEX(지갑!$H:$H,MATCH(A768&amp;B768&amp;C768&amp;D768&amp;E768&amp;F768&amp;H768,지갑!$K:$K,0))=0, "",INDEX(지갑!$H:$H,MATCH(A768&amp;B768&amp;C768&amp;D768&amp;E768&amp;F768&amp;H768,지갑!$K:$K,0)))</f>
        <v>1MdatewJkKfSptYBaJvgEBFYCEbiCkELVt</v>
      </c>
      <c r="H768" s="2"/>
      <c r="I768" s="2" t="s">
        <v>858</v>
      </c>
      <c r="J768" s="2" t="s">
        <v>58</v>
      </c>
      <c r="K768" s="2" t="s">
        <v>9</v>
      </c>
      <c r="L768" s="2" t="s">
        <v>1005</v>
      </c>
      <c r="M768" s="28">
        <v>176.45264055000001</v>
      </c>
      <c r="N768" s="2" t="str">
        <f>IF(ISERROR(INDEX(출금!$G$2:$G$1048576,MATCH($S768,출금!$S$2:$S$1048576,0)))=TRUE, "", INDEX(출금!$G$2:$G$1048576,MATCH($S768,출금!$S$2:$S$1048576,0))&amp;"")</f>
        <v/>
      </c>
      <c r="O768" s="2" t="str">
        <f>IF(ISERROR(INDEX(출금!$H$2:$H$1048576,MATCH($S768,출금!$S$2:$S$1048576,0)))=TRUE, "", INDEX(출금!$H$2:$H$1048576,MATCH($S768,출금!$S$2:$S$1048576,0))&amp;"")</f>
        <v/>
      </c>
      <c r="P768" s="2" t="str">
        <f>IF(ISERROR(INDEX(출금!$A$2:$A$1048576,MATCH($S768,출금!$S$2:$S$1048576,0)))=TRUE, "", INDEX(출금!$A$2:$A$1048576,MATCH($S768,출금!$S$2:$S$1048576,0)))</f>
        <v/>
      </c>
      <c r="Q768" s="2" t="str">
        <f>IF(ISERROR(INDEX(출금!$B$2:$B$1048576,MATCH($S768,출금!$S$2:$S$1048576,0)))=TRUE, "", INDEX(출금!$B$2:$B$1048576,MATCH($S768,출금!$S$2:$S$1048576,0)))</f>
        <v/>
      </c>
      <c r="R768" s="2" t="str">
        <f>IF(ISERROR(INDEX(출금!$C$2:$C$1048576,MATCH($S768,출금!$S$2:$S$1048576,0)))=TRUE, "", INDEX(출금!$C$2:$C$1048576,MATCH($S768,출금!$S$2:$S$1048576,0)))</f>
        <v/>
      </c>
      <c r="S768" s="2" t="s">
        <v>1581</v>
      </c>
      <c r="T768" s="13">
        <v>44455.572262534719</v>
      </c>
      <c r="U768" s="31" t="str">
        <f t="shared" si="14"/>
        <v>2021-09-16</v>
      </c>
    </row>
    <row r="769" spans="1:21">
      <c r="A769" s="2" t="s">
        <v>3</v>
      </c>
      <c r="B769" s="2" t="s">
        <v>858</v>
      </c>
      <c r="C769" s="2" t="s">
        <v>58</v>
      </c>
      <c r="D769" s="2"/>
      <c r="E769" s="2"/>
      <c r="F769" s="2" t="str">
        <f t="shared" si="17"/>
        <v>ETH</v>
      </c>
      <c r="G769" s="2" t="str">
        <f>IF(INDEX(지갑!$H:$H,MATCH(A769&amp;B769&amp;C769&amp;D769&amp;E769&amp;F769&amp;H769,지갑!$K:$K,0))=0, "",INDEX(지갑!$H:$H,MATCH(A769&amp;B769&amp;C769&amp;D769&amp;E769&amp;F769&amp;H769,지갑!$K:$K,0)))</f>
        <v>0xdb245cf0aec8bf5d4b3002d00f3e701e80ba380a</v>
      </c>
      <c r="H769" s="2"/>
      <c r="I769" s="2" t="s">
        <v>858</v>
      </c>
      <c r="J769" s="2" t="s">
        <v>58</v>
      </c>
      <c r="K769" s="2" t="s">
        <v>11</v>
      </c>
      <c r="L769" s="2" t="s">
        <v>11</v>
      </c>
      <c r="M769" s="28">
        <v>296</v>
      </c>
      <c r="N769" s="2" t="str">
        <f>IF(ISERROR(INDEX(출금!$G$2:$G$1048576,MATCH($S769,출금!$S$2:$S$1048576,0)))=TRUE, "", INDEX(출금!$G$2:$G$1048576,MATCH($S769,출금!$S$2:$S$1048576,0))&amp;"")</f>
        <v/>
      </c>
      <c r="O769" s="2" t="str">
        <f>IF(ISERROR(INDEX(출금!$H$2:$H$1048576,MATCH($S769,출금!$S$2:$S$1048576,0)))=TRUE, "", INDEX(출금!$H$2:$H$1048576,MATCH($S769,출금!$S$2:$S$1048576,0))&amp;"")</f>
        <v/>
      </c>
      <c r="P769" s="2" t="str">
        <f>IF(ISERROR(INDEX(출금!$A$2:$A$1048576,MATCH($S769,출금!$S$2:$S$1048576,0)))=TRUE, "", INDEX(출금!$A$2:$A$1048576,MATCH($S769,출금!$S$2:$S$1048576,0)))</f>
        <v/>
      </c>
      <c r="Q769" s="2" t="str">
        <f>IF(ISERROR(INDEX(출금!$B$2:$B$1048576,MATCH($S769,출금!$S$2:$S$1048576,0)))=TRUE, "", INDEX(출금!$B$2:$B$1048576,MATCH($S769,출금!$S$2:$S$1048576,0)))</f>
        <v/>
      </c>
      <c r="R769" s="2" t="str">
        <f>IF(ISERROR(INDEX(출금!$C$2:$C$1048576,MATCH($S769,출금!$S$2:$S$1048576,0)))=TRUE, "", INDEX(출금!$C$2:$C$1048576,MATCH($S769,출금!$S$2:$S$1048576,0)))</f>
        <v/>
      </c>
      <c r="S769" s="2" t="s">
        <v>1582</v>
      </c>
      <c r="T769" s="13">
        <v>44455.680090057867</v>
      </c>
      <c r="U769" s="31" t="str">
        <f t="shared" si="14"/>
        <v>2021-09-16</v>
      </c>
    </row>
    <row r="770" spans="1:21" hidden="1">
      <c r="A770" s="2" t="s">
        <v>3</v>
      </c>
      <c r="B770" s="2" t="s">
        <v>858</v>
      </c>
      <c r="C770" s="2" t="s">
        <v>58</v>
      </c>
      <c r="D770" s="2"/>
      <c r="E770" s="2"/>
      <c r="F770" s="2" t="str">
        <f t="shared" si="17"/>
        <v>BCH</v>
      </c>
      <c r="G770" s="2" t="str">
        <f>IF(INDEX(지갑!$H:$H,MATCH(A770&amp;B770&amp;C770&amp;D770&amp;E770&amp;F770&amp;H770,지갑!$K:$K,0))=0, "",INDEX(지갑!$H:$H,MATCH(A770&amp;B770&amp;C770&amp;D770&amp;E770&amp;F770&amp;H770,지갑!$K:$K,0)))</f>
        <v>0xdb245cf0aec8bf5d4b3002d00f3e701e80ba380a</v>
      </c>
      <c r="H770" s="2"/>
      <c r="I770" s="2" t="s">
        <v>858</v>
      </c>
      <c r="J770" s="2" t="s">
        <v>58</v>
      </c>
      <c r="K770" s="2" t="s">
        <v>81</v>
      </c>
      <c r="L770" s="2" t="s">
        <v>1002</v>
      </c>
      <c r="M770" s="28">
        <v>1336.51106906</v>
      </c>
      <c r="N770" s="2" t="str">
        <f>IF(ISERROR(INDEX(출금!$G$2:$G$1048576,MATCH($S770,출금!$S$2:$S$1048576,0)))=TRUE, "", INDEX(출금!$G$2:$G$1048576,MATCH($S770,출금!$S$2:$S$1048576,0))&amp;"")</f>
        <v/>
      </c>
      <c r="O770" s="2" t="str">
        <f>IF(ISERROR(INDEX(출금!$H$2:$H$1048576,MATCH($S770,출금!$S$2:$S$1048576,0)))=TRUE, "", INDEX(출금!$H$2:$H$1048576,MATCH($S770,출금!$S$2:$S$1048576,0))&amp;"")</f>
        <v/>
      </c>
      <c r="P770" s="2" t="str">
        <f>IF(ISERROR(INDEX(출금!$A$2:$A$1048576,MATCH($S770,출금!$S$2:$S$1048576,0)))=TRUE, "", INDEX(출금!$A$2:$A$1048576,MATCH($S770,출금!$S$2:$S$1048576,0)))</f>
        <v/>
      </c>
      <c r="Q770" s="2" t="str">
        <f>IF(ISERROR(INDEX(출금!$B$2:$B$1048576,MATCH($S770,출금!$S$2:$S$1048576,0)))=TRUE, "", INDEX(출금!$B$2:$B$1048576,MATCH($S770,출금!$S$2:$S$1048576,0)))</f>
        <v/>
      </c>
      <c r="R770" s="2" t="str">
        <f>IF(ISERROR(INDEX(출금!$C$2:$C$1048576,MATCH($S770,출금!$S$2:$S$1048576,0)))=TRUE, "", INDEX(출금!$C$2:$C$1048576,MATCH($S770,출금!$S$2:$S$1048576,0)))</f>
        <v/>
      </c>
      <c r="S770" s="2" t="s">
        <v>1583</v>
      </c>
      <c r="T770" s="13">
        <v>44456.537466516202</v>
      </c>
      <c r="U770" s="31" t="str">
        <f t="shared" ref="U770:U833" si="18">TEXT(T770,"yyyy-mm-dd")</f>
        <v>2021-09-17</v>
      </c>
    </row>
    <row r="771" spans="1:21">
      <c r="A771" s="2" t="s">
        <v>55</v>
      </c>
      <c r="B771" s="2" t="s">
        <v>6</v>
      </c>
      <c r="C771" s="2" t="s">
        <v>58</v>
      </c>
      <c r="D771" s="2" t="s">
        <v>1855</v>
      </c>
      <c r="E771" s="2">
        <v>10003</v>
      </c>
      <c r="F771" s="2" t="s">
        <v>13</v>
      </c>
      <c r="G771" s="2" t="str">
        <f>IF(INDEX(지갑!$H:$H,MATCH(A771&amp;B771&amp;C771&amp;D771&amp;E771&amp;F771&amp;H771,지갑!$K:$K,0))=0, "",INDEX(지갑!$H:$H,MATCH(A771&amp;B771&amp;C771&amp;D771&amp;E771&amp;F771&amp;H771,지갑!$K:$K,0)))</f>
        <v>0x8f27fa136ff4da1796368380019029d81d12d06d</v>
      </c>
      <c r="H771" s="2"/>
      <c r="I771" s="2" t="s">
        <v>6</v>
      </c>
      <c r="J771" s="2" t="s">
        <v>8</v>
      </c>
      <c r="K771" s="2" t="s">
        <v>13</v>
      </c>
      <c r="L771" s="2" t="s">
        <v>1675</v>
      </c>
      <c r="M771" s="25">
        <v>5.3936950000000001</v>
      </c>
      <c r="N771" s="2" t="str">
        <f>IF(ISERROR(INDEX(출금!$G$2:$G$1048576,MATCH($S771,출금!$S$2:$S$1048576,0)))=TRUE, "", INDEX(출금!$G$2:$G$1048576,MATCH($S771,출금!$S$2:$S$1048576,0))&amp;"")</f>
        <v/>
      </c>
      <c r="O771" s="2" t="str">
        <f>IF(ISERROR(INDEX(출금!$H$2:$H$1048576,MATCH($S771,출금!$S$2:$S$1048576,0)))=TRUE, "", INDEX(출금!$H$2:$H$1048576,MATCH($S771,출금!$S$2:$S$1048576,0))&amp;"")</f>
        <v/>
      </c>
      <c r="P771" s="2" t="str">
        <f>IF(ISERROR(INDEX(출금!$A$2:$A$1048576,MATCH($S771,출금!$S$2:$S$1048576,0)))=TRUE, "", INDEX(출금!$A$2:$A$1048576,MATCH($S771,출금!$S$2:$S$1048576,0)))</f>
        <v/>
      </c>
      <c r="Q771" s="2" t="str">
        <f>IF(ISERROR(INDEX(출금!$B$2:$B$1048576,MATCH($S771,출금!$S$2:$S$1048576,0)))=TRUE, "", INDEX(출금!$B$2:$B$1048576,MATCH($S771,출금!$S$2:$S$1048576,0)))</f>
        <v/>
      </c>
      <c r="R771" s="2" t="str">
        <f>IF(ISERROR(INDEX(출금!$C$2:$C$1048576,MATCH($S771,출금!$S$2:$S$1048576,0)))=TRUE, "", INDEX(출금!$C$2:$C$1048576,MATCH($S771,출금!$S$2:$S$1048576,0)))</f>
        <v/>
      </c>
      <c r="S771" s="2" t="s">
        <v>681</v>
      </c>
      <c r="T771" s="26">
        <v>44677.008171296293</v>
      </c>
      <c r="U771" s="31" t="str">
        <f t="shared" si="18"/>
        <v>2022-04-26</v>
      </c>
    </row>
    <row r="772" spans="1:21" hidden="1">
      <c r="A772" s="2" t="s">
        <v>3</v>
      </c>
      <c r="B772" s="2" t="s">
        <v>858</v>
      </c>
      <c r="C772" s="2" t="s">
        <v>58</v>
      </c>
      <c r="D772" s="2"/>
      <c r="E772" s="2"/>
      <c r="F772" s="2" t="str">
        <f>K772</f>
        <v>BTC</v>
      </c>
      <c r="G772" s="2" t="str">
        <f>IF(INDEX(지갑!$H:$H,MATCH(A772&amp;B772&amp;C772&amp;D772&amp;E772&amp;F772&amp;H772,지갑!$K:$K,0))=0, "",INDEX(지갑!$H:$H,MATCH(A772&amp;B772&amp;C772&amp;D772&amp;E772&amp;F772&amp;H772,지갑!$K:$K,0)))</f>
        <v>1MdatewJkKfSptYBaJvgEBFYCEbiCkELVt</v>
      </c>
      <c r="H772" s="2"/>
      <c r="I772" s="2" t="s">
        <v>858</v>
      </c>
      <c r="J772" s="2" t="s">
        <v>58</v>
      </c>
      <c r="K772" s="2" t="s">
        <v>9</v>
      </c>
      <c r="L772" s="2" t="s">
        <v>9</v>
      </c>
      <c r="M772" s="28">
        <v>19.999500000000001</v>
      </c>
      <c r="N772" s="2" t="str">
        <f>IF(ISERROR(INDEX(출금!$G$2:$G$1048576,MATCH($S772,출금!$S$2:$S$1048576,0)))=TRUE, "", INDEX(출금!$G$2:$G$1048576,MATCH($S772,출금!$S$2:$S$1048576,0))&amp;"")</f>
        <v>19SK9LWSXLdmwPxvjPgvUrdaPhaPS6LaNu</v>
      </c>
      <c r="O772" s="2" t="str">
        <f>IF(ISERROR(INDEX(출금!$H$2:$H$1048576,MATCH($S772,출금!$S$2:$S$1048576,0)))=TRUE, "", INDEX(출금!$H$2:$H$1048576,MATCH($S772,출금!$S$2:$S$1048576,0))&amp;"")</f>
        <v/>
      </c>
      <c r="P772" s="2" t="str">
        <f>IF(ISERROR(INDEX(출금!$A$2:$A$1048576,MATCH($S772,출금!$S$2:$S$1048576,0)))=TRUE, "", INDEX(출금!$A$2:$A$1048576,MATCH($S772,출금!$S$2:$S$1048576,0)))</f>
        <v>exchange</v>
      </c>
      <c r="Q772" s="2" t="str">
        <f>IF(ISERROR(INDEX(출금!$B$2:$B$1048576,MATCH($S772,출금!$S$2:$S$1048576,0)))=TRUE, "", INDEX(출금!$B$2:$B$1048576,MATCH($S772,출금!$S$2:$S$1048576,0)))</f>
        <v>Binance</v>
      </c>
      <c r="R772" s="2" t="str">
        <f>IF(ISERROR(INDEX(출금!$C$2:$C$1048576,MATCH($S772,출금!$S$2:$S$1048576,0)))=TRUE, "", INDEX(출금!$C$2:$C$1048576,MATCH($S772,출금!$S$2:$S$1048576,0)))</f>
        <v>BBRICK</v>
      </c>
      <c r="S772" s="2" t="s">
        <v>1584</v>
      </c>
      <c r="T772" s="13">
        <v>44463.882108530102</v>
      </c>
      <c r="U772" s="31" t="str">
        <f t="shared" si="18"/>
        <v>2021-09-24</v>
      </c>
    </row>
    <row r="773" spans="1:21" hidden="1">
      <c r="A773" s="2" t="s">
        <v>3</v>
      </c>
      <c r="B773" s="2" t="s">
        <v>858</v>
      </c>
      <c r="C773" s="2" t="s">
        <v>58</v>
      </c>
      <c r="D773" s="2"/>
      <c r="E773" s="2"/>
      <c r="F773" s="2" t="str">
        <f>K773</f>
        <v>MDX</v>
      </c>
      <c r="G773" s="2" t="e">
        <f>IF(INDEX(지갑!$H:$H,MATCH(A773&amp;B773&amp;C773&amp;D773&amp;E773&amp;F773&amp;H773,지갑!$K:$K,0))=0, "",INDEX(지갑!$H:$H,MATCH(A773&amp;B773&amp;C773&amp;D773&amp;E773&amp;F773&amp;H773,지갑!$K:$K,0)))</f>
        <v>#N/A</v>
      </c>
      <c r="H773" s="2"/>
      <c r="I773" s="2" t="s">
        <v>858</v>
      </c>
      <c r="J773" s="2" t="s">
        <v>58</v>
      </c>
      <c r="K773" s="2" t="s">
        <v>1052</v>
      </c>
      <c r="L773" s="2" t="s">
        <v>1052</v>
      </c>
      <c r="M773" s="28">
        <v>1518919.9828266101</v>
      </c>
      <c r="N773" s="2" t="str">
        <f>IF(ISERROR(INDEX(출금!$G$2:$G$1048576,MATCH($S773,출금!$S$2:$S$1048576,0)))=TRUE, "", INDEX(출금!$G$2:$G$1048576,MATCH($S773,출금!$S$2:$S$1048576,0))&amp;"")</f>
        <v/>
      </c>
      <c r="O773" s="2" t="str">
        <f>IF(ISERROR(INDEX(출금!$H$2:$H$1048576,MATCH($S773,출금!$S$2:$S$1048576,0)))=TRUE, "", INDEX(출금!$H$2:$H$1048576,MATCH($S773,출금!$S$2:$S$1048576,0))&amp;"")</f>
        <v/>
      </c>
      <c r="P773" s="2" t="str">
        <f>IF(ISERROR(INDEX(출금!$A$2:$A$1048576,MATCH($S773,출금!$S$2:$S$1048576,0)))=TRUE, "", INDEX(출금!$A$2:$A$1048576,MATCH($S773,출금!$S$2:$S$1048576,0)))</f>
        <v/>
      </c>
      <c r="Q773" s="2" t="str">
        <f>IF(ISERROR(INDEX(출금!$B$2:$B$1048576,MATCH($S773,출금!$S$2:$S$1048576,0)))=TRUE, "", INDEX(출금!$B$2:$B$1048576,MATCH($S773,출금!$S$2:$S$1048576,0)))</f>
        <v/>
      </c>
      <c r="R773" s="2" t="str">
        <f>IF(ISERROR(INDEX(출금!$C$2:$C$1048576,MATCH($S773,출금!$S$2:$S$1048576,0)))=TRUE, "", INDEX(출금!$C$2:$C$1048576,MATCH($S773,출금!$S$2:$S$1048576,0)))</f>
        <v/>
      </c>
      <c r="S773" s="2" t="s">
        <v>1585</v>
      </c>
      <c r="T773" s="13">
        <v>44463.936059386571</v>
      </c>
      <c r="U773" s="31" t="str">
        <f t="shared" si="18"/>
        <v>2021-09-24</v>
      </c>
    </row>
    <row r="774" spans="1:21">
      <c r="A774" s="2" t="s">
        <v>3</v>
      </c>
      <c r="B774" s="2" t="s">
        <v>858</v>
      </c>
      <c r="C774" s="2" t="s">
        <v>58</v>
      </c>
      <c r="D774" s="2"/>
      <c r="E774" s="2"/>
      <c r="F774" s="2" t="str">
        <f>K774</f>
        <v>ETH</v>
      </c>
      <c r="G774" s="2" t="str">
        <f>IF(INDEX(지갑!$H:$H,MATCH(A774&amp;B774&amp;C774&amp;D774&amp;E774&amp;F774&amp;H774,지갑!$K:$K,0))=0, "",INDEX(지갑!$H:$H,MATCH(A774&amp;B774&amp;C774&amp;D774&amp;E774&amp;F774&amp;H774,지갑!$K:$K,0)))</f>
        <v>0xdb245cf0aec8bf5d4b3002d00f3e701e80ba380a</v>
      </c>
      <c r="H774" s="2"/>
      <c r="I774" s="2" t="s">
        <v>858</v>
      </c>
      <c r="J774" s="2" t="s">
        <v>58</v>
      </c>
      <c r="K774" s="2" t="s">
        <v>11</v>
      </c>
      <c r="L774" s="2" t="s">
        <v>11</v>
      </c>
      <c r="M774" s="28">
        <v>770.72168065000005</v>
      </c>
      <c r="N774" s="2" t="str">
        <f>IF(ISERROR(INDEX(출금!$G$2:$G$1048576,MATCH($S774,출금!$S$2:$S$1048576,0)))=TRUE, "", INDEX(출금!$G$2:$G$1048576,MATCH($S774,출금!$S$2:$S$1048576,0))&amp;"")</f>
        <v/>
      </c>
      <c r="O774" s="2" t="str">
        <f>IF(ISERROR(INDEX(출금!$H$2:$H$1048576,MATCH($S774,출금!$S$2:$S$1048576,0)))=TRUE, "", INDEX(출금!$H$2:$H$1048576,MATCH($S774,출금!$S$2:$S$1048576,0))&amp;"")</f>
        <v/>
      </c>
      <c r="P774" s="2" t="str">
        <f>IF(ISERROR(INDEX(출금!$A$2:$A$1048576,MATCH($S774,출금!$S$2:$S$1048576,0)))=TRUE, "", INDEX(출금!$A$2:$A$1048576,MATCH($S774,출금!$S$2:$S$1048576,0)))</f>
        <v/>
      </c>
      <c r="Q774" s="2" t="str">
        <f>IF(ISERROR(INDEX(출금!$B$2:$B$1048576,MATCH($S774,출금!$S$2:$S$1048576,0)))=TRUE, "", INDEX(출금!$B$2:$B$1048576,MATCH($S774,출금!$S$2:$S$1048576,0)))</f>
        <v/>
      </c>
      <c r="R774" s="2" t="str">
        <f>IF(ISERROR(INDEX(출금!$C$2:$C$1048576,MATCH($S774,출금!$S$2:$S$1048576,0)))=TRUE, "", INDEX(출금!$C$2:$C$1048576,MATCH($S774,출금!$S$2:$S$1048576,0)))</f>
        <v/>
      </c>
      <c r="S774" s="2" t="s">
        <v>1586</v>
      </c>
      <c r="T774" s="13">
        <v>44464.927706226852</v>
      </c>
      <c r="U774" s="31" t="str">
        <f t="shared" si="18"/>
        <v>2021-09-25</v>
      </c>
    </row>
    <row r="775" spans="1:21" hidden="1">
      <c r="A775" s="2" t="s">
        <v>3</v>
      </c>
      <c r="B775" s="2" t="s">
        <v>858</v>
      </c>
      <c r="C775" s="2" t="s">
        <v>58</v>
      </c>
      <c r="D775" s="2"/>
      <c r="E775" s="2"/>
      <c r="F775" s="2" t="str">
        <f>K775</f>
        <v>BTC</v>
      </c>
      <c r="G775" s="2" t="str">
        <f>IF(INDEX(지갑!$H:$H,MATCH(A775&amp;B775&amp;C775&amp;D775&amp;E775&amp;F775&amp;H775,지갑!$K:$K,0))=0, "",INDEX(지갑!$H:$H,MATCH(A775&amp;B775&amp;C775&amp;D775&amp;E775&amp;F775&amp;H775,지갑!$K:$K,0)))</f>
        <v>1MdatewJkKfSptYBaJvgEBFYCEbiCkELVt</v>
      </c>
      <c r="H775" s="2"/>
      <c r="I775" s="2" t="s">
        <v>858</v>
      </c>
      <c r="J775" s="2" t="s">
        <v>58</v>
      </c>
      <c r="K775" s="2" t="s">
        <v>9</v>
      </c>
      <c r="L775" s="2" t="s">
        <v>9</v>
      </c>
      <c r="M775" s="28">
        <v>150</v>
      </c>
      <c r="N775" s="2" t="str">
        <f>IF(ISERROR(INDEX(출금!$G$2:$G$1048576,MATCH($S775,출금!$S$2:$S$1048576,0)))=TRUE, "", INDEX(출금!$G$2:$G$1048576,MATCH($S775,출금!$S$2:$S$1048576,0))&amp;"")</f>
        <v>3H9GcbHrica8tDjBgkByHKNbwpcdTapLoK</v>
      </c>
      <c r="O775" s="2" t="str">
        <f>IF(ISERROR(INDEX(출금!$H$2:$H$1048576,MATCH($S775,출금!$S$2:$S$1048576,0)))=TRUE, "", INDEX(출금!$H$2:$H$1048576,MATCH($S775,출금!$S$2:$S$1048576,0))&amp;"")</f>
        <v/>
      </c>
      <c r="P775" s="2" t="str">
        <f>IF(ISERROR(INDEX(출금!$A$2:$A$1048576,MATCH($S775,출금!$S$2:$S$1048576,0)))=TRUE, "", INDEX(출금!$A$2:$A$1048576,MATCH($S775,출금!$S$2:$S$1048576,0)))</f>
        <v>exchange</v>
      </c>
      <c r="Q775" s="2" t="str">
        <f>IF(ISERROR(INDEX(출금!$B$2:$B$1048576,MATCH($S775,출금!$S$2:$S$1048576,0)))=TRUE, "", INDEX(출금!$B$2:$B$1048576,MATCH($S775,출금!$S$2:$S$1048576,0)))</f>
        <v>FTX</v>
      </c>
      <c r="R775" s="2" t="str">
        <f>IF(ISERROR(INDEX(출금!$C$2:$C$1048576,MATCH($S775,출금!$S$2:$S$1048576,0)))=TRUE, "", INDEX(출금!$C$2:$C$1048576,MATCH($S775,출금!$S$2:$S$1048576,0)))</f>
        <v>BBRICK</v>
      </c>
      <c r="S775" s="2" t="s">
        <v>1587</v>
      </c>
      <c r="T775" s="13">
        <v>44464.97064939815</v>
      </c>
      <c r="U775" s="31" t="str">
        <f t="shared" si="18"/>
        <v>2021-09-25</v>
      </c>
    </row>
    <row r="776" spans="1:21" hidden="1">
      <c r="A776" s="2" t="s">
        <v>3</v>
      </c>
      <c r="B776" s="2" t="s">
        <v>858</v>
      </c>
      <c r="C776" s="2" t="s">
        <v>58</v>
      </c>
      <c r="D776" s="2"/>
      <c r="E776" s="2"/>
      <c r="F776" s="2" t="str">
        <f>K776</f>
        <v>BTC</v>
      </c>
      <c r="G776" s="2" t="str">
        <f>IF(INDEX(지갑!$H:$H,MATCH(A776&amp;B776&amp;C776&amp;D776&amp;E776&amp;F776&amp;H776,지갑!$K:$K,0))=0, "",INDEX(지갑!$H:$H,MATCH(A776&amp;B776&amp;C776&amp;D776&amp;E776&amp;F776&amp;H776,지갑!$K:$K,0)))</f>
        <v>1MdatewJkKfSptYBaJvgEBFYCEbiCkELVt</v>
      </c>
      <c r="H776" s="2"/>
      <c r="I776" s="2" t="s">
        <v>858</v>
      </c>
      <c r="J776" s="2" t="s">
        <v>58</v>
      </c>
      <c r="K776" s="2" t="s">
        <v>9</v>
      </c>
      <c r="L776" s="2" t="s">
        <v>9</v>
      </c>
      <c r="M776" s="28">
        <v>180</v>
      </c>
      <c r="N776" s="2" t="str">
        <f>IF(ISERROR(INDEX(출금!$G$2:$G$1048576,MATCH($S776,출금!$S$2:$S$1048576,0)))=TRUE, "", INDEX(출금!$G$2:$G$1048576,MATCH($S776,출금!$S$2:$S$1048576,0))&amp;"")</f>
        <v>3H9GcbHrica8tDjBgkByHKNbwpcdTapLoK</v>
      </c>
      <c r="O776" s="2" t="str">
        <f>IF(ISERROR(INDEX(출금!$H$2:$H$1048576,MATCH($S776,출금!$S$2:$S$1048576,0)))=TRUE, "", INDEX(출금!$H$2:$H$1048576,MATCH($S776,출금!$S$2:$S$1048576,0))&amp;"")</f>
        <v/>
      </c>
      <c r="P776" s="2" t="str">
        <f>IF(ISERROR(INDEX(출금!$A$2:$A$1048576,MATCH($S776,출금!$S$2:$S$1048576,0)))=TRUE, "", INDEX(출금!$A$2:$A$1048576,MATCH($S776,출금!$S$2:$S$1048576,0)))</f>
        <v>exchange</v>
      </c>
      <c r="Q776" s="2" t="str">
        <f>IF(ISERROR(INDEX(출금!$B$2:$B$1048576,MATCH($S776,출금!$S$2:$S$1048576,0)))=TRUE, "", INDEX(출금!$B$2:$B$1048576,MATCH($S776,출금!$S$2:$S$1048576,0)))</f>
        <v>FTX</v>
      </c>
      <c r="R776" s="2" t="str">
        <f>IF(ISERROR(INDEX(출금!$C$2:$C$1048576,MATCH($S776,출금!$S$2:$S$1048576,0)))=TRUE, "", INDEX(출금!$C$2:$C$1048576,MATCH($S776,출금!$S$2:$S$1048576,0)))</f>
        <v>BBRICK</v>
      </c>
      <c r="S776" s="2" t="s">
        <v>1588</v>
      </c>
      <c r="T776" s="13">
        <v>44465.02886810185</v>
      </c>
      <c r="U776" s="31" t="str">
        <f t="shared" si="18"/>
        <v>2021-09-26</v>
      </c>
    </row>
    <row r="777" spans="1:21">
      <c r="A777" s="2" t="s">
        <v>55</v>
      </c>
      <c r="B777" s="2" t="s">
        <v>6</v>
      </c>
      <c r="C777" s="2" t="s">
        <v>58</v>
      </c>
      <c r="D777" s="2" t="s">
        <v>1855</v>
      </c>
      <c r="E777" s="2">
        <v>10003</v>
      </c>
      <c r="F777" s="2" t="s">
        <v>11</v>
      </c>
      <c r="G777" s="2" t="str">
        <f>IF(INDEX(지갑!$H:$H,MATCH(A777&amp;B777&amp;C777&amp;D777&amp;E777&amp;F777&amp;H777,지갑!$K:$K,0))=0, "",INDEX(지갑!$H:$H,MATCH(A777&amp;B777&amp;C777&amp;D777&amp;E777&amp;F777&amp;H777,지갑!$K:$K,0)))</f>
        <v>0xaB4Bfe506a3Cb36ADDf97678293bD429B9951726</v>
      </c>
      <c r="H777" s="2"/>
      <c r="I777" s="2" t="s">
        <v>6</v>
      </c>
      <c r="J777" s="2" t="s">
        <v>8</v>
      </c>
      <c r="K777" s="2" t="s">
        <v>11</v>
      </c>
      <c r="L777" s="2" t="s">
        <v>11</v>
      </c>
      <c r="M777" s="25">
        <v>118.0224</v>
      </c>
      <c r="N777" s="2" t="str">
        <f>IF(ISERROR(INDEX(출금!$G$2:$G$1048576,MATCH($S777,출금!$S$2:$S$1048576,0)))=TRUE, "", INDEX(출금!$G$2:$G$1048576,MATCH($S777,출금!$S$2:$S$1048576,0))&amp;"")</f>
        <v/>
      </c>
      <c r="O777" s="2" t="str">
        <f>IF(ISERROR(INDEX(출금!$H$2:$H$1048576,MATCH($S777,출금!$S$2:$S$1048576,0)))=TRUE, "", INDEX(출금!$H$2:$H$1048576,MATCH($S777,출금!$S$2:$S$1048576,0))&amp;"")</f>
        <v/>
      </c>
      <c r="P777" s="2" t="str">
        <f>IF(ISERROR(INDEX(출금!$A$2:$A$1048576,MATCH($S777,출금!$S$2:$S$1048576,0)))=TRUE, "", INDEX(출금!$A$2:$A$1048576,MATCH($S777,출금!$S$2:$S$1048576,0)))</f>
        <v/>
      </c>
      <c r="Q777" s="2" t="str">
        <f>IF(ISERROR(INDEX(출금!$B$2:$B$1048576,MATCH($S777,출금!$S$2:$S$1048576,0)))=TRUE, "", INDEX(출금!$B$2:$B$1048576,MATCH($S777,출금!$S$2:$S$1048576,0)))</f>
        <v/>
      </c>
      <c r="R777" s="2" t="str">
        <f>IF(ISERROR(INDEX(출금!$C$2:$C$1048576,MATCH($S777,출금!$S$2:$S$1048576,0)))=TRUE, "", INDEX(출금!$C$2:$C$1048576,MATCH($S777,출금!$S$2:$S$1048576,0)))</f>
        <v/>
      </c>
      <c r="S777" s="2" t="s">
        <v>680</v>
      </c>
      <c r="T777" s="26">
        <v>44677.009062500001</v>
      </c>
      <c r="U777" s="31" t="str">
        <f t="shared" si="18"/>
        <v>2022-04-26</v>
      </c>
    </row>
    <row r="778" spans="1:21">
      <c r="A778" s="2" t="s">
        <v>3</v>
      </c>
      <c r="B778" s="2" t="s">
        <v>858</v>
      </c>
      <c r="C778" s="2" t="s">
        <v>58</v>
      </c>
      <c r="D778" s="2"/>
      <c r="E778" s="2"/>
      <c r="F778" s="2" t="str">
        <f>K778</f>
        <v>ETH</v>
      </c>
      <c r="G778" s="2" t="str">
        <f>IF(INDEX(지갑!$H:$H,MATCH(A778&amp;B778&amp;C778&amp;D778&amp;E778&amp;F778&amp;H778,지갑!$K:$K,0))=0, "",INDEX(지갑!$H:$H,MATCH(A778&amp;B778&amp;C778&amp;D778&amp;E778&amp;F778&amp;H778,지갑!$K:$K,0)))</f>
        <v>0xdb245cf0aec8bf5d4b3002d00f3e701e80ba380a</v>
      </c>
      <c r="H778" s="2"/>
      <c r="I778" s="2" t="s">
        <v>858</v>
      </c>
      <c r="J778" s="2" t="s">
        <v>58</v>
      </c>
      <c r="K778" s="2" t="s">
        <v>11</v>
      </c>
      <c r="L778" s="2" t="s">
        <v>11</v>
      </c>
      <c r="M778" s="28">
        <v>438.79</v>
      </c>
      <c r="N778" s="2" t="str">
        <f>IF(ISERROR(INDEX(출금!$G$2:$G$1048576,MATCH($S778,출금!$S$2:$S$1048576,0)))=TRUE, "", INDEX(출금!$G$2:$G$1048576,MATCH($S778,출금!$S$2:$S$1048576,0))&amp;"")</f>
        <v/>
      </c>
      <c r="O778" s="2" t="str">
        <f>IF(ISERROR(INDEX(출금!$H$2:$H$1048576,MATCH($S778,출금!$S$2:$S$1048576,0)))=TRUE, "", INDEX(출금!$H$2:$H$1048576,MATCH($S778,출금!$S$2:$S$1048576,0))&amp;"")</f>
        <v/>
      </c>
      <c r="P778" s="2" t="str">
        <f>IF(ISERROR(INDEX(출금!$A$2:$A$1048576,MATCH($S778,출금!$S$2:$S$1048576,0)))=TRUE, "", INDEX(출금!$A$2:$A$1048576,MATCH($S778,출금!$S$2:$S$1048576,0)))</f>
        <v/>
      </c>
      <c r="Q778" s="2" t="str">
        <f>IF(ISERROR(INDEX(출금!$B$2:$B$1048576,MATCH($S778,출금!$S$2:$S$1048576,0)))=TRUE, "", INDEX(출금!$B$2:$B$1048576,MATCH($S778,출금!$S$2:$S$1048576,0)))</f>
        <v/>
      </c>
      <c r="R778" s="2" t="str">
        <f>IF(ISERROR(INDEX(출금!$C$2:$C$1048576,MATCH($S778,출금!$S$2:$S$1048576,0)))=TRUE, "", INDEX(출금!$C$2:$C$1048576,MATCH($S778,출금!$S$2:$S$1048576,0)))</f>
        <v/>
      </c>
      <c r="S778" s="2" t="s">
        <v>1589</v>
      </c>
      <c r="T778" s="13">
        <v>44465.443307013891</v>
      </c>
      <c r="U778" s="31" t="str">
        <f t="shared" si="18"/>
        <v>2021-09-26</v>
      </c>
    </row>
    <row r="779" spans="1:21" hidden="1">
      <c r="A779" s="2" t="s">
        <v>3</v>
      </c>
      <c r="B779" s="2" t="s">
        <v>858</v>
      </c>
      <c r="C779" s="2" t="s">
        <v>58</v>
      </c>
      <c r="D779" s="2"/>
      <c r="E779" s="2"/>
      <c r="F779" s="2" t="str">
        <f>K779</f>
        <v>USDT</v>
      </c>
      <c r="G779" s="2" t="str">
        <f>IF(INDEX(지갑!$H:$H,MATCH(A779&amp;B779&amp;C779&amp;D779&amp;E779&amp;F779&amp;H779,지갑!$K:$K,0))=0, "",INDEX(지갑!$H:$H,MATCH(A779&amp;B779&amp;C779&amp;D779&amp;E779&amp;F779&amp;H779,지갑!$K:$K,0)))</f>
        <v>0xdb245cf0aec8bf5d4b3002d00f3e701e80ba380a</v>
      </c>
      <c r="H779" s="2"/>
      <c r="I779" s="2" t="s">
        <v>858</v>
      </c>
      <c r="J779" s="2" t="s">
        <v>58</v>
      </c>
      <c r="K779" s="2" t="s">
        <v>13</v>
      </c>
      <c r="L779" s="2" t="s">
        <v>868</v>
      </c>
      <c r="M779" s="28">
        <v>2122.386309</v>
      </c>
      <c r="N779" s="2" t="str">
        <f>IF(ISERROR(INDEX(출금!$G$2:$G$1048576,MATCH($S779,출금!$S$2:$S$1048576,0)))=TRUE, "", INDEX(출금!$G$2:$G$1048576,MATCH($S779,출금!$S$2:$S$1048576,0))&amp;"")</f>
        <v/>
      </c>
      <c r="O779" s="2" t="str">
        <f>IF(ISERROR(INDEX(출금!$H$2:$H$1048576,MATCH($S779,출금!$S$2:$S$1048576,0)))=TRUE, "", INDEX(출금!$H$2:$H$1048576,MATCH($S779,출금!$S$2:$S$1048576,0))&amp;"")</f>
        <v/>
      </c>
      <c r="P779" s="2" t="str">
        <f>IF(ISERROR(INDEX(출금!$A$2:$A$1048576,MATCH($S779,출금!$S$2:$S$1048576,0)))=TRUE, "", INDEX(출금!$A$2:$A$1048576,MATCH($S779,출금!$S$2:$S$1048576,0)))</f>
        <v/>
      </c>
      <c r="Q779" s="2" t="str">
        <f>IF(ISERROR(INDEX(출금!$B$2:$B$1048576,MATCH($S779,출금!$S$2:$S$1048576,0)))=TRUE, "", INDEX(출금!$B$2:$B$1048576,MATCH($S779,출금!$S$2:$S$1048576,0)))</f>
        <v/>
      </c>
      <c r="R779" s="2" t="str">
        <f>IF(ISERROR(INDEX(출금!$C$2:$C$1048576,MATCH($S779,출금!$S$2:$S$1048576,0)))=TRUE, "", INDEX(출금!$C$2:$C$1048576,MATCH($S779,출금!$S$2:$S$1048576,0)))</f>
        <v/>
      </c>
      <c r="S779" s="2" t="s">
        <v>1590</v>
      </c>
      <c r="T779" s="13">
        <v>44466.702003784732</v>
      </c>
      <c r="U779" s="31" t="str">
        <f t="shared" si="18"/>
        <v>2021-09-27</v>
      </c>
    </row>
    <row r="780" spans="1:21" hidden="1">
      <c r="A780" s="2" t="s">
        <v>55</v>
      </c>
      <c r="B780" s="2" t="s">
        <v>6</v>
      </c>
      <c r="C780" s="2" t="s">
        <v>58</v>
      </c>
      <c r="D780" s="2" t="s">
        <v>1855</v>
      </c>
      <c r="E780" s="2">
        <v>10003</v>
      </c>
      <c r="F780" s="2" t="s">
        <v>81</v>
      </c>
      <c r="G780" s="2" t="str">
        <f>IF(INDEX(지갑!$H:$H,MATCH(A780&amp;B780&amp;C780&amp;D780&amp;E780&amp;F780&amp;H780,지갑!$K:$K,0))=0, "",INDEX(지갑!$H:$H,MATCH(A780&amp;B780&amp;C780&amp;D780&amp;E780&amp;F780&amp;H780,지갑!$K:$K,0)))</f>
        <v>bitcoincash:qrl59ue7seauw2lsj370zu70gq04zwsh5unkfg6scm</v>
      </c>
      <c r="H780" s="2"/>
      <c r="I780" s="2" t="s">
        <v>6</v>
      </c>
      <c r="J780" s="2" t="s">
        <v>8</v>
      </c>
      <c r="K780" s="2" t="s">
        <v>81</v>
      </c>
      <c r="L780" s="2" t="s">
        <v>81</v>
      </c>
      <c r="M780" s="25">
        <v>2.3616769999999998</v>
      </c>
      <c r="N780" s="2" t="str">
        <f>IF(ISERROR(INDEX(출금!$G$2:$G$1048576,MATCH($S780,출금!$S$2:$S$1048576,0)))=TRUE, "", INDEX(출금!$G$2:$G$1048576,MATCH($S780,출금!$S$2:$S$1048576,0))&amp;"")</f>
        <v/>
      </c>
      <c r="O780" s="2" t="str">
        <f>IF(ISERROR(INDEX(출금!$H$2:$H$1048576,MATCH($S780,출금!$S$2:$S$1048576,0)))=TRUE, "", INDEX(출금!$H$2:$H$1048576,MATCH($S780,출금!$S$2:$S$1048576,0))&amp;"")</f>
        <v/>
      </c>
      <c r="P780" s="2" t="str">
        <f>IF(ISERROR(INDEX(출금!$A$2:$A$1048576,MATCH($S780,출금!$S$2:$S$1048576,0)))=TRUE, "", INDEX(출금!$A$2:$A$1048576,MATCH($S780,출금!$S$2:$S$1048576,0)))</f>
        <v/>
      </c>
      <c r="Q780" s="2" t="str">
        <f>IF(ISERROR(INDEX(출금!$B$2:$B$1048576,MATCH($S780,출금!$S$2:$S$1048576,0)))=TRUE, "", INDEX(출금!$B$2:$B$1048576,MATCH($S780,출금!$S$2:$S$1048576,0)))</f>
        <v/>
      </c>
      <c r="R780" s="2" t="str">
        <f>IF(ISERROR(INDEX(출금!$C$2:$C$1048576,MATCH($S780,출금!$S$2:$S$1048576,0)))=TRUE, "", INDEX(출금!$C$2:$C$1048576,MATCH($S780,출금!$S$2:$S$1048576,0)))</f>
        <v/>
      </c>
      <c r="S780" s="2" t="s">
        <v>679</v>
      </c>
      <c r="T780" s="26">
        <v>44677.412731481483</v>
      </c>
      <c r="U780" s="31" t="str">
        <f t="shared" si="18"/>
        <v>2022-04-26</v>
      </c>
    </row>
    <row r="781" spans="1:21" hidden="1">
      <c r="A781" s="2" t="s">
        <v>55</v>
      </c>
      <c r="B781" s="2" t="s">
        <v>6</v>
      </c>
      <c r="C781" s="2" t="s">
        <v>58</v>
      </c>
      <c r="D781" s="2" t="s">
        <v>1855</v>
      </c>
      <c r="E781" s="2">
        <v>10003</v>
      </c>
      <c r="F781" s="2" t="s">
        <v>13</v>
      </c>
      <c r="G781" s="2" t="str">
        <f>IF(INDEX(지갑!$H:$H,MATCH(A781&amp;B781&amp;C781&amp;D781&amp;E781&amp;F781&amp;H781,지갑!$K:$K,0))=0, "",INDEX(지갑!$H:$H,MATCH(A781&amp;B781&amp;C781&amp;D781&amp;E781&amp;F781&amp;H781,지갑!$K:$K,0)))</f>
        <v>0x8f27fa136ff4da1796368380019029d81d12d06d</v>
      </c>
      <c r="H781" s="2"/>
      <c r="I781" s="2" t="s">
        <v>6</v>
      </c>
      <c r="J781" s="2" t="s">
        <v>8</v>
      </c>
      <c r="K781" s="2" t="s">
        <v>13</v>
      </c>
      <c r="L781" s="2" t="s">
        <v>76</v>
      </c>
      <c r="M781" s="25">
        <v>7309.5379999999996</v>
      </c>
      <c r="N781" s="2" t="str">
        <f>IF(ISERROR(INDEX(출금!$G$2:$G$1048576,MATCH($S781,출금!$S$2:$S$1048576,0)))=TRUE, "", INDEX(출금!$G$2:$G$1048576,MATCH($S781,출금!$S$2:$S$1048576,0))&amp;"")</f>
        <v>TMcMtgM9VMkMNdehmyC3Ls8ZPWwgxgJ8pA</v>
      </c>
      <c r="O781" s="2" t="str">
        <f>IF(ISERROR(INDEX(출금!$H$2:$H$1048576,MATCH($S781,출금!$S$2:$S$1048576,0)))=TRUE, "", INDEX(출금!$H$2:$H$1048576,MATCH($S781,출금!$S$2:$S$1048576,0))&amp;"")</f>
        <v/>
      </c>
      <c r="P781" s="2" t="str">
        <f>IF(ISERROR(INDEX(출금!$A$2:$A$1048576,MATCH($S781,출금!$S$2:$S$1048576,0)))=TRUE, "", INDEX(출금!$A$2:$A$1048576,MATCH($S781,출금!$S$2:$S$1048576,0)))</f>
        <v>exchange</v>
      </c>
      <c r="Q781" s="2" t="str">
        <f>IF(ISERROR(INDEX(출금!$B$2:$B$1048576,MATCH($S781,출금!$S$2:$S$1048576,0)))=TRUE, "", INDEX(출금!$B$2:$B$1048576,MATCH($S781,출금!$S$2:$S$1048576,0)))</f>
        <v>OKEX</v>
      </c>
      <c r="R781" s="2" t="str">
        <f>IF(ISERROR(INDEX(출금!$C$2:$C$1048576,MATCH($S781,출금!$S$2:$S$1048576,0)))=TRUE, "", INDEX(출금!$C$2:$C$1048576,MATCH($S781,출금!$S$2:$S$1048576,0)))</f>
        <v>Peertec</v>
      </c>
      <c r="S781" s="2" t="s">
        <v>678</v>
      </c>
      <c r="T781" s="26">
        <v>44677.412962962961</v>
      </c>
      <c r="U781" s="31" t="str">
        <f t="shared" si="18"/>
        <v>2022-04-26</v>
      </c>
    </row>
    <row r="782" spans="1:21" hidden="1">
      <c r="A782" s="2" t="s">
        <v>55</v>
      </c>
      <c r="B782" s="2" t="s">
        <v>6</v>
      </c>
      <c r="C782" s="2" t="s">
        <v>58</v>
      </c>
      <c r="D782" s="2" t="s">
        <v>1855</v>
      </c>
      <c r="E782" s="2">
        <v>10003</v>
      </c>
      <c r="F782" s="2" t="s">
        <v>88</v>
      </c>
      <c r="G782" s="2" t="str">
        <f>IF(INDEX(지갑!$H:$H,MATCH(A782&amp;B782&amp;C782&amp;D782&amp;E782&amp;F782&amp;H782,지갑!$K:$K,0))=0, "",INDEX(지갑!$H:$H,MATCH(A782&amp;B782&amp;C782&amp;D782&amp;E782&amp;F782&amp;H782,지갑!$K:$K,0)))</f>
        <v/>
      </c>
      <c r="H782" s="2"/>
      <c r="I782" s="2" t="s">
        <v>6</v>
      </c>
      <c r="J782" s="2" t="s">
        <v>8</v>
      </c>
      <c r="K782" s="2" t="s">
        <v>88</v>
      </c>
      <c r="L782" s="2" t="s">
        <v>88</v>
      </c>
      <c r="M782" s="25">
        <v>63.119540000000001</v>
      </c>
      <c r="N782" s="2" t="str">
        <f>IF(ISERROR(INDEX(출금!$G$2:$G$1048576,MATCH($S782,출금!$S$2:$S$1048576,0)))=TRUE, "", INDEX(출금!$G$2:$G$1048576,MATCH($S782,출금!$S$2:$S$1048576,0))&amp;"")</f>
        <v/>
      </c>
      <c r="O782" s="2" t="str">
        <f>IF(ISERROR(INDEX(출금!$H$2:$H$1048576,MATCH($S782,출금!$S$2:$S$1048576,0)))=TRUE, "", INDEX(출금!$H$2:$H$1048576,MATCH($S782,출금!$S$2:$S$1048576,0))&amp;"")</f>
        <v/>
      </c>
      <c r="P782" s="2" t="str">
        <f>IF(ISERROR(INDEX(출금!$A$2:$A$1048576,MATCH($S782,출금!$S$2:$S$1048576,0)))=TRUE, "", INDEX(출금!$A$2:$A$1048576,MATCH($S782,출금!$S$2:$S$1048576,0)))</f>
        <v/>
      </c>
      <c r="Q782" s="2" t="str">
        <f>IF(ISERROR(INDEX(출금!$B$2:$B$1048576,MATCH($S782,출금!$S$2:$S$1048576,0)))=TRUE, "", INDEX(출금!$B$2:$B$1048576,MATCH($S782,출금!$S$2:$S$1048576,0)))</f>
        <v/>
      </c>
      <c r="R782" s="2" t="str">
        <f>IF(ISERROR(INDEX(출금!$C$2:$C$1048576,MATCH($S782,출금!$S$2:$S$1048576,0)))=TRUE, "", INDEX(출금!$C$2:$C$1048576,MATCH($S782,출금!$S$2:$S$1048576,0)))</f>
        <v/>
      </c>
      <c r="S782" s="2" t="s">
        <v>676</v>
      </c>
      <c r="T782" s="26">
        <v>44678.007870370369</v>
      </c>
      <c r="U782" s="31" t="str">
        <f t="shared" si="18"/>
        <v>2022-04-27</v>
      </c>
    </row>
    <row r="783" spans="1:21" hidden="1">
      <c r="A783" s="2" t="s">
        <v>55</v>
      </c>
      <c r="B783" s="2" t="s">
        <v>6</v>
      </c>
      <c r="C783" s="2" t="s">
        <v>58</v>
      </c>
      <c r="D783" s="2" t="s">
        <v>1855</v>
      </c>
      <c r="E783" s="2">
        <v>10003</v>
      </c>
      <c r="F783" s="2" t="s">
        <v>81</v>
      </c>
      <c r="G783" s="2" t="str">
        <f>IF(INDEX(지갑!$H:$H,MATCH(A783&amp;B783&amp;C783&amp;D783&amp;E783&amp;F783&amp;H783,지갑!$K:$K,0))=0, "",INDEX(지갑!$H:$H,MATCH(A783&amp;B783&amp;C783&amp;D783&amp;E783&amp;F783&amp;H783,지갑!$K:$K,0)))</f>
        <v>bitcoincash:qrl59ue7seauw2lsj370zu70gq04zwsh5unkfg6scm</v>
      </c>
      <c r="H783" s="2"/>
      <c r="I783" s="2" t="s">
        <v>6</v>
      </c>
      <c r="J783" s="2" t="s">
        <v>8</v>
      </c>
      <c r="K783" s="2" t="s">
        <v>81</v>
      </c>
      <c r="L783" s="2" t="s">
        <v>81</v>
      </c>
      <c r="M783" s="25">
        <v>29.6325</v>
      </c>
      <c r="N783" s="2" t="str">
        <f>IF(ISERROR(INDEX(출금!$G$2:$G$1048576,MATCH($S783,출금!$S$2:$S$1048576,0)))=TRUE, "", INDEX(출금!$G$2:$G$1048576,MATCH($S783,출금!$S$2:$S$1048576,0))&amp;"")</f>
        <v/>
      </c>
      <c r="O783" s="2" t="str">
        <f>IF(ISERROR(INDEX(출금!$H$2:$H$1048576,MATCH($S783,출금!$S$2:$S$1048576,0)))=TRUE, "", INDEX(출금!$H$2:$H$1048576,MATCH($S783,출금!$S$2:$S$1048576,0))&amp;"")</f>
        <v/>
      </c>
      <c r="P783" s="2" t="str">
        <f>IF(ISERROR(INDEX(출금!$A$2:$A$1048576,MATCH($S783,출금!$S$2:$S$1048576,0)))=TRUE, "", INDEX(출금!$A$2:$A$1048576,MATCH($S783,출금!$S$2:$S$1048576,0)))</f>
        <v/>
      </c>
      <c r="Q783" s="2" t="str">
        <f>IF(ISERROR(INDEX(출금!$B$2:$B$1048576,MATCH($S783,출금!$S$2:$S$1048576,0)))=TRUE, "", INDEX(출금!$B$2:$B$1048576,MATCH($S783,출금!$S$2:$S$1048576,0)))</f>
        <v/>
      </c>
      <c r="R783" s="2" t="str">
        <f>IF(ISERROR(INDEX(출금!$C$2:$C$1048576,MATCH($S783,출금!$S$2:$S$1048576,0)))=TRUE, "", INDEX(출금!$C$2:$C$1048576,MATCH($S783,출금!$S$2:$S$1048576,0)))</f>
        <v/>
      </c>
      <c r="S783" s="2" t="s">
        <v>677</v>
      </c>
      <c r="T783" s="26">
        <v>44678.007870370369</v>
      </c>
      <c r="U783" s="31" t="str">
        <f t="shared" si="18"/>
        <v>2022-04-27</v>
      </c>
    </row>
    <row r="784" spans="1:21" hidden="1">
      <c r="A784" s="2" t="s">
        <v>55</v>
      </c>
      <c r="B784" s="2" t="s">
        <v>6</v>
      </c>
      <c r="C784" s="2" t="s">
        <v>58</v>
      </c>
      <c r="D784" s="2" t="s">
        <v>1855</v>
      </c>
      <c r="E784" s="2">
        <v>10003</v>
      </c>
      <c r="F784" s="2" t="s">
        <v>10</v>
      </c>
      <c r="G784" s="2" t="str">
        <f>IF(INDEX(지갑!$H:$H,MATCH(A784&amp;B784&amp;C784&amp;D784&amp;E784&amp;F784&amp;H784,지갑!$K:$K,0))=0, "",INDEX(지갑!$H:$H,MATCH(A784&amp;B784&amp;C784&amp;D784&amp;E784&amp;F784&amp;H784,지갑!$K:$K,0)))</f>
        <v>rPFXvVo2fYXVPdV9gCHQouHsMgMhQ2aUwM</v>
      </c>
      <c r="H784" s="2">
        <v>3680179910</v>
      </c>
      <c r="I784" s="2" t="s">
        <v>6</v>
      </c>
      <c r="J784" s="2" t="s">
        <v>8</v>
      </c>
      <c r="K784" s="2" t="s">
        <v>10</v>
      </c>
      <c r="L784" s="2" t="s">
        <v>10</v>
      </c>
      <c r="M784" s="25">
        <v>6141.0129999999999</v>
      </c>
      <c r="N784" s="2" t="str">
        <f>IF(ISERROR(INDEX(출금!$G$2:$G$1048576,MATCH($S784,출금!$S$2:$S$1048576,0)))=TRUE, "", INDEX(출금!$G$2:$G$1048576,MATCH($S784,출금!$S$2:$S$1048576,0))&amp;"")</f>
        <v/>
      </c>
      <c r="O784" s="2" t="str">
        <f>IF(ISERROR(INDEX(출금!$H$2:$H$1048576,MATCH($S784,출금!$S$2:$S$1048576,0)))=TRUE, "", INDEX(출금!$H$2:$H$1048576,MATCH($S784,출금!$S$2:$S$1048576,0))&amp;"")</f>
        <v/>
      </c>
      <c r="P784" s="2" t="str">
        <f>IF(ISERROR(INDEX(출금!$A$2:$A$1048576,MATCH($S784,출금!$S$2:$S$1048576,0)))=TRUE, "", INDEX(출금!$A$2:$A$1048576,MATCH($S784,출금!$S$2:$S$1048576,0)))</f>
        <v/>
      </c>
      <c r="Q784" s="2" t="str">
        <f>IF(ISERROR(INDEX(출금!$B$2:$B$1048576,MATCH($S784,출금!$S$2:$S$1048576,0)))=TRUE, "", INDEX(출금!$B$2:$B$1048576,MATCH($S784,출금!$S$2:$S$1048576,0)))</f>
        <v/>
      </c>
      <c r="R784" s="2" t="str">
        <f>IF(ISERROR(INDEX(출금!$C$2:$C$1048576,MATCH($S784,출금!$S$2:$S$1048576,0)))=TRUE, "", INDEX(출금!$C$2:$C$1048576,MATCH($S784,출금!$S$2:$S$1048576,0)))</f>
        <v/>
      </c>
      <c r="S784" s="2" t="s">
        <v>675</v>
      </c>
      <c r="T784" s="26">
        <v>44678.007881944446</v>
      </c>
      <c r="U784" s="31" t="str">
        <f t="shared" si="18"/>
        <v>2022-04-27</v>
      </c>
    </row>
    <row r="785" spans="1:21" hidden="1">
      <c r="A785" s="2" t="s">
        <v>3</v>
      </c>
      <c r="B785" s="2" t="s">
        <v>858</v>
      </c>
      <c r="C785" s="2" t="s">
        <v>58</v>
      </c>
      <c r="D785" s="2"/>
      <c r="E785" s="2"/>
      <c r="F785" s="2" t="str">
        <f>K785</f>
        <v>BTC</v>
      </c>
      <c r="G785" s="2" t="str">
        <f>IF(INDEX(지갑!$H:$H,MATCH(A785&amp;B785&amp;C785&amp;D785&amp;E785&amp;F785&amp;H785,지갑!$K:$K,0))=0, "",INDEX(지갑!$H:$H,MATCH(A785&amp;B785&amp;C785&amp;D785&amp;E785&amp;F785&amp;H785,지갑!$K:$K,0)))</f>
        <v>1MdatewJkKfSptYBaJvgEBFYCEbiCkELVt</v>
      </c>
      <c r="H785" s="2"/>
      <c r="I785" s="2" t="s">
        <v>858</v>
      </c>
      <c r="J785" s="2" t="s">
        <v>58</v>
      </c>
      <c r="K785" s="2" t="s">
        <v>9</v>
      </c>
      <c r="L785" s="2" t="s">
        <v>1005</v>
      </c>
      <c r="M785" s="28">
        <v>123.70698268</v>
      </c>
      <c r="N785" s="2" t="str">
        <f>IF(ISERROR(INDEX(출금!$G$2:$G$1048576,MATCH($S785,출금!$S$2:$S$1048576,0)))=TRUE, "", INDEX(출금!$G$2:$G$1048576,MATCH($S785,출금!$S$2:$S$1048576,0))&amp;"")</f>
        <v/>
      </c>
      <c r="O785" s="2" t="str">
        <f>IF(ISERROR(INDEX(출금!$H$2:$H$1048576,MATCH($S785,출금!$S$2:$S$1048576,0)))=TRUE, "", INDEX(출금!$H$2:$H$1048576,MATCH($S785,출금!$S$2:$S$1048576,0))&amp;"")</f>
        <v/>
      </c>
      <c r="P785" s="2" t="str">
        <f>IF(ISERROR(INDEX(출금!$A$2:$A$1048576,MATCH($S785,출금!$S$2:$S$1048576,0)))=TRUE, "", INDEX(출금!$A$2:$A$1048576,MATCH($S785,출금!$S$2:$S$1048576,0)))</f>
        <v/>
      </c>
      <c r="Q785" s="2" t="str">
        <f>IF(ISERROR(INDEX(출금!$B$2:$B$1048576,MATCH($S785,출금!$S$2:$S$1048576,0)))=TRUE, "", INDEX(출금!$B$2:$B$1048576,MATCH($S785,출금!$S$2:$S$1048576,0)))</f>
        <v/>
      </c>
      <c r="R785" s="2" t="str">
        <f>IF(ISERROR(INDEX(출금!$C$2:$C$1048576,MATCH($S785,출금!$S$2:$S$1048576,0)))=TRUE, "", INDEX(출금!$C$2:$C$1048576,MATCH($S785,출금!$S$2:$S$1048576,0)))</f>
        <v/>
      </c>
      <c r="S785" s="2" t="s">
        <v>1591</v>
      </c>
      <c r="T785" s="13">
        <v>44469.456829328701</v>
      </c>
      <c r="U785" s="31" t="str">
        <f t="shared" si="18"/>
        <v>2021-09-30</v>
      </c>
    </row>
    <row r="786" spans="1:21" hidden="1">
      <c r="A786" s="2" t="s">
        <v>3</v>
      </c>
      <c r="B786" s="2" t="s">
        <v>858</v>
      </c>
      <c r="C786" s="2" t="s">
        <v>58</v>
      </c>
      <c r="D786" s="2"/>
      <c r="E786" s="2"/>
      <c r="F786" s="2" t="str">
        <f>K786</f>
        <v>ETH</v>
      </c>
      <c r="G786" s="2" t="str">
        <f>IF(INDEX(지갑!$H:$H,MATCH(A786&amp;B786&amp;C786&amp;D786&amp;E786&amp;F786&amp;H786,지갑!$K:$K,0))=0, "",INDEX(지갑!$H:$H,MATCH(A786&amp;B786&amp;C786&amp;D786&amp;E786&amp;F786&amp;H786,지갑!$K:$K,0)))</f>
        <v>0xdb245cf0aec8bf5d4b3002d00f3e701e80ba380a</v>
      </c>
      <c r="H786" s="2"/>
      <c r="I786" s="2" t="s">
        <v>858</v>
      </c>
      <c r="J786" s="2" t="s">
        <v>58</v>
      </c>
      <c r="K786" s="2" t="s">
        <v>11</v>
      </c>
      <c r="L786" s="2" t="s">
        <v>1005</v>
      </c>
      <c r="M786" s="28">
        <v>8.7899718100000008</v>
      </c>
      <c r="N786" s="2" t="str">
        <f>IF(ISERROR(INDEX(출금!$G$2:$G$1048576,MATCH($S786,출금!$S$2:$S$1048576,0)))=TRUE, "", INDEX(출금!$G$2:$G$1048576,MATCH($S786,출금!$S$2:$S$1048576,0))&amp;"")</f>
        <v/>
      </c>
      <c r="O786" s="2" t="str">
        <f>IF(ISERROR(INDEX(출금!$H$2:$H$1048576,MATCH($S786,출금!$S$2:$S$1048576,0)))=TRUE, "", INDEX(출금!$H$2:$H$1048576,MATCH($S786,출금!$S$2:$S$1048576,0))&amp;"")</f>
        <v/>
      </c>
      <c r="P786" s="2" t="str">
        <f>IF(ISERROR(INDEX(출금!$A$2:$A$1048576,MATCH($S786,출금!$S$2:$S$1048576,0)))=TRUE, "", INDEX(출금!$A$2:$A$1048576,MATCH($S786,출금!$S$2:$S$1048576,0)))</f>
        <v/>
      </c>
      <c r="Q786" s="2" t="str">
        <f>IF(ISERROR(INDEX(출금!$B$2:$B$1048576,MATCH($S786,출금!$S$2:$S$1048576,0)))=TRUE, "", INDEX(출금!$B$2:$B$1048576,MATCH($S786,출금!$S$2:$S$1048576,0)))</f>
        <v/>
      </c>
      <c r="R786" s="2" t="str">
        <f>IF(ISERROR(INDEX(출금!$C$2:$C$1048576,MATCH($S786,출금!$S$2:$S$1048576,0)))=TRUE, "", INDEX(출금!$C$2:$C$1048576,MATCH($S786,출금!$S$2:$S$1048576,0)))</f>
        <v/>
      </c>
      <c r="S786" s="2" t="s">
        <v>1592</v>
      </c>
      <c r="T786" s="13">
        <v>44469.458611469912</v>
      </c>
      <c r="U786" s="31" t="str">
        <f t="shared" si="18"/>
        <v>2021-09-30</v>
      </c>
    </row>
    <row r="787" spans="1:21" hidden="1">
      <c r="A787" s="2" t="s">
        <v>55</v>
      </c>
      <c r="B787" s="2" t="s">
        <v>6</v>
      </c>
      <c r="C787" s="2" t="s">
        <v>58</v>
      </c>
      <c r="D787" s="2" t="s">
        <v>1855</v>
      </c>
      <c r="E787" s="2">
        <v>10003</v>
      </c>
      <c r="F787" s="2" t="s">
        <v>9</v>
      </c>
      <c r="G787" s="2" t="str">
        <f>IF(INDEX(지갑!$H:$H,MATCH(A787&amp;B787&amp;C787&amp;D787&amp;E787&amp;F787&amp;H787,지갑!$K:$K,0))=0, "",INDEX(지갑!$H:$H,MATCH(A787&amp;B787&amp;C787&amp;D787&amp;E787&amp;F787&amp;H787,지갑!$K:$K,0)))</f>
        <v>337ne45ueXx2iAR1gNAqxnwsCGuLquCLnh</v>
      </c>
      <c r="H787" s="2"/>
      <c r="I787" s="2" t="s">
        <v>6</v>
      </c>
      <c r="J787" s="2" t="s">
        <v>8</v>
      </c>
      <c r="K787" s="2" t="s">
        <v>9</v>
      </c>
      <c r="L787" s="2" t="s">
        <v>9</v>
      </c>
      <c r="M787" s="25">
        <v>0.79295400000000005</v>
      </c>
      <c r="N787" s="2" t="str">
        <f>IF(ISERROR(INDEX(출금!$G$2:$G$1048576,MATCH($S787,출금!$S$2:$S$1048576,0)))=TRUE, "", INDEX(출금!$G$2:$G$1048576,MATCH($S787,출금!$S$2:$S$1048576,0))&amp;"")</f>
        <v/>
      </c>
      <c r="O787" s="2" t="str">
        <f>IF(ISERROR(INDEX(출금!$H$2:$H$1048576,MATCH($S787,출금!$S$2:$S$1048576,0)))=TRUE, "", INDEX(출금!$H$2:$H$1048576,MATCH($S787,출금!$S$2:$S$1048576,0))&amp;"")</f>
        <v/>
      </c>
      <c r="P787" s="2" t="str">
        <f>IF(ISERROR(INDEX(출금!$A$2:$A$1048576,MATCH($S787,출금!$S$2:$S$1048576,0)))=TRUE, "", INDEX(출금!$A$2:$A$1048576,MATCH($S787,출금!$S$2:$S$1048576,0)))</f>
        <v/>
      </c>
      <c r="Q787" s="2" t="str">
        <f>IF(ISERROR(INDEX(출금!$B$2:$B$1048576,MATCH($S787,출금!$S$2:$S$1048576,0)))=TRUE, "", INDEX(출금!$B$2:$B$1048576,MATCH($S787,출금!$S$2:$S$1048576,0)))</f>
        <v/>
      </c>
      <c r="R787" s="2" t="str">
        <f>IF(ISERROR(INDEX(출금!$C$2:$C$1048576,MATCH($S787,출금!$S$2:$S$1048576,0)))=TRUE, "", INDEX(출금!$C$2:$C$1048576,MATCH($S787,출금!$S$2:$S$1048576,0)))</f>
        <v/>
      </c>
      <c r="S787" s="2" t="s">
        <v>674</v>
      </c>
      <c r="T787" s="26">
        <v>44678.007916666669</v>
      </c>
      <c r="U787" s="31" t="str">
        <f t="shared" si="18"/>
        <v>2022-04-27</v>
      </c>
    </row>
    <row r="788" spans="1:21" hidden="1">
      <c r="A788" s="2" t="s">
        <v>3</v>
      </c>
      <c r="B788" s="2" t="s">
        <v>858</v>
      </c>
      <c r="C788" s="2" t="s">
        <v>58</v>
      </c>
      <c r="D788" s="2"/>
      <c r="E788" s="2"/>
      <c r="F788" s="2" t="str">
        <f>K788</f>
        <v>FILDA</v>
      </c>
      <c r="G788" s="2" t="e">
        <f>IF(INDEX(지갑!$H:$H,MATCH(A788&amp;B788&amp;C788&amp;D788&amp;E788&amp;F788&amp;H788,지갑!$K:$K,0))=0, "",INDEX(지갑!$H:$H,MATCH(A788&amp;B788&amp;C788&amp;D788&amp;E788&amp;F788&amp;H788,지갑!$K:$K,0)))</f>
        <v>#N/A</v>
      </c>
      <c r="H788" s="2"/>
      <c r="I788" s="2" t="s">
        <v>858</v>
      </c>
      <c r="J788" s="2" t="s">
        <v>58</v>
      </c>
      <c r="K788" s="2" t="s">
        <v>1593</v>
      </c>
      <c r="L788" s="2" t="s">
        <v>1593</v>
      </c>
      <c r="M788" s="28">
        <v>29248.556152450001</v>
      </c>
      <c r="N788" s="2" t="str">
        <f>IF(ISERROR(INDEX(출금!$G$2:$G$1048576,MATCH($S788,출금!$S$2:$S$1048576,0)))=TRUE, "", INDEX(출금!$G$2:$G$1048576,MATCH($S788,출금!$S$2:$S$1048576,0))&amp;"")</f>
        <v/>
      </c>
      <c r="O788" s="2" t="str">
        <f>IF(ISERROR(INDEX(출금!$H$2:$H$1048576,MATCH($S788,출금!$S$2:$S$1048576,0)))=TRUE, "", INDEX(출금!$H$2:$H$1048576,MATCH($S788,출금!$S$2:$S$1048576,0))&amp;"")</f>
        <v/>
      </c>
      <c r="P788" s="2" t="str">
        <f>IF(ISERROR(INDEX(출금!$A$2:$A$1048576,MATCH($S788,출금!$S$2:$S$1048576,0)))=TRUE, "", INDEX(출금!$A$2:$A$1048576,MATCH($S788,출금!$S$2:$S$1048576,0)))</f>
        <v/>
      </c>
      <c r="Q788" s="2" t="str">
        <f>IF(ISERROR(INDEX(출금!$B$2:$B$1048576,MATCH($S788,출금!$S$2:$S$1048576,0)))=TRUE, "", INDEX(출금!$B$2:$B$1048576,MATCH($S788,출금!$S$2:$S$1048576,0)))</f>
        <v/>
      </c>
      <c r="R788" s="2" t="str">
        <f>IF(ISERROR(INDEX(출금!$C$2:$C$1048576,MATCH($S788,출금!$S$2:$S$1048576,0)))=TRUE, "", INDEX(출금!$C$2:$C$1048576,MATCH($S788,출금!$S$2:$S$1048576,0)))</f>
        <v/>
      </c>
      <c r="S788" s="2" t="s">
        <v>1594</v>
      </c>
      <c r="T788" s="13">
        <v>44469.45892690972</v>
      </c>
      <c r="U788" s="31" t="str">
        <f t="shared" si="18"/>
        <v>2021-09-30</v>
      </c>
    </row>
    <row r="789" spans="1:21">
      <c r="A789" s="2" t="s">
        <v>3</v>
      </c>
      <c r="B789" s="2" t="s">
        <v>858</v>
      </c>
      <c r="C789" s="2" t="s">
        <v>58</v>
      </c>
      <c r="D789" s="2"/>
      <c r="E789" s="2"/>
      <c r="F789" s="2" t="str">
        <f>K789</f>
        <v>ETH</v>
      </c>
      <c r="G789" s="2" t="str">
        <f>IF(INDEX(지갑!$H:$H,MATCH(A789&amp;B789&amp;C789&amp;D789&amp;E789&amp;F789&amp;H789,지갑!$K:$K,0))=0, "",INDEX(지갑!$H:$H,MATCH(A789&amp;B789&amp;C789&amp;D789&amp;E789&amp;F789&amp;H789,지갑!$K:$K,0)))</f>
        <v>0xdb245cf0aec8bf5d4b3002d00f3e701e80ba380a</v>
      </c>
      <c r="H789" s="2"/>
      <c r="I789" s="2" t="s">
        <v>858</v>
      </c>
      <c r="J789" s="2" t="s">
        <v>58</v>
      </c>
      <c r="K789" s="2" t="s">
        <v>11</v>
      </c>
      <c r="L789" s="2" t="s">
        <v>11</v>
      </c>
      <c r="M789" s="28">
        <v>800</v>
      </c>
      <c r="N789" s="2" t="str">
        <f>IF(ISERROR(INDEX(출금!$G$2:$G$1048576,MATCH($S789,출금!$S$2:$S$1048576,0)))=TRUE, "", INDEX(출금!$G$2:$G$1048576,MATCH($S789,출금!$S$2:$S$1048576,0))&amp;"")</f>
        <v/>
      </c>
      <c r="O789" s="2" t="str">
        <f>IF(ISERROR(INDEX(출금!$H$2:$H$1048576,MATCH($S789,출금!$S$2:$S$1048576,0)))=TRUE, "", INDEX(출금!$H$2:$H$1048576,MATCH($S789,출금!$S$2:$S$1048576,0))&amp;"")</f>
        <v/>
      </c>
      <c r="P789" s="2" t="str">
        <f>IF(ISERROR(INDEX(출금!$A$2:$A$1048576,MATCH($S789,출금!$S$2:$S$1048576,0)))=TRUE, "", INDEX(출금!$A$2:$A$1048576,MATCH($S789,출금!$S$2:$S$1048576,0)))</f>
        <v/>
      </c>
      <c r="Q789" s="2" t="str">
        <f>IF(ISERROR(INDEX(출금!$B$2:$B$1048576,MATCH($S789,출금!$S$2:$S$1048576,0)))=TRUE, "", INDEX(출금!$B$2:$B$1048576,MATCH($S789,출금!$S$2:$S$1048576,0)))</f>
        <v/>
      </c>
      <c r="R789" s="2" t="str">
        <f>IF(ISERROR(INDEX(출금!$C$2:$C$1048576,MATCH($S789,출금!$S$2:$S$1048576,0)))=TRUE, "", INDEX(출금!$C$2:$C$1048576,MATCH($S789,출금!$S$2:$S$1048576,0)))</f>
        <v/>
      </c>
      <c r="S789" s="2" t="s">
        <v>1595</v>
      </c>
      <c r="T789" s="13">
        <v>44469.576507175923</v>
      </c>
      <c r="U789" s="31" t="str">
        <f t="shared" si="18"/>
        <v>2021-09-30</v>
      </c>
    </row>
    <row r="790" spans="1:21" hidden="1">
      <c r="A790" s="2" t="s">
        <v>3</v>
      </c>
      <c r="B790" s="2" t="s">
        <v>858</v>
      </c>
      <c r="C790" s="2" t="s">
        <v>58</v>
      </c>
      <c r="D790" s="2"/>
      <c r="E790" s="2"/>
      <c r="F790" s="2" t="str">
        <f>K790</f>
        <v>ETH</v>
      </c>
      <c r="G790" s="2" t="str">
        <f>IF(INDEX(지갑!$H:$H,MATCH(A790&amp;B790&amp;C790&amp;D790&amp;E790&amp;F790&amp;H790,지갑!$K:$K,0))=0, "",INDEX(지갑!$H:$H,MATCH(A790&amp;B790&amp;C790&amp;D790&amp;E790&amp;F790&amp;H790,지갑!$K:$K,0)))</f>
        <v>0xdb245cf0aec8bf5d4b3002d00f3e701e80ba380a</v>
      </c>
      <c r="H790" s="2"/>
      <c r="I790" s="2" t="s">
        <v>858</v>
      </c>
      <c r="J790" s="2" t="s">
        <v>58</v>
      </c>
      <c r="K790" s="2" t="s">
        <v>11</v>
      </c>
      <c r="L790" s="2" t="s">
        <v>1005</v>
      </c>
      <c r="M790" s="28">
        <v>559.88784422000003</v>
      </c>
      <c r="N790" s="2" t="str">
        <f>IF(ISERROR(INDEX(출금!$G$2:$G$1048576,MATCH($S790,출금!$S$2:$S$1048576,0)))=TRUE, "", INDEX(출금!$G$2:$G$1048576,MATCH($S790,출금!$S$2:$S$1048576,0))&amp;"")</f>
        <v/>
      </c>
      <c r="O790" s="2" t="str">
        <f>IF(ISERROR(INDEX(출금!$H$2:$H$1048576,MATCH($S790,출금!$S$2:$S$1048576,0)))=TRUE, "", INDEX(출금!$H$2:$H$1048576,MATCH($S790,출금!$S$2:$S$1048576,0))&amp;"")</f>
        <v/>
      </c>
      <c r="P790" s="2" t="str">
        <f>IF(ISERROR(INDEX(출금!$A$2:$A$1048576,MATCH($S790,출금!$S$2:$S$1048576,0)))=TRUE, "", INDEX(출금!$A$2:$A$1048576,MATCH($S790,출금!$S$2:$S$1048576,0)))</f>
        <v/>
      </c>
      <c r="Q790" s="2" t="str">
        <f>IF(ISERROR(INDEX(출금!$B$2:$B$1048576,MATCH($S790,출금!$S$2:$S$1048576,0)))=TRUE, "", INDEX(출금!$B$2:$B$1048576,MATCH($S790,출금!$S$2:$S$1048576,0)))</f>
        <v/>
      </c>
      <c r="R790" s="2" t="str">
        <f>IF(ISERROR(INDEX(출금!$C$2:$C$1048576,MATCH($S790,출금!$S$2:$S$1048576,0)))=TRUE, "", INDEX(출금!$C$2:$C$1048576,MATCH($S790,출금!$S$2:$S$1048576,0)))</f>
        <v/>
      </c>
      <c r="S790" s="2" t="s">
        <v>1596</v>
      </c>
      <c r="T790" s="13">
        <v>44469.652393020842</v>
      </c>
      <c r="U790" s="31" t="str">
        <f t="shared" si="18"/>
        <v>2021-09-30</v>
      </c>
    </row>
    <row r="791" spans="1:21" hidden="1">
      <c r="A791" s="2" t="s">
        <v>3</v>
      </c>
      <c r="B791" s="2" t="s">
        <v>858</v>
      </c>
      <c r="C791" s="2" t="s">
        <v>58</v>
      </c>
      <c r="D791" s="2"/>
      <c r="E791" s="2"/>
      <c r="F791" s="2" t="str">
        <f>K791</f>
        <v>USDT</v>
      </c>
      <c r="G791" s="2" t="str">
        <f>IF(INDEX(지갑!$H:$H,MATCH(A791&amp;B791&amp;C791&amp;D791&amp;E791&amp;F791&amp;H791,지갑!$K:$K,0))=0, "",INDEX(지갑!$H:$H,MATCH(A791&amp;B791&amp;C791&amp;D791&amp;E791&amp;F791&amp;H791,지갑!$K:$K,0)))</f>
        <v>0xdb245cf0aec8bf5d4b3002d00f3e701e80ba380a</v>
      </c>
      <c r="H791" s="2"/>
      <c r="I791" s="2" t="s">
        <v>858</v>
      </c>
      <c r="J791" s="2" t="s">
        <v>58</v>
      </c>
      <c r="K791" s="2" t="s">
        <v>13</v>
      </c>
      <c r="L791" s="2" t="s">
        <v>868</v>
      </c>
      <c r="M791" s="28">
        <v>4999999</v>
      </c>
      <c r="N791" s="2" t="str">
        <f>IF(ISERROR(INDEX(출금!$G$2:$G$1048576,MATCH($S791,출금!$S$2:$S$1048576,0)))=TRUE, "", INDEX(출금!$G$2:$G$1048576,MATCH($S791,출금!$S$2:$S$1048576,0))&amp;"")</f>
        <v/>
      </c>
      <c r="O791" s="2" t="str">
        <f>IF(ISERROR(INDEX(출금!$H$2:$H$1048576,MATCH($S791,출금!$S$2:$S$1048576,0)))=TRUE, "", INDEX(출금!$H$2:$H$1048576,MATCH($S791,출금!$S$2:$S$1048576,0))&amp;"")</f>
        <v/>
      </c>
      <c r="P791" s="2" t="str">
        <f>IF(ISERROR(INDEX(출금!$A$2:$A$1048576,MATCH($S791,출금!$S$2:$S$1048576,0)))=TRUE, "", INDEX(출금!$A$2:$A$1048576,MATCH($S791,출금!$S$2:$S$1048576,0)))</f>
        <v>exchange</v>
      </c>
      <c r="Q791" s="2" t="str">
        <f>IF(ISERROR(INDEX(출금!$B$2:$B$1048576,MATCH($S791,출금!$S$2:$S$1048576,0)))=TRUE, "", INDEX(출금!$B$2:$B$1048576,MATCH($S791,출금!$S$2:$S$1048576,0)))</f>
        <v>Binance</v>
      </c>
      <c r="R791" s="2" t="str">
        <f>IF(ISERROR(INDEX(출금!$C$2:$C$1048576,MATCH($S791,출금!$S$2:$S$1048576,0)))=TRUE, "", INDEX(출금!$C$2:$C$1048576,MATCH($S791,출금!$S$2:$S$1048576,0)))</f>
        <v>BBRICK</v>
      </c>
      <c r="S791" s="2" t="s">
        <v>1597</v>
      </c>
      <c r="T791" s="13">
        <v>44471.124280787037</v>
      </c>
      <c r="U791" s="31" t="str">
        <f t="shared" si="18"/>
        <v>2021-10-02</v>
      </c>
    </row>
    <row r="792" spans="1:21">
      <c r="A792" s="2" t="s">
        <v>55</v>
      </c>
      <c r="B792" s="2" t="s">
        <v>6</v>
      </c>
      <c r="C792" s="2" t="s">
        <v>58</v>
      </c>
      <c r="D792" s="2" t="s">
        <v>1855</v>
      </c>
      <c r="E792" s="2">
        <v>10003</v>
      </c>
      <c r="F792" s="2" t="s">
        <v>11</v>
      </c>
      <c r="G792" s="2" t="str">
        <f>IF(INDEX(지갑!$H:$H,MATCH(A792&amp;B792&amp;C792&amp;D792&amp;E792&amp;F792&amp;H792,지갑!$K:$K,0))=0, "",INDEX(지갑!$H:$H,MATCH(A792&amp;B792&amp;C792&amp;D792&amp;E792&amp;F792&amp;H792,지갑!$K:$K,0)))</f>
        <v>0xaB4Bfe506a3Cb36ADDf97678293bD429B9951726</v>
      </c>
      <c r="H792" s="2"/>
      <c r="I792" s="2" t="s">
        <v>6</v>
      </c>
      <c r="J792" s="2" t="s">
        <v>8</v>
      </c>
      <c r="K792" s="2" t="s">
        <v>11</v>
      </c>
      <c r="L792" s="2" t="s">
        <v>11</v>
      </c>
      <c r="M792" s="25">
        <v>1.171478</v>
      </c>
      <c r="N792" s="2" t="str">
        <f>IF(ISERROR(INDEX(출금!$G$2:$G$1048576,MATCH($S792,출금!$S$2:$S$1048576,0)))=TRUE, "", INDEX(출금!$G$2:$G$1048576,MATCH($S792,출금!$S$2:$S$1048576,0))&amp;"")</f>
        <v/>
      </c>
      <c r="O792" s="2" t="str">
        <f>IF(ISERROR(INDEX(출금!$H$2:$H$1048576,MATCH($S792,출금!$S$2:$S$1048576,0)))=TRUE, "", INDEX(출금!$H$2:$H$1048576,MATCH($S792,출금!$S$2:$S$1048576,0))&amp;"")</f>
        <v/>
      </c>
      <c r="P792" s="2" t="str">
        <f>IF(ISERROR(INDEX(출금!$A$2:$A$1048576,MATCH($S792,출금!$S$2:$S$1048576,0)))=TRUE, "", INDEX(출금!$A$2:$A$1048576,MATCH($S792,출금!$S$2:$S$1048576,0)))</f>
        <v/>
      </c>
      <c r="Q792" s="2" t="str">
        <f>IF(ISERROR(INDEX(출금!$B$2:$B$1048576,MATCH($S792,출금!$S$2:$S$1048576,0)))=TRUE, "", INDEX(출금!$B$2:$B$1048576,MATCH($S792,출금!$S$2:$S$1048576,0)))</f>
        <v/>
      </c>
      <c r="R792" s="2" t="str">
        <f>IF(ISERROR(INDEX(출금!$C$2:$C$1048576,MATCH($S792,출금!$S$2:$S$1048576,0)))=TRUE, "", INDEX(출금!$C$2:$C$1048576,MATCH($S792,출금!$S$2:$S$1048576,0)))</f>
        <v/>
      </c>
      <c r="S792" s="2" t="s">
        <v>673</v>
      </c>
      <c r="T792" s="26">
        <v>44678.008333333331</v>
      </c>
      <c r="U792" s="31" t="str">
        <f t="shared" si="18"/>
        <v>2022-04-27</v>
      </c>
    </row>
    <row r="793" spans="1:21">
      <c r="A793" s="2" t="s">
        <v>55</v>
      </c>
      <c r="B793" s="2" t="s">
        <v>6</v>
      </c>
      <c r="C793" s="2" t="s">
        <v>58</v>
      </c>
      <c r="D793" s="2" t="s">
        <v>1855</v>
      </c>
      <c r="E793" s="2">
        <v>10003</v>
      </c>
      <c r="F793" s="2" t="s">
        <v>13</v>
      </c>
      <c r="G793" s="2" t="str">
        <f>IF(INDEX(지갑!$H:$H,MATCH(A793&amp;B793&amp;C793&amp;D793&amp;E793&amp;F793&amp;H793,지갑!$K:$K,0))=0, "",INDEX(지갑!$H:$H,MATCH(A793&amp;B793&amp;C793&amp;D793&amp;E793&amp;F793&amp;H793,지갑!$K:$K,0)))</f>
        <v>0x8f27fa136ff4da1796368380019029d81d12d06d</v>
      </c>
      <c r="H793" s="2"/>
      <c r="I793" s="2" t="s">
        <v>6</v>
      </c>
      <c r="J793" s="2" t="s">
        <v>8</v>
      </c>
      <c r="K793" s="2" t="s">
        <v>13</v>
      </c>
      <c r="L793" s="2" t="s">
        <v>1675</v>
      </c>
      <c r="M793" s="25">
        <v>66.704189999999997</v>
      </c>
      <c r="N793" s="2" t="str">
        <f>IF(ISERROR(INDEX(출금!$G$2:$G$1048576,MATCH($S793,출금!$S$2:$S$1048576,0)))=TRUE, "", INDEX(출금!$G$2:$G$1048576,MATCH($S793,출금!$S$2:$S$1048576,0))&amp;"")</f>
        <v/>
      </c>
      <c r="O793" s="2" t="str">
        <f>IF(ISERROR(INDEX(출금!$H$2:$H$1048576,MATCH($S793,출금!$S$2:$S$1048576,0)))=TRUE, "", INDEX(출금!$H$2:$H$1048576,MATCH($S793,출금!$S$2:$S$1048576,0))&amp;"")</f>
        <v/>
      </c>
      <c r="P793" s="2" t="str">
        <f>IF(ISERROR(INDEX(출금!$A$2:$A$1048576,MATCH($S793,출금!$S$2:$S$1048576,0)))=TRUE, "", INDEX(출금!$A$2:$A$1048576,MATCH($S793,출금!$S$2:$S$1048576,0)))</f>
        <v/>
      </c>
      <c r="Q793" s="2" t="str">
        <f>IF(ISERROR(INDEX(출금!$B$2:$B$1048576,MATCH($S793,출금!$S$2:$S$1048576,0)))=TRUE, "", INDEX(출금!$B$2:$B$1048576,MATCH($S793,출금!$S$2:$S$1048576,0)))</f>
        <v/>
      </c>
      <c r="R793" s="2" t="str">
        <f>IF(ISERROR(INDEX(출금!$C$2:$C$1048576,MATCH($S793,출금!$S$2:$S$1048576,0)))=TRUE, "", INDEX(출금!$C$2:$C$1048576,MATCH($S793,출금!$S$2:$S$1048576,0)))</f>
        <v/>
      </c>
      <c r="S793" s="2" t="s">
        <v>672</v>
      </c>
      <c r="T793" s="26">
        <v>44678.009027777778</v>
      </c>
      <c r="U793" s="31" t="str">
        <f t="shared" si="18"/>
        <v>2022-04-27</v>
      </c>
    </row>
    <row r="794" spans="1:21" hidden="1">
      <c r="A794" s="2" t="s">
        <v>3</v>
      </c>
      <c r="B794" s="2" t="s">
        <v>858</v>
      </c>
      <c r="C794" s="2" t="s">
        <v>58</v>
      </c>
      <c r="D794" s="2"/>
      <c r="E794" s="2"/>
      <c r="F794" s="2" t="str">
        <f>K794</f>
        <v>ETH</v>
      </c>
      <c r="G794" s="2" t="str">
        <f>IF(INDEX(지갑!$H:$H,MATCH(A794&amp;B794&amp;C794&amp;D794&amp;E794&amp;F794&amp;H794,지갑!$K:$K,0))=0, "",INDEX(지갑!$H:$H,MATCH(A794&amp;B794&amp;C794&amp;D794&amp;E794&amp;F794&amp;H794,지갑!$K:$K,0)))</f>
        <v>0xdb245cf0aec8bf5d4b3002d00f3e701e80ba380a</v>
      </c>
      <c r="H794" s="2"/>
      <c r="I794" s="2" t="s">
        <v>858</v>
      </c>
      <c r="J794" s="2" t="s">
        <v>58</v>
      </c>
      <c r="K794" s="2" t="s">
        <v>11</v>
      </c>
      <c r="L794" s="2" t="s">
        <v>1005</v>
      </c>
      <c r="M794" s="28">
        <v>899.82394564000003</v>
      </c>
      <c r="N794" s="2" t="str">
        <f>IF(ISERROR(INDEX(출금!$G$2:$G$1048576,MATCH($S794,출금!$S$2:$S$1048576,0)))=TRUE, "", INDEX(출금!$G$2:$G$1048576,MATCH($S794,출금!$S$2:$S$1048576,0))&amp;"")</f>
        <v/>
      </c>
      <c r="O794" s="2" t="str">
        <f>IF(ISERROR(INDEX(출금!$H$2:$H$1048576,MATCH($S794,출금!$S$2:$S$1048576,0)))=TRUE, "", INDEX(출금!$H$2:$H$1048576,MATCH($S794,출금!$S$2:$S$1048576,0))&amp;"")</f>
        <v/>
      </c>
      <c r="P794" s="2" t="str">
        <f>IF(ISERROR(INDEX(출금!$A$2:$A$1048576,MATCH($S794,출금!$S$2:$S$1048576,0)))=TRUE, "", INDEX(출금!$A$2:$A$1048576,MATCH($S794,출금!$S$2:$S$1048576,0)))</f>
        <v/>
      </c>
      <c r="Q794" s="2" t="str">
        <f>IF(ISERROR(INDEX(출금!$B$2:$B$1048576,MATCH($S794,출금!$S$2:$S$1048576,0)))=TRUE, "", INDEX(출금!$B$2:$B$1048576,MATCH($S794,출금!$S$2:$S$1048576,0)))</f>
        <v/>
      </c>
      <c r="R794" s="2" t="str">
        <f>IF(ISERROR(INDEX(출금!$C$2:$C$1048576,MATCH($S794,출금!$S$2:$S$1048576,0)))=TRUE, "", INDEX(출금!$C$2:$C$1048576,MATCH($S794,출금!$S$2:$S$1048576,0)))</f>
        <v/>
      </c>
      <c r="S794" s="2" t="s">
        <v>1598</v>
      </c>
      <c r="T794" s="13">
        <v>44473.372623541669</v>
      </c>
      <c r="U794" s="31" t="str">
        <f t="shared" si="18"/>
        <v>2021-10-04</v>
      </c>
    </row>
    <row r="795" spans="1:21" hidden="1">
      <c r="A795" s="2" t="s">
        <v>3</v>
      </c>
      <c r="B795" s="2" t="s">
        <v>858</v>
      </c>
      <c r="C795" s="2" t="s">
        <v>58</v>
      </c>
      <c r="D795" s="2"/>
      <c r="E795" s="2"/>
      <c r="F795" s="2" t="str">
        <f>K795</f>
        <v>BTC</v>
      </c>
      <c r="G795" s="2" t="str">
        <f>IF(INDEX(지갑!$H:$H,MATCH(A795&amp;B795&amp;C795&amp;D795&amp;E795&amp;F795&amp;H795,지갑!$K:$K,0))=0, "",INDEX(지갑!$H:$H,MATCH(A795&amp;B795&amp;C795&amp;D795&amp;E795&amp;F795&amp;H795,지갑!$K:$K,0)))</f>
        <v>1MdatewJkKfSptYBaJvgEBFYCEbiCkELVt</v>
      </c>
      <c r="H795" s="2"/>
      <c r="I795" s="2" t="s">
        <v>858</v>
      </c>
      <c r="J795" s="2" t="s">
        <v>58</v>
      </c>
      <c r="K795" s="2" t="s">
        <v>9</v>
      </c>
      <c r="L795" s="2" t="s">
        <v>9</v>
      </c>
      <c r="M795" s="28">
        <v>121.24055656</v>
      </c>
      <c r="N795" s="2" t="str">
        <f>IF(ISERROR(INDEX(출금!$G$2:$G$1048576,MATCH($S795,출금!$S$2:$S$1048576,0)))=TRUE, "", INDEX(출금!$G$2:$G$1048576,MATCH($S795,출금!$S$2:$S$1048576,0))&amp;"")</f>
        <v/>
      </c>
      <c r="O795" s="2" t="str">
        <f>IF(ISERROR(INDEX(출금!$H$2:$H$1048576,MATCH($S795,출금!$S$2:$S$1048576,0)))=TRUE, "", INDEX(출금!$H$2:$H$1048576,MATCH($S795,출금!$S$2:$S$1048576,0))&amp;"")</f>
        <v/>
      </c>
      <c r="P795" s="2" t="str">
        <f>IF(ISERROR(INDEX(출금!$A$2:$A$1048576,MATCH($S795,출금!$S$2:$S$1048576,0)))=TRUE, "", INDEX(출금!$A$2:$A$1048576,MATCH($S795,출금!$S$2:$S$1048576,0)))</f>
        <v/>
      </c>
      <c r="Q795" s="2" t="str">
        <f>IF(ISERROR(INDEX(출금!$B$2:$B$1048576,MATCH($S795,출금!$S$2:$S$1048576,0)))=TRUE, "", INDEX(출금!$B$2:$B$1048576,MATCH($S795,출금!$S$2:$S$1048576,0)))</f>
        <v/>
      </c>
      <c r="R795" s="2" t="str">
        <f>IF(ISERROR(INDEX(출금!$C$2:$C$1048576,MATCH($S795,출금!$S$2:$S$1048576,0)))=TRUE, "", INDEX(출금!$C$2:$C$1048576,MATCH($S795,출금!$S$2:$S$1048576,0)))</f>
        <v/>
      </c>
      <c r="S795" s="2" t="s">
        <v>1599</v>
      </c>
      <c r="T795" s="13">
        <v>44474.471061770833</v>
      </c>
      <c r="U795" s="31" t="str">
        <f t="shared" si="18"/>
        <v>2021-10-05</v>
      </c>
    </row>
    <row r="796" spans="1:21" hidden="1">
      <c r="A796" s="2" t="s">
        <v>3</v>
      </c>
      <c r="B796" s="2" t="s">
        <v>858</v>
      </c>
      <c r="C796" s="2" t="s">
        <v>58</v>
      </c>
      <c r="D796" s="2"/>
      <c r="E796" s="2"/>
      <c r="F796" s="2" t="str">
        <f>K796</f>
        <v>BTC</v>
      </c>
      <c r="G796" s="2" t="str">
        <f>IF(INDEX(지갑!$H:$H,MATCH(A796&amp;B796&amp;C796&amp;D796&amp;E796&amp;F796&amp;H796,지갑!$K:$K,0))=0, "",INDEX(지갑!$H:$H,MATCH(A796&amp;B796&amp;C796&amp;D796&amp;E796&amp;F796&amp;H796,지갑!$K:$K,0)))</f>
        <v>1MdatewJkKfSptYBaJvgEBFYCEbiCkELVt</v>
      </c>
      <c r="H796" s="2"/>
      <c r="I796" s="2" t="s">
        <v>858</v>
      </c>
      <c r="J796" s="2" t="s">
        <v>58</v>
      </c>
      <c r="K796" s="2" t="s">
        <v>9</v>
      </c>
      <c r="L796" s="2" t="s">
        <v>1005</v>
      </c>
      <c r="M796" s="28">
        <v>68.356460350000006</v>
      </c>
      <c r="N796" s="2" t="str">
        <f>IF(ISERROR(INDEX(출금!$G$2:$G$1048576,MATCH($S796,출금!$S$2:$S$1048576,0)))=TRUE, "", INDEX(출금!$G$2:$G$1048576,MATCH($S796,출금!$S$2:$S$1048576,0))&amp;"")</f>
        <v/>
      </c>
      <c r="O796" s="2" t="str">
        <f>IF(ISERROR(INDEX(출금!$H$2:$H$1048576,MATCH($S796,출금!$S$2:$S$1048576,0)))=TRUE, "", INDEX(출금!$H$2:$H$1048576,MATCH($S796,출금!$S$2:$S$1048576,0))&amp;"")</f>
        <v/>
      </c>
      <c r="P796" s="2" t="str">
        <f>IF(ISERROR(INDEX(출금!$A$2:$A$1048576,MATCH($S796,출금!$S$2:$S$1048576,0)))=TRUE, "", INDEX(출금!$A$2:$A$1048576,MATCH($S796,출금!$S$2:$S$1048576,0)))</f>
        <v/>
      </c>
      <c r="Q796" s="2" t="str">
        <f>IF(ISERROR(INDEX(출금!$B$2:$B$1048576,MATCH($S796,출금!$S$2:$S$1048576,0)))=TRUE, "", INDEX(출금!$B$2:$B$1048576,MATCH($S796,출금!$S$2:$S$1048576,0)))</f>
        <v/>
      </c>
      <c r="R796" s="2" t="str">
        <f>IF(ISERROR(INDEX(출금!$C$2:$C$1048576,MATCH($S796,출금!$S$2:$S$1048576,0)))=TRUE, "", INDEX(출금!$C$2:$C$1048576,MATCH($S796,출금!$S$2:$S$1048576,0)))</f>
        <v/>
      </c>
      <c r="S796" s="2" t="s">
        <v>1600</v>
      </c>
      <c r="T796" s="13">
        <v>44474.541246898138</v>
      </c>
      <c r="U796" s="31" t="str">
        <f t="shared" si="18"/>
        <v>2021-10-05</v>
      </c>
    </row>
    <row r="797" spans="1:21">
      <c r="A797" s="2" t="s">
        <v>3</v>
      </c>
      <c r="B797" s="2" t="s">
        <v>858</v>
      </c>
      <c r="C797" s="2" t="s">
        <v>58</v>
      </c>
      <c r="D797" s="2"/>
      <c r="E797" s="2"/>
      <c r="F797" s="2" t="str">
        <f>K797</f>
        <v>ETH</v>
      </c>
      <c r="G797" s="2" t="str">
        <f>IF(INDEX(지갑!$H:$H,MATCH(A797&amp;B797&amp;C797&amp;D797&amp;E797&amp;F797&amp;H797,지갑!$K:$K,0))=0, "",INDEX(지갑!$H:$H,MATCH(A797&amp;B797&amp;C797&amp;D797&amp;E797&amp;F797&amp;H797,지갑!$K:$K,0)))</f>
        <v>0xdb245cf0aec8bf5d4b3002d00f3e701e80ba380a</v>
      </c>
      <c r="H797" s="2"/>
      <c r="I797" s="2" t="s">
        <v>858</v>
      </c>
      <c r="J797" s="2" t="s">
        <v>58</v>
      </c>
      <c r="K797" s="2" t="s">
        <v>11</v>
      </c>
      <c r="L797" s="2" t="s">
        <v>11</v>
      </c>
      <c r="M797" s="28">
        <v>398.49461536000001</v>
      </c>
      <c r="N797" s="2" t="str">
        <f>IF(ISERROR(INDEX(출금!$G$2:$G$1048576,MATCH($S797,출금!$S$2:$S$1048576,0)))=TRUE, "", INDEX(출금!$G$2:$G$1048576,MATCH($S797,출금!$S$2:$S$1048576,0))&amp;"")</f>
        <v/>
      </c>
      <c r="O797" s="2" t="str">
        <f>IF(ISERROR(INDEX(출금!$H$2:$H$1048576,MATCH($S797,출금!$S$2:$S$1048576,0)))=TRUE, "", INDEX(출금!$H$2:$H$1048576,MATCH($S797,출금!$S$2:$S$1048576,0))&amp;"")</f>
        <v/>
      </c>
      <c r="P797" s="2" t="str">
        <f>IF(ISERROR(INDEX(출금!$A$2:$A$1048576,MATCH($S797,출금!$S$2:$S$1048576,0)))=TRUE, "", INDEX(출금!$A$2:$A$1048576,MATCH($S797,출금!$S$2:$S$1048576,0)))</f>
        <v/>
      </c>
      <c r="Q797" s="2" t="str">
        <f>IF(ISERROR(INDEX(출금!$B$2:$B$1048576,MATCH($S797,출금!$S$2:$S$1048576,0)))=TRUE, "", INDEX(출금!$B$2:$B$1048576,MATCH($S797,출금!$S$2:$S$1048576,0)))</f>
        <v/>
      </c>
      <c r="R797" s="2" t="str">
        <f>IF(ISERROR(INDEX(출금!$C$2:$C$1048576,MATCH($S797,출금!$S$2:$S$1048576,0)))=TRUE, "", INDEX(출금!$C$2:$C$1048576,MATCH($S797,출금!$S$2:$S$1048576,0)))</f>
        <v/>
      </c>
      <c r="S797" s="2" t="s">
        <v>1601</v>
      </c>
      <c r="T797" s="13">
        <v>44474.582727210647</v>
      </c>
      <c r="U797" s="31" t="str">
        <f t="shared" si="18"/>
        <v>2021-10-05</v>
      </c>
    </row>
    <row r="798" spans="1:21" hidden="1">
      <c r="A798" s="2" t="s">
        <v>55</v>
      </c>
      <c r="B798" s="2" t="s">
        <v>6</v>
      </c>
      <c r="C798" s="2" t="s">
        <v>58</v>
      </c>
      <c r="D798" s="2" t="s">
        <v>1855</v>
      </c>
      <c r="E798" s="2">
        <v>10003</v>
      </c>
      <c r="F798" s="2" t="s">
        <v>9</v>
      </c>
      <c r="G798" s="2" t="str">
        <f>IF(INDEX(지갑!$H:$H,MATCH(A798&amp;B798&amp;C798&amp;D798&amp;E798&amp;F798&amp;H798,지갑!$K:$K,0))=0, "",INDEX(지갑!$H:$H,MATCH(A798&amp;B798&amp;C798&amp;D798&amp;E798&amp;F798&amp;H798,지갑!$K:$K,0)))</f>
        <v>337ne45ueXx2iAR1gNAqxnwsCGuLquCLnh</v>
      </c>
      <c r="H798" s="2"/>
      <c r="I798" s="2" t="s">
        <v>6</v>
      </c>
      <c r="J798" s="2" t="s">
        <v>8</v>
      </c>
      <c r="K798" s="2" t="s">
        <v>9</v>
      </c>
      <c r="L798" s="2" t="s">
        <v>9</v>
      </c>
      <c r="M798" s="25">
        <v>8.5670730000000006</v>
      </c>
      <c r="N798" s="2" t="str">
        <f>IF(ISERROR(INDEX(출금!$G$2:$G$1048576,MATCH($S798,출금!$S$2:$S$1048576,0)))=TRUE, "", INDEX(출금!$G$2:$G$1048576,MATCH($S798,출금!$S$2:$S$1048576,0))&amp;"")</f>
        <v/>
      </c>
      <c r="O798" s="2" t="str">
        <f>IF(ISERROR(INDEX(출금!$H$2:$H$1048576,MATCH($S798,출금!$S$2:$S$1048576,0)))=TRUE, "", INDEX(출금!$H$2:$H$1048576,MATCH($S798,출금!$S$2:$S$1048576,0))&amp;"")</f>
        <v/>
      </c>
      <c r="P798" s="2" t="str">
        <f>IF(ISERROR(INDEX(출금!$A$2:$A$1048576,MATCH($S798,출금!$S$2:$S$1048576,0)))=TRUE, "", INDEX(출금!$A$2:$A$1048576,MATCH($S798,출금!$S$2:$S$1048576,0)))</f>
        <v/>
      </c>
      <c r="Q798" s="2" t="str">
        <f>IF(ISERROR(INDEX(출금!$B$2:$B$1048576,MATCH($S798,출금!$S$2:$S$1048576,0)))=TRUE, "", INDEX(출금!$B$2:$B$1048576,MATCH($S798,출금!$S$2:$S$1048576,0)))</f>
        <v/>
      </c>
      <c r="R798" s="2" t="str">
        <f>IF(ISERROR(INDEX(출금!$C$2:$C$1048576,MATCH($S798,출금!$S$2:$S$1048576,0)))=TRUE, "", INDEX(출금!$C$2:$C$1048576,MATCH($S798,출금!$S$2:$S$1048576,0)))</f>
        <v/>
      </c>
      <c r="S798" s="2" t="s">
        <v>671</v>
      </c>
      <c r="T798" s="26">
        <v>44678.098055555558</v>
      </c>
      <c r="U798" s="31" t="str">
        <f t="shared" si="18"/>
        <v>2022-04-27</v>
      </c>
    </row>
    <row r="799" spans="1:21">
      <c r="A799" s="2" t="s">
        <v>3</v>
      </c>
      <c r="B799" s="2" t="s">
        <v>858</v>
      </c>
      <c r="C799" s="2" t="s">
        <v>58</v>
      </c>
      <c r="D799" s="2"/>
      <c r="E799" s="2"/>
      <c r="F799" s="2" t="str">
        <f t="shared" ref="F799:F816" si="19">K799</f>
        <v>ETH</v>
      </c>
      <c r="G799" s="2" t="str">
        <f>IF(INDEX(지갑!$H:$H,MATCH(A799&amp;B799&amp;C799&amp;D799&amp;E799&amp;F799&amp;H799,지갑!$K:$K,0))=0, "",INDEX(지갑!$H:$H,MATCH(A799&amp;B799&amp;C799&amp;D799&amp;E799&amp;F799&amp;H799,지갑!$K:$K,0)))</f>
        <v>0xdb245cf0aec8bf5d4b3002d00f3e701e80ba380a</v>
      </c>
      <c r="H799" s="2"/>
      <c r="I799" s="2" t="s">
        <v>858</v>
      </c>
      <c r="J799" s="2" t="s">
        <v>58</v>
      </c>
      <c r="K799" s="2" t="s">
        <v>11</v>
      </c>
      <c r="L799" s="2" t="s">
        <v>11</v>
      </c>
      <c r="M799" s="28">
        <v>600</v>
      </c>
      <c r="N799" s="2" t="str">
        <f>IF(ISERROR(INDEX(출금!$G$2:$G$1048576,MATCH($S799,출금!$S$2:$S$1048576,0)))=TRUE, "", INDEX(출금!$G$2:$G$1048576,MATCH($S799,출금!$S$2:$S$1048576,0))&amp;"")</f>
        <v/>
      </c>
      <c r="O799" s="2" t="str">
        <f>IF(ISERROR(INDEX(출금!$H$2:$H$1048576,MATCH($S799,출금!$S$2:$S$1048576,0)))=TRUE, "", INDEX(출금!$H$2:$H$1048576,MATCH($S799,출금!$S$2:$S$1048576,0))&amp;"")</f>
        <v/>
      </c>
      <c r="P799" s="2" t="str">
        <f>IF(ISERROR(INDEX(출금!$A$2:$A$1048576,MATCH($S799,출금!$S$2:$S$1048576,0)))=TRUE, "", INDEX(출금!$A$2:$A$1048576,MATCH($S799,출금!$S$2:$S$1048576,0)))</f>
        <v/>
      </c>
      <c r="Q799" s="2" t="str">
        <f>IF(ISERROR(INDEX(출금!$B$2:$B$1048576,MATCH($S799,출금!$S$2:$S$1048576,0)))=TRUE, "", INDEX(출금!$B$2:$B$1048576,MATCH($S799,출금!$S$2:$S$1048576,0)))</f>
        <v/>
      </c>
      <c r="R799" s="2" t="str">
        <f>IF(ISERROR(INDEX(출금!$C$2:$C$1048576,MATCH($S799,출금!$S$2:$S$1048576,0)))=TRUE, "", INDEX(출금!$C$2:$C$1048576,MATCH($S799,출금!$S$2:$S$1048576,0)))</f>
        <v/>
      </c>
      <c r="S799" s="2" t="s">
        <v>1602</v>
      </c>
      <c r="T799" s="13">
        <v>44474.746523217589</v>
      </c>
      <c r="U799" s="31" t="str">
        <f t="shared" si="18"/>
        <v>2021-10-05</v>
      </c>
    </row>
    <row r="800" spans="1:21" hidden="1">
      <c r="A800" s="2" t="s">
        <v>3</v>
      </c>
      <c r="B800" s="2" t="s">
        <v>858</v>
      </c>
      <c r="C800" s="2" t="s">
        <v>58</v>
      </c>
      <c r="D800" s="2"/>
      <c r="E800" s="2"/>
      <c r="F800" s="2" t="str">
        <f t="shared" si="19"/>
        <v>USDT</v>
      </c>
      <c r="G800" s="2" t="str">
        <f>IF(INDEX(지갑!$H:$H,MATCH(A800&amp;B800&amp;C800&amp;D800&amp;E800&amp;F800&amp;H800,지갑!$K:$K,0))=0, "",INDEX(지갑!$H:$H,MATCH(A800&amp;B800&amp;C800&amp;D800&amp;E800&amp;F800&amp;H800,지갑!$K:$K,0)))</f>
        <v>0xdb245cf0aec8bf5d4b3002d00f3e701e80ba380a</v>
      </c>
      <c r="H800" s="2"/>
      <c r="I800" s="2" t="s">
        <v>858</v>
      </c>
      <c r="J800" s="2" t="s">
        <v>58</v>
      </c>
      <c r="K800" s="2" t="s">
        <v>13</v>
      </c>
      <c r="L800" s="2" t="s">
        <v>868</v>
      </c>
      <c r="M800" s="28">
        <v>79983.999200000006</v>
      </c>
      <c r="N800" s="2" t="str">
        <f>IF(ISERROR(INDEX(출금!$G$2:$G$1048576,MATCH($S800,출금!$S$2:$S$1048576,0)))=TRUE, "", INDEX(출금!$G$2:$G$1048576,MATCH($S800,출금!$S$2:$S$1048576,0))&amp;"")</f>
        <v>0x8B94148A0F089a5BF478d0A3349bA6dB3fF7181d</v>
      </c>
      <c r="O800" s="2" t="str">
        <f>IF(ISERROR(INDEX(출금!$H$2:$H$1048576,MATCH($S800,출금!$S$2:$S$1048576,0)))=TRUE, "", INDEX(출금!$H$2:$H$1048576,MATCH($S800,출금!$S$2:$S$1048576,0))&amp;"")</f>
        <v/>
      </c>
      <c r="P800" s="2" t="str">
        <f>IF(ISERROR(INDEX(출금!$A$2:$A$1048576,MATCH($S800,출금!$S$2:$S$1048576,0)))=TRUE, "", INDEX(출금!$A$2:$A$1048576,MATCH($S800,출금!$S$2:$S$1048576,0)))</f>
        <v>exchange</v>
      </c>
      <c r="Q800" s="2" t="str">
        <f>IF(ISERROR(INDEX(출금!$B$2:$B$1048576,MATCH($S800,출금!$S$2:$S$1048576,0)))=TRUE, "", INDEX(출금!$B$2:$B$1048576,MATCH($S800,출금!$S$2:$S$1048576,0)))</f>
        <v>FTX</v>
      </c>
      <c r="R800" s="2" t="str">
        <f>IF(ISERROR(INDEX(출금!$C$2:$C$1048576,MATCH($S800,출금!$S$2:$S$1048576,0)))=TRUE, "", INDEX(출금!$C$2:$C$1048576,MATCH($S800,출금!$S$2:$S$1048576,0)))</f>
        <v>BBRICK</v>
      </c>
      <c r="S800" s="2" t="s">
        <v>1603</v>
      </c>
      <c r="T800" s="13">
        <v>44477.608368935187</v>
      </c>
      <c r="U800" s="31" t="str">
        <f t="shared" si="18"/>
        <v>2021-10-08</v>
      </c>
    </row>
    <row r="801" spans="1:21" hidden="1">
      <c r="A801" s="2" t="s">
        <v>3</v>
      </c>
      <c r="B801" s="2" t="s">
        <v>858</v>
      </c>
      <c r="C801" s="2" t="s">
        <v>58</v>
      </c>
      <c r="D801" s="2"/>
      <c r="E801" s="2"/>
      <c r="F801" s="2" t="str">
        <f t="shared" si="19"/>
        <v>USDT</v>
      </c>
      <c r="G801" s="2" t="str">
        <f>IF(INDEX(지갑!$H:$H,MATCH(A801&amp;B801&amp;C801&amp;D801&amp;E801&amp;F801&amp;H801,지갑!$K:$K,0))=0, "",INDEX(지갑!$H:$H,MATCH(A801&amp;B801&amp;C801&amp;D801&amp;E801&amp;F801&amp;H801,지갑!$K:$K,0)))</f>
        <v>0xdb245cf0aec8bf5d4b3002d00f3e701e80ba380a</v>
      </c>
      <c r="H801" s="2"/>
      <c r="I801" s="2" t="s">
        <v>858</v>
      </c>
      <c r="J801" s="2" t="s">
        <v>58</v>
      </c>
      <c r="K801" s="2" t="s">
        <v>13</v>
      </c>
      <c r="L801" s="2" t="s">
        <v>868</v>
      </c>
      <c r="M801" s="28">
        <v>779999</v>
      </c>
      <c r="N801" s="2" t="str">
        <f>IF(ISERROR(INDEX(출금!$G$2:$G$1048576,MATCH($S801,출금!$S$2:$S$1048576,0)))=TRUE, "", INDEX(출금!$G$2:$G$1048576,MATCH($S801,출금!$S$2:$S$1048576,0))&amp;"")</f>
        <v/>
      </c>
      <c r="O801" s="2" t="str">
        <f>IF(ISERROR(INDEX(출금!$H$2:$H$1048576,MATCH($S801,출금!$S$2:$S$1048576,0)))=TRUE, "", INDEX(출금!$H$2:$H$1048576,MATCH($S801,출금!$S$2:$S$1048576,0))&amp;"")</f>
        <v/>
      </c>
      <c r="P801" s="2" t="str">
        <f>IF(ISERROR(INDEX(출금!$A$2:$A$1048576,MATCH($S801,출금!$S$2:$S$1048576,0)))=TRUE, "", INDEX(출금!$A$2:$A$1048576,MATCH($S801,출금!$S$2:$S$1048576,0)))</f>
        <v>exchange</v>
      </c>
      <c r="Q801" s="2" t="str">
        <f>IF(ISERROR(INDEX(출금!$B$2:$B$1048576,MATCH($S801,출금!$S$2:$S$1048576,0)))=TRUE, "", INDEX(출금!$B$2:$B$1048576,MATCH($S801,출금!$S$2:$S$1048576,0)))</f>
        <v>Binance</v>
      </c>
      <c r="R801" s="2" t="str">
        <f>IF(ISERROR(INDEX(출금!$C$2:$C$1048576,MATCH($S801,출금!$S$2:$S$1048576,0)))=TRUE, "", INDEX(출금!$C$2:$C$1048576,MATCH($S801,출금!$S$2:$S$1048576,0)))</f>
        <v>BBRICK</v>
      </c>
      <c r="S801" s="2" t="s">
        <v>1604</v>
      </c>
      <c r="T801" s="13">
        <v>44477.619887615743</v>
      </c>
      <c r="U801" s="31" t="str">
        <f t="shared" si="18"/>
        <v>2021-10-08</v>
      </c>
    </row>
    <row r="802" spans="1:21" hidden="1">
      <c r="A802" s="2" t="s">
        <v>3</v>
      </c>
      <c r="B802" s="2" t="s">
        <v>858</v>
      </c>
      <c r="C802" s="2" t="s">
        <v>58</v>
      </c>
      <c r="D802" s="2"/>
      <c r="E802" s="2"/>
      <c r="F802" s="2" t="str">
        <f t="shared" si="19"/>
        <v>BCH</v>
      </c>
      <c r="G802" s="2" t="str">
        <f>IF(INDEX(지갑!$H:$H,MATCH(A802&amp;B802&amp;C802&amp;D802&amp;E802&amp;F802&amp;H802,지갑!$K:$K,0))=0, "",INDEX(지갑!$H:$H,MATCH(A802&amp;B802&amp;C802&amp;D802&amp;E802&amp;F802&amp;H802,지갑!$K:$K,0)))</f>
        <v>0xdb245cf0aec8bf5d4b3002d00f3e701e80ba380a</v>
      </c>
      <c r="H802" s="2"/>
      <c r="I802" s="2" t="s">
        <v>858</v>
      </c>
      <c r="J802" s="2" t="s">
        <v>58</v>
      </c>
      <c r="K802" s="2" t="s">
        <v>81</v>
      </c>
      <c r="L802" s="2" t="s">
        <v>1002</v>
      </c>
      <c r="M802" s="28">
        <v>1286.76892314</v>
      </c>
      <c r="N802" s="2" t="str">
        <f>IF(ISERROR(INDEX(출금!$G$2:$G$1048576,MATCH($S802,출금!$S$2:$S$1048576,0)))=TRUE, "", INDEX(출금!$G$2:$G$1048576,MATCH($S802,출금!$S$2:$S$1048576,0))&amp;"")</f>
        <v/>
      </c>
      <c r="O802" s="2" t="str">
        <f>IF(ISERROR(INDEX(출금!$H$2:$H$1048576,MATCH($S802,출금!$S$2:$S$1048576,0)))=TRUE, "", INDEX(출금!$H$2:$H$1048576,MATCH($S802,출금!$S$2:$S$1048576,0))&amp;"")</f>
        <v/>
      </c>
      <c r="P802" s="2" t="str">
        <f>IF(ISERROR(INDEX(출금!$A$2:$A$1048576,MATCH($S802,출금!$S$2:$S$1048576,0)))=TRUE, "", INDEX(출금!$A$2:$A$1048576,MATCH($S802,출금!$S$2:$S$1048576,0)))</f>
        <v>exchange</v>
      </c>
      <c r="Q802" s="2" t="str">
        <f>IF(ISERROR(INDEX(출금!$B$2:$B$1048576,MATCH($S802,출금!$S$2:$S$1048576,0)))=TRUE, "", INDEX(출금!$B$2:$B$1048576,MATCH($S802,출금!$S$2:$S$1048576,0)))</f>
        <v>Binance</v>
      </c>
      <c r="R802" s="2" t="str">
        <f>IF(ISERROR(INDEX(출금!$C$2:$C$1048576,MATCH($S802,출금!$S$2:$S$1048576,0)))=TRUE, "", INDEX(출금!$C$2:$C$1048576,MATCH($S802,출금!$S$2:$S$1048576,0)))</f>
        <v>BBRICK</v>
      </c>
      <c r="S802" s="2" t="s">
        <v>1605</v>
      </c>
      <c r="T802" s="13">
        <v>44477.652919629632</v>
      </c>
      <c r="U802" s="31" t="str">
        <f t="shared" si="18"/>
        <v>2021-10-08</v>
      </c>
    </row>
    <row r="803" spans="1:21" hidden="1">
      <c r="A803" s="2" t="s">
        <v>3</v>
      </c>
      <c r="B803" s="2" t="s">
        <v>858</v>
      </c>
      <c r="C803" s="2" t="s">
        <v>58</v>
      </c>
      <c r="D803" s="2"/>
      <c r="E803" s="2"/>
      <c r="F803" s="2" t="str">
        <f t="shared" si="19"/>
        <v>XRP</v>
      </c>
      <c r="G803" s="2" t="str">
        <f>IF(INDEX(지갑!$H:$H,MATCH(A803&amp;B803&amp;C803&amp;D803&amp;E803&amp;F803&amp;H803,지갑!$K:$K,0))=0, "",INDEX(지갑!$H:$H,MATCH(A803&amp;B803&amp;C803&amp;D803&amp;E803&amp;F803&amp;H803,지갑!$K:$K,0)))</f>
        <v>r9L7s2eGfDD5yhFmgP1XtxwEzeTicCyTaf</v>
      </c>
      <c r="H803" s="2"/>
      <c r="I803" s="2" t="s">
        <v>858</v>
      </c>
      <c r="J803" s="2" t="s">
        <v>58</v>
      </c>
      <c r="K803" s="2" t="s">
        <v>10</v>
      </c>
      <c r="L803" s="2" t="s">
        <v>10</v>
      </c>
      <c r="M803" s="28">
        <v>2000000</v>
      </c>
      <c r="N803" s="2" t="str">
        <f>IF(ISERROR(INDEX(출금!$G$2:$G$1048576,MATCH($S803,출금!$S$2:$S$1048576,0)))=TRUE, "", INDEX(출금!$G$2:$G$1048576,MATCH($S803,출금!$S$2:$S$1048576,0))&amp;"")</f>
        <v/>
      </c>
      <c r="O803" s="2" t="str">
        <f>IF(ISERROR(INDEX(출금!$H$2:$H$1048576,MATCH($S803,출금!$S$2:$S$1048576,0)))=TRUE, "", INDEX(출금!$H$2:$H$1048576,MATCH($S803,출금!$S$2:$S$1048576,0))&amp;"")</f>
        <v/>
      </c>
      <c r="P803" s="2" t="str">
        <f>IF(ISERROR(INDEX(출금!$A$2:$A$1048576,MATCH($S803,출금!$S$2:$S$1048576,0)))=TRUE, "", INDEX(출금!$A$2:$A$1048576,MATCH($S803,출금!$S$2:$S$1048576,0)))</f>
        <v/>
      </c>
      <c r="Q803" s="2" t="str">
        <f>IF(ISERROR(INDEX(출금!$B$2:$B$1048576,MATCH($S803,출금!$S$2:$S$1048576,0)))=TRUE, "", INDEX(출금!$B$2:$B$1048576,MATCH($S803,출금!$S$2:$S$1048576,0)))</f>
        <v/>
      </c>
      <c r="R803" s="2" t="str">
        <f>IF(ISERROR(INDEX(출금!$C$2:$C$1048576,MATCH($S803,출금!$S$2:$S$1048576,0)))=TRUE, "", INDEX(출금!$C$2:$C$1048576,MATCH($S803,출금!$S$2:$S$1048576,0)))</f>
        <v/>
      </c>
      <c r="S803" s="2" t="s">
        <v>1607</v>
      </c>
      <c r="T803" s="13">
        <v>44482.442502743063</v>
      </c>
      <c r="U803" s="31" t="str">
        <f t="shared" si="18"/>
        <v>2021-10-13</v>
      </c>
    </row>
    <row r="804" spans="1:21" hidden="1">
      <c r="A804" s="2" t="s">
        <v>3</v>
      </c>
      <c r="B804" s="2" t="s">
        <v>858</v>
      </c>
      <c r="C804" s="2" t="s">
        <v>58</v>
      </c>
      <c r="D804" s="2"/>
      <c r="E804" s="2"/>
      <c r="F804" s="2" t="str">
        <f t="shared" si="19"/>
        <v>BCH</v>
      </c>
      <c r="G804" s="2" t="str">
        <f>IF(INDEX(지갑!$H:$H,MATCH(A804&amp;B804&amp;C804&amp;D804&amp;E804&amp;F804&amp;H804,지갑!$K:$K,0))=0, "",INDEX(지갑!$H:$H,MATCH(A804&amp;B804&amp;C804&amp;D804&amp;E804&amp;F804&amp;H804,지갑!$K:$K,0)))</f>
        <v>0xdb245cf0aec8bf5d4b3002d00f3e701e80ba380a</v>
      </c>
      <c r="H804" s="2"/>
      <c r="I804" s="2" t="s">
        <v>858</v>
      </c>
      <c r="J804" s="2" t="s">
        <v>58</v>
      </c>
      <c r="K804" s="2" t="s">
        <v>81</v>
      </c>
      <c r="L804" s="2" t="s">
        <v>1002</v>
      </c>
      <c r="M804" s="28">
        <v>3000</v>
      </c>
      <c r="N804" s="2" t="str">
        <f>IF(ISERROR(INDEX(출금!$G$2:$G$1048576,MATCH($S804,출금!$S$2:$S$1048576,0)))=TRUE, "", INDEX(출금!$G$2:$G$1048576,MATCH($S804,출금!$S$2:$S$1048576,0))&amp;"")</f>
        <v/>
      </c>
      <c r="O804" s="2" t="str">
        <f>IF(ISERROR(INDEX(출금!$H$2:$H$1048576,MATCH($S804,출금!$S$2:$S$1048576,0)))=TRUE, "", INDEX(출금!$H$2:$H$1048576,MATCH($S804,출금!$S$2:$S$1048576,0))&amp;"")</f>
        <v/>
      </c>
      <c r="P804" s="2" t="str">
        <f>IF(ISERROR(INDEX(출금!$A$2:$A$1048576,MATCH($S804,출금!$S$2:$S$1048576,0)))=TRUE, "", INDEX(출금!$A$2:$A$1048576,MATCH($S804,출금!$S$2:$S$1048576,0)))</f>
        <v/>
      </c>
      <c r="Q804" s="2" t="str">
        <f>IF(ISERROR(INDEX(출금!$B$2:$B$1048576,MATCH($S804,출금!$S$2:$S$1048576,0)))=TRUE, "", INDEX(출금!$B$2:$B$1048576,MATCH($S804,출금!$S$2:$S$1048576,0)))</f>
        <v/>
      </c>
      <c r="R804" s="2" t="str">
        <f>IF(ISERROR(INDEX(출금!$C$2:$C$1048576,MATCH($S804,출금!$S$2:$S$1048576,0)))=TRUE, "", INDEX(출금!$C$2:$C$1048576,MATCH($S804,출금!$S$2:$S$1048576,0)))</f>
        <v/>
      </c>
      <c r="S804" s="2" t="s">
        <v>1606</v>
      </c>
      <c r="T804" s="13">
        <v>44482.461436736106</v>
      </c>
      <c r="U804" s="31" t="str">
        <f t="shared" si="18"/>
        <v>2021-10-13</v>
      </c>
    </row>
    <row r="805" spans="1:21" hidden="1">
      <c r="A805" s="2" t="s">
        <v>3</v>
      </c>
      <c r="B805" s="2" t="s">
        <v>858</v>
      </c>
      <c r="C805" s="2" t="s">
        <v>58</v>
      </c>
      <c r="D805" s="2"/>
      <c r="E805" s="2"/>
      <c r="F805" s="2" t="str">
        <f t="shared" si="19"/>
        <v>USDT</v>
      </c>
      <c r="G805" s="2" t="str">
        <f>IF(INDEX(지갑!$H:$H,MATCH(A805&amp;B805&amp;C805&amp;D805&amp;E805&amp;F805&amp;H805,지갑!$K:$K,0))=0, "",INDEX(지갑!$H:$H,MATCH(A805&amp;B805&amp;C805&amp;D805&amp;E805&amp;F805&amp;H805,지갑!$K:$K,0)))</f>
        <v>0xdb245cf0aec8bf5d4b3002d00f3e701e80ba380a</v>
      </c>
      <c r="H805" s="2"/>
      <c r="I805" s="2" t="s">
        <v>858</v>
      </c>
      <c r="J805" s="2" t="s">
        <v>58</v>
      </c>
      <c r="K805" s="2" t="s">
        <v>13</v>
      </c>
      <c r="L805" s="2" t="s">
        <v>868</v>
      </c>
      <c r="M805" s="28">
        <v>305797.91706299997</v>
      </c>
      <c r="N805" s="2" t="str">
        <f>IF(ISERROR(INDEX(출금!$G$2:$G$1048576,MATCH($S805,출금!$S$2:$S$1048576,0)))=TRUE, "", INDEX(출금!$G$2:$G$1048576,MATCH($S805,출금!$S$2:$S$1048576,0))&amp;"")</f>
        <v>0xCe17482d83FD53E2A921186Bd6ddd412610F7A1f</v>
      </c>
      <c r="O805" s="2" t="str">
        <f>IF(ISERROR(INDEX(출금!$H$2:$H$1048576,MATCH($S805,출금!$S$2:$S$1048576,0)))=TRUE, "", INDEX(출금!$H$2:$H$1048576,MATCH($S805,출금!$S$2:$S$1048576,0))&amp;"")</f>
        <v/>
      </c>
      <c r="P805" s="2" t="str">
        <f>IF(ISERROR(INDEX(출금!$A$2:$A$1048576,MATCH($S805,출금!$S$2:$S$1048576,0)))=TRUE, "", INDEX(출금!$A$2:$A$1048576,MATCH($S805,출금!$S$2:$S$1048576,0)))</f>
        <v>exchange</v>
      </c>
      <c r="Q805" s="2" t="str">
        <f>IF(ISERROR(INDEX(출금!$B$2:$B$1048576,MATCH($S805,출금!$S$2:$S$1048576,0)))=TRUE, "", INDEX(출금!$B$2:$B$1048576,MATCH($S805,출금!$S$2:$S$1048576,0)))</f>
        <v>FTX</v>
      </c>
      <c r="R805" s="2" t="str">
        <f>IF(ISERROR(INDEX(출금!$C$2:$C$1048576,MATCH($S805,출금!$S$2:$S$1048576,0)))=TRUE, "", INDEX(출금!$C$2:$C$1048576,MATCH($S805,출금!$S$2:$S$1048576,0)))</f>
        <v>BBRICK</v>
      </c>
      <c r="S805" s="2" t="s">
        <v>1608</v>
      </c>
      <c r="T805" s="13">
        <v>44482.507098101851</v>
      </c>
      <c r="U805" s="31" t="str">
        <f t="shared" si="18"/>
        <v>2021-10-13</v>
      </c>
    </row>
    <row r="806" spans="1:21" hidden="1">
      <c r="A806" s="2" t="s">
        <v>3</v>
      </c>
      <c r="B806" s="2" t="s">
        <v>858</v>
      </c>
      <c r="C806" s="2" t="s">
        <v>58</v>
      </c>
      <c r="D806" s="2"/>
      <c r="E806" s="2"/>
      <c r="F806" s="2" t="str">
        <f t="shared" si="19"/>
        <v>BTC</v>
      </c>
      <c r="G806" s="2" t="str">
        <f>IF(INDEX(지갑!$H:$H,MATCH(A806&amp;B806&amp;C806&amp;D806&amp;E806&amp;F806&amp;H806,지갑!$K:$K,0))=0, "",INDEX(지갑!$H:$H,MATCH(A806&amp;B806&amp;C806&amp;D806&amp;E806&amp;F806&amp;H806,지갑!$K:$K,0)))</f>
        <v>1MdatewJkKfSptYBaJvgEBFYCEbiCkELVt</v>
      </c>
      <c r="H806" s="2"/>
      <c r="I806" s="2" t="s">
        <v>858</v>
      </c>
      <c r="J806" s="2" t="s">
        <v>58</v>
      </c>
      <c r="K806" s="2" t="s">
        <v>9</v>
      </c>
      <c r="L806" s="2" t="s">
        <v>1005</v>
      </c>
      <c r="M806" s="28">
        <v>83.389309499999996</v>
      </c>
      <c r="N806" s="2" t="str">
        <f>IF(ISERROR(INDEX(출금!$G$2:$G$1048576,MATCH($S806,출금!$S$2:$S$1048576,0)))=TRUE, "", INDEX(출금!$G$2:$G$1048576,MATCH($S806,출금!$S$2:$S$1048576,0))&amp;"")</f>
        <v/>
      </c>
      <c r="O806" s="2" t="str">
        <f>IF(ISERROR(INDEX(출금!$H$2:$H$1048576,MATCH($S806,출금!$S$2:$S$1048576,0)))=TRUE, "", INDEX(출금!$H$2:$H$1048576,MATCH($S806,출금!$S$2:$S$1048576,0))&amp;"")</f>
        <v/>
      </c>
      <c r="P806" s="2" t="str">
        <f>IF(ISERROR(INDEX(출금!$A$2:$A$1048576,MATCH($S806,출금!$S$2:$S$1048576,0)))=TRUE, "", INDEX(출금!$A$2:$A$1048576,MATCH($S806,출금!$S$2:$S$1048576,0)))</f>
        <v/>
      </c>
      <c r="Q806" s="2" t="str">
        <f>IF(ISERROR(INDEX(출금!$B$2:$B$1048576,MATCH($S806,출금!$S$2:$S$1048576,0)))=TRUE, "", INDEX(출금!$B$2:$B$1048576,MATCH($S806,출금!$S$2:$S$1048576,0)))</f>
        <v/>
      </c>
      <c r="R806" s="2" t="str">
        <f>IF(ISERROR(INDEX(출금!$C$2:$C$1048576,MATCH($S806,출금!$S$2:$S$1048576,0)))=TRUE, "", INDEX(출금!$C$2:$C$1048576,MATCH($S806,출금!$S$2:$S$1048576,0)))</f>
        <v/>
      </c>
      <c r="S806" s="2" t="s">
        <v>1609</v>
      </c>
      <c r="T806" s="13">
        <v>44482.65319957176</v>
      </c>
      <c r="U806" s="31" t="str">
        <f t="shared" si="18"/>
        <v>2021-10-13</v>
      </c>
    </row>
    <row r="807" spans="1:21" hidden="1">
      <c r="A807" s="2" t="s">
        <v>3</v>
      </c>
      <c r="B807" s="2" t="s">
        <v>858</v>
      </c>
      <c r="C807" s="2" t="s">
        <v>58</v>
      </c>
      <c r="D807" s="2"/>
      <c r="E807" s="2"/>
      <c r="F807" s="2" t="str">
        <f t="shared" si="19"/>
        <v>USDT</v>
      </c>
      <c r="G807" s="2" t="str">
        <f>IF(INDEX(지갑!$H:$H,MATCH(A807&amp;B807&amp;C807&amp;D807&amp;E807&amp;F807&amp;H807,지갑!$K:$K,0))=0, "",INDEX(지갑!$H:$H,MATCH(A807&amp;B807&amp;C807&amp;D807&amp;E807&amp;F807&amp;H807,지갑!$K:$K,0)))</f>
        <v>0xdb245cf0aec8bf5d4b3002d00f3e701e80ba380a</v>
      </c>
      <c r="H807" s="2"/>
      <c r="I807" s="2" t="s">
        <v>858</v>
      </c>
      <c r="J807" s="2" t="s">
        <v>58</v>
      </c>
      <c r="K807" s="2" t="s">
        <v>13</v>
      </c>
      <c r="L807" s="2" t="s">
        <v>868</v>
      </c>
      <c r="M807" s="28">
        <v>2559036.4426580002</v>
      </c>
      <c r="N807" s="2" t="str">
        <f>IF(ISERROR(INDEX(출금!$G$2:$G$1048576,MATCH($S807,출금!$S$2:$S$1048576,0)))=TRUE, "", INDEX(출금!$G$2:$G$1048576,MATCH($S807,출금!$S$2:$S$1048576,0))&amp;"")</f>
        <v/>
      </c>
      <c r="O807" s="2" t="str">
        <f>IF(ISERROR(INDEX(출금!$H$2:$H$1048576,MATCH($S807,출금!$S$2:$S$1048576,0)))=TRUE, "", INDEX(출금!$H$2:$H$1048576,MATCH($S807,출금!$S$2:$S$1048576,0))&amp;"")</f>
        <v/>
      </c>
      <c r="P807" s="2" t="str">
        <f>IF(ISERROR(INDEX(출금!$A$2:$A$1048576,MATCH($S807,출금!$S$2:$S$1048576,0)))=TRUE, "", INDEX(출금!$A$2:$A$1048576,MATCH($S807,출금!$S$2:$S$1048576,0)))</f>
        <v>exchange</v>
      </c>
      <c r="Q807" s="2" t="str">
        <f>IF(ISERROR(INDEX(출금!$B$2:$B$1048576,MATCH($S807,출금!$S$2:$S$1048576,0)))=TRUE, "", INDEX(출금!$B$2:$B$1048576,MATCH($S807,출금!$S$2:$S$1048576,0)))</f>
        <v>Binance</v>
      </c>
      <c r="R807" s="2" t="str">
        <f>IF(ISERROR(INDEX(출금!$C$2:$C$1048576,MATCH($S807,출금!$S$2:$S$1048576,0)))=TRUE, "", INDEX(출금!$C$2:$C$1048576,MATCH($S807,출금!$S$2:$S$1048576,0)))</f>
        <v>BBRICK</v>
      </c>
      <c r="S807" s="2" t="s">
        <v>1610</v>
      </c>
      <c r="T807" s="13">
        <v>44482.662418807871</v>
      </c>
      <c r="U807" s="31" t="str">
        <f t="shared" si="18"/>
        <v>2021-10-13</v>
      </c>
    </row>
    <row r="808" spans="1:21" hidden="1">
      <c r="A808" s="2" t="s">
        <v>3</v>
      </c>
      <c r="B808" s="2" t="s">
        <v>858</v>
      </c>
      <c r="C808" s="2" t="s">
        <v>58</v>
      </c>
      <c r="D808" s="2"/>
      <c r="E808" s="2"/>
      <c r="F808" s="2" t="str">
        <f t="shared" si="19"/>
        <v>LHB</v>
      </c>
      <c r="G808" s="2" t="e">
        <f>IF(INDEX(지갑!$H:$H,MATCH(A808&amp;B808&amp;C808&amp;D808&amp;E808&amp;F808&amp;H808,지갑!$K:$K,0))=0, "",INDEX(지갑!$H:$H,MATCH(A808&amp;B808&amp;C808&amp;D808&amp;E808&amp;F808&amp;H808,지갑!$K:$K,0)))</f>
        <v>#N/A</v>
      </c>
      <c r="H808" s="2"/>
      <c r="I808" s="2" t="s">
        <v>858</v>
      </c>
      <c r="J808" s="2" t="s">
        <v>58</v>
      </c>
      <c r="K808" s="2" t="s">
        <v>1611</v>
      </c>
      <c r="L808" s="2" t="s">
        <v>1611</v>
      </c>
      <c r="M808" s="28">
        <v>1294.8217769099999</v>
      </c>
      <c r="N808" s="2" t="str">
        <f>IF(ISERROR(INDEX(출금!$G$2:$G$1048576,MATCH($S808,출금!$S$2:$S$1048576,0)))=TRUE, "", INDEX(출금!$G$2:$G$1048576,MATCH($S808,출금!$S$2:$S$1048576,0))&amp;"")</f>
        <v/>
      </c>
      <c r="O808" s="2" t="str">
        <f>IF(ISERROR(INDEX(출금!$H$2:$H$1048576,MATCH($S808,출금!$S$2:$S$1048576,0)))=TRUE, "", INDEX(출금!$H$2:$H$1048576,MATCH($S808,출금!$S$2:$S$1048576,0))&amp;"")</f>
        <v/>
      </c>
      <c r="P808" s="2" t="str">
        <f>IF(ISERROR(INDEX(출금!$A$2:$A$1048576,MATCH($S808,출금!$S$2:$S$1048576,0)))=TRUE, "", INDEX(출금!$A$2:$A$1048576,MATCH($S808,출금!$S$2:$S$1048576,0)))</f>
        <v/>
      </c>
      <c r="Q808" s="2" t="str">
        <f>IF(ISERROR(INDEX(출금!$B$2:$B$1048576,MATCH($S808,출금!$S$2:$S$1048576,0)))=TRUE, "", INDEX(출금!$B$2:$B$1048576,MATCH($S808,출금!$S$2:$S$1048576,0)))</f>
        <v/>
      </c>
      <c r="R808" s="2" t="str">
        <f>IF(ISERROR(INDEX(출금!$C$2:$C$1048576,MATCH($S808,출금!$S$2:$S$1048576,0)))=TRUE, "", INDEX(출금!$C$2:$C$1048576,MATCH($S808,출금!$S$2:$S$1048576,0)))</f>
        <v/>
      </c>
      <c r="S808" s="2" t="s">
        <v>1612</v>
      </c>
      <c r="T808" s="13">
        <v>44482.682638275473</v>
      </c>
      <c r="U808" s="31" t="str">
        <f t="shared" si="18"/>
        <v>2021-10-13</v>
      </c>
    </row>
    <row r="809" spans="1:21" hidden="1">
      <c r="A809" s="2" t="s">
        <v>3</v>
      </c>
      <c r="B809" s="2" t="s">
        <v>858</v>
      </c>
      <c r="C809" s="2" t="s">
        <v>58</v>
      </c>
      <c r="D809" s="2"/>
      <c r="E809" s="2"/>
      <c r="F809" s="2" t="str">
        <f t="shared" si="19"/>
        <v>XRP</v>
      </c>
      <c r="G809" s="2" t="str">
        <f>IF(INDEX(지갑!$H:$H,MATCH(A809&amp;B809&amp;C809&amp;D809&amp;E809&amp;F809&amp;H809,지갑!$K:$K,0))=0, "",INDEX(지갑!$H:$H,MATCH(A809&amp;B809&amp;C809&amp;D809&amp;E809&amp;F809&amp;H809,지갑!$K:$K,0)))</f>
        <v>r9L7s2eGfDD5yhFmgP1XtxwEzeTicCyTaf</v>
      </c>
      <c r="H809" s="2"/>
      <c r="I809" s="2" t="s">
        <v>858</v>
      </c>
      <c r="J809" s="2" t="s">
        <v>58</v>
      </c>
      <c r="K809" s="2" t="s">
        <v>10</v>
      </c>
      <c r="L809" s="2" t="s">
        <v>1005</v>
      </c>
      <c r="M809" s="28">
        <v>1999999.9174609999</v>
      </c>
      <c r="N809" s="2" t="str">
        <f>IF(ISERROR(INDEX(출금!$G$2:$G$1048576,MATCH($S809,출금!$S$2:$S$1048576,0)))=TRUE, "", INDEX(출금!$G$2:$G$1048576,MATCH($S809,출금!$S$2:$S$1048576,0))&amp;"")</f>
        <v/>
      </c>
      <c r="O809" s="2" t="str">
        <f>IF(ISERROR(INDEX(출금!$H$2:$H$1048576,MATCH($S809,출금!$S$2:$S$1048576,0)))=TRUE, "", INDEX(출금!$H$2:$H$1048576,MATCH($S809,출금!$S$2:$S$1048576,0))&amp;"")</f>
        <v/>
      </c>
      <c r="P809" s="2" t="str">
        <f>IF(ISERROR(INDEX(출금!$A$2:$A$1048576,MATCH($S809,출금!$S$2:$S$1048576,0)))=TRUE, "", INDEX(출금!$A$2:$A$1048576,MATCH($S809,출금!$S$2:$S$1048576,0)))</f>
        <v/>
      </c>
      <c r="Q809" s="2" t="str">
        <f>IF(ISERROR(INDEX(출금!$B$2:$B$1048576,MATCH($S809,출금!$S$2:$S$1048576,0)))=TRUE, "", INDEX(출금!$B$2:$B$1048576,MATCH($S809,출금!$S$2:$S$1048576,0)))</f>
        <v/>
      </c>
      <c r="R809" s="2" t="str">
        <f>IF(ISERROR(INDEX(출금!$C$2:$C$1048576,MATCH($S809,출금!$S$2:$S$1048576,0)))=TRUE, "", INDEX(출금!$C$2:$C$1048576,MATCH($S809,출금!$S$2:$S$1048576,0)))</f>
        <v/>
      </c>
      <c r="S809" s="2" t="s">
        <v>1613</v>
      </c>
      <c r="T809" s="13">
        <v>44482.682650289353</v>
      </c>
      <c r="U809" s="31" t="str">
        <f t="shared" si="18"/>
        <v>2021-10-13</v>
      </c>
    </row>
    <row r="810" spans="1:21" hidden="1">
      <c r="A810" s="2" t="s">
        <v>3</v>
      </c>
      <c r="B810" s="2" t="s">
        <v>858</v>
      </c>
      <c r="C810" s="2" t="s">
        <v>58</v>
      </c>
      <c r="D810" s="2"/>
      <c r="E810" s="2"/>
      <c r="F810" s="2" t="str">
        <f t="shared" si="19"/>
        <v>BCH</v>
      </c>
      <c r="G810" s="2" t="str">
        <f>IF(INDEX(지갑!$H:$H,MATCH(A810&amp;B810&amp;C810&amp;D810&amp;E810&amp;F810&amp;H810,지갑!$K:$K,0))=0, "",INDEX(지갑!$H:$H,MATCH(A810&amp;B810&amp;C810&amp;D810&amp;E810&amp;F810&amp;H810,지갑!$K:$K,0)))</f>
        <v>0xdb245cf0aec8bf5d4b3002d00f3e701e80ba380a</v>
      </c>
      <c r="H810" s="2"/>
      <c r="I810" s="2" t="s">
        <v>858</v>
      </c>
      <c r="J810" s="2" t="s">
        <v>58</v>
      </c>
      <c r="K810" s="2" t="s">
        <v>81</v>
      </c>
      <c r="L810" s="2" t="s">
        <v>1005</v>
      </c>
      <c r="M810" s="28">
        <v>2433</v>
      </c>
      <c r="N810" s="2" t="str">
        <f>IF(ISERROR(INDEX(출금!$G$2:$G$1048576,MATCH($S810,출금!$S$2:$S$1048576,0)))=TRUE, "", INDEX(출금!$G$2:$G$1048576,MATCH($S810,출금!$S$2:$S$1048576,0))&amp;"")</f>
        <v/>
      </c>
      <c r="O810" s="2" t="str">
        <f>IF(ISERROR(INDEX(출금!$H$2:$H$1048576,MATCH($S810,출금!$S$2:$S$1048576,0)))=TRUE, "", INDEX(출금!$H$2:$H$1048576,MATCH($S810,출금!$S$2:$S$1048576,0))&amp;"")</f>
        <v/>
      </c>
      <c r="P810" s="2" t="str">
        <f>IF(ISERROR(INDEX(출금!$A$2:$A$1048576,MATCH($S810,출금!$S$2:$S$1048576,0)))=TRUE, "", INDEX(출금!$A$2:$A$1048576,MATCH($S810,출금!$S$2:$S$1048576,0)))</f>
        <v/>
      </c>
      <c r="Q810" s="2" t="str">
        <f>IF(ISERROR(INDEX(출금!$B$2:$B$1048576,MATCH($S810,출금!$S$2:$S$1048576,0)))=TRUE, "", INDEX(출금!$B$2:$B$1048576,MATCH($S810,출금!$S$2:$S$1048576,0)))</f>
        <v/>
      </c>
      <c r="R810" s="2" t="str">
        <f>IF(ISERROR(INDEX(출금!$C$2:$C$1048576,MATCH($S810,출금!$S$2:$S$1048576,0)))=TRUE, "", INDEX(출금!$C$2:$C$1048576,MATCH($S810,출금!$S$2:$S$1048576,0)))</f>
        <v/>
      </c>
      <c r="S810" s="2" t="s">
        <v>1614</v>
      </c>
      <c r="T810" s="13">
        <v>44482.688252523149</v>
      </c>
      <c r="U810" s="31" t="str">
        <f t="shared" si="18"/>
        <v>2021-10-13</v>
      </c>
    </row>
    <row r="811" spans="1:21" hidden="1">
      <c r="A811" s="2" t="s">
        <v>3</v>
      </c>
      <c r="B811" s="2" t="s">
        <v>858</v>
      </c>
      <c r="C811" s="2" t="s">
        <v>58</v>
      </c>
      <c r="D811" s="2"/>
      <c r="E811" s="2"/>
      <c r="F811" s="2" t="str">
        <f t="shared" si="19"/>
        <v>USDT</v>
      </c>
      <c r="G811" s="2" t="str">
        <f>IF(INDEX(지갑!$H:$H,MATCH(A811&amp;B811&amp;C811&amp;D811&amp;E811&amp;F811&amp;H811,지갑!$K:$K,0))=0, "",INDEX(지갑!$H:$H,MATCH(A811&amp;B811&amp;C811&amp;D811&amp;E811&amp;F811&amp;H811,지갑!$K:$K,0)))</f>
        <v>0xdb245cf0aec8bf5d4b3002d00f3e701e80ba380a</v>
      </c>
      <c r="H811" s="2"/>
      <c r="I811" s="2" t="s">
        <v>858</v>
      </c>
      <c r="J811" s="2" t="s">
        <v>58</v>
      </c>
      <c r="K811" s="2" t="s">
        <v>13</v>
      </c>
      <c r="L811" s="2" t="s">
        <v>868</v>
      </c>
      <c r="M811" s="28">
        <v>24043</v>
      </c>
      <c r="N811" s="2" t="str">
        <f>IF(ISERROR(INDEX(출금!$G$2:$G$1048576,MATCH($S811,출금!$S$2:$S$1048576,0)))=TRUE, "", INDEX(출금!$G$2:$G$1048576,MATCH($S811,출금!$S$2:$S$1048576,0))&amp;"")</f>
        <v>0x8B94148A0F089a5BF478d0A3349bA6dB3fF7181d</v>
      </c>
      <c r="O811" s="2" t="str">
        <f>IF(ISERROR(INDEX(출금!$H$2:$H$1048576,MATCH($S811,출금!$S$2:$S$1048576,0)))=TRUE, "", INDEX(출금!$H$2:$H$1048576,MATCH($S811,출금!$S$2:$S$1048576,0))&amp;"")</f>
        <v/>
      </c>
      <c r="P811" s="2" t="str">
        <f>IF(ISERROR(INDEX(출금!$A$2:$A$1048576,MATCH($S811,출금!$S$2:$S$1048576,0)))=TRUE, "", INDEX(출금!$A$2:$A$1048576,MATCH($S811,출금!$S$2:$S$1048576,0)))</f>
        <v>exchange</v>
      </c>
      <c r="Q811" s="2" t="str">
        <f>IF(ISERROR(INDEX(출금!$B$2:$B$1048576,MATCH($S811,출금!$S$2:$S$1048576,0)))=TRUE, "", INDEX(출금!$B$2:$B$1048576,MATCH($S811,출금!$S$2:$S$1048576,0)))</f>
        <v>FTX</v>
      </c>
      <c r="R811" s="2" t="str">
        <f>IF(ISERROR(INDEX(출금!$C$2:$C$1048576,MATCH($S811,출금!$S$2:$S$1048576,0)))=TRUE, "", INDEX(출금!$C$2:$C$1048576,MATCH($S811,출금!$S$2:$S$1048576,0)))</f>
        <v>BBRICK</v>
      </c>
      <c r="S811" s="2" t="s">
        <v>1615</v>
      </c>
      <c r="T811" s="13">
        <v>44483.459713414362</v>
      </c>
      <c r="U811" s="31" t="str">
        <f t="shared" si="18"/>
        <v>2021-10-14</v>
      </c>
    </row>
    <row r="812" spans="1:21" hidden="1">
      <c r="A812" s="2" t="s">
        <v>3</v>
      </c>
      <c r="B812" s="2" t="s">
        <v>858</v>
      </c>
      <c r="C812" s="2" t="s">
        <v>58</v>
      </c>
      <c r="D812" s="2"/>
      <c r="E812" s="2"/>
      <c r="F812" s="2" t="str">
        <f t="shared" si="19"/>
        <v>BCH</v>
      </c>
      <c r="G812" s="2" t="str">
        <f>IF(INDEX(지갑!$H:$H,MATCH(A812&amp;B812&amp;C812&amp;D812&amp;E812&amp;F812&amp;H812,지갑!$K:$K,0))=0, "",INDEX(지갑!$H:$H,MATCH(A812&amp;B812&amp;C812&amp;D812&amp;E812&amp;F812&amp;H812,지갑!$K:$K,0)))</f>
        <v>0xdb245cf0aec8bf5d4b3002d00f3e701e80ba380a</v>
      </c>
      <c r="H812" s="2"/>
      <c r="I812" s="2" t="s">
        <v>858</v>
      </c>
      <c r="J812" s="2" t="s">
        <v>58</v>
      </c>
      <c r="K812" s="2" t="s">
        <v>81</v>
      </c>
      <c r="L812" s="2" t="s">
        <v>1005</v>
      </c>
      <c r="M812" s="28">
        <v>56.134520209999998</v>
      </c>
      <c r="N812" s="2" t="str">
        <f>IF(ISERROR(INDEX(출금!$G$2:$G$1048576,MATCH($S812,출금!$S$2:$S$1048576,0)))=TRUE, "", INDEX(출금!$G$2:$G$1048576,MATCH($S812,출금!$S$2:$S$1048576,0))&amp;"")</f>
        <v/>
      </c>
      <c r="O812" s="2" t="str">
        <f>IF(ISERROR(INDEX(출금!$H$2:$H$1048576,MATCH($S812,출금!$S$2:$S$1048576,0)))=TRUE, "", INDEX(출금!$H$2:$H$1048576,MATCH($S812,출금!$S$2:$S$1048576,0))&amp;"")</f>
        <v/>
      </c>
      <c r="P812" s="2" t="str">
        <f>IF(ISERROR(INDEX(출금!$A$2:$A$1048576,MATCH($S812,출금!$S$2:$S$1048576,0)))=TRUE, "", INDEX(출금!$A$2:$A$1048576,MATCH($S812,출금!$S$2:$S$1048576,0)))</f>
        <v/>
      </c>
      <c r="Q812" s="2" t="str">
        <f>IF(ISERROR(INDEX(출금!$B$2:$B$1048576,MATCH($S812,출금!$S$2:$S$1048576,0)))=TRUE, "", INDEX(출금!$B$2:$B$1048576,MATCH($S812,출금!$S$2:$S$1048576,0)))</f>
        <v/>
      </c>
      <c r="R812" s="2" t="str">
        <f>IF(ISERROR(INDEX(출금!$C$2:$C$1048576,MATCH($S812,출금!$S$2:$S$1048576,0)))=TRUE, "", INDEX(출금!$C$2:$C$1048576,MATCH($S812,출금!$S$2:$S$1048576,0)))</f>
        <v/>
      </c>
      <c r="S812" s="2" t="s">
        <v>1616</v>
      </c>
      <c r="T812" s="13">
        <v>44483.465016238428</v>
      </c>
      <c r="U812" s="31" t="str">
        <f t="shared" si="18"/>
        <v>2021-10-14</v>
      </c>
    </row>
    <row r="813" spans="1:21" hidden="1">
      <c r="A813" s="2" t="s">
        <v>3</v>
      </c>
      <c r="B813" s="2" t="s">
        <v>858</v>
      </c>
      <c r="C813" s="2" t="s">
        <v>58</v>
      </c>
      <c r="D813" s="2"/>
      <c r="E813" s="2"/>
      <c r="F813" s="2" t="str">
        <f t="shared" si="19"/>
        <v>ATOM</v>
      </c>
      <c r="G813" s="2" t="str">
        <f>IF(INDEX(지갑!$H:$H,MATCH(A813&amp;B813&amp;C813&amp;D813&amp;E813&amp;F813&amp;H813,지갑!$K:$K,0))=0, "",INDEX(지갑!$H:$H,MATCH(A813&amp;B813&amp;C813&amp;D813&amp;E813&amp;F813&amp;H813,지갑!$K:$K,0)))</f>
        <v>cosmos1jjwh9rqudukx8r8duw226uc90g73spmze6mt3g</v>
      </c>
      <c r="H813" s="2"/>
      <c r="I813" s="2" t="s">
        <v>858</v>
      </c>
      <c r="J813" s="2" t="s">
        <v>58</v>
      </c>
      <c r="K813" s="2" t="s">
        <v>70</v>
      </c>
      <c r="L813" s="2" t="s">
        <v>70</v>
      </c>
      <c r="M813" s="28">
        <v>9999.9950000000008</v>
      </c>
      <c r="N813" s="2" t="str">
        <f>IF(ISERROR(INDEX(출금!$G$2:$G$1048576,MATCH($S813,출금!$S$2:$S$1048576,0)))=TRUE, "", INDEX(출금!$G$2:$G$1048576,MATCH($S813,출금!$S$2:$S$1048576,0))&amp;"")</f>
        <v>cosmos15v50ymp6n5dn73erkqtmq0u8adpl8d3ujv2e74</v>
      </c>
      <c r="O813" s="2" t="str">
        <f>IF(ISERROR(INDEX(출금!$H$2:$H$1048576,MATCH($S813,출금!$S$2:$S$1048576,0)))=TRUE, "", INDEX(출금!$H$2:$H$1048576,MATCH($S813,출금!$S$2:$S$1048576,0))&amp;"")</f>
        <v>101230448</v>
      </c>
      <c r="P813" s="2" t="str">
        <f>IF(ISERROR(INDEX(출금!$A$2:$A$1048576,MATCH($S813,출금!$S$2:$S$1048576,0)))=TRUE, "", INDEX(출금!$A$2:$A$1048576,MATCH($S813,출금!$S$2:$S$1048576,0)))</f>
        <v>exchange</v>
      </c>
      <c r="Q813" s="2" t="str">
        <f>IF(ISERROR(INDEX(출금!$B$2:$B$1048576,MATCH($S813,출금!$S$2:$S$1048576,0)))=TRUE, "", INDEX(출금!$B$2:$B$1048576,MATCH($S813,출금!$S$2:$S$1048576,0)))</f>
        <v>Binance</v>
      </c>
      <c r="R813" s="2" t="str">
        <f>IF(ISERROR(INDEX(출금!$C$2:$C$1048576,MATCH($S813,출금!$S$2:$S$1048576,0)))=TRUE, "", INDEX(출금!$C$2:$C$1048576,MATCH($S813,출금!$S$2:$S$1048576,0)))</f>
        <v>BBRICK</v>
      </c>
      <c r="S813" s="2" t="s">
        <v>1617</v>
      </c>
      <c r="T813" s="13">
        <v>44484.470464803242</v>
      </c>
      <c r="U813" s="31" t="str">
        <f t="shared" si="18"/>
        <v>2021-10-15</v>
      </c>
    </row>
    <row r="814" spans="1:21" hidden="1">
      <c r="A814" s="2" t="s">
        <v>3</v>
      </c>
      <c r="B814" s="2" t="s">
        <v>858</v>
      </c>
      <c r="C814" s="2" t="s">
        <v>58</v>
      </c>
      <c r="D814" s="2"/>
      <c r="E814" s="2"/>
      <c r="F814" s="2" t="str">
        <f t="shared" si="19"/>
        <v>BTC</v>
      </c>
      <c r="G814" s="2" t="str">
        <f>IF(INDEX(지갑!$H:$H,MATCH(A814&amp;B814&amp;C814&amp;D814&amp;E814&amp;F814&amp;H814,지갑!$K:$K,0))=0, "",INDEX(지갑!$H:$H,MATCH(A814&amp;B814&amp;C814&amp;D814&amp;E814&amp;F814&amp;H814,지갑!$K:$K,0)))</f>
        <v>1MdatewJkKfSptYBaJvgEBFYCEbiCkELVt</v>
      </c>
      <c r="H814" s="2"/>
      <c r="I814" s="2" t="s">
        <v>858</v>
      </c>
      <c r="J814" s="2" t="s">
        <v>58</v>
      </c>
      <c r="K814" s="2" t="s">
        <v>9</v>
      </c>
      <c r="L814" s="2" t="s">
        <v>9</v>
      </c>
      <c r="M814" s="28">
        <v>1.9995000000000001</v>
      </c>
      <c r="N814" s="2" t="str">
        <f>IF(ISERROR(INDEX(출금!$G$2:$G$1048576,MATCH($S814,출금!$S$2:$S$1048576,0)))=TRUE, "", INDEX(출금!$G$2:$G$1048576,MATCH($S814,출금!$S$2:$S$1048576,0))&amp;"")</f>
        <v>19SK9LWSXLdmwPxvjPgvUrdaPhaPS6LaNu</v>
      </c>
      <c r="O814" s="2" t="str">
        <f>IF(ISERROR(INDEX(출금!$H$2:$H$1048576,MATCH($S814,출금!$S$2:$S$1048576,0)))=TRUE, "", INDEX(출금!$H$2:$H$1048576,MATCH($S814,출금!$S$2:$S$1048576,0))&amp;"")</f>
        <v/>
      </c>
      <c r="P814" s="2" t="str">
        <f>IF(ISERROR(INDEX(출금!$A$2:$A$1048576,MATCH($S814,출금!$S$2:$S$1048576,0)))=TRUE, "", INDEX(출금!$A$2:$A$1048576,MATCH($S814,출금!$S$2:$S$1048576,0)))</f>
        <v>exchange</v>
      </c>
      <c r="Q814" s="2" t="str">
        <f>IF(ISERROR(INDEX(출금!$B$2:$B$1048576,MATCH($S814,출금!$S$2:$S$1048576,0)))=TRUE, "", INDEX(출금!$B$2:$B$1048576,MATCH($S814,출금!$S$2:$S$1048576,0)))</f>
        <v>Binance</v>
      </c>
      <c r="R814" s="2" t="str">
        <f>IF(ISERROR(INDEX(출금!$C$2:$C$1048576,MATCH($S814,출금!$S$2:$S$1048576,0)))=TRUE, "", INDEX(출금!$C$2:$C$1048576,MATCH($S814,출금!$S$2:$S$1048576,0)))</f>
        <v>BBRICK</v>
      </c>
      <c r="S814" s="2" t="s">
        <v>1618</v>
      </c>
      <c r="T814" s="13">
        <v>44484.487304097223</v>
      </c>
      <c r="U814" s="31" t="str">
        <f t="shared" si="18"/>
        <v>2021-10-15</v>
      </c>
    </row>
    <row r="815" spans="1:21" hidden="1">
      <c r="A815" s="2" t="s">
        <v>3</v>
      </c>
      <c r="B815" s="2" t="s">
        <v>858</v>
      </c>
      <c r="C815" s="2" t="s">
        <v>58</v>
      </c>
      <c r="D815" s="2"/>
      <c r="E815" s="2"/>
      <c r="F815" s="2" t="str">
        <f t="shared" si="19"/>
        <v>USDT</v>
      </c>
      <c r="G815" s="2" t="str">
        <f>IF(INDEX(지갑!$H:$H,MATCH(A815&amp;B815&amp;C815&amp;D815&amp;E815&amp;F815&amp;H815,지갑!$K:$K,0))=0, "",INDEX(지갑!$H:$H,MATCH(A815&amp;B815&amp;C815&amp;D815&amp;E815&amp;F815&amp;H815,지갑!$K:$K,0)))</f>
        <v>0xdb245cf0aec8bf5d4b3002d00f3e701e80ba380a</v>
      </c>
      <c r="H815" s="2"/>
      <c r="I815" s="2" t="s">
        <v>858</v>
      </c>
      <c r="J815" s="2" t="s">
        <v>58</v>
      </c>
      <c r="K815" s="2" t="s">
        <v>13</v>
      </c>
      <c r="L815" s="2" t="s">
        <v>868</v>
      </c>
      <c r="M815" s="28">
        <v>5000</v>
      </c>
      <c r="N815" s="2" t="str">
        <f>IF(ISERROR(INDEX(출금!$G$2:$G$1048576,MATCH($S815,출금!$S$2:$S$1048576,0)))=TRUE, "", INDEX(출금!$G$2:$G$1048576,MATCH($S815,출금!$S$2:$S$1048576,0))&amp;"")</f>
        <v/>
      </c>
      <c r="O815" s="2" t="str">
        <f>IF(ISERROR(INDEX(출금!$H$2:$H$1048576,MATCH($S815,출금!$S$2:$S$1048576,0)))=TRUE, "", INDEX(출금!$H$2:$H$1048576,MATCH($S815,출금!$S$2:$S$1048576,0))&amp;"")</f>
        <v/>
      </c>
      <c r="P815" s="2" t="str">
        <f>IF(ISERROR(INDEX(출금!$A$2:$A$1048576,MATCH($S815,출금!$S$2:$S$1048576,0)))=TRUE, "", INDEX(출금!$A$2:$A$1048576,MATCH($S815,출금!$S$2:$S$1048576,0)))</f>
        <v>exchange</v>
      </c>
      <c r="Q815" s="2" t="str">
        <f>IF(ISERROR(INDEX(출금!$B$2:$B$1048576,MATCH($S815,출금!$S$2:$S$1048576,0)))=TRUE, "", INDEX(출금!$B$2:$B$1048576,MATCH($S815,출금!$S$2:$S$1048576,0)))</f>
        <v>Binance</v>
      </c>
      <c r="R815" s="2" t="str">
        <f>IF(ISERROR(INDEX(출금!$C$2:$C$1048576,MATCH($S815,출금!$S$2:$S$1048576,0)))=TRUE, "", INDEX(출금!$C$2:$C$1048576,MATCH($S815,출금!$S$2:$S$1048576,0)))</f>
        <v>BBRICK</v>
      </c>
      <c r="S815" s="2" t="s">
        <v>1619</v>
      </c>
      <c r="T815" s="13">
        <v>44484.493790740737</v>
      </c>
      <c r="U815" s="31" t="str">
        <f t="shared" si="18"/>
        <v>2021-10-15</v>
      </c>
    </row>
    <row r="816" spans="1:21">
      <c r="A816" s="2" t="s">
        <v>3</v>
      </c>
      <c r="B816" s="2" t="s">
        <v>858</v>
      </c>
      <c r="C816" s="2" t="s">
        <v>58</v>
      </c>
      <c r="D816" s="2"/>
      <c r="E816" s="2"/>
      <c r="F816" s="2" t="str">
        <f t="shared" si="19"/>
        <v>ETH</v>
      </c>
      <c r="G816" s="2" t="str">
        <f>IF(INDEX(지갑!$H:$H,MATCH(A816&amp;B816&amp;C816&amp;D816&amp;E816&amp;F816&amp;H816,지갑!$K:$K,0))=0, "",INDEX(지갑!$H:$H,MATCH(A816&amp;B816&amp;C816&amp;D816&amp;E816&amp;F816&amp;H816,지갑!$K:$K,0)))</f>
        <v>0xdb245cf0aec8bf5d4b3002d00f3e701e80ba380a</v>
      </c>
      <c r="H816" s="2"/>
      <c r="I816" s="2" t="s">
        <v>858</v>
      </c>
      <c r="J816" s="2" t="s">
        <v>58</v>
      </c>
      <c r="K816" s="2" t="s">
        <v>11</v>
      </c>
      <c r="L816" s="2" t="s">
        <v>11</v>
      </c>
      <c r="M816" s="28">
        <v>300.0351</v>
      </c>
      <c r="N816" s="2" t="str">
        <f>IF(ISERROR(INDEX(출금!$G$2:$G$1048576,MATCH($S816,출금!$S$2:$S$1048576,0)))=TRUE, "", INDEX(출금!$G$2:$G$1048576,MATCH($S816,출금!$S$2:$S$1048576,0))&amp;"")</f>
        <v/>
      </c>
      <c r="O816" s="2" t="str">
        <f>IF(ISERROR(INDEX(출금!$H$2:$H$1048576,MATCH($S816,출금!$S$2:$S$1048576,0)))=TRUE, "", INDEX(출금!$H$2:$H$1048576,MATCH($S816,출금!$S$2:$S$1048576,0))&amp;"")</f>
        <v/>
      </c>
      <c r="P816" s="2" t="str">
        <f>IF(ISERROR(INDEX(출금!$A$2:$A$1048576,MATCH($S816,출금!$S$2:$S$1048576,0)))=TRUE, "", INDEX(출금!$A$2:$A$1048576,MATCH($S816,출금!$S$2:$S$1048576,0)))</f>
        <v/>
      </c>
      <c r="Q816" s="2" t="str">
        <f>IF(ISERROR(INDEX(출금!$B$2:$B$1048576,MATCH($S816,출금!$S$2:$S$1048576,0)))=TRUE, "", INDEX(출금!$B$2:$B$1048576,MATCH($S816,출금!$S$2:$S$1048576,0)))</f>
        <v/>
      </c>
      <c r="R816" s="2" t="str">
        <f>IF(ISERROR(INDEX(출금!$C$2:$C$1048576,MATCH($S816,출금!$S$2:$S$1048576,0)))=TRUE, "", INDEX(출금!$C$2:$C$1048576,MATCH($S816,출금!$S$2:$S$1048576,0)))</f>
        <v/>
      </c>
      <c r="S816" s="2" t="s">
        <v>1620</v>
      </c>
      <c r="T816" s="13">
        <v>44487.727041527767</v>
      </c>
      <c r="U816" s="31" t="str">
        <f t="shared" si="18"/>
        <v>2021-10-18</v>
      </c>
    </row>
    <row r="817" spans="1:21">
      <c r="A817" s="2" t="s">
        <v>55</v>
      </c>
      <c r="B817" s="2" t="s">
        <v>6</v>
      </c>
      <c r="C817" s="2" t="s">
        <v>58</v>
      </c>
      <c r="D817" s="2" t="s">
        <v>1855</v>
      </c>
      <c r="E817" s="2">
        <v>10003</v>
      </c>
      <c r="F817" s="2" t="s">
        <v>11</v>
      </c>
      <c r="G817" s="2" t="str">
        <f>IF(INDEX(지갑!$H:$H,MATCH(A817&amp;B817&amp;C817&amp;D817&amp;E817&amp;F817&amp;H817,지갑!$K:$K,0))=0, "",INDEX(지갑!$H:$H,MATCH(A817&amp;B817&amp;C817&amp;D817&amp;E817&amp;F817&amp;H817,지갑!$K:$K,0)))</f>
        <v>0xaB4Bfe506a3Cb36ADDf97678293bD429B9951726</v>
      </c>
      <c r="H817" s="2"/>
      <c r="I817" s="2" t="s">
        <v>6</v>
      </c>
      <c r="J817" s="2" t="s">
        <v>8</v>
      </c>
      <c r="K817" s="2" t="s">
        <v>11</v>
      </c>
      <c r="L817" s="2" t="s">
        <v>11</v>
      </c>
      <c r="M817" s="25">
        <v>155.53960000000001</v>
      </c>
      <c r="N817" s="2" t="str">
        <f>IF(ISERROR(INDEX(출금!$G$2:$G$1048576,MATCH($S817,출금!$S$2:$S$1048576,0)))=TRUE, "", INDEX(출금!$G$2:$G$1048576,MATCH($S817,출금!$S$2:$S$1048576,0))&amp;"")</f>
        <v/>
      </c>
      <c r="O817" s="2" t="str">
        <f>IF(ISERROR(INDEX(출금!$H$2:$H$1048576,MATCH($S817,출금!$S$2:$S$1048576,0)))=TRUE, "", INDEX(출금!$H$2:$H$1048576,MATCH($S817,출금!$S$2:$S$1048576,0))&amp;"")</f>
        <v/>
      </c>
      <c r="P817" s="2" t="str">
        <f>IF(ISERROR(INDEX(출금!$A$2:$A$1048576,MATCH($S817,출금!$S$2:$S$1048576,0)))=TRUE, "", INDEX(출금!$A$2:$A$1048576,MATCH($S817,출금!$S$2:$S$1048576,0)))</f>
        <v/>
      </c>
      <c r="Q817" s="2" t="str">
        <f>IF(ISERROR(INDEX(출금!$B$2:$B$1048576,MATCH($S817,출금!$S$2:$S$1048576,0)))=TRUE, "", INDEX(출금!$B$2:$B$1048576,MATCH($S817,출금!$S$2:$S$1048576,0)))</f>
        <v/>
      </c>
      <c r="R817" s="2" t="str">
        <f>IF(ISERROR(INDEX(출금!$C$2:$C$1048576,MATCH($S817,출금!$S$2:$S$1048576,0)))=TRUE, "", INDEX(출금!$C$2:$C$1048576,MATCH($S817,출금!$S$2:$S$1048576,0)))</f>
        <v/>
      </c>
      <c r="S817" s="2" t="s">
        <v>670</v>
      </c>
      <c r="T817" s="26">
        <v>44678.098703703705</v>
      </c>
      <c r="U817" s="31" t="str">
        <f t="shared" si="18"/>
        <v>2022-04-27</v>
      </c>
    </row>
    <row r="818" spans="1:21" hidden="1">
      <c r="A818" s="2" t="s">
        <v>3</v>
      </c>
      <c r="B818" s="2" t="s">
        <v>858</v>
      </c>
      <c r="C818" s="2" t="s">
        <v>58</v>
      </c>
      <c r="D818" s="2"/>
      <c r="E818" s="2"/>
      <c r="F818" s="2" t="str">
        <f t="shared" ref="F818:F823" si="20">K818</f>
        <v>ETH</v>
      </c>
      <c r="G818" s="2" t="str">
        <f>IF(INDEX(지갑!$H:$H,MATCH(A818&amp;B818&amp;C818&amp;D818&amp;E818&amp;F818&amp;H818,지갑!$K:$K,0))=0, "",INDEX(지갑!$H:$H,MATCH(A818&amp;B818&amp;C818&amp;D818&amp;E818&amp;F818&amp;H818,지갑!$K:$K,0)))</f>
        <v>0xdb245cf0aec8bf5d4b3002d00f3e701e80ba380a</v>
      </c>
      <c r="H818" s="2"/>
      <c r="I818" s="2" t="s">
        <v>858</v>
      </c>
      <c r="J818" s="2" t="s">
        <v>58</v>
      </c>
      <c r="K818" s="2" t="s">
        <v>11</v>
      </c>
      <c r="L818" s="2" t="s">
        <v>1005</v>
      </c>
      <c r="M818" s="28">
        <v>250.03508264000001</v>
      </c>
      <c r="N818" s="2" t="str">
        <f>IF(ISERROR(INDEX(출금!$G$2:$G$1048576,MATCH($S818,출금!$S$2:$S$1048576,0)))=TRUE, "", INDEX(출금!$G$2:$G$1048576,MATCH($S818,출금!$S$2:$S$1048576,0))&amp;"")</f>
        <v/>
      </c>
      <c r="O818" s="2" t="str">
        <f>IF(ISERROR(INDEX(출금!$H$2:$H$1048576,MATCH($S818,출금!$S$2:$S$1048576,0)))=TRUE, "", INDEX(출금!$H$2:$H$1048576,MATCH($S818,출금!$S$2:$S$1048576,0))&amp;"")</f>
        <v/>
      </c>
      <c r="P818" s="2" t="str">
        <f>IF(ISERROR(INDEX(출금!$A$2:$A$1048576,MATCH($S818,출금!$S$2:$S$1048576,0)))=TRUE, "", INDEX(출금!$A$2:$A$1048576,MATCH($S818,출금!$S$2:$S$1048576,0)))</f>
        <v/>
      </c>
      <c r="Q818" s="2" t="str">
        <f>IF(ISERROR(INDEX(출금!$B$2:$B$1048576,MATCH($S818,출금!$S$2:$S$1048576,0)))=TRUE, "", INDEX(출금!$B$2:$B$1048576,MATCH($S818,출금!$S$2:$S$1048576,0)))</f>
        <v/>
      </c>
      <c r="R818" s="2" t="str">
        <f>IF(ISERROR(INDEX(출금!$C$2:$C$1048576,MATCH($S818,출금!$S$2:$S$1048576,0)))=TRUE, "", INDEX(출금!$C$2:$C$1048576,MATCH($S818,출금!$S$2:$S$1048576,0)))</f>
        <v/>
      </c>
      <c r="S818" s="2" t="s">
        <v>1621</v>
      </c>
      <c r="T818" s="13">
        <v>44488.735022187502</v>
      </c>
      <c r="U818" s="31" t="str">
        <f t="shared" si="18"/>
        <v>2021-10-19</v>
      </c>
    </row>
    <row r="819" spans="1:21" hidden="1">
      <c r="A819" s="2" t="s">
        <v>3</v>
      </c>
      <c r="B819" s="2" t="s">
        <v>858</v>
      </c>
      <c r="C819" s="2" t="s">
        <v>58</v>
      </c>
      <c r="D819" s="2"/>
      <c r="E819" s="2"/>
      <c r="F819" s="2" t="str">
        <f t="shared" si="20"/>
        <v>USDT</v>
      </c>
      <c r="G819" s="2" t="str">
        <f>IF(INDEX(지갑!$H:$H,MATCH(A819&amp;B819&amp;C819&amp;D819&amp;E819&amp;F819&amp;H819,지갑!$K:$K,0))=0, "",INDEX(지갑!$H:$H,MATCH(A819&amp;B819&amp;C819&amp;D819&amp;E819&amp;F819&amp;H819,지갑!$K:$K,0)))</f>
        <v>0xdb245cf0aec8bf5d4b3002d00f3e701e80ba380a</v>
      </c>
      <c r="H819" s="2"/>
      <c r="I819" s="2" t="s">
        <v>858</v>
      </c>
      <c r="J819" s="2" t="s">
        <v>58</v>
      </c>
      <c r="K819" s="2" t="s">
        <v>13</v>
      </c>
      <c r="L819" s="2" t="s">
        <v>1005</v>
      </c>
      <c r="M819" s="28">
        <v>8081654.2567047998</v>
      </c>
      <c r="N819" s="2" t="str">
        <f>IF(ISERROR(INDEX(출금!$G$2:$G$1048576,MATCH($S819,출금!$S$2:$S$1048576,0)))=TRUE, "", INDEX(출금!$G$2:$G$1048576,MATCH($S819,출금!$S$2:$S$1048576,0))&amp;"")</f>
        <v/>
      </c>
      <c r="O819" s="2" t="str">
        <f>IF(ISERROR(INDEX(출금!$H$2:$H$1048576,MATCH($S819,출금!$S$2:$S$1048576,0)))=TRUE, "", INDEX(출금!$H$2:$H$1048576,MATCH($S819,출금!$S$2:$S$1048576,0))&amp;"")</f>
        <v/>
      </c>
      <c r="P819" s="2" t="str">
        <f>IF(ISERROR(INDEX(출금!$A$2:$A$1048576,MATCH($S819,출금!$S$2:$S$1048576,0)))=TRUE, "", INDEX(출금!$A$2:$A$1048576,MATCH($S819,출금!$S$2:$S$1048576,0)))</f>
        <v/>
      </c>
      <c r="Q819" s="2" t="str">
        <f>IF(ISERROR(INDEX(출금!$B$2:$B$1048576,MATCH($S819,출금!$S$2:$S$1048576,0)))=TRUE, "", INDEX(출금!$B$2:$B$1048576,MATCH($S819,출금!$S$2:$S$1048576,0)))</f>
        <v/>
      </c>
      <c r="R819" s="2" t="str">
        <f>IF(ISERROR(INDEX(출금!$C$2:$C$1048576,MATCH($S819,출금!$S$2:$S$1048576,0)))=TRUE, "", INDEX(출금!$C$2:$C$1048576,MATCH($S819,출금!$S$2:$S$1048576,0)))</f>
        <v/>
      </c>
      <c r="S819" s="2" t="s">
        <v>1623</v>
      </c>
      <c r="T819" s="13">
        <v>44491.584135636571</v>
      </c>
      <c r="U819" s="31" t="str">
        <f t="shared" si="18"/>
        <v>2021-10-22</v>
      </c>
    </row>
    <row r="820" spans="1:21" hidden="1">
      <c r="A820" s="2" t="s">
        <v>3</v>
      </c>
      <c r="B820" s="2" t="s">
        <v>858</v>
      </c>
      <c r="C820" s="2" t="s">
        <v>58</v>
      </c>
      <c r="D820" s="2"/>
      <c r="E820" s="2"/>
      <c r="F820" s="2" t="str">
        <f t="shared" si="20"/>
        <v>BTC</v>
      </c>
      <c r="G820" s="2" t="str">
        <f>IF(INDEX(지갑!$H:$H,MATCH(A820&amp;B820&amp;C820&amp;D820&amp;E820&amp;F820&amp;H820,지갑!$K:$K,0))=0, "",INDEX(지갑!$H:$H,MATCH(A820&amp;B820&amp;C820&amp;D820&amp;E820&amp;F820&amp;H820,지갑!$K:$K,0)))</f>
        <v>1MdatewJkKfSptYBaJvgEBFYCEbiCkELVt</v>
      </c>
      <c r="H820" s="2"/>
      <c r="I820" s="2" t="s">
        <v>858</v>
      </c>
      <c r="J820" s="2" t="s">
        <v>58</v>
      </c>
      <c r="K820" s="2" t="s">
        <v>9</v>
      </c>
      <c r="L820" s="2" t="s">
        <v>1005</v>
      </c>
      <c r="M820" s="28">
        <v>97.591867070000006</v>
      </c>
      <c r="N820" s="2" t="str">
        <f>IF(ISERROR(INDEX(출금!$G$2:$G$1048576,MATCH($S820,출금!$S$2:$S$1048576,0)))=TRUE, "", INDEX(출금!$G$2:$G$1048576,MATCH($S820,출금!$S$2:$S$1048576,0))&amp;"")</f>
        <v/>
      </c>
      <c r="O820" s="2" t="str">
        <f>IF(ISERROR(INDEX(출금!$H$2:$H$1048576,MATCH($S820,출금!$S$2:$S$1048576,0)))=TRUE, "", INDEX(출금!$H$2:$H$1048576,MATCH($S820,출금!$S$2:$S$1048576,0))&amp;"")</f>
        <v/>
      </c>
      <c r="P820" s="2" t="str">
        <f>IF(ISERROR(INDEX(출금!$A$2:$A$1048576,MATCH($S820,출금!$S$2:$S$1048576,0)))=TRUE, "", INDEX(출금!$A$2:$A$1048576,MATCH($S820,출금!$S$2:$S$1048576,0)))</f>
        <v/>
      </c>
      <c r="Q820" s="2" t="str">
        <f>IF(ISERROR(INDEX(출금!$B$2:$B$1048576,MATCH($S820,출금!$S$2:$S$1048576,0)))=TRUE, "", INDEX(출금!$B$2:$B$1048576,MATCH($S820,출금!$S$2:$S$1048576,0)))</f>
        <v/>
      </c>
      <c r="R820" s="2" t="str">
        <f>IF(ISERROR(INDEX(출금!$C$2:$C$1048576,MATCH($S820,출금!$S$2:$S$1048576,0)))=TRUE, "", INDEX(출금!$C$2:$C$1048576,MATCH($S820,출금!$S$2:$S$1048576,0)))</f>
        <v/>
      </c>
      <c r="S820" s="2" t="s">
        <v>1622</v>
      </c>
      <c r="T820" s="13">
        <v>44491.584268425933</v>
      </c>
      <c r="U820" s="31" t="str">
        <f t="shared" si="18"/>
        <v>2021-10-22</v>
      </c>
    </row>
    <row r="821" spans="1:21" hidden="1">
      <c r="A821" s="2" t="s">
        <v>3</v>
      </c>
      <c r="B821" s="2" t="s">
        <v>858</v>
      </c>
      <c r="C821" s="2" t="s">
        <v>58</v>
      </c>
      <c r="D821" s="2"/>
      <c r="E821" s="2"/>
      <c r="F821" s="2" t="str">
        <f t="shared" si="20"/>
        <v>ETH</v>
      </c>
      <c r="G821" s="2" t="str">
        <f>IF(INDEX(지갑!$H:$H,MATCH(A821&amp;B821&amp;C821&amp;D821&amp;E821&amp;F821&amp;H821,지갑!$K:$K,0))=0, "",INDEX(지갑!$H:$H,MATCH(A821&amp;B821&amp;C821&amp;D821&amp;E821&amp;F821&amp;H821,지갑!$K:$K,0)))</f>
        <v>0xdb245cf0aec8bf5d4b3002d00f3e701e80ba380a</v>
      </c>
      <c r="H821" s="2"/>
      <c r="I821" s="2" t="s">
        <v>858</v>
      </c>
      <c r="J821" s="2" t="s">
        <v>58</v>
      </c>
      <c r="K821" s="2" t="s">
        <v>11</v>
      </c>
      <c r="L821" s="2" t="s">
        <v>1005</v>
      </c>
      <c r="M821" s="28">
        <v>399.92065969999999</v>
      </c>
      <c r="N821" s="2" t="str">
        <f>IF(ISERROR(INDEX(출금!$G$2:$G$1048576,MATCH($S821,출금!$S$2:$S$1048576,0)))=TRUE, "", INDEX(출금!$G$2:$G$1048576,MATCH($S821,출금!$S$2:$S$1048576,0))&amp;"")</f>
        <v/>
      </c>
      <c r="O821" s="2" t="str">
        <f>IF(ISERROR(INDEX(출금!$H$2:$H$1048576,MATCH($S821,출금!$S$2:$S$1048576,0)))=TRUE, "", INDEX(출금!$H$2:$H$1048576,MATCH($S821,출금!$S$2:$S$1048576,0))&amp;"")</f>
        <v/>
      </c>
      <c r="P821" s="2" t="str">
        <f>IF(ISERROR(INDEX(출금!$A$2:$A$1048576,MATCH($S821,출금!$S$2:$S$1048576,0)))=TRUE, "", INDEX(출금!$A$2:$A$1048576,MATCH($S821,출금!$S$2:$S$1048576,0)))</f>
        <v/>
      </c>
      <c r="Q821" s="2" t="str">
        <f>IF(ISERROR(INDEX(출금!$B$2:$B$1048576,MATCH($S821,출금!$S$2:$S$1048576,0)))=TRUE, "", INDEX(출금!$B$2:$B$1048576,MATCH($S821,출금!$S$2:$S$1048576,0)))</f>
        <v/>
      </c>
      <c r="R821" s="2" t="str">
        <f>IF(ISERROR(INDEX(출금!$C$2:$C$1048576,MATCH($S821,출금!$S$2:$S$1048576,0)))=TRUE, "", INDEX(출금!$C$2:$C$1048576,MATCH($S821,출금!$S$2:$S$1048576,0)))</f>
        <v/>
      </c>
      <c r="S821" s="2" t="s">
        <v>1624</v>
      </c>
      <c r="T821" s="13">
        <v>44494.582825381942</v>
      </c>
      <c r="U821" s="31" t="str">
        <f t="shared" si="18"/>
        <v>2021-10-25</v>
      </c>
    </row>
    <row r="822" spans="1:21" hidden="1">
      <c r="A822" s="2" t="s">
        <v>3</v>
      </c>
      <c r="B822" s="2" t="s">
        <v>858</v>
      </c>
      <c r="C822" s="2" t="s">
        <v>58</v>
      </c>
      <c r="D822" s="2"/>
      <c r="E822" s="2"/>
      <c r="F822" s="2" t="str">
        <f t="shared" si="20"/>
        <v>ETH</v>
      </c>
      <c r="G822" s="2" t="str">
        <f>IF(INDEX(지갑!$H:$H,MATCH(A822&amp;B822&amp;C822&amp;D822&amp;E822&amp;F822&amp;H822,지갑!$K:$K,0))=0, "",INDEX(지갑!$H:$H,MATCH(A822&amp;B822&amp;C822&amp;D822&amp;E822&amp;F822&amp;H822,지갑!$K:$K,0)))</f>
        <v>0xdb245cf0aec8bf5d4b3002d00f3e701e80ba380a</v>
      </c>
      <c r="H822" s="2"/>
      <c r="I822" s="2" t="s">
        <v>858</v>
      </c>
      <c r="J822" s="2" t="s">
        <v>58</v>
      </c>
      <c r="K822" s="2" t="s">
        <v>11</v>
      </c>
      <c r="L822" s="2" t="s">
        <v>1005</v>
      </c>
      <c r="M822" s="28">
        <v>699.86250169000004</v>
      </c>
      <c r="N822" s="2" t="str">
        <f>IF(ISERROR(INDEX(출금!$G$2:$G$1048576,MATCH($S822,출금!$S$2:$S$1048576,0)))=TRUE, "", INDEX(출금!$G$2:$G$1048576,MATCH($S822,출금!$S$2:$S$1048576,0))&amp;"")</f>
        <v/>
      </c>
      <c r="O822" s="2" t="str">
        <f>IF(ISERROR(INDEX(출금!$H$2:$H$1048576,MATCH($S822,출금!$S$2:$S$1048576,0)))=TRUE, "", INDEX(출금!$H$2:$H$1048576,MATCH($S822,출금!$S$2:$S$1048576,0))&amp;"")</f>
        <v/>
      </c>
      <c r="P822" s="2" t="str">
        <f>IF(ISERROR(INDEX(출금!$A$2:$A$1048576,MATCH($S822,출금!$S$2:$S$1048576,0)))=TRUE, "", INDEX(출금!$A$2:$A$1048576,MATCH($S822,출금!$S$2:$S$1048576,0)))</f>
        <v/>
      </c>
      <c r="Q822" s="2" t="str">
        <f>IF(ISERROR(INDEX(출금!$B$2:$B$1048576,MATCH($S822,출금!$S$2:$S$1048576,0)))=TRUE, "", INDEX(출금!$B$2:$B$1048576,MATCH($S822,출금!$S$2:$S$1048576,0)))</f>
        <v/>
      </c>
      <c r="R822" s="2" t="str">
        <f>IF(ISERROR(INDEX(출금!$C$2:$C$1048576,MATCH($S822,출금!$S$2:$S$1048576,0)))=TRUE, "", INDEX(출금!$C$2:$C$1048576,MATCH($S822,출금!$S$2:$S$1048576,0)))</f>
        <v/>
      </c>
      <c r="S822" s="2" t="s">
        <v>1625</v>
      </c>
      <c r="T822" s="13">
        <v>44495.462365659732</v>
      </c>
      <c r="U822" s="31" t="str">
        <f t="shared" si="18"/>
        <v>2021-10-26</v>
      </c>
    </row>
    <row r="823" spans="1:21" hidden="1">
      <c r="A823" s="2" t="s">
        <v>3</v>
      </c>
      <c r="B823" s="2" t="s">
        <v>858</v>
      </c>
      <c r="C823" s="2" t="s">
        <v>58</v>
      </c>
      <c r="D823" s="2"/>
      <c r="E823" s="2"/>
      <c r="F823" s="2" t="str">
        <f t="shared" si="20"/>
        <v>ETH</v>
      </c>
      <c r="G823" s="2" t="str">
        <f>IF(INDEX(지갑!$H:$H,MATCH(A823&amp;B823&amp;C823&amp;D823&amp;E823&amp;F823&amp;H823,지갑!$K:$K,0))=0, "",INDEX(지갑!$H:$H,MATCH(A823&amp;B823&amp;C823&amp;D823&amp;E823&amp;F823&amp;H823,지갑!$K:$K,0)))</f>
        <v>0xdb245cf0aec8bf5d4b3002d00f3e701e80ba380a</v>
      </c>
      <c r="H823" s="2"/>
      <c r="I823" s="2" t="s">
        <v>858</v>
      </c>
      <c r="J823" s="2" t="s">
        <v>58</v>
      </c>
      <c r="K823" s="2" t="s">
        <v>11</v>
      </c>
      <c r="L823" s="2" t="s">
        <v>1005</v>
      </c>
      <c r="M823" s="28">
        <v>0.13750000000000001</v>
      </c>
      <c r="N823" s="2" t="str">
        <f>IF(ISERROR(INDEX(출금!$G$2:$G$1048576,MATCH($S823,출금!$S$2:$S$1048576,0)))=TRUE, "", INDEX(출금!$G$2:$G$1048576,MATCH($S823,출금!$S$2:$S$1048576,0))&amp;"")</f>
        <v/>
      </c>
      <c r="O823" s="2" t="str">
        <f>IF(ISERROR(INDEX(출금!$H$2:$H$1048576,MATCH($S823,출금!$S$2:$S$1048576,0)))=TRUE, "", INDEX(출금!$H$2:$H$1048576,MATCH($S823,출금!$S$2:$S$1048576,0))&amp;"")</f>
        <v/>
      </c>
      <c r="P823" s="2" t="str">
        <f>IF(ISERROR(INDEX(출금!$A$2:$A$1048576,MATCH($S823,출금!$S$2:$S$1048576,0)))=TRUE, "", INDEX(출금!$A$2:$A$1048576,MATCH($S823,출금!$S$2:$S$1048576,0)))</f>
        <v/>
      </c>
      <c r="Q823" s="2" t="str">
        <f>IF(ISERROR(INDEX(출금!$B$2:$B$1048576,MATCH($S823,출금!$S$2:$S$1048576,0)))=TRUE, "", INDEX(출금!$B$2:$B$1048576,MATCH($S823,출금!$S$2:$S$1048576,0)))</f>
        <v/>
      </c>
      <c r="R823" s="2" t="str">
        <f>IF(ISERROR(INDEX(출금!$C$2:$C$1048576,MATCH($S823,출금!$S$2:$S$1048576,0)))=TRUE, "", INDEX(출금!$C$2:$C$1048576,MATCH($S823,출금!$S$2:$S$1048576,0)))</f>
        <v/>
      </c>
      <c r="S823" s="2" t="s">
        <v>1626</v>
      </c>
      <c r="T823" s="13">
        <v>44495.474732048613</v>
      </c>
      <c r="U823" s="31" t="str">
        <f t="shared" si="18"/>
        <v>2021-10-26</v>
      </c>
    </row>
    <row r="824" spans="1:21">
      <c r="A824" s="2" t="s">
        <v>55</v>
      </c>
      <c r="B824" s="2" t="s">
        <v>6</v>
      </c>
      <c r="C824" s="2" t="s">
        <v>58</v>
      </c>
      <c r="D824" s="2" t="s">
        <v>1855</v>
      </c>
      <c r="E824" s="2">
        <v>10003</v>
      </c>
      <c r="F824" s="2" t="s">
        <v>13</v>
      </c>
      <c r="G824" s="2" t="str">
        <f>IF(INDEX(지갑!$H:$H,MATCH(A824&amp;B824&amp;C824&amp;D824&amp;E824&amp;F824&amp;H824,지갑!$K:$K,0))=0, "",INDEX(지갑!$H:$H,MATCH(A824&amp;B824&amp;C824&amp;D824&amp;E824&amp;F824&amp;H824,지갑!$K:$K,0)))</f>
        <v>0x8f27fa136ff4da1796368380019029d81d12d06d</v>
      </c>
      <c r="H824" s="2"/>
      <c r="I824" s="2" t="s">
        <v>6</v>
      </c>
      <c r="J824" s="2" t="s">
        <v>8</v>
      </c>
      <c r="K824" s="2" t="s">
        <v>13</v>
      </c>
      <c r="L824" s="2" t="s">
        <v>1675</v>
      </c>
      <c r="M824" s="25">
        <v>2648.3820000000001</v>
      </c>
      <c r="N824" s="2" t="str">
        <f>IF(ISERROR(INDEX(출금!$G$2:$G$1048576,MATCH($S824,출금!$S$2:$S$1048576,0)))=TRUE, "", INDEX(출금!$G$2:$G$1048576,MATCH($S824,출금!$S$2:$S$1048576,0))&amp;"")</f>
        <v/>
      </c>
      <c r="O824" s="2" t="str">
        <f>IF(ISERROR(INDEX(출금!$H$2:$H$1048576,MATCH($S824,출금!$S$2:$S$1048576,0)))=TRUE, "", INDEX(출금!$H$2:$H$1048576,MATCH($S824,출금!$S$2:$S$1048576,0))&amp;"")</f>
        <v/>
      </c>
      <c r="P824" s="2" t="str">
        <f>IF(ISERROR(INDEX(출금!$A$2:$A$1048576,MATCH($S824,출금!$S$2:$S$1048576,0)))=TRUE, "", INDEX(출금!$A$2:$A$1048576,MATCH($S824,출금!$S$2:$S$1048576,0)))</f>
        <v/>
      </c>
      <c r="Q824" s="2" t="str">
        <f>IF(ISERROR(INDEX(출금!$B$2:$B$1048576,MATCH($S824,출금!$S$2:$S$1048576,0)))=TRUE, "", INDEX(출금!$B$2:$B$1048576,MATCH($S824,출금!$S$2:$S$1048576,0)))</f>
        <v/>
      </c>
      <c r="R824" s="2" t="str">
        <f>IF(ISERROR(INDEX(출금!$C$2:$C$1048576,MATCH($S824,출금!$S$2:$S$1048576,0)))=TRUE, "", INDEX(출금!$C$2:$C$1048576,MATCH($S824,출금!$S$2:$S$1048576,0)))</f>
        <v/>
      </c>
      <c r="S824" s="2" t="s">
        <v>669</v>
      </c>
      <c r="T824" s="26">
        <v>44678.100393518522</v>
      </c>
      <c r="U824" s="31" t="str">
        <f t="shared" si="18"/>
        <v>2022-04-27</v>
      </c>
    </row>
    <row r="825" spans="1:21" hidden="1">
      <c r="A825" s="2" t="s">
        <v>3</v>
      </c>
      <c r="B825" s="2" t="s">
        <v>858</v>
      </c>
      <c r="C825" s="2" t="s">
        <v>58</v>
      </c>
      <c r="D825" s="2"/>
      <c r="E825" s="2"/>
      <c r="F825" s="2" t="str">
        <f>K825</f>
        <v>BTC</v>
      </c>
      <c r="G825" s="2" t="str">
        <f>IF(INDEX(지갑!$H:$H,MATCH(A825&amp;B825&amp;C825&amp;D825&amp;E825&amp;F825&amp;H825,지갑!$K:$K,0))=0, "",INDEX(지갑!$H:$H,MATCH(A825&amp;B825&amp;C825&amp;D825&amp;E825&amp;F825&amp;H825,지갑!$K:$K,0)))</f>
        <v>1MdatewJkKfSptYBaJvgEBFYCEbiCkELVt</v>
      </c>
      <c r="H825" s="2"/>
      <c r="I825" s="2" t="s">
        <v>858</v>
      </c>
      <c r="J825" s="2" t="s">
        <v>58</v>
      </c>
      <c r="K825" s="2" t="s">
        <v>9</v>
      </c>
      <c r="L825" s="2" t="s">
        <v>1005</v>
      </c>
      <c r="M825" s="28">
        <v>49.261597889999997</v>
      </c>
      <c r="N825" s="2" t="str">
        <f>IF(ISERROR(INDEX(출금!$G$2:$G$1048576,MATCH($S825,출금!$S$2:$S$1048576,0)))=TRUE, "", INDEX(출금!$G$2:$G$1048576,MATCH($S825,출금!$S$2:$S$1048576,0))&amp;"")</f>
        <v/>
      </c>
      <c r="O825" s="2" t="str">
        <f>IF(ISERROR(INDEX(출금!$H$2:$H$1048576,MATCH($S825,출금!$S$2:$S$1048576,0)))=TRUE, "", INDEX(출금!$H$2:$H$1048576,MATCH($S825,출금!$S$2:$S$1048576,0))&amp;"")</f>
        <v/>
      </c>
      <c r="P825" s="2" t="str">
        <f>IF(ISERROR(INDEX(출금!$A$2:$A$1048576,MATCH($S825,출금!$S$2:$S$1048576,0)))=TRUE, "", INDEX(출금!$A$2:$A$1048576,MATCH($S825,출금!$S$2:$S$1048576,0)))</f>
        <v/>
      </c>
      <c r="Q825" s="2" t="str">
        <f>IF(ISERROR(INDEX(출금!$B$2:$B$1048576,MATCH($S825,출금!$S$2:$S$1048576,0)))=TRUE, "", INDEX(출금!$B$2:$B$1048576,MATCH($S825,출금!$S$2:$S$1048576,0)))</f>
        <v/>
      </c>
      <c r="R825" s="2" t="str">
        <f>IF(ISERROR(INDEX(출금!$C$2:$C$1048576,MATCH($S825,출금!$S$2:$S$1048576,0)))=TRUE, "", INDEX(출금!$C$2:$C$1048576,MATCH($S825,출금!$S$2:$S$1048576,0)))</f>
        <v/>
      </c>
      <c r="S825" s="2" t="s">
        <v>1627</v>
      </c>
      <c r="T825" s="13">
        <v>44495.481272326389</v>
      </c>
      <c r="U825" s="31" t="str">
        <f t="shared" si="18"/>
        <v>2021-10-26</v>
      </c>
    </row>
    <row r="826" spans="1:21" hidden="1">
      <c r="A826" s="2" t="s">
        <v>3</v>
      </c>
      <c r="B826" s="2" t="s">
        <v>858</v>
      </c>
      <c r="C826" s="2" t="s">
        <v>58</v>
      </c>
      <c r="D826" s="2"/>
      <c r="E826" s="2"/>
      <c r="F826" s="2" t="str">
        <f>K826</f>
        <v>ETH</v>
      </c>
      <c r="G826" s="2" t="str">
        <f>IF(INDEX(지갑!$H:$H,MATCH(A826&amp;B826&amp;C826&amp;D826&amp;E826&amp;F826&amp;H826,지갑!$K:$K,0))=0, "",INDEX(지갑!$H:$H,MATCH(A826&amp;B826&amp;C826&amp;D826&amp;E826&amp;F826&amp;H826,지갑!$K:$K,0)))</f>
        <v>0xdb245cf0aec8bf5d4b3002d00f3e701e80ba380a</v>
      </c>
      <c r="H826" s="2"/>
      <c r="I826" s="2" t="s">
        <v>858</v>
      </c>
      <c r="J826" s="2" t="s">
        <v>58</v>
      </c>
      <c r="K826" s="2" t="s">
        <v>11</v>
      </c>
      <c r="L826" s="2" t="s">
        <v>1005</v>
      </c>
      <c r="M826" s="28">
        <v>500.75471628000003</v>
      </c>
      <c r="N826" s="2" t="str">
        <f>IF(ISERROR(INDEX(출금!$G$2:$G$1048576,MATCH($S826,출금!$S$2:$S$1048576,0)))=TRUE, "", INDEX(출금!$G$2:$G$1048576,MATCH($S826,출금!$S$2:$S$1048576,0))&amp;"")</f>
        <v/>
      </c>
      <c r="O826" s="2" t="str">
        <f>IF(ISERROR(INDEX(출금!$H$2:$H$1048576,MATCH($S826,출금!$S$2:$S$1048576,0)))=TRUE, "", INDEX(출금!$H$2:$H$1048576,MATCH($S826,출금!$S$2:$S$1048576,0))&amp;"")</f>
        <v/>
      </c>
      <c r="P826" s="2" t="str">
        <f>IF(ISERROR(INDEX(출금!$A$2:$A$1048576,MATCH($S826,출금!$S$2:$S$1048576,0)))=TRUE, "", INDEX(출금!$A$2:$A$1048576,MATCH($S826,출금!$S$2:$S$1048576,0)))</f>
        <v/>
      </c>
      <c r="Q826" s="2" t="str">
        <f>IF(ISERROR(INDEX(출금!$B$2:$B$1048576,MATCH($S826,출금!$S$2:$S$1048576,0)))=TRUE, "", INDEX(출금!$B$2:$B$1048576,MATCH($S826,출금!$S$2:$S$1048576,0)))</f>
        <v/>
      </c>
      <c r="R826" s="2" t="str">
        <f>IF(ISERROR(INDEX(출금!$C$2:$C$1048576,MATCH($S826,출금!$S$2:$S$1048576,0)))=TRUE, "", INDEX(출금!$C$2:$C$1048576,MATCH($S826,출금!$S$2:$S$1048576,0)))</f>
        <v/>
      </c>
      <c r="S826" s="2" t="s">
        <v>1628</v>
      </c>
      <c r="T826" s="13">
        <v>44496.682687060187</v>
      </c>
      <c r="U826" s="31" t="str">
        <f t="shared" si="18"/>
        <v>2021-10-27</v>
      </c>
    </row>
    <row r="827" spans="1:21" hidden="1">
      <c r="A827" s="2" t="s">
        <v>3</v>
      </c>
      <c r="B827" s="2" t="s">
        <v>858</v>
      </c>
      <c r="C827" s="2" t="s">
        <v>58</v>
      </c>
      <c r="D827" s="2"/>
      <c r="E827" s="2"/>
      <c r="F827" s="2" t="str">
        <f>K827</f>
        <v>USDT</v>
      </c>
      <c r="G827" s="2" t="str">
        <f>IF(INDEX(지갑!$H:$H,MATCH(A827&amp;B827&amp;C827&amp;D827&amp;E827&amp;F827&amp;H827,지갑!$K:$K,0))=0, "",INDEX(지갑!$H:$H,MATCH(A827&amp;B827&amp;C827&amp;D827&amp;E827&amp;F827&amp;H827,지갑!$K:$K,0)))</f>
        <v>0xdb245cf0aec8bf5d4b3002d00f3e701e80ba380a</v>
      </c>
      <c r="H827" s="2"/>
      <c r="I827" s="2" t="s">
        <v>858</v>
      </c>
      <c r="J827" s="2" t="s">
        <v>58</v>
      </c>
      <c r="K827" s="2" t="s">
        <v>13</v>
      </c>
      <c r="L827" s="2" t="s">
        <v>868</v>
      </c>
      <c r="M827" s="28">
        <v>656403</v>
      </c>
      <c r="N827" s="2" t="str">
        <f>IF(ISERROR(INDEX(출금!$G$2:$G$1048576,MATCH($S827,출금!$S$2:$S$1048576,0)))=TRUE, "", INDEX(출금!$G$2:$G$1048576,MATCH($S827,출금!$S$2:$S$1048576,0))&amp;"")</f>
        <v/>
      </c>
      <c r="O827" s="2" t="str">
        <f>IF(ISERROR(INDEX(출금!$H$2:$H$1048576,MATCH($S827,출금!$S$2:$S$1048576,0)))=TRUE, "", INDEX(출금!$H$2:$H$1048576,MATCH($S827,출금!$S$2:$S$1048576,0))&amp;"")</f>
        <v/>
      </c>
      <c r="P827" s="2" t="str">
        <f>IF(ISERROR(INDEX(출금!$A$2:$A$1048576,MATCH($S827,출금!$S$2:$S$1048576,0)))=TRUE, "", INDEX(출금!$A$2:$A$1048576,MATCH($S827,출금!$S$2:$S$1048576,0)))</f>
        <v>exchange</v>
      </c>
      <c r="Q827" s="2" t="str">
        <f>IF(ISERROR(INDEX(출금!$B$2:$B$1048576,MATCH($S827,출금!$S$2:$S$1048576,0)))=TRUE, "", INDEX(출금!$B$2:$B$1048576,MATCH($S827,출금!$S$2:$S$1048576,0)))</f>
        <v>Binance</v>
      </c>
      <c r="R827" s="2" t="str">
        <f>IF(ISERROR(INDEX(출금!$C$2:$C$1048576,MATCH($S827,출금!$S$2:$S$1048576,0)))=TRUE, "", INDEX(출금!$C$2:$C$1048576,MATCH($S827,출금!$S$2:$S$1048576,0)))</f>
        <v>BBRICK</v>
      </c>
      <c r="S827" s="2" t="s">
        <v>1629</v>
      </c>
      <c r="T827" s="13">
        <v>44497.652306643518</v>
      </c>
      <c r="U827" s="31" t="str">
        <f t="shared" si="18"/>
        <v>2021-10-28</v>
      </c>
    </row>
    <row r="828" spans="1:21" hidden="1">
      <c r="A828" s="2" t="s">
        <v>55</v>
      </c>
      <c r="B828" s="2" t="s">
        <v>6</v>
      </c>
      <c r="C828" s="2" t="s">
        <v>58</v>
      </c>
      <c r="D828" s="2" t="s">
        <v>1855</v>
      </c>
      <c r="E828" s="2">
        <v>10003</v>
      </c>
      <c r="F828" s="2" t="s">
        <v>10</v>
      </c>
      <c r="G828" s="2" t="str">
        <f>IF(INDEX(지갑!$H:$H,MATCH(A828&amp;B828&amp;C828&amp;D828&amp;E828&amp;F828&amp;H828,지갑!$K:$K,0))=0, "",INDEX(지갑!$H:$H,MATCH(A828&amp;B828&amp;C828&amp;D828&amp;E828&amp;F828&amp;H828,지갑!$K:$K,0)))</f>
        <v>rPFXvVo2fYXVPdV9gCHQouHsMgMhQ2aUwM</v>
      </c>
      <c r="H828" s="2">
        <v>3680179910</v>
      </c>
      <c r="I828" s="2" t="s">
        <v>6</v>
      </c>
      <c r="J828" s="2" t="s">
        <v>8</v>
      </c>
      <c r="K828" s="2" t="s">
        <v>10</v>
      </c>
      <c r="L828" s="2" t="s">
        <v>10</v>
      </c>
      <c r="M828" s="25">
        <v>3709.7640000000001</v>
      </c>
      <c r="N828" s="2" t="str">
        <f>IF(ISERROR(INDEX(출금!$G$2:$G$1048576,MATCH($S828,출금!$S$2:$S$1048576,0)))=TRUE, "", INDEX(출금!$G$2:$G$1048576,MATCH($S828,출금!$S$2:$S$1048576,0))&amp;"")</f>
        <v/>
      </c>
      <c r="O828" s="2" t="str">
        <f>IF(ISERROR(INDEX(출금!$H$2:$H$1048576,MATCH($S828,출금!$S$2:$S$1048576,0)))=TRUE, "", INDEX(출금!$H$2:$H$1048576,MATCH($S828,출금!$S$2:$S$1048576,0))&amp;"")</f>
        <v/>
      </c>
      <c r="P828" s="2" t="str">
        <f>IF(ISERROR(INDEX(출금!$A$2:$A$1048576,MATCH($S828,출금!$S$2:$S$1048576,0)))=TRUE, "", INDEX(출금!$A$2:$A$1048576,MATCH($S828,출금!$S$2:$S$1048576,0)))</f>
        <v/>
      </c>
      <c r="Q828" s="2" t="str">
        <f>IF(ISERROR(INDEX(출금!$B$2:$B$1048576,MATCH($S828,출금!$S$2:$S$1048576,0)))=TRUE, "", INDEX(출금!$B$2:$B$1048576,MATCH($S828,출금!$S$2:$S$1048576,0)))</f>
        <v/>
      </c>
      <c r="R828" s="2" t="str">
        <f>IF(ISERROR(INDEX(출금!$C$2:$C$1048576,MATCH($S828,출금!$S$2:$S$1048576,0)))=TRUE, "", INDEX(출금!$C$2:$C$1048576,MATCH($S828,출금!$S$2:$S$1048576,0)))</f>
        <v/>
      </c>
      <c r="S828" s="2" t="s">
        <v>668</v>
      </c>
      <c r="T828" s="26">
        <v>44678.101284722223</v>
      </c>
      <c r="U828" s="31" t="str">
        <f t="shared" si="18"/>
        <v>2022-04-27</v>
      </c>
    </row>
    <row r="829" spans="1:21" hidden="1">
      <c r="A829" s="2" t="s">
        <v>55</v>
      </c>
      <c r="B829" s="2" t="s">
        <v>6</v>
      </c>
      <c r="C829" s="2" t="s">
        <v>58</v>
      </c>
      <c r="D829" s="2" t="s">
        <v>1855</v>
      </c>
      <c r="E829" s="2">
        <v>10003</v>
      </c>
      <c r="F829" s="2" t="s">
        <v>81</v>
      </c>
      <c r="G829" s="2" t="str">
        <f>IF(INDEX(지갑!$H:$H,MATCH(A829&amp;B829&amp;C829&amp;D829&amp;E829&amp;F829&amp;H829,지갑!$K:$K,0))=0, "",INDEX(지갑!$H:$H,MATCH(A829&amp;B829&amp;C829&amp;D829&amp;E829&amp;F829&amp;H829,지갑!$K:$K,0)))</f>
        <v>bitcoincash:qrl59ue7seauw2lsj370zu70gq04zwsh5unkfg6scm</v>
      </c>
      <c r="H829" s="2"/>
      <c r="I829" s="2" t="s">
        <v>6</v>
      </c>
      <c r="J829" s="2" t="s">
        <v>8</v>
      </c>
      <c r="K829" s="2" t="s">
        <v>81</v>
      </c>
      <c r="L829" s="2" t="s">
        <v>81</v>
      </c>
      <c r="M829" s="25">
        <v>8.2513850000000009</v>
      </c>
      <c r="N829" s="2" t="str">
        <f>IF(ISERROR(INDEX(출금!$G$2:$G$1048576,MATCH($S829,출금!$S$2:$S$1048576,0)))=TRUE, "", INDEX(출금!$G$2:$G$1048576,MATCH($S829,출금!$S$2:$S$1048576,0))&amp;"")</f>
        <v/>
      </c>
      <c r="O829" s="2" t="str">
        <f>IF(ISERROR(INDEX(출금!$H$2:$H$1048576,MATCH($S829,출금!$S$2:$S$1048576,0)))=TRUE, "", INDEX(출금!$H$2:$H$1048576,MATCH($S829,출금!$S$2:$S$1048576,0))&amp;"")</f>
        <v/>
      </c>
      <c r="P829" s="2" t="str">
        <f>IF(ISERROR(INDEX(출금!$A$2:$A$1048576,MATCH($S829,출금!$S$2:$S$1048576,0)))=TRUE, "", INDEX(출금!$A$2:$A$1048576,MATCH($S829,출금!$S$2:$S$1048576,0)))</f>
        <v/>
      </c>
      <c r="Q829" s="2" t="str">
        <f>IF(ISERROR(INDEX(출금!$B$2:$B$1048576,MATCH($S829,출금!$S$2:$S$1048576,0)))=TRUE, "", INDEX(출금!$B$2:$B$1048576,MATCH($S829,출금!$S$2:$S$1048576,0)))</f>
        <v/>
      </c>
      <c r="R829" s="2" t="str">
        <f>IF(ISERROR(INDEX(출금!$C$2:$C$1048576,MATCH($S829,출금!$S$2:$S$1048576,0)))=TRUE, "", INDEX(출금!$C$2:$C$1048576,MATCH($S829,출금!$S$2:$S$1048576,0)))</f>
        <v/>
      </c>
      <c r="S829" s="2" t="s">
        <v>667</v>
      </c>
      <c r="T829" s="26">
        <v>44678.101967592593</v>
      </c>
      <c r="U829" s="31" t="str">
        <f t="shared" si="18"/>
        <v>2022-04-27</v>
      </c>
    </row>
    <row r="830" spans="1:21" hidden="1">
      <c r="A830" s="2" t="s">
        <v>3</v>
      </c>
      <c r="B830" s="2" t="s">
        <v>858</v>
      </c>
      <c r="C830" s="2" t="s">
        <v>58</v>
      </c>
      <c r="D830" s="2"/>
      <c r="E830" s="2"/>
      <c r="F830" s="2" t="str">
        <f>K830</f>
        <v>HUSD</v>
      </c>
      <c r="G830" s="2" t="e">
        <f>IF(INDEX(지갑!$H:$H,MATCH(A830&amp;B830&amp;C830&amp;D830&amp;E830&amp;F830&amp;H830,지갑!$K:$K,0))=0, "",INDEX(지갑!$H:$H,MATCH(A830&amp;B830&amp;C830&amp;D830&amp;E830&amp;F830&amp;H830,지갑!$K:$K,0)))</f>
        <v>#N/A</v>
      </c>
      <c r="H830" s="2"/>
      <c r="I830" s="2" t="s">
        <v>858</v>
      </c>
      <c r="J830" s="2" t="s">
        <v>58</v>
      </c>
      <c r="K830" s="2" t="s">
        <v>1012</v>
      </c>
      <c r="L830" s="2" t="s">
        <v>1005</v>
      </c>
      <c r="M830" s="28">
        <v>1088896.95485031</v>
      </c>
      <c r="N830" s="2" t="str">
        <f>IF(ISERROR(INDEX(출금!$G$2:$G$1048576,MATCH($S830,출금!$S$2:$S$1048576,0)))=TRUE, "", INDEX(출금!$G$2:$G$1048576,MATCH($S830,출금!$S$2:$S$1048576,0))&amp;"")</f>
        <v/>
      </c>
      <c r="O830" s="2" t="str">
        <f>IF(ISERROR(INDEX(출금!$H$2:$H$1048576,MATCH($S830,출금!$S$2:$S$1048576,0)))=TRUE, "", INDEX(출금!$H$2:$H$1048576,MATCH($S830,출금!$S$2:$S$1048576,0))&amp;"")</f>
        <v/>
      </c>
      <c r="P830" s="2" t="str">
        <f>IF(ISERROR(INDEX(출금!$A$2:$A$1048576,MATCH($S830,출금!$S$2:$S$1048576,0)))=TRUE, "", INDEX(출금!$A$2:$A$1048576,MATCH($S830,출금!$S$2:$S$1048576,0)))</f>
        <v/>
      </c>
      <c r="Q830" s="2" t="str">
        <f>IF(ISERROR(INDEX(출금!$B$2:$B$1048576,MATCH($S830,출금!$S$2:$S$1048576,0)))=TRUE, "", INDEX(출금!$B$2:$B$1048576,MATCH($S830,출금!$S$2:$S$1048576,0)))</f>
        <v/>
      </c>
      <c r="R830" s="2" t="str">
        <f>IF(ISERROR(INDEX(출금!$C$2:$C$1048576,MATCH($S830,출금!$S$2:$S$1048576,0)))=TRUE, "", INDEX(출금!$C$2:$C$1048576,MATCH($S830,출금!$S$2:$S$1048576,0)))</f>
        <v/>
      </c>
      <c r="S830" s="2" t="s">
        <v>1630</v>
      </c>
      <c r="T830" s="13">
        <v>44497.734578680553</v>
      </c>
      <c r="U830" s="31" t="str">
        <f t="shared" si="18"/>
        <v>2021-10-28</v>
      </c>
    </row>
    <row r="831" spans="1:21" hidden="1">
      <c r="A831" s="2" t="s">
        <v>3</v>
      </c>
      <c r="B831" s="2" t="s">
        <v>858</v>
      </c>
      <c r="C831" s="2" t="s">
        <v>58</v>
      </c>
      <c r="D831" s="2"/>
      <c r="E831" s="2"/>
      <c r="F831" s="2" t="str">
        <f>K831</f>
        <v>ETH</v>
      </c>
      <c r="G831" s="2" t="str">
        <f>IF(INDEX(지갑!$H:$H,MATCH(A831&amp;B831&amp;C831&amp;D831&amp;E831&amp;F831&amp;H831,지갑!$K:$K,0))=0, "",INDEX(지갑!$H:$H,MATCH(A831&amp;B831&amp;C831&amp;D831&amp;E831&amp;F831&amp;H831,지갑!$K:$K,0)))</f>
        <v>0xdb245cf0aec8bf5d4b3002d00f3e701e80ba380a</v>
      </c>
      <c r="H831" s="2"/>
      <c r="I831" s="2" t="s">
        <v>858</v>
      </c>
      <c r="J831" s="2" t="s">
        <v>58</v>
      </c>
      <c r="K831" s="2" t="s">
        <v>11</v>
      </c>
      <c r="L831" s="2" t="s">
        <v>1005</v>
      </c>
      <c r="M831" s="28">
        <v>499.90091373000001</v>
      </c>
      <c r="N831" s="2" t="str">
        <f>IF(ISERROR(INDEX(출금!$G$2:$G$1048576,MATCH($S831,출금!$S$2:$S$1048576,0)))=TRUE, "", INDEX(출금!$G$2:$G$1048576,MATCH($S831,출금!$S$2:$S$1048576,0))&amp;"")</f>
        <v/>
      </c>
      <c r="O831" s="2" t="str">
        <f>IF(ISERROR(INDEX(출금!$H$2:$H$1048576,MATCH($S831,출금!$S$2:$S$1048576,0)))=TRUE, "", INDEX(출금!$H$2:$H$1048576,MATCH($S831,출금!$S$2:$S$1048576,0))&amp;"")</f>
        <v/>
      </c>
      <c r="P831" s="2" t="str">
        <f>IF(ISERROR(INDEX(출금!$A$2:$A$1048576,MATCH($S831,출금!$S$2:$S$1048576,0)))=TRUE, "", INDEX(출금!$A$2:$A$1048576,MATCH($S831,출금!$S$2:$S$1048576,0)))</f>
        <v/>
      </c>
      <c r="Q831" s="2" t="str">
        <f>IF(ISERROR(INDEX(출금!$B$2:$B$1048576,MATCH($S831,출금!$S$2:$S$1048576,0)))=TRUE, "", INDEX(출금!$B$2:$B$1048576,MATCH($S831,출금!$S$2:$S$1048576,0)))</f>
        <v/>
      </c>
      <c r="R831" s="2" t="str">
        <f>IF(ISERROR(INDEX(출금!$C$2:$C$1048576,MATCH($S831,출금!$S$2:$S$1048576,0)))=TRUE, "", INDEX(출금!$C$2:$C$1048576,MATCH($S831,출금!$S$2:$S$1048576,0)))</f>
        <v/>
      </c>
      <c r="S831" s="2" t="s">
        <v>1631</v>
      </c>
      <c r="T831" s="13">
        <v>44498.692396342587</v>
      </c>
      <c r="U831" s="31" t="str">
        <f t="shared" si="18"/>
        <v>2021-10-29</v>
      </c>
    </row>
    <row r="832" spans="1:21" hidden="1">
      <c r="A832" s="2" t="s">
        <v>3</v>
      </c>
      <c r="B832" s="2" t="s">
        <v>858</v>
      </c>
      <c r="C832" s="2" t="s">
        <v>58</v>
      </c>
      <c r="D832" s="2"/>
      <c r="E832" s="2"/>
      <c r="F832" s="2" t="str">
        <f>K832</f>
        <v>O3</v>
      </c>
      <c r="G832" s="2" t="e">
        <f>IF(INDEX(지갑!$H:$H,MATCH(A832&amp;B832&amp;C832&amp;D832&amp;E832&amp;F832&amp;H832,지갑!$K:$K,0))=0, "",INDEX(지갑!$H:$H,MATCH(A832&amp;B832&amp;C832&amp;D832&amp;E832&amp;F832&amp;H832,지갑!$K:$K,0)))</f>
        <v>#N/A</v>
      </c>
      <c r="H832" s="2"/>
      <c r="I832" s="2" t="s">
        <v>858</v>
      </c>
      <c r="J832" s="2" t="s">
        <v>58</v>
      </c>
      <c r="K832" s="2" t="s">
        <v>1632</v>
      </c>
      <c r="L832" s="2" t="s">
        <v>1632</v>
      </c>
      <c r="M832" s="28">
        <v>10691.250151460001</v>
      </c>
      <c r="N832" s="2" t="str">
        <f>IF(ISERROR(INDEX(출금!$G$2:$G$1048576,MATCH($S832,출금!$S$2:$S$1048576,0)))=TRUE, "", INDEX(출금!$G$2:$G$1048576,MATCH($S832,출금!$S$2:$S$1048576,0))&amp;"")</f>
        <v/>
      </c>
      <c r="O832" s="2" t="str">
        <f>IF(ISERROR(INDEX(출금!$H$2:$H$1048576,MATCH($S832,출금!$S$2:$S$1048576,0)))=TRUE, "", INDEX(출금!$H$2:$H$1048576,MATCH($S832,출금!$S$2:$S$1048576,0))&amp;"")</f>
        <v/>
      </c>
      <c r="P832" s="2" t="str">
        <f>IF(ISERROR(INDEX(출금!$A$2:$A$1048576,MATCH($S832,출금!$S$2:$S$1048576,0)))=TRUE, "", INDEX(출금!$A$2:$A$1048576,MATCH($S832,출금!$S$2:$S$1048576,0)))</f>
        <v/>
      </c>
      <c r="Q832" s="2" t="str">
        <f>IF(ISERROR(INDEX(출금!$B$2:$B$1048576,MATCH($S832,출금!$S$2:$S$1048576,0)))=TRUE, "", INDEX(출금!$B$2:$B$1048576,MATCH($S832,출금!$S$2:$S$1048576,0)))</f>
        <v/>
      </c>
      <c r="R832" s="2" t="str">
        <f>IF(ISERROR(INDEX(출금!$C$2:$C$1048576,MATCH($S832,출금!$S$2:$S$1048576,0)))=TRUE, "", INDEX(출금!$C$2:$C$1048576,MATCH($S832,출금!$S$2:$S$1048576,0)))</f>
        <v/>
      </c>
      <c r="S832" s="2" t="s">
        <v>1633</v>
      </c>
      <c r="T832" s="13">
        <v>44507.395105532407</v>
      </c>
      <c r="U832" s="31" t="str">
        <f t="shared" si="18"/>
        <v>2021-11-07</v>
      </c>
    </row>
    <row r="833" spans="1:21" hidden="1">
      <c r="A833" s="2" t="s">
        <v>55</v>
      </c>
      <c r="B833" s="2" t="s">
        <v>6</v>
      </c>
      <c r="C833" s="2" t="s">
        <v>58</v>
      </c>
      <c r="D833" s="2" t="s">
        <v>1855</v>
      </c>
      <c r="E833" s="2">
        <v>10003</v>
      </c>
      <c r="F833" s="2" t="s">
        <v>88</v>
      </c>
      <c r="G833" s="2" t="str">
        <f>IF(INDEX(지갑!$H:$H,MATCH(A833&amp;B833&amp;C833&amp;D833&amp;E833&amp;F833&amp;H833,지갑!$K:$K,0))=0, "",INDEX(지갑!$H:$H,MATCH(A833&amp;B833&amp;C833&amp;D833&amp;E833&amp;F833&amp;H833,지갑!$K:$K,0)))</f>
        <v/>
      </c>
      <c r="H833" s="2"/>
      <c r="I833" s="2" t="s">
        <v>6</v>
      </c>
      <c r="J833" s="2" t="s">
        <v>8</v>
      </c>
      <c r="K833" s="2" t="s">
        <v>88</v>
      </c>
      <c r="L833" s="2" t="s">
        <v>88</v>
      </c>
      <c r="M833" s="25">
        <v>19.04495</v>
      </c>
      <c r="N833" s="2" t="str">
        <f>IF(ISERROR(INDEX(출금!$G$2:$G$1048576,MATCH($S833,출금!$S$2:$S$1048576,0)))=TRUE, "", INDEX(출금!$G$2:$G$1048576,MATCH($S833,출금!$S$2:$S$1048576,0))&amp;"")</f>
        <v/>
      </c>
      <c r="O833" s="2" t="str">
        <f>IF(ISERROR(INDEX(출금!$H$2:$H$1048576,MATCH($S833,출금!$S$2:$S$1048576,0)))=TRUE, "", INDEX(출금!$H$2:$H$1048576,MATCH($S833,출금!$S$2:$S$1048576,0))&amp;"")</f>
        <v/>
      </c>
      <c r="P833" s="2" t="str">
        <f>IF(ISERROR(INDEX(출금!$A$2:$A$1048576,MATCH($S833,출금!$S$2:$S$1048576,0)))=TRUE, "", INDEX(출금!$A$2:$A$1048576,MATCH($S833,출금!$S$2:$S$1048576,0)))</f>
        <v/>
      </c>
      <c r="Q833" s="2" t="str">
        <f>IF(ISERROR(INDEX(출금!$B$2:$B$1048576,MATCH($S833,출금!$S$2:$S$1048576,0)))=TRUE, "", INDEX(출금!$B$2:$B$1048576,MATCH($S833,출금!$S$2:$S$1048576,0)))</f>
        <v/>
      </c>
      <c r="R833" s="2" t="str">
        <f>IF(ISERROR(INDEX(출금!$C$2:$C$1048576,MATCH($S833,출금!$S$2:$S$1048576,0)))=TRUE, "", INDEX(출금!$C$2:$C$1048576,MATCH($S833,출금!$S$2:$S$1048576,0)))</f>
        <v/>
      </c>
      <c r="S833" s="2" t="s">
        <v>666</v>
      </c>
      <c r="T833" s="26">
        <v>44678.104537037034</v>
      </c>
      <c r="U833" s="31" t="str">
        <f t="shared" si="18"/>
        <v>2022-04-27</v>
      </c>
    </row>
    <row r="834" spans="1:21" hidden="1">
      <c r="A834" s="2" t="s">
        <v>55</v>
      </c>
      <c r="B834" s="2" t="s">
        <v>6</v>
      </c>
      <c r="C834" s="2" t="s">
        <v>58</v>
      </c>
      <c r="D834" s="2" t="s">
        <v>1855</v>
      </c>
      <c r="E834" s="2">
        <v>10003</v>
      </c>
      <c r="F834" s="2" t="s">
        <v>13</v>
      </c>
      <c r="G834" s="2" t="str">
        <f>IF(INDEX(지갑!$H:$H,MATCH(A834&amp;B834&amp;C834&amp;D834&amp;E834&amp;F834&amp;H834,지갑!$K:$K,0))=0, "",INDEX(지갑!$H:$H,MATCH(A834&amp;B834&amp;C834&amp;D834&amp;E834&amp;F834&amp;H834,지갑!$K:$K,0)))</f>
        <v>0x8f27fa136ff4da1796368380019029d81d12d06d</v>
      </c>
      <c r="H834" s="2"/>
      <c r="I834" s="2" t="s">
        <v>6</v>
      </c>
      <c r="J834" s="2" t="s">
        <v>8</v>
      </c>
      <c r="K834" s="2" t="s">
        <v>13</v>
      </c>
      <c r="L834" s="2" t="s">
        <v>76</v>
      </c>
      <c r="M834" s="25">
        <v>3996.953</v>
      </c>
      <c r="N834" s="2" t="str">
        <f>IF(ISERROR(INDEX(출금!$G$2:$G$1048576,MATCH($S834,출금!$S$2:$S$1048576,0)))=TRUE, "", INDEX(출금!$G$2:$G$1048576,MATCH($S834,출금!$S$2:$S$1048576,0))&amp;"")</f>
        <v>TMcMtgM9VMkMNdehmyC3Ls8ZPWwgxgJ8pA</v>
      </c>
      <c r="O834" s="2" t="str">
        <f>IF(ISERROR(INDEX(출금!$H$2:$H$1048576,MATCH($S834,출금!$S$2:$S$1048576,0)))=TRUE, "", INDEX(출금!$H$2:$H$1048576,MATCH($S834,출금!$S$2:$S$1048576,0))&amp;"")</f>
        <v/>
      </c>
      <c r="P834" s="2" t="str">
        <f>IF(ISERROR(INDEX(출금!$A$2:$A$1048576,MATCH($S834,출금!$S$2:$S$1048576,0)))=TRUE, "", INDEX(출금!$A$2:$A$1048576,MATCH($S834,출금!$S$2:$S$1048576,0)))</f>
        <v>exchange</v>
      </c>
      <c r="Q834" s="2" t="str">
        <f>IF(ISERROR(INDEX(출금!$B$2:$B$1048576,MATCH($S834,출금!$S$2:$S$1048576,0)))=TRUE, "", INDEX(출금!$B$2:$B$1048576,MATCH($S834,출금!$S$2:$S$1048576,0)))</f>
        <v>OKEX</v>
      </c>
      <c r="R834" s="2" t="str">
        <f>IF(ISERROR(INDEX(출금!$C$2:$C$1048576,MATCH($S834,출금!$S$2:$S$1048576,0)))=TRUE, "", INDEX(출금!$C$2:$C$1048576,MATCH($S834,출금!$S$2:$S$1048576,0)))</f>
        <v>Peertec</v>
      </c>
      <c r="S834" s="2" t="s">
        <v>665</v>
      </c>
      <c r="T834" s="26">
        <v>44678.425138888888</v>
      </c>
      <c r="U834" s="31" t="str">
        <f t="shared" ref="U834:U897" si="21">TEXT(T834,"yyyy-mm-dd")</f>
        <v>2022-04-27</v>
      </c>
    </row>
    <row r="835" spans="1:21" hidden="1">
      <c r="A835" s="2" t="s">
        <v>3</v>
      </c>
      <c r="B835" s="2" t="s">
        <v>858</v>
      </c>
      <c r="C835" s="2" t="s">
        <v>58</v>
      </c>
      <c r="D835" s="2"/>
      <c r="E835" s="2"/>
      <c r="F835" s="2" t="str">
        <f t="shared" ref="F835:F844" si="22">K835</f>
        <v>USDT</v>
      </c>
      <c r="G835" s="2" t="str">
        <f>IF(INDEX(지갑!$H:$H,MATCH(A835&amp;B835&amp;C835&amp;D835&amp;E835&amp;F835&amp;H835,지갑!$K:$K,0))=0, "",INDEX(지갑!$H:$H,MATCH(A835&amp;B835&amp;C835&amp;D835&amp;E835&amp;F835&amp;H835,지갑!$K:$K,0)))</f>
        <v>0xdb245cf0aec8bf5d4b3002d00f3e701e80ba380a</v>
      </c>
      <c r="H835" s="2"/>
      <c r="I835" s="2" t="s">
        <v>858</v>
      </c>
      <c r="J835" s="2" t="s">
        <v>58</v>
      </c>
      <c r="K835" s="2" t="s">
        <v>13</v>
      </c>
      <c r="L835" s="2" t="s">
        <v>1005</v>
      </c>
      <c r="M835" s="28">
        <v>10712.683978589999</v>
      </c>
      <c r="N835" s="2" t="str">
        <f>IF(ISERROR(INDEX(출금!$G$2:$G$1048576,MATCH($S835,출금!$S$2:$S$1048576,0)))=TRUE, "", INDEX(출금!$G$2:$G$1048576,MATCH($S835,출금!$S$2:$S$1048576,0))&amp;"")</f>
        <v/>
      </c>
      <c r="O835" s="2" t="str">
        <f>IF(ISERROR(INDEX(출금!$H$2:$H$1048576,MATCH($S835,출금!$S$2:$S$1048576,0)))=TRUE, "", INDEX(출금!$H$2:$H$1048576,MATCH($S835,출금!$S$2:$S$1048576,0))&amp;"")</f>
        <v/>
      </c>
      <c r="P835" s="2" t="str">
        <f>IF(ISERROR(INDEX(출금!$A$2:$A$1048576,MATCH($S835,출금!$S$2:$S$1048576,0)))=TRUE, "", INDEX(출금!$A$2:$A$1048576,MATCH($S835,출금!$S$2:$S$1048576,0)))</f>
        <v/>
      </c>
      <c r="Q835" s="2" t="str">
        <f>IF(ISERROR(INDEX(출금!$B$2:$B$1048576,MATCH($S835,출금!$S$2:$S$1048576,0)))=TRUE, "", INDEX(출금!$B$2:$B$1048576,MATCH($S835,출금!$S$2:$S$1048576,0)))</f>
        <v/>
      </c>
      <c r="R835" s="2" t="str">
        <f>IF(ISERROR(INDEX(출금!$C$2:$C$1048576,MATCH($S835,출금!$S$2:$S$1048576,0)))=TRUE, "", INDEX(출금!$C$2:$C$1048576,MATCH($S835,출금!$S$2:$S$1048576,0)))</f>
        <v/>
      </c>
      <c r="S835" s="2" t="s">
        <v>1634</v>
      </c>
      <c r="T835" s="13">
        <v>44507.403360011573</v>
      </c>
      <c r="U835" s="31" t="str">
        <f t="shared" si="21"/>
        <v>2021-11-07</v>
      </c>
    </row>
    <row r="836" spans="1:21" hidden="1">
      <c r="A836" s="2" t="s">
        <v>3</v>
      </c>
      <c r="B836" s="2" t="s">
        <v>858</v>
      </c>
      <c r="C836" s="2" t="s">
        <v>58</v>
      </c>
      <c r="D836" s="2"/>
      <c r="E836" s="2"/>
      <c r="F836" s="2" t="str">
        <f t="shared" si="22"/>
        <v>BCH</v>
      </c>
      <c r="G836" s="2" t="str">
        <f>IF(INDEX(지갑!$H:$H,MATCH(A836&amp;B836&amp;C836&amp;D836&amp;E836&amp;F836&amp;H836,지갑!$K:$K,0))=0, "",INDEX(지갑!$H:$H,MATCH(A836&amp;B836&amp;C836&amp;D836&amp;E836&amp;F836&amp;H836,지갑!$K:$K,0)))</f>
        <v>0xdb245cf0aec8bf5d4b3002d00f3e701e80ba380a</v>
      </c>
      <c r="H836" s="2"/>
      <c r="I836" s="2" t="s">
        <v>858</v>
      </c>
      <c r="J836" s="2" t="s">
        <v>58</v>
      </c>
      <c r="K836" s="2" t="s">
        <v>81</v>
      </c>
      <c r="L836" s="2" t="s">
        <v>1005</v>
      </c>
      <c r="M836" s="28">
        <v>1350</v>
      </c>
      <c r="N836" s="2" t="str">
        <f>IF(ISERROR(INDEX(출금!$G$2:$G$1048576,MATCH($S836,출금!$S$2:$S$1048576,0)))=TRUE, "", INDEX(출금!$G$2:$G$1048576,MATCH($S836,출금!$S$2:$S$1048576,0))&amp;"")</f>
        <v/>
      </c>
      <c r="O836" s="2" t="str">
        <f>IF(ISERROR(INDEX(출금!$H$2:$H$1048576,MATCH($S836,출금!$S$2:$S$1048576,0)))=TRUE, "", INDEX(출금!$H$2:$H$1048576,MATCH($S836,출금!$S$2:$S$1048576,0))&amp;"")</f>
        <v/>
      </c>
      <c r="P836" s="2" t="str">
        <f>IF(ISERROR(INDEX(출금!$A$2:$A$1048576,MATCH($S836,출금!$S$2:$S$1048576,0)))=TRUE, "", INDEX(출금!$A$2:$A$1048576,MATCH($S836,출금!$S$2:$S$1048576,0)))</f>
        <v/>
      </c>
      <c r="Q836" s="2" t="str">
        <f>IF(ISERROR(INDEX(출금!$B$2:$B$1048576,MATCH($S836,출금!$S$2:$S$1048576,0)))=TRUE, "", INDEX(출금!$B$2:$B$1048576,MATCH($S836,출금!$S$2:$S$1048576,0)))</f>
        <v/>
      </c>
      <c r="R836" s="2" t="str">
        <f>IF(ISERROR(INDEX(출금!$C$2:$C$1048576,MATCH($S836,출금!$S$2:$S$1048576,0)))=TRUE, "", INDEX(출금!$C$2:$C$1048576,MATCH($S836,출금!$S$2:$S$1048576,0)))</f>
        <v/>
      </c>
      <c r="S836" s="2" t="s">
        <v>1635</v>
      </c>
      <c r="T836" s="13">
        <v>44510.48747122685</v>
      </c>
      <c r="U836" s="31" t="str">
        <f t="shared" si="21"/>
        <v>2021-11-10</v>
      </c>
    </row>
    <row r="837" spans="1:21" hidden="1">
      <c r="A837" s="2" t="s">
        <v>3</v>
      </c>
      <c r="B837" s="2" t="s">
        <v>858</v>
      </c>
      <c r="C837" s="2" t="s">
        <v>58</v>
      </c>
      <c r="D837" s="2"/>
      <c r="E837" s="2"/>
      <c r="F837" s="2" t="str">
        <f t="shared" si="22"/>
        <v>HUSD</v>
      </c>
      <c r="G837" s="2" t="e">
        <f>IF(INDEX(지갑!$H:$H,MATCH(A837&amp;B837&amp;C837&amp;D837&amp;E837&amp;F837&amp;H837,지갑!$K:$K,0))=0, "",INDEX(지갑!$H:$H,MATCH(A837&amp;B837&amp;C837&amp;D837&amp;E837&amp;F837&amp;H837,지갑!$K:$K,0)))</f>
        <v>#N/A</v>
      </c>
      <c r="H837" s="2"/>
      <c r="I837" s="2" t="s">
        <v>858</v>
      </c>
      <c r="J837" s="2" t="s">
        <v>58</v>
      </c>
      <c r="K837" s="2" t="s">
        <v>1012</v>
      </c>
      <c r="L837" s="2" t="s">
        <v>1005</v>
      </c>
      <c r="M837" s="28">
        <v>48246.939951940003</v>
      </c>
      <c r="N837" s="2" t="str">
        <f>IF(ISERROR(INDEX(출금!$G$2:$G$1048576,MATCH($S837,출금!$S$2:$S$1048576,0)))=TRUE, "", INDEX(출금!$G$2:$G$1048576,MATCH($S837,출금!$S$2:$S$1048576,0))&amp;"")</f>
        <v/>
      </c>
      <c r="O837" s="2" t="str">
        <f>IF(ISERROR(INDEX(출금!$H$2:$H$1048576,MATCH($S837,출금!$S$2:$S$1048576,0)))=TRUE, "", INDEX(출금!$H$2:$H$1048576,MATCH($S837,출금!$S$2:$S$1048576,0))&amp;"")</f>
        <v/>
      </c>
      <c r="P837" s="2" t="str">
        <f>IF(ISERROR(INDEX(출금!$A$2:$A$1048576,MATCH($S837,출금!$S$2:$S$1048576,0)))=TRUE, "", INDEX(출금!$A$2:$A$1048576,MATCH($S837,출금!$S$2:$S$1048576,0)))</f>
        <v/>
      </c>
      <c r="Q837" s="2" t="str">
        <f>IF(ISERROR(INDEX(출금!$B$2:$B$1048576,MATCH($S837,출금!$S$2:$S$1048576,0)))=TRUE, "", INDEX(출금!$B$2:$B$1048576,MATCH($S837,출금!$S$2:$S$1048576,0)))</f>
        <v/>
      </c>
      <c r="R837" s="2" t="str">
        <f>IF(ISERROR(INDEX(출금!$C$2:$C$1048576,MATCH($S837,출금!$S$2:$S$1048576,0)))=TRUE, "", INDEX(출금!$C$2:$C$1048576,MATCH($S837,출금!$S$2:$S$1048576,0)))</f>
        <v/>
      </c>
      <c r="S837" s="2" t="s">
        <v>1636</v>
      </c>
      <c r="T837" s="13">
        <v>44510.492391747677</v>
      </c>
      <c r="U837" s="31" t="str">
        <f t="shared" si="21"/>
        <v>2021-11-10</v>
      </c>
    </row>
    <row r="838" spans="1:21" hidden="1">
      <c r="A838" s="2" t="s">
        <v>3</v>
      </c>
      <c r="B838" s="2" t="s">
        <v>858</v>
      </c>
      <c r="C838" s="2" t="s">
        <v>58</v>
      </c>
      <c r="D838" s="2"/>
      <c r="E838" s="2"/>
      <c r="F838" s="2" t="str">
        <f t="shared" si="22"/>
        <v>XRP</v>
      </c>
      <c r="G838" s="2" t="str">
        <f>IF(INDEX(지갑!$H:$H,MATCH(A838&amp;B838&amp;C838&amp;D838&amp;E838&amp;F838&amp;H838,지갑!$K:$K,0))=0, "",INDEX(지갑!$H:$H,MATCH(A838&amp;B838&amp;C838&amp;D838&amp;E838&amp;F838&amp;H838,지갑!$K:$K,0)))</f>
        <v>r9L7s2eGfDD5yhFmgP1XtxwEzeTicCyTaf</v>
      </c>
      <c r="H838" s="2"/>
      <c r="I838" s="2" t="s">
        <v>858</v>
      </c>
      <c r="J838" s="2" t="s">
        <v>58</v>
      </c>
      <c r="K838" s="2" t="s">
        <v>10</v>
      </c>
      <c r="L838" s="2" t="s">
        <v>10</v>
      </c>
      <c r="M838" s="28">
        <v>10</v>
      </c>
      <c r="N838" s="2" t="str">
        <f>IF(ISERROR(INDEX(출금!$G$2:$G$1048576,MATCH($S838,출금!$S$2:$S$1048576,0)))=TRUE, "", INDEX(출금!$G$2:$G$1048576,MATCH($S838,출금!$S$2:$S$1048576,0))&amp;"")</f>
        <v/>
      </c>
      <c r="O838" s="2" t="str">
        <f>IF(ISERROR(INDEX(출금!$H$2:$H$1048576,MATCH($S838,출금!$S$2:$S$1048576,0)))=TRUE, "", INDEX(출금!$H$2:$H$1048576,MATCH($S838,출금!$S$2:$S$1048576,0))&amp;"")</f>
        <v/>
      </c>
      <c r="P838" s="2" t="str">
        <f>IF(ISERROR(INDEX(출금!$A$2:$A$1048576,MATCH($S838,출금!$S$2:$S$1048576,0)))=TRUE, "", INDEX(출금!$A$2:$A$1048576,MATCH($S838,출금!$S$2:$S$1048576,0)))</f>
        <v/>
      </c>
      <c r="Q838" s="2" t="str">
        <f>IF(ISERROR(INDEX(출금!$B$2:$B$1048576,MATCH($S838,출금!$S$2:$S$1048576,0)))=TRUE, "", INDEX(출금!$B$2:$B$1048576,MATCH($S838,출금!$S$2:$S$1048576,0)))</f>
        <v/>
      </c>
      <c r="R838" s="2" t="str">
        <f>IF(ISERROR(INDEX(출금!$C$2:$C$1048576,MATCH($S838,출금!$S$2:$S$1048576,0)))=TRUE, "", INDEX(출금!$C$2:$C$1048576,MATCH($S838,출금!$S$2:$S$1048576,0)))</f>
        <v/>
      </c>
      <c r="S838" s="2" t="s">
        <v>1637</v>
      </c>
      <c r="T838" s="13">
        <v>44515.71321037037</v>
      </c>
      <c r="U838" s="31" t="str">
        <f t="shared" si="21"/>
        <v>2021-11-15</v>
      </c>
    </row>
    <row r="839" spans="1:21" hidden="1">
      <c r="A839" s="2" t="s">
        <v>3</v>
      </c>
      <c r="B839" s="2" t="s">
        <v>858</v>
      </c>
      <c r="C839" s="2" t="s">
        <v>58</v>
      </c>
      <c r="D839" s="2"/>
      <c r="E839" s="2"/>
      <c r="F839" s="2" t="str">
        <f t="shared" si="22"/>
        <v>XRP</v>
      </c>
      <c r="G839" s="2" t="str">
        <f>IF(INDEX(지갑!$H:$H,MATCH(A839&amp;B839&amp;C839&amp;D839&amp;E839&amp;F839&amp;H839,지갑!$K:$K,0))=0, "",INDEX(지갑!$H:$H,MATCH(A839&amp;B839&amp;C839&amp;D839&amp;E839&amp;F839&amp;H839,지갑!$K:$K,0)))</f>
        <v>r9L7s2eGfDD5yhFmgP1XtxwEzeTicCyTaf</v>
      </c>
      <c r="H839" s="2"/>
      <c r="I839" s="2" t="s">
        <v>858</v>
      </c>
      <c r="J839" s="2" t="s">
        <v>58</v>
      </c>
      <c r="K839" s="2" t="s">
        <v>10</v>
      </c>
      <c r="L839" s="2" t="s">
        <v>10</v>
      </c>
      <c r="M839" s="28">
        <v>63978176.745484002</v>
      </c>
      <c r="N839" s="2" t="str">
        <f>IF(ISERROR(INDEX(출금!$G$2:$G$1048576,MATCH($S839,출금!$S$2:$S$1048576,0)))=TRUE, "", INDEX(출금!$G$2:$G$1048576,MATCH($S839,출금!$S$2:$S$1048576,0))&amp;"")</f>
        <v/>
      </c>
      <c r="O839" s="2" t="str">
        <f>IF(ISERROR(INDEX(출금!$H$2:$H$1048576,MATCH($S839,출금!$S$2:$S$1048576,0)))=TRUE, "", INDEX(출금!$H$2:$H$1048576,MATCH($S839,출금!$S$2:$S$1048576,0))&amp;"")</f>
        <v/>
      </c>
      <c r="P839" s="2" t="str">
        <f>IF(ISERROR(INDEX(출금!$A$2:$A$1048576,MATCH($S839,출금!$S$2:$S$1048576,0)))=TRUE, "", INDEX(출금!$A$2:$A$1048576,MATCH($S839,출금!$S$2:$S$1048576,0)))</f>
        <v/>
      </c>
      <c r="Q839" s="2" t="str">
        <f>IF(ISERROR(INDEX(출금!$B$2:$B$1048576,MATCH($S839,출금!$S$2:$S$1048576,0)))=TRUE, "", INDEX(출금!$B$2:$B$1048576,MATCH($S839,출금!$S$2:$S$1048576,0)))</f>
        <v/>
      </c>
      <c r="R839" s="2" t="str">
        <f>IF(ISERROR(INDEX(출금!$C$2:$C$1048576,MATCH($S839,출금!$S$2:$S$1048576,0)))=TRUE, "", INDEX(출금!$C$2:$C$1048576,MATCH($S839,출금!$S$2:$S$1048576,0)))</f>
        <v/>
      </c>
      <c r="S839" s="2" t="s">
        <v>1638</v>
      </c>
      <c r="T839" s="13">
        <v>44515.723281122693</v>
      </c>
      <c r="U839" s="31" t="str">
        <f t="shared" si="21"/>
        <v>2021-11-15</v>
      </c>
    </row>
    <row r="840" spans="1:21" hidden="1">
      <c r="A840" s="2" t="s">
        <v>3</v>
      </c>
      <c r="B840" s="2" t="s">
        <v>858</v>
      </c>
      <c r="C840" s="2" t="s">
        <v>58</v>
      </c>
      <c r="D840" s="2"/>
      <c r="E840" s="2"/>
      <c r="F840" s="2" t="str">
        <f t="shared" si="22"/>
        <v>ETH</v>
      </c>
      <c r="G840" s="2" t="str">
        <f>IF(INDEX(지갑!$H:$H,MATCH(A840&amp;B840&amp;C840&amp;D840&amp;E840&amp;F840&amp;H840,지갑!$K:$K,0))=0, "",INDEX(지갑!$H:$H,MATCH(A840&amp;B840&amp;C840&amp;D840&amp;E840&amp;F840&amp;H840,지갑!$K:$K,0)))</f>
        <v>0xdb245cf0aec8bf5d4b3002d00f3e701e80ba380a</v>
      </c>
      <c r="H840" s="2"/>
      <c r="I840" s="2" t="s">
        <v>858</v>
      </c>
      <c r="J840" s="2" t="s">
        <v>58</v>
      </c>
      <c r="K840" s="2" t="s">
        <v>11</v>
      </c>
      <c r="L840" s="2" t="s">
        <v>1005</v>
      </c>
      <c r="M840" s="28">
        <v>700</v>
      </c>
      <c r="N840" s="2" t="str">
        <f>IF(ISERROR(INDEX(출금!$G$2:$G$1048576,MATCH($S840,출금!$S$2:$S$1048576,0)))=TRUE, "", INDEX(출금!$G$2:$G$1048576,MATCH($S840,출금!$S$2:$S$1048576,0))&amp;"")</f>
        <v/>
      </c>
      <c r="O840" s="2" t="str">
        <f>IF(ISERROR(INDEX(출금!$H$2:$H$1048576,MATCH($S840,출금!$S$2:$S$1048576,0)))=TRUE, "", INDEX(출금!$H$2:$H$1048576,MATCH($S840,출금!$S$2:$S$1048576,0))&amp;"")</f>
        <v/>
      </c>
      <c r="P840" s="2" t="str">
        <f>IF(ISERROR(INDEX(출금!$A$2:$A$1048576,MATCH($S840,출금!$S$2:$S$1048576,0)))=TRUE, "", INDEX(출금!$A$2:$A$1048576,MATCH($S840,출금!$S$2:$S$1048576,0)))</f>
        <v/>
      </c>
      <c r="Q840" s="2" t="str">
        <f>IF(ISERROR(INDEX(출금!$B$2:$B$1048576,MATCH($S840,출금!$S$2:$S$1048576,0)))=TRUE, "", INDEX(출금!$B$2:$B$1048576,MATCH($S840,출금!$S$2:$S$1048576,0)))</f>
        <v/>
      </c>
      <c r="R840" s="2" t="str">
        <f>IF(ISERROR(INDEX(출금!$C$2:$C$1048576,MATCH($S840,출금!$S$2:$S$1048576,0)))=TRUE, "", INDEX(출금!$C$2:$C$1048576,MATCH($S840,출금!$S$2:$S$1048576,0)))</f>
        <v/>
      </c>
      <c r="S840" s="2" t="s">
        <v>1639</v>
      </c>
      <c r="T840" s="13">
        <v>44518.591601145832</v>
      </c>
      <c r="U840" s="31" t="str">
        <f t="shared" si="21"/>
        <v>2021-11-18</v>
      </c>
    </row>
    <row r="841" spans="1:21" hidden="1">
      <c r="A841" s="2" t="s">
        <v>3</v>
      </c>
      <c r="B841" s="2" t="s">
        <v>858</v>
      </c>
      <c r="C841" s="2" t="s">
        <v>58</v>
      </c>
      <c r="D841" s="2"/>
      <c r="E841" s="2"/>
      <c r="F841" s="2" t="str">
        <f t="shared" si="22"/>
        <v>BTC</v>
      </c>
      <c r="G841" s="2" t="str">
        <f>IF(INDEX(지갑!$H:$H,MATCH(A841&amp;B841&amp;C841&amp;D841&amp;E841&amp;F841&amp;H841,지갑!$K:$K,0))=0, "",INDEX(지갑!$H:$H,MATCH(A841&amp;B841&amp;C841&amp;D841&amp;E841&amp;F841&amp;H841,지갑!$K:$K,0)))</f>
        <v>1MdatewJkKfSptYBaJvgEBFYCEbiCkELVt</v>
      </c>
      <c r="H841" s="2"/>
      <c r="I841" s="2" t="s">
        <v>858</v>
      </c>
      <c r="J841" s="2" t="s">
        <v>58</v>
      </c>
      <c r="K841" s="2" t="s">
        <v>9</v>
      </c>
      <c r="L841" s="2" t="s">
        <v>1005</v>
      </c>
      <c r="M841" s="28">
        <v>100</v>
      </c>
      <c r="N841" s="2" t="str">
        <f>IF(ISERROR(INDEX(출금!$G$2:$G$1048576,MATCH($S841,출금!$S$2:$S$1048576,0)))=TRUE, "", INDEX(출금!$G$2:$G$1048576,MATCH($S841,출금!$S$2:$S$1048576,0))&amp;"")</f>
        <v/>
      </c>
      <c r="O841" s="2" t="str">
        <f>IF(ISERROR(INDEX(출금!$H$2:$H$1048576,MATCH($S841,출금!$S$2:$S$1048576,0)))=TRUE, "", INDEX(출금!$H$2:$H$1048576,MATCH($S841,출금!$S$2:$S$1048576,0))&amp;"")</f>
        <v/>
      </c>
      <c r="P841" s="2" t="str">
        <f>IF(ISERROR(INDEX(출금!$A$2:$A$1048576,MATCH($S841,출금!$S$2:$S$1048576,0)))=TRUE, "", INDEX(출금!$A$2:$A$1048576,MATCH($S841,출금!$S$2:$S$1048576,0)))</f>
        <v/>
      </c>
      <c r="Q841" s="2" t="str">
        <f>IF(ISERROR(INDEX(출금!$B$2:$B$1048576,MATCH($S841,출금!$S$2:$S$1048576,0)))=TRUE, "", INDEX(출금!$B$2:$B$1048576,MATCH($S841,출금!$S$2:$S$1048576,0)))</f>
        <v/>
      </c>
      <c r="R841" s="2" t="str">
        <f>IF(ISERROR(INDEX(출금!$C$2:$C$1048576,MATCH($S841,출금!$S$2:$S$1048576,0)))=TRUE, "", INDEX(출금!$C$2:$C$1048576,MATCH($S841,출금!$S$2:$S$1048576,0)))</f>
        <v/>
      </c>
      <c r="S841" s="2" t="s">
        <v>1640</v>
      </c>
      <c r="T841" s="13">
        <v>44518.591604479167</v>
      </c>
      <c r="U841" s="31" t="str">
        <f t="shared" si="21"/>
        <v>2021-11-18</v>
      </c>
    </row>
    <row r="842" spans="1:21" hidden="1">
      <c r="A842" s="2" t="s">
        <v>3</v>
      </c>
      <c r="B842" s="2" t="s">
        <v>858</v>
      </c>
      <c r="C842" s="2" t="s">
        <v>58</v>
      </c>
      <c r="D842" s="2"/>
      <c r="E842" s="2"/>
      <c r="F842" s="2" t="str">
        <f t="shared" si="22"/>
        <v>BTC</v>
      </c>
      <c r="G842" s="2" t="str">
        <f>IF(INDEX(지갑!$H:$H,MATCH(A842&amp;B842&amp;C842&amp;D842&amp;E842&amp;F842&amp;H842,지갑!$K:$K,0))=0, "",INDEX(지갑!$H:$H,MATCH(A842&amp;B842&amp;C842&amp;D842&amp;E842&amp;F842&amp;H842,지갑!$K:$K,0)))</f>
        <v>1MdatewJkKfSptYBaJvgEBFYCEbiCkELVt</v>
      </c>
      <c r="H842" s="2"/>
      <c r="I842" s="2" t="s">
        <v>858</v>
      </c>
      <c r="J842" s="2" t="s">
        <v>58</v>
      </c>
      <c r="K842" s="2" t="s">
        <v>9</v>
      </c>
      <c r="L842" s="2" t="s">
        <v>9</v>
      </c>
      <c r="M842" s="28">
        <v>99.999499999999998</v>
      </c>
      <c r="N842" s="2" t="str">
        <f>IF(ISERROR(INDEX(출금!$G$2:$G$1048576,MATCH($S842,출금!$S$2:$S$1048576,0)))=TRUE, "", INDEX(출금!$G$2:$G$1048576,MATCH($S842,출금!$S$2:$S$1048576,0))&amp;"")</f>
        <v>19SK9LWSXLdmwPxvjPgvUrdaPhaPS6LaNu</v>
      </c>
      <c r="O842" s="2" t="str">
        <f>IF(ISERROR(INDEX(출금!$H$2:$H$1048576,MATCH($S842,출금!$S$2:$S$1048576,0)))=TRUE, "", INDEX(출금!$H$2:$H$1048576,MATCH($S842,출금!$S$2:$S$1048576,0))&amp;"")</f>
        <v/>
      </c>
      <c r="P842" s="2" t="str">
        <f>IF(ISERROR(INDEX(출금!$A$2:$A$1048576,MATCH($S842,출금!$S$2:$S$1048576,0)))=TRUE, "", INDEX(출금!$A$2:$A$1048576,MATCH($S842,출금!$S$2:$S$1048576,0)))</f>
        <v>exchange</v>
      </c>
      <c r="Q842" s="2" t="str">
        <f>IF(ISERROR(INDEX(출금!$B$2:$B$1048576,MATCH($S842,출금!$S$2:$S$1048576,0)))=TRUE, "", INDEX(출금!$B$2:$B$1048576,MATCH($S842,출금!$S$2:$S$1048576,0)))</f>
        <v>Binance</v>
      </c>
      <c r="R842" s="2" t="str">
        <f>IF(ISERROR(INDEX(출금!$C$2:$C$1048576,MATCH($S842,출금!$S$2:$S$1048576,0)))=TRUE, "", INDEX(출금!$C$2:$C$1048576,MATCH($S842,출금!$S$2:$S$1048576,0)))</f>
        <v>BBRICK</v>
      </c>
      <c r="S842" s="2" t="s">
        <v>1641</v>
      </c>
      <c r="T842" s="13">
        <v>44529.609212152784</v>
      </c>
      <c r="U842" s="31" t="str">
        <f t="shared" si="21"/>
        <v>2021-11-29</v>
      </c>
    </row>
    <row r="843" spans="1:21" hidden="1">
      <c r="A843" s="2" t="s">
        <v>3</v>
      </c>
      <c r="B843" s="2" t="s">
        <v>858</v>
      </c>
      <c r="C843" s="2" t="s">
        <v>58</v>
      </c>
      <c r="D843" s="2"/>
      <c r="E843" s="2"/>
      <c r="F843" s="2" t="str">
        <f t="shared" si="22"/>
        <v>XRP</v>
      </c>
      <c r="G843" s="2" t="str">
        <f>IF(INDEX(지갑!$H:$H,MATCH(A843&amp;B843&amp;C843&amp;D843&amp;E843&amp;F843&amp;H843,지갑!$K:$K,0))=0, "",INDEX(지갑!$H:$H,MATCH(A843&amp;B843&amp;C843&amp;D843&amp;E843&amp;F843&amp;H843,지갑!$K:$K,0)))</f>
        <v>r9L7s2eGfDD5yhFmgP1XtxwEzeTicCyTaf</v>
      </c>
      <c r="H843" s="2"/>
      <c r="I843" s="2" t="s">
        <v>858</v>
      </c>
      <c r="J843" s="2" t="s">
        <v>58</v>
      </c>
      <c r="K843" s="2" t="s">
        <v>10</v>
      </c>
      <c r="L843" s="2" t="s">
        <v>1005</v>
      </c>
      <c r="M843" s="28">
        <v>8100600</v>
      </c>
      <c r="N843" s="2" t="str">
        <f>IF(ISERROR(INDEX(출금!$G$2:$G$1048576,MATCH($S843,출금!$S$2:$S$1048576,0)))=TRUE, "", INDEX(출금!$G$2:$G$1048576,MATCH($S843,출금!$S$2:$S$1048576,0))&amp;"")</f>
        <v/>
      </c>
      <c r="O843" s="2" t="str">
        <f>IF(ISERROR(INDEX(출금!$H$2:$H$1048576,MATCH($S843,출금!$S$2:$S$1048576,0)))=TRUE, "", INDEX(출금!$H$2:$H$1048576,MATCH($S843,출금!$S$2:$S$1048576,0))&amp;"")</f>
        <v/>
      </c>
      <c r="P843" s="2" t="str">
        <f>IF(ISERROR(INDEX(출금!$A$2:$A$1048576,MATCH($S843,출금!$S$2:$S$1048576,0)))=TRUE, "", INDEX(출금!$A$2:$A$1048576,MATCH($S843,출금!$S$2:$S$1048576,0)))</f>
        <v/>
      </c>
      <c r="Q843" s="2" t="str">
        <f>IF(ISERROR(INDEX(출금!$B$2:$B$1048576,MATCH($S843,출금!$S$2:$S$1048576,0)))=TRUE, "", INDEX(출금!$B$2:$B$1048576,MATCH($S843,출금!$S$2:$S$1048576,0)))</f>
        <v/>
      </c>
      <c r="R843" s="2" t="str">
        <f>IF(ISERROR(INDEX(출금!$C$2:$C$1048576,MATCH($S843,출금!$S$2:$S$1048576,0)))=TRUE, "", INDEX(출금!$C$2:$C$1048576,MATCH($S843,출금!$S$2:$S$1048576,0)))</f>
        <v/>
      </c>
      <c r="S843" s="2" t="s">
        <v>1642</v>
      </c>
      <c r="T843" s="13">
        <v>44529.643876689814</v>
      </c>
      <c r="U843" s="31" t="str">
        <f t="shared" si="21"/>
        <v>2021-11-29</v>
      </c>
    </row>
    <row r="844" spans="1:21">
      <c r="A844" s="2" t="s">
        <v>3</v>
      </c>
      <c r="B844" s="2" t="s">
        <v>858</v>
      </c>
      <c r="C844" s="2" t="s">
        <v>58</v>
      </c>
      <c r="D844" s="2"/>
      <c r="E844" s="2"/>
      <c r="F844" s="2" t="str">
        <f t="shared" si="22"/>
        <v>ETH</v>
      </c>
      <c r="G844" s="2" t="str">
        <f>IF(INDEX(지갑!$H:$H,MATCH(A844&amp;B844&amp;C844&amp;D844&amp;E844&amp;F844&amp;H844,지갑!$K:$K,0))=0, "",INDEX(지갑!$H:$H,MATCH(A844&amp;B844&amp;C844&amp;D844&amp;E844&amp;F844&amp;H844,지갑!$K:$K,0)))</f>
        <v>0xdb245cf0aec8bf5d4b3002d00f3e701e80ba380a</v>
      </c>
      <c r="H844" s="2"/>
      <c r="I844" s="2" t="s">
        <v>858</v>
      </c>
      <c r="J844" s="2" t="s">
        <v>58</v>
      </c>
      <c r="K844" s="2" t="s">
        <v>11</v>
      </c>
      <c r="L844" s="2" t="s">
        <v>11</v>
      </c>
      <c r="M844" s="28">
        <v>701.81640000000004</v>
      </c>
      <c r="N844" s="2" t="str">
        <f>IF(ISERROR(INDEX(출금!$G$2:$G$1048576,MATCH($S844,출금!$S$2:$S$1048576,0)))=TRUE, "", INDEX(출금!$G$2:$G$1048576,MATCH($S844,출금!$S$2:$S$1048576,0))&amp;"")</f>
        <v/>
      </c>
      <c r="O844" s="2" t="str">
        <f>IF(ISERROR(INDEX(출금!$H$2:$H$1048576,MATCH($S844,출금!$S$2:$S$1048576,0)))=TRUE, "", INDEX(출금!$H$2:$H$1048576,MATCH($S844,출금!$S$2:$S$1048576,0))&amp;"")</f>
        <v/>
      </c>
      <c r="P844" s="2" t="str">
        <f>IF(ISERROR(INDEX(출금!$A$2:$A$1048576,MATCH($S844,출금!$S$2:$S$1048576,0)))=TRUE, "", INDEX(출금!$A$2:$A$1048576,MATCH($S844,출금!$S$2:$S$1048576,0)))</f>
        <v/>
      </c>
      <c r="Q844" s="2" t="str">
        <f>IF(ISERROR(INDEX(출금!$B$2:$B$1048576,MATCH($S844,출금!$S$2:$S$1048576,0)))=TRUE, "", INDEX(출금!$B$2:$B$1048576,MATCH($S844,출금!$S$2:$S$1048576,0)))</f>
        <v/>
      </c>
      <c r="R844" s="2" t="str">
        <f>IF(ISERROR(INDEX(출금!$C$2:$C$1048576,MATCH($S844,출금!$S$2:$S$1048576,0)))=TRUE, "", INDEX(출금!$C$2:$C$1048576,MATCH($S844,출금!$S$2:$S$1048576,0)))</f>
        <v/>
      </c>
      <c r="S844" s="2" t="s">
        <v>1643</v>
      </c>
      <c r="T844" s="13">
        <v>44529.71457196759</v>
      </c>
      <c r="U844" s="31" t="str">
        <f t="shared" si="21"/>
        <v>2021-11-29</v>
      </c>
    </row>
    <row r="845" spans="1:21" hidden="1">
      <c r="A845" s="2" t="s">
        <v>55</v>
      </c>
      <c r="B845" s="2" t="s">
        <v>6</v>
      </c>
      <c r="C845" s="2" t="s">
        <v>58</v>
      </c>
      <c r="D845" s="2" t="s">
        <v>1855</v>
      </c>
      <c r="E845" s="2">
        <v>10003</v>
      </c>
      <c r="F845" s="2" t="s">
        <v>13</v>
      </c>
      <c r="G845" s="2" t="str">
        <f>IF(INDEX(지갑!$H:$H,MATCH(A845&amp;B845&amp;C845&amp;D845&amp;E845&amp;F845&amp;H845,지갑!$K:$K,0))=0, "",INDEX(지갑!$H:$H,MATCH(A845&amp;B845&amp;C845&amp;D845&amp;E845&amp;F845&amp;H845,지갑!$K:$K,0)))</f>
        <v>0x8f27fa136ff4da1796368380019029d81d12d06d</v>
      </c>
      <c r="H845" s="2"/>
      <c r="I845" s="2" t="s">
        <v>6</v>
      </c>
      <c r="J845" s="2" t="s">
        <v>8</v>
      </c>
      <c r="K845" s="2" t="s">
        <v>13</v>
      </c>
      <c r="L845" s="2" t="s">
        <v>76</v>
      </c>
      <c r="M845" s="25">
        <v>1550.819</v>
      </c>
      <c r="N845" s="2" t="str">
        <f>IF(ISERROR(INDEX(출금!$G$2:$G$1048576,MATCH($S845,출금!$S$2:$S$1048576,0)))=TRUE, "", INDEX(출금!$G$2:$G$1048576,MATCH($S845,출금!$S$2:$S$1048576,0))&amp;"")</f>
        <v>TMcMtgM9VMkMNdehmyC3Ls8ZPWwgxgJ8pA</v>
      </c>
      <c r="O845" s="2" t="str">
        <f>IF(ISERROR(INDEX(출금!$H$2:$H$1048576,MATCH($S845,출금!$S$2:$S$1048576,0)))=TRUE, "", INDEX(출금!$H$2:$H$1048576,MATCH($S845,출금!$S$2:$S$1048576,0))&amp;"")</f>
        <v/>
      </c>
      <c r="P845" s="2" t="str">
        <f>IF(ISERROR(INDEX(출금!$A$2:$A$1048576,MATCH($S845,출금!$S$2:$S$1048576,0)))=TRUE, "", INDEX(출금!$A$2:$A$1048576,MATCH($S845,출금!$S$2:$S$1048576,0)))</f>
        <v>exchange</v>
      </c>
      <c r="Q845" s="2" t="str">
        <f>IF(ISERROR(INDEX(출금!$B$2:$B$1048576,MATCH($S845,출금!$S$2:$S$1048576,0)))=TRUE, "", INDEX(출금!$B$2:$B$1048576,MATCH($S845,출금!$S$2:$S$1048576,0)))</f>
        <v>OKEX</v>
      </c>
      <c r="R845" s="2" t="str">
        <f>IF(ISERROR(INDEX(출금!$C$2:$C$1048576,MATCH($S845,출금!$S$2:$S$1048576,0)))=TRUE, "", INDEX(출금!$C$2:$C$1048576,MATCH($S845,출금!$S$2:$S$1048576,0)))</f>
        <v>Peertec</v>
      </c>
      <c r="S845" s="2" t="s">
        <v>664</v>
      </c>
      <c r="T845" s="26">
        <v>44678.565185185187</v>
      </c>
      <c r="U845" s="31" t="str">
        <f t="shared" si="21"/>
        <v>2022-04-27</v>
      </c>
    </row>
    <row r="846" spans="1:21" hidden="1">
      <c r="A846" s="2" t="s">
        <v>55</v>
      </c>
      <c r="B846" s="2" t="s">
        <v>6</v>
      </c>
      <c r="C846" s="2" t="s">
        <v>58</v>
      </c>
      <c r="D846" s="2" t="s">
        <v>1855</v>
      </c>
      <c r="E846" s="2">
        <v>10003</v>
      </c>
      <c r="F846" s="2" t="s">
        <v>15</v>
      </c>
      <c r="G846" s="2" t="str">
        <f>IF(INDEX(지갑!$H:$H,MATCH(A846&amp;B846&amp;C846&amp;D846&amp;E846&amp;F846&amp;H846,지갑!$K:$K,0))=0, "",INDEX(지갑!$H:$H,MATCH(A846&amp;B846&amp;C846&amp;D846&amp;E846&amp;F846&amp;H846,지갑!$K:$K,0)))</f>
        <v>terra1luagdjcr9c9yvp3ak4d7chjm5gldcmgln5rku5</v>
      </c>
      <c r="H846" s="2">
        <v>823031602</v>
      </c>
      <c r="I846" s="2" t="s">
        <v>6</v>
      </c>
      <c r="J846" s="2" t="s">
        <v>8</v>
      </c>
      <c r="K846" s="2" t="s">
        <v>15</v>
      </c>
      <c r="L846" s="2" t="s">
        <v>1676</v>
      </c>
      <c r="M846" s="25">
        <v>77900</v>
      </c>
      <c r="N846" s="2" t="str">
        <f>IF(ISERROR(INDEX(출금!$G$2:$G$1048576,MATCH($S846,출금!$S$2:$S$1048576,0)))=TRUE, "", INDEX(출금!$G$2:$G$1048576,MATCH($S846,출금!$S$2:$S$1048576,0))&amp;"")</f>
        <v>terra1j4u9e5n8xu9c9jykny8uqw6lde6843qczzwd0x</v>
      </c>
      <c r="O846" s="2" t="str">
        <f>IF(ISERROR(INDEX(출금!$H$2:$H$1048576,MATCH($S846,출금!$S$2:$S$1048576,0)))=TRUE, "", INDEX(출금!$H$2:$H$1048576,MATCH($S846,출금!$S$2:$S$1048576,0))&amp;"")</f>
        <v/>
      </c>
      <c r="P846" s="2" t="str">
        <f>IF(ISERROR(INDEX(출금!$A$2:$A$1048576,MATCH($S846,출금!$S$2:$S$1048576,0)))=TRUE, "", INDEX(출금!$A$2:$A$1048576,MATCH($S846,출금!$S$2:$S$1048576,0)))</f>
        <v>Wallet</v>
      </c>
      <c r="Q846" s="2" t="str">
        <f>IF(ISERROR(INDEX(출금!$B$2:$B$1048576,MATCH($S846,출금!$S$2:$S$1048576,0)))=TRUE, "", INDEX(출금!$B$2:$B$1048576,MATCH($S846,출금!$S$2:$S$1048576,0)))</f>
        <v>Terra</v>
      </c>
      <c r="R846" s="2" t="str">
        <f>IF(ISERROR(INDEX(출금!$C$2:$C$1048576,MATCH($S846,출금!$S$2:$S$1048576,0)))=TRUE, "", INDEX(출금!$C$2:$C$1048576,MATCH($S846,출금!$S$2:$S$1048576,0)))</f>
        <v>BBRICK</v>
      </c>
      <c r="S846" s="2" t="s">
        <v>663</v>
      </c>
      <c r="T846" s="26">
        <v>44678.834120370368</v>
      </c>
      <c r="U846" s="31" t="str">
        <f t="shared" si="21"/>
        <v>2022-04-27</v>
      </c>
    </row>
    <row r="847" spans="1:21" hidden="1">
      <c r="A847" s="2" t="s">
        <v>3</v>
      </c>
      <c r="B847" s="2" t="s">
        <v>858</v>
      </c>
      <c r="C847" s="2" t="s">
        <v>58</v>
      </c>
      <c r="D847" s="2"/>
      <c r="E847" s="2"/>
      <c r="F847" s="2" t="str">
        <f>K847</f>
        <v>XRP</v>
      </c>
      <c r="G847" s="2" t="str">
        <f>IF(INDEX(지갑!$H:$H,MATCH(A847&amp;B847&amp;C847&amp;D847&amp;E847&amp;F847&amp;H847,지갑!$K:$K,0))=0, "",INDEX(지갑!$H:$H,MATCH(A847&amp;B847&amp;C847&amp;D847&amp;E847&amp;F847&amp;H847,지갑!$K:$K,0)))</f>
        <v>r9L7s2eGfDD5yhFmgP1XtxwEzeTicCyTaf</v>
      </c>
      <c r="H847" s="2"/>
      <c r="I847" s="2" t="s">
        <v>858</v>
      </c>
      <c r="J847" s="2" t="s">
        <v>58</v>
      </c>
      <c r="K847" s="2" t="s">
        <v>10</v>
      </c>
      <c r="L847" s="2" t="s">
        <v>1005</v>
      </c>
      <c r="M847" s="28">
        <v>3872590.6965680001</v>
      </c>
      <c r="N847" s="2" t="str">
        <f>IF(ISERROR(INDEX(출금!$G$2:$G$1048576,MATCH($S847,출금!$S$2:$S$1048576,0)))=TRUE, "", INDEX(출금!$G$2:$G$1048576,MATCH($S847,출금!$S$2:$S$1048576,0))&amp;"")</f>
        <v/>
      </c>
      <c r="O847" s="2" t="str">
        <f>IF(ISERROR(INDEX(출금!$H$2:$H$1048576,MATCH($S847,출금!$S$2:$S$1048576,0)))=TRUE, "", INDEX(출금!$H$2:$H$1048576,MATCH($S847,출금!$S$2:$S$1048576,0))&amp;"")</f>
        <v/>
      </c>
      <c r="P847" s="2" t="str">
        <f>IF(ISERROR(INDEX(출금!$A$2:$A$1048576,MATCH($S847,출금!$S$2:$S$1048576,0)))=TRUE, "", INDEX(출금!$A$2:$A$1048576,MATCH($S847,출금!$S$2:$S$1048576,0)))</f>
        <v/>
      </c>
      <c r="Q847" s="2" t="str">
        <f>IF(ISERROR(INDEX(출금!$B$2:$B$1048576,MATCH($S847,출금!$S$2:$S$1048576,0)))=TRUE, "", INDEX(출금!$B$2:$B$1048576,MATCH($S847,출금!$S$2:$S$1048576,0)))</f>
        <v/>
      </c>
      <c r="R847" s="2" t="str">
        <f>IF(ISERROR(INDEX(출금!$C$2:$C$1048576,MATCH($S847,출금!$S$2:$S$1048576,0)))=TRUE, "", INDEX(출금!$C$2:$C$1048576,MATCH($S847,출금!$S$2:$S$1048576,0)))</f>
        <v/>
      </c>
      <c r="S847" s="2" t="s">
        <v>1644</v>
      </c>
      <c r="T847" s="13">
        <v>44529.722982002313</v>
      </c>
      <c r="U847" s="31" t="str">
        <f t="shared" si="21"/>
        <v>2021-11-29</v>
      </c>
    </row>
    <row r="848" spans="1:21" hidden="1">
      <c r="A848" s="2" t="s">
        <v>55</v>
      </c>
      <c r="B848" s="2" t="s">
        <v>6</v>
      </c>
      <c r="C848" s="2" t="s">
        <v>58</v>
      </c>
      <c r="D848" s="2" t="s">
        <v>1855</v>
      </c>
      <c r="E848" s="2">
        <v>10003</v>
      </c>
      <c r="F848" s="2" t="s">
        <v>10</v>
      </c>
      <c r="G848" s="2" t="str">
        <f>IF(INDEX(지갑!$H:$H,MATCH(A848&amp;B848&amp;C848&amp;D848&amp;E848&amp;F848&amp;H848,지갑!$K:$K,0))=0, "",INDEX(지갑!$H:$H,MATCH(A848&amp;B848&amp;C848&amp;D848&amp;E848&amp;F848&amp;H848,지갑!$K:$K,0)))</f>
        <v>rPFXvVo2fYXVPdV9gCHQouHsMgMhQ2aUwM</v>
      </c>
      <c r="H848" s="2">
        <v>3680179910</v>
      </c>
      <c r="I848" s="2" t="s">
        <v>6</v>
      </c>
      <c r="J848" s="2" t="s">
        <v>8</v>
      </c>
      <c r="K848" s="2" t="s">
        <v>10</v>
      </c>
      <c r="L848" s="2" t="s">
        <v>10</v>
      </c>
      <c r="M848" s="25">
        <v>2329.4</v>
      </c>
      <c r="N848" s="2" t="str">
        <f>IF(ISERROR(INDEX(출금!$G$2:$G$1048576,MATCH($S848,출금!$S$2:$S$1048576,0)))=TRUE, "", INDEX(출금!$G$2:$G$1048576,MATCH($S848,출금!$S$2:$S$1048576,0))&amp;"")</f>
        <v/>
      </c>
      <c r="O848" s="2" t="str">
        <f>IF(ISERROR(INDEX(출금!$H$2:$H$1048576,MATCH($S848,출금!$S$2:$S$1048576,0)))=TRUE, "", INDEX(출금!$H$2:$H$1048576,MATCH($S848,출금!$S$2:$S$1048576,0))&amp;"")</f>
        <v/>
      </c>
      <c r="P848" s="2" t="str">
        <f>IF(ISERROR(INDEX(출금!$A$2:$A$1048576,MATCH($S848,출금!$S$2:$S$1048576,0)))=TRUE, "", INDEX(출금!$A$2:$A$1048576,MATCH($S848,출금!$S$2:$S$1048576,0)))</f>
        <v/>
      </c>
      <c r="Q848" s="2" t="str">
        <f>IF(ISERROR(INDEX(출금!$B$2:$B$1048576,MATCH($S848,출금!$S$2:$S$1048576,0)))=TRUE, "", INDEX(출금!$B$2:$B$1048576,MATCH($S848,출금!$S$2:$S$1048576,0)))</f>
        <v/>
      </c>
      <c r="R848" s="2" t="str">
        <f>IF(ISERROR(INDEX(출금!$C$2:$C$1048576,MATCH($S848,출금!$S$2:$S$1048576,0)))=TRUE, "", INDEX(출금!$C$2:$C$1048576,MATCH($S848,출금!$S$2:$S$1048576,0)))</f>
        <v/>
      </c>
      <c r="S848" s="2" t="s">
        <v>662</v>
      </c>
      <c r="T848" s="26">
        <v>44679.007881944446</v>
      </c>
      <c r="U848" s="31" t="str">
        <f t="shared" si="21"/>
        <v>2022-04-28</v>
      </c>
    </row>
    <row r="849" spans="1:21" hidden="1">
      <c r="A849" s="2" t="s">
        <v>3</v>
      </c>
      <c r="B849" s="2" t="s">
        <v>858</v>
      </c>
      <c r="C849" s="2" t="s">
        <v>58</v>
      </c>
      <c r="D849" s="2"/>
      <c r="E849" s="2"/>
      <c r="F849" s="2" t="str">
        <f>K849</f>
        <v>BCH</v>
      </c>
      <c r="G849" s="2" t="str">
        <f>IF(INDEX(지갑!$H:$H,MATCH(A849&amp;B849&amp;C849&amp;D849&amp;E849&amp;F849&amp;H849,지갑!$K:$K,0))=0, "",INDEX(지갑!$H:$H,MATCH(A849&amp;B849&amp;C849&amp;D849&amp;E849&amp;F849&amp;H849,지갑!$K:$K,0)))</f>
        <v>0xdb245cf0aec8bf5d4b3002d00f3e701e80ba380a</v>
      </c>
      <c r="H849" s="2"/>
      <c r="I849" s="2" t="s">
        <v>858</v>
      </c>
      <c r="J849" s="2" t="s">
        <v>58</v>
      </c>
      <c r="K849" s="2" t="s">
        <v>81</v>
      </c>
      <c r="L849" s="2" t="s">
        <v>1005</v>
      </c>
      <c r="M849" s="28">
        <v>155.01640122000001</v>
      </c>
      <c r="N849" s="2" t="str">
        <f>IF(ISERROR(INDEX(출금!$G$2:$G$1048576,MATCH($S849,출금!$S$2:$S$1048576,0)))=TRUE, "", INDEX(출금!$G$2:$G$1048576,MATCH($S849,출금!$S$2:$S$1048576,0))&amp;"")</f>
        <v/>
      </c>
      <c r="O849" s="2" t="str">
        <f>IF(ISERROR(INDEX(출금!$H$2:$H$1048576,MATCH($S849,출금!$S$2:$S$1048576,0)))=TRUE, "", INDEX(출금!$H$2:$H$1048576,MATCH($S849,출금!$S$2:$S$1048576,0))&amp;"")</f>
        <v/>
      </c>
      <c r="P849" s="2" t="str">
        <f>IF(ISERROR(INDEX(출금!$A$2:$A$1048576,MATCH($S849,출금!$S$2:$S$1048576,0)))=TRUE, "", INDEX(출금!$A$2:$A$1048576,MATCH($S849,출금!$S$2:$S$1048576,0)))</f>
        <v/>
      </c>
      <c r="Q849" s="2" t="str">
        <f>IF(ISERROR(INDEX(출금!$B$2:$B$1048576,MATCH($S849,출금!$S$2:$S$1048576,0)))=TRUE, "", INDEX(출금!$B$2:$B$1048576,MATCH($S849,출금!$S$2:$S$1048576,0)))</f>
        <v/>
      </c>
      <c r="R849" s="2" t="str">
        <f>IF(ISERROR(INDEX(출금!$C$2:$C$1048576,MATCH($S849,출금!$S$2:$S$1048576,0)))=TRUE, "", INDEX(출금!$C$2:$C$1048576,MATCH($S849,출금!$S$2:$S$1048576,0)))</f>
        <v/>
      </c>
      <c r="S849" s="2" t="s">
        <v>1645</v>
      </c>
      <c r="T849" s="13">
        <v>44529.726586446763</v>
      </c>
      <c r="U849" s="31" t="str">
        <f t="shared" si="21"/>
        <v>2021-11-29</v>
      </c>
    </row>
    <row r="850" spans="1:21" hidden="1">
      <c r="A850" s="2" t="s">
        <v>3</v>
      </c>
      <c r="B850" s="2" t="s">
        <v>858</v>
      </c>
      <c r="C850" s="2" t="s">
        <v>58</v>
      </c>
      <c r="D850" s="2"/>
      <c r="E850" s="2"/>
      <c r="F850" s="2" t="str">
        <f>K850</f>
        <v>USDT</v>
      </c>
      <c r="G850" s="2" t="str">
        <f>IF(INDEX(지갑!$H:$H,MATCH(A850&amp;B850&amp;C850&amp;D850&amp;E850&amp;F850&amp;H850,지갑!$K:$K,0))=0, "",INDEX(지갑!$H:$H,MATCH(A850&amp;B850&amp;C850&amp;D850&amp;E850&amp;F850&amp;H850,지갑!$K:$K,0)))</f>
        <v>0xdb245cf0aec8bf5d4b3002d00f3e701e80ba380a</v>
      </c>
      <c r="H850" s="2"/>
      <c r="I850" s="2" t="s">
        <v>858</v>
      </c>
      <c r="J850" s="2" t="s">
        <v>58</v>
      </c>
      <c r="K850" s="2" t="s">
        <v>13</v>
      </c>
      <c r="L850" s="2" t="s">
        <v>1005</v>
      </c>
      <c r="M850" s="28">
        <v>7813.5507116899998</v>
      </c>
      <c r="N850" s="2" t="str">
        <f>IF(ISERROR(INDEX(출금!$G$2:$G$1048576,MATCH($S850,출금!$S$2:$S$1048576,0)))=TRUE, "", INDEX(출금!$G$2:$G$1048576,MATCH($S850,출금!$S$2:$S$1048576,0))&amp;"")</f>
        <v/>
      </c>
      <c r="O850" s="2" t="str">
        <f>IF(ISERROR(INDEX(출금!$H$2:$H$1048576,MATCH($S850,출금!$S$2:$S$1048576,0)))=TRUE, "", INDEX(출금!$H$2:$H$1048576,MATCH($S850,출금!$S$2:$S$1048576,0))&amp;"")</f>
        <v/>
      </c>
      <c r="P850" s="2" t="str">
        <f>IF(ISERROR(INDEX(출금!$A$2:$A$1048576,MATCH($S850,출금!$S$2:$S$1048576,0)))=TRUE, "", INDEX(출금!$A$2:$A$1048576,MATCH($S850,출금!$S$2:$S$1048576,0)))</f>
        <v/>
      </c>
      <c r="Q850" s="2" t="str">
        <f>IF(ISERROR(INDEX(출금!$B$2:$B$1048576,MATCH($S850,출금!$S$2:$S$1048576,0)))=TRUE, "", INDEX(출금!$B$2:$B$1048576,MATCH($S850,출금!$S$2:$S$1048576,0)))</f>
        <v/>
      </c>
      <c r="R850" s="2" t="str">
        <f>IF(ISERROR(INDEX(출금!$C$2:$C$1048576,MATCH($S850,출금!$S$2:$S$1048576,0)))=TRUE, "", INDEX(출금!$C$2:$C$1048576,MATCH($S850,출금!$S$2:$S$1048576,0)))</f>
        <v/>
      </c>
      <c r="S850" s="2" t="s">
        <v>1646</v>
      </c>
      <c r="T850" s="13">
        <v>44529.733612442127</v>
      </c>
      <c r="U850" s="31" t="str">
        <f t="shared" si="21"/>
        <v>2021-11-29</v>
      </c>
    </row>
    <row r="851" spans="1:21" hidden="1">
      <c r="A851" s="2" t="s">
        <v>3</v>
      </c>
      <c r="B851" s="2" t="s">
        <v>858</v>
      </c>
      <c r="C851" s="2" t="s">
        <v>58</v>
      </c>
      <c r="D851" s="2"/>
      <c r="E851" s="2"/>
      <c r="F851" s="2" t="str">
        <f>K851</f>
        <v>USDT</v>
      </c>
      <c r="G851" s="2" t="str">
        <f>IF(INDEX(지갑!$H:$H,MATCH(A851&amp;B851&amp;C851&amp;D851&amp;E851&amp;F851&amp;H851,지갑!$K:$K,0))=0, "",INDEX(지갑!$H:$H,MATCH(A851&amp;B851&amp;C851&amp;D851&amp;E851&amp;F851&amp;H851,지갑!$K:$K,0)))</f>
        <v>0xdb245cf0aec8bf5d4b3002d00f3e701e80ba380a</v>
      </c>
      <c r="H851" s="2"/>
      <c r="I851" s="2" t="s">
        <v>858</v>
      </c>
      <c r="J851" s="2" t="s">
        <v>58</v>
      </c>
      <c r="K851" s="2" t="s">
        <v>13</v>
      </c>
      <c r="L851" s="2" t="s">
        <v>1403</v>
      </c>
      <c r="M851" s="28">
        <v>4999999</v>
      </c>
      <c r="N851" s="2" t="str">
        <f>IF(ISERROR(INDEX(출금!$G$2:$G$1048576,MATCH($S851,출금!$S$2:$S$1048576,0)))=TRUE, "", INDEX(출금!$G$2:$G$1048576,MATCH($S851,출금!$S$2:$S$1048576,0))&amp;"")</f>
        <v/>
      </c>
      <c r="O851" s="2" t="str">
        <f>IF(ISERROR(INDEX(출금!$H$2:$H$1048576,MATCH($S851,출금!$S$2:$S$1048576,0)))=TRUE, "", INDEX(출금!$H$2:$H$1048576,MATCH($S851,출금!$S$2:$S$1048576,0))&amp;"")</f>
        <v/>
      </c>
      <c r="P851" s="2" t="str">
        <f>IF(ISERROR(INDEX(출금!$A$2:$A$1048576,MATCH($S851,출금!$S$2:$S$1048576,0)))=TRUE, "", INDEX(출금!$A$2:$A$1048576,MATCH($S851,출금!$S$2:$S$1048576,0)))</f>
        <v>exchange</v>
      </c>
      <c r="Q851" s="2" t="str">
        <f>IF(ISERROR(INDEX(출금!$B$2:$B$1048576,MATCH($S851,출금!$S$2:$S$1048576,0)))=TRUE, "", INDEX(출금!$B$2:$B$1048576,MATCH($S851,출금!$S$2:$S$1048576,0)))</f>
        <v>Binance</v>
      </c>
      <c r="R851" s="2" t="str">
        <f>IF(ISERROR(INDEX(출금!$C$2:$C$1048576,MATCH($S851,출금!$S$2:$S$1048576,0)))=TRUE, "", INDEX(출금!$C$2:$C$1048576,MATCH($S851,출금!$S$2:$S$1048576,0)))</f>
        <v>BBRICK</v>
      </c>
      <c r="S851" s="2" t="s">
        <v>1647</v>
      </c>
      <c r="T851" s="13">
        <v>44538.804218032397</v>
      </c>
      <c r="U851" s="31" t="str">
        <f t="shared" si="21"/>
        <v>2021-12-08</v>
      </c>
    </row>
    <row r="852" spans="1:21" hidden="1">
      <c r="A852" s="2" t="s">
        <v>55</v>
      </c>
      <c r="B852" s="2" t="s">
        <v>6</v>
      </c>
      <c r="C852" s="2" t="s">
        <v>58</v>
      </c>
      <c r="D852" s="2" t="s">
        <v>1855</v>
      </c>
      <c r="E852" s="2">
        <v>10003</v>
      </c>
      <c r="F852" s="2" t="s">
        <v>9</v>
      </c>
      <c r="G852" s="2" t="str">
        <f>IF(INDEX(지갑!$H:$H,MATCH(A852&amp;B852&amp;C852&amp;D852&amp;E852&amp;F852&amp;H852,지갑!$K:$K,0))=0, "",INDEX(지갑!$H:$H,MATCH(A852&amp;B852&amp;C852&amp;D852&amp;E852&amp;F852&amp;H852,지갑!$K:$K,0)))</f>
        <v>337ne45ueXx2iAR1gNAqxnwsCGuLquCLnh</v>
      </c>
      <c r="H852" s="2"/>
      <c r="I852" s="2" t="s">
        <v>6</v>
      </c>
      <c r="J852" s="2" t="s">
        <v>8</v>
      </c>
      <c r="K852" s="2" t="s">
        <v>9</v>
      </c>
      <c r="L852" s="2" t="s">
        <v>9</v>
      </c>
      <c r="M852" s="25">
        <v>38.821890000000003</v>
      </c>
      <c r="N852" s="2" t="str">
        <f>IF(ISERROR(INDEX(출금!$G$2:$G$1048576,MATCH($S852,출금!$S$2:$S$1048576,0)))=TRUE, "", INDEX(출금!$G$2:$G$1048576,MATCH($S852,출금!$S$2:$S$1048576,0))&amp;"")</f>
        <v/>
      </c>
      <c r="O852" s="2" t="str">
        <f>IF(ISERROR(INDEX(출금!$H$2:$H$1048576,MATCH($S852,출금!$S$2:$S$1048576,0)))=TRUE, "", INDEX(출금!$H$2:$H$1048576,MATCH($S852,출금!$S$2:$S$1048576,0))&amp;"")</f>
        <v/>
      </c>
      <c r="P852" s="2" t="str">
        <f>IF(ISERROR(INDEX(출금!$A$2:$A$1048576,MATCH($S852,출금!$S$2:$S$1048576,0)))=TRUE, "", INDEX(출금!$A$2:$A$1048576,MATCH($S852,출금!$S$2:$S$1048576,0)))</f>
        <v/>
      </c>
      <c r="Q852" s="2" t="str">
        <f>IF(ISERROR(INDEX(출금!$B$2:$B$1048576,MATCH($S852,출금!$S$2:$S$1048576,0)))=TRUE, "", INDEX(출금!$B$2:$B$1048576,MATCH($S852,출금!$S$2:$S$1048576,0)))</f>
        <v/>
      </c>
      <c r="R852" s="2" t="str">
        <f>IF(ISERROR(INDEX(출금!$C$2:$C$1048576,MATCH($S852,출금!$S$2:$S$1048576,0)))=TRUE, "", INDEX(출금!$C$2:$C$1048576,MATCH($S852,출금!$S$2:$S$1048576,0)))</f>
        <v/>
      </c>
      <c r="S852" s="2" t="s">
        <v>661</v>
      </c>
      <c r="T852" s="26">
        <v>44679.008043981485</v>
      </c>
      <c r="U852" s="31" t="str">
        <f t="shared" si="21"/>
        <v>2022-04-28</v>
      </c>
    </row>
    <row r="853" spans="1:21">
      <c r="A853" s="2" t="s">
        <v>55</v>
      </c>
      <c r="B853" s="2" t="s">
        <v>6</v>
      </c>
      <c r="C853" s="2" t="s">
        <v>58</v>
      </c>
      <c r="D853" s="2" t="s">
        <v>1855</v>
      </c>
      <c r="E853" s="2">
        <v>10003</v>
      </c>
      <c r="F853" s="2" t="s">
        <v>11</v>
      </c>
      <c r="G853" s="2" t="str">
        <f>IF(INDEX(지갑!$H:$H,MATCH(A853&amp;B853&amp;C853&amp;D853&amp;E853&amp;F853&amp;H853,지갑!$K:$K,0))=0, "",INDEX(지갑!$H:$H,MATCH(A853&amp;B853&amp;C853&amp;D853&amp;E853&amp;F853&amp;H853,지갑!$K:$K,0)))</f>
        <v>0xaB4Bfe506a3Cb36ADDf97678293bD429B9951726</v>
      </c>
      <c r="H853" s="2"/>
      <c r="I853" s="2" t="s">
        <v>6</v>
      </c>
      <c r="J853" s="2" t="s">
        <v>8</v>
      </c>
      <c r="K853" s="2" t="s">
        <v>11</v>
      </c>
      <c r="L853" s="2" t="s">
        <v>11</v>
      </c>
      <c r="M853" s="25">
        <v>315.93470000000002</v>
      </c>
      <c r="N853" s="2" t="str">
        <f>IF(ISERROR(INDEX(출금!$G$2:$G$1048576,MATCH($S853,출금!$S$2:$S$1048576,0)))=TRUE, "", INDEX(출금!$G$2:$G$1048576,MATCH($S853,출금!$S$2:$S$1048576,0))&amp;"")</f>
        <v/>
      </c>
      <c r="O853" s="2" t="str">
        <f>IF(ISERROR(INDEX(출금!$H$2:$H$1048576,MATCH($S853,출금!$S$2:$S$1048576,0)))=TRUE, "", INDEX(출금!$H$2:$H$1048576,MATCH($S853,출금!$S$2:$S$1048576,0))&amp;"")</f>
        <v/>
      </c>
      <c r="P853" s="2" t="str">
        <f>IF(ISERROR(INDEX(출금!$A$2:$A$1048576,MATCH($S853,출금!$S$2:$S$1048576,0)))=TRUE, "", INDEX(출금!$A$2:$A$1048576,MATCH($S853,출금!$S$2:$S$1048576,0)))</f>
        <v/>
      </c>
      <c r="Q853" s="2" t="str">
        <f>IF(ISERROR(INDEX(출금!$B$2:$B$1048576,MATCH($S853,출금!$S$2:$S$1048576,0)))=TRUE, "", INDEX(출금!$B$2:$B$1048576,MATCH($S853,출금!$S$2:$S$1048576,0)))</f>
        <v/>
      </c>
      <c r="R853" s="2" t="str">
        <f>IF(ISERROR(INDEX(출금!$C$2:$C$1048576,MATCH($S853,출금!$S$2:$S$1048576,0)))=TRUE, "", INDEX(출금!$C$2:$C$1048576,MATCH($S853,출금!$S$2:$S$1048576,0)))</f>
        <v/>
      </c>
      <c r="S853" s="2" t="s">
        <v>660</v>
      </c>
      <c r="T853" s="26">
        <v>44679.419618055559</v>
      </c>
      <c r="U853" s="31" t="str">
        <f t="shared" si="21"/>
        <v>2022-04-28</v>
      </c>
    </row>
    <row r="854" spans="1:21" hidden="1">
      <c r="A854" s="2" t="s">
        <v>55</v>
      </c>
      <c r="B854" s="2" t="s">
        <v>6</v>
      </c>
      <c r="C854" s="2" t="s">
        <v>58</v>
      </c>
      <c r="D854" s="2" t="s">
        <v>1855</v>
      </c>
      <c r="E854" s="2">
        <v>10003</v>
      </c>
      <c r="F854" s="2" t="s">
        <v>13</v>
      </c>
      <c r="G854" s="2" t="str">
        <f>IF(INDEX(지갑!$H:$H,MATCH(A854&amp;B854&amp;C854&amp;D854&amp;E854&amp;F854&amp;H854,지갑!$K:$K,0))=0, "",INDEX(지갑!$H:$H,MATCH(A854&amp;B854&amp;C854&amp;D854&amp;E854&amp;F854&amp;H854,지갑!$K:$K,0)))</f>
        <v>0x8f27fa136ff4da1796368380019029d81d12d06d</v>
      </c>
      <c r="H854" s="2"/>
      <c r="I854" s="2" t="s">
        <v>6</v>
      </c>
      <c r="J854" s="2" t="s">
        <v>8</v>
      </c>
      <c r="K854" s="2" t="s">
        <v>13</v>
      </c>
      <c r="L854" s="2" t="s">
        <v>76</v>
      </c>
      <c r="M854" s="25">
        <v>2919.759</v>
      </c>
      <c r="N854" s="2" t="str">
        <f>IF(ISERROR(INDEX(출금!$G$2:$G$1048576,MATCH($S854,출금!$S$2:$S$1048576,0)))=TRUE, "", INDEX(출금!$G$2:$G$1048576,MATCH($S854,출금!$S$2:$S$1048576,0))&amp;"")</f>
        <v>TMcMtgM9VMkMNdehmyC3Ls8ZPWwgxgJ8pA</v>
      </c>
      <c r="O854" s="2" t="str">
        <f>IF(ISERROR(INDEX(출금!$H$2:$H$1048576,MATCH($S854,출금!$S$2:$S$1048576,0)))=TRUE, "", INDEX(출금!$H$2:$H$1048576,MATCH($S854,출금!$S$2:$S$1048576,0))&amp;"")</f>
        <v/>
      </c>
      <c r="P854" s="2" t="str">
        <f>IF(ISERROR(INDEX(출금!$A$2:$A$1048576,MATCH($S854,출금!$S$2:$S$1048576,0)))=TRUE, "", INDEX(출금!$A$2:$A$1048576,MATCH($S854,출금!$S$2:$S$1048576,0)))</f>
        <v>exchange</v>
      </c>
      <c r="Q854" s="2" t="str">
        <f>IF(ISERROR(INDEX(출금!$B$2:$B$1048576,MATCH($S854,출금!$S$2:$S$1048576,0)))=TRUE, "", INDEX(출금!$B$2:$B$1048576,MATCH($S854,출금!$S$2:$S$1048576,0)))</f>
        <v>OKEX</v>
      </c>
      <c r="R854" s="2" t="str">
        <f>IF(ISERROR(INDEX(출금!$C$2:$C$1048576,MATCH($S854,출금!$S$2:$S$1048576,0)))=TRUE, "", INDEX(출금!$C$2:$C$1048576,MATCH($S854,출금!$S$2:$S$1048576,0)))</f>
        <v>Peertec</v>
      </c>
      <c r="S854" s="2" t="s">
        <v>659</v>
      </c>
      <c r="T854" s="26">
        <v>44679.514687499999</v>
      </c>
      <c r="U854" s="31" t="str">
        <f t="shared" si="21"/>
        <v>2022-04-28</v>
      </c>
    </row>
    <row r="855" spans="1:21" hidden="1">
      <c r="A855" s="2" t="s">
        <v>55</v>
      </c>
      <c r="B855" s="2" t="s">
        <v>6</v>
      </c>
      <c r="C855" s="2" t="s">
        <v>58</v>
      </c>
      <c r="D855" s="2" t="s">
        <v>1855</v>
      </c>
      <c r="E855" s="2">
        <v>10003</v>
      </c>
      <c r="F855" s="2" t="s">
        <v>10</v>
      </c>
      <c r="G855" s="2" t="str">
        <f>IF(INDEX(지갑!$H:$H,MATCH(A855&amp;B855&amp;C855&amp;D855&amp;E855&amp;F855&amp;H855,지갑!$K:$K,0))=0, "",INDEX(지갑!$H:$H,MATCH(A855&amp;B855&amp;C855&amp;D855&amp;E855&amp;F855&amp;H855,지갑!$K:$K,0)))</f>
        <v>rPFXvVo2fYXVPdV9gCHQouHsMgMhQ2aUwM</v>
      </c>
      <c r="H855" s="2">
        <v>3680179910</v>
      </c>
      <c r="I855" s="2" t="s">
        <v>6</v>
      </c>
      <c r="J855" s="2" t="s">
        <v>8</v>
      </c>
      <c r="K855" s="2" t="s">
        <v>10</v>
      </c>
      <c r="L855" s="2" t="s">
        <v>10</v>
      </c>
      <c r="M855" s="25">
        <v>1893.269</v>
      </c>
      <c r="N855" s="2" t="str">
        <f>IF(ISERROR(INDEX(출금!$G$2:$G$1048576,MATCH($S855,출금!$S$2:$S$1048576,0)))=TRUE, "", INDEX(출금!$G$2:$G$1048576,MATCH($S855,출금!$S$2:$S$1048576,0))&amp;"")</f>
        <v/>
      </c>
      <c r="O855" s="2" t="str">
        <f>IF(ISERROR(INDEX(출금!$H$2:$H$1048576,MATCH($S855,출금!$S$2:$S$1048576,0)))=TRUE, "", INDEX(출금!$H$2:$H$1048576,MATCH($S855,출금!$S$2:$S$1048576,0))&amp;"")</f>
        <v/>
      </c>
      <c r="P855" s="2" t="str">
        <f>IF(ISERROR(INDEX(출금!$A$2:$A$1048576,MATCH($S855,출금!$S$2:$S$1048576,0)))=TRUE, "", INDEX(출금!$A$2:$A$1048576,MATCH($S855,출금!$S$2:$S$1048576,0)))</f>
        <v/>
      </c>
      <c r="Q855" s="2" t="str">
        <f>IF(ISERROR(INDEX(출금!$B$2:$B$1048576,MATCH($S855,출금!$S$2:$S$1048576,0)))=TRUE, "", INDEX(출금!$B$2:$B$1048576,MATCH($S855,출금!$S$2:$S$1048576,0)))</f>
        <v/>
      </c>
      <c r="R855" s="2" t="str">
        <f>IF(ISERROR(INDEX(출금!$C$2:$C$1048576,MATCH($S855,출금!$S$2:$S$1048576,0)))=TRUE, "", INDEX(출금!$C$2:$C$1048576,MATCH($S855,출금!$S$2:$S$1048576,0)))</f>
        <v/>
      </c>
      <c r="S855" s="2" t="s">
        <v>658</v>
      </c>
      <c r="T855" s="26">
        <v>44680.375381944446</v>
      </c>
      <c r="U855" s="31" t="str">
        <f t="shared" si="21"/>
        <v>2022-04-29</v>
      </c>
    </row>
    <row r="856" spans="1:21" hidden="1">
      <c r="A856" s="2" t="s">
        <v>3</v>
      </c>
      <c r="B856" s="2" t="s">
        <v>858</v>
      </c>
      <c r="C856" s="2" t="s">
        <v>58</v>
      </c>
      <c r="D856" s="2"/>
      <c r="E856" s="2"/>
      <c r="F856" s="2" t="str">
        <f>K856</f>
        <v>USDC</v>
      </c>
      <c r="G856" s="2" t="str">
        <f>IF(INDEX(지갑!$H:$H,MATCH(A856&amp;B856&amp;C856&amp;D856&amp;E856&amp;F856&amp;H856,지갑!$K:$K,0))=0, "",INDEX(지갑!$H:$H,MATCH(A856&amp;B856&amp;C856&amp;D856&amp;E856&amp;F856&amp;H856,지갑!$K:$K,0)))</f>
        <v>TJrPnAJbrzjfqKtGgQ24Yg7p4kaWg73wAT</v>
      </c>
      <c r="H856" s="2"/>
      <c r="I856" s="2" t="s">
        <v>858</v>
      </c>
      <c r="J856" s="2" t="s">
        <v>58</v>
      </c>
      <c r="K856" s="2" t="s">
        <v>12</v>
      </c>
      <c r="L856" s="2" t="s">
        <v>1403</v>
      </c>
      <c r="M856" s="28">
        <v>4000080.2077080002</v>
      </c>
      <c r="N856" s="2" t="str">
        <f>IF(ISERROR(INDEX(출금!$G$2:$G$1048576,MATCH($S856,출금!$S$2:$S$1048576,0)))=TRUE, "", INDEX(출금!$G$2:$G$1048576,MATCH($S856,출금!$S$2:$S$1048576,0))&amp;"")</f>
        <v/>
      </c>
      <c r="O856" s="2" t="str">
        <f>IF(ISERROR(INDEX(출금!$H$2:$H$1048576,MATCH($S856,출금!$S$2:$S$1048576,0)))=TRUE, "", INDEX(출금!$H$2:$H$1048576,MATCH($S856,출금!$S$2:$S$1048576,0))&amp;"")</f>
        <v/>
      </c>
      <c r="P856" s="2" t="str">
        <f>IF(ISERROR(INDEX(출금!$A$2:$A$1048576,MATCH($S856,출금!$S$2:$S$1048576,0)))=TRUE, "", INDEX(출금!$A$2:$A$1048576,MATCH($S856,출금!$S$2:$S$1048576,0)))</f>
        <v>exchange</v>
      </c>
      <c r="Q856" s="2" t="str">
        <f>IF(ISERROR(INDEX(출금!$B$2:$B$1048576,MATCH($S856,출금!$S$2:$S$1048576,0)))=TRUE, "", INDEX(출금!$B$2:$B$1048576,MATCH($S856,출금!$S$2:$S$1048576,0)))</f>
        <v>Binance</v>
      </c>
      <c r="R856" s="2" t="str">
        <f>IF(ISERROR(INDEX(출금!$C$2:$C$1048576,MATCH($S856,출금!$S$2:$S$1048576,0)))=TRUE, "", INDEX(출금!$C$2:$C$1048576,MATCH($S856,출금!$S$2:$S$1048576,0)))</f>
        <v>BBRICK</v>
      </c>
      <c r="S856" s="2" t="s">
        <v>1648</v>
      </c>
      <c r="T856" s="13">
        <v>44538.80520224537</v>
      </c>
      <c r="U856" s="31" t="str">
        <f t="shared" si="21"/>
        <v>2021-12-08</v>
      </c>
    </row>
    <row r="857" spans="1:21" hidden="1">
      <c r="A857" s="2" t="s">
        <v>55</v>
      </c>
      <c r="B857" s="2" t="s">
        <v>6</v>
      </c>
      <c r="C857" s="2" t="s">
        <v>58</v>
      </c>
      <c r="D857" s="2" t="s">
        <v>1855</v>
      </c>
      <c r="E857" s="2">
        <v>10003</v>
      </c>
      <c r="F857" s="2" t="s">
        <v>9</v>
      </c>
      <c r="G857" s="2" t="str">
        <f>IF(INDEX(지갑!$H:$H,MATCH(A857&amp;B857&amp;C857&amp;D857&amp;E857&amp;F857&amp;H857,지갑!$K:$K,0))=0, "",INDEX(지갑!$H:$H,MATCH(A857&amp;B857&amp;C857&amp;D857&amp;E857&amp;F857&amp;H857,지갑!$K:$K,0)))</f>
        <v>337ne45ueXx2iAR1gNAqxnwsCGuLquCLnh</v>
      </c>
      <c r="H857" s="2"/>
      <c r="I857" s="2" t="s">
        <v>6</v>
      </c>
      <c r="J857" s="2" t="s">
        <v>8</v>
      </c>
      <c r="K857" s="2" t="s">
        <v>9</v>
      </c>
      <c r="L857" s="2" t="s">
        <v>9</v>
      </c>
      <c r="M857" s="25">
        <v>1.1197379999999999</v>
      </c>
      <c r="N857" s="2" t="str">
        <f>IF(ISERROR(INDEX(출금!$G$2:$G$1048576,MATCH($S857,출금!$S$2:$S$1048576,0)))=TRUE, "", INDEX(출금!$G$2:$G$1048576,MATCH($S857,출금!$S$2:$S$1048576,0))&amp;"")</f>
        <v/>
      </c>
      <c r="O857" s="2" t="str">
        <f>IF(ISERROR(INDEX(출금!$H$2:$H$1048576,MATCH($S857,출금!$S$2:$S$1048576,0)))=TRUE, "", INDEX(출금!$H$2:$H$1048576,MATCH($S857,출금!$S$2:$S$1048576,0))&amp;"")</f>
        <v/>
      </c>
      <c r="P857" s="2" t="str">
        <f>IF(ISERROR(INDEX(출금!$A$2:$A$1048576,MATCH($S857,출금!$S$2:$S$1048576,0)))=TRUE, "", INDEX(출금!$A$2:$A$1048576,MATCH($S857,출금!$S$2:$S$1048576,0)))</f>
        <v/>
      </c>
      <c r="Q857" s="2" t="str">
        <f>IF(ISERROR(INDEX(출금!$B$2:$B$1048576,MATCH($S857,출금!$S$2:$S$1048576,0)))=TRUE, "", INDEX(출금!$B$2:$B$1048576,MATCH($S857,출금!$S$2:$S$1048576,0)))</f>
        <v/>
      </c>
      <c r="R857" s="2" t="str">
        <f>IF(ISERROR(INDEX(출금!$C$2:$C$1048576,MATCH($S857,출금!$S$2:$S$1048576,0)))=TRUE, "", INDEX(출금!$C$2:$C$1048576,MATCH($S857,출금!$S$2:$S$1048576,0)))</f>
        <v/>
      </c>
      <c r="S857" s="2" t="s">
        <v>657</v>
      </c>
      <c r="T857" s="26">
        <v>44680.375555555554</v>
      </c>
      <c r="U857" s="31" t="str">
        <f t="shared" si="21"/>
        <v>2022-04-29</v>
      </c>
    </row>
    <row r="858" spans="1:21">
      <c r="A858" s="2" t="s">
        <v>55</v>
      </c>
      <c r="B858" s="2" t="s">
        <v>6</v>
      </c>
      <c r="C858" s="2" t="s">
        <v>58</v>
      </c>
      <c r="D858" s="2" t="s">
        <v>1855</v>
      </c>
      <c r="E858" s="2">
        <v>10003</v>
      </c>
      <c r="F858" s="2" t="s">
        <v>11</v>
      </c>
      <c r="G858" s="2" t="str">
        <f>IF(INDEX(지갑!$H:$H,MATCH(A858&amp;B858&amp;C858&amp;D858&amp;E858&amp;F858&amp;H858,지갑!$K:$K,0))=0, "",INDEX(지갑!$H:$H,MATCH(A858&amp;B858&amp;C858&amp;D858&amp;E858&amp;F858&amp;H858,지갑!$K:$K,0)))</f>
        <v>0xaB4Bfe506a3Cb36ADDf97678293bD429B9951726</v>
      </c>
      <c r="H858" s="2"/>
      <c r="I858" s="2" t="s">
        <v>6</v>
      </c>
      <c r="J858" s="2" t="s">
        <v>8</v>
      </c>
      <c r="K858" s="2" t="s">
        <v>11</v>
      </c>
      <c r="L858" s="2" t="s">
        <v>11</v>
      </c>
      <c r="M858" s="25">
        <v>0.51296699999999995</v>
      </c>
      <c r="N858" s="2" t="str">
        <f>IF(ISERROR(INDEX(출금!$G$2:$G$1048576,MATCH($S858,출금!$S$2:$S$1048576,0)))=TRUE, "", INDEX(출금!$G$2:$G$1048576,MATCH($S858,출금!$S$2:$S$1048576,0))&amp;"")</f>
        <v/>
      </c>
      <c r="O858" s="2" t="str">
        <f>IF(ISERROR(INDEX(출금!$H$2:$H$1048576,MATCH($S858,출금!$S$2:$S$1048576,0)))=TRUE, "", INDEX(출금!$H$2:$H$1048576,MATCH($S858,출금!$S$2:$S$1048576,0))&amp;"")</f>
        <v/>
      </c>
      <c r="P858" s="2" t="str">
        <f>IF(ISERROR(INDEX(출금!$A$2:$A$1048576,MATCH($S858,출금!$S$2:$S$1048576,0)))=TRUE, "", INDEX(출금!$A$2:$A$1048576,MATCH($S858,출금!$S$2:$S$1048576,0)))</f>
        <v/>
      </c>
      <c r="Q858" s="2" t="str">
        <f>IF(ISERROR(INDEX(출금!$B$2:$B$1048576,MATCH($S858,출금!$S$2:$S$1048576,0)))=TRUE, "", INDEX(출금!$B$2:$B$1048576,MATCH($S858,출금!$S$2:$S$1048576,0)))</f>
        <v/>
      </c>
      <c r="R858" s="2" t="str">
        <f>IF(ISERROR(INDEX(출금!$C$2:$C$1048576,MATCH($S858,출금!$S$2:$S$1048576,0)))=TRUE, "", INDEX(출금!$C$2:$C$1048576,MATCH($S858,출금!$S$2:$S$1048576,0)))</f>
        <v/>
      </c>
      <c r="S858" s="2" t="s">
        <v>656</v>
      </c>
      <c r="T858" s="26">
        <v>44681.0078125</v>
      </c>
      <c r="U858" s="31" t="str">
        <f t="shared" si="21"/>
        <v>2022-04-30</v>
      </c>
    </row>
    <row r="859" spans="1:21" hidden="1">
      <c r="A859" s="2" t="s">
        <v>3</v>
      </c>
      <c r="B859" s="2" t="s">
        <v>858</v>
      </c>
      <c r="C859" s="2" t="s">
        <v>58</v>
      </c>
      <c r="D859" s="2"/>
      <c r="E859" s="2"/>
      <c r="F859" s="2" t="str">
        <f>K859</f>
        <v>USDC</v>
      </c>
      <c r="G859" s="2" t="str">
        <f>IF(INDEX(지갑!$H:$H,MATCH(A859&amp;B859&amp;C859&amp;D859&amp;E859&amp;F859&amp;H859,지갑!$K:$K,0))=0, "",INDEX(지갑!$H:$H,MATCH(A859&amp;B859&amp;C859&amp;D859&amp;E859&amp;F859&amp;H859,지갑!$K:$K,0)))</f>
        <v>TJrPnAJbrzjfqKtGgQ24Yg7p4kaWg73wAT</v>
      </c>
      <c r="H859" s="2"/>
      <c r="I859" s="2" t="s">
        <v>858</v>
      </c>
      <c r="J859" s="2" t="s">
        <v>58</v>
      </c>
      <c r="K859" s="2" t="s">
        <v>12</v>
      </c>
      <c r="L859" s="2" t="s">
        <v>1005</v>
      </c>
      <c r="M859" s="28">
        <v>1000000.018052</v>
      </c>
      <c r="N859" s="2" t="str">
        <f>IF(ISERROR(INDEX(출금!$G$2:$G$1048576,MATCH($S859,출금!$S$2:$S$1048576,0)))=TRUE, "", INDEX(출금!$G$2:$G$1048576,MATCH($S859,출금!$S$2:$S$1048576,0))&amp;"")</f>
        <v/>
      </c>
      <c r="O859" s="2" t="str">
        <f>IF(ISERROR(INDEX(출금!$H$2:$H$1048576,MATCH($S859,출금!$S$2:$S$1048576,0)))=TRUE, "", INDEX(출금!$H$2:$H$1048576,MATCH($S859,출금!$S$2:$S$1048576,0))&amp;"")</f>
        <v/>
      </c>
      <c r="P859" s="2" t="str">
        <f>IF(ISERROR(INDEX(출금!$A$2:$A$1048576,MATCH($S859,출금!$S$2:$S$1048576,0)))=TRUE, "", INDEX(출금!$A$2:$A$1048576,MATCH($S859,출금!$S$2:$S$1048576,0)))</f>
        <v/>
      </c>
      <c r="Q859" s="2" t="str">
        <f>IF(ISERROR(INDEX(출금!$B$2:$B$1048576,MATCH($S859,출금!$S$2:$S$1048576,0)))=TRUE, "", INDEX(출금!$B$2:$B$1048576,MATCH($S859,출금!$S$2:$S$1048576,0)))</f>
        <v/>
      </c>
      <c r="R859" s="2" t="str">
        <f>IF(ISERROR(INDEX(출금!$C$2:$C$1048576,MATCH($S859,출금!$S$2:$S$1048576,0)))=TRUE, "", INDEX(출금!$C$2:$C$1048576,MATCH($S859,출금!$S$2:$S$1048576,0)))</f>
        <v/>
      </c>
      <c r="S859" s="2" t="s">
        <v>1649</v>
      </c>
      <c r="T859" s="13">
        <v>44544.244753101862</v>
      </c>
      <c r="U859" s="31" t="str">
        <f t="shared" si="21"/>
        <v>2021-12-14</v>
      </c>
    </row>
    <row r="860" spans="1:21" hidden="1">
      <c r="A860" s="2" t="s">
        <v>3</v>
      </c>
      <c r="B860" s="2" t="s">
        <v>858</v>
      </c>
      <c r="C860" s="2" t="s">
        <v>58</v>
      </c>
      <c r="D860" s="2"/>
      <c r="E860" s="2"/>
      <c r="F860" s="2" t="str">
        <f>K860</f>
        <v>HUSD</v>
      </c>
      <c r="G860" s="2" t="e">
        <f>IF(INDEX(지갑!$H:$H,MATCH(A860&amp;B860&amp;C860&amp;D860&amp;E860&amp;F860&amp;H860,지갑!$K:$K,0))=0, "",INDEX(지갑!$H:$H,MATCH(A860&amp;B860&amp;C860&amp;D860&amp;E860&amp;F860&amp;H860,지갑!$K:$K,0)))</f>
        <v>#N/A</v>
      </c>
      <c r="H860" s="2"/>
      <c r="I860" s="2" t="s">
        <v>858</v>
      </c>
      <c r="J860" s="2" t="s">
        <v>58</v>
      </c>
      <c r="K860" s="2" t="s">
        <v>1012</v>
      </c>
      <c r="L860" s="2" t="s">
        <v>1005</v>
      </c>
      <c r="M860" s="28">
        <v>100</v>
      </c>
      <c r="N860" s="2" t="str">
        <f>IF(ISERROR(INDEX(출금!$G$2:$G$1048576,MATCH($S860,출금!$S$2:$S$1048576,0)))=TRUE, "", INDEX(출금!$G$2:$G$1048576,MATCH($S860,출금!$S$2:$S$1048576,0))&amp;"")</f>
        <v/>
      </c>
      <c r="O860" s="2" t="str">
        <f>IF(ISERROR(INDEX(출금!$H$2:$H$1048576,MATCH($S860,출금!$S$2:$S$1048576,0)))=TRUE, "", INDEX(출금!$H$2:$H$1048576,MATCH($S860,출금!$S$2:$S$1048576,0))&amp;"")</f>
        <v/>
      </c>
      <c r="P860" s="2" t="str">
        <f>IF(ISERROR(INDEX(출금!$A$2:$A$1048576,MATCH($S860,출금!$S$2:$S$1048576,0)))=TRUE, "", INDEX(출금!$A$2:$A$1048576,MATCH($S860,출금!$S$2:$S$1048576,0)))</f>
        <v/>
      </c>
      <c r="Q860" s="2" t="str">
        <f>IF(ISERROR(INDEX(출금!$B$2:$B$1048576,MATCH($S860,출금!$S$2:$S$1048576,0)))=TRUE, "", INDEX(출금!$B$2:$B$1048576,MATCH($S860,출금!$S$2:$S$1048576,0)))</f>
        <v/>
      </c>
      <c r="R860" s="2" t="str">
        <f>IF(ISERROR(INDEX(출금!$C$2:$C$1048576,MATCH($S860,출금!$S$2:$S$1048576,0)))=TRUE, "", INDEX(출금!$C$2:$C$1048576,MATCH($S860,출금!$S$2:$S$1048576,0)))</f>
        <v/>
      </c>
      <c r="S860" s="2" t="s">
        <v>1650</v>
      </c>
      <c r="T860" s="13">
        <v>44545.617557314807</v>
      </c>
      <c r="U860" s="31" t="str">
        <f t="shared" si="21"/>
        <v>2021-12-15</v>
      </c>
    </row>
    <row r="861" spans="1:21" hidden="1">
      <c r="A861" s="2" t="s">
        <v>3</v>
      </c>
      <c r="B861" s="2" t="s">
        <v>858</v>
      </c>
      <c r="C861" s="2" t="s">
        <v>58</v>
      </c>
      <c r="D861" s="2"/>
      <c r="E861" s="2"/>
      <c r="F861" s="2" t="str">
        <f>K861</f>
        <v>HUSD</v>
      </c>
      <c r="G861" s="2" t="e">
        <f>IF(INDEX(지갑!$H:$H,MATCH(A861&amp;B861&amp;C861&amp;D861&amp;E861&amp;F861&amp;H861,지갑!$K:$K,0))=0, "",INDEX(지갑!$H:$H,MATCH(A861&amp;B861&amp;C861&amp;D861&amp;E861&amp;F861&amp;H861,지갑!$K:$K,0)))</f>
        <v>#N/A</v>
      </c>
      <c r="H861" s="2"/>
      <c r="I861" s="2" t="s">
        <v>858</v>
      </c>
      <c r="J861" s="2" t="s">
        <v>58</v>
      </c>
      <c r="K861" s="2" t="s">
        <v>1012</v>
      </c>
      <c r="L861" s="2" t="s">
        <v>1005</v>
      </c>
      <c r="M861" s="28">
        <v>2764734.4701481499</v>
      </c>
      <c r="N861" s="2" t="str">
        <f>IF(ISERROR(INDEX(출금!$G$2:$G$1048576,MATCH($S861,출금!$S$2:$S$1048576,0)))=TRUE, "", INDEX(출금!$G$2:$G$1048576,MATCH($S861,출금!$S$2:$S$1048576,0))&amp;"")</f>
        <v/>
      </c>
      <c r="O861" s="2" t="str">
        <f>IF(ISERROR(INDEX(출금!$H$2:$H$1048576,MATCH($S861,출금!$S$2:$S$1048576,0)))=TRUE, "", INDEX(출금!$H$2:$H$1048576,MATCH($S861,출금!$S$2:$S$1048576,0))&amp;"")</f>
        <v/>
      </c>
      <c r="P861" s="2" t="str">
        <f>IF(ISERROR(INDEX(출금!$A$2:$A$1048576,MATCH($S861,출금!$S$2:$S$1048576,0)))=TRUE, "", INDEX(출금!$A$2:$A$1048576,MATCH($S861,출금!$S$2:$S$1048576,0)))</f>
        <v/>
      </c>
      <c r="Q861" s="2" t="str">
        <f>IF(ISERROR(INDEX(출금!$B$2:$B$1048576,MATCH($S861,출금!$S$2:$S$1048576,0)))=TRUE, "", INDEX(출금!$B$2:$B$1048576,MATCH($S861,출금!$S$2:$S$1048576,0)))</f>
        <v/>
      </c>
      <c r="R861" s="2" t="str">
        <f>IF(ISERROR(INDEX(출금!$C$2:$C$1048576,MATCH($S861,출금!$S$2:$S$1048576,0)))=TRUE, "", INDEX(출금!$C$2:$C$1048576,MATCH($S861,출금!$S$2:$S$1048576,0)))</f>
        <v/>
      </c>
      <c r="S861" s="2" t="s">
        <v>1651</v>
      </c>
      <c r="T861" s="13">
        <v>44545.634203287038</v>
      </c>
      <c r="U861" s="31" t="str">
        <f t="shared" si="21"/>
        <v>2021-12-15</v>
      </c>
    </row>
    <row r="862" spans="1:21" hidden="1">
      <c r="A862" s="2" t="s">
        <v>3</v>
      </c>
      <c r="B862" s="2" t="s">
        <v>858</v>
      </c>
      <c r="C862" s="2" t="s">
        <v>58</v>
      </c>
      <c r="D862" s="2"/>
      <c r="E862" s="2"/>
      <c r="F862" s="2" t="str">
        <f>K862</f>
        <v>USDC</v>
      </c>
      <c r="G862" s="2" t="str">
        <f>IF(INDEX(지갑!$H:$H,MATCH(A862&amp;B862&amp;C862&amp;D862&amp;E862&amp;F862&amp;H862,지갑!$K:$K,0))=0, "",INDEX(지갑!$H:$H,MATCH(A862&amp;B862&amp;C862&amp;D862&amp;E862&amp;F862&amp;H862,지갑!$K:$K,0)))</f>
        <v>TJrPnAJbrzjfqKtGgQ24Yg7p4kaWg73wAT</v>
      </c>
      <c r="H862" s="2"/>
      <c r="I862" s="2" t="s">
        <v>858</v>
      </c>
      <c r="J862" s="2" t="s">
        <v>58</v>
      </c>
      <c r="K862" s="2" t="s">
        <v>12</v>
      </c>
      <c r="L862" s="2" t="s">
        <v>1005</v>
      </c>
      <c r="M862" s="28">
        <v>3838302.128612</v>
      </c>
      <c r="N862" s="2" t="str">
        <f>IF(ISERROR(INDEX(출금!$G$2:$G$1048576,MATCH($S862,출금!$S$2:$S$1048576,0)))=TRUE, "", INDEX(출금!$G$2:$G$1048576,MATCH($S862,출금!$S$2:$S$1048576,0))&amp;"")</f>
        <v/>
      </c>
      <c r="O862" s="2" t="str">
        <f>IF(ISERROR(INDEX(출금!$H$2:$H$1048576,MATCH($S862,출금!$S$2:$S$1048576,0)))=TRUE, "", INDEX(출금!$H$2:$H$1048576,MATCH($S862,출금!$S$2:$S$1048576,0))&amp;"")</f>
        <v/>
      </c>
      <c r="P862" s="2" t="str">
        <f>IF(ISERROR(INDEX(출금!$A$2:$A$1048576,MATCH($S862,출금!$S$2:$S$1048576,0)))=TRUE, "", INDEX(출금!$A$2:$A$1048576,MATCH($S862,출금!$S$2:$S$1048576,0)))</f>
        <v/>
      </c>
      <c r="Q862" s="2" t="str">
        <f>IF(ISERROR(INDEX(출금!$B$2:$B$1048576,MATCH($S862,출금!$S$2:$S$1048576,0)))=TRUE, "", INDEX(출금!$B$2:$B$1048576,MATCH($S862,출금!$S$2:$S$1048576,0)))</f>
        <v/>
      </c>
      <c r="R862" s="2" t="str">
        <f>IF(ISERROR(INDEX(출금!$C$2:$C$1048576,MATCH($S862,출금!$S$2:$S$1048576,0)))=TRUE, "", INDEX(출금!$C$2:$C$1048576,MATCH($S862,출금!$S$2:$S$1048576,0)))</f>
        <v/>
      </c>
      <c r="S862" s="2" t="s">
        <v>1652</v>
      </c>
      <c r="T862" s="13">
        <v>44545.634224398149</v>
      </c>
      <c r="U862" s="31" t="str">
        <f t="shared" si="21"/>
        <v>2021-12-15</v>
      </c>
    </row>
    <row r="863" spans="1:21" hidden="1">
      <c r="A863" s="2" t="s">
        <v>3</v>
      </c>
      <c r="B863" s="2" t="s">
        <v>858</v>
      </c>
      <c r="C863" s="2" t="s">
        <v>58</v>
      </c>
      <c r="D863" s="2"/>
      <c r="E863" s="2"/>
      <c r="F863" s="2" t="str">
        <f>K863</f>
        <v>USDT</v>
      </c>
      <c r="G863" s="2" t="str">
        <f>IF(INDEX(지갑!$H:$H,MATCH(A863&amp;B863&amp;C863&amp;D863&amp;E863&amp;F863&amp;H863,지갑!$K:$K,0))=0, "",INDEX(지갑!$H:$H,MATCH(A863&amp;B863&amp;C863&amp;D863&amp;E863&amp;F863&amp;H863,지갑!$K:$K,0)))</f>
        <v>0xdb245cf0aec8bf5d4b3002d00f3e701e80ba380a</v>
      </c>
      <c r="H863" s="2"/>
      <c r="I863" s="2" t="s">
        <v>858</v>
      </c>
      <c r="J863" s="2" t="s">
        <v>58</v>
      </c>
      <c r="K863" s="2" t="s">
        <v>13</v>
      </c>
      <c r="L863" s="2" t="s">
        <v>1005</v>
      </c>
      <c r="M863" s="28">
        <v>3415226.2690229402</v>
      </c>
      <c r="N863" s="2" t="str">
        <f>IF(ISERROR(INDEX(출금!$G$2:$G$1048576,MATCH($S863,출금!$S$2:$S$1048576,0)))=TRUE, "", INDEX(출금!$G$2:$G$1048576,MATCH($S863,출금!$S$2:$S$1048576,0))&amp;"")</f>
        <v/>
      </c>
      <c r="O863" s="2" t="str">
        <f>IF(ISERROR(INDEX(출금!$H$2:$H$1048576,MATCH($S863,출금!$S$2:$S$1048576,0)))=TRUE, "", INDEX(출금!$H$2:$H$1048576,MATCH($S863,출금!$S$2:$S$1048576,0))&amp;"")</f>
        <v/>
      </c>
      <c r="P863" s="2" t="str">
        <f>IF(ISERROR(INDEX(출금!$A$2:$A$1048576,MATCH($S863,출금!$S$2:$S$1048576,0)))=TRUE, "", INDEX(출금!$A$2:$A$1048576,MATCH($S863,출금!$S$2:$S$1048576,0)))</f>
        <v/>
      </c>
      <c r="Q863" s="2" t="str">
        <f>IF(ISERROR(INDEX(출금!$B$2:$B$1048576,MATCH($S863,출금!$S$2:$S$1048576,0)))=TRUE, "", INDEX(출금!$B$2:$B$1048576,MATCH($S863,출금!$S$2:$S$1048576,0)))</f>
        <v/>
      </c>
      <c r="R863" s="2" t="str">
        <f>IF(ISERROR(INDEX(출금!$C$2:$C$1048576,MATCH($S863,출금!$S$2:$S$1048576,0)))=TRUE, "", INDEX(출금!$C$2:$C$1048576,MATCH($S863,출금!$S$2:$S$1048576,0)))</f>
        <v/>
      </c>
      <c r="S863" s="2" t="s">
        <v>1653</v>
      </c>
      <c r="T863" s="13">
        <v>44545.638427905091</v>
      </c>
      <c r="U863" s="31" t="str">
        <f t="shared" si="21"/>
        <v>2021-12-15</v>
      </c>
    </row>
    <row r="864" spans="1:21" hidden="1">
      <c r="A864" s="2" t="s">
        <v>55</v>
      </c>
      <c r="B864" s="2" t="s">
        <v>6</v>
      </c>
      <c r="C864" s="2" t="s">
        <v>58</v>
      </c>
      <c r="D864" s="2" t="s">
        <v>1855</v>
      </c>
      <c r="E864" s="2">
        <v>10003</v>
      </c>
      <c r="F864" s="2" t="s">
        <v>81</v>
      </c>
      <c r="G864" s="2" t="str">
        <f>IF(INDEX(지갑!$H:$H,MATCH(A864&amp;B864&amp;C864&amp;D864&amp;E864&amp;F864&amp;H864,지갑!$K:$K,0))=0, "",INDEX(지갑!$H:$H,MATCH(A864&amp;B864&amp;C864&amp;D864&amp;E864&amp;F864&amp;H864,지갑!$K:$K,0)))</f>
        <v>bitcoincash:qrl59ue7seauw2lsj370zu70gq04zwsh5unkfg6scm</v>
      </c>
      <c r="H864" s="2"/>
      <c r="I864" s="2" t="s">
        <v>6</v>
      </c>
      <c r="J864" s="2" t="s">
        <v>8</v>
      </c>
      <c r="K864" s="2" t="s">
        <v>81</v>
      </c>
      <c r="L864" s="2" t="s">
        <v>81</v>
      </c>
      <c r="M864" s="25">
        <v>9.8325999999999997E-2</v>
      </c>
      <c r="N864" s="2" t="str">
        <f>IF(ISERROR(INDEX(출금!$G$2:$G$1048576,MATCH($S864,출금!$S$2:$S$1048576,0)))=TRUE, "", INDEX(출금!$G$2:$G$1048576,MATCH($S864,출금!$S$2:$S$1048576,0))&amp;"")</f>
        <v/>
      </c>
      <c r="O864" s="2" t="str">
        <f>IF(ISERROR(INDEX(출금!$H$2:$H$1048576,MATCH($S864,출금!$S$2:$S$1048576,0)))=TRUE, "", INDEX(출금!$H$2:$H$1048576,MATCH($S864,출금!$S$2:$S$1048576,0))&amp;"")</f>
        <v/>
      </c>
      <c r="P864" s="2" t="str">
        <f>IF(ISERROR(INDEX(출금!$A$2:$A$1048576,MATCH($S864,출금!$S$2:$S$1048576,0)))=TRUE, "", INDEX(출금!$A$2:$A$1048576,MATCH($S864,출금!$S$2:$S$1048576,0)))</f>
        <v/>
      </c>
      <c r="Q864" s="2" t="str">
        <f>IF(ISERROR(INDEX(출금!$B$2:$B$1048576,MATCH($S864,출금!$S$2:$S$1048576,0)))=TRUE, "", INDEX(출금!$B$2:$B$1048576,MATCH($S864,출금!$S$2:$S$1048576,0)))</f>
        <v/>
      </c>
      <c r="R864" s="2" t="str">
        <f>IF(ISERROR(INDEX(출금!$C$2:$C$1048576,MATCH($S864,출금!$S$2:$S$1048576,0)))=TRUE, "", INDEX(출금!$C$2:$C$1048576,MATCH($S864,출금!$S$2:$S$1048576,0)))</f>
        <v/>
      </c>
      <c r="S864" s="2" t="s">
        <v>655</v>
      </c>
      <c r="T864" s="26">
        <v>44681.008032407408</v>
      </c>
      <c r="U864" s="31" t="str">
        <f t="shared" si="21"/>
        <v>2022-04-30</v>
      </c>
    </row>
    <row r="865" spans="1:21" hidden="1">
      <c r="A865" s="2" t="s">
        <v>55</v>
      </c>
      <c r="B865" s="2" t="s">
        <v>6</v>
      </c>
      <c r="C865" s="2" t="s">
        <v>58</v>
      </c>
      <c r="D865" s="2" t="s">
        <v>1855</v>
      </c>
      <c r="E865" s="2">
        <v>10003</v>
      </c>
      <c r="F865" s="2" t="s">
        <v>10</v>
      </c>
      <c r="G865" s="2" t="str">
        <f>IF(INDEX(지갑!$H:$H,MATCH(A865&amp;B865&amp;C865&amp;D865&amp;E865&amp;F865&amp;H865,지갑!$K:$K,0))=0, "",INDEX(지갑!$H:$H,MATCH(A865&amp;B865&amp;C865&amp;D865&amp;E865&amp;F865&amp;H865,지갑!$K:$K,0)))</f>
        <v>rPFXvVo2fYXVPdV9gCHQouHsMgMhQ2aUwM</v>
      </c>
      <c r="H865" s="2">
        <v>3680179910</v>
      </c>
      <c r="I865" s="2" t="s">
        <v>6</v>
      </c>
      <c r="J865" s="2" t="s">
        <v>8</v>
      </c>
      <c r="K865" s="2" t="s">
        <v>10</v>
      </c>
      <c r="L865" s="2" t="s">
        <v>10</v>
      </c>
      <c r="M865" s="25">
        <v>3766.3879999999999</v>
      </c>
      <c r="N865" s="2" t="str">
        <f>IF(ISERROR(INDEX(출금!$G$2:$G$1048576,MATCH($S865,출금!$S$2:$S$1048576,0)))=TRUE, "", INDEX(출금!$G$2:$G$1048576,MATCH($S865,출금!$S$2:$S$1048576,0))&amp;"")</f>
        <v/>
      </c>
      <c r="O865" s="2" t="str">
        <f>IF(ISERROR(INDEX(출금!$H$2:$H$1048576,MATCH($S865,출금!$S$2:$S$1048576,0)))=TRUE, "", INDEX(출금!$H$2:$H$1048576,MATCH($S865,출금!$S$2:$S$1048576,0))&amp;"")</f>
        <v/>
      </c>
      <c r="P865" s="2" t="str">
        <f>IF(ISERROR(INDEX(출금!$A$2:$A$1048576,MATCH($S865,출금!$S$2:$S$1048576,0)))=TRUE, "", INDEX(출금!$A$2:$A$1048576,MATCH($S865,출금!$S$2:$S$1048576,0)))</f>
        <v/>
      </c>
      <c r="Q865" s="2" t="str">
        <f>IF(ISERROR(INDEX(출금!$B$2:$B$1048576,MATCH($S865,출금!$S$2:$S$1048576,0)))=TRUE, "", INDEX(출금!$B$2:$B$1048576,MATCH($S865,출금!$S$2:$S$1048576,0)))</f>
        <v/>
      </c>
      <c r="R865" s="2" t="str">
        <f>IF(ISERROR(INDEX(출금!$C$2:$C$1048576,MATCH($S865,출금!$S$2:$S$1048576,0)))=TRUE, "", INDEX(출금!$C$2:$C$1048576,MATCH($S865,출금!$S$2:$S$1048576,0)))</f>
        <v/>
      </c>
      <c r="S865" s="2" t="s">
        <v>654</v>
      </c>
      <c r="T865" s="26">
        <v>44681.008090277777</v>
      </c>
      <c r="U865" s="31" t="str">
        <f t="shared" si="21"/>
        <v>2022-04-30</v>
      </c>
    </row>
    <row r="866" spans="1:21" hidden="1">
      <c r="A866" s="2" t="s">
        <v>55</v>
      </c>
      <c r="B866" s="2" t="s">
        <v>6</v>
      </c>
      <c r="C866" s="2" t="s">
        <v>58</v>
      </c>
      <c r="D866" s="2" t="s">
        <v>1855</v>
      </c>
      <c r="E866" s="2">
        <v>10003</v>
      </c>
      <c r="F866" s="2" t="s">
        <v>88</v>
      </c>
      <c r="G866" s="2" t="str">
        <f>IF(INDEX(지갑!$H:$H,MATCH(A866&amp;B866&amp;C866&amp;D866&amp;E866&amp;F866&amp;H866,지갑!$K:$K,0))=0, "",INDEX(지갑!$H:$H,MATCH(A866&amp;B866&amp;C866&amp;D866&amp;E866&amp;F866&amp;H866,지갑!$K:$K,0)))</f>
        <v/>
      </c>
      <c r="H866" s="2"/>
      <c r="I866" s="2" t="s">
        <v>6</v>
      </c>
      <c r="J866" s="2" t="s">
        <v>8</v>
      </c>
      <c r="K866" s="2" t="s">
        <v>88</v>
      </c>
      <c r="L866" s="2" t="s">
        <v>88</v>
      </c>
      <c r="M866" s="25">
        <v>5.7847650000000002</v>
      </c>
      <c r="N866" s="2" t="str">
        <f>IF(ISERROR(INDEX(출금!$G$2:$G$1048576,MATCH($S866,출금!$S$2:$S$1048576,0)))=TRUE, "", INDEX(출금!$G$2:$G$1048576,MATCH($S866,출금!$S$2:$S$1048576,0))&amp;"")</f>
        <v/>
      </c>
      <c r="O866" s="2" t="str">
        <f>IF(ISERROR(INDEX(출금!$H$2:$H$1048576,MATCH($S866,출금!$S$2:$S$1048576,0)))=TRUE, "", INDEX(출금!$H$2:$H$1048576,MATCH($S866,출금!$S$2:$S$1048576,0))&amp;"")</f>
        <v/>
      </c>
      <c r="P866" s="2" t="str">
        <f>IF(ISERROR(INDEX(출금!$A$2:$A$1048576,MATCH($S866,출금!$S$2:$S$1048576,0)))=TRUE, "", INDEX(출금!$A$2:$A$1048576,MATCH($S866,출금!$S$2:$S$1048576,0)))</f>
        <v/>
      </c>
      <c r="Q866" s="2" t="str">
        <f>IF(ISERROR(INDEX(출금!$B$2:$B$1048576,MATCH($S866,출금!$S$2:$S$1048576,0)))=TRUE, "", INDEX(출금!$B$2:$B$1048576,MATCH($S866,출금!$S$2:$S$1048576,0)))</f>
        <v/>
      </c>
      <c r="R866" s="2" t="str">
        <f>IF(ISERROR(INDEX(출금!$C$2:$C$1048576,MATCH($S866,출금!$S$2:$S$1048576,0)))=TRUE, "", INDEX(출금!$C$2:$C$1048576,MATCH($S866,출금!$S$2:$S$1048576,0)))</f>
        <v/>
      </c>
      <c r="S866" s="2" t="s">
        <v>653</v>
      </c>
      <c r="T866" s="26">
        <v>44681.008171296293</v>
      </c>
      <c r="U866" s="31" t="str">
        <f t="shared" si="21"/>
        <v>2022-04-30</v>
      </c>
    </row>
    <row r="867" spans="1:21" hidden="1">
      <c r="A867" s="2" t="s">
        <v>55</v>
      </c>
      <c r="B867" s="2" t="s">
        <v>6</v>
      </c>
      <c r="C867" s="2" t="s">
        <v>58</v>
      </c>
      <c r="D867" s="2" t="s">
        <v>1855</v>
      </c>
      <c r="E867" s="2">
        <v>10003</v>
      </c>
      <c r="F867" s="2" t="s">
        <v>9</v>
      </c>
      <c r="G867" s="2" t="str">
        <f>IF(INDEX(지갑!$H:$H,MATCH(A867&amp;B867&amp;C867&amp;D867&amp;E867&amp;F867&amp;H867,지갑!$K:$K,0))=0, "",INDEX(지갑!$H:$H,MATCH(A867&amp;B867&amp;C867&amp;D867&amp;E867&amp;F867&amp;H867,지갑!$K:$K,0)))</f>
        <v>337ne45ueXx2iAR1gNAqxnwsCGuLquCLnh</v>
      </c>
      <c r="H867" s="2"/>
      <c r="I867" s="2" t="s">
        <v>6</v>
      </c>
      <c r="J867" s="2" t="s">
        <v>8</v>
      </c>
      <c r="K867" s="2" t="s">
        <v>9</v>
      </c>
      <c r="L867" s="2" t="s">
        <v>9</v>
      </c>
      <c r="M867" s="25">
        <v>0.11480899999999999</v>
      </c>
      <c r="N867" s="2" t="str">
        <f>IF(ISERROR(INDEX(출금!$G$2:$G$1048576,MATCH($S867,출금!$S$2:$S$1048576,0)))=TRUE, "", INDEX(출금!$G$2:$G$1048576,MATCH($S867,출금!$S$2:$S$1048576,0))&amp;"")</f>
        <v/>
      </c>
      <c r="O867" s="2" t="str">
        <f>IF(ISERROR(INDEX(출금!$H$2:$H$1048576,MATCH($S867,출금!$S$2:$S$1048576,0)))=TRUE, "", INDEX(출금!$H$2:$H$1048576,MATCH($S867,출금!$S$2:$S$1048576,0))&amp;"")</f>
        <v/>
      </c>
      <c r="P867" s="2" t="str">
        <f>IF(ISERROR(INDEX(출금!$A$2:$A$1048576,MATCH($S867,출금!$S$2:$S$1048576,0)))=TRUE, "", INDEX(출금!$A$2:$A$1048576,MATCH($S867,출금!$S$2:$S$1048576,0)))</f>
        <v/>
      </c>
      <c r="Q867" s="2" t="str">
        <f>IF(ISERROR(INDEX(출금!$B$2:$B$1048576,MATCH($S867,출금!$S$2:$S$1048576,0)))=TRUE, "", INDEX(출금!$B$2:$B$1048576,MATCH($S867,출금!$S$2:$S$1048576,0)))</f>
        <v/>
      </c>
      <c r="R867" s="2" t="str">
        <f>IF(ISERROR(INDEX(출금!$C$2:$C$1048576,MATCH($S867,출금!$S$2:$S$1048576,0)))=TRUE, "", INDEX(출금!$C$2:$C$1048576,MATCH($S867,출금!$S$2:$S$1048576,0)))</f>
        <v/>
      </c>
      <c r="S867" s="2" t="s">
        <v>652</v>
      </c>
      <c r="T867" s="26">
        <v>44681.008692129632</v>
      </c>
      <c r="U867" s="31" t="str">
        <f t="shared" si="21"/>
        <v>2022-04-30</v>
      </c>
    </row>
    <row r="868" spans="1:21" hidden="1">
      <c r="A868" s="2" t="s">
        <v>3</v>
      </c>
      <c r="B868" s="2" t="s">
        <v>858</v>
      </c>
      <c r="C868" s="2" t="s">
        <v>58</v>
      </c>
      <c r="D868" s="2"/>
      <c r="E868" s="2"/>
      <c r="F868" s="2" t="str">
        <f>K868</f>
        <v>ATOM</v>
      </c>
      <c r="G868" s="2" t="str">
        <f>IF(INDEX(지갑!$H:$H,MATCH(A868&amp;B868&amp;C868&amp;D868&amp;E868&amp;F868&amp;H868,지갑!$K:$K,0))=0, "",INDEX(지갑!$H:$H,MATCH(A868&amp;B868&amp;C868&amp;D868&amp;E868&amp;F868&amp;H868,지갑!$K:$K,0)))</f>
        <v>cosmos1jjwh9rqudukx8r8duw226uc90g73spmze6mt3g</v>
      </c>
      <c r="H868" s="2"/>
      <c r="I868" s="2" t="s">
        <v>858</v>
      </c>
      <c r="J868" s="2" t="s">
        <v>58</v>
      </c>
      <c r="K868" s="2" t="s">
        <v>70</v>
      </c>
      <c r="L868" s="2" t="s">
        <v>70</v>
      </c>
      <c r="M868" s="28">
        <v>9001.6547640000008</v>
      </c>
      <c r="N868" s="2" t="str">
        <f>IF(ISERROR(INDEX(출금!$G$2:$G$1048576,MATCH($S868,출금!$S$2:$S$1048576,0)))=TRUE, "", INDEX(출금!$G$2:$G$1048576,MATCH($S868,출금!$S$2:$S$1048576,0))&amp;"")</f>
        <v/>
      </c>
      <c r="O868" s="2" t="str">
        <f>IF(ISERROR(INDEX(출금!$H$2:$H$1048576,MATCH($S868,출금!$S$2:$S$1048576,0)))=TRUE, "", INDEX(출금!$H$2:$H$1048576,MATCH($S868,출금!$S$2:$S$1048576,0))&amp;"")</f>
        <v/>
      </c>
      <c r="P868" s="2" t="str">
        <f>IF(ISERROR(INDEX(출금!$A$2:$A$1048576,MATCH($S868,출금!$S$2:$S$1048576,0)))=TRUE, "", INDEX(출금!$A$2:$A$1048576,MATCH($S868,출금!$S$2:$S$1048576,0)))</f>
        <v/>
      </c>
      <c r="Q868" s="2" t="str">
        <f>IF(ISERROR(INDEX(출금!$B$2:$B$1048576,MATCH($S868,출금!$S$2:$S$1048576,0)))=TRUE, "", INDEX(출금!$B$2:$B$1048576,MATCH($S868,출금!$S$2:$S$1048576,0)))</f>
        <v/>
      </c>
      <c r="R868" s="2" t="str">
        <f>IF(ISERROR(INDEX(출금!$C$2:$C$1048576,MATCH($S868,출금!$S$2:$S$1048576,0)))=TRUE, "", INDEX(출금!$C$2:$C$1048576,MATCH($S868,출금!$S$2:$S$1048576,0)))</f>
        <v/>
      </c>
      <c r="S868" s="2" t="s">
        <v>1654</v>
      </c>
      <c r="T868" s="13">
        <v>44551.556443715279</v>
      </c>
      <c r="U868" s="31" t="str">
        <f t="shared" si="21"/>
        <v>2021-12-21</v>
      </c>
    </row>
    <row r="869" spans="1:21">
      <c r="A869" s="2" t="s">
        <v>3</v>
      </c>
      <c r="B869" s="2" t="s">
        <v>858</v>
      </c>
      <c r="C869" s="2" t="s">
        <v>58</v>
      </c>
      <c r="D869" s="2"/>
      <c r="E869" s="2"/>
      <c r="F869" s="2" t="str">
        <f>K869</f>
        <v>ETH</v>
      </c>
      <c r="G869" s="2" t="str">
        <f>IF(INDEX(지갑!$H:$H,MATCH(A869&amp;B869&amp;C869&amp;D869&amp;E869&amp;F869&amp;H869,지갑!$K:$K,0))=0, "",INDEX(지갑!$H:$H,MATCH(A869&amp;B869&amp;C869&amp;D869&amp;E869&amp;F869&amp;H869,지갑!$K:$K,0)))</f>
        <v>0xdb245cf0aec8bf5d4b3002d00f3e701e80ba380a</v>
      </c>
      <c r="H869" s="2"/>
      <c r="I869" s="2" t="s">
        <v>858</v>
      </c>
      <c r="J869" s="2" t="s">
        <v>58</v>
      </c>
      <c r="K869" s="2" t="s">
        <v>11</v>
      </c>
      <c r="L869" s="2" t="s">
        <v>11</v>
      </c>
      <c r="M869" s="28">
        <v>0.50181229999999999</v>
      </c>
      <c r="N869" s="2" t="str">
        <f>IF(ISERROR(INDEX(출금!$G$2:$G$1048576,MATCH($S869,출금!$S$2:$S$1048576,0)))=TRUE, "", INDEX(출금!$G$2:$G$1048576,MATCH($S869,출금!$S$2:$S$1048576,0))&amp;"")</f>
        <v/>
      </c>
      <c r="O869" s="2" t="str">
        <f>IF(ISERROR(INDEX(출금!$H$2:$H$1048576,MATCH($S869,출금!$S$2:$S$1048576,0)))=TRUE, "", INDEX(출금!$H$2:$H$1048576,MATCH($S869,출금!$S$2:$S$1048576,0))&amp;"")</f>
        <v/>
      </c>
      <c r="P869" s="2" t="str">
        <f>IF(ISERROR(INDEX(출금!$A$2:$A$1048576,MATCH($S869,출금!$S$2:$S$1048576,0)))=TRUE, "", INDEX(출금!$A$2:$A$1048576,MATCH($S869,출금!$S$2:$S$1048576,0)))</f>
        <v/>
      </c>
      <c r="Q869" s="2" t="str">
        <f>IF(ISERROR(INDEX(출금!$B$2:$B$1048576,MATCH($S869,출금!$S$2:$S$1048576,0)))=TRUE, "", INDEX(출금!$B$2:$B$1048576,MATCH($S869,출금!$S$2:$S$1048576,0)))</f>
        <v/>
      </c>
      <c r="R869" s="2" t="str">
        <f>IF(ISERROR(INDEX(출금!$C$2:$C$1048576,MATCH($S869,출금!$S$2:$S$1048576,0)))=TRUE, "", INDEX(출금!$C$2:$C$1048576,MATCH($S869,출금!$S$2:$S$1048576,0)))</f>
        <v/>
      </c>
      <c r="S869" s="2" t="s">
        <v>1655</v>
      </c>
      <c r="T869" s="13">
        <v>44551.561095243058</v>
      </c>
      <c r="U869" s="31" t="str">
        <f t="shared" si="21"/>
        <v>2021-12-21</v>
      </c>
    </row>
    <row r="870" spans="1:21" hidden="1">
      <c r="A870" s="2" t="s">
        <v>3</v>
      </c>
      <c r="B870" s="2" t="s">
        <v>858</v>
      </c>
      <c r="C870" s="2" t="s">
        <v>58</v>
      </c>
      <c r="D870" s="2"/>
      <c r="E870" s="2"/>
      <c r="F870" s="2" t="str">
        <f>K870</f>
        <v>MATIC</v>
      </c>
      <c r="G870" s="2" t="e">
        <f>IF(INDEX(지갑!$H:$H,MATCH(A870&amp;B870&amp;C870&amp;D870&amp;E870&amp;F870&amp;H870,지갑!$K:$K,0))=0, "",INDEX(지갑!$H:$H,MATCH(A870&amp;B870&amp;C870&amp;D870&amp;E870&amp;F870&amp;H870,지갑!$K:$K,0)))</f>
        <v>#N/A</v>
      </c>
      <c r="H870" s="2"/>
      <c r="I870" s="2" t="s">
        <v>858</v>
      </c>
      <c r="J870" s="2" t="s">
        <v>58</v>
      </c>
      <c r="K870" s="2" t="s">
        <v>103</v>
      </c>
      <c r="L870" s="2" t="s">
        <v>103</v>
      </c>
      <c r="M870" s="28">
        <v>1101000</v>
      </c>
      <c r="N870" s="2" t="str">
        <f>IF(ISERROR(INDEX(출금!$G$2:$G$1048576,MATCH($S870,출금!$S$2:$S$1048576,0)))=TRUE, "", INDEX(출금!$G$2:$G$1048576,MATCH($S870,출금!$S$2:$S$1048576,0))&amp;"")</f>
        <v/>
      </c>
      <c r="O870" s="2" t="str">
        <f>IF(ISERROR(INDEX(출금!$H$2:$H$1048576,MATCH($S870,출금!$S$2:$S$1048576,0)))=TRUE, "", INDEX(출금!$H$2:$H$1048576,MATCH($S870,출금!$S$2:$S$1048576,0))&amp;"")</f>
        <v/>
      </c>
      <c r="P870" s="2" t="str">
        <f>IF(ISERROR(INDEX(출금!$A$2:$A$1048576,MATCH($S870,출금!$S$2:$S$1048576,0)))=TRUE, "", INDEX(출금!$A$2:$A$1048576,MATCH($S870,출금!$S$2:$S$1048576,0)))</f>
        <v/>
      </c>
      <c r="Q870" s="2" t="str">
        <f>IF(ISERROR(INDEX(출금!$B$2:$B$1048576,MATCH($S870,출금!$S$2:$S$1048576,0)))=TRUE, "", INDEX(출금!$B$2:$B$1048576,MATCH($S870,출금!$S$2:$S$1048576,0)))</f>
        <v/>
      </c>
      <c r="R870" s="2" t="str">
        <f>IF(ISERROR(INDEX(출금!$C$2:$C$1048576,MATCH($S870,출금!$S$2:$S$1048576,0)))=TRUE, "", INDEX(출금!$C$2:$C$1048576,MATCH($S870,출금!$S$2:$S$1048576,0)))</f>
        <v/>
      </c>
      <c r="S870" s="2" t="s">
        <v>1656</v>
      </c>
      <c r="T870" s="13">
        <v>44557.796361261571</v>
      </c>
      <c r="U870" s="31" t="str">
        <f t="shared" si="21"/>
        <v>2021-12-27</v>
      </c>
    </row>
    <row r="871" spans="1:21" hidden="1">
      <c r="A871" s="2" t="s">
        <v>55</v>
      </c>
      <c r="B871" s="2" t="s">
        <v>6</v>
      </c>
      <c r="C871" s="2" t="s">
        <v>58</v>
      </c>
      <c r="D871" s="2" t="s">
        <v>1855</v>
      </c>
      <c r="E871" s="2">
        <v>10003</v>
      </c>
      <c r="F871" s="2" t="s">
        <v>10</v>
      </c>
      <c r="G871" s="2" t="str">
        <f>IF(INDEX(지갑!$H:$H,MATCH(A871&amp;B871&amp;C871&amp;D871&amp;E871&amp;F871&amp;H871,지갑!$K:$K,0))=0, "",INDEX(지갑!$H:$H,MATCH(A871&amp;B871&amp;C871&amp;D871&amp;E871&amp;F871&amp;H871,지갑!$K:$K,0)))</f>
        <v>rPFXvVo2fYXVPdV9gCHQouHsMgMhQ2aUwM</v>
      </c>
      <c r="H871" s="2">
        <v>3680179910</v>
      </c>
      <c r="I871" s="2" t="s">
        <v>6</v>
      </c>
      <c r="J871" s="2" t="s">
        <v>8</v>
      </c>
      <c r="K871" s="2" t="s">
        <v>10</v>
      </c>
      <c r="L871" s="2" t="s">
        <v>10</v>
      </c>
      <c r="M871" s="25">
        <v>10935.63</v>
      </c>
      <c r="N871" s="2" t="str">
        <f>IF(ISERROR(INDEX(출금!$G$2:$G$1048576,MATCH($S871,출금!$S$2:$S$1048576,0)))=TRUE, "", INDEX(출금!$G$2:$G$1048576,MATCH($S871,출금!$S$2:$S$1048576,0))&amp;"")</f>
        <v/>
      </c>
      <c r="O871" s="2" t="str">
        <f>IF(ISERROR(INDEX(출금!$H$2:$H$1048576,MATCH($S871,출금!$S$2:$S$1048576,0)))=TRUE, "", INDEX(출금!$H$2:$H$1048576,MATCH($S871,출금!$S$2:$S$1048576,0))&amp;"")</f>
        <v/>
      </c>
      <c r="P871" s="2" t="str">
        <f>IF(ISERROR(INDEX(출금!$A$2:$A$1048576,MATCH($S871,출금!$S$2:$S$1048576,0)))=TRUE, "", INDEX(출금!$A$2:$A$1048576,MATCH($S871,출금!$S$2:$S$1048576,0)))</f>
        <v/>
      </c>
      <c r="Q871" s="2" t="str">
        <f>IF(ISERROR(INDEX(출금!$B$2:$B$1048576,MATCH($S871,출금!$S$2:$S$1048576,0)))=TRUE, "", INDEX(출금!$B$2:$B$1048576,MATCH($S871,출금!$S$2:$S$1048576,0)))</f>
        <v/>
      </c>
      <c r="R871" s="2" t="str">
        <f>IF(ISERROR(INDEX(출금!$C$2:$C$1048576,MATCH($S871,출금!$S$2:$S$1048576,0)))=TRUE, "", INDEX(출금!$C$2:$C$1048576,MATCH($S871,출금!$S$2:$S$1048576,0)))</f>
        <v/>
      </c>
      <c r="S871" s="2" t="s">
        <v>651</v>
      </c>
      <c r="T871" s="26">
        <v>44682.008136574077</v>
      </c>
      <c r="U871" s="31" t="str">
        <f t="shared" si="21"/>
        <v>2022-05-01</v>
      </c>
    </row>
    <row r="872" spans="1:21">
      <c r="A872" s="2" t="s">
        <v>55</v>
      </c>
      <c r="B872" s="2" t="s">
        <v>6</v>
      </c>
      <c r="C872" s="2" t="s">
        <v>58</v>
      </c>
      <c r="D872" s="2" t="s">
        <v>1855</v>
      </c>
      <c r="E872" s="2">
        <v>10003</v>
      </c>
      <c r="F872" s="2" t="s">
        <v>11</v>
      </c>
      <c r="G872" s="2" t="str">
        <f>IF(INDEX(지갑!$H:$H,MATCH(A872&amp;B872&amp;C872&amp;D872&amp;E872&amp;F872&amp;H872,지갑!$K:$K,0))=0, "",INDEX(지갑!$H:$H,MATCH(A872&amp;B872&amp;C872&amp;D872&amp;E872&amp;F872&amp;H872,지갑!$K:$K,0)))</f>
        <v>0xaB4Bfe506a3Cb36ADDf97678293bD429B9951726</v>
      </c>
      <c r="H872" s="2"/>
      <c r="I872" s="2" t="s">
        <v>6</v>
      </c>
      <c r="J872" s="2" t="s">
        <v>8</v>
      </c>
      <c r="K872" s="2" t="s">
        <v>11</v>
      </c>
      <c r="L872" s="2" t="s">
        <v>11</v>
      </c>
      <c r="M872" s="25">
        <v>0.415993</v>
      </c>
      <c r="N872" s="2" t="str">
        <f>IF(ISERROR(INDEX(출금!$G$2:$G$1048576,MATCH($S872,출금!$S$2:$S$1048576,0)))=TRUE, "", INDEX(출금!$G$2:$G$1048576,MATCH($S872,출금!$S$2:$S$1048576,0))&amp;"")</f>
        <v/>
      </c>
      <c r="O872" s="2" t="str">
        <f>IF(ISERROR(INDEX(출금!$H$2:$H$1048576,MATCH($S872,출금!$S$2:$S$1048576,0)))=TRUE, "", INDEX(출금!$H$2:$H$1048576,MATCH($S872,출금!$S$2:$S$1048576,0))&amp;"")</f>
        <v/>
      </c>
      <c r="P872" s="2" t="str">
        <f>IF(ISERROR(INDEX(출금!$A$2:$A$1048576,MATCH($S872,출금!$S$2:$S$1048576,0)))=TRUE, "", INDEX(출금!$A$2:$A$1048576,MATCH($S872,출금!$S$2:$S$1048576,0)))</f>
        <v/>
      </c>
      <c r="Q872" s="2" t="str">
        <f>IF(ISERROR(INDEX(출금!$B$2:$B$1048576,MATCH($S872,출금!$S$2:$S$1048576,0)))=TRUE, "", INDEX(출금!$B$2:$B$1048576,MATCH($S872,출금!$S$2:$S$1048576,0)))</f>
        <v/>
      </c>
      <c r="R872" s="2" t="str">
        <f>IF(ISERROR(INDEX(출금!$C$2:$C$1048576,MATCH($S872,출금!$S$2:$S$1048576,0)))=TRUE, "", INDEX(출금!$C$2:$C$1048576,MATCH($S872,출금!$S$2:$S$1048576,0)))</f>
        <v/>
      </c>
      <c r="S872" s="2" t="s">
        <v>650</v>
      </c>
      <c r="T872" s="26">
        <v>44682.008194444446</v>
      </c>
      <c r="U872" s="31" t="str">
        <f t="shared" si="21"/>
        <v>2022-05-01</v>
      </c>
    </row>
    <row r="873" spans="1:21" hidden="1">
      <c r="A873" s="2" t="s">
        <v>55</v>
      </c>
      <c r="B873" s="2" t="s">
        <v>6</v>
      </c>
      <c r="C873" s="2" t="s">
        <v>58</v>
      </c>
      <c r="D873" s="2" t="s">
        <v>1855</v>
      </c>
      <c r="E873" s="2">
        <v>10003</v>
      </c>
      <c r="F873" s="2" t="s">
        <v>88</v>
      </c>
      <c r="G873" s="2" t="str">
        <f>IF(INDEX(지갑!$H:$H,MATCH(A873&amp;B873&amp;C873&amp;D873&amp;E873&amp;F873&amp;H873,지갑!$K:$K,0))=0, "",INDEX(지갑!$H:$H,MATCH(A873&amp;B873&amp;C873&amp;D873&amp;E873&amp;F873&amp;H873,지갑!$K:$K,0)))</f>
        <v/>
      </c>
      <c r="H873" s="2"/>
      <c r="I873" s="2" t="s">
        <v>6</v>
      </c>
      <c r="J873" s="2" t="s">
        <v>8</v>
      </c>
      <c r="K873" s="2" t="s">
        <v>88</v>
      </c>
      <c r="L873" s="2" t="s">
        <v>88</v>
      </c>
      <c r="M873" s="25">
        <v>34.888829999999999</v>
      </c>
      <c r="N873" s="2" t="str">
        <f>IF(ISERROR(INDEX(출금!$G$2:$G$1048576,MATCH($S873,출금!$S$2:$S$1048576,0)))=TRUE, "", INDEX(출금!$G$2:$G$1048576,MATCH($S873,출금!$S$2:$S$1048576,0))&amp;"")</f>
        <v/>
      </c>
      <c r="O873" s="2" t="str">
        <f>IF(ISERROR(INDEX(출금!$H$2:$H$1048576,MATCH($S873,출금!$S$2:$S$1048576,0)))=TRUE, "", INDEX(출금!$H$2:$H$1048576,MATCH($S873,출금!$S$2:$S$1048576,0))&amp;"")</f>
        <v/>
      </c>
      <c r="P873" s="2" t="str">
        <f>IF(ISERROR(INDEX(출금!$A$2:$A$1048576,MATCH($S873,출금!$S$2:$S$1048576,0)))=TRUE, "", INDEX(출금!$A$2:$A$1048576,MATCH($S873,출금!$S$2:$S$1048576,0)))</f>
        <v/>
      </c>
      <c r="Q873" s="2" t="str">
        <f>IF(ISERROR(INDEX(출금!$B$2:$B$1048576,MATCH($S873,출금!$S$2:$S$1048576,0)))=TRUE, "", INDEX(출금!$B$2:$B$1048576,MATCH($S873,출금!$S$2:$S$1048576,0)))</f>
        <v/>
      </c>
      <c r="R873" s="2" t="str">
        <f>IF(ISERROR(INDEX(출금!$C$2:$C$1048576,MATCH($S873,출금!$S$2:$S$1048576,0)))=TRUE, "", INDEX(출금!$C$2:$C$1048576,MATCH($S873,출금!$S$2:$S$1048576,0)))</f>
        <v/>
      </c>
      <c r="S873" s="2" t="s">
        <v>649</v>
      </c>
      <c r="T873" s="26">
        <v>44682.008229166669</v>
      </c>
      <c r="U873" s="31" t="str">
        <f t="shared" si="21"/>
        <v>2022-05-01</v>
      </c>
    </row>
    <row r="874" spans="1:21" hidden="1">
      <c r="A874" s="2" t="s">
        <v>55</v>
      </c>
      <c r="B874" s="2" t="s">
        <v>6</v>
      </c>
      <c r="C874" s="2" t="s">
        <v>58</v>
      </c>
      <c r="D874" s="2" t="s">
        <v>1855</v>
      </c>
      <c r="E874" s="2">
        <v>10003</v>
      </c>
      <c r="F874" s="2" t="s">
        <v>9</v>
      </c>
      <c r="G874" s="2" t="str">
        <f>IF(INDEX(지갑!$H:$H,MATCH(A874&amp;B874&amp;C874&amp;D874&amp;E874&amp;F874&amp;H874,지갑!$K:$K,0))=0, "",INDEX(지갑!$H:$H,MATCH(A874&amp;B874&amp;C874&amp;D874&amp;E874&amp;F874&amp;H874,지갑!$K:$K,0)))</f>
        <v>337ne45ueXx2iAR1gNAqxnwsCGuLquCLnh</v>
      </c>
      <c r="H874" s="2"/>
      <c r="I874" s="2" t="s">
        <v>6</v>
      </c>
      <c r="J874" s="2" t="s">
        <v>8</v>
      </c>
      <c r="K874" s="2" t="s">
        <v>9</v>
      </c>
      <c r="L874" s="2" t="s">
        <v>9</v>
      </c>
      <c r="M874" s="25">
        <v>1.09372</v>
      </c>
      <c r="N874" s="2" t="str">
        <f>IF(ISERROR(INDEX(출금!$G$2:$G$1048576,MATCH($S874,출금!$S$2:$S$1048576,0)))=TRUE, "", INDEX(출금!$G$2:$G$1048576,MATCH($S874,출금!$S$2:$S$1048576,0))&amp;"")</f>
        <v/>
      </c>
      <c r="O874" s="2" t="str">
        <f>IF(ISERROR(INDEX(출금!$H$2:$H$1048576,MATCH($S874,출금!$S$2:$S$1048576,0)))=TRUE, "", INDEX(출금!$H$2:$H$1048576,MATCH($S874,출금!$S$2:$S$1048576,0))&amp;"")</f>
        <v/>
      </c>
      <c r="P874" s="2" t="str">
        <f>IF(ISERROR(INDEX(출금!$A$2:$A$1048576,MATCH($S874,출금!$S$2:$S$1048576,0)))=TRUE, "", INDEX(출금!$A$2:$A$1048576,MATCH($S874,출금!$S$2:$S$1048576,0)))</f>
        <v/>
      </c>
      <c r="Q874" s="2" t="str">
        <f>IF(ISERROR(INDEX(출금!$B$2:$B$1048576,MATCH($S874,출금!$S$2:$S$1048576,0)))=TRUE, "", INDEX(출금!$B$2:$B$1048576,MATCH($S874,출금!$S$2:$S$1048576,0)))</f>
        <v/>
      </c>
      <c r="R874" s="2" t="str">
        <f>IF(ISERROR(INDEX(출금!$C$2:$C$1048576,MATCH($S874,출금!$S$2:$S$1048576,0)))=TRUE, "", INDEX(출금!$C$2:$C$1048576,MATCH($S874,출금!$S$2:$S$1048576,0)))</f>
        <v/>
      </c>
      <c r="S874" s="2" t="s">
        <v>648</v>
      </c>
      <c r="T874" s="26">
        <v>44682.008287037039</v>
      </c>
      <c r="U874" s="31" t="str">
        <f t="shared" si="21"/>
        <v>2022-05-01</v>
      </c>
    </row>
    <row r="875" spans="1:21" hidden="1">
      <c r="A875" s="2" t="s">
        <v>3</v>
      </c>
      <c r="B875" s="2" t="s">
        <v>858</v>
      </c>
      <c r="C875" s="2" t="s">
        <v>58</v>
      </c>
      <c r="D875" s="2"/>
      <c r="E875" s="2"/>
      <c r="F875" s="2" t="str">
        <f>K875</f>
        <v>MATIC</v>
      </c>
      <c r="G875" s="2" t="e">
        <f>IF(INDEX(지갑!$H:$H,MATCH(A875&amp;B875&amp;C875&amp;D875&amp;E875&amp;F875&amp;H875,지갑!$K:$K,0))=0, "",INDEX(지갑!$H:$H,MATCH(A875&amp;B875&amp;C875&amp;D875&amp;E875&amp;F875&amp;H875,지갑!$K:$K,0)))</f>
        <v>#N/A</v>
      </c>
      <c r="H875" s="2"/>
      <c r="I875" s="2" t="s">
        <v>858</v>
      </c>
      <c r="J875" s="2" t="s">
        <v>58</v>
      </c>
      <c r="K875" s="2" t="s">
        <v>103</v>
      </c>
      <c r="L875" s="2" t="s">
        <v>103</v>
      </c>
      <c r="M875" s="28">
        <v>10000</v>
      </c>
      <c r="N875" s="2" t="str">
        <f>IF(ISERROR(INDEX(출금!$G$2:$G$1048576,MATCH($S875,출금!$S$2:$S$1048576,0)))=TRUE, "", INDEX(출금!$G$2:$G$1048576,MATCH($S875,출금!$S$2:$S$1048576,0))&amp;"")</f>
        <v/>
      </c>
      <c r="O875" s="2" t="str">
        <f>IF(ISERROR(INDEX(출금!$H$2:$H$1048576,MATCH($S875,출금!$S$2:$S$1048576,0)))=TRUE, "", INDEX(출금!$H$2:$H$1048576,MATCH($S875,출금!$S$2:$S$1048576,0))&amp;"")</f>
        <v/>
      </c>
      <c r="P875" s="2" t="str">
        <f>IF(ISERROR(INDEX(출금!$A$2:$A$1048576,MATCH($S875,출금!$S$2:$S$1048576,0)))=TRUE, "", INDEX(출금!$A$2:$A$1048576,MATCH($S875,출금!$S$2:$S$1048576,0)))</f>
        <v/>
      </c>
      <c r="Q875" s="2" t="str">
        <f>IF(ISERROR(INDEX(출금!$B$2:$B$1048576,MATCH($S875,출금!$S$2:$S$1048576,0)))=TRUE, "", INDEX(출금!$B$2:$B$1048576,MATCH($S875,출금!$S$2:$S$1048576,0)))</f>
        <v/>
      </c>
      <c r="R875" s="2" t="str">
        <f>IF(ISERROR(INDEX(출금!$C$2:$C$1048576,MATCH($S875,출금!$S$2:$S$1048576,0)))=TRUE, "", INDEX(출금!$C$2:$C$1048576,MATCH($S875,출금!$S$2:$S$1048576,0)))</f>
        <v/>
      </c>
      <c r="S875" s="2" t="s">
        <v>1657</v>
      </c>
      <c r="T875" s="13">
        <v>44557.803878842591</v>
      </c>
      <c r="U875" s="31" t="str">
        <f t="shared" si="21"/>
        <v>2021-12-27</v>
      </c>
    </row>
    <row r="876" spans="1:21" hidden="1">
      <c r="A876" s="2" t="s">
        <v>55</v>
      </c>
      <c r="B876" s="2" t="s">
        <v>6</v>
      </c>
      <c r="C876" s="2" t="s">
        <v>58</v>
      </c>
      <c r="D876" s="2" t="s">
        <v>1855</v>
      </c>
      <c r="E876" s="2">
        <v>10003</v>
      </c>
      <c r="F876" s="2" t="s">
        <v>9</v>
      </c>
      <c r="G876" s="2" t="str">
        <f>IF(INDEX(지갑!$H:$H,MATCH(A876&amp;B876&amp;C876&amp;D876&amp;E876&amp;F876&amp;H876,지갑!$K:$K,0))=0, "",INDEX(지갑!$H:$H,MATCH(A876&amp;B876&amp;C876&amp;D876&amp;E876&amp;F876&amp;H876,지갑!$K:$K,0)))</f>
        <v>337ne45ueXx2iAR1gNAqxnwsCGuLquCLnh</v>
      </c>
      <c r="H876" s="2"/>
      <c r="I876" s="2" t="s">
        <v>6</v>
      </c>
      <c r="J876" s="2" t="s">
        <v>8</v>
      </c>
      <c r="K876" s="2" t="s">
        <v>9</v>
      </c>
      <c r="L876" s="2" t="s">
        <v>9</v>
      </c>
      <c r="M876" s="25">
        <v>1.9273999999999999E-2</v>
      </c>
      <c r="N876" s="2" t="str">
        <f>IF(ISERROR(INDEX(출금!$G$2:$G$1048576,MATCH($S876,출금!$S$2:$S$1048576,0)))=TRUE, "", INDEX(출금!$G$2:$G$1048576,MATCH($S876,출금!$S$2:$S$1048576,0))&amp;"")</f>
        <v/>
      </c>
      <c r="O876" s="2" t="str">
        <f>IF(ISERROR(INDEX(출금!$H$2:$H$1048576,MATCH($S876,출금!$S$2:$S$1048576,0)))=TRUE, "", INDEX(출금!$H$2:$H$1048576,MATCH($S876,출금!$S$2:$S$1048576,0))&amp;"")</f>
        <v/>
      </c>
      <c r="P876" s="2" t="str">
        <f>IF(ISERROR(INDEX(출금!$A$2:$A$1048576,MATCH($S876,출금!$S$2:$S$1048576,0)))=TRUE, "", INDEX(출금!$A$2:$A$1048576,MATCH($S876,출금!$S$2:$S$1048576,0)))</f>
        <v/>
      </c>
      <c r="Q876" s="2" t="str">
        <f>IF(ISERROR(INDEX(출금!$B$2:$B$1048576,MATCH($S876,출금!$S$2:$S$1048576,0)))=TRUE, "", INDEX(출금!$B$2:$B$1048576,MATCH($S876,출금!$S$2:$S$1048576,0)))</f>
        <v/>
      </c>
      <c r="R876" s="2" t="str">
        <f>IF(ISERROR(INDEX(출금!$C$2:$C$1048576,MATCH($S876,출금!$S$2:$S$1048576,0)))=TRUE, "", INDEX(출금!$C$2:$C$1048576,MATCH($S876,출금!$S$2:$S$1048576,0)))</f>
        <v/>
      </c>
      <c r="S876" s="2" t="s">
        <v>647</v>
      </c>
      <c r="T876" s="26">
        <v>44683.007881944446</v>
      </c>
      <c r="U876" s="31" t="str">
        <f t="shared" si="21"/>
        <v>2022-05-02</v>
      </c>
    </row>
    <row r="877" spans="1:21" hidden="1">
      <c r="A877" s="2" t="s">
        <v>55</v>
      </c>
      <c r="B877" s="2" t="s">
        <v>6</v>
      </c>
      <c r="C877" s="2" t="s">
        <v>58</v>
      </c>
      <c r="D877" s="2" t="s">
        <v>1855</v>
      </c>
      <c r="E877" s="2">
        <v>10003</v>
      </c>
      <c r="F877" s="2" t="s">
        <v>10</v>
      </c>
      <c r="G877" s="2" t="str">
        <f>IF(INDEX(지갑!$H:$H,MATCH(A877&amp;B877&amp;C877&amp;D877&amp;E877&amp;F877&amp;H877,지갑!$K:$K,0))=0, "",INDEX(지갑!$H:$H,MATCH(A877&amp;B877&amp;C877&amp;D877&amp;E877&amp;F877&amp;H877,지갑!$K:$K,0)))</f>
        <v>rPFXvVo2fYXVPdV9gCHQouHsMgMhQ2aUwM</v>
      </c>
      <c r="H877" s="2">
        <v>3680179910</v>
      </c>
      <c r="I877" s="2" t="s">
        <v>6</v>
      </c>
      <c r="J877" s="2" t="s">
        <v>8</v>
      </c>
      <c r="K877" s="2" t="s">
        <v>10</v>
      </c>
      <c r="L877" s="2" t="s">
        <v>10</v>
      </c>
      <c r="M877" s="25">
        <v>105556.7</v>
      </c>
      <c r="N877" s="2" t="str">
        <f>IF(ISERROR(INDEX(출금!$G$2:$G$1048576,MATCH($S877,출금!$S$2:$S$1048576,0)))=TRUE, "", INDEX(출금!$G$2:$G$1048576,MATCH($S877,출금!$S$2:$S$1048576,0))&amp;"")</f>
        <v/>
      </c>
      <c r="O877" s="2" t="str">
        <f>IF(ISERROR(INDEX(출금!$H$2:$H$1048576,MATCH($S877,출금!$S$2:$S$1048576,0)))=TRUE, "", INDEX(출금!$H$2:$H$1048576,MATCH($S877,출금!$S$2:$S$1048576,0))&amp;"")</f>
        <v/>
      </c>
      <c r="P877" s="2" t="str">
        <f>IF(ISERROR(INDEX(출금!$A$2:$A$1048576,MATCH($S877,출금!$S$2:$S$1048576,0)))=TRUE, "", INDEX(출금!$A$2:$A$1048576,MATCH($S877,출금!$S$2:$S$1048576,0)))</f>
        <v/>
      </c>
      <c r="Q877" s="2" t="str">
        <f>IF(ISERROR(INDEX(출금!$B$2:$B$1048576,MATCH($S877,출금!$S$2:$S$1048576,0)))=TRUE, "", INDEX(출금!$B$2:$B$1048576,MATCH($S877,출금!$S$2:$S$1048576,0)))</f>
        <v/>
      </c>
      <c r="R877" s="2" t="str">
        <f>IF(ISERROR(INDEX(출금!$C$2:$C$1048576,MATCH($S877,출금!$S$2:$S$1048576,0)))=TRUE, "", INDEX(출금!$C$2:$C$1048576,MATCH($S877,출금!$S$2:$S$1048576,0)))</f>
        <v/>
      </c>
      <c r="S877" s="2" t="s">
        <v>646</v>
      </c>
      <c r="T877" s="26">
        <v>44683.008020833331</v>
      </c>
      <c r="U877" s="31" t="str">
        <f t="shared" si="21"/>
        <v>2022-05-02</v>
      </c>
    </row>
    <row r="878" spans="1:21" hidden="1">
      <c r="A878" s="2" t="s">
        <v>3</v>
      </c>
      <c r="B878" s="2" t="s">
        <v>858</v>
      </c>
      <c r="C878" s="2" t="s">
        <v>58</v>
      </c>
      <c r="D878" s="2"/>
      <c r="E878" s="2"/>
      <c r="F878" s="2" t="str">
        <f>K878</f>
        <v>MATIC</v>
      </c>
      <c r="G878" s="2" t="e">
        <f>IF(INDEX(지갑!$H:$H,MATCH(A878&amp;B878&amp;C878&amp;D878&amp;E878&amp;F878&amp;H878,지갑!$K:$K,0))=0, "",INDEX(지갑!$H:$H,MATCH(A878&amp;B878&amp;C878&amp;D878&amp;E878&amp;F878&amp;H878,지갑!$K:$K,0)))</f>
        <v>#N/A</v>
      </c>
      <c r="H878" s="2"/>
      <c r="I878" s="2" t="s">
        <v>858</v>
      </c>
      <c r="J878" s="2" t="s">
        <v>58</v>
      </c>
      <c r="K878" s="2" t="s">
        <v>103</v>
      </c>
      <c r="L878" s="2" t="s">
        <v>103</v>
      </c>
      <c r="M878" s="28">
        <v>2000000</v>
      </c>
      <c r="N878" s="2" t="str">
        <f>IF(ISERROR(INDEX(출금!$G$2:$G$1048576,MATCH($S878,출금!$S$2:$S$1048576,0)))=TRUE, "", INDEX(출금!$G$2:$G$1048576,MATCH($S878,출금!$S$2:$S$1048576,0))&amp;"")</f>
        <v/>
      </c>
      <c r="O878" s="2" t="str">
        <f>IF(ISERROR(INDEX(출금!$H$2:$H$1048576,MATCH($S878,출금!$S$2:$S$1048576,0)))=TRUE, "", INDEX(출금!$H$2:$H$1048576,MATCH($S878,출금!$S$2:$S$1048576,0))&amp;"")</f>
        <v/>
      </c>
      <c r="P878" s="2" t="str">
        <f>IF(ISERROR(INDEX(출금!$A$2:$A$1048576,MATCH($S878,출금!$S$2:$S$1048576,0)))=TRUE, "", INDEX(출금!$A$2:$A$1048576,MATCH($S878,출금!$S$2:$S$1048576,0)))</f>
        <v/>
      </c>
      <c r="Q878" s="2" t="str">
        <f>IF(ISERROR(INDEX(출금!$B$2:$B$1048576,MATCH($S878,출금!$S$2:$S$1048576,0)))=TRUE, "", INDEX(출금!$B$2:$B$1048576,MATCH($S878,출금!$S$2:$S$1048576,0)))</f>
        <v/>
      </c>
      <c r="R878" s="2" t="str">
        <f>IF(ISERROR(INDEX(출금!$C$2:$C$1048576,MATCH($S878,출금!$S$2:$S$1048576,0)))=TRUE, "", INDEX(출금!$C$2:$C$1048576,MATCH($S878,출금!$S$2:$S$1048576,0)))</f>
        <v/>
      </c>
      <c r="S878" s="2" t="s">
        <v>1658</v>
      </c>
      <c r="T878" s="13">
        <v>44559.716481909723</v>
      </c>
      <c r="U878" s="31" t="str">
        <f t="shared" si="21"/>
        <v>2021-12-29</v>
      </c>
    </row>
    <row r="879" spans="1:21">
      <c r="A879" s="2" t="s">
        <v>55</v>
      </c>
      <c r="B879" s="2" t="s">
        <v>6</v>
      </c>
      <c r="C879" s="2" t="s">
        <v>58</v>
      </c>
      <c r="D879" s="2" t="s">
        <v>1855</v>
      </c>
      <c r="E879" s="2">
        <v>10003</v>
      </c>
      <c r="F879" s="2" t="s">
        <v>11</v>
      </c>
      <c r="G879" s="2" t="str">
        <f>IF(INDEX(지갑!$H:$H,MATCH(A879&amp;B879&amp;C879&amp;D879&amp;E879&amp;F879&amp;H879,지갑!$K:$K,0))=0, "",INDEX(지갑!$H:$H,MATCH(A879&amp;B879&amp;C879&amp;D879&amp;E879&amp;F879&amp;H879,지갑!$K:$K,0)))</f>
        <v>0xaB4Bfe506a3Cb36ADDf97678293bD429B9951726</v>
      </c>
      <c r="H879" s="2"/>
      <c r="I879" s="2" t="s">
        <v>6</v>
      </c>
      <c r="J879" s="2" t="s">
        <v>8</v>
      </c>
      <c r="K879" s="2" t="s">
        <v>11</v>
      </c>
      <c r="L879" s="2" t="s">
        <v>11</v>
      </c>
      <c r="M879" s="25">
        <v>0.77813200000000005</v>
      </c>
      <c r="N879" s="2" t="str">
        <f>IF(ISERROR(INDEX(출금!$G$2:$G$1048576,MATCH($S879,출금!$S$2:$S$1048576,0)))=TRUE, "", INDEX(출금!$G$2:$G$1048576,MATCH($S879,출금!$S$2:$S$1048576,0))&amp;"")</f>
        <v/>
      </c>
      <c r="O879" s="2" t="str">
        <f>IF(ISERROR(INDEX(출금!$H$2:$H$1048576,MATCH($S879,출금!$S$2:$S$1048576,0)))=TRUE, "", INDEX(출금!$H$2:$H$1048576,MATCH($S879,출금!$S$2:$S$1048576,0))&amp;"")</f>
        <v/>
      </c>
      <c r="P879" s="2" t="str">
        <f>IF(ISERROR(INDEX(출금!$A$2:$A$1048576,MATCH($S879,출금!$S$2:$S$1048576,0)))=TRUE, "", INDEX(출금!$A$2:$A$1048576,MATCH($S879,출금!$S$2:$S$1048576,0)))</f>
        <v/>
      </c>
      <c r="Q879" s="2" t="str">
        <f>IF(ISERROR(INDEX(출금!$B$2:$B$1048576,MATCH($S879,출금!$S$2:$S$1048576,0)))=TRUE, "", INDEX(출금!$B$2:$B$1048576,MATCH($S879,출금!$S$2:$S$1048576,0)))</f>
        <v/>
      </c>
      <c r="R879" s="2" t="str">
        <f>IF(ISERROR(INDEX(출금!$C$2:$C$1048576,MATCH($S879,출금!$S$2:$S$1048576,0)))=TRUE, "", INDEX(출금!$C$2:$C$1048576,MATCH($S879,출금!$S$2:$S$1048576,0)))</f>
        <v/>
      </c>
      <c r="S879" s="2" t="s">
        <v>645</v>
      </c>
      <c r="T879" s="26">
        <v>44683.008888888886</v>
      </c>
      <c r="U879" s="31" t="str">
        <f t="shared" si="21"/>
        <v>2022-05-02</v>
      </c>
    </row>
    <row r="880" spans="1:21" hidden="1">
      <c r="A880" s="2" t="s">
        <v>55</v>
      </c>
      <c r="B880" s="2" t="s">
        <v>6</v>
      </c>
      <c r="C880" s="2" t="s">
        <v>58</v>
      </c>
      <c r="D880" s="2" t="s">
        <v>1855</v>
      </c>
      <c r="E880" s="2">
        <v>10003</v>
      </c>
      <c r="F880" s="2" t="s">
        <v>70</v>
      </c>
      <c r="G880" s="2" t="e">
        <f>IF(INDEX(지갑!$H:$H,MATCH(A880&amp;B880&amp;C880&amp;D880&amp;E880&amp;F880&amp;H880,지갑!$K:$K,0))=0, "",INDEX(지갑!$H:$H,MATCH(A880&amp;B880&amp;C880&amp;D880&amp;E880&amp;F880&amp;H880,지갑!$K:$K,0)))</f>
        <v>#N/A</v>
      </c>
      <c r="H880" s="2"/>
      <c r="I880" s="2" t="s">
        <v>6</v>
      </c>
      <c r="J880" s="2" t="s">
        <v>8</v>
      </c>
      <c r="K880" s="2" t="s">
        <v>70</v>
      </c>
      <c r="L880" s="2" t="s">
        <v>2117</v>
      </c>
      <c r="M880" s="25">
        <v>250.06729999999999</v>
      </c>
      <c r="N880" s="2" t="str">
        <f>IF(ISERROR(INDEX(출금!$G$2:$G$1048576,MATCH($S880,출금!$S$2:$S$1048576,0)))=TRUE, "", INDEX(출금!$G$2:$G$1048576,MATCH($S880,출금!$S$2:$S$1048576,0))&amp;"")</f>
        <v/>
      </c>
      <c r="O880" s="2" t="str">
        <f>IF(ISERROR(INDEX(출금!$H$2:$H$1048576,MATCH($S880,출금!$S$2:$S$1048576,0)))=TRUE, "", INDEX(출금!$H$2:$H$1048576,MATCH($S880,출금!$S$2:$S$1048576,0))&amp;"")</f>
        <v/>
      </c>
      <c r="P880" s="2" t="str">
        <f>IF(ISERROR(INDEX(출금!$A$2:$A$1048576,MATCH($S880,출금!$S$2:$S$1048576,0)))=TRUE, "", INDEX(출금!$A$2:$A$1048576,MATCH($S880,출금!$S$2:$S$1048576,0)))</f>
        <v/>
      </c>
      <c r="Q880" s="2" t="str">
        <f>IF(ISERROR(INDEX(출금!$B$2:$B$1048576,MATCH($S880,출금!$S$2:$S$1048576,0)))=TRUE, "", INDEX(출금!$B$2:$B$1048576,MATCH($S880,출금!$S$2:$S$1048576,0)))</f>
        <v/>
      </c>
      <c r="R880" s="2" t="str">
        <f>IF(ISERROR(INDEX(출금!$C$2:$C$1048576,MATCH($S880,출금!$S$2:$S$1048576,0)))=TRUE, "", INDEX(출금!$C$2:$C$1048576,MATCH($S880,출금!$S$2:$S$1048576,0)))</f>
        <v/>
      </c>
      <c r="S880" s="2" t="s">
        <v>644</v>
      </c>
      <c r="T880" s="26">
        <v>44683.44195601852</v>
      </c>
      <c r="U880" s="31" t="str">
        <f t="shared" si="21"/>
        <v>2022-05-02</v>
      </c>
    </row>
    <row r="881" spans="1:21" hidden="1">
      <c r="A881" s="2" t="s">
        <v>55</v>
      </c>
      <c r="B881" s="2" t="s">
        <v>6</v>
      </c>
      <c r="C881" s="2" t="s">
        <v>58</v>
      </c>
      <c r="D881" s="2" t="s">
        <v>1855</v>
      </c>
      <c r="E881" s="2">
        <v>10003</v>
      </c>
      <c r="F881" s="2" t="s">
        <v>13</v>
      </c>
      <c r="G881" s="2" t="str">
        <f>IF(INDEX(지갑!$H:$H,MATCH(A881&amp;B881&amp;C881&amp;D881&amp;E881&amp;F881&amp;H881,지갑!$K:$K,0))=0, "",INDEX(지갑!$H:$H,MATCH(A881&amp;B881&amp;C881&amp;D881&amp;E881&amp;F881&amp;H881,지갑!$K:$K,0)))</f>
        <v>0x8f27fa136ff4da1796368380019029d81d12d06d</v>
      </c>
      <c r="H881" s="2"/>
      <c r="I881" s="2" t="s">
        <v>6</v>
      </c>
      <c r="J881" s="2" t="s">
        <v>8</v>
      </c>
      <c r="K881" s="2" t="s">
        <v>13</v>
      </c>
      <c r="L881" s="2" t="s">
        <v>76</v>
      </c>
      <c r="M881" s="25">
        <v>2261.306</v>
      </c>
      <c r="N881" s="2" t="str">
        <f>IF(ISERROR(INDEX(출금!$G$2:$G$1048576,MATCH($S881,출금!$S$2:$S$1048576,0)))=TRUE, "", INDEX(출금!$G$2:$G$1048576,MATCH($S881,출금!$S$2:$S$1048576,0))&amp;"")</f>
        <v>TMcMtgM9VMkMNdehmyC3Ls8ZPWwgxgJ8pA</v>
      </c>
      <c r="O881" s="2" t="str">
        <f>IF(ISERROR(INDEX(출금!$H$2:$H$1048576,MATCH($S881,출금!$S$2:$S$1048576,0)))=TRUE, "", INDEX(출금!$H$2:$H$1048576,MATCH($S881,출금!$S$2:$S$1048576,0))&amp;"")</f>
        <v/>
      </c>
      <c r="P881" s="2" t="str">
        <f>IF(ISERROR(INDEX(출금!$A$2:$A$1048576,MATCH($S881,출금!$S$2:$S$1048576,0)))=TRUE, "", INDEX(출금!$A$2:$A$1048576,MATCH($S881,출금!$S$2:$S$1048576,0)))</f>
        <v>exchange</v>
      </c>
      <c r="Q881" s="2" t="str">
        <f>IF(ISERROR(INDEX(출금!$B$2:$B$1048576,MATCH($S881,출금!$S$2:$S$1048576,0)))=TRUE, "", INDEX(출금!$B$2:$B$1048576,MATCH($S881,출금!$S$2:$S$1048576,0)))</f>
        <v>OKEX</v>
      </c>
      <c r="R881" s="2" t="str">
        <f>IF(ISERROR(INDEX(출금!$C$2:$C$1048576,MATCH($S881,출금!$S$2:$S$1048576,0)))=TRUE, "", INDEX(출금!$C$2:$C$1048576,MATCH($S881,출금!$S$2:$S$1048576,0)))</f>
        <v>Peertec</v>
      </c>
      <c r="S881" s="2" t="s">
        <v>643</v>
      </c>
      <c r="T881" s="26">
        <v>44683.449826388889</v>
      </c>
      <c r="U881" s="31" t="str">
        <f t="shared" si="21"/>
        <v>2022-05-02</v>
      </c>
    </row>
    <row r="882" spans="1:21" hidden="1">
      <c r="A882" s="2" t="s">
        <v>55</v>
      </c>
      <c r="B882" s="2" t="s">
        <v>6</v>
      </c>
      <c r="C882" s="2" t="s">
        <v>58</v>
      </c>
      <c r="D882" s="2" t="s">
        <v>1855</v>
      </c>
      <c r="E882" s="2">
        <v>10003</v>
      </c>
      <c r="F882" s="2" t="s">
        <v>15</v>
      </c>
      <c r="G882" s="2" t="str">
        <f>IF(INDEX(지갑!$H:$H,MATCH(A882&amp;B882&amp;C882&amp;D882&amp;E882&amp;F882&amp;H882,지갑!$K:$K,0))=0, "",INDEX(지갑!$H:$H,MATCH(A882&amp;B882&amp;C882&amp;D882&amp;E882&amp;F882&amp;H882,지갑!$K:$K,0)))</f>
        <v>terra1luagdjcr9c9yvp3ak4d7chjm5gldcmgln5rku5</v>
      </c>
      <c r="H882" s="2">
        <v>823031602</v>
      </c>
      <c r="I882" s="2" t="s">
        <v>6</v>
      </c>
      <c r="J882" s="2" t="s">
        <v>8</v>
      </c>
      <c r="K882" s="2" t="s">
        <v>15</v>
      </c>
      <c r="L882" s="2" t="s">
        <v>1676</v>
      </c>
      <c r="M882" s="25">
        <v>1640000</v>
      </c>
      <c r="N882" s="2" t="str">
        <f>IF(ISERROR(INDEX(출금!$G$2:$G$1048576,MATCH($S882,출금!$S$2:$S$1048576,0)))=TRUE, "", INDEX(출금!$G$2:$G$1048576,MATCH($S882,출금!$S$2:$S$1048576,0))&amp;"")</f>
        <v>terra1j4u9e5n8xu9c9jykny8uqw6lde6843qczzwd0x</v>
      </c>
      <c r="O882" s="2" t="str">
        <f>IF(ISERROR(INDEX(출금!$H$2:$H$1048576,MATCH($S882,출금!$S$2:$S$1048576,0)))=TRUE, "", INDEX(출금!$H$2:$H$1048576,MATCH($S882,출금!$S$2:$S$1048576,0))&amp;"")</f>
        <v/>
      </c>
      <c r="P882" s="2" t="str">
        <f>IF(ISERROR(INDEX(출금!$A$2:$A$1048576,MATCH($S882,출금!$S$2:$S$1048576,0)))=TRUE, "", INDEX(출금!$A$2:$A$1048576,MATCH($S882,출금!$S$2:$S$1048576,0)))</f>
        <v>Wallet</v>
      </c>
      <c r="Q882" s="2" t="str">
        <f>IF(ISERROR(INDEX(출금!$B$2:$B$1048576,MATCH($S882,출금!$S$2:$S$1048576,0)))=TRUE, "", INDEX(출금!$B$2:$B$1048576,MATCH($S882,출금!$S$2:$S$1048576,0)))</f>
        <v>Terra</v>
      </c>
      <c r="R882" s="2" t="str">
        <f>IF(ISERROR(INDEX(출금!$C$2:$C$1048576,MATCH($S882,출금!$S$2:$S$1048576,0)))=TRUE, "", INDEX(출금!$C$2:$C$1048576,MATCH($S882,출금!$S$2:$S$1048576,0)))</f>
        <v>BBRICK</v>
      </c>
      <c r="S882" s="2" t="s">
        <v>642</v>
      </c>
      <c r="T882" s="26">
        <v>44683.461759259262</v>
      </c>
      <c r="U882" s="31" t="str">
        <f t="shared" si="21"/>
        <v>2022-05-02</v>
      </c>
    </row>
    <row r="883" spans="1:21" hidden="1">
      <c r="A883" s="2" t="s">
        <v>55</v>
      </c>
      <c r="B883" s="2" t="s">
        <v>6</v>
      </c>
      <c r="C883" s="2" t="s">
        <v>58</v>
      </c>
      <c r="D883" s="2" t="s">
        <v>1855</v>
      </c>
      <c r="E883" s="2">
        <v>10003</v>
      </c>
      <c r="F883" s="2" t="s">
        <v>807</v>
      </c>
      <c r="G883" s="2" t="str">
        <f>IF(INDEX(지갑!$H:$H,MATCH(A883&amp;B883&amp;C883&amp;D883&amp;E883&amp;F883&amp;H883,지갑!$K:$K,0))=0, "",INDEX(지갑!$H:$H,MATCH(A883&amp;B883&amp;C883&amp;D883&amp;E883&amp;F883&amp;H883,지갑!$K:$K,0)))</f>
        <v/>
      </c>
      <c r="H883" s="2"/>
      <c r="I883" s="2" t="s">
        <v>6</v>
      </c>
      <c r="J883" s="2" t="s">
        <v>8</v>
      </c>
      <c r="K883" s="2" t="s">
        <v>100</v>
      </c>
      <c r="L883" s="2" t="s">
        <v>179</v>
      </c>
      <c r="M883" s="25">
        <v>39.897750000000002</v>
      </c>
      <c r="N883" s="2" t="s">
        <v>118</v>
      </c>
      <c r="O883" s="2" t="str">
        <f>IF(ISERROR(INDEX(출금!$H$2:$H$1048576,MATCH($S883,출금!$S$2:$S$1048576,0)))=TRUE, "", INDEX(출금!$H$2:$H$1048576,MATCH($S883,출금!$S$2:$S$1048576,0))&amp;"")</f>
        <v/>
      </c>
      <c r="P883" s="2" t="str">
        <f>IF(ISERROR(INDEX(출금!$A$2:$A$1048576,MATCH($S883,출금!$S$2:$S$1048576,0)))=TRUE, "", INDEX(출금!$A$2:$A$1048576,MATCH($S883,출금!$S$2:$S$1048576,0)))</f>
        <v/>
      </c>
      <c r="Q883" s="2" t="str">
        <f>IF(ISERROR(INDEX(출금!$B$2:$B$1048576,MATCH($S883,출금!$S$2:$S$1048576,0)))=TRUE, "", INDEX(출금!$B$2:$B$1048576,MATCH($S883,출금!$S$2:$S$1048576,0)))</f>
        <v/>
      </c>
      <c r="R883" s="2" t="str">
        <f>IF(ISERROR(INDEX(출금!$C$2:$C$1048576,MATCH($S883,출금!$S$2:$S$1048576,0)))=TRUE, "", INDEX(출금!$C$2:$C$1048576,MATCH($S883,출금!$S$2:$S$1048576,0)))</f>
        <v/>
      </c>
      <c r="S883" s="2" t="s">
        <v>641</v>
      </c>
      <c r="T883" s="26">
        <v>44683.811053240737</v>
      </c>
      <c r="U883" s="31" t="str">
        <f t="shared" si="21"/>
        <v>2022-05-02</v>
      </c>
    </row>
    <row r="884" spans="1:21" hidden="1">
      <c r="A884" s="2" t="s">
        <v>55</v>
      </c>
      <c r="B884" s="2" t="s">
        <v>6</v>
      </c>
      <c r="C884" s="2" t="s">
        <v>58</v>
      </c>
      <c r="D884" s="2" t="s">
        <v>1855</v>
      </c>
      <c r="E884" s="2">
        <v>10003</v>
      </c>
      <c r="F884" s="2" t="s">
        <v>10</v>
      </c>
      <c r="G884" s="2" t="str">
        <f>IF(INDEX(지갑!$H:$H,MATCH(A884&amp;B884&amp;C884&amp;D884&amp;E884&amp;F884&amp;H884,지갑!$K:$K,0))=0, "",INDEX(지갑!$H:$H,MATCH(A884&amp;B884&amp;C884&amp;D884&amp;E884&amp;F884&amp;H884,지갑!$K:$K,0)))</f>
        <v>rPFXvVo2fYXVPdV9gCHQouHsMgMhQ2aUwM</v>
      </c>
      <c r="H884" s="2">
        <v>3680179910</v>
      </c>
      <c r="I884" s="2" t="s">
        <v>6</v>
      </c>
      <c r="J884" s="2" t="s">
        <v>8</v>
      </c>
      <c r="K884" s="2" t="s">
        <v>10</v>
      </c>
      <c r="L884" s="2" t="s">
        <v>10</v>
      </c>
      <c r="M884" s="25">
        <v>7491.7690000000002</v>
      </c>
      <c r="N884" s="2" t="str">
        <f>IF(ISERROR(INDEX(출금!$G$2:$G$1048576,MATCH($S884,출금!$S$2:$S$1048576,0)))=TRUE, "", INDEX(출금!$G$2:$G$1048576,MATCH($S884,출금!$S$2:$S$1048576,0))&amp;"")</f>
        <v/>
      </c>
      <c r="O884" s="2" t="str">
        <f>IF(ISERROR(INDEX(출금!$H$2:$H$1048576,MATCH($S884,출금!$S$2:$S$1048576,0)))=TRUE, "", INDEX(출금!$H$2:$H$1048576,MATCH($S884,출금!$S$2:$S$1048576,0))&amp;"")</f>
        <v/>
      </c>
      <c r="P884" s="2" t="str">
        <f>IF(ISERROR(INDEX(출금!$A$2:$A$1048576,MATCH($S884,출금!$S$2:$S$1048576,0)))=TRUE, "", INDEX(출금!$A$2:$A$1048576,MATCH($S884,출금!$S$2:$S$1048576,0)))</f>
        <v/>
      </c>
      <c r="Q884" s="2" t="str">
        <f>IF(ISERROR(INDEX(출금!$B$2:$B$1048576,MATCH($S884,출금!$S$2:$S$1048576,0)))=TRUE, "", INDEX(출금!$B$2:$B$1048576,MATCH($S884,출금!$S$2:$S$1048576,0)))</f>
        <v/>
      </c>
      <c r="R884" s="2" t="str">
        <f>IF(ISERROR(INDEX(출금!$C$2:$C$1048576,MATCH($S884,출금!$S$2:$S$1048576,0)))=TRUE, "", INDEX(출금!$C$2:$C$1048576,MATCH($S884,출금!$S$2:$S$1048576,0)))</f>
        <v/>
      </c>
      <c r="S884" s="2" t="s">
        <v>640</v>
      </c>
      <c r="T884" s="26">
        <v>44684.007939814815</v>
      </c>
      <c r="U884" s="31" t="str">
        <f t="shared" si="21"/>
        <v>2022-05-03</v>
      </c>
    </row>
    <row r="885" spans="1:21" hidden="1">
      <c r="A885" s="2" t="s">
        <v>55</v>
      </c>
      <c r="B885" s="2" t="s">
        <v>6</v>
      </c>
      <c r="C885" s="2" t="s">
        <v>58</v>
      </c>
      <c r="D885" s="2" t="s">
        <v>1855</v>
      </c>
      <c r="E885" s="2">
        <v>10003</v>
      </c>
      <c r="F885" s="2" t="s">
        <v>14</v>
      </c>
      <c r="G885" s="2" t="str">
        <f>IF(INDEX(지갑!$H:$H,MATCH(A885&amp;B885&amp;C885&amp;D885&amp;E885&amp;F885&amp;H885,지갑!$K:$K,0))=0, "",INDEX(지갑!$H:$H,MATCH(A885&amp;B885&amp;C885&amp;D885&amp;E885&amp;F885&amp;H885,지갑!$K:$K,0)))</f>
        <v>terra1luagdjcr9c9yvp3ak4d7chjm5gldcmgln5rku5</v>
      </c>
      <c r="H885" s="2">
        <v>823031602</v>
      </c>
      <c r="I885" s="2" t="s">
        <v>6</v>
      </c>
      <c r="J885" s="2" t="s">
        <v>8</v>
      </c>
      <c r="K885" s="2" t="s">
        <v>14</v>
      </c>
      <c r="L885" s="2" t="s">
        <v>1676</v>
      </c>
      <c r="M885" s="25">
        <v>8.9162000000000005E-2</v>
      </c>
      <c r="N885" s="2" t="str">
        <f>IF(ISERROR(INDEX(출금!$G$2:$G$1048576,MATCH($S885,출금!$S$2:$S$1048576,0)))=TRUE, "", INDEX(출금!$G$2:$G$1048576,MATCH($S885,출금!$S$2:$S$1048576,0))&amp;"")</f>
        <v>terra1j4u9e5n8xu9c9jykny8uqw6lde6843qczzwd0x</v>
      </c>
      <c r="O885" s="2" t="str">
        <f>IF(ISERROR(INDEX(출금!$H$2:$H$1048576,MATCH($S885,출금!$S$2:$S$1048576,0)))=TRUE, "", INDEX(출금!$H$2:$H$1048576,MATCH($S885,출금!$S$2:$S$1048576,0))&amp;"")</f>
        <v/>
      </c>
      <c r="P885" s="2" t="str">
        <f>IF(ISERROR(INDEX(출금!$A$2:$A$1048576,MATCH($S885,출금!$S$2:$S$1048576,0)))=TRUE, "", INDEX(출금!$A$2:$A$1048576,MATCH($S885,출금!$S$2:$S$1048576,0)))</f>
        <v>Wallet</v>
      </c>
      <c r="Q885" s="2" t="str">
        <f>IF(ISERROR(INDEX(출금!$B$2:$B$1048576,MATCH($S885,출금!$S$2:$S$1048576,0)))=TRUE, "", INDEX(출금!$B$2:$B$1048576,MATCH($S885,출금!$S$2:$S$1048576,0)))</f>
        <v>Terra</v>
      </c>
      <c r="R885" s="2" t="str">
        <f>IF(ISERROR(INDEX(출금!$C$2:$C$1048576,MATCH($S885,출금!$S$2:$S$1048576,0)))=TRUE, "", INDEX(출금!$C$2:$C$1048576,MATCH($S885,출금!$S$2:$S$1048576,0)))</f>
        <v>BBRICK</v>
      </c>
      <c r="S885" s="2" t="s">
        <v>639</v>
      </c>
      <c r="T885" s="26">
        <v>44684.493773148148</v>
      </c>
      <c r="U885" s="31" t="str">
        <f t="shared" si="21"/>
        <v>2022-05-03</v>
      </c>
    </row>
    <row r="886" spans="1:21" hidden="1">
      <c r="A886" s="2" t="s">
        <v>55</v>
      </c>
      <c r="B886" s="2" t="s">
        <v>6</v>
      </c>
      <c r="C886" s="2" t="s">
        <v>58</v>
      </c>
      <c r="D886" s="2" t="s">
        <v>1855</v>
      </c>
      <c r="E886" s="2">
        <v>10003</v>
      </c>
      <c r="F886" s="2" t="s">
        <v>15</v>
      </c>
      <c r="G886" s="2" t="str">
        <f>IF(INDEX(지갑!$H:$H,MATCH(A886&amp;B886&amp;C886&amp;D886&amp;E886&amp;F886&amp;H886,지갑!$K:$K,0))=0, "",INDEX(지갑!$H:$H,MATCH(A886&amp;B886&amp;C886&amp;D886&amp;E886&amp;F886&amp;H886,지갑!$K:$K,0)))</f>
        <v>terra1luagdjcr9c9yvp3ak4d7chjm5gldcmgln5rku5</v>
      </c>
      <c r="H886" s="2">
        <v>823031602</v>
      </c>
      <c r="I886" s="2" t="s">
        <v>6</v>
      </c>
      <c r="J886" s="2" t="s">
        <v>8</v>
      </c>
      <c r="K886" s="2" t="s">
        <v>15</v>
      </c>
      <c r="L886" s="2" t="s">
        <v>1676</v>
      </c>
      <c r="M886" s="25">
        <v>14235</v>
      </c>
      <c r="N886" s="2" t="str">
        <f>IF(ISERROR(INDEX(출금!$G$2:$G$1048576,MATCH($S886,출금!$S$2:$S$1048576,0)))=TRUE, "", INDEX(출금!$G$2:$G$1048576,MATCH($S886,출금!$S$2:$S$1048576,0))&amp;"")</f>
        <v>terra1j4u9e5n8xu9c9jykny8uqw6lde6843qczzwd0x</v>
      </c>
      <c r="O886" s="2" t="str">
        <f>IF(ISERROR(INDEX(출금!$H$2:$H$1048576,MATCH($S886,출금!$S$2:$S$1048576,0)))=TRUE, "", INDEX(출금!$H$2:$H$1048576,MATCH($S886,출금!$S$2:$S$1048576,0))&amp;"")</f>
        <v/>
      </c>
      <c r="P886" s="2" t="str">
        <f>IF(ISERROR(INDEX(출금!$A$2:$A$1048576,MATCH($S886,출금!$S$2:$S$1048576,0)))=TRUE, "", INDEX(출금!$A$2:$A$1048576,MATCH($S886,출금!$S$2:$S$1048576,0)))</f>
        <v>Wallet</v>
      </c>
      <c r="Q886" s="2" t="str">
        <f>IF(ISERROR(INDEX(출금!$B$2:$B$1048576,MATCH($S886,출금!$S$2:$S$1048576,0)))=TRUE, "", INDEX(출금!$B$2:$B$1048576,MATCH($S886,출금!$S$2:$S$1048576,0)))</f>
        <v>Terra</v>
      </c>
      <c r="R886" s="2" t="str">
        <f>IF(ISERROR(INDEX(출금!$C$2:$C$1048576,MATCH($S886,출금!$S$2:$S$1048576,0)))=TRUE, "", INDEX(출금!$C$2:$C$1048576,MATCH($S886,출금!$S$2:$S$1048576,0)))</f>
        <v>BBRICK</v>
      </c>
      <c r="S886" s="2" t="s">
        <v>638</v>
      </c>
      <c r="T886" s="26">
        <v>44684.603495370371</v>
      </c>
      <c r="U886" s="31" t="str">
        <f t="shared" si="21"/>
        <v>2022-05-03</v>
      </c>
    </row>
    <row r="887" spans="1:21" hidden="1">
      <c r="A887" s="2" t="s">
        <v>3</v>
      </c>
      <c r="B887" s="2" t="s">
        <v>858</v>
      </c>
      <c r="C887" s="2" t="s">
        <v>58</v>
      </c>
      <c r="D887" s="2"/>
      <c r="E887" s="2"/>
      <c r="F887" s="2" t="str">
        <f t="shared" ref="F887:F893" si="23">K887</f>
        <v>BTC</v>
      </c>
      <c r="G887" s="2" t="str">
        <f>IF(INDEX(지갑!$H:$H,MATCH(A887&amp;B887&amp;C887&amp;D887&amp;E887&amp;F887&amp;H887,지갑!$K:$K,0))=0, "",INDEX(지갑!$H:$H,MATCH(A887&amp;B887&amp;C887&amp;D887&amp;E887&amp;F887&amp;H887,지갑!$K:$K,0)))</f>
        <v>1MdatewJkKfSptYBaJvgEBFYCEbiCkELVt</v>
      </c>
      <c r="H887" s="2"/>
      <c r="I887" s="2" t="s">
        <v>858</v>
      </c>
      <c r="J887" s="2" t="s">
        <v>58</v>
      </c>
      <c r="K887" s="2" t="s">
        <v>9</v>
      </c>
      <c r="L887" s="2" t="s">
        <v>1005</v>
      </c>
      <c r="M887" s="28">
        <v>103.08733837</v>
      </c>
      <c r="N887" s="2" t="str">
        <f>IF(ISERROR(INDEX(출금!$G$2:$G$1048576,MATCH($S887,출금!$S$2:$S$1048576,0)))=TRUE, "", INDEX(출금!$G$2:$G$1048576,MATCH($S887,출금!$S$2:$S$1048576,0))&amp;"")</f>
        <v/>
      </c>
      <c r="O887" s="2" t="str">
        <f>IF(ISERROR(INDEX(출금!$H$2:$H$1048576,MATCH($S887,출금!$S$2:$S$1048576,0)))=TRUE, "", INDEX(출금!$H$2:$H$1048576,MATCH($S887,출금!$S$2:$S$1048576,0))&amp;"")</f>
        <v/>
      </c>
      <c r="P887" s="2" t="str">
        <f>IF(ISERROR(INDEX(출금!$A$2:$A$1048576,MATCH($S887,출금!$S$2:$S$1048576,0)))=TRUE, "", INDEX(출금!$A$2:$A$1048576,MATCH($S887,출금!$S$2:$S$1048576,0)))</f>
        <v/>
      </c>
      <c r="Q887" s="2" t="str">
        <f>IF(ISERROR(INDEX(출금!$B$2:$B$1048576,MATCH($S887,출금!$S$2:$S$1048576,0)))=TRUE, "", INDEX(출금!$B$2:$B$1048576,MATCH($S887,출금!$S$2:$S$1048576,0)))</f>
        <v/>
      </c>
      <c r="R887" s="2" t="str">
        <f>IF(ISERROR(INDEX(출금!$C$2:$C$1048576,MATCH($S887,출금!$S$2:$S$1048576,0)))=TRUE, "", INDEX(출금!$C$2:$C$1048576,MATCH($S887,출금!$S$2:$S$1048576,0)))</f>
        <v/>
      </c>
      <c r="S887" s="2" t="s">
        <v>1659</v>
      </c>
      <c r="T887" s="13">
        <v>44565.777792939807</v>
      </c>
      <c r="U887" s="31" t="str">
        <f t="shared" si="21"/>
        <v>2022-01-04</v>
      </c>
    </row>
    <row r="888" spans="1:21" hidden="1">
      <c r="A888" s="2" t="s">
        <v>3</v>
      </c>
      <c r="B888" s="2" t="s">
        <v>858</v>
      </c>
      <c r="C888" s="2" t="s">
        <v>58</v>
      </c>
      <c r="D888" s="2"/>
      <c r="E888" s="2"/>
      <c r="F888" s="2" t="str">
        <f t="shared" si="23"/>
        <v>USDT</v>
      </c>
      <c r="G888" s="2" t="str">
        <f>IF(INDEX(지갑!$H:$H,MATCH(A888&amp;B888&amp;C888&amp;D888&amp;E888&amp;F888&amp;H888,지갑!$K:$K,0))=0, "",INDEX(지갑!$H:$H,MATCH(A888&amp;B888&amp;C888&amp;D888&amp;E888&amp;F888&amp;H888,지갑!$K:$K,0)))</f>
        <v>0xdb245cf0aec8bf5d4b3002d00f3e701e80ba380a</v>
      </c>
      <c r="H888" s="2"/>
      <c r="I888" s="2" t="s">
        <v>858</v>
      </c>
      <c r="J888" s="2" t="s">
        <v>58</v>
      </c>
      <c r="K888" s="2" t="s">
        <v>13</v>
      </c>
      <c r="L888" s="2" t="s">
        <v>1005</v>
      </c>
      <c r="M888" s="28">
        <v>4730938.1241034605</v>
      </c>
      <c r="N888" s="2" t="str">
        <f>IF(ISERROR(INDEX(출금!$G$2:$G$1048576,MATCH($S888,출금!$S$2:$S$1048576,0)))=TRUE, "", INDEX(출금!$G$2:$G$1048576,MATCH($S888,출금!$S$2:$S$1048576,0))&amp;"")</f>
        <v/>
      </c>
      <c r="O888" s="2" t="str">
        <f>IF(ISERROR(INDEX(출금!$H$2:$H$1048576,MATCH($S888,출금!$S$2:$S$1048576,0)))=TRUE, "", INDEX(출금!$H$2:$H$1048576,MATCH($S888,출금!$S$2:$S$1048576,0))&amp;"")</f>
        <v/>
      </c>
      <c r="P888" s="2" t="str">
        <f>IF(ISERROR(INDEX(출금!$A$2:$A$1048576,MATCH($S888,출금!$S$2:$S$1048576,0)))=TRUE, "", INDEX(출금!$A$2:$A$1048576,MATCH($S888,출금!$S$2:$S$1048576,0)))</f>
        <v/>
      </c>
      <c r="Q888" s="2" t="str">
        <f>IF(ISERROR(INDEX(출금!$B$2:$B$1048576,MATCH($S888,출금!$S$2:$S$1048576,0)))=TRUE, "", INDEX(출금!$B$2:$B$1048576,MATCH($S888,출금!$S$2:$S$1048576,0)))</f>
        <v/>
      </c>
      <c r="R888" s="2" t="str">
        <f>IF(ISERROR(INDEX(출금!$C$2:$C$1048576,MATCH($S888,출금!$S$2:$S$1048576,0)))=TRUE, "", INDEX(출금!$C$2:$C$1048576,MATCH($S888,출금!$S$2:$S$1048576,0)))</f>
        <v/>
      </c>
      <c r="S888" s="2" t="s">
        <v>1660</v>
      </c>
      <c r="T888" s="13">
        <v>44565.777810995372</v>
      </c>
      <c r="U888" s="31" t="str">
        <f t="shared" si="21"/>
        <v>2022-01-04</v>
      </c>
    </row>
    <row r="889" spans="1:21">
      <c r="A889" s="2" t="s">
        <v>3</v>
      </c>
      <c r="B889" s="2" t="s">
        <v>858</v>
      </c>
      <c r="C889" s="2" t="s">
        <v>58</v>
      </c>
      <c r="D889" s="2"/>
      <c r="E889" s="2"/>
      <c r="F889" s="2" t="str">
        <f t="shared" si="23"/>
        <v>ETH</v>
      </c>
      <c r="G889" s="2" t="str">
        <f>IF(INDEX(지갑!$H:$H,MATCH(A889&amp;B889&amp;C889&amp;D889&amp;E889&amp;F889&amp;H889,지갑!$K:$K,0))=0, "",INDEX(지갑!$H:$H,MATCH(A889&amp;B889&amp;C889&amp;D889&amp;E889&amp;F889&amp;H889,지갑!$K:$K,0)))</f>
        <v>0xdb245cf0aec8bf5d4b3002d00f3e701e80ba380a</v>
      </c>
      <c r="H889" s="2"/>
      <c r="I889" s="2" t="s">
        <v>858</v>
      </c>
      <c r="J889" s="2" t="s">
        <v>58</v>
      </c>
      <c r="K889" s="2" t="s">
        <v>11</v>
      </c>
      <c r="L889" s="2" t="s">
        <v>11</v>
      </c>
      <c r="M889" s="28">
        <v>1</v>
      </c>
      <c r="N889" s="2" t="str">
        <f>IF(ISERROR(INDEX(출금!$G$2:$G$1048576,MATCH($S889,출금!$S$2:$S$1048576,0)))=TRUE, "", INDEX(출금!$G$2:$G$1048576,MATCH($S889,출금!$S$2:$S$1048576,0))&amp;"")</f>
        <v/>
      </c>
      <c r="O889" s="2" t="str">
        <f>IF(ISERROR(INDEX(출금!$H$2:$H$1048576,MATCH($S889,출금!$S$2:$S$1048576,0)))=TRUE, "", INDEX(출금!$H$2:$H$1048576,MATCH($S889,출금!$S$2:$S$1048576,0))&amp;"")</f>
        <v/>
      </c>
      <c r="P889" s="2" t="str">
        <f>IF(ISERROR(INDEX(출금!$A$2:$A$1048576,MATCH($S889,출금!$S$2:$S$1048576,0)))=TRUE, "", INDEX(출금!$A$2:$A$1048576,MATCH($S889,출금!$S$2:$S$1048576,0)))</f>
        <v/>
      </c>
      <c r="Q889" s="2" t="str">
        <f>IF(ISERROR(INDEX(출금!$B$2:$B$1048576,MATCH($S889,출금!$S$2:$S$1048576,0)))=TRUE, "", INDEX(출금!$B$2:$B$1048576,MATCH($S889,출금!$S$2:$S$1048576,0)))</f>
        <v/>
      </c>
      <c r="R889" s="2" t="str">
        <f>IF(ISERROR(INDEX(출금!$C$2:$C$1048576,MATCH($S889,출금!$S$2:$S$1048576,0)))=TRUE, "", INDEX(출금!$C$2:$C$1048576,MATCH($S889,출금!$S$2:$S$1048576,0)))</f>
        <v/>
      </c>
      <c r="S889" s="2" t="s">
        <v>1661</v>
      </c>
      <c r="T889" s="13">
        <v>44596.383472534719</v>
      </c>
      <c r="U889" s="31" t="str">
        <f t="shared" si="21"/>
        <v>2022-02-04</v>
      </c>
    </row>
    <row r="890" spans="1:21">
      <c r="A890" s="2" t="s">
        <v>3</v>
      </c>
      <c r="B890" s="2" t="s">
        <v>858</v>
      </c>
      <c r="C890" s="2" t="s">
        <v>58</v>
      </c>
      <c r="D890" s="2"/>
      <c r="E890" s="2"/>
      <c r="F890" s="2" t="str">
        <f t="shared" si="23"/>
        <v>ETH</v>
      </c>
      <c r="G890" s="2" t="str">
        <f>IF(INDEX(지갑!$H:$H,MATCH(A890&amp;B890&amp;C890&amp;D890&amp;E890&amp;F890&amp;H890,지갑!$K:$K,0))=0, "",INDEX(지갑!$H:$H,MATCH(A890&amp;B890&amp;C890&amp;D890&amp;E890&amp;F890&amp;H890,지갑!$K:$K,0)))</f>
        <v>0xdb245cf0aec8bf5d4b3002d00f3e701e80ba380a</v>
      </c>
      <c r="H890" s="2"/>
      <c r="I890" s="2" t="s">
        <v>858</v>
      </c>
      <c r="J890" s="2" t="s">
        <v>58</v>
      </c>
      <c r="K890" s="2" t="s">
        <v>11</v>
      </c>
      <c r="L890" s="2" t="s">
        <v>11</v>
      </c>
      <c r="M890" s="28">
        <v>509</v>
      </c>
      <c r="N890" s="2" t="str">
        <f>IF(ISERROR(INDEX(출금!$G$2:$G$1048576,MATCH($S890,출금!$S$2:$S$1048576,0)))=TRUE, "", INDEX(출금!$G$2:$G$1048576,MATCH($S890,출금!$S$2:$S$1048576,0))&amp;"")</f>
        <v/>
      </c>
      <c r="O890" s="2" t="str">
        <f>IF(ISERROR(INDEX(출금!$H$2:$H$1048576,MATCH($S890,출금!$S$2:$S$1048576,0)))=TRUE, "", INDEX(출금!$H$2:$H$1048576,MATCH($S890,출금!$S$2:$S$1048576,0))&amp;"")</f>
        <v/>
      </c>
      <c r="P890" s="2" t="str">
        <f>IF(ISERROR(INDEX(출금!$A$2:$A$1048576,MATCH($S890,출금!$S$2:$S$1048576,0)))=TRUE, "", INDEX(출금!$A$2:$A$1048576,MATCH($S890,출금!$S$2:$S$1048576,0)))</f>
        <v/>
      </c>
      <c r="Q890" s="2" t="str">
        <f>IF(ISERROR(INDEX(출금!$B$2:$B$1048576,MATCH($S890,출금!$S$2:$S$1048576,0)))=TRUE, "", INDEX(출금!$B$2:$B$1048576,MATCH($S890,출금!$S$2:$S$1048576,0)))</f>
        <v/>
      </c>
      <c r="R890" s="2" t="str">
        <f>IF(ISERROR(INDEX(출금!$C$2:$C$1048576,MATCH($S890,출금!$S$2:$S$1048576,0)))=TRUE, "", INDEX(출금!$C$2:$C$1048576,MATCH($S890,출금!$S$2:$S$1048576,0)))</f>
        <v/>
      </c>
      <c r="S890" s="2" t="s">
        <v>1662</v>
      </c>
      <c r="T890" s="13">
        <v>44596.397752303237</v>
      </c>
      <c r="U890" s="31" t="str">
        <f t="shared" si="21"/>
        <v>2022-02-04</v>
      </c>
    </row>
    <row r="891" spans="1:21" hidden="1">
      <c r="A891" s="2" t="s">
        <v>3</v>
      </c>
      <c r="B891" s="2" t="s">
        <v>858</v>
      </c>
      <c r="C891" s="2" t="s">
        <v>58</v>
      </c>
      <c r="D891" s="2"/>
      <c r="E891" s="2"/>
      <c r="F891" s="2" t="str">
        <f t="shared" si="23"/>
        <v>ETC</v>
      </c>
      <c r="G891" s="2" t="str">
        <f>IF(INDEX(지갑!$H:$H,MATCH(A891&amp;B891&amp;C891&amp;D891&amp;E891&amp;F891&amp;H891,지갑!$K:$K,0))=0, "",INDEX(지갑!$H:$H,MATCH(A891&amp;B891&amp;C891&amp;D891&amp;E891&amp;F891&amp;H891,지갑!$K:$K,0)))</f>
        <v>0xdb245cf0aec8bf5d4b3002d00f3e701e80ba380a</v>
      </c>
      <c r="H891" s="2"/>
      <c r="I891" s="2" t="s">
        <v>858</v>
      </c>
      <c r="J891" s="2" t="s">
        <v>58</v>
      </c>
      <c r="K891" s="2" t="s">
        <v>84</v>
      </c>
      <c r="L891" s="2" t="s">
        <v>84</v>
      </c>
      <c r="M891" s="28">
        <v>113.54207361</v>
      </c>
      <c r="N891" s="2" t="str">
        <f>IF(ISERROR(INDEX(출금!$G$2:$G$1048576,MATCH($S891,출금!$S$2:$S$1048576,0)))=TRUE, "", INDEX(출금!$G$2:$G$1048576,MATCH($S891,출금!$S$2:$S$1048576,0))&amp;"")</f>
        <v/>
      </c>
      <c r="O891" s="2" t="str">
        <f>IF(ISERROR(INDEX(출금!$H$2:$H$1048576,MATCH($S891,출금!$S$2:$S$1048576,0)))=TRUE, "", INDEX(출금!$H$2:$H$1048576,MATCH($S891,출금!$S$2:$S$1048576,0))&amp;"")</f>
        <v/>
      </c>
      <c r="P891" s="2" t="str">
        <f>IF(ISERROR(INDEX(출금!$A$2:$A$1048576,MATCH($S891,출금!$S$2:$S$1048576,0)))=TRUE, "", INDEX(출금!$A$2:$A$1048576,MATCH($S891,출금!$S$2:$S$1048576,0)))</f>
        <v/>
      </c>
      <c r="Q891" s="2" t="str">
        <f>IF(ISERROR(INDEX(출금!$B$2:$B$1048576,MATCH($S891,출금!$S$2:$S$1048576,0)))=TRUE, "", INDEX(출금!$B$2:$B$1048576,MATCH($S891,출금!$S$2:$S$1048576,0)))</f>
        <v/>
      </c>
      <c r="R891" s="2" t="str">
        <f>IF(ISERROR(INDEX(출금!$C$2:$C$1048576,MATCH($S891,출금!$S$2:$S$1048576,0)))=TRUE, "", INDEX(출금!$C$2:$C$1048576,MATCH($S891,출금!$S$2:$S$1048576,0)))</f>
        <v/>
      </c>
      <c r="S891" s="2" t="s">
        <v>1663</v>
      </c>
      <c r="T891" s="13">
        <v>44638.548681423606</v>
      </c>
      <c r="U891" s="31" t="str">
        <f t="shared" si="21"/>
        <v>2022-03-18</v>
      </c>
    </row>
    <row r="892" spans="1:21" hidden="1">
      <c r="A892" s="2" t="s">
        <v>3</v>
      </c>
      <c r="B892" s="2" t="s">
        <v>858</v>
      </c>
      <c r="C892" s="2" t="s">
        <v>58</v>
      </c>
      <c r="D892" s="2"/>
      <c r="E892" s="2"/>
      <c r="F892" s="2" t="str">
        <f t="shared" si="23"/>
        <v>ETC</v>
      </c>
      <c r="G892" s="2" t="str">
        <f>IF(INDEX(지갑!$H:$H,MATCH(A892&amp;B892&amp;C892&amp;D892&amp;E892&amp;F892&amp;H892,지갑!$K:$K,0))=0, "",INDEX(지갑!$H:$H,MATCH(A892&amp;B892&amp;C892&amp;D892&amp;E892&amp;F892&amp;H892,지갑!$K:$K,0)))</f>
        <v>0xdb245cf0aec8bf5d4b3002d00f3e701e80ba380a</v>
      </c>
      <c r="H892" s="2"/>
      <c r="I892" s="2" t="s">
        <v>858</v>
      </c>
      <c r="J892" s="2" t="s">
        <v>58</v>
      </c>
      <c r="K892" s="2" t="s">
        <v>84</v>
      </c>
      <c r="L892" s="2" t="s">
        <v>84</v>
      </c>
      <c r="M892" s="28">
        <v>89.55</v>
      </c>
      <c r="N892" s="2" t="str">
        <f>IF(ISERROR(INDEX(출금!$G$2:$G$1048576,MATCH($S892,출금!$S$2:$S$1048576,0)))=TRUE, "", INDEX(출금!$G$2:$G$1048576,MATCH($S892,출금!$S$2:$S$1048576,0))&amp;"")</f>
        <v/>
      </c>
      <c r="O892" s="2" t="str">
        <f>IF(ISERROR(INDEX(출금!$H$2:$H$1048576,MATCH($S892,출금!$S$2:$S$1048576,0)))=TRUE, "", INDEX(출금!$H$2:$H$1048576,MATCH($S892,출금!$S$2:$S$1048576,0))&amp;"")</f>
        <v/>
      </c>
      <c r="P892" s="2" t="str">
        <f>IF(ISERROR(INDEX(출금!$A$2:$A$1048576,MATCH($S892,출금!$S$2:$S$1048576,0)))=TRUE, "", INDEX(출금!$A$2:$A$1048576,MATCH($S892,출금!$S$2:$S$1048576,0)))</f>
        <v/>
      </c>
      <c r="Q892" s="2" t="str">
        <f>IF(ISERROR(INDEX(출금!$B$2:$B$1048576,MATCH($S892,출금!$S$2:$S$1048576,0)))=TRUE, "", INDEX(출금!$B$2:$B$1048576,MATCH($S892,출금!$S$2:$S$1048576,0)))</f>
        <v/>
      </c>
      <c r="R892" s="2" t="str">
        <f>IF(ISERROR(INDEX(출금!$C$2:$C$1048576,MATCH($S892,출금!$S$2:$S$1048576,0)))=TRUE, "", INDEX(출금!$C$2:$C$1048576,MATCH($S892,출금!$S$2:$S$1048576,0)))</f>
        <v/>
      </c>
      <c r="S892" s="2" t="s">
        <v>1664</v>
      </c>
      <c r="T892" s="13">
        <v>44642.508555034721</v>
      </c>
      <c r="U892" s="31" t="str">
        <f t="shared" si="21"/>
        <v>2022-03-22</v>
      </c>
    </row>
    <row r="893" spans="1:21" hidden="1">
      <c r="A893" s="2" t="s">
        <v>3</v>
      </c>
      <c r="B893" s="2" t="s">
        <v>858</v>
      </c>
      <c r="C893" s="2" t="s">
        <v>58</v>
      </c>
      <c r="D893" s="2"/>
      <c r="E893" s="2"/>
      <c r="F893" s="2" t="str">
        <f t="shared" si="23"/>
        <v>ETC</v>
      </c>
      <c r="G893" s="2" t="str">
        <f>IF(INDEX(지갑!$H:$H,MATCH(A893&amp;B893&amp;C893&amp;D893&amp;E893&amp;F893&amp;H893,지갑!$K:$K,0))=0, "",INDEX(지갑!$H:$H,MATCH(A893&amp;B893&amp;C893&amp;D893&amp;E893&amp;F893&amp;H893,지갑!$K:$K,0)))</f>
        <v>0xdb245cf0aec8bf5d4b3002d00f3e701e80ba380a</v>
      </c>
      <c r="H893" s="2"/>
      <c r="I893" s="2" t="s">
        <v>858</v>
      </c>
      <c r="J893" s="2" t="s">
        <v>58</v>
      </c>
      <c r="K893" s="2" t="s">
        <v>84</v>
      </c>
      <c r="L893" s="2" t="s">
        <v>84</v>
      </c>
      <c r="M893" s="28">
        <v>55.781999999999996</v>
      </c>
      <c r="N893" s="2" t="str">
        <f>IF(ISERROR(INDEX(출금!$G$2:$G$1048576,MATCH($S893,출금!$S$2:$S$1048576,0)))=TRUE, "", INDEX(출금!$G$2:$G$1048576,MATCH($S893,출금!$S$2:$S$1048576,0))&amp;"")</f>
        <v/>
      </c>
      <c r="O893" s="2" t="str">
        <f>IF(ISERROR(INDEX(출금!$H$2:$H$1048576,MATCH($S893,출금!$S$2:$S$1048576,0)))=TRUE, "", INDEX(출금!$H$2:$H$1048576,MATCH($S893,출금!$S$2:$S$1048576,0))&amp;"")</f>
        <v/>
      </c>
      <c r="P893" s="2" t="str">
        <f>IF(ISERROR(INDEX(출금!$A$2:$A$1048576,MATCH($S893,출금!$S$2:$S$1048576,0)))=TRUE, "", INDEX(출금!$A$2:$A$1048576,MATCH($S893,출금!$S$2:$S$1048576,0)))</f>
        <v/>
      </c>
      <c r="Q893" s="2" t="str">
        <f>IF(ISERROR(INDEX(출금!$B$2:$B$1048576,MATCH($S893,출금!$S$2:$S$1048576,0)))=TRUE, "", INDEX(출금!$B$2:$B$1048576,MATCH($S893,출금!$S$2:$S$1048576,0)))</f>
        <v/>
      </c>
      <c r="R893" s="2" t="str">
        <f>IF(ISERROR(INDEX(출금!$C$2:$C$1048576,MATCH($S893,출금!$S$2:$S$1048576,0)))=TRUE, "", INDEX(출금!$C$2:$C$1048576,MATCH($S893,출금!$S$2:$S$1048576,0)))</f>
        <v/>
      </c>
      <c r="S893" s="2" t="s">
        <v>1665</v>
      </c>
      <c r="T893" s="13">
        <v>44643.474166666667</v>
      </c>
      <c r="U893" s="31" t="str">
        <f t="shared" si="21"/>
        <v>2022-03-23</v>
      </c>
    </row>
    <row r="894" spans="1:21" hidden="1">
      <c r="A894" s="2" t="s">
        <v>55</v>
      </c>
      <c r="B894" s="2" t="s">
        <v>6</v>
      </c>
      <c r="C894" s="2" t="s">
        <v>58</v>
      </c>
      <c r="D894" s="2" t="s">
        <v>1855</v>
      </c>
      <c r="E894" s="2">
        <v>10003</v>
      </c>
      <c r="F894" s="2" t="s">
        <v>10</v>
      </c>
      <c r="G894" s="2" t="str">
        <f>IF(INDEX(지갑!$H:$H,MATCH(A894&amp;B894&amp;C894&amp;D894&amp;E894&amp;F894&amp;H894,지갑!$K:$K,0))=0, "",INDEX(지갑!$H:$H,MATCH(A894&amp;B894&amp;C894&amp;D894&amp;E894&amp;F894&amp;H894,지갑!$K:$K,0)))</f>
        <v>rPFXvVo2fYXVPdV9gCHQouHsMgMhQ2aUwM</v>
      </c>
      <c r="H894" s="2">
        <v>3680179910</v>
      </c>
      <c r="I894" s="2" t="s">
        <v>6</v>
      </c>
      <c r="J894" s="2" t="s">
        <v>8</v>
      </c>
      <c r="K894" s="2" t="s">
        <v>10</v>
      </c>
      <c r="L894" s="2" t="s">
        <v>10</v>
      </c>
      <c r="M894" s="25">
        <v>2127.2919999999999</v>
      </c>
      <c r="N894" s="2" t="str">
        <f>IF(ISERROR(INDEX(출금!$G$2:$G$1048576,MATCH($S894,출금!$S$2:$S$1048576,0)))=TRUE, "", INDEX(출금!$G$2:$G$1048576,MATCH($S894,출금!$S$2:$S$1048576,0))&amp;"")</f>
        <v/>
      </c>
      <c r="O894" s="2" t="str">
        <f>IF(ISERROR(INDEX(출금!$H$2:$H$1048576,MATCH($S894,출금!$S$2:$S$1048576,0)))=TRUE, "", INDEX(출금!$H$2:$H$1048576,MATCH($S894,출금!$S$2:$S$1048576,0))&amp;"")</f>
        <v/>
      </c>
      <c r="P894" s="2" t="str">
        <f>IF(ISERROR(INDEX(출금!$A$2:$A$1048576,MATCH($S894,출금!$S$2:$S$1048576,0)))=TRUE, "", INDEX(출금!$A$2:$A$1048576,MATCH($S894,출금!$S$2:$S$1048576,0)))</f>
        <v/>
      </c>
      <c r="Q894" s="2" t="str">
        <f>IF(ISERROR(INDEX(출금!$B$2:$B$1048576,MATCH($S894,출금!$S$2:$S$1048576,0)))=TRUE, "", INDEX(출금!$B$2:$B$1048576,MATCH($S894,출금!$S$2:$S$1048576,0)))</f>
        <v/>
      </c>
      <c r="R894" s="2" t="str">
        <f>IF(ISERROR(INDEX(출금!$C$2:$C$1048576,MATCH($S894,출금!$S$2:$S$1048576,0)))=TRUE, "", INDEX(출금!$C$2:$C$1048576,MATCH($S894,출금!$S$2:$S$1048576,0)))</f>
        <v/>
      </c>
      <c r="S894" s="2" t="s">
        <v>637</v>
      </c>
      <c r="T894" s="26">
        <v>44685.01017361111</v>
      </c>
      <c r="U894" s="31" t="str">
        <f t="shared" si="21"/>
        <v>2022-05-04</v>
      </c>
    </row>
    <row r="895" spans="1:21" hidden="1">
      <c r="A895" s="2" t="s">
        <v>55</v>
      </c>
      <c r="B895" s="2" t="s">
        <v>6</v>
      </c>
      <c r="C895" s="2" t="s">
        <v>58</v>
      </c>
      <c r="D895" s="2" t="s">
        <v>1855</v>
      </c>
      <c r="E895" s="2">
        <v>10003</v>
      </c>
      <c r="F895" s="2" t="s">
        <v>15</v>
      </c>
      <c r="G895" s="2" t="str">
        <f>IF(INDEX(지갑!$H:$H,MATCH(A895&amp;B895&amp;C895&amp;D895&amp;E895&amp;F895&amp;H895,지갑!$K:$K,0))=0, "",INDEX(지갑!$H:$H,MATCH(A895&amp;B895&amp;C895&amp;D895&amp;E895&amp;F895&amp;H895,지갑!$K:$K,0)))</f>
        <v>terra1luagdjcr9c9yvp3ak4d7chjm5gldcmgln5rku5</v>
      </c>
      <c r="H895" s="2">
        <v>823031602</v>
      </c>
      <c r="I895" s="2" t="s">
        <v>6</v>
      </c>
      <c r="J895" s="2" t="s">
        <v>8</v>
      </c>
      <c r="K895" s="2" t="s">
        <v>15</v>
      </c>
      <c r="L895" s="2" t="s">
        <v>1676</v>
      </c>
      <c r="M895" s="25">
        <v>200000</v>
      </c>
      <c r="N895" s="2" t="str">
        <f>IF(ISERROR(INDEX(출금!$G$2:$G$1048576,MATCH($S895,출금!$S$2:$S$1048576,0)))=TRUE, "", INDEX(출금!$G$2:$G$1048576,MATCH($S895,출금!$S$2:$S$1048576,0))&amp;"")</f>
        <v>terra1j4u9e5n8xu9c9jykny8uqw6lde6843qczzwd0x</v>
      </c>
      <c r="O895" s="2" t="str">
        <f>IF(ISERROR(INDEX(출금!$H$2:$H$1048576,MATCH($S895,출금!$S$2:$S$1048576,0)))=TRUE, "", INDEX(출금!$H$2:$H$1048576,MATCH($S895,출금!$S$2:$S$1048576,0))&amp;"")</f>
        <v/>
      </c>
      <c r="P895" s="2" t="str">
        <f>IF(ISERROR(INDEX(출금!$A$2:$A$1048576,MATCH($S895,출금!$S$2:$S$1048576,0)))=TRUE, "", INDEX(출금!$A$2:$A$1048576,MATCH($S895,출금!$S$2:$S$1048576,0)))</f>
        <v>Wallet</v>
      </c>
      <c r="Q895" s="2" t="str">
        <f>IF(ISERROR(INDEX(출금!$B$2:$B$1048576,MATCH($S895,출금!$S$2:$S$1048576,0)))=TRUE, "", INDEX(출금!$B$2:$B$1048576,MATCH($S895,출금!$S$2:$S$1048576,0)))</f>
        <v>Terra</v>
      </c>
      <c r="R895" s="2" t="str">
        <f>IF(ISERROR(INDEX(출금!$C$2:$C$1048576,MATCH($S895,출금!$S$2:$S$1048576,0)))=TRUE, "", INDEX(출금!$C$2:$C$1048576,MATCH($S895,출금!$S$2:$S$1048576,0)))</f>
        <v>BBRICK</v>
      </c>
      <c r="S895" s="2" t="s">
        <v>636</v>
      </c>
      <c r="T895" s="26">
        <v>44685.427442129629</v>
      </c>
      <c r="U895" s="31" t="str">
        <f t="shared" si="21"/>
        <v>2022-05-04</v>
      </c>
    </row>
    <row r="896" spans="1:21" hidden="1">
      <c r="A896" s="2" t="s">
        <v>3</v>
      </c>
      <c r="B896" s="2" t="s">
        <v>858</v>
      </c>
      <c r="C896" s="2" t="s">
        <v>58</v>
      </c>
      <c r="D896" s="2"/>
      <c r="E896" s="2"/>
      <c r="F896" s="2" t="str">
        <f>K896</f>
        <v>CEL</v>
      </c>
      <c r="G896" s="2" t="e">
        <f>IF(INDEX(지갑!$H:$H,MATCH(A896&amp;B896&amp;C896&amp;D896&amp;E896&amp;F896&amp;H896,지갑!$K:$K,0))=0, "",INDEX(지갑!$H:$H,MATCH(A896&amp;B896&amp;C896&amp;D896&amp;E896&amp;F896&amp;H896,지갑!$K:$K,0)))</f>
        <v>#N/A</v>
      </c>
      <c r="H896" s="2"/>
      <c r="I896" s="2" t="s">
        <v>858</v>
      </c>
      <c r="J896" s="2" t="s">
        <v>58</v>
      </c>
      <c r="K896" s="2" t="s">
        <v>1666</v>
      </c>
      <c r="L896" s="2" t="s">
        <v>1666</v>
      </c>
      <c r="M896" s="28">
        <v>1201.9014</v>
      </c>
      <c r="N896" s="2" t="str">
        <f>IF(ISERROR(INDEX(출금!$G$2:$G$1048576,MATCH($S896,출금!$S$2:$S$1048576,0)))=TRUE, "", INDEX(출금!$G$2:$G$1048576,MATCH($S896,출금!$S$2:$S$1048576,0))&amp;"")</f>
        <v/>
      </c>
      <c r="O896" s="2" t="str">
        <f>IF(ISERROR(INDEX(출금!$H$2:$H$1048576,MATCH($S896,출금!$S$2:$S$1048576,0)))=TRUE, "", INDEX(출금!$H$2:$H$1048576,MATCH($S896,출금!$S$2:$S$1048576,0))&amp;"")</f>
        <v/>
      </c>
      <c r="P896" s="2" t="str">
        <f>IF(ISERROR(INDEX(출금!$A$2:$A$1048576,MATCH($S896,출금!$S$2:$S$1048576,0)))=TRUE, "", INDEX(출금!$A$2:$A$1048576,MATCH($S896,출금!$S$2:$S$1048576,0)))</f>
        <v/>
      </c>
      <c r="Q896" s="2" t="str">
        <f>IF(ISERROR(INDEX(출금!$B$2:$B$1048576,MATCH($S896,출금!$S$2:$S$1048576,0)))=TRUE, "", INDEX(출금!$B$2:$B$1048576,MATCH($S896,출금!$S$2:$S$1048576,0)))</f>
        <v/>
      </c>
      <c r="R896" s="2" t="str">
        <f>IF(ISERROR(INDEX(출금!$C$2:$C$1048576,MATCH($S896,출금!$S$2:$S$1048576,0)))=TRUE, "", INDEX(출금!$C$2:$C$1048576,MATCH($S896,출금!$S$2:$S$1048576,0)))</f>
        <v/>
      </c>
      <c r="S896" s="2" t="s">
        <v>1667</v>
      </c>
      <c r="T896" s="13">
        <v>44696.42413324074</v>
      </c>
      <c r="U896" s="31" t="str">
        <f t="shared" si="21"/>
        <v>2022-05-15</v>
      </c>
    </row>
    <row r="897" spans="1:21" hidden="1">
      <c r="A897" s="2" t="s">
        <v>55</v>
      </c>
      <c r="B897" s="2" t="s">
        <v>6</v>
      </c>
      <c r="C897" s="2" t="s">
        <v>58</v>
      </c>
      <c r="D897" s="2" t="s">
        <v>1855</v>
      </c>
      <c r="E897" s="2">
        <v>10003</v>
      </c>
      <c r="F897" s="2" t="s">
        <v>13</v>
      </c>
      <c r="G897" s="2" t="str">
        <f>IF(INDEX(지갑!$H:$H,MATCH(A897&amp;B897&amp;C897&amp;D897&amp;E897&amp;F897&amp;H897,지갑!$K:$K,0))=0, "",INDEX(지갑!$H:$H,MATCH(A897&amp;B897&amp;C897&amp;D897&amp;E897&amp;F897&amp;H897,지갑!$K:$K,0)))</f>
        <v>0x8f27fa136ff4da1796368380019029d81d12d06d</v>
      </c>
      <c r="H897" s="2"/>
      <c r="I897" s="2" t="s">
        <v>6</v>
      </c>
      <c r="J897" s="2" t="s">
        <v>8</v>
      </c>
      <c r="K897" s="2" t="s">
        <v>13</v>
      </c>
      <c r="L897" s="2" t="s">
        <v>76</v>
      </c>
      <c r="M897" s="25">
        <v>42757.35</v>
      </c>
      <c r="N897" s="2" t="str">
        <f>IF(ISERROR(INDEX(출금!$G$2:$G$1048576,MATCH($S897,출금!$S$2:$S$1048576,0)))=TRUE, "", INDEX(출금!$G$2:$G$1048576,MATCH($S897,출금!$S$2:$S$1048576,0))&amp;"")</f>
        <v>TMcMtgM9VMkMNdehmyC3Ls8ZPWwgxgJ8pA</v>
      </c>
      <c r="O897" s="2" t="str">
        <f>IF(ISERROR(INDEX(출금!$H$2:$H$1048576,MATCH($S897,출금!$S$2:$S$1048576,0)))=TRUE, "", INDEX(출금!$H$2:$H$1048576,MATCH($S897,출금!$S$2:$S$1048576,0))&amp;"")</f>
        <v/>
      </c>
      <c r="P897" s="2" t="str">
        <f>IF(ISERROR(INDEX(출금!$A$2:$A$1048576,MATCH($S897,출금!$S$2:$S$1048576,0)))=TRUE, "", INDEX(출금!$A$2:$A$1048576,MATCH($S897,출금!$S$2:$S$1048576,0)))</f>
        <v>exchange</v>
      </c>
      <c r="Q897" s="2" t="str">
        <f>IF(ISERROR(INDEX(출금!$B$2:$B$1048576,MATCH($S897,출금!$S$2:$S$1048576,0)))=TRUE, "", INDEX(출금!$B$2:$B$1048576,MATCH($S897,출금!$S$2:$S$1048576,0)))</f>
        <v>OKEX</v>
      </c>
      <c r="R897" s="2" t="str">
        <f>IF(ISERROR(INDEX(출금!$C$2:$C$1048576,MATCH($S897,출금!$S$2:$S$1048576,0)))=TRUE, "", INDEX(출금!$C$2:$C$1048576,MATCH($S897,출금!$S$2:$S$1048576,0)))</f>
        <v>Peertec</v>
      </c>
      <c r="S897" s="2" t="s">
        <v>635</v>
      </c>
      <c r="T897" s="26">
        <v>44685.691099537034</v>
      </c>
      <c r="U897" s="31" t="str">
        <f t="shared" si="21"/>
        <v>2022-05-04</v>
      </c>
    </row>
    <row r="898" spans="1:21" hidden="1">
      <c r="A898" s="2" t="s">
        <v>55</v>
      </c>
      <c r="B898" s="2" t="s">
        <v>6</v>
      </c>
      <c r="C898" s="2" t="s">
        <v>58</v>
      </c>
      <c r="D898" s="2" t="s">
        <v>1855</v>
      </c>
      <c r="E898" s="2">
        <v>10003</v>
      </c>
      <c r="F898" s="2" t="s">
        <v>10</v>
      </c>
      <c r="G898" s="2" t="str">
        <f>IF(INDEX(지갑!$H:$H,MATCH(A898&amp;B898&amp;C898&amp;D898&amp;E898&amp;F898&amp;H898,지갑!$K:$K,0))=0, "",INDEX(지갑!$H:$H,MATCH(A898&amp;B898&amp;C898&amp;D898&amp;E898&amp;F898&amp;H898,지갑!$K:$K,0)))</f>
        <v>rPFXvVo2fYXVPdV9gCHQouHsMgMhQ2aUwM</v>
      </c>
      <c r="H898" s="2">
        <v>3680179910</v>
      </c>
      <c r="I898" s="2" t="s">
        <v>6</v>
      </c>
      <c r="J898" s="2" t="s">
        <v>8</v>
      </c>
      <c r="K898" s="2" t="s">
        <v>10</v>
      </c>
      <c r="L898" s="2" t="s">
        <v>10</v>
      </c>
      <c r="M898" s="25">
        <v>2190.7869999999998</v>
      </c>
      <c r="N898" s="2" t="str">
        <f>IF(ISERROR(INDEX(출금!$G$2:$G$1048576,MATCH($S898,출금!$S$2:$S$1048576,0)))=TRUE, "", INDEX(출금!$G$2:$G$1048576,MATCH($S898,출금!$S$2:$S$1048576,0))&amp;"")</f>
        <v/>
      </c>
      <c r="O898" s="2" t="str">
        <f>IF(ISERROR(INDEX(출금!$H$2:$H$1048576,MATCH($S898,출금!$S$2:$S$1048576,0)))=TRUE, "", INDEX(출금!$H$2:$H$1048576,MATCH($S898,출금!$S$2:$S$1048576,0))&amp;"")</f>
        <v/>
      </c>
      <c r="P898" s="2" t="str">
        <f>IF(ISERROR(INDEX(출금!$A$2:$A$1048576,MATCH($S898,출금!$S$2:$S$1048576,0)))=TRUE, "", INDEX(출금!$A$2:$A$1048576,MATCH($S898,출금!$S$2:$S$1048576,0)))</f>
        <v/>
      </c>
      <c r="Q898" s="2" t="str">
        <f>IF(ISERROR(INDEX(출금!$B$2:$B$1048576,MATCH($S898,출금!$S$2:$S$1048576,0)))=TRUE, "", INDEX(출금!$B$2:$B$1048576,MATCH($S898,출금!$S$2:$S$1048576,0)))</f>
        <v/>
      </c>
      <c r="R898" s="2" t="str">
        <f>IF(ISERROR(INDEX(출금!$C$2:$C$1048576,MATCH($S898,출금!$S$2:$S$1048576,0)))=TRUE, "", INDEX(출금!$C$2:$C$1048576,MATCH($S898,출금!$S$2:$S$1048576,0)))</f>
        <v/>
      </c>
      <c r="S898" s="2" t="s">
        <v>634</v>
      </c>
      <c r="T898" s="26">
        <v>44686.008090277777</v>
      </c>
      <c r="U898" s="31" t="str">
        <f t="shared" ref="U898:U961" si="24">TEXT(T898,"yyyy-mm-dd")</f>
        <v>2022-05-05</v>
      </c>
    </row>
    <row r="899" spans="1:21">
      <c r="A899" s="2" t="s">
        <v>55</v>
      </c>
      <c r="B899" s="2" t="s">
        <v>6</v>
      </c>
      <c r="C899" s="2" t="s">
        <v>58</v>
      </c>
      <c r="D899" s="2" t="s">
        <v>1855</v>
      </c>
      <c r="E899" s="2">
        <v>10003</v>
      </c>
      <c r="F899" s="2" t="s">
        <v>13</v>
      </c>
      <c r="G899" s="2" t="str">
        <f>IF(INDEX(지갑!$H:$H,MATCH(A899&amp;B899&amp;C899&amp;D899&amp;E899&amp;F899&amp;H899,지갑!$K:$K,0))=0, "",INDEX(지갑!$H:$H,MATCH(A899&amp;B899&amp;C899&amp;D899&amp;E899&amp;F899&amp;H899,지갑!$K:$K,0)))</f>
        <v>0x8f27fa136ff4da1796368380019029d81d12d06d</v>
      </c>
      <c r="H899" s="2"/>
      <c r="I899" s="2" t="s">
        <v>6</v>
      </c>
      <c r="J899" s="2" t="s">
        <v>8</v>
      </c>
      <c r="K899" s="2" t="s">
        <v>13</v>
      </c>
      <c r="L899" s="2" t="s">
        <v>1675</v>
      </c>
      <c r="M899" s="25">
        <v>91.360050000000001</v>
      </c>
      <c r="N899" s="2" t="str">
        <f>IF(ISERROR(INDEX(출금!$G$2:$G$1048576,MATCH($S899,출금!$S$2:$S$1048576,0)))=TRUE, "", INDEX(출금!$G$2:$G$1048576,MATCH($S899,출금!$S$2:$S$1048576,0))&amp;"")</f>
        <v/>
      </c>
      <c r="O899" s="2" t="str">
        <f>IF(ISERROR(INDEX(출금!$H$2:$H$1048576,MATCH($S899,출금!$S$2:$S$1048576,0)))=TRUE, "", INDEX(출금!$H$2:$H$1048576,MATCH($S899,출금!$S$2:$S$1048576,0))&amp;"")</f>
        <v/>
      </c>
      <c r="P899" s="2" t="str">
        <f>IF(ISERROR(INDEX(출금!$A$2:$A$1048576,MATCH($S899,출금!$S$2:$S$1048576,0)))=TRUE, "", INDEX(출금!$A$2:$A$1048576,MATCH($S899,출금!$S$2:$S$1048576,0)))</f>
        <v/>
      </c>
      <c r="Q899" s="2" t="str">
        <f>IF(ISERROR(INDEX(출금!$B$2:$B$1048576,MATCH($S899,출금!$S$2:$S$1048576,0)))=TRUE, "", INDEX(출금!$B$2:$B$1048576,MATCH($S899,출금!$S$2:$S$1048576,0)))</f>
        <v/>
      </c>
      <c r="R899" s="2" t="str">
        <f>IF(ISERROR(INDEX(출금!$C$2:$C$1048576,MATCH($S899,출금!$S$2:$S$1048576,0)))=TRUE, "", INDEX(출금!$C$2:$C$1048576,MATCH($S899,출금!$S$2:$S$1048576,0)))</f>
        <v/>
      </c>
      <c r="S899" s="2" t="s">
        <v>633</v>
      </c>
      <c r="T899" s="26">
        <v>44686.008668981478</v>
      </c>
      <c r="U899" s="31" t="str">
        <f t="shared" si="24"/>
        <v>2022-05-05</v>
      </c>
    </row>
    <row r="900" spans="1:21" hidden="1">
      <c r="A900" s="2" t="s">
        <v>55</v>
      </c>
      <c r="B900" s="2" t="s">
        <v>6</v>
      </c>
      <c r="C900" s="2" t="s">
        <v>58</v>
      </c>
      <c r="D900" s="2" t="s">
        <v>1855</v>
      </c>
      <c r="E900" s="2">
        <v>10003</v>
      </c>
      <c r="F900" s="2" t="s">
        <v>15</v>
      </c>
      <c r="G900" s="2" t="str">
        <f>IF(INDEX(지갑!$H:$H,MATCH(A900&amp;B900&amp;C900&amp;D900&amp;E900&amp;F900&amp;H900,지갑!$K:$K,0))=0, "",INDEX(지갑!$H:$H,MATCH(A900&amp;B900&amp;C900&amp;D900&amp;E900&amp;F900&amp;H900,지갑!$K:$K,0)))</f>
        <v>terra1luagdjcr9c9yvp3ak4d7chjm5gldcmgln5rku5</v>
      </c>
      <c r="H900" s="2">
        <v>823031602</v>
      </c>
      <c r="I900" s="2" t="s">
        <v>6</v>
      </c>
      <c r="J900" s="2" t="s">
        <v>8</v>
      </c>
      <c r="K900" s="2" t="s">
        <v>15</v>
      </c>
      <c r="L900" s="2" t="s">
        <v>1676</v>
      </c>
      <c r="M900" s="25">
        <v>178200</v>
      </c>
      <c r="N900" s="2" t="str">
        <f>IF(ISERROR(INDEX(출금!$G$2:$G$1048576,MATCH($S900,출금!$S$2:$S$1048576,0)))=TRUE, "", INDEX(출금!$G$2:$G$1048576,MATCH($S900,출금!$S$2:$S$1048576,0))&amp;"")</f>
        <v>terra1j4u9e5n8xu9c9jykny8uqw6lde6843qczzwd0x</v>
      </c>
      <c r="O900" s="2" t="str">
        <f>IF(ISERROR(INDEX(출금!$H$2:$H$1048576,MATCH($S900,출금!$S$2:$S$1048576,0)))=TRUE, "", INDEX(출금!$H$2:$H$1048576,MATCH($S900,출금!$S$2:$S$1048576,0))&amp;"")</f>
        <v/>
      </c>
      <c r="P900" s="2" t="str">
        <f>IF(ISERROR(INDEX(출금!$A$2:$A$1048576,MATCH($S900,출금!$S$2:$S$1048576,0)))=TRUE, "", INDEX(출금!$A$2:$A$1048576,MATCH($S900,출금!$S$2:$S$1048576,0)))</f>
        <v>Wallet</v>
      </c>
      <c r="Q900" s="2" t="str">
        <f>IF(ISERROR(INDEX(출금!$B$2:$B$1048576,MATCH($S900,출금!$S$2:$S$1048576,0)))=TRUE, "", INDEX(출금!$B$2:$B$1048576,MATCH($S900,출금!$S$2:$S$1048576,0)))</f>
        <v>Terra</v>
      </c>
      <c r="R900" s="2" t="str">
        <f>IF(ISERROR(INDEX(출금!$C$2:$C$1048576,MATCH($S900,출금!$S$2:$S$1048576,0)))=TRUE, "", INDEX(출금!$C$2:$C$1048576,MATCH($S900,출금!$S$2:$S$1048576,0)))</f>
        <v>BBRICK</v>
      </c>
      <c r="S900" s="2" t="s">
        <v>632</v>
      </c>
      <c r="T900" s="26">
        <v>44686.384560185186</v>
      </c>
      <c r="U900" s="31" t="str">
        <f t="shared" si="24"/>
        <v>2022-05-05</v>
      </c>
    </row>
    <row r="901" spans="1:21" hidden="1">
      <c r="A901" s="2" t="s">
        <v>55</v>
      </c>
      <c r="B901" s="2" t="s">
        <v>6</v>
      </c>
      <c r="C901" s="2" t="s">
        <v>58</v>
      </c>
      <c r="D901" s="2" t="s">
        <v>1855</v>
      </c>
      <c r="E901" s="2">
        <v>10003</v>
      </c>
      <c r="F901" s="2" t="s">
        <v>10</v>
      </c>
      <c r="G901" s="2" t="str">
        <f>IF(INDEX(지갑!$H:$H,MATCH(A901&amp;B901&amp;C901&amp;D901&amp;E901&amp;F901&amp;H901,지갑!$K:$K,0))=0, "",INDEX(지갑!$H:$H,MATCH(A901&amp;B901&amp;C901&amp;D901&amp;E901&amp;F901&amp;H901,지갑!$K:$K,0)))</f>
        <v>rPFXvVo2fYXVPdV9gCHQouHsMgMhQ2aUwM</v>
      </c>
      <c r="H901" s="2">
        <v>3680179910</v>
      </c>
      <c r="I901" s="2" t="s">
        <v>6</v>
      </c>
      <c r="J901" s="2" t="s">
        <v>8</v>
      </c>
      <c r="K901" s="2" t="s">
        <v>10</v>
      </c>
      <c r="L901" s="2" t="s">
        <v>10</v>
      </c>
      <c r="M901" s="25">
        <v>776.79830000000004</v>
      </c>
      <c r="N901" s="2" t="str">
        <f>IF(ISERROR(INDEX(출금!$G$2:$G$1048576,MATCH($S901,출금!$S$2:$S$1048576,0)))=TRUE, "", INDEX(출금!$G$2:$G$1048576,MATCH($S901,출금!$S$2:$S$1048576,0))&amp;"")</f>
        <v/>
      </c>
      <c r="O901" s="2" t="str">
        <f>IF(ISERROR(INDEX(출금!$H$2:$H$1048576,MATCH($S901,출금!$S$2:$S$1048576,0)))=TRUE, "", INDEX(출금!$H$2:$H$1048576,MATCH($S901,출금!$S$2:$S$1048576,0))&amp;"")</f>
        <v/>
      </c>
      <c r="P901" s="2" t="str">
        <f>IF(ISERROR(INDEX(출금!$A$2:$A$1048576,MATCH($S901,출금!$S$2:$S$1048576,0)))=TRUE, "", INDEX(출금!$A$2:$A$1048576,MATCH($S901,출금!$S$2:$S$1048576,0)))</f>
        <v/>
      </c>
      <c r="Q901" s="2" t="str">
        <f>IF(ISERROR(INDEX(출금!$B$2:$B$1048576,MATCH($S901,출금!$S$2:$S$1048576,0)))=TRUE, "", INDEX(출금!$B$2:$B$1048576,MATCH($S901,출금!$S$2:$S$1048576,0)))</f>
        <v/>
      </c>
      <c r="R901" s="2" t="str">
        <f>IF(ISERROR(INDEX(출금!$C$2:$C$1048576,MATCH($S901,출금!$S$2:$S$1048576,0)))=TRUE, "", INDEX(출금!$C$2:$C$1048576,MATCH($S901,출금!$S$2:$S$1048576,0)))</f>
        <v/>
      </c>
      <c r="S901" s="2" t="s">
        <v>631</v>
      </c>
      <c r="T901" s="26">
        <v>44687.008090277777</v>
      </c>
      <c r="U901" s="31" t="str">
        <f t="shared" si="24"/>
        <v>2022-05-06</v>
      </c>
    </row>
    <row r="902" spans="1:21" hidden="1">
      <c r="A902" s="2" t="s">
        <v>55</v>
      </c>
      <c r="B902" s="2" t="s">
        <v>6</v>
      </c>
      <c r="C902" s="2" t="s">
        <v>58</v>
      </c>
      <c r="D902" s="2" t="s">
        <v>1855</v>
      </c>
      <c r="E902" s="2">
        <v>10003</v>
      </c>
      <c r="F902" s="2" t="s">
        <v>9</v>
      </c>
      <c r="G902" s="2" t="str">
        <f>IF(INDEX(지갑!$H:$H,MATCH(A902&amp;B902&amp;C902&amp;D902&amp;E902&amp;F902&amp;H902,지갑!$K:$K,0))=0, "",INDEX(지갑!$H:$H,MATCH(A902&amp;B902&amp;C902&amp;D902&amp;E902&amp;F902&amp;H902,지갑!$K:$K,0)))</f>
        <v>337ne45ueXx2iAR1gNAqxnwsCGuLquCLnh</v>
      </c>
      <c r="H902" s="2"/>
      <c r="I902" s="2" t="s">
        <v>6</v>
      </c>
      <c r="J902" s="2" t="s">
        <v>8</v>
      </c>
      <c r="K902" s="2" t="s">
        <v>9</v>
      </c>
      <c r="L902" s="2" t="s">
        <v>9</v>
      </c>
      <c r="M902" s="25">
        <v>9.1929999999999998E-2</v>
      </c>
      <c r="N902" s="2" t="str">
        <f>IF(ISERROR(INDEX(출금!$G$2:$G$1048576,MATCH($S902,출금!$S$2:$S$1048576,0)))=TRUE, "", INDEX(출금!$G$2:$G$1048576,MATCH($S902,출금!$S$2:$S$1048576,0))&amp;"")</f>
        <v/>
      </c>
      <c r="O902" s="2" t="str">
        <f>IF(ISERROR(INDEX(출금!$H$2:$H$1048576,MATCH($S902,출금!$S$2:$S$1048576,0)))=TRUE, "", INDEX(출금!$H$2:$H$1048576,MATCH($S902,출금!$S$2:$S$1048576,0))&amp;"")</f>
        <v/>
      </c>
      <c r="P902" s="2" t="str">
        <f>IF(ISERROR(INDEX(출금!$A$2:$A$1048576,MATCH($S902,출금!$S$2:$S$1048576,0)))=TRUE, "", INDEX(출금!$A$2:$A$1048576,MATCH($S902,출금!$S$2:$S$1048576,0)))</f>
        <v/>
      </c>
      <c r="Q902" s="2" t="str">
        <f>IF(ISERROR(INDEX(출금!$B$2:$B$1048576,MATCH($S902,출금!$S$2:$S$1048576,0)))=TRUE, "", INDEX(출금!$B$2:$B$1048576,MATCH($S902,출금!$S$2:$S$1048576,0)))</f>
        <v/>
      </c>
      <c r="R902" s="2" t="str">
        <f>IF(ISERROR(INDEX(출금!$C$2:$C$1048576,MATCH($S902,출금!$S$2:$S$1048576,0)))=TRUE, "", INDEX(출금!$C$2:$C$1048576,MATCH($S902,출금!$S$2:$S$1048576,0)))</f>
        <v/>
      </c>
      <c r="S902" s="2" t="s">
        <v>630</v>
      </c>
      <c r="T902" s="26">
        <v>44687.008321759262</v>
      </c>
      <c r="U902" s="31" t="str">
        <f t="shared" si="24"/>
        <v>2022-05-06</v>
      </c>
    </row>
    <row r="903" spans="1:21" hidden="1">
      <c r="A903" s="2" t="s">
        <v>55</v>
      </c>
      <c r="B903" s="2" t="s">
        <v>6</v>
      </c>
      <c r="C903" s="2" t="s">
        <v>58</v>
      </c>
      <c r="D903" s="2" t="s">
        <v>1855</v>
      </c>
      <c r="E903" s="2">
        <v>10003</v>
      </c>
      <c r="F903" s="2" t="s">
        <v>15</v>
      </c>
      <c r="G903" s="2" t="str">
        <f>IF(INDEX(지갑!$H:$H,MATCH(A903&amp;B903&amp;C903&amp;D903&amp;E903&amp;F903&amp;H903,지갑!$K:$K,0))=0, "",INDEX(지갑!$H:$H,MATCH(A903&amp;B903&amp;C903&amp;D903&amp;E903&amp;F903&amp;H903,지갑!$K:$K,0)))</f>
        <v>terra1luagdjcr9c9yvp3ak4d7chjm5gldcmgln5rku5</v>
      </c>
      <c r="H903" s="2">
        <v>823031602</v>
      </c>
      <c r="I903" s="2" t="s">
        <v>6</v>
      </c>
      <c r="J903" s="2" t="s">
        <v>8</v>
      </c>
      <c r="K903" s="2" t="s">
        <v>15</v>
      </c>
      <c r="L903" s="2" t="s">
        <v>1676</v>
      </c>
      <c r="M903" s="25">
        <v>400000</v>
      </c>
      <c r="N903" s="2" t="str">
        <f>IF(ISERROR(INDEX(출금!$G$2:$G$1048576,MATCH($S903,출금!$S$2:$S$1048576,0)))=TRUE, "", INDEX(출금!$G$2:$G$1048576,MATCH($S903,출금!$S$2:$S$1048576,0))&amp;"")</f>
        <v>terra1j4u9e5n8xu9c9jykny8uqw6lde6843qczzwd0x</v>
      </c>
      <c r="O903" s="2" t="str">
        <f>IF(ISERROR(INDEX(출금!$H$2:$H$1048576,MATCH($S903,출금!$S$2:$S$1048576,0)))=TRUE, "", INDEX(출금!$H$2:$H$1048576,MATCH($S903,출금!$S$2:$S$1048576,0))&amp;"")</f>
        <v/>
      </c>
      <c r="P903" s="2" t="str">
        <f>IF(ISERROR(INDEX(출금!$A$2:$A$1048576,MATCH($S903,출금!$S$2:$S$1048576,0)))=TRUE, "", INDEX(출금!$A$2:$A$1048576,MATCH($S903,출금!$S$2:$S$1048576,0)))</f>
        <v>Wallet</v>
      </c>
      <c r="Q903" s="2" t="str">
        <f>IF(ISERROR(INDEX(출금!$B$2:$B$1048576,MATCH($S903,출금!$S$2:$S$1048576,0)))=TRUE, "", INDEX(출금!$B$2:$B$1048576,MATCH($S903,출금!$S$2:$S$1048576,0)))</f>
        <v>Terra</v>
      </c>
      <c r="R903" s="2" t="str">
        <f>IF(ISERROR(INDEX(출금!$C$2:$C$1048576,MATCH($S903,출금!$S$2:$S$1048576,0)))=TRUE, "", INDEX(출금!$C$2:$C$1048576,MATCH($S903,출금!$S$2:$S$1048576,0)))</f>
        <v>BBRICK</v>
      </c>
      <c r="S903" s="2" t="s">
        <v>629</v>
      </c>
      <c r="T903" s="26">
        <v>44687.426678240743</v>
      </c>
      <c r="U903" s="31" t="str">
        <f t="shared" si="24"/>
        <v>2022-05-06</v>
      </c>
    </row>
    <row r="904" spans="1:21" hidden="1">
      <c r="A904" s="2" t="s">
        <v>55</v>
      </c>
      <c r="B904" s="2" t="s">
        <v>6</v>
      </c>
      <c r="C904" s="2" t="s">
        <v>58</v>
      </c>
      <c r="D904" s="2" t="s">
        <v>1855</v>
      </c>
      <c r="E904" s="2">
        <v>10003</v>
      </c>
      <c r="F904" s="2" t="s">
        <v>15</v>
      </c>
      <c r="G904" s="2" t="str">
        <f>IF(INDEX(지갑!$H:$H,MATCH(A904&amp;B904&amp;C904&amp;D904&amp;E904&amp;F904&amp;H904,지갑!$K:$K,0))=0, "",INDEX(지갑!$H:$H,MATCH(A904&amp;B904&amp;C904&amp;D904&amp;E904&amp;F904&amp;H904,지갑!$K:$K,0)))</f>
        <v>terra1luagdjcr9c9yvp3ak4d7chjm5gldcmgln5rku5</v>
      </c>
      <c r="H904" s="2">
        <v>823031602</v>
      </c>
      <c r="I904" s="2" t="s">
        <v>6</v>
      </c>
      <c r="J904" s="2" t="s">
        <v>8</v>
      </c>
      <c r="K904" s="2" t="s">
        <v>15</v>
      </c>
      <c r="L904" s="2" t="s">
        <v>1676</v>
      </c>
      <c r="M904" s="25">
        <v>50000</v>
      </c>
      <c r="N904" s="2" t="str">
        <f>IF(ISERROR(INDEX(출금!$G$2:$G$1048576,MATCH($S904,출금!$S$2:$S$1048576,0)))=TRUE, "", INDEX(출금!$G$2:$G$1048576,MATCH($S904,출금!$S$2:$S$1048576,0))&amp;"")</f>
        <v>terra1j4u9e5n8xu9c9jykny8uqw6lde6843qczzwd0x</v>
      </c>
      <c r="O904" s="2" t="str">
        <f>IF(ISERROR(INDEX(출금!$H$2:$H$1048576,MATCH($S904,출금!$S$2:$S$1048576,0)))=TRUE, "", INDEX(출금!$H$2:$H$1048576,MATCH($S904,출금!$S$2:$S$1048576,0))&amp;"")</f>
        <v/>
      </c>
      <c r="P904" s="2" t="str">
        <f>IF(ISERROR(INDEX(출금!$A$2:$A$1048576,MATCH($S904,출금!$S$2:$S$1048576,0)))=TRUE, "", INDEX(출금!$A$2:$A$1048576,MATCH($S904,출금!$S$2:$S$1048576,0)))</f>
        <v>Wallet</v>
      </c>
      <c r="Q904" s="2" t="str">
        <f>IF(ISERROR(INDEX(출금!$B$2:$B$1048576,MATCH($S904,출금!$S$2:$S$1048576,0)))=TRUE, "", INDEX(출금!$B$2:$B$1048576,MATCH($S904,출금!$S$2:$S$1048576,0)))</f>
        <v>Terra</v>
      </c>
      <c r="R904" s="2" t="str">
        <f>IF(ISERROR(INDEX(출금!$C$2:$C$1048576,MATCH($S904,출금!$S$2:$S$1048576,0)))=TRUE, "", INDEX(출금!$C$2:$C$1048576,MATCH($S904,출금!$S$2:$S$1048576,0)))</f>
        <v>BBRICK</v>
      </c>
      <c r="S904" s="2" t="s">
        <v>628</v>
      </c>
      <c r="T904" s="26">
        <v>44687.459664351853</v>
      </c>
      <c r="U904" s="31" t="str">
        <f t="shared" si="24"/>
        <v>2022-05-06</v>
      </c>
    </row>
    <row r="905" spans="1:21" hidden="1">
      <c r="A905" s="2" t="s">
        <v>55</v>
      </c>
      <c r="B905" s="2" t="s">
        <v>6</v>
      </c>
      <c r="C905" s="2" t="s">
        <v>58</v>
      </c>
      <c r="D905" s="2" t="s">
        <v>1855</v>
      </c>
      <c r="E905" s="2">
        <v>10003</v>
      </c>
      <c r="F905" s="2" t="s">
        <v>14</v>
      </c>
      <c r="G905" s="2" t="str">
        <f>IF(INDEX(지갑!$H:$H,MATCH(A905&amp;B905&amp;C905&amp;D905&amp;E905&amp;F905&amp;H905,지갑!$K:$K,0))=0, "",INDEX(지갑!$H:$H,MATCH(A905&amp;B905&amp;C905&amp;D905&amp;E905&amp;F905&amp;H905,지갑!$K:$K,0)))</f>
        <v>terra1luagdjcr9c9yvp3ak4d7chjm5gldcmgln5rku5</v>
      </c>
      <c r="H905" s="2">
        <v>823031602</v>
      </c>
      <c r="I905" s="2" t="s">
        <v>6</v>
      </c>
      <c r="J905" s="2" t="s">
        <v>8</v>
      </c>
      <c r="K905" s="2" t="s">
        <v>14</v>
      </c>
      <c r="L905" s="2" t="s">
        <v>1676</v>
      </c>
      <c r="M905" s="25">
        <v>8.7551550000000002</v>
      </c>
      <c r="N905" s="2" t="str">
        <f>IF(ISERROR(INDEX(출금!$G$2:$G$1048576,MATCH($S905,출금!$S$2:$S$1048576,0)))=TRUE, "", INDEX(출금!$G$2:$G$1048576,MATCH($S905,출금!$S$2:$S$1048576,0))&amp;"")</f>
        <v>terra1j4u9e5n8xu9c9jykny8uqw6lde6843qczzwd0x</v>
      </c>
      <c r="O905" s="2" t="str">
        <f>IF(ISERROR(INDEX(출금!$H$2:$H$1048576,MATCH($S905,출금!$S$2:$S$1048576,0)))=TRUE, "", INDEX(출금!$H$2:$H$1048576,MATCH($S905,출금!$S$2:$S$1048576,0))&amp;"")</f>
        <v/>
      </c>
      <c r="P905" s="2" t="str">
        <f>IF(ISERROR(INDEX(출금!$A$2:$A$1048576,MATCH($S905,출금!$S$2:$S$1048576,0)))=TRUE, "", INDEX(출금!$A$2:$A$1048576,MATCH($S905,출금!$S$2:$S$1048576,0)))</f>
        <v>Wallet</v>
      </c>
      <c r="Q905" s="2" t="str">
        <f>IF(ISERROR(INDEX(출금!$B$2:$B$1048576,MATCH($S905,출금!$S$2:$S$1048576,0)))=TRUE, "", INDEX(출금!$B$2:$B$1048576,MATCH($S905,출금!$S$2:$S$1048576,0)))</f>
        <v>Terra</v>
      </c>
      <c r="R905" s="2" t="str">
        <f>IF(ISERROR(INDEX(출금!$C$2:$C$1048576,MATCH($S905,출금!$S$2:$S$1048576,0)))=TRUE, "", INDEX(출금!$C$2:$C$1048576,MATCH($S905,출금!$S$2:$S$1048576,0)))</f>
        <v>BBRICK</v>
      </c>
      <c r="S905" s="2" t="s">
        <v>627</v>
      </c>
      <c r="T905" s="26">
        <v>44687.465312499997</v>
      </c>
      <c r="U905" s="31" t="str">
        <f t="shared" si="24"/>
        <v>2022-05-06</v>
      </c>
    </row>
    <row r="906" spans="1:21" hidden="1">
      <c r="A906" s="2" t="s">
        <v>55</v>
      </c>
      <c r="B906" s="2" t="s">
        <v>6</v>
      </c>
      <c r="C906" s="2" t="s">
        <v>58</v>
      </c>
      <c r="D906" s="2" t="s">
        <v>1855</v>
      </c>
      <c r="E906" s="2">
        <v>10003</v>
      </c>
      <c r="F906" s="2" t="s">
        <v>15</v>
      </c>
      <c r="G906" s="2" t="str">
        <f>IF(INDEX(지갑!$H:$H,MATCH(A906&amp;B906&amp;C906&amp;D906&amp;E906&amp;F906&amp;H906,지갑!$K:$K,0))=0, "",INDEX(지갑!$H:$H,MATCH(A906&amp;B906&amp;C906&amp;D906&amp;E906&amp;F906&amp;H906,지갑!$K:$K,0)))</f>
        <v>terra1luagdjcr9c9yvp3ak4d7chjm5gldcmgln5rku5</v>
      </c>
      <c r="H906" s="2">
        <v>823031602</v>
      </c>
      <c r="I906" s="2" t="s">
        <v>6</v>
      </c>
      <c r="J906" s="2" t="s">
        <v>8</v>
      </c>
      <c r="K906" s="2" t="s">
        <v>15</v>
      </c>
      <c r="L906" s="2" t="s">
        <v>1676</v>
      </c>
      <c r="M906" s="25">
        <v>615580</v>
      </c>
      <c r="N906" s="2" t="str">
        <f>IF(ISERROR(INDEX(출금!$G$2:$G$1048576,MATCH($S906,출금!$S$2:$S$1048576,0)))=TRUE, "", INDEX(출금!$G$2:$G$1048576,MATCH($S906,출금!$S$2:$S$1048576,0))&amp;"")</f>
        <v>terra1j4u9e5n8xu9c9jykny8uqw6lde6843qczzwd0x</v>
      </c>
      <c r="O906" s="2" t="str">
        <f>IF(ISERROR(INDEX(출금!$H$2:$H$1048576,MATCH($S906,출금!$S$2:$S$1048576,0)))=TRUE, "", INDEX(출금!$H$2:$H$1048576,MATCH($S906,출금!$S$2:$S$1048576,0))&amp;"")</f>
        <v/>
      </c>
      <c r="P906" s="2" t="str">
        <f>IF(ISERROR(INDEX(출금!$A$2:$A$1048576,MATCH($S906,출금!$S$2:$S$1048576,0)))=TRUE, "", INDEX(출금!$A$2:$A$1048576,MATCH($S906,출금!$S$2:$S$1048576,0)))</f>
        <v>Wallet</v>
      </c>
      <c r="Q906" s="2" t="str">
        <f>IF(ISERROR(INDEX(출금!$B$2:$B$1048576,MATCH($S906,출금!$S$2:$S$1048576,0)))=TRUE, "", INDEX(출금!$B$2:$B$1048576,MATCH($S906,출금!$S$2:$S$1048576,0)))</f>
        <v>Terra</v>
      </c>
      <c r="R906" s="2" t="str">
        <f>IF(ISERROR(INDEX(출금!$C$2:$C$1048576,MATCH($S906,출금!$S$2:$S$1048576,0)))=TRUE, "", INDEX(출금!$C$2:$C$1048576,MATCH($S906,출금!$S$2:$S$1048576,0)))</f>
        <v>BBRICK</v>
      </c>
      <c r="S906" s="2" t="s">
        <v>626</v>
      </c>
      <c r="T906" s="26">
        <v>44687.55133101852</v>
      </c>
      <c r="U906" s="31" t="str">
        <f t="shared" si="24"/>
        <v>2022-05-06</v>
      </c>
    </row>
    <row r="907" spans="1:21" hidden="1">
      <c r="A907" s="2" t="s">
        <v>55</v>
      </c>
      <c r="B907" s="2" t="s">
        <v>6</v>
      </c>
      <c r="C907" s="2" t="s">
        <v>58</v>
      </c>
      <c r="D907" s="2" t="s">
        <v>1855</v>
      </c>
      <c r="E907" s="2">
        <v>10003</v>
      </c>
      <c r="F907" s="2" t="s">
        <v>148</v>
      </c>
      <c r="G907" s="2" t="str">
        <f>IF(INDEX(지갑!$H:$H,MATCH(A907&amp;B907&amp;C907&amp;D907&amp;E907&amp;F907&amp;H907,지갑!$K:$K,0))=0, "",INDEX(지갑!$H:$H,MATCH(A907&amp;B907&amp;C907&amp;D907&amp;E907&amp;F907&amp;H907,지갑!$K:$K,0)))</f>
        <v/>
      </c>
      <c r="H907" s="2"/>
      <c r="I907" s="2" t="s">
        <v>6</v>
      </c>
      <c r="J907" s="2" t="s">
        <v>8</v>
      </c>
      <c r="K907" s="2" t="s">
        <v>148</v>
      </c>
      <c r="L907" s="2" t="s">
        <v>148</v>
      </c>
      <c r="M907" s="25">
        <v>3870</v>
      </c>
      <c r="N907" s="2" t="str">
        <f>IF(ISERROR(INDEX(출금!$G$2:$G$1048576,MATCH($S907,출금!$S$2:$S$1048576,0)))=TRUE, "", INDEX(출금!$G$2:$G$1048576,MATCH($S907,출금!$S$2:$S$1048576,0))&amp;"")</f>
        <v/>
      </c>
      <c r="O907" s="2" t="str">
        <f>IF(ISERROR(INDEX(출금!$H$2:$H$1048576,MATCH($S907,출금!$S$2:$S$1048576,0)))=TRUE, "", INDEX(출금!$H$2:$H$1048576,MATCH($S907,출금!$S$2:$S$1048576,0))&amp;"")</f>
        <v/>
      </c>
      <c r="P907" s="2" t="str">
        <f>IF(ISERROR(INDEX(출금!$A$2:$A$1048576,MATCH($S907,출금!$S$2:$S$1048576,0)))=TRUE, "", INDEX(출금!$A$2:$A$1048576,MATCH($S907,출금!$S$2:$S$1048576,0)))</f>
        <v/>
      </c>
      <c r="Q907" s="2" t="str">
        <f>IF(ISERROR(INDEX(출금!$B$2:$B$1048576,MATCH($S907,출금!$S$2:$S$1048576,0)))=TRUE, "", INDEX(출금!$B$2:$B$1048576,MATCH($S907,출금!$S$2:$S$1048576,0)))</f>
        <v/>
      </c>
      <c r="R907" s="2" t="str">
        <f>IF(ISERROR(INDEX(출금!$C$2:$C$1048576,MATCH($S907,출금!$S$2:$S$1048576,0)))=TRUE, "", INDEX(출금!$C$2:$C$1048576,MATCH($S907,출금!$S$2:$S$1048576,0)))</f>
        <v/>
      </c>
      <c r="S907" s="2" t="s">
        <v>625</v>
      </c>
      <c r="T907" s="26">
        <v>44687.595775462964</v>
      </c>
      <c r="U907" s="31" t="str">
        <f t="shared" si="24"/>
        <v>2022-05-06</v>
      </c>
    </row>
    <row r="908" spans="1:21" hidden="1">
      <c r="A908" s="2" t="s">
        <v>55</v>
      </c>
      <c r="B908" s="2" t="s">
        <v>6</v>
      </c>
      <c r="C908" s="2" t="s">
        <v>58</v>
      </c>
      <c r="D908" s="2" t="s">
        <v>1855</v>
      </c>
      <c r="E908" s="2">
        <v>10003</v>
      </c>
      <c r="F908" s="2" t="s">
        <v>81</v>
      </c>
      <c r="G908" s="2" t="str">
        <f>IF(INDEX(지갑!$H:$H,MATCH(A908&amp;B908&amp;C908&amp;D908&amp;E908&amp;F908&amp;H908,지갑!$K:$K,0))=0, "",INDEX(지갑!$H:$H,MATCH(A908&amp;B908&amp;C908&amp;D908&amp;E908&amp;F908&amp;H908,지갑!$K:$K,0)))</f>
        <v>bitcoincash:qrl59ue7seauw2lsj370zu70gq04zwsh5unkfg6scm</v>
      </c>
      <c r="H908" s="2"/>
      <c r="I908" s="2" t="s">
        <v>6</v>
      </c>
      <c r="J908" s="2" t="s">
        <v>8</v>
      </c>
      <c r="K908" s="2" t="s">
        <v>81</v>
      </c>
      <c r="L908" s="2" t="s">
        <v>81</v>
      </c>
      <c r="M908" s="25">
        <v>9.7527000000000003E-2</v>
      </c>
      <c r="N908" s="2" t="str">
        <f>IF(ISERROR(INDEX(출금!$G$2:$G$1048576,MATCH($S908,출금!$S$2:$S$1048576,0)))=TRUE, "", INDEX(출금!$G$2:$G$1048576,MATCH($S908,출금!$S$2:$S$1048576,0))&amp;"")</f>
        <v/>
      </c>
      <c r="O908" s="2" t="str">
        <f>IF(ISERROR(INDEX(출금!$H$2:$H$1048576,MATCH($S908,출금!$S$2:$S$1048576,0)))=TRUE, "", INDEX(출금!$H$2:$H$1048576,MATCH($S908,출금!$S$2:$S$1048576,0))&amp;"")</f>
        <v/>
      </c>
      <c r="P908" s="2" t="str">
        <f>IF(ISERROR(INDEX(출금!$A$2:$A$1048576,MATCH($S908,출금!$S$2:$S$1048576,0)))=TRUE, "", INDEX(출금!$A$2:$A$1048576,MATCH($S908,출금!$S$2:$S$1048576,0)))</f>
        <v/>
      </c>
      <c r="Q908" s="2" t="str">
        <f>IF(ISERROR(INDEX(출금!$B$2:$B$1048576,MATCH($S908,출금!$S$2:$S$1048576,0)))=TRUE, "", INDEX(출금!$B$2:$B$1048576,MATCH($S908,출금!$S$2:$S$1048576,0)))</f>
        <v/>
      </c>
      <c r="R908" s="2" t="str">
        <f>IF(ISERROR(INDEX(출금!$C$2:$C$1048576,MATCH($S908,출금!$S$2:$S$1048576,0)))=TRUE, "", INDEX(출금!$C$2:$C$1048576,MATCH($S908,출금!$S$2:$S$1048576,0)))</f>
        <v/>
      </c>
      <c r="S908" s="2" t="s">
        <v>624</v>
      </c>
      <c r="T908" s="26">
        <v>44688.007939814815</v>
      </c>
      <c r="U908" s="31" t="str">
        <f t="shared" si="24"/>
        <v>2022-05-07</v>
      </c>
    </row>
    <row r="909" spans="1:21" hidden="1">
      <c r="A909" s="2" t="s">
        <v>3</v>
      </c>
      <c r="B909" s="2" t="s">
        <v>6</v>
      </c>
      <c r="C909" s="2" t="s">
        <v>58</v>
      </c>
      <c r="D909" s="2" t="s">
        <v>1855</v>
      </c>
      <c r="E909" s="2">
        <v>10003</v>
      </c>
      <c r="F909" s="2" t="s">
        <v>10</v>
      </c>
      <c r="G909" s="2" t="str">
        <f>IF(INDEX(지갑!$H:$H,MATCH(A909&amp;B909&amp;C909&amp;D909&amp;E909&amp;F909&amp;H909,지갑!$K:$K,0))=0, "",INDEX(지갑!$H:$H,MATCH(A909&amp;B909&amp;C909&amp;D909&amp;E909&amp;F909&amp;H909,지갑!$K:$K,0)))</f>
        <v>rPFXvVo2fYXVPdV9gCHQouHsMgMhQ2aUwM</v>
      </c>
      <c r="H909" s="2">
        <v>3680179910</v>
      </c>
      <c r="I909" s="2" t="s">
        <v>6</v>
      </c>
      <c r="J909" s="2" t="s">
        <v>8</v>
      </c>
      <c r="K909" s="2" t="s">
        <v>10</v>
      </c>
      <c r="L909" s="2" t="s">
        <v>10</v>
      </c>
      <c r="M909" s="25">
        <v>98.179389999999998</v>
      </c>
      <c r="N909" s="2" t="str">
        <f>IF(ISERROR(INDEX(출금!$G$2:$G$1048576,MATCH($S909,출금!$S$2:$S$1048576,0)))=TRUE, "", INDEX(출금!$G$2:$G$1048576,MATCH($S909,출금!$S$2:$S$1048576,0))&amp;"")</f>
        <v/>
      </c>
      <c r="O909" s="2" t="str">
        <f>IF(ISERROR(INDEX(출금!$H$2:$H$1048576,MATCH($S909,출금!$S$2:$S$1048576,0)))=TRUE, "", INDEX(출금!$H$2:$H$1048576,MATCH($S909,출금!$S$2:$S$1048576,0))&amp;"")</f>
        <v/>
      </c>
      <c r="P909" s="2" t="str">
        <f>IF(ISERROR(INDEX(출금!$A$2:$A$1048576,MATCH($S909,출금!$S$2:$S$1048576,0)))=TRUE, "", INDEX(출금!$A$2:$A$1048576,MATCH($S909,출금!$S$2:$S$1048576,0)))</f>
        <v/>
      </c>
      <c r="Q909" s="2" t="str">
        <f>IF(ISERROR(INDEX(출금!$B$2:$B$1048576,MATCH($S909,출금!$S$2:$S$1048576,0)))=TRUE, "", INDEX(출금!$B$2:$B$1048576,MATCH($S909,출금!$S$2:$S$1048576,0)))</f>
        <v/>
      </c>
      <c r="R909" s="2" t="str">
        <f>IF(ISERROR(INDEX(출금!$C$2:$C$1048576,MATCH($S909,출금!$S$2:$S$1048576,0)))=TRUE, "", INDEX(출금!$C$2:$C$1048576,MATCH($S909,출금!$S$2:$S$1048576,0)))</f>
        <v/>
      </c>
      <c r="S909" s="2" t="s">
        <v>623</v>
      </c>
      <c r="T909" s="26">
        <v>44688.008298611108</v>
      </c>
      <c r="U909" s="31" t="str">
        <f t="shared" si="24"/>
        <v>2022-05-07</v>
      </c>
    </row>
    <row r="910" spans="1:21" hidden="1">
      <c r="A910" s="2" t="s">
        <v>55</v>
      </c>
      <c r="B910" s="2" t="s">
        <v>6</v>
      </c>
      <c r="C910" s="2" t="s">
        <v>58</v>
      </c>
      <c r="D910" s="2" t="s">
        <v>1855</v>
      </c>
      <c r="E910" s="2">
        <v>10003</v>
      </c>
      <c r="F910" s="2" t="s">
        <v>9</v>
      </c>
      <c r="G910" s="2" t="str">
        <f>IF(INDEX(지갑!$H:$H,MATCH(A910&amp;B910&amp;C910&amp;D910&amp;E910&amp;F910&amp;H910,지갑!$K:$K,0))=0, "",INDEX(지갑!$H:$H,MATCH(A910&amp;B910&amp;C910&amp;D910&amp;E910&amp;F910&amp;H910,지갑!$K:$K,0)))</f>
        <v>337ne45ueXx2iAR1gNAqxnwsCGuLquCLnh</v>
      </c>
      <c r="H910" s="2"/>
      <c r="I910" s="2" t="s">
        <v>6</v>
      </c>
      <c r="J910" s="2" t="s">
        <v>8</v>
      </c>
      <c r="K910" s="2" t="s">
        <v>9</v>
      </c>
      <c r="L910" s="2" t="s">
        <v>9</v>
      </c>
      <c r="M910" s="25">
        <v>0.48368100000000003</v>
      </c>
      <c r="N910" s="2" t="str">
        <f>IF(ISERROR(INDEX(출금!$G$2:$G$1048576,MATCH($S910,출금!$S$2:$S$1048576,0)))=TRUE, "", INDEX(출금!$G$2:$G$1048576,MATCH($S910,출금!$S$2:$S$1048576,0))&amp;"")</f>
        <v/>
      </c>
      <c r="O910" s="2" t="str">
        <f>IF(ISERROR(INDEX(출금!$H$2:$H$1048576,MATCH($S910,출금!$S$2:$S$1048576,0)))=TRUE, "", INDEX(출금!$H$2:$H$1048576,MATCH($S910,출금!$S$2:$S$1048576,0))&amp;"")</f>
        <v/>
      </c>
      <c r="P910" s="2" t="str">
        <f>IF(ISERROR(INDEX(출금!$A$2:$A$1048576,MATCH($S910,출금!$S$2:$S$1048576,0)))=TRUE, "", INDEX(출금!$A$2:$A$1048576,MATCH($S910,출금!$S$2:$S$1048576,0)))</f>
        <v/>
      </c>
      <c r="Q910" s="2" t="str">
        <f>IF(ISERROR(INDEX(출금!$B$2:$B$1048576,MATCH($S910,출금!$S$2:$S$1048576,0)))=TRUE, "", INDEX(출금!$B$2:$B$1048576,MATCH($S910,출금!$S$2:$S$1048576,0)))</f>
        <v/>
      </c>
      <c r="R910" s="2" t="str">
        <f>IF(ISERROR(INDEX(출금!$C$2:$C$1048576,MATCH($S910,출금!$S$2:$S$1048576,0)))=TRUE, "", INDEX(출금!$C$2:$C$1048576,MATCH($S910,출금!$S$2:$S$1048576,0)))</f>
        <v/>
      </c>
      <c r="S910" s="2" t="s">
        <v>622</v>
      </c>
      <c r="T910" s="26">
        <v>44688.008634259262</v>
      </c>
      <c r="U910" s="31" t="str">
        <f t="shared" si="24"/>
        <v>2022-05-07</v>
      </c>
    </row>
    <row r="911" spans="1:21" hidden="1">
      <c r="A911" s="2" t="s">
        <v>3</v>
      </c>
      <c r="B911" s="2" t="s">
        <v>6</v>
      </c>
      <c r="C911" s="2" t="s">
        <v>58</v>
      </c>
      <c r="D911" s="2" t="s">
        <v>1855</v>
      </c>
      <c r="E911" s="2">
        <v>10003</v>
      </c>
      <c r="F911" s="2" t="s">
        <v>10</v>
      </c>
      <c r="G911" s="2" t="str">
        <f>IF(INDEX(지갑!$H:$H,MATCH(A911&amp;B911&amp;C911&amp;D911&amp;E911&amp;F911&amp;H911,지갑!$K:$K,0))=0, "",INDEX(지갑!$H:$H,MATCH(A911&amp;B911&amp;C911&amp;D911&amp;E911&amp;F911&amp;H911,지갑!$K:$K,0)))</f>
        <v>rPFXvVo2fYXVPdV9gCHQouHsMgMhQ2aUwM</v>
      </c>
      <c r="H911" s="2">
        <v>3680179910</v>
      </c>
      <c r="I911" s="2" t="s">
        <v>6</v>
      </c>
      <c r="J911" s="2" t="s">
        <v>8</v>
      </c>
      <c r="K911" s="2" t="s">
        <v>10</v>
      </c>
      <c r="L911" s="2" t="s">
        <v>10</v>
      </c>
      <c r="M911" s="25">
        <v>3141.4720000000002</v>
      </c>
      <c r="N911" s="2" t="str">
        <f>IF(ISERROR(INDEX(출금!$G$2:$G$1048576,MATCH($S911,출금!$S$2:$S$1048576,0)))=TRUE, "", INDEX(출금!$G$2:$G$1048576,MATCH($S911,출금!$S$2:$S$1048576,0))&amp;"")</f>
        <v/>
      </c>
      <c r="O911" s="2" t="str">
        <f>IF(ISERROR(INDEX(출금!$H$2:$H$1048576,MATCH($S911,출금!$S$2:$S$1048576,0)))=TRUE, "", INDEX(출금!$H$2:$H$1048576,MATCH($S911,출금!$S$2:$S$1048576,0))&amp;"")</f>
        <v/>
      </c>
      <c r="P911" s="2" t="str">
        <f>IF(ISERROR(INDEX(출금!$A$2:$A$1048576,MATCH($S911,출금!$S$2:$S$1048576,0)))=TRUE, "", INDEX(출금!$A$2:$A$1048576,MATCH($S911,출금!$S$2:$S$1048576,0)))</f>
        <v/>
      </c>
      <c r="Q911" s="2" t="str">
        <f>IF(ISERROR(INDEX(출금!$B$2:$B$1048576,MATCH($S911,출금!$S$2:$S$1048576,0)))=TRUE, "", INDEX(출금!$B$2:$B$1048576,MATCH($S911,출금!$S$2:$S$1048576,0)))</f>
        <v/>
      </c>
      <c r="R911" s="2" t="str">
        <f>IF(ISERROR(INDEX(출금!$C$2:$C$1048576,MATCH($S911,출금!$S$2:$S$1048576,0)))=TRUE, "", INDEX(출금!$C$2:$C$1048576,MATCH($S911,출금!$S$2:$S$1048576,0)))</f>
        <v/>
      </c>
      <c r="S911" s="2" t="s">
        <v>621</v>
      </c>
      <c r="T911" s="26">
        <v>44689.007951388892</v>
      </c>
      <c r="U911" s="31" t="str">
        <f t="shared" si="24"/>
        <v>2022-05-08</v>
      </c>
    </row>
    <row r="912" spans="1:21" hidden="1">
      <c r="A912" s="2" t="s">
        <v>55</v>
      </c>
      <c r="B912" s="2" t="s">
        <v>6</v>
      </c>
      <c r="C912" s="2" t="s">
        <v>58</v>
      </c>
      <c r="D912" s="2" t="s">
        <v>1855</v>
      </c>
      <c r="E912" s="2">
        <v>10003</v>
      </c>
      <c r="F912" s="2" t="s">
        <v>9</v>
      </c>
      <c r="G912" s="2" t="str">
        <f>IF(INDEX(지갑!$H:$H,MATCH(A912&amp;B912&amp;C912&amp;D912&amp;E912&amp;F912&amp;H912,지갑!$K:$K,0))=0, "",INDEX(지갑!$H:$H,MATCH(A912&amp;B912&amp;C912&amp;D912&amp;E912&amp;F912&amp;H912,지갑!$K:$K,0)))</f>
        <v>337ne45ueXx2iAR1gNAqxnwsCGuLquCLnh</v>
      </c>
      <c r="H912" s="2"/>
      <c r="I912" s="2" t="s">
        <v>6</v>
      </c>
      <c r="J912" s="2" t="s">
        <v>8</v>
      </c>
      <c r="K912" s="2" t="s">
        <v>9</v>
      </c>
      <c r="L912" s="2" t="s">
        <v>9</v>
      </c>
      <c r="M912" s="25">
        <v>1.4459E-2</v>
      </c>
      <c r="N912" s="2" t="str">
        <f>IF(ISERROR(INDEX(출금!$G$2:$G$1048576,MATCH($S912,출금!$S$2:$S$1048576,0)))=TRUE, "", INDEX(출금!$G$2:$G$1048576,MATCH($S912,출금!$S$2:$S$1048576,0))&amp;"")</f>
        <v/>
      </c>
      <c r="O912" s="2" t="str">
        <f>IF(ISERROR(INDEX(출금!$H$2:$H$1048576,MATCH($S912,출금!$S$2:$S$1048576,0)))=TRUE, "", INDEX(출금!$H$2:$H$1048576,MATCH($S912,출금!$S$2:$S$1048576,0))&amp;"")</f>
        <v/>
      </c>
      <c r="P912" s="2" t="str">
        <f>IF(ISERROR(INDEX(출금!$A$2:$A$1048576,MATCH($S912,출금!$S$2:$S$1048576,0)))=TRUE, "", INDEX(출금!$A$2:$A$1048576,MATCH($S912,출금!$S$2:$S$1048576,0)))</f>
        <v/>
      </c>
      <c r="Q912" s="2" t="str">
        <f>IF(ISERROR(INDEX(출금!$B$2:$B$1048576,MATCH($S912,출금!$S$2:$S$1048576,0)))=TRUE, "", INDEX(출금!$B$2:$B$1048576,MATCH($S912,출금!$S$2:$S$1048576,0)))</f>
        <v/>
      </c>
      <c r="R912" s="2" t="str">
        <f>IF(ISERROR(INDEX(출금!$C$2:$C$1048576,MATCH($S912,출금!$S$2:$S$1048576,0)))=TRUE, "", INDEX(출금!$C$2:$C$1048576,MATCH($S912,출금!$S$2:$S$1048576,0)))</f>
        <v/>
      </c>
      <c r="S912" s="2" t="s">
        <v>620</v>
      </c>
      <c r="T912" s="26">
        <v>44689.008275462962</v>
      </c>
      <c r="U912" s="31" t="str">
        <f t="shared" si="24"/>
        <v>2022-05-08</v>
      </c>
    </row>
    <row r="913" spans="1:21">
      <c r="A913" s="2" t="s">
        <v>3</v>
      </c>
      <c r="B913" s="2" t="s">
        <v>6</v>
      </c>
      <c r="C913" s="2" t="s">
        <v>58</v>
      </c>
      <c r="D913" s="2" t="s">
        <v>1855</v>
      </c>
      <c r="E913" s="2">
        <v>10003</v>
      </c>
      <c r="F913" s="2" t="s">
        <v>11</v>
      </c>
      <c r="G913" s="2" t="str">
        <f>IF(INDEX(지갑!$H:$H,MATCH(A913&amp;B913&amp;C913&amp;D913&amp;E913&amp;F913&amp;H913,지갑!$K:$K,0))=0, "",INDEX(지갑!$H:$H,MATCH(A913&amp;B913&amp;C913&amp;D913&amp;E913&amp;F913&amp;H913,지갑!$K:$K,0)))</f>
        <v>0xaB4Bfe506a3Cb36ADDf97678293bD429B9951726</v>
      </c>
      <c r="H913" s="2"/>
      <c r="I913" s="2" t="s">
        <v>6</v>
      </c>
      <c r="J913" s="2" t="s">
        <v>8</v>
      </c>
      <c r="K913" s="2" t="s">
        <v>11</v>
      </c>
      <c r="L913" s="2" t="s">
        <v>11</v>
      </c>
      <c r="M913" s="25">
        <v>0.38563900000000001</v>
      </c>
      <c r="N913" s="2" t="str">
        <f>IF(ISERROR(INDEX(출금!$G$2:$G$1048576,MATCH($S913,출금!$S$2:$S$1048576,0)))=TRUE, "", INDEX(출금!$G$2:$G$1048576,MATCH($S913,출금!$S$2:$S$1048576,0))&amp;"")</f>
        <v/>
      </c>
      <c r="O913" s="2" t="str">
        <f>IF(ISERROR(INDEX(출금!$H$2:$H$1048576,MATCH($S913,출금!$S$2:$S$1048576,0)))=TRUE, "", INDEX(출금!$H$2:$H$1048576,MATCH($S913,출금!$S$2:$S$1048576,0))&amp;"")</f>
        <v/>
      </c>
      <c r="P913" s="2" t="str">
        <f>IF(ISERROR(INDEX(출금!$A$2:$A$1048576,MATCH($S913,출금!$S$2:$S$1048576,0)))=TRUE, "", INDEX(출금!$A$2:$A$1048576,MATCH($S913,출금!$S$2:$S$1048576,0)))</f>
        <v/>
      </c>
      <c r="Q913" s="2" t="str">
        <f>IF(ISERROR(INDEX(출금!$B$2:$B$1048576,MATCH($S913,출금!$S$2:$S$1048576,0)))=TRUE, "", INDEX(출금!$B$2:$B$1048576,MATCH($S913,출금!$S$2:$S$1048576,0)))</f>
        <v/>
      </c>
      <c r="R913" s="2" t="str">
        <f>IF(ISERROR(INDEX(출금!$C$2:$C$1048576,MATCH($S913,출금!$S$2:$S$1048576,0)))=TRUE, "", INDEX(출금!$C$2:$C$1048576,MATCH($S913,출금!$S$2:$S$1048576,0)))</f>
        <v/>
      </c>
      <c r="S913" s="2" t="s">
        <v>619</v>
      </c>
      <c r="T913" s="26">
        <v>44689.029085648152</v>
      </c>
      <c r="U913" s="31" t="str">
        <f t="shared" si="24"/>
        <v>2022-05-08</v>
      </c>
    </row>
    <row r="914" spans="1:21">
      <c r="A914" s="2" t="s">
        <v>3</v>
      </c>
      <c r="B914" s="2" t="s">
        <v>6</v>
      </c>
      <c r="C914" s="2" t="s">
        <v>58</v>
      </c>
      <c r="D914" s="2" t="s">
        <v>1855</v>
      </c>
      <c r="E914" s="2">
        <v>10003</v>
      </c>
      <c r="F914" s="2" t="s">
        <v>13</v>
      </c>
      <c r="G914" s="2" t="str">
        <f>IF(INDEX(지갑!$H:$H,MATCH(A914&amp;B914&amp;C914&amp;D914&amp;E914&amp;F914&amp;H914,지갑!$K:$K,0))=0, "",INDEX(지갑!$H:$H,MATCH(A914&amp;B914&amp;C914&amp;D914&amp;E914&amp;F914&amp;H914,지갑!$K:$K,0)))</f>
        <v>0x8f27fa136ff4da1796368380019029d81d12d06d</v>
      </c>
      <c r="H914" s="2"/>
      <c r="I914" s="2" t="s">
        <v>6</v>
      </c>
      <c r="J914" s="2" t="s">
        <v>8</v>
      </c>
      <c r="K914" s="2" t="s">
        <v>13</v>
      </c>
      <c r="L914" s="2" t="s">
        <v>1675</v>
      </c>
      <c r="M914" s="25">
        <v>63.127119999999998</v>
      </c>
      <c r="N914" s="2" t="str">
        <f>IF(ISERROR(INDEX(출금!$G$2:$G$1048576,MATCH($S914,출금!$S$2:$S$1048576,0)))=TRUE, "", INDEX(출금!$G$2:$G$1048576,MATCH($S914,출금!$S$2:$S$1048576,0))&amp;"")</f>
        <v/>
      </c>
      <c r="O914" s="2" t="str">
        <f>IF(ISERROR(INDEX(출금!$H$2:$H$1048576,MATCH($S914,출금!$S$2:$S$1048576,0)))=TRUE, "", INDEX(출금!$H$2:$H$1048576,MATCH($S914,출금!$S$2:$S$1048576,0))&amp;"")</f>
        <v/>
      </c>
      <c r="P914" s="2" t="str">
        <f>IF(ISERROR(INDEX(출금!$A$2:$A$1048576,MATCH($S914,출금!$S$2:$S$1048576,0)))=TRUE, "", INDEX(출금!$A$2:$A$1048576,MATCH($S914,출금!$S$2:$S$1048576,0)))</f>
        <v/>
      </c>
      <c r="Q914" s="2" t="str">
        <f>IF(ISERROR(INDEX(출금!$B$2:$B$1048576,MATCH($S914,출금!$S$2:$S$1048576,0)))=TRUE, "", INDEX(출금!$B$2:$B$1048576,MATCH($S914,출금!$S$2:$S$1048576,0)))</f>
        <v/>
      </c>
      <c r="R914" s="2" t="str">
        <f>IF(ISERROR(INDEX(출금!$C$2:$C$1048576,MATCH($S914,출금!$S$2:$S$1048576,0)))=TRUE, "", INDEX(출금!$C$2:$C$1048576,MATCH($S914,출금!$S$2:$S$1048576,0)))</f>
        <v/>
      </c>
      <c r="S914" s="2" t="s">
        <v>618</v>
      </c>
      <c r="T914" s="26">
        <v>44689.032476851855</v>
      </c>
      <c r="U914" s="31" t="str">
        <f t="shared" si="24"/>
        <v>2022-05-08</v>
      </c>
    </row>
    <row r="915" spans="1:21" hidden="1">
      <c r="A915" s="2" t="s">
        <v>3</v>
      </c>
      <c r="B915" s="2" t="s">
        <v>6</v>
      </c>
      <c r="C915" s="2" t="s">
        <v>58</v>
      </c>
      <c r="D915" s="2" t="s">
        <v>1855</v>
      </c>
      <c r="E915" s="2">
        <v>10003</v>
      </c>
      <c r="F915" s="2" t="s">
        <v>15</v>
      </c>
      <c r="G915" s="2" t="str">
        <f>IF(INDEX(지갑!$H:$H,MATCH(A915&amp;B915&amp;C915&amp;D915&amp;E915&amp;F915&amp;H915,지갑!$K:$K,0))=0, "",INDEX(지갑!$H:$H,MATCH(A915&amp;B915&amp;C915&amp;D915&amp;E915&amp;F915&amp;H915,지갑!$K:$K,0)))</f>
        <v>terra1luagdjcr9c9yvp3ak4d7chjm5gldcmgln5rku5</v>
      </c>
      <c r="H915" s="2">
        <v>823031602</v>
      </c>
      <c r="I915" s="2" t="s">
        <v>6</v>
      </c>
      <c r="J915" s="2" t="s">
        <v>8</v>
      </c>
      <c r="K915" s="2" t="s">
        <v>15</v>
      </c>
      <c r="L915" s="2" t="s">
        <v>1676</v>
      </c>
      <c r="M915" s="25">
        <v>500000</v>
      </c>
      <c r="N915" s="2" t="str">
        <f>IF(ISERROR(INDEX(출금!$G$2:$G$1048576,MATCH($S915,출금!$S$2:$S$1048576,0)))=TRUE, "", INDEX(출금!$G$2:$G$1048576,MATCH($S915,출금!$S$2:$S$1048576,0))&amp;"")</f>
        <v>terra1j4u9e5n8xu9c9jykny8uqw6lde6843qczzwd0x</v>
      </c>
      <c r="O915" s="2" t="str">
        <f>IF(ISERROR(INDEX(출금!$H$2:$H$1048576,MATCH($S915,출금!$S$2:$S$1048576,0)))=TRUE, "", INDEX(출금!$H$2:$H$1048576,MATCH($S915,출금!$S$2:$S$1048576,0))&amp;"")</f>
        <v/>
      </c>
      <c r="P915" s="2" t="str">
        <f>IF(ISERROR(INDEX(출금!$A$2:$A$1048576,MATCH($S915,출금!$S$2:$S$1048576,0)))=TRUE, "", INDEX(출금!$A$2:$A$1048576,MATCH($S915,출금!$S$2:$S$1048576,0)))</f>
        <v>Wallet</v>
      </c>
      <c r="Q915" s="2" t="str">
        <f>IF(ISERROR(INDEX(출금!$B$2:$B$1048576,MATCH($S915,출금!$S$2:$S$1048576,0)))=TRUE, "", INDEX(출금!$B$2:$B$1048576,MATCH($S915,출금!$S$2:$S$1048576,0)))</f>
        <v>Terra</v>
      </c>
      <c r="R915" s="2" t="str">
        <f>IF(ISERROR(INDEX(출금!$C$2:$C$1048576,MATCH($S915,출금!$S$2:$S$1048576,0)))=TRUE, "", INDEX(출금!$C$2:$C$1048576,MATCH($S915,출금!$S$2:$S$1048576,0)))</f>
        <v>BBRICK</v>
      </c>
      <c r="S915" s="2" t="s">
        <v>617</v>
      </c>
      <c r="T915" s="26">
        <v>44689.66609953704</v>
      </c>
      <c r="U915" s="31" t="str">
        <f t="shared" si="24"/>
        <v>2022-05-08</v>
      </c>
    </row>
    <row r="916" spans="1:21" hidden="1">
      <c r="A916" s="2" t="s">
        <v>3</v>
      </c>
      <c r="B916" s="2" t="s">
        <v>6</v>
      </c>
      <c r="C916" s="2" t="s">
        <v>58</v>
      </c>
      <c r="D916" s="2" t="s">
        <v>1855</v>
      </c>
      <c r="E916" s="2">
        <v>10003</v>
      </c>
      <c r="F916" s="2" t="s">
        <v>81</v>
      </c>
      <c r="G916" s="2" t="str">
        <f>IF(INDEX(지갑!$H:$H,MATCH(A916&amp;B916&amp;C916&amp;D916&amp;E916&amp;F916&amp;H916,지갑!$K:$K,0))=0, "",INDEX(지갑!$H:$H,MATCH(A916&amp;B916&amp;C916&amp;D916&amp;E916&amp;F916&amp;H916,지갑!$K:$K,0)))</f>
        <v>bitcoincash:qrl59ue7seauw2lsj370zu70gq04zwsh5unkfg6scm</v>
      </c>
      <c r="H916" s="2"/>
      <c r="I916" s="2" t="s">
        <v>6</v>
      </c>
      <c r="J916" s="2" t="s">
        <v>8</v>
      </c>
      <c r="K916" s="2" t="s">
        <v>81</v>
      </c>
      <c r="L916" s="2" t="s">
        <v>81</v>
      </c>
      <c r="M916" s="25">
        <v>0.10159600000000001</v>
      </c>
      <c r="N916" s="2" t="str">
        <f>IF(ISERROR(INDEX(출금!$G$2:$G$1048576,MATCH($S916,출금!$S$2:$S$1048576,0)))=TRUE, "", INDEX(출금!$G$2:$G$1048576,MATCH($S916,출금!$S$2:$S$1048576,0))&amp;"")</f>
        <v/>
      </c>
      <c r="O916" s="2" t="str">
        <f>IF(ISERROR(INDEX(출금!$H$2:$H$1048576,MATCH($S916,출금!$S$2:$S$1048576,0)))=TRUE, "", INDEX(출금!$H$2:$H$1048576,MATCH($S916,출금!$S$2:$S$1048576,0))&amp;"")</f>
        <v/>
      </c>
      <c r="P916" s="2" t="str">
        <f>IF(ISERROR(INDEX(출금!$A$2:$A$1048576,MATCH($S916,출금!$S$2:$S$1048576,0)))=TRUE, "", INDEX(출금!$A$2:$A$1048576,MATCH($S916,출금!$S$2:$S$1048576,0)))</f>
        <v/>
      </c>
      <c r="Q916" s="2" t="str">
        <f>IF(ISERROR(INDEX(출금!$B$2:$B$1048576,MATCH($S916,출금!$S$2:$S$1048576,0)))=TRUE, "", INDEX(출금!$B$2:$B$1048576,MATCH($S916,출금!$S$2:$S$1048576,0)))</f>
        <v/>
      </c>
      <c r="R916" s="2" t="str">
        <f>IF(ISERROR(INDEX(출금!$C$2:$C$1048576,MATCH($S916,출금!$S$2:$S$1048576,0)))=TRUE, "", INDEX(출금!$C$2:$C$1048576,MATCH($S916,출금!$S$2:$S$1048576,0)))</f>
        <v/>
      </c>
      <c r="S916" s="2" t="s">
        <v>616</v>
      </c>
      <c r="T916" s="26">
        <v>44690.007939814815</v>
      </c>
      <c r="U916" s="31" t="str">
        <f t="shared" si="24"/>
        <v>2022-05-09</v>
      </c>
    </row>
    <row r="917" spans="1:21" hidden="1">
      <c r="A917" s="2" t="s">
        <v>3</v>
      </c>
      <c r="B917" s="2" t="s">
        <v>6</v>
      </c>
      <c r="C917" s="2" t="s">
        <v>58</v>
      </c>
      <c r="D917" s="2" t="s">
        <v>1855</v>
      </c>
      <c r="E917" s="2">
        <v>10003</v>
      </c>
      <c r="F917" s="2" t="s">
        <v>10</v>
      </c>
      <c r="G917" s="2" t="str">
        <f>IF(INDEX(지갑!$H:$H,MATCH(A917&amp;B917&amp;C917&amp;D917&amp;E917&amp;F917&amp;H917,지갑!$K:$K,0))=0, "",INDEX(지갑!$H:$H,MATCH(A917&amp;B917&amp;C917&amp;D917&amp;E917&amp;F917&amp;H917,지갑!$K:$K,0)))</f>
        <v>rPFXvVo2fYXVPdV9gCHQouHsMgMhQ2aUwM</v>
      </c>
      <c r="H917" s="2">
        <v>3680179910</v>
      </c>
      <c r="I917" s="2" t="s">
        <v>6</v>
      </c>
      <c r="J917" s="2" t="s">
        <v>8</v>
      </c>
      <c r="K917" s="2" t="s">
        <v>10</v>
      </c>
      <c r="L917" s="2" t="s">
        <v>10</v>
      </c>
      <c r="M917" s="25">
        <v>153.5667</v>
      </c>
      <c r="N917" s="2" t="str">
        <f>IF(ISERROR(INDEX(출금!$G$2:$G$1048576,MATCH($S917,출금!$S$2:$S$1048576,0)))=TRUE, "", INDEX(출금!$G$2:$G$1048576,MATCH($S917,출금!$S$2:$S$1048576,0))&amp;"")</f>
        <v/>
      </c>
      <c r="O917" s="2" t="str">
        <f>IF(ISERROR(INDEX(출금!$H$2:$H$1048576,MATCH($S917,출금!$S$2:$S$1048576,0)))=TRUE, "", INDEX(출금!$H$2:$H$1048576,MATCH($S917,출금!$S$2:$S$1048576,0))&amp;"")</f>
        <v/>
      </c>
      <c r="P917" s="2" t="str">
        <f>IF(ISERROR(INDEX(출금!$A$2:$A$1048576,MATCH($S917,출금!$S$2:$S$1048576,0)))=TRUE, "", INDEX(출금!$A$2:$A$1048576,MATCH($S917,출금!$S$2:$S$1048576,0)))</f>
        <v/>
      </c>
      <c r="Q917" s="2" t="str">
        <f>IF(ISERROR(INDEX(출금!$B$2:$B$1048576,MATCH($S917,출금!$S$2:$S$1048576,0)))=TRUE, "", INDEX(출금!$B$2:$B$1048576,MATCH($S917,출금!$S$2:$S$1048576,0)))</f>
        <v/>
      </c>
      <c r="R917" s="2" t="str">
        <f>IF(ISERROR(INDEX(출금!$C$2:$C$1048576,MATCH($S917,출금!$S$2:$S$1048576,0)))=TRUE, "", INDEX(출금!$C$2:$C$1048576,MATCH($S917,출금!$S$2:$S$1048576,0)))</f>
        <v/>
      </c>
      <c r="S917" s="2" t="s">
        <v>615</v>
      </c>
      <c r="T917" s="26">
        <v>44690.008298611108</v>
      </c>
      <c r="U917" s="31" t="str">
        <f t="shared" si="24"/>
        <v>2022-05-09</v>
      </c>
    </row>
    <row r="918" spans="1:21">
      <c r="A918" s="2" t="s">
        <v>3</v>
      </c>
      <c r="B918" s="2" t="s">
        <v>6</v>
      </c>
      <c r="C918" s="2" t="s">
        <v>58</v>
      </c>
      <c r="D918" s="2" t="s">
        <v>1855</v>
      </c>
      <c r="E918" s="2">
        <v>10003</v>
      </c>
      <c r="F918" s="2" t="s">
        <v>11</v>
      </c>
      <c r="G918" s="2" t="str">
        <f>IF(INDEX(지갑!$H:$H,MATCH(A918&amp;B918&amp;C918&amp;D918&amp;E918&amp;F918&amp;H918,지갑!$K:$K,0))=0, "",INDEX(지갑!$H:$H,MATCH(A918&amp;B918&amp;C918&amp;D918&amp;E918&amp;F918&amp;H918,지갑!$K:$K,0)))</f>
        <v>0xaB4Bfe506a3Cb36ADDf97678293bD429B9951726</v>
      </c>
      <c r="H918" s="2"/>
      <c r="I918" s="2" t="s">
        <v>6</v>
      </c>
      <c r="J918" s="2" t="s">
        <v>8</v>
      </c>
      <c r="K918" s="2" t="s">
        <v>11</v>
      </c>
      <c r="L918" s="2" t="s">
        <v>11</v>
      </c>
      <c r="M918" s="25">
        <v>1.9635E-2</v>
      </c>
      <c r="N918" s="2" t="str">
        <f>IF(ISERROR(INDEX(출금!$G$2:$G$1048576,MATCH($S918,출금!$S$2:$S$1048576,0)))=TRUE, "", INDEX(출금!$G$2:$G$1048576,MATCH($S918,출금!$S$2:$S$1048576,0))&amp;"")</f>
        <v/>
      </c>
      <c r="O918" s="2" t="str">
        <f>IF(ISERROR(INDEX(출금!$H$2:$H$1048576,MATCH($S918,출금!$S$2:$S$1048576,0)))=TRUE, "", INDEX(출금!$H$2:$H$1048576,MATCH($S918,출금!$S$2:$S$1048576,0))&amp;"")</f>
        <v/>
      </c>
      <c r="P918" s="2" t="str">
        <f>IF(ISERROR(INDEX(출금!$A$2:$A$1048576,MATCH($S918,출금!$S$2:$S$1048576,0)))=TRUE, "", INDEX(출금!$A$2:$A$1048576,MATCH($S918,출금!$S$2:$S$1048576,0)))</f>
        <v/>
      </c>
      <c r="Q918" s="2" t="str">
        <f>IF(ISERROR(INDEX(출금!$B$2:$B$1048576,MATCH($S918,출금!$S$2:$S$1048576,0)))=TRUE, "", INDEX(출금!$B$2:$B$1048576,MATCH($S918,출금!$S$2:$S$1048576,0)))</f>
        <v/>
      </c>
      <c r="R918" s="2" t="str">
        <f>IF(ISERROR(INDEX(출금!$C$2:$C$1048576,MATCH($S918,출금!$S$2:$S$1048576,0)))=TRUE, "", INDEX(출금!$C$2:$C$1048576,MATCH($S918,출금!$S$2:$S$1048576,0)))</f>
        <v/>
      </c>
      <c r="S918" s="2" t="s">
        <v>614</v>
      </c>
      <c r="T918" s="26">
        <v>44690.009583333333</v>
      </c>
      <c r="U918" s="31" t="str">
        <f t="shared" si="24"/>
        <v>2022-05-09</v>
      </c>
    </row>
    <row r="919" spans="1:21">
      <c r="A919" s="2" t="s">
        <v>3</v>
      </c>
      <c r="B919" s="2" t="s">
        <v>6</v>
      </c>
      <c r="C919" s="2" t="s">
        <v>58</v>
      </c>
      <c r="D919" s="2" t="s">
        <v>1855</v>
      </c>
      <c r="E919" s="2">
        <v>10003</v>
      </c>
      <c r="F919" s="2" t="s">
        <v>13</v>
      </c>
      <c r="G919" s="2" t="str">
        <f>IF(INDEX(지갑!$H:$H,MATCH(A919&amp;B919&amp;C919&amp;D919&amp;E919&amp;F919&amp;H919,지갑!$K:$K,0))=0, "",INDEX(지갑!$H:$H,MATCH(A919&amp;B919&amp;C919&amp;D919&amp;E919&amp;F919&amp;H919,지갑!$K:$K,0)))</f>
        <v>0x8f27fa136ff4da1796368380019029d81d12d06d</v>
      </c>
      <c r="H919" s="2"/>
      <c r="I919" s="2" t="s">
        <v>6</v>
      </c>
      <c r="J919" s="2" t="s">
        <v>8</v>
      </c>
      <c r="K919" s="2" t="s">
        <v>13</v>
      </c>
      <c r="L919" s="2" t="s">
        <v>1675</v>
      </c>
      <c r="M919" s="25">
        <v>113503.6</v>
      </c>
      <c r="N919" s="2" t="str">
        <f>IF(ISERROR(INDEX(출금!$G$2:$G$1048576,MATCH($S919,출금!$S$2:$S$1048576,0)))=TRUE, "", INDEX(출금!$G$2:$G$1048576,MATCH($S919,출금!$S$2:$S$1048576,0))&amp;"")</f>
        <v/>
      </c>
      <c r="O919" s="2" t="str">
        <f>IF(ISERROR(INDEX(출금!$H$2:$H$1048576,MATCH($S919,출금!$S$2:$S$1048576,0)))=TRUE, "", INDEX(출금!$H$2:$H$1048576,MATCH($S919,출금!$S$2:$S$1048576,0))&amp;"")</f>
        <v/>
      </c>
      <c r="P919" s="2" t="str">
        <f>IF(ISERROR(INDEX(출금!$A$2:$A$1048576,MATCH($S919,출금!$S$2:$S$1048576,0)))=TRUE, "", INDEX(출금!$A$2:$A$1048576,MATCH($S919,출금!$S$2:$S$1048576,0)))</f>
        <v/>
      </c>
      <c r="Q919" s="2" t="str">
        <f>IF(ISERROR(INDEX(출금!$B$2:$B$1048576,MATCH($S919,출금!$S$2:$S$1048576,0)))=TRUE, "", INDEX(출금!$B$2:$B$1048576,MATCH($S919,출금!$S$2:$S$1048576,0)))</f>
        <v/>
      </c>
      <c r="R919" s="2" t="str">
        <f>IF(ISERROR(INDEX(출금!$C$2:$C$1048576,MATCH($S919,출금!$S$2:$S$1048576,0)))=TRUE, "", INDEX(출금!$C$2:$C$1048576,MATCH($S919,출금!$S$2:$S$1048576,0)))</f>
        <v/>
      </c>
      <c r="S919" s="2" t="s">
        <v>613</v>
      </c>
      <c r="T919" s="26">
        <v>44690.424155092594</v>
      </c>
      <c r="U919" s="31" t="str">
        <f t="shared" si="24"/>
        <v>2022-05-09</v>
      </c>
    </row>
    <row r="920" spans="1:21" hidden="1">
      <c r="A920" s="2" t="s">
        <v>3</v>
      </c>
      <c r="B920" s="2" t="s">
        <v>6</v>
      </c>
      <c r="C920" s="2" t="s">
        <v>58</v>
      </c>
      <c r="D920" s="2" t="s">
        <v>1855</v>
      </c>
      <c r="E920" s="2">
        <v>10003</v>
      </c>
      <c r="F920" s="2" t="s">
        <v>14</v>
      </c>
      <c r="G920" s="2" t="str">
        <f>IF(INDEX(지갑!$H:$H,MATCH(A920&amp;B920&amp;C920&amp;D920&amp;E920&amp;F920&amp;H920,지갑!$K:$K,0))=0, "",INDEX(지갑!$H:$H,MATCH(A920&amp;B920&amp;C920&amp;D920&amp;E920&amp;F920&amp;H920,지갑!$K:$K,0)))</f>
        <v>terra1luagdjcr9c9yvp3ak4d7chjm5gldcmgln5rku5</v>
      </c>
      <c r="H920" s="2">
        <v>823031602</v>
      </c>
      <c r="I920" s="2" t="s">
        <v>6</v>
      </c>
      <c r="J920" s="2" t="s">
        <v>8</v>
      </c>
      <c r="K920" s="2" t="s">
        <v>14</v>
      </c>
      <c r="L920" s="2" t="s">
        <v>1676</v>
      </c>
      <c r="M920" s="25">
        <v>5.648123</v>
      </c>
      <c r="N920" s="2" t="str">
        <f>IF(ISERROR(INDEX(출금!$G$2:$G$1048576,MATCH($S920,출금!$S$2:$S$1048576,0)))=TRUE, "", INDEX(출금!$G$2:$G$1048576,MATCH($S920,출금!$S$2:$S$1048576,0))&amp;"")</f>
        <v/>
      </c>
      <c r="O920" s="2" t="str">
        <f>IF(ISERROR(INDEX(출금!$H$2:$H$1048576,MATCH($S920,출금!$S$2:$S$1048576,0)))=TRUE, "", INDEX(출금!$H$2:$H$1048576,MATCH($S920,출금!$S$2:$S$1048576,0))&amp;"")</f>
        <v/>
      </c>
      <c r="P920" s="2" t="str">
        <f>IF(ISERROR(INDEX(출금!$A$2:$A$1048576,MATCH($S920,출금!$S$2:$S$1048576,0)))=TRUE, "", INDEX(출금!$A$2:$A$1048576,MATCH($S920,출금!$S$2:$S$1048576,0)))</f>
        <v/>
      </c>
      <c r="Q920" s="2" t="str">
        <f>IF(ISERROR(INDEX(출금!$B$2:$B$1048576,MATCH($S920,출금!$S$2:$S$1048576,0)))=TRUE, "", INDEX(출금!$B$2:$B$1048576,MATCH($S920,출금!$S$2:$S$1048576,0)))</f>
        <v/>
      </c>
      <c r="R920" s="2" t="str">
        <f>IF(ISERROR(INDEX(출금!$C$2:$C$1048576,MATCH($S920,출금!$S$2:$S$1048576,0)))=TRUE, "", INDEX(출금!$C$2:$C$1048576,MATCH($S920,출금!$S$2:$S$1048576,0)))</f>
        <v/>
      </c>
      <c r="S920" s="2" t="s">
        <v>612</v>
      </c>
      <c r="T920" s="26">
        <v>44690.467673611114</v>
      </c>
      <c r="U920" s="31" t="str">
        <f t="shared" si="24"/>
        <v>2022-05-09</v>
      </c>
    </row>
    <row r="921" spans="1:21" hidden="1">
      <c r="A921" s="2" t="s">
        <v>3</v>
      </c>
      <c r="B921" s="2" t="s">
        <v>6</v>
      </c>
      <c r="C921" s="2" t="s">
        <v>58</v>
      </c>
      <c r="D921" s="2" t="s">
        <v>1855</v>
      </c>
      <c r="E921" s="2">
        <v>10003</v>
      </c>
      <c r="F921" s="2" t="s">
        <v>15</v>
      </c>
      <c r="G921" s="2" t="str">
        <f>IF(INDEX(지갑!$H:$H,MATCH(A921&amp;B921&amp;C921&amp;D921&amp;E921&amp;F921&amp;H921,지갑!$K:$K,0))=0, "",INDEX(지갑!$H:$H,MATCH(A921&amp;B921&amp;C921&amp;D921&amp;E921&amp;F921&amp;H921,지갑!$K:$K,0)))</f>
        <v>terra1luagdjcr9c9yvp3ak4d7chjm5gldcmgln5rku5</v>
      </c>
      <c r="H921" s="2">
        <v>823031602</v>
      </c>
      <c r="I921" s="2" t="s">
        <v>6</v>
      </c>
      <c r="J921" s="2" t="s">
        <v>8</v>
      </c>
      <c r="K921" s="2" t="s">
        <v>15</v>
      </c>
      <c r="L921" s="2" t="s">
        <v>1676</v>
      </c>
      <c r="M921" s="25">
        <v>311920</v>
      </c>
      <c r="N921" s="2" t="str">
        <f>IF(ISERROR(INDEX(출금!$G$2:$G$1048576,MATCH($S921,출금!$S$2:$S$1048576,0)))=TRUE, "", INDEX(출금!$G$2:$G$1048576,MATCH($S921,출금!$S$2:$S$1048576,0))&amp;"")</f>
        <v>terra1j4u9e5n8xu9c9jykny8uqw6lde6843qczzwd0x</v>
      </c>
      <c r="O921" s="2" t="str">
        <f>IF(ISERROR(INDEX(출금!$H$2:$H$1048576,MATCH($S921,출금!$S$2:$S$1048576,0)))=TRUE, "", INDEX(출금!$H$2:$H$1048576,MATCH($S921,출금!$S$2:$S$1048576,0))&amp;"")</f>
        <v/>
      </c>
      <c r="P921" s="2" t="str">
        <f>IF(ISERROR(INDEX(출금!$A$2:$A$1048576,MATCH($S921,출금!$S$2:$S$1048576,0)))=TRUE, "", INDEX(출금!$A$2:$A$1048576,MATCH($S921,출금!$S$2:$S$1048576,0)))</f>
        <v>Wallet</v>
      </c>
      <c r="Q921" s="2" t="str">
        <f>IF(ISERROR(INDEX(출금!$B$2:$B$1048576,MATCH($S921,출금!$S$2:$S$1048576,0)))=TRUE, "", INDEX(출금!$B$2:$B$1048576,MATCH($S921,출금!$S$2:$S$1048576,0)))</f>
        <v>Terra</v>
      </c>
      <c r="R921" s="2" t="str">
        <f>IF(ISERROR(INDEX(출금!$C$2:$C$1048576,MATCH($S921,출금!$S$2:$S$1048576,0)))=TRUE, "", INDEX(출금!$C$2:$C$1048576,MATCH($S921,출금!$S$2:$S$1048576,0)))</f>
        <v>BBRICK</v>
      </c>
      <c r="S921" s="2" t="s">
        <v>611</v>
      </c>
      <c r="T921" s="26">
        <v>44690.474942129629</v>
      </c>
      <c r="U921" s="31" t="str">
        <f t="shared" si="24"/>
        <v>2022-05-09</v>
      </c>
    </row>
    <row r="922" spans="1:21" hidden="1">
      <c r="A922" s="2" t="s">
        <v>3</v>
      </c>
      <c r="B922" s="2" t="s">
        <v>6</v>
      </c>
      <c r="C922" s="2" t="s">
        <v>58</v>
      </c>
      <c r="D922" s="2" t="s">
        <v>1855</v>
      </c>
      <c r="E922" s="2">
        <v>10003</v>
      </c>
      <c r="F922" s="2" t="s">
        <v>15</v>
      </c>
      <c r="G922" s="2" t="str">
        <f>IF(INDEX(지갑!$H:$H,MATCH(A922&amp;B922&amp;C922&amp;D922&amp;E922&amp;F922&amp;H922,지갑!$K:$K,0))=0, "",INDEX(지갑!$H:$H,MATCH(A922&amp;B922&amp;C922&amp;D922&amp;E922&amp;F922&amp;H922,지갑!$K:$K,0)))</f>
        <v>terra1luagdjcr9c9yvp3ak4d7chjm5gldcmgln5rku5</v>
      </c>
      <c r="H922" s="2">
        <v>823031602</v>
      </c>
      <c r="I922" s="2" t="s">
        <v>6</v>
      </c>
      <c r="J922" s="2" t="s">
        <v>8</v>
      </c>
      <c r="K922" s="2" t="s">
        <v>15</v>
      </c>
      <c r="L922" s="2" t="s">
        <v>1676</v>
      </c>
      <c r="M922" s="25">
        <v>690000</v>
      </c>
      <c r="N922" s="2" t="str">
        <f>IF(ISERROR(INDEX(출금!$G$2:$G$1048576,MATCH($S922,출금!$S$2:$S$1048576,0)))=TRUE, "", INDEX(출금!$G$2:$G$1048576,MATCH($S922,출금!$S$2:$S$1048576,0))&amp;"")</f>
        <v>terra1j4u9e5n8xu9c9jykny8uqw6lde6843qczzwd0x</v>
      </c>
      <c r="O922" s="2" t="str">
        <f>IF(ISERROR(INDEX(출금!$H$2:$H$1048576,MATCH($S922,출금!$S$2:$S$1048576,0)))=TRUE, "", INDEX(출금!$H$2:$H$1048576,MATCH($S922,출금!$S$2:$S$1048576,0))&amp;"")</f>
        <v/>
      </c>
      <c r="P922" s="2" t="str">
        <f>IF(ISERROR(INDEX(출금!$A$2:$A$1048576,MATCH($S922,출금!$S$2:$S$1048576,0)))=TRUE, "", INDEX(출금!$A$2:$A$1048576,MATCH($S922,출금!$S$2:$S$1048576,0)))</f>
        <v>Wallet</v>
      </c>
      <c r="Q922" s="2" t="str">
        <f>IF(ISERROR(INDEX(출금!$B$2:$B$1048576,MATCH($S922,출금!$S$2:$S$1048576,0)))=TRUE, "", INDEX(출금!$B$2:$B$1048576,MATCH($S922,출금!$S$2:$S$1048576,0)))</f>
        <v>Terra</v>
      </c>
      <c r="R922" s="2" t="str">
        <f>IF(ISERROR(INDEX(출금!$C$2:$C$1048576,MATCH($S922,출금!$S$2:$S$1048576,0)))=TRUE, "", INDEX(출금!$C$2:$C$1048576,MATCH($S922,출금!$S$2:$S$1048576,0)))</f>
        <v>BBRICK</v>
      </c>
      <c r="S922" s="2" t="s">
        <v>610</v>
      </c>
      <c r="T922" s="26">
        <v>44690.496122685188</v>
      </c>
      <c r="U922" s="31" t="str">
        <f t="shared" si="24"/>
        <v>2022-05-09</v>
      </c>
    </row>
    <row r="923" spans="1:21" hidden="1">
      <c r="A923" s="2" t="s">
        <v>3</v>
      </c>
      <c r="B923" s="2" t="s">
        <v>6</v>
      </c>
      <c r="C923" s="2" t="s">
        <v>58</v>
      </c>
      <c r="D923" s="2" t="s">
        <v>1855</v>
      </c>
      <c r="E923" s="2">
        <v>10003</v>
      </c>
      <c r="F923" s="2" t="s">
        <v>10</v>
      </c>
      <c r="G923" s="2" t="str">
        <f>IF(INDEX(지갑!$H:$H,MATCH(A923&amp;B923&amp;C923&amp;D923&amp;E923&amp;F923&amp;H923,지갑!$K:$K,0))=0, "",INDEX(지갑!$H:$H,MATCH(A923&amp;B923&amp;C923&amp;D923&amp;E923&amp;F923&amp;H923,지갑!$K:$K,0)))</f>
        <v>rPFXvVo2fYXVPdV9gCHQouHsMgMhQ2aUwM</v>
      </c>
      <c r="H923" s="2">
        <v>3680179910</v>
      </c>
      <c r="I923" s="2" t="s">
        <v>6</v>
      </c>
      <c r="J923" s="2" t="s">
        <v>8</v>
      </c>
      <c r="K923" s="2" t="s">
        <v>10</v>
      </c>
      <c r="L923" s="2" t="s">
        <v>10</v>
      </c>
      <c r="M923" s="25">
        <v>3813.6239999999998</v>
      </c>
      <c r="N923" s="2" t="str">
        <f>IF(ISERROR(INDEX(출금!$G$2:$G$1048576,MATCH($S923,출금!$S$2:$S$1048576,0)))=TRUE, "", INDEX(출금!$G$2:$G$1048576,MATCH($S923,출금!$S$2:$S$1048576,0))&amp;"")</f>
        <v/>
      </c>
      <c r="O923" s="2" t="str">
        <f>IF(ISERROR(INDEX(출금!$H$2:$H$1048576,MATCH($S923,출금!$S$2:$S$1048576,0)))=TRUE, "", INDEX(출금!$H$2:$H$1048576,MATCH($S923,출금!$S$2:$S$1048576,0))&amp;"")</f>
        <v/>
      </c>
      <c r="P923" s="2" t="str">
        <f>IF(ISERROR(INDEX(출금!$A$2:$A$1048576,MATCH($S923,출금!$S$2:$S$1048576,0)))=TRUE, "", INDEX(출금!$A$2:$A$1048576,MATCH($S923,출금!$S$2:$S$1048576,0)))</f>
        <v/>
      </c>
      <c r="Q923" s="2" t="str">
        <f>IF(ISERROR(INDEX(출금!$B$2:$B$1048576,MATCH($S923,출금!$S$2:$S$1048576,0)))=TRUE, "", INDEX(출금!$B$2:$B$1048576,MATCH($S923,출금!$S$2:$S$1048576,0)))</f>
        <v/>
      </c>
      <c r="R923" s="2" t="str">
        <f>IF(ISERROR(INDEX(출금!$C$2:$C$1048576,MATCH($S923,출금!$S$2:$S$1048576,0)))=TRUE, "", INDEX(출금!$C$2:$C$1048576,MATCH($S923,출금!$S$2:$S$1048576,0)))</f>
        <v/>
      </c>
      <c r="S923" s="2" t="s">
        <v>609</v>
      </c>
      <c r="T923" s="26">
        <v>44691.008159722223</v>
      </c>
      <c r="U923" s="31" t="str">
        <f t="shared" si="24"/>
        <v>2022-05-10</v>
      </c>
    </row>
    <row r="924" spans="1:21" hidden="1">
      <c r="A924" s="2" t="s">
        <v>55</v>
      </c>
      <c r="B924" s="2" t="s">
        <v>6</v>
      </c>
      <c r="C924" s="2" t="s">
        <v>58</v>
      </c>
      <c r="D924" s="2" t="s">
        <v>1855</v>
      </c>
      <c r="E924" s="2">
        <v>10003</v>
      </c>
      <c r="F924" s="2" t="s">
        <v>9</v>
      </c>
      <c r="G924" s="2" t="str">
        <f>IF(INDEX(지갑!$H:$H,MATCH(A924&amp;B924&amp;C924&amp;D924&amp;E924&amp;F924&amp;H924,지갑!$K:$K,0))=0, "",INDEX(지갑!$H:$H,MATCH(A924&amp;B924&amp;C924&amp;D924&amp;E924&amp;F924&amp;H924,지갑!$K:$K,0)))</f>
        <v>337ne45ueXx2iAR1gNAqxnwsCGuLquCLnh</v>
      </c>
      <c r="H924" s="2"/>
      <c r="I924" s="2" t="s">
        <v>6</v>
      </c>
      <c r="J924" s="2" t="s">
        <v>8</v>
      </c>
      <c r="K924" s="2" t="s">
        <v>9</v>
      </c>
      <c r="L924" s="2" t="s">
        <v>9</v>
      </c>
      <c r="M924" s="25">
        <v>1.8990670000000001</v>
      </c>
      <c r="N924" s="2" t="str">
        <f>IF(ISERROR(INDEX(출금!$G$2:$G$1048576,MATCH($S924,출금!$S$2:$S$1048576,0)))=TRUE, "", INDEX(출금!$G$2:$G$1048576,MATCH($S924,출금!$S$2:$S$1048576,0))&amp;"")</f>
        <v/>
      </c>
      <c r="O924" s="2" t="str">
        <f>IF(ISERROR(INDEX(출금!$H$2:$H$1048576,MATCH($S924,출금!$S$2:$S$1048576,0)))=TRUE, "", INDEX(출금!$H$2:$H$1048576,MATCH($S924,출금!$S$2:$S$1048576,0))&amp;"")</f>
        <v/>
      </c>
      <c r="P924" s="2" t="str">
        <f>IF(ISERROR(INDEX(출금!$A$2:$A$1048576,MATCH($S924,출금!$S$2:$S$1048576,0)))=TRUE, "", INDEX(출금!$A$2:$A$1048576,MATCH($S924,출금!$S$2:$S$1048576,0)))</f>
        <v/>
      </c>
      <c r="Q924" s="2" t="str">
        <f>IF(ISERROR(INDEX(출금!$B$2:$B$1048576,MATCH($S924,출금!$S$2:$S$1048576,0)))=TRUE, "", INDEX(출금!$B$2:$B$1048576,MATCH($S924,출금!$S$2:$S$1048576,0)))</f>
        <v/>
      </c>
      <c r="R924" s="2" t="str">
        <f>IF(ISERROR(INDEX(출금!$C$2:$C$1048576,MATCH($S924,출금!$S$2:$S$1048576,0)))=TRUE, "", INDEX(출금!$C$2:$C$1048576,MATCH($S924,출금!$S$2:$S$1048576,0)))</f>
        <v/>
      </c>
      <c r="S924" s="2" t="s">
        <v>608</v>
      </c>
      <c r="T924" s="26">
        <v>44691.008310185185</v>
      </c>
      <c r="U924" s="31" t="str">
        <f t="shared" si="24"/>
        <v>2022-05-10</v>
      </c>
    </row>
    <row r="925" spans="1:21" hidden="1">
      <c r="A925" s="2" t="s">
        <v>3</v>
      </c>
      <c r="B925" s="2" t="s">
        <v>6</v>
      </c>
      <c r="C925" s="2" t="s">
        <v>58</v>
      </c>
      <c r="D925" s="2" t="s">
        <v>1855</v>
      </c>
      <c r="E925" s="2">
        <v>10003</v>
      </c>
      <c r="F925" s="2" t="s">
        <v>88</v>
      </c>
      <c r="G925" s="2" t="str">
        <f>IF(INDEX(지갑!$H:$H,MATCH(A925&amp;B925&amp;C925&amp;D925&amp;E925&amp;F925&amp;H925,지갑!$K:$K,0))=0, "",INDEX(지갑!$H:$H,MATCH(A925&amp;B925&amp;C925&amp;D925&amp;E925&amp;F925&amp;H925,지갑!$K:$K,0)))</f>
        <v/>
      </c>
      <c r="H925" s="2"/>
      <c r="I925" s="2" t="s">
        <v>6</v>
      </c>
      <c r="J925" s="2" t="s">
        <v>8</v>
      </c>
      <c r="K925" s="2" t="s">
        <v>88</v>
      </c>
      <c r="L925" s="2" t="s">
        <v>88</v>
      </c>
      <c r="M925" s="25">
        <v>0.94706400000000002</v>
      </c>
      <c r="N925" s="2" t="str">
        <f>IF(ISERROR(INDEX(출금!$G$2:$G$1048576,MATCH($S925,출금!$S$2:$S$1048576,0)))=TRUE, "", INDEX(출금!$G$2:$G$1048576,MATCH($S925,출금!$S$2:$S$1048576,0))&amp;"")</f>
        <v/>
      </c>
      <c r="O925" s="2" t="str">
        <f>IF(ISERROR(INDEX(출금!$H$2:$H$1048576,MATCH($S925,출금!$S$2:$S$1048576,0)))=TRUE, "", INDEX(출금!$H$2:$H$1048576,MATCH($S925,출금!$S$2:$S$1048576,0))&amp;"")</f>
        <v/>
      </c>
      <c r="P925" s="2" t="str">
        <f>IF(ISERROR(INDEX(출금!$A$2:$A$1048576,MATCH($S925,출금!$S$2:$S$1048576,0)))=TRUE, "", INDEX(출금!$A$2:$A$1048576,MATCH($S925,출금!$S$2:$S$1048576,0)))</f>
        <v/>
      </c>
      <c r="Q925" s="2" t="str">
        <f>IF(ISERROR(INDEX(출금!$B$2:$B$1048576,MATCH($S925,출금!$S$2:$S$1048576,0)))=TRUE, "", INDEX(출금!$B$2:$B$1048576,MATCH($S925,출금!$S$2:$S$1048576,0)))</f>
        <v/>
      </c>
      <c r="R925" s="2" t="str">
        <f>IF(ISERROR(INDEX(출금!$C$2:$C$1048576,MATCH($S925,출금!$S$2:$S$1048576,0)))=TRUE, "", INDEX(출금!$C$2:$C$1048576,MATCH($S925,출금!$S$2:$S$1048576,0)))</f>
        <v/>
      </c>
      <c r="S925" s="2" t="s">
        <v>607</v>
      </c>
      <c r="T925" s="26">
        <v>44691.008599537039</v>
      </c>
      <c r="U925" s="31" t="str">
        <f t="shared" si="24"/>
        <v>2022-05-10</v>
      </c>
    </row>
    <row r="926" spans="1:21" hidden="1">
      <c r="A926" s="2" t="s">
        <v>3</v>
      </c>
      <c r="B926" s="2" t="s">
        <v>6</v>
      </c>
      <c r="C926" s="2" t="s">
        <v>58</v>
      </c>
      <c r="D926" s="2" t="s">
        <v>1855</v>
      </c>
      <c r="E926" s="2">
        <v>10003</v>
      </c>
      <c r="F926" s="2" t="s">
        <v>76</v>
      </c>
      <c r="G926" s="2" t="str">
        <f>IF(INDEX(지갑!$H:$H,MATCH(A926&amp;B926&amp;C926&amp;D926&amp;E926&amp;F926&amp;H926,지갑!$K:$K,0))=0, "",INDEX(지갑!$H:$H,MATCH(A926&amp;B926&amp;C926&amp;D926&amp;E926&amp;F926&amp;H926,지갑!$K:$K,0)))</f>
        <v/>
      </c>
      <c r="H926" s="2"/>
      <c r="I926" s="2" t="s">
        <v>6</v>
      </c>
      <c r="J926" s="2" t="s">
        <v>8</v>
      </c>
      <c r="K926" s="2" t="s">
        <v>76</v>
      </c>
      <c r="L926" s="2" t="s">
        <v>76</v>
      </c>
      <c r="M926" s="25">
        <v>9.9999999999999995E-7</v>
      </c>
      <c r="N926" s="2" t="str">
        <f>IF(ISERROR(INDEX(출금!$G$2:$G$1048576,MATCH($S926,출금!$S$2:$S$1048576,0)))=TRUE, "", INDEX(출금!$G$2:$G$1048576,MATCH($S926,출금!$S$2:$S$1048576,0))&amp;"")</f>
        <v/>
      </c>
      <c r="O926" s="2" t="str">
        <f>IF(ISERROR(INDEX(출금!$H$2:$H$1048576,MATCH($S926,출금!$S$2:$S$1048576,0)))=TRUE, "", INDEX(출금!$H$2:$H$1048576,MATCH($S926,출금!$S$2:$S$1048576,0))&amp;"")</f>
        <v/>
      </c>
      <c r="P926" s="2" t="str">
        <f>IF(ISERROR(INDEX(출금!$A$2:$A$1048576,MATCH($S926,출금!$S$2:$S$1048576,0)))=TRUE, "", INDEX(출금!$A$2:$A$1048576,MATCH($S926,출금!$S$2:$S$1048576,0)))</f>
        <v/>
      </c>
      <c r="Q926" s="2" t="str">
        <f>IF(ISERROR(INDEX(출금!$B$2:$B$1048576,MATCH($S926,출금!$S$2:$S$1048576,0)))=TRUE, "", INDEX(출금!$B$2:$B$1048576,MATCH($S926,출금!$S$2:$S$1048576,0)))</f>
        <v/>
      </c>
      <c r="R926" s="2" t="str">
        <f>IF(ISERROR(INDEX(출금!$C$2:$C$1048576,MATCH($S926,출금!$S$2:$S$1048576,0)))=TRUE, "", INDEX(출금!$C$2:$C$1048576,MATCH($S926,출금!$S$2:$S$1048576,0)))</f>
        <v/>
      </c>
      <c r="S926" s="2" t="s">
        <v>605</v>
      </c>
      <c r="T926" s="26">
        <v>44691.495150462964</v>
      </c>
      <c r="U926" s="31" t="str">
        <f t="shared" si="24"/>
        <v>2022-05-10</v>
      </c>
    </row>
    <row r="927" spans="1:21" hidden="1">
      <c r="A927" s="2" t="s">
        <v>3</v>
      </c>
      <c r="B927" s="2" t="s">
        <v>6</v>
      </c>
      <c r="C927" s="2" t="s">
        <v>58</v>
      </c>
      <c r="D927" s="2" t="s">
        <v>1855</v>
      </c>
      <c r="E927" s="2">
        <v>10003</v>
      </c>
      <c r="F927" s="2" t="s">
        <v>76</v>
      </c>
      <c r="G927" s="2" t="str">
        <f>IF(INDEX(지갑!$H:$H,MATCH(A927&amp;B927&amp;C927&amp;D927&amp;E927&amp;F927&amp;H927,지갑!$K:$K,0))=0, "",INDEX(지갑!$H:$H,MATCH(A927&amp;B927&amp;C927&amp;D927&amp;E927&amp;F927&amp;H927,지갑!$K:$K,0)))</f>
        <v/>
      </c>
      <c r="H927" s="2"/>
      <c r="I927" s="2" t="s">
        <v>6</v>
      </c>
      <c r="J927" s="2" t="s">
        <v>8</v>
      </c>
      <c r="K927" s="2" t="s">
        <v>76</v>
      </c>
      <c r="L927" s="2" t="s">
        <v>76</v>
      </c>
      <c r="M927" s="25">
        <v>6000</v>
      </c>
      <c r="N927" s="2" t="str">
        <f>IF(ISERROR(INDEX(출금!$G$2:$G$1048576,MATCH($S927,출금!$S$2:$S$1048576,0)))=TRUE, "", INDEX(출금!$G$2:$G$1048576,MATCH($S927,출금!$S$2:$S$1048576,0))&amp;"")</f>
        <v/>
      </c>
      <c r="O927" s="2" t="str">
        <f>IF(ISERROR(INDEX(출금!$H$2:$H$1048576,MATCH($S927,출금!$S$2:$S$1048576,0)))=TRUE, "", INDEX(출금!$H$2:$H$1048576,MATCH($S927,출금!$S$2:$S$1048576,0))&amp;"")</f>
        <v/>
      </c>
      <c r="P927" s="2" t="str">
        <f>IF(ISERROR(INDEX(출금!$A$2:$A$1048576,MATCH($S927,출금!$S$2:$S$1048576,0)))=TRUE, "", INDEX(출금!$A$2:$A$1048576,MATCH($S927,출금!$S$2:$S$1048576,0)))</f>
        <v/>
      </c>
      <c r="Q927" s="2" t="str">
        <f>IF(ISERROR(INDEX(출금!$B$2:$B$1048576,MATCH($S927,출금!$S$2:$S$1048576,0)))=TRUE, "", INDEX(출금!$B$2:$B$1048576,MATCH($S927,출금!$S$2:$S$1048576,0)))</f>
        <v/>
      </c>
      <c r="R927" s="2" t="str">
        <f>IF(ISERROR(INDEX(출금!$C$2:$C$1048576,MATCH($S927,출금!$S$2:$S$1048576,0)))=TRUE, "", INDEX(출금!$C$2:$C$1048576,MATCH($S927,출금!$S$2:$S$1048576,0)))</f>
        <v/>
      </c>
      <c r="S927" s="2" t="s">
        <v>606</v>
      </c>
      <c r="T927" s="26">
        <v>44691.495150462964</v>
      </c>
      <c r="U927" s="31" t="str">
        <f t="shared" si="24"/>
        <v>2022-05-10</v>
      </c>
    </row>
    <row r="928" spans="1:21" hidden="1">
      <c r="A928" s="2" t="s">
        <v>3</v>
      </c>
      <c r="B928" s="2" t="s">
        <v>6</v>
      </c>
      <c r="C928" s="2" t="s">
        <v>58</v>
      </c>
      <c r="D928" s="2" t="s">
        <v>1855</v>
      </c>
      <c r="E928" s="2">
        <v>10003</v>
      </c>
      <c r="F928" s="2" t="s">
        <v>76</v>
      </c>
      <c r="G928" s="2" t="str">
        <f>IF(INDEX(지갑!$H:$H,MATCH(A928&amp;B928&amp;C928&amp;D928&amp;E928&amp;F928&amp;H928,지갑!$K:$K,0))=0, "",INDEX(지갑!$H:$H,MATCH(A928&amp;B928&amp;C928&amp;D928&amp;E928&amp;F928&amp;H928,지갑!$K:$K,0)))</f>
        <v/>
      </c>
      <c r="H928" s="2"/>
      <c r="I928" s="2" t="s">
        <v>6</v>
      </c>
      <c r="J928" s="2" t="s">
        <v>8</v>
      </c>
      <c r="K928" s="2" t="s">
        <v>76</v>
      </c>
      <c r="L928" s="2" t="s">
        <v>76</v>
      </c>
      <c r="M928" s="25">
        <v>6250000</v>
      </c>
      <c r="N928" s="2" t="str">
        <f>IF(ISERROR(INDEX(출금!$G$2:$G$1048576,MATCH($S928,출금!$S$2:$S$1048576,0)))=TRUE, "", INDEX(출금!$G$2:$G$1048576,MATCH($S928,출금!$S$2:$S$1048576,0))&amp;"")</f>
        <v/>
      </c>
      <c r="O928" s="2" t="str">
        <f>IF(ISERROR(INDEX(출금!$H$2:$H$1048576,MATCH($S928,출금!$S$2:$S$1048576,0)))=TRUE, "", INDEX(출금!$H$2:$H$1048576,MATCH($S928,출금!$S$2:$S$1048576,0))&amp;"")</f>
        <v/>
      </c>
      <c r="P928" s="2" t="str">
        <f>IF(ISERROR(INDEX(출금!$A$2:$A$1048576,MATCH($S928,출금!$S$2:$S$1048576,0)))=TRUE, "", INDEX(출금!$A$2:$A$1048576,MATCH($S928,출금!$S$2:$S$1048576,0)))</f>
        <v/>
      </c>
      <c r="Q928" s="2" t="str">
        <f>IF(ISERROR(INDEX(출금!$B$2:$B$1048576,MATCH($S928,출금!$S$2:$S$1048576,0)))=TRUE, "", INDEX(출금!$B$2:$B$1048576,MATCH($S928,출금!$S$2:$S$1048576,0)))</f>
        <v/>
      </c>
      <c r="R928" s="2" t="str">
        <f>IF(ISERROR(INDEX(출금!$C$2:$C$1048576,MATCH($S928,출금!$S$2:$S$1048576,0)))=TRUE, "", INDEX(출금!$C$2:$C$1048576,MATCH($S928,출금!$S$2:$S$1048576,0)))</f>
        <v/>
      </c>
      <c r="S928" s="2" t="s">
        <v>604</v>
      </c>
      <c r="T928" s="26">
        <v>44691.497569444444</v>
      </c>
      <c r="U928" s="31" t="str">
        <f t="shared" si="24"/>
        <v>2022-05-10</v>
      </c>
    </row>
    <row r="929" spans="1:21" hidden="1">
      <c r="A929" s="2" t="s">
        <v>3</v>
      </c>
      <c r="B929" s="2" t="s">
        <v>6</v>
      </c>
      <c r="C929" s="2" t="s">
        <v>58</v>
      </c>
      <c r="D929" s="2" t="s">
        <v>1855</v>
      </c>
      <c r="E929" s="2">
        <v>10003</v>
      </c>
      <c r="F929" s="2" t="s">
        <v>103</v>
      </c>
      <c r="G929" s="2" t="str">
        <f>IF(INDEX(지갑!$H:$H,MATCH(A929&amp;B929&amp;C929&amp;D929&amp;E929&amp;F929&amp;H929,지갑!$K:$K,0))=0, "",INDEX(지갑!$H:$H,MATCH(A929&amp;B929&amp;C929&amp;D929&amp;E929&amp;F929&amp;H929,지갑!$K:$K,0)))</f>
        <v/>
      </c>
      <c r="H929" s="2"/>
      <c r="I929" s="2" t="s">
        <v>6</v>
      </c>
      <c r="J929" s="2" t="s">
        <v>8</v>
      </c>
      <c r="K929" s="2" t="s">
        <v>103</v>
      </c>
      <c r="L929" s="2" t="s">
        <v>103</v>
      </c>
      <c r="M929" s="25">
        <v>200</v>
      </c>
      <c r="N929" s="2" t="str">
        <f>IF(ISERROR(INDEX(출금!$G$2:$G$1048576,MATCH($S929,출금!$S$2:$S$1048576,0)))=TRUE, "", INDEX(출금!$G$2:$G$1048576,MATCH($S929,출금!$S$2:$S$1048576,0))&amp;"")</f>
        <v/>
      </c>
      <c r="O929" s="2" t="str">
        <f>IF(ISERROR(INDEX(출금!$H$2:$H$1048576,MATCH($S929,출금!$S$2:$S$1048576,0)))=TRUE, "", INDEX(출금!$H$2:$H$1048576,MATCH($S929,출금!$S$2:$S$1048576,0))&amp;"")</f>
        <v/>
      </c>
      <c r="P929" s="2" t="str">
        <f>IF(ISERROR(INDEX(출금!$A$2:$A$1048576,MATCH($S929,출금!$S$2:$S$1048576,0)))=TRUE, "", INDEX(출금!$A$2:$A$1048576,MATCH($S929,출금!$S$2:$S$1048576,0)))</f>
        <v/>
      </c>
      <c r="Q929" s="2" t="str">
        <f>IF(ISERROR(INDEX(출금!$B$2:$B$1048576,MATCH($S929,출금!$S$2:$S$1048576,0)))=TRUE, "", INDEX(출금!$B$2:$B$1048576,MATCH($S929,출금!$S$2:$S$1048576,0)))</f>
        <v/>
      </c>
      <c r="R929" s="2" t="str">
        <f>IF(ISERROR(INDEX(출금!$C$2:$C$1048576,MATCH($S929,출금!$S$2:$S$1048576,0)))=TRUE, "", INDEX(출금!$C$2:$C$1048576,MATCH($S929,출금!$S$2:$S$1048576,0)))</f>
        <v/>
      </c>
      <c r="S929" s="2" t="s">
        <v>603</v>
      </c>
      <c r="T929" s="26">
        <v>44691.507962962962</v>
      </c>
      <c r="U929" s="31" t="str">
        <f t="shared" si="24"/>
        <v>2022-05-10</v>
      </c>
    </row>
    <row r="930" spans="1:21" hidden="1">
      <c r="A930" s="2" t="s">
        <v>3</v>
      </c>
      <c r="B930" s="2" t="s">
        <v>6</v>
      </c>
      <c r="C930" s="2" t="s">
        <v>58</v>
      </c>
      <c r="D930" s="2" t="s">
        <v>1855</v>
      </c>
      <c r="E930" s="2">
        <v>10003</v>
      </c>
      <c r="F930" s="2" t="s">
        <v>15</v>
      </c>
      <c r="G930" s="2" t="str">
        <f>IF(INDEX(지갑!$H:$H,MATCH(A930&amp;B930&amp;C930&amp;D930&amp;E930&amp;F930&amp;H930,지갑!$K:$K,0))=0, "",INDEX(지갑!$H:$H,MATCH(A930&amp;B930&amp;C930&amp;D930&amp;E930&amp;F930&amp;H930,지갑!$K:$K,0)))</f>
        <v>terra1luagdjcr9c9yvp3ak4d7chjm5gldcmgln5rku5</v>
      </c>
      <c r="H930" s="2">
        <v>823031602</v>
      </c>
      <c r="I930" s="2" t="s">
        <v>6</v>
      </c>
      <c r="J930" s="2" t="s">
        <v>8</v>
      </c>
      <c r="K930" s="2" t="s">
        <v>15</v>
      </c>
      <c r="L930" s="2" t="s">
        <v>1676</v>
      </c>
      <c r="M930" s="25">
        <v>7000000</v>
      </c>
      <c r="N930" s="2" t="str">
        <f>IF(ISERROR(INDEX(출금!$G$2:$G$1048576,MATCH($S930,출금!$S$2:$S$1048576,0)))=TRUE, "", INDEX(출금!$G$2:$G$1048576,MATCH($S930,출금!$S$2:$S$1048576,0))&amp;"")</f>
        <v>terra1j4u9e5n8xu9c9jykny8uqw6lde6843qczzwd0x</v>
      </c>
      <c r="O930" s="2" t="str">
        <f>IF(ISERROR(INDEX(출금!$H$2:$H$1048576,MATCH($S930,출금!$S$2:$S$1048576,0)))=TRUE, "", INDEX(출금!$H$2:$H$1048576,MATCH($S930,출금!$S$2:$S$1048576,0))&amp;"")</f>
        <v/>
      </c>
      <c r="P930" s="2" t="str">
        <f>IF(ISERROR(INDEX(출금!$A$2:$A$1048576,MATCH($S930,출금!$S$2:$S$1048576,0)))=TRUE, "", INDEX(출금!$A$2:$A$1048576,MATCH($S930,출금!$S$2:$S$1048576,0)))</f>
        <v>Wallet</v>
      </c>
      <c r="Q930" s="2" t="str">
        <f>IF(ISERROR(INDEX(출금!$B$2:$B$1048576,MATCH($S930,출금!$S$2:$S$1048576,0)))=TRUE, "", INDEX(출금!$B$2:$B$1048576,MATCH($S930,출금!$S$2:$S$1048576,0)))</f>
        <v>Terra</v>
      </c>
      <c r="R930" s="2" t="str">
        <f>IF(ISERROR(INDEX(출금!$C$2:$C$1048576,MATCH($S930,출금!$S$2:$S$1048576,0)))=TRUE, "", INDEX(출금!$C$2:$C$1048576,MATCH($S930,출금!$S$2:$S$1048576,0)))</f>
        <v>BBRICK</v>
      </c>
      <c r="S930" s="2" t="s">
        <v>602</v>
      </c>
      <c r="T930" s="26">
        <v>44691.514756944445</v>
      </c>
      <c r="U930" s="31" t="str">
        <f t="shared" si="24"/>
        <v>2022-05-10</v>
      </c>
    </row>
    <row r="931" spans="1:21" hidden="1">
      <c r="A931" s="2" t="s">
        <v>3</v>
      </c>
      <c r="B931" s="2" t="s">
        <v>6</v>
      </c>
      <c r="C931" s="2" t="s">
        <v>58</v>
      </c>
      <c r="D931" s="2" t="s">
        <v>1855</v>
      </c>
      <c r="E931" s="2">
        <v>10003</v>
      </c>
      <c r="F931" s="2" t="s">
        <v>103</v>
      </c>
      <c r="G931" s="2" t="str">
        <f>IF(INDEX(지갑!$H:$H,MATCH(A931&amp;B931&amp;C931&amp;D931&amp;E931&amp;F931&amp;H931,지갑!$K:$K,0))=0, "",INDEX(지갑!$H:$H,MATCH(A931&amp;B931&amp;C931&amp;D931&amp;E931&amp;F931&amp;H931,지갑!$K:$K,0)))</f>
        <v/>
      </c>
      <c r="H931" s="2"/>
      <c r="I931" s="2" t="s">
        <v>6</v>
      </c>
      <c r="J931" s="2" t="s">
        <v>8</v>
      </c>
      <c r="K931" s="2" t="s">
        <v>103</v>
      </c>
      <c r="L931" s="2" t="s">
        <v>103</v>
      </c>
      <c r="M931" s="25">
        <v>571680</v>
      </c>
      <c r="N931" s="2" t="str">
        <f>IF(ISERROR(INDEX(출금!$G$2:$G$1048576,MATCH($S931,출금!$S$2:$S$1048576,0)))=TRUE, "", INDEX(출금!$G$2:$G$1048576,MATCH($S931,출금!$S$2:$S$1048576,0))&amp;"")</f>
        <v/>
      </c>
      <c r="O931" s="2" t="str">
        <f>IF(ISERROR(INDEX(출금!$H$2:$H$1048576,MATCH($S931,출금!$S$2:$S$1048576,0)))=TRUE, "", INDEX(출금!$H$2:$H$1048576,MATCH($S931,출금!$S$2:$S$1048576,0))&amp;"")</f>
        <v/>
      </c>
      <c r="P931" s="2" t="str">
        <f>IF(ISERROR(INDEX(출금!$A$2:$A$1048576,MATCH($S931,출금!$S$2:$S$1048576,0)))=TRUE, "", INDEX(출금!$A$2:$A$1048576,MATCH($S931,출금!$S$2:$S$1048576,0)))</f>
        <v/>
      </c>
      <c r="Q931" s="2" t="str">
        <f>IF(ISERROR(INDEX(출금!$B$2:$B$1048576,MATCH($S931,출금!$S$2:$S$1048576,0)))=TRUE, "", INDEX(출금!$B$2:$B$1048576,MATCH($S931,출금!$S$2:$S$1048576,0)))</f>
        <v/>
      </c>
      <c r="R931" s="2" t="str">
        <f>IF(ISERROR(INDEX(출금!$C$2:$C$1048576,MATCH($S931,출금!$S$2:$S$1048576,0)))=TRUE, "", INDEX(출금!$C$2:$C$1048576,MATCH($S931,출금!$S$2:$S$1048576,0)))</f>
        <v/>
      </c>
      <c r="S931" s="2" t="s">
        <v>601</v>
      </c>
      <c r="T931" s="26">
        <v>44691.55332175926</v>
      </c>
      <c r="U931" s="31" t="str">
        <f t="shared" si="24"/>
        <v>2022-05-10</v>
      </c>
    </row>
    <row r="932" spans="1:21" hidden="1">
      <c r="A932" s="2" t="s">
        <v>3</v>
      </c>
      <c r="B932" s="2" t="s">
        <v>6</v>
      </c>
      <c r="C932" s="2" t="s">
        <v>58</v>
      </c>
      <c r="D932" s="2" t="s">
        <v>1855</v>
      </c>
      <c r="E932" s="2">
        <v>10003</v>
      </c>
      <c r="F932" s="2" t="s">
        <v>15</v>
      </c>
      <c r="G932" s="2" t="str">
        <f>IF(INDEX(지갑!$H:$H,MATCH(A932&amp;B932&amp;C932&amp;D932&amp;E932&amp;F932&amp;H932,지갑!$K:$K,0))=0, "",INDEX(지갑!$H:$H,MATCH(A932&amp;B932&amp;C932&amp;D932&amp;E932&amp;F932&amp;H932,지갑!$K:$K,0)))</f>
        <v>terra1luagdjcr9c9yvp3ak4d7chjm5gldcmgln5rku5</v>
      </c>
      <c r="H932" s="2">
        <v>823031602</v>
      </c>
      <c r="I932" s="2" t="s">
        <v>6</v>
      </c>
      <c r="J932" s="2" t="s">
        <v>8</v>
      </c>
      <c r="K932" s="2" t="s">
        <v>15</v>
      </c>
      <c r="L932" s="2" t="s">
        <v>1676</v>
      </c>
      <c r="M932" s="25">
        <v>93800</v>
      </c>
      <c r="N932" s="2" t="str">
        <f>IF(ISERROR(INDEX(출금!$G$2:$G$1048576,MATCH($S932,출금!$S$2:$S$1048576,0)))=TRUE, "", INDEX(출금!$G$2:$G$1048576,MATCH($S932,출금!$S$2:$S$1048576,0))&amp;"")</f>
        <v>terra1j4u9e5n8xu9c9jykny8uqw6lde6843qczzwd0x</v>
      </c>
      <c r="O932" s="2" t="str">
        <f>IF(ISERROR(INDEX(출금!$H$2:$H$1048576,MATCH($S932,출금!$S$2:$S$1048576,0)))=TRUE, "", INDEX(출금!$H$2:$H$1048576,MATCH($S932,출금!$S$2:$S$1048576,0))&amp;"")</f>
        <v/>
      </c>
      <c r="P932" s="2" t="str">
        <f>IF(ISERROR(INDEX(출금!$A$2:$A$1048576,MATCH($S932,출금!$S$2:$S$1048576,0)))=TRUE, "", INDEX(출금!$A$2:$A$1048576,MATCH($S932,출금!$S$2:$S$1048576,0)))</f>
        <v>Wallet</v>
      </c>
      <c r="Q932" s="2" t="str">
        <f>IF(ISERROR(INDEX(출금!$B$2:$B$1048576,MATCH($S932,출금!$S$2:$S$1048576,0)))=TRUE, "", INDEX(출금!$B$2:$B$1048576,MATCH($S932,출금!$S$2:$S$1048576,0)))</f>
        <v>Terra</v>
      </c>
      <c r="R932" s="2" t="str">
        <f>IF(ISERROR(INDEX(출금!$C$2:$C$1048576,MATCH($S932,출금!$S$2:$S$1048576,0)))=TRUE, "", INDEX(출금!$C$2:$C$1048576,MATCH($S932,출금!$S$2:$S$1048576,0)))</f>
        <v>BBRICK</v>
      </c>
      <c r="S932" s="2" t="s">
        <v>600</v>
      </c>
      <c r="T932" s="26">
        <v>44691.677430555559</v>
      </c>
      <c r="U932" s="31" t="str">
        <f t="shared" si="24"/>
        <v>2022-05-10</v>
      </c>
    </row>
    <row r="933" spans="1:21" hidden="1">
      <c r="A933" s="2" t="s">
        <v>3</v>
      </c>
      <c r="B933" s="2" t="s">
        <v>6</v>
      </c>
      <c r="C933" s="2" t="s">
        <v>58</v>
      </c>
      <c r="D933" s="2" t="s">
        <v>1855</v>
      </c>
      <c r="E933" s="2">
        <v>10003</v>
      </c>
      <c r="F933" s="2" t="s">
        <v>10</v>
      </c>
      <c r="G933" s="2" t="str">
        <f>IF(INDEX(지갑!$H:$H,MATCH(A933&amp;B933&amp;C933&amp;D933&amp;E933&amp;F933&amp;H933,지갑!$K:$K,0))=0, "",INDEX(지갑!$H:$H,MATCH(A933&amp;B933&amp;C933&amp;D933&amp;E933&amp;F933&amp;H933,지갑!$K:$K,0)))</f>
        <v>rPFXvVo2fYXVPdV9gCHQouHsMgMhQ2aUwM</v>
      </c>
      <c r="H933" s="2">
        <v>3680179910</v>
      </c>
      <c r="I933" s="2" t="s">
        <v>6</v>
      </c>
      <c r="J933" s="2" t="s">
        <v>8</v>
      </c>
      <c r="K933" s="2" t="s">
        <v>10</v>
      </c>
      <c r="L933" s="2" t="s">
        <v>10</v>
      </c>
      <c r="M933" s="25">
        <v>2622.4360000000001</v>
      </c>
      <c r="N933" s="2" t="str">
        <f>IF(ISERROR(INDEX(출금!$G$2:$G$1048576,MATCH($S933,출금!$S$2:$S$1048576,0)))=TRUE, "", INDEX(출금!$G$2:$G$1048576,MATCH($S933,출금!$S$2:$S$1048576,0))&amp;"")</f>
        <v/>
      </c>
      <c r="O933" s="2" t="str">
        <f>IF(ISERROR(INDEX(출금!$H$2:$H$1048576,MATCH($S933,출금!$S$2:$S$1048576,0)))=TRUE, "", INDEX(출금!$H$2:$H$1048576,MATCH($S933,출금!$S$2:$S$1048576,0))&amp;"")</f>
        <v/>
      </c>
      <c r="P933" s="2" t="str">
        <f>IF(ISERROR(INDEX(출금!$A$2:$A$1048576,MATCH($S933,출금!$S$2:$S$1048576,0)))=TRUE, "", INDEX(출금!$A$2:$A$1048576,MATCH($S933,출금!$S$2:$S$1048576,0)))</f>
        <v/>
      </c>
      <c r="Q933" s="2" t="str">
        <f>IF(ISERROR(INDEX(출금!$B$2:$B$1048576,MATCH($S933,출금!$S$2:$S$1048576,0)))=TRUE, "", INDEX(출금!$B$2:$B$1048576,MATCH($S933,출금!$S$2:$S$1048576,0)))</f>
        <v/>
      </c>
      <c r="R933" s="2" t="str">
        <f>IF(ISERROR(INDEX(출금!$C$2:$C$1048576,MATCH($S933,출금!$S$2:$S$1048576,0)))=TRUE, "", INDEX(출금!$C$2:$C$1048576,MATCH($S933,출금!$S$2:$S$1048576,0)))</f>
        <v/>
      </c>
      <c r="S933" s="2" t="s">
        <v>599</v>
      </c>
      <c r="T933" s="26">
        <v>44692.008298611108</v>
      </c>
      <c r="U933" s="31" t="str">
        <f t="shared" si="24"/>
        <v>2022-05-11</v>
      </c>
    </row>
    <row r="934" spans="1:21" hidden="1">
      <c r="A934" s="2" t="s">
        <v>55</v>
      </c>
      <c r="B934" s="2" t="s">
        <v>6</v>
      </c>
      <c r="C934" s="2" t="s">
        <v>58</v>
      </c>
      <c r="D934" s="2" t="s">
        <v>1855</v>
      </c>
      <c r="E934" s="2">
        <v>10003</v>
      </c>
      <c r="F934" s="2" t="s">
        <v>9</v>
      </c>
      <c r="G934" s="2" t="str">
        <f>IF(INDEX(지갑!$H:$H,MATCH(A934&amp;B934&amp;C934&amp;D934&amp;E934&amp;F934&amp;H934,지갑!$K:$K,0))=0, "",INDEX(지갑!$H:$H,MATCH(A934&amp;B934&amp;C934&amp;D934&amp;E934&amp;F934&amp;H934,지갑!$K:$K,0)))</f>
        <v>337ne45ueXx2iAR1gNAqxnwsCGuLquCLnh</v>
      </c>
      <c r="H934" s="2"/>
      <c r="I934" s="2" t="s">
        <v>6</v>
      </c>
      <c r="J934" s="2" t="s">
        <v>8</v>
      </c>
      <c r="K934" s="2" t="s">
        <v>9</v>
      </c>
      <c r="L934" s="2" t="s">
        <v>9</v>
      </c>
      <c r="M934" s="25">
        <v>1.828908</v>
      </c>
      <c r="N934" s="2" t="str">
        <f>IF(ISERROR(INDEX(출금!$G$2:$G$1048576,MATCH($S934,출금!$S$2:$S$1048576,0)))=TRUE, "", INDEX(출금!$G$2:$G$1048576,MATCH($S934,출금!$S$2:$S$1048576,0))&amp;"")</f>
        <v/>
      </c>
      <c r="O934" s="2" t="str">
        <f>IF(ISERROR(INDEX(출금!$H$2:$H$1048576,MATCH($S934,출금!$S$2:$S$1048576,0)))=TRUE, "", INDEX(출금!$H$2:$H$1048576,MATCH($S934,출금!$S$2:$S$1048576,0))&amp;"")</f>
        <v/>
      </c>
      <c r="P934" s="2" t="str">
        <f>IF(ISERROR(INDEX(출금!$A$2:$A$1048576,MATCH($S934,출금!$S$2:$S$1048576,0)))=TRUE, "", INDEX(출금!$A$2:$A$1048576,MATCH($S934,출금!$S$2:$S$1048576,0)))</f>
        <v/>
      </c>
      <c r="Q934" s="2" t="str">
        <f>IF(ISERROR(INDEX(출금!$B$2:$B$1048576,MATCH($S934,출금!$S$2:$S$1048576,0)))=TRUE, "", INDEX(출금!$B$2:$B$1048576,MATCH($S934,출금!$S$2:$S$1048576,0)))</f>
        <v/>
      </c>
      <c r="R934" s="2" t="str">
        <f>IF(ISERROR(INDEX(출금!$C$2:$C$1048576,MATCH($S934,출금!$S$2:$S$1048576,0)))=TRUE, "", INDEX(출금!$C$2:$C$1048576,MATCH($S934,출금!$S$2:$S$1048576,0)))</f>
        <v/>
      </c>
      <c r="S934" s="2" t="s">
        <v>598</v>
      </c>
      <c r="T934" s="26">
        <v>44692.008784722224</v>
      </c>
      <c r="U934" s="31" t="str">
        <f t="shared" si="24"/>
        <v>2022-05-11</v>
      </c>
    </row>
    <row r="935" spans="1:21" hidden="1">
      <c r="A935" s="2" t="s">
        <v>3</v>
      </c>
      <c r="B935" s="2" t="s">
        <v>6</v>
      </c>
      <c r="C935" s="2" t="s">
        <v>58</v>
      </c>
      <c r="D935" s="2" t="s">
        <v>1855</v>
      </c>
      <c r="E935" s="2">
        <v>10003</v>
      </c>
      <c r="F935" s="2" t="s">
        <v>14</v>
      </c>
      <c r="G935" s="2" t="str">
        <f>IF(INDEX(지갑!$H:$H,MATCH(A935&amp;B935&amp;C935&amp;D935&amp;E935&amp;F935&amp;H935,지갑!$K:$K,0))=0, "",INDEX(지갑!$H:$H,MATCH(A935&amp;B935&amp;C935&amp;D935&amp;E935&amp;F935&amp;H935,지갑!$K:$K,0)))</f>
        <v>terra1luagdjcr9c9yvp3ak4d7chjm5gldcmgln5rku5</v>
      </c>
      <c r="H935" s="2">
        <v>823031602</v>
      </c>
      <c r="I935" s="2" t="s">
        <v>6</v>
      </c>
      <c r="J935" s="2" t="s">
        <v>8</v>
      </c>
      <c r="K935" s="2" t="s">
        <v>14</v>
      </c>
      <c r="L935" s="2" t="s">
        <v>1676</v>
      </c>
      <c r="M935" s="25">
        <v>205.97489999999999</v>
      </c>
      <c r="N935" s="2" t="str">
        <f>IF(ISERROR(INDEX(출금!$G$2:$G$1048576,MATCH($S935,출금!$S$2:$S$1048576,0)))=TRUE, "", INDEX(출금!$G$2:$G$1048576,MATCH($S935,출금!$S$2:$S$1048576,0))&amp;"")</f>
        <v/>
      </c>
      <c r="O935" s="2" t="str">
        <f>IF(ISERROR(INDEX(출금!$H$2:$H$1048576,MATCH($S935,출금!$S$2:$S$1048576,0)))=TRUE, "", INDEX(출금!$H$2:$H$1048576,MATCH($S935,출금!$S$2:$S$1048576,0))&amp;"")</f>
        <v/>
      </c>
      <c r="P935" s="2" t="str">
        <f>IF(ISERROR(INDEX(출금!$A$2:$A$1048576,MATCH($S935,출금!$S$2:$S$1048576,0)))=TRUE, "", INDEX(출금!$A$2:$A$1048576,MATCH($S935,출금!$S$2:$S$1048576,0)))</f>
        <v/>
      </c>
      <c r="Q935" s="2" t="str">
        <f>IF(ISERROR(INDEX(출금!$B$2:$B$1048576,MATCH($S935,출금!$S$2:$S$1048576,0)))=TRUE, "", INDEX(출금!$B$2:$B$1048576,MATCH($S935,출금!$S$2:$S$1048576,0)))</f>
        <v/>
      </c>
      <c r="R935" s="2" t="str">
        <f>IF(ISERROR(INDEX(출금!$C$2:$C$1048576,MATCH($S935,출금!$S$2:$S$1048576,0)))=TRUE, "", INDEX(출금!$C$2:$C$1048576,MATCH($S935,출금!$S$2:$S$1048576,0)))</f>
        <v/>
      </c>
      <c r="S935" s="2" t="s">
        <v>597</v>
      </c>
      <c r="T935" s="26">
        <v>44693.430150462962</v>
      </c>
      <c r="U935" s="31" t="str">
        <f t="shared" si="24"/>
        <v>2022-05-12</v>
      </c>
    </row>
    <row r="936" spans="1:21" hidden="1">
      <c r="A936" s="2" t="s">
        <v>3</v>
      </c>
      <c r="B936" s="2" t="s">
        <v>6</v>
      </c>
      <c r="C936" s="2" t="s">
        <v>58</v>
      </c>
      <c r="D936" s="2" t="s">
        <v>1855</v>
      </c>
      <c r="E936" s="2">
        <v>10003</v>
      </c>
      <c r="F936" s="2" t="s">
        <v>10</v>
      </c>
      <c r="G936" s="2" t="str">
        <f>IF(INDEX(지갑!$H:$H,MATCH(A936&amp;B936&amp;C936&amp;D936&amp;E936&amp;F936&amp;H936,지갑!$K:$K,0))=0, "",INDEX(지갑!$H:$H,MATCH(A936&amp;B936&amp;C936&amp;D936&amp;E936&amp;F936&amp;H936,지갑!$K:$K,0)))</f>
        <v>rPFXvVo2fYXVPdV9gCHQouHsMgMhQ2aUwM</v>
      </c>
      <c r="H936" s="2">
        <v>3680179910</v>
      </c>
      <c r="I936" s="2" t="s">
        <v>6</v>
      </c>
      <c r="J936" s="2" t="s">
        <v>8</v>
      </c>
      <c r="K936" s="2" t="s">
        <v>10</v>
      </c>
      <c r="L936" s="2" t="s">
        <v>10</v>
      </c>
      <c r="M936" s="25">
        <v>79225.97</v>
      </c>
      <c r="N936" s="2" t="str">
        <f>IF(ISERROR(INDEX(출금!$G$2:$G$1048576,MATCH($S936,출금!$S$2:$S$1048576,0)))=TRUE, "", INDEX(출금!$G$2:$G$1048576,MATCH($S936,출금!$S$2:$S$1048576,0))&amp;"")</f>
        <v/>
      </c>
      <c r="O936" s="2" t="str">
        <f>IF(ISERROR(INDEX(출금!$H$2:$H$1048576,MATCH($S936,출금!$S$2:$S$1048576,0)))=TRUE, "", INDEX(출금!$H$2:$H$1048576,MATCH($S936,출금!$S$2:$S$1048576,0))&amp;"")</f>
        <v/>
      </c>
      <c r="P936" s="2" t="str">
        <f>IF(ISERROR(INDEX(출금!$A$2:$A$1048576,MATCH($S936,출금!$S$2:$S$1048576,0)))=TRUE, "", INDEX(출금!$A$2:$A$1048576,MATCH($S936,출금!$S$2:$S$1048576,0)))</f>
        <v/>
      </c>
      <c r="Q936" s="2" t="str">
        <f>IF(ISERROR(INDEX(출금!$B$2:$B$1048576,MATCH($S936,출금!$S$2:$S$1048576,0)))=TRUE, "", INDEX(출금!$B$2:$B$1048576,MATCH($S936,출금!$S$2:$S$1048576,0)))</f>
        <v/>
      </c>
      <c r="R936" s="2" t="str">
        <f>IF(ISERROR(INDEX(출금!$C$2:$C$1048576,MATCH($S936,출금!$S$2:$S$1048576,0)))=TRUE, "", INDEX(출금!$C$2:$C$1048576,MATCH($S936,출금!$S$2:$S$1048576,0)))</f>
        <v/>
      </c>
      <c r="S936" s="2" t="s">
        <v>596</v>
      </c>
      <c r="T936" s="26">
        <v>44693.431145833332</v>
      </c>
      <c r="U936" s="31" t="str">
        <f t="shared" si="24"/>
        <v>2022-05-12</v>
      </c>
    </row>
    <row r="937" spans="1:21">
      <c r="A937" s="2" t="s">
        <v>3</v>
      </c>
      <c r="B937" s="2" t="s">
        <v>6</v>
      </c>
      <c r="C937" s="2" t="s">
        <v>58</v>
      </c>
      <c r="D937" s="2" t="s">
        <v>1855</v>
      </c>
      <c r="E937" s="2">
        <v>10003</v>
      </c>
      <c r="F937" s="2" t="s">
        <v>11</v>
      </c>
      <c r="G937" s="2" t="str">
        <f>IF(INDEX(지갑!$H:$H,MATCH(A937&amp;B937&amp;C937&amp;D937&amp;E937&amp;F937&amp;H937,지갑!$K:$K,0))=0, "",INDEX(지갑!$H:$H,MATCH(A937&amp;B937&amp;C937&amp;D937&amp;E937&amp;F937&amp;H937,지갑!$K:$K,0)))</f>
        <v>0xaB4Bfe506a3Cb36ADDf97678293bD429B9951726</v>
      </c>
      <c r="H937" s="2"/>
      <c r="I937" s="2" t="s">
        <v>6</v>
      </c>
      <c r="J937" s="2" t="s">
        <v>8</v>
      </c>
      <c r="K937" s="2" t="s">
        <v>11</v>
      </c>
      <c r="L937" s="2" t="s">
        <v>11</v>
      </c>
      <c r="M937" s="25">
        <v>0.15</v>
      </c>
      <c r="N937" s="2" t="str">
        <f>IF(ISERROR(INDEX(출금!$G$2:$G$1048576,MATCH($S937,출금!$S$2:$S$1048576,0)))=TRUE, "", INDEX(출금!$G$2:$G$1048576,MATCH($S937,출금!$S$2:$S$1048576,0))&amp;"")</f>
        <v/>
      </c>
      <c r="O937" s="2" t="str">
        <f>IF(ISERROR(INDEX(출금!$H$2:$H$1048576,MATCH($S937,출금!$S$2:$S$1048576,0)))=TRUE, "", INDEX(출금!$H$2:$H$1048576,MATCH($S937,출금!$S$2:$S$1048576,0))&amp;"")</f>
        <v/>
      </c>
      <c r="P937" s="2" t="str">
        <f>IF(ISERROR(INDEX(출금!$A$2:$A$1048576,MATCH($S937,출금!$S$2:$S$1048576,0)))=TRUE, "", INDEX(출금!$A$2:$A$1048576,MATCH($S937,출금!$S$2:$S$1048576,0)))</f>
        <v/>
      </c>
      <c r="Q937" s="2" t="str">
        <f>IF(ISERROR(INDEX(출금!$B$2:$B$1048576,MATCH($S937,출금!$S$2:$S$1048576,0)))=TRUE, "", INDEX(출금!$B$2:$B$1048576,MATCH($S937,출금!$S$2:$S$1048576,0)))</f>
        <v/>
      </c>
      <c r="R937" s="2" t="str">
        <f>IF(ISERROR(INDEX(출금!$C$2:$C$1048576,MATCH($S937,출금!$S$2:$S$1048576,0)))=TRUE, "", INDEX(출금!$C$2:$C$1048576,MATCH($S937,출금!$S$2:$S$1048576,0)))</f>
        <v/>
      </c>
      <c r="S937" s="2" t="s">
        <v>595</v>
      </c>
      <c r="T937" s="26">
        <v>44695.39398148148</v>
      </c>
      <c r="U937" s="31" t="str">
        <f t="shared" si="24"/>
        <v>2022-05-14</v>
      </c>
    </row>
    <row r="938" spans="1:21" hidden="1">
      <c r="A938" s="2" t="s">
        <v>3</v>
      </c>
      <c r="B938" s="2" t="s">
        <v>6</v>
      </c>
      <c r="C938" s="2" t="s">
        <v>58</v>
      </c>
      <c r="D938" s="2" t="s">
        <v>1855</v>
      </c>
      <c r="E938" s="2">
        <v>10003</v>
      </c>
      <c r="F938" s="2" t="s">
        <v>10</v>
      </c>
      <c r="G938" s="2" t="str">
        <f>IF(INDEX(지갑!$H:$H,MATCH(A938&amp;B938&amp;C938&amp;D938&amp;E938&amp;F938&amp;H938,지갑!$K:$K,0))=0, "",INDEX(지갑!$H:$H,MATCH(A938&amp;B938&amp;C938&amp;D938&amp;E938&amp;F938&amp;H938,지갑!$K:$K,0)))</f>
        <v>rPFXvVo2fYXVPdV9gCHQouHsMgMhQ2aUwM</v>
      </c>
      <c r="H938" s="2">
        <v>3680179910</v>
      </c>
      <c r="I938" s="2" t="s">
        <v>6</v>
      </c>
      <c r="J938" s="2" t="s">
        <v>8</v>
      </c>
      <c r="K938" s="2" t="s">
        <v>10</v>
      </c>
      <c r="L938" s="2" t="s">
        <v>10</v>
      </c>
      <c r="M938" s="25">
        <v>6837.7939999999999</v>
      </c>
      <c r="N938" s="2" t="str">
        <f>IF(ISERROR(INDEX(출금!$G$2:$G$1048576,MATCH($S938,출금!$S$2:$S$1048576,0)))=TRUE, "", INDEX(출금!$G$2:$G$1048576,MATCH($S938,출금!$S$2:$S$1048576,0))&amp;"")</f>
        <v/>
      </c>
      <c r="O938" s="2" t="str">
        <f>IF(ISERROR(INDEX(출금!$H$2:$H$1048576,MATCH($S938,출금!$S$2:$S$1048576,0)))=TRUE, "", INDEX(출금!$H$2:$H$1048576,MATCH($S938,출금!$S$2:$S$1048576,0))&amp;"")</f>
        <v/>
      </c>
      <c r="P938" s="2" t="str">
        <f>IF(ISERROR(INDEX(출금!$A$2:$A$1048576,MATCH($S938,출금!$S$2:$S$1048576,0)))=TRUE, "", INDEX(출금!$A$2:$A$1048576,MATCH($S938,출금!$S$2:$S$1048576,0)))</f>
        <v/>
      </c>
      <c r="Q938" s="2" t="str">
        <f>IF(ISERROR(INDEX(출금!$B$2:$B$1048576,MATCH($S938,출금!$S$2:$S$1048576,0)))=TRUE, "", INDEX(출금!$B$2:$B$1048576,MATCH($S938,출금!$S$2:$S$1048576,0)))</f>
        <v/>
      </c>
      <c r="R938" s="2" t="str">
        <f>IF(ISERROR(INDEX(출금!$C$2:$C$1048576,MATCH($S938,출금!$S$2:$S$1048576,0)))=TRUE, "", INDEX(출금!$C$2:$C$1048576,MATCH($S938,출금!$S$2:$S$1048576,0)))</f>
        <v/>
      </c>
      <c r="S938" s="2" t="s">
        <v>594</v>
      </c>
      <c r="T938" s="26">
        <v>44695.426122685189</v>
      </c>
      <c r="U938" s="31" t="str">
        <f t="shared" si="24"/>
        <v>2022-05-14</v>
      </c>
    </row>
    <row r="939" spans="1:21" hidden="1">
      <c r="A939" s="2" t="s">
        <v>3</v>
      </c>
      <c r="B939" s="2" t="s">
        <v>6</v>
      </c>
      <c r="C939" s="2" t="s">
        <v>58</v>
      </c>
      <c r="D939" s="2" t="s">
        <v>1855</v>
      </c>
      <c r="E939" s="2">
        <v>10003</v>
      </c>
      <c r="F939" s="2" t="s">
        <v>15</v>
      </c>
      <c r="G939" s="2" t="str">
        <f>IF(INDEX(지갑!$H:$H,MATCH(A939&amp;B939&amp;C939&amp;D939&amp;E939&amp;F939&amp;H939,지갑!$K:$K,0))=0, "",INDEX(지갑!$H:$H,MATCH(A939&amp;B939&amp;C939&amp;D939&amp;E939&amp;F939&amp;H939,지갑!$K:$K,0)))</f>
        <v>terra1luagdjcr9c9yvp3ak4d7chjm5gldcmgln5rku5</v>
      </c>
      <c r="H939" s="2">
        <v>823031602</v>
      </c>
      <c r="I939" s="2" t="s">
        <v>6</v>
      </c>
      <c r="J939" s="2" t="s">
        <v>8</v>
      </c>
      <c r="K939" s="2" t="s">
        <v>15</v>
      </c>
      <c r="L939" s="2" t="s">
        <v>1676</v>
      </c>
      <c r="M939" s="25">
        <v>70</v>
      </c>
      <c r="N939" s="2" t="str">
        <f>IF(ISERROR(INDEX(출금!$G$2:$G$1048576,MATCH($S939,출금!$S$2:$S$1048576,0)))=TRUE, "", INDEX(출금!$G$2:$G$1048576,MATCH($S939,출금!$S$2:$S$1048576,0))&amp;"")</f>
        <v>terra1j4u9e5n8xu9c9jykny8uqw6lde6843qczzwd0x</v>
      </c>
      <c r="O939" s="2" t="str">
        <f>IF(ISERROR(INDEX(출금!$H$2:$H$1048576,MATCH($S939,출금!$S$2:$S$1048576,0)))=TRUE, "", INDEX(출금!$H$2:$H$1048576,MATCH($S939,출금!$S$2:$S$1048576,0))&amp;"")</f>
        <v/>
      </c>
      <c r="P939" s="2" t="str">
        <f>IF(ISERROR(INDEX(출금!$A$2:$A$1048576,MATCH($S939,출금!$S$2:$S$1048576,0)))=TRUE, "", INDEX(출금!$A$2:$A$1048576,MATCH($S939,출금!$S$2:$S$1048576,0)))</f>
        <v>Wallet</v>
      </c>
      <c r="Q939" s="2" t="str">
        <f>IF(ISERROR(INDEX(출금!$B$2:$B$1048576,MATCH($S939,출금!$S$2:$S$1048576,0)))=TRUE, "", INDEX(출금!$B$2:$B$1048576,MATCH($S939,출금!$S$2:$S$1048576,0)))</f>
        <v>Terra</v>
      </c>
      <c r="R939" s="2" t="str">
        <f>IF(ISERROR(INDEX(출금!$C$2:$C$1048576,MATCH($S939,출금!$S$2:$S$1048576,0)))=TRUE, "", INDEX(출금!$C$2:$C$1048576,MATCH($S939,출금!$S$2:$S$1048576,0)))</f>
        <v>BBRICK</v>
      </c>
      <c r="S939" s="2" t="s">
        <v>1668</v>
      </c>
      <c r="T939" s="26">
        <v>44695.655752314815</v>
      </c>
      <c r="U939" s="31" t="str">
        <f t="shared" si="24"/>
        <v>2022-05-14</v>
      </c>
    </row>
    <row r="940" spans="1:21" hidden="1">
      <c r="A940" s="2" t="s">
        <v>55</v>
      </c>
      <c r="B940" s="2" t="s">
        <v>6</v>
      </c>
      <c r="C940" s="2" t="s">
        <v>58</v>
      </c>
      <c r="D940" s="2" t="s">
        <v>1855</v>
      </c>
      <c r="E940" s="2">
        <v>10003</v>
      </c>
      <c r="F940" s="2" t="s">
        <v>9</v>
      </c>
      <c r="G940" s="2" t="str">
        <f>IF(INDEX(지갑!$H:$H,MATCH(A940&amp;B940&amp;C940&amp;D940&amp;E940&amp;F940&amp;H940,지갑!$K:$K,0))=0, "",INDEX(지갑!$H:$H,MATCH(A940&amp;B940&amp;C940&amp;D940&amp;E940&amp;F940&amp;H940,지갑!$K:$K,0)))</f>
        <v>337ne45ueXx2iAR1gNAqxnwsCGuLquCLnh</v>
      </c>
      <c r="H940" s="2"/>
      <c r="I940" s="2" t="s">
        <v>6</v>
      </c>
      <c r="J940" s="2" t="s">
        <v>8</v>
      </c>
      <c r="K940" s="2" t="s">
        <v>9</v>
      </c>
      <c r="L940" s="2" t="s">
        <v>9</v>
      </c>
      <c r="M940" s="25">
        <v>5.26</v>
      </c>
      <c r="N940" s="2" t="str">
        <f>IF(ISERROR(INDEX(출금!$G$2:$G$1048576,MATCH($S940,출금!$S$2:$S$1048576,0)))=TRUE, "", INDEX(출금!$G$2:$G$1048576,MATCH($S940,출금!$S$2:$S$1048576,0))&amp;"")</f>
        <v/>
      </c>
      <c r="O940" s="2" t="str">
        <f>IF(ISERROR(INDEX(출금!$H$2:$H$1048576,MATCH($S940,출금!$S$2:$S$1048576,0)))=TRUE, "", INDEX(출금!$H$2:$H$1048576,MATCH($S940,출금!$S$2:$S$1048576,0))&amp;"")</f>
        <v/>
      </c>
      <c r="P940" s="2" t="str">
        <f>IF(ISERROR(INDEX(출금!$A$2:$A$1048576,MATCH($S940,출금!$S$2:$S$1048576,0)))=TRUE, "", INDEX(출금!$A$2:$A$1048576,MATCH($S940,출금!$S$2:$S$1048576,0)))</f>
        <v/>
      </c>
      <c r="Q940" s="2" t="str">
        <f>IF(ISERROR(INDEX(출금!$B$2:$B$1048576,MATCH($S940,출금!$S$2:$S$1048576,0)))=TRUE, "", INDEX(출금!$B$2:$B$1048576,MATCH($S940,출금!$S$2:$S$1048576,0)))</f>
        <v/>
      </c>
      <c r="R940" s="2" t="str">
        <f>IF(ISERROR(INDEX(출금!$C$2:$C$1048576,MATCH($S940,출금!$S$2:$S$1048576,0)))=TRUE, "", INDEX(출금!$C$2:$C$1048576,MATCH($S940,출금!$S$2:$S$1048576,0)))</f>
        <v/>
      </c>
      <c r="S940" s="2" t="s">
        <v>593</v>
      </c>
      <c r="T940" s="26">
        <v>44696.416747685187</v>
      </c>
      <c r="U940" s="31" t="str">
        <f t="shared" si="24"/>
        <v>2022-05-15</v>
      </c>
    </row>
    <row r="941" spans="1:21" hidden="1">
      <c r="A941" s="2" t="s">
        <v>55</v>
      </c>
      <c r="B941" s="2" t="s">
        <v>6</v>
      </c>
      <c r="C941" s="2" t="s">
        <v>58</v>
      </c>
      <c r="D941" s="2" t="s">
        <v>1855</v>
      </c>
      <c r="E941" s="2">
        <v>10003</v>
      </c>
      <c r="F941" s="2" t="s">
        <v>15</v>
      </c>
      <c r="G941" s="2" t="str">
        <f>IF(INDEX(지갑!$H:$H,MATCH(A941&amp;B941&amp;C941&amp;D941&amp;E941&amp;F941&amp;H941,지갑!$K:$K,0))=0, "",INDEX(지갑!$H:$H,MATCH(A941&amp;B941&amp;C941&amp;D941&amp;E941&amp;F941&amp;H941,지갑!$K:$K,0)))</f>
        <v>terra1luagdjcr9c9yvp3ak4d7chjm5gldcmgln5rku5</v>
      </c>
      <c r="H941" s="2">
        <v>823031602</v>
      </c>
      <c r="I941" s="2" t="s">
        <v>6</v>
      </c>
      <c r="J941" s="2" t="s">
        <v>8</v>
      </c>
      <c r="K941" s="2" t="s">
        <v>15</v>
      </c>
      <c r="L941" s="2" t="s">
        <v>1676</v>
      </c>
      <c r="M941" s="25">
        <v>507823.3</v>
      </c>
      <c r="N941" s="2" t="str">
        <f>IF(ISERROR(INDEX(출금!$G$2:$G$1048576,MATCH($S941,출금!$S$2:$S$1048576,0)))=TRUE, "", INDEX(출금!$G$2:$G$1048576,MATCH($S941,출금!$S$2:$S$1048576,0))&amp;"")</f>
        <v/>
      </c>
      <c r="O941" s="2" t="str">
        <f>IF(ISERROR(INDEX(출금!$H$2:$H$1048576,MATCH($S941,출금!$S$2:$S$1048576,0)))=TRUE, "", INDEX(출금!$H$2:$H$1048576,MATCH($S941,출금!$S$2:$S$1048576,0))&amp;"")</f>
        <v/>
      </c>
      <c r="P941" s="2" t="str">
        <f>IF(ISERROR(INDEX(출금!$A$2:$A$1048576,MATCH($S941,출금!$S$2:$S$1048576,0)))=TRUE, "", INDEX(출금!$A$2:$A$1048576,MATCH($S941,출금!$S$2:$S$1048576,0)))</f>
        <v/>
      </c>
      <c r="Q941" s="2" t="str">
        <f>IF(ISERROR(INDEX(출금!$B$2:$B$1048576,MATCH($S941,출금!$S$2:$S$1048576,0)))=TRUE, "", INDEX(출금!$B$2:$B$1048576,MATCH($S941,출금!$S$2:$S$1048576,0)))</f>
        <v/>
      </c>
      <c r="R941" s="2" t="str">
        <f>IF(ISERROR(INDEX(출금!$C$2:$C$1048576,MATCH($S941,출금!$S$2:$S$1048576,0)))=TRUE, "", INDEX(출금!$C$2:$C$1048576,MATCH($S941,출금!$S$2:$S$1048576,0)))</f>
        <v/>
      </c>
      <c r="S941" s="2" t="s">
        <v>592</v>
      </c>
      <c r="T941" s="26">
        <v>44699.93346064815</v>
      </c>
      <c r="U941" s="31" t="str">
        <f t="shared" si="24"/>
        <v>2022-05-18</v>
      </c>
    </row>
    <row r="942" spans="1:21">
      <c r="A942" s="2" t="s">
        <v>55</v>
      </c>
      <c r="B942" s="2" t="s">
        <v>6</v>
      </c>
      <c r="C942" s="2" t="s">
        <v>58</v>
      </c>
      <c r="D942" s="2" t="s">
        <v>1855</v>
      </c>
      <c r="E942" s="2">
        <v>10003</v>
      </c>
      <c r="F942" s="2" t="s">
        <v>13</v>
      </c>
      <c r="G942" s="2" t="str">
        <f>IF(INDEX(지갑!$H:$H,MATCH(A942&amp;B942&amp;C942&amp;D942&amp;E942&amp;F942&amp;H942,지갑!$K:$K,0))=0, "",INDEX(지갑!$H:$H,MATCH(A942&amp;B942&amp;C942&amp;D942&amp;E942&amp;F942&amp;H942,지갑!$K:$K,0)))</f>
        <v>0x8f27fa136ff4da1796368380019029d81d12d06d</v>
      </c>
      <c r="H942" s="2"/>
      <c r="I942" s="2" t="s">
        <v>6</v>
      </c>
      <c r="J942" s="2" t="s">
        <v>8</v>
      </c>
      <c r="K942" s="2" t="s">
        <v>13</v>
      </c>
      <c r="L942" s="2" t="s">
        <v>1675</v>
      </c>
      <c r="M942" s="25">
        <v>121457.9</v>
      </c>
      <c r="N942" s="2" t="str">
        <f>IF(ISERROR(INDEX(출금!$G$2:$G$1048576,MATCH($S942,출금!$S$2:$S$1048576,0)))=TRUE, "", INDEX(출금!$G$2:$G$1048576,MATCH($S942,출금!$S$2:$S$1048576,0))&amp;"")</f>
        <v/>
      </c>
      <c r="O942" s="2" t="str">
        <f>IF(ISERROR(INDEX(출금!$H$2:$H$1048576,MATCH($S942,출금!$S$2:$S$1048576,0)))=TRUE, "", INDEX(출금!$H$2:$H$1048576,MATCH($S942,출금!$S$2:$S$1048576,0))&amp;"")</f>
        <v/>
      </c>
      <c r="P942" s="2" t="str">
        <f>IF(ISERROR(INDEX(출금!$A$2:$A$1048576,MATCH($S942,출금!$S$2:$S$1048576,0)))=TRUE, "", INDEX(출금!$A$2:$A$1048576,MATCH($S942,출금!$S$2:$S$1048576,0)))</f>
        <v/>
      </c>
      <c r="Q942" s="2" t="str">
        <f>IF(ISERROR(INDEX(출금!$B$2:$B$1048576,MATCH($S942,출금!$S$2:$S$1048576,0)))=TRUE, "", INDEX(출금!$B$2:$B$1048576,MATCH($S942,출금!$S$2:$S$1048576,0)))</f>
        <v/>
      </c>
      <c r="R942" s="2" t="str">
        <f>IF(ISERROR(INDEX(출금!$C$2:$C$1048576,MATCH($S942,출금!$S$2:$S$1048576,0)))=TRUE, "", INDEX(출금!$C$2:$C$1048576,MATCH($S942,출금!$S$2:$S$1048576,0)))</f>
        <v/>
      </c>
      <c r="S942" s="2" t="s">
        <v>591</v>
      </c>
      <c r="T942" s="26">
        <v>44700.740914351853</v>
      </c>
      <c r="U942" s="31" t="str">
        <f t="shared" si="24"/>
        <v>2022-05-19</v>
      </c>
    </row>
    <row r="943" spans="1:21" hidden="1">
      <c r="A943" s="2" t="s">
        <v>55</v>
      </c>
      <c r="B943" s="2" t="s">
        <v>6</v>
      </c>
      <c r="C943" s="2" t="s">
        <v>58</v>
      </c>
      <c r="D943" s="2" t="s">
        <v>1855</v>
      </c>
      <c r="E943" s="2">
        <v>10003</v>
      </c>
      <c r="F943" s="2" t="s">
        <v>76</v>
      </c>
      <c r="G943" s="2" t="str">
        <f>IF(INDEX(지갑!$H:$H,MATCH(A943&amp;B943&amp;C943&amp;D943&amp;E943&amp;F943&amp;H943,지갑!$K:$K,0))=0, "",INDEX(지갑!$H:$H,MATCH(A943&amp;B943&amp;C943&amp;D943&amp;E943&amp;F943&amp;H943,지갑!$K:$K,0)))</f>
        <v/>
      </c>
      <c r="H943" s="2"/>
      <c r="I943" s="2" t="s">
        <v>6</v>
      </c>
      <c r="J943" s="2" t="s">
        <v>8</v>
      </c>
      <c r="K943" s="2" t="s">
        <v>76</v>
      </c>
      <c r="L943" s="2" t="s">
        <v>76</v>
      </c>
      <c r="M943" s="25">
        <v>6.6000000000000005E-5</v>
      </c>
      <c r="N943" s="2" t="str">
        <f>IF(ISERROR(INDEX(출금!$G$2:$G$1048576,MATCH($S943,출금!$S$2:$S$1048576,0)))=TRUE, "", INDEX(출금!$G$2:$G$1048576,MATCH($S943,출금!$S$2:$S$1048576,0))&amp;"")</f>
        <v/>
      </c>
      <c r="O943" s="2" t="str">
        <f>IF(ISERROR(INDEX(출금!$H$2:$H$1048576,MATCH($S943,출금!$S$2:$S$1048576,0)))=TRUE, "", INDEX(출금!$H$2:$H$1048576,MATCH($S943,출금!$S$2:$S$1048576,0))&amp;"")</f>
        <v/>
      </c>
      <c r="P943" s="2" t="str">
        <f>IF(ISERROR(INDEX(출금!$A$2:$A$1048576,MATCH($S943,출금!$S$2:$S$1048576,0)))=TRUE, "", INDEX(출금!$A$2:$A$1048576,MATCH($S943,출금!$S$2:$S$1048576,0)))</f>
        <v/>
      </c>
      <c r="Q943" s="2" t="str">
        <f>IF(ISERROR(INDEX(출금!$B$2:$B$1048576,MATCH($S943,출금!$S$2:$S$1048576,0)))=TRUE, "", INDEX(출금!$B$2:$B$1048576,MATCH($S943,출금!$S$2:$S$1048576,0)))</f>
        <v/>
      </c>
      <c r="R943" s="2" t="str">
        <f>IF(ISERROR(INDEX(출금!$C$2:$C$1048576,MATCH($S943,출금!$S$2:$S$1048576,0)))=TRUE, "", INDEX(출금!$C$2:$C$1048576,MATCH($S943,출금!$S$2:$S$1048576,0)))</f>
        <v/>
      </c>
      <c r="S943" s="2" t="s">
        <v>590</v>
      </c>
      <c r="T943" s="26">
        <v>44701.321585648147</v>
      </c>
      <c r="U943" s="31" t="str">
        <f t="shared" si="24"/>
        <v>2022-05-20</v>
      </c>
    </row>
    <row r="944" spans="1:21" hidden="1">
      <c r="A944" s="2" t="s">
        <v>55</v>
      </c>
      <c r="B944" s="2" t="s">
        <v>96</v>
      </c>
      <c r="C944" s="2" t="s">
        <v>2171</v>
      </c>
      <c r="D944" s="2" t="s">
        <v>1854</v>
      </c>
      <c r="F944" s="4" t="str">
        <f>K944</f>
        <v>USDC</v>
      </c>
      <c r="G944" s="2" t="e">
        <f>IF(INDEX(지갑!$H:$H,MATCH(A944&amp;B944&amp;C944&amp;D944&amp;E944&amp;F944&amp;H944,지갑!$K:$K,0))=0, "",INDEX(지갑!$H:$H,MATCH(A944&amp;B944&amp;C944&amp;D944&amp;E944&amp;F944&amp;H944,지갑!$K:$K,0)))</f>
        <v>#N/A</v>
      </c>
      <c r="I944" s="4" t="s">
        <v>67</v>
      </c>
      <c r="J944" s="4" t="s">
        <v>2193</v>
      </c>
      <c r="K944" s="4" t="s">
        <v>12</v>
      </c>
      <c r="L944" s="4" t="s">
        <v>76</v>
      </c>
      <c r="M944" s="11">
        <v>15007.37</v>
      </c>
      <c r="N944" s="2" t="str">
        <f>IF(ISERROR(INDEX(출금!$G$2:$G$1048576,MATCH($S944,출금!$S$2:$S$1048576,0)))=TRUE, "", INDEX(출금!$G$2:$G$1048576,MATCH($S944,출금!$S$2:$S$1048576,0))&amp;"")</f>
        <v/>
      </c>
      <c r="O944" s="2" t="str">
        <f>IF(ISERROR(INDEX(출금!$H$2:$H$1048576,MATCH($S944,출금!$S$2:$S$1048576,0)))=TRUE, "", INDEX(출금!$H$2:$H$1048576,MATCH($S944,출금!$S$2:$S$1048576,0))&amp;"")</f>
        <v/>
      </c>
      <c r="P944" s="2" t="str">
        <f>IF(ISERROR(INDEX(출금!$A$2:$A$1048576,MATCH($S944,출금!$S$2:$S$1048576,0)))=TRUE, "", INDEX(출금!$A$2:$A$1048576,MATCH($S944,출금!$S$2:$S$1048576,0)))</f>
        <v>exchange</v>
      </c>
      <c r="Q944" s="2" t="str">
        <f>IF(ISERROR(INDEX(출금!$B$2:$B$1048576,MATCH($S944,출금!$S$2:$S$1048576,0)))=TRUE, "", INDEX(출금!$B$2:$B$1048576,MATCH($S944,출금!$S$2:$S$1048576,0)))</f>
        <v>Huobi</v>
      </c>
      <c r="R944" s="2" t="str">
        <f>IF(ISERROR(INDEX(출금!$C$2:$C$1048576,MATCH($S944,출금!$S$2:$S$1048576,0)))=TRUE, "", INDEX(출금!$C$2:$C$1048576,MATCH($S944,출금!$S$2:$S$1048576,0)))</f>
        <v>BBRICK</v>
      </c>
      <c r="S944" s="4" t="s">
        <v>2195</v>
      </c>
      <c r="T944" s="20">
        <v>44695.679479166669</v>
      </c>
      <c r="U944" s="31" t="str">
        <f t="shared" si="24"/>
        <v>2022-05-14</v>
      </c>
    </row>
    <row r="945" spans="1:21" hidden="1">
      <c r="A945" s="2" t="s">
        <v>55</v>
      </c>
      <c r="B945" s="2" t="s">
        <v>96</v>
      </c>
      <c r="C945" s="2" t="s">
        <v>2171</v>
      </c>
      <c r="D945" s="2" t="s">
        <v>1854</v>
      </c>
      <c r="F945" s="4" t="str">
        <f t="shared" ref="F945:F956" si="25">K945</f>
        <v>BNB</v>
      </c>
      <c r="G945" s="2" t="e">
        <f>IF(INDEX(지갑!$H:$H,MATCH(A945&amp;B945&amp;C945&amp;D945&amp;E945&amp;F945&amp;H945,지갑!$K:$K,0))=0, "",INDEX(지갑!$H:$H,MATCH(A945&amp;B945&amp;C945&amp;D945&amp;E945&amp;F945&amp;H945,지갑!$K:$K,0)))</f>
        <v>#N/A</v>
      </c>
      <c r="I945" s="4" t="s">
        <v>67</v>
      </c>
      <c r="J945" s="4" t="s">
        <v>2193</v>
      </c>
      <c r="K945" s="4" t="s">
        <v>100</v>
      </c>
      <c r="L945" s="4" t="s">
        <v>179</v>
      </c>
      <c r="M945" s="11">
        <v>2.44</v>
      </c>
      <c r="N945" s="2" t="s">
        <v>20</v>
      </c>
      <c r="O945" s="2" t="str">
        <f>IF(ISERROR(INDEX(출금!$H$2:$H$1048576,MATCH($S945,출금!$S$2:$S$1048576,0)))=TRUE, "", INDEX(출금!$H$2:$H$1048576,MATCH($S945,출금!$S$2:$S$1048576,0))&amp;"")</f>
        <v/>
      </c>
      <c r="P945" s="2" t="str">
        <f>IF(ISERROR(INDEX(출금!$A$2:$A$1048576,MATCH($S945,출금!$S$2:$S$1048576,0)))=TRUE, "", INDEX(출금!$A$2:$A$1048576,MATCH($S945,출금!$S$2:$S$1048576,0)))</f>
        <v/>
      </c>
      <c r="Q945" s="2" t="str">
        <f>IF(ISERROR(INDEX(출금!$B$2:$B$1048576,MATCH($S945,출금!$S$2:$S$1048576,0)))=TRUE, "", INDEX(출금!$B$2:$B$1048576,MATCH($S945,출금!$S$2:$S$1048576,0)))</f>
        <v/>
      </c>
      <c r="R945" s="2" t="str">
        <f>IF(ISERROR(INDEX(출금!$C$2:$C$1048576,MATCH($S945,출금!$S$2:$S$1048576,0)))=TRUE, "", INDEX(출금!$C$2:$C$1048576,MATCH($S945,출금!$S$2:$S$1048576,0)))</f>
        <v/>
      </c>
      <c r="S945" s="4" t="s">
        <v>2196</v>
      </c>
      <c r="T945" s="20">
        <v>44695.512974537036</v>
      </c>
      <c r="U945" s="31" t="str">
        <f t="shared" si="24"/>
        <v>2022-05-14</v>
      </c>
    </row>
    <row r="946" spans="1:21">
      <c r="A946" s="2" t="s">
        <v>55</v>
      </c>
      <c r="B946" s="2" t="s">
        <v>96</v>
      </c>
      <c r="C946" s="2" t="s">
        <v>2171</v>
      </c>
      <c r="D946" s="2" t="s">
        <v>1854</v>
      </c>
      <c r="F946" s="4" t="str">
        <f t="shared" si="25"/>
        <v>ETH</v>
      </c>
      <c r="G946" s="2" t="e">
        <f>IF(INDEX(지갑!$H:$H,MATCH(A946&amp;B946&amp;C946&amp;D946&amp;E946&amp;F946&amp;H946,지갑!$K:$K,0))=0, "",INDEX(지갑!$H:$H,MATCH(A946&amp;B946&amp;C946&amp;D946&amp;E946&amp;F946&amp;H946,지갑!$K:$K,0)))</f>
        <v>#N/A</v>
      </c>
      <c r="I946" s="4" t="s">
        <v>67</v>
      </c>
      <c r="J946" s="4" t="s">
        <v>2193</v>
      </c>
      <c r="K946" s="4" t="s">
        <v>11</v>
      </c>
      <c r="L946" s="4" t="s">
        <v>11</v>
      </c>
      <c r="M946" s="11">
        <v>0.42</v>
      </c>
      <c r="N946" s="2" t="str">
        <f>IF(ISERROR(INDEX(출금!$G$2:$G$1048576,MATCH($S946,출금!$S$2:$S$1048576,0)))=TRUE, "", INDEX(출금!$G$2:$G$1048576,MATCH($S946,출금!$S$2:$S$1048576,0))&amp;"")</f>
        <v/>
      </c>
      <c r="O946" s="2" t="str">
        <f>IF(ISERROR(INDEX(출금!$H$2:$H$1048576,MATCH($S946,출금!$S$2:$S$1048576,0)))=TRUE, "", INDEX(출금!$H$2:$H$1048576,MATCH($S946,출금!$S$2:$S$1048576,0))&amp;"")</f>
        <v/>
      </c>
      <c r="P946" s="2" t="str">
        <f>IF(ISERROR(INDEX(출금!$A$2:$A$1048576,MATCH($S946,출금!$S$2:$S$1048576,0)))=TRUE, "", INDEX(출금!$A$2:$A$1048576,MATCH($S946,출금!$S$2:$S$1048576,0)))</f>
        <v/>
      </c>
      <c r="Q946" s="2" t="str">
        <f>IF(ISERROR(INDEX(출금!$B$2:$B$1048576,MATCH($S946,출금!$S$2:$S$1048576,0)))=TRUE, "", INDEX(출금!$B$2:$B$1048576,MATCH($S946,출금!$S$2:$S$1048576,0)))</f>
        <v/>
      </c>
      <c r="R946" s="2" t="str">
        <f>IF(ISERROR(INDEX(출금!$C$2:$C$1048576,MATCH($S946,출금!$S$2:$S$1048576,0)))=TRUE, "", INDEX(출금!$C$2:$C$1048576,MATCH($S946,출금!$S$2:$S$1048576,0)))</f>
        <v/>
      </c>
      <c r="S946" s="4" t="s">
        <v>2197</v>
      </c>
      <c r="T946" s="26">
        <v>44695.511550925927</v>
      </c>
      <c r="U946" s="31" t="str">
        <f t="shared" si="24"/>
        <v>2022-05-14</v>
      </c>
    </row>
    <row r="947" spans="1:21" hidden="1">
      <c r="A947" s="2" t="s">
        <v>55</v>
      </c>
      <c r="B947" s="2" t="s">
        <v>96</v>
      </c>
      <c r="C947" s="2" t="s">
        <v>2171</v>
      </c>
      <c r="D947" s="2" t="s">
        <v>1854</v>
      </c>
      <c r="F947" s="4" t="str">
        <f t="shared" si="25"/>
        <v>ATOM</v>
      </c>
      <c r="G947" s="2" t="e">
        <f>IF(INDEX(지갑!$H:$H,MATCH(A947&amp;B947&amp;C947&amp;D947&amp;E947&amp;F947&amp;H947,지갑!$K:$K,0))=0, "",INDEX(지갑!$H:$H,MATCH(A947&amp;B947&amp;C947&amp;D947&amp;E947&amp;F947&amp;H947,지갑!$K:$K,0)))</f>
        <v>#N/A</v>
      </c>
      <c r="I947" s="4" t="s">
        <v>67</v>
      </c>
      <c r="J947" s="4" t="s">
        <v>2193</v>
      </c>
      <c r="K947" s="4" t="s">
        <v>70</v>
      </c>
      <c r="L947" s="4" t="s">
        <v>70</v>
      </c>
      <c r="M947" s="11">
        <v>141.63</v>
      </c>
      <c r="N947" s="2" t="str">
        <f>IF(ISERROR(INDEX(출금!$G$2:$G$1048576,MATCH($S947,출금!$S$2:$S$1048576,0)))=TRUE, "", INDEX(출금!$G$2:$G$1048576,MATCH($S947,출금!$S$2:$S$1048576,0))&amp;"")</f>
        <v/>
      </c>
      <c r="O947" s="2" t="str">
        <f>IF(ISERROR(INDEX(출금!$H$2:$H$1048576,MATCH($S947,출금!$S$2:$S$1048576,0)))=TRUE, "", INDEX(출금!$H$2:$H$1048576,MATCH($S947,출금!$S$2:$S$1048576,0))&amp;"")</f>
        <v/>
      </c>
      <c r="P947" s="2" t="str">
        <f>IF(ISERROR(INDEX(출금!$A$2:$A$1048576,MATCH($S947,출금!$S$2:$S$1048576,0)))=TRUE, "", INDEX(출금!$A$2:$A$1048576,MATCH($S947,출금!$S$2:$S$1048576,0)))</f>
        <v/>
      </c>
      <c r="Q947" s="2" t="str">
        <f>IF(ISERROR(INDEX(출금!$B$2:$B$1048576,MATCH($S947,출금!$S$2:$S$1048576,0)))=TRUE, "", INDEX(출금!$B$2:$B$1048576,MATCH($S947,출금!$S$2:$S$1048576,0)))</f>
        <v/>
      </c>
      <c r="R947" s="2" t="str">
        <f>IF(ISERROR(INDEX(출금!$C$2:$C$1048576,MATCH($S947,출금!$S$2:$S$1048576,0)))=TRUE, "", INDEX(출금!$C$2:$C$1048576,MATCH($S947,출금!$S$2:$S$1048576,0)))</f>
        <v/>
      </c>
      <c r="S947" s="4" t="s">
        <v>2198</v>
      </c>
      <c r="T947" s="13">
        <v>44695.378935185188</v>
      </c>
      <c r="U947" s="31" t="str">
        <f t="shared" si="24"/>
        <v>2022-05-14</v>
      </c>
    </row>
    <row r="948" spans="1:21" hidden="1">
      <c r="A948" s="2" t="s">
        <v>55</v>
      </c>
      <c r="B948" s="2" t="s">
        <v>96</v>
      </c>
      <c r="C948" s="2" t="s">
        <v>2171</v>
      </c>
      <c r="D948" s="2" t="s">
        <v>1854</v>
      </c>
      <c r="F948" s="4" t="str">
        <f t="shared" si="25"/>
        <v>USDT</v>
      </c>
      <c r="G948" s="2" t="e">
        <f>IF(INDEX(지갑!$H:$H,MATCH(A948&amp;B948&amp;C948&amp;D948&amp;E948&amp;F948&amp;H948,지갑!$K:$K,0))=0, "",INDEX(지갑!$H:$H,MATCH(A948&amp;B948&amp;C948&amp;D948&amp;E948&amp;F948&amp;H948,지갑!$K:$K,0)))</f>
        <v>#N/A</v>
      </c>
      <c r="I948" s="4" t="s">
        <v>67</v>
      </c>
      <c r="J948" s="4" t="s">
        <v>2193</v>
      </c>
      <c r="K948" s="4" t="s">
        <v>13</v>
      </c>
      <c r="L948" s="4" t="s">
        <v>179</v>
      </c>
      <c r="M948" s="11">
        <v>929.96019330000001</v>
      </c>
      <c r="N948" s="2" t="str">
        <f>IF(ISERROR(INDEX(출금!$G$2:$G$1048576,MATCH($S948,출금!$S$2:$S$1048576,0)))=TRUE, "", INDEX(출금!$G$2:$G$1048576,MATCH($S948,출금!$S$2:$S$1048576,0))&amp;"")</f>
        <v/>
      </c>
      <c r="O948" s="2" t="str">
        <f>IF(ISERROR(INDEX(출금!$H$2:$H$1048576,MATCH($S948,출금!$S$2:$S$1048576,0)))=TRUE, "", INDEX(출금!$H$2:$H$1048576,MATCH($S948,출금!$S$2:$S$1048576,0))&amp;"")</f>
        <v/>
      </c>
      <c r="P948" s="2" t="str">
        <f>IF(ISERROR(INDEX(출금!$A$2:$A$1048576,MATCH($S948,출금!$S$2:$S$1048576,0)))=TRUE, "", INDEX(출금!$A$2:$A$1048576,MATCH($S948,출금!$S$2:$S$1048576,0)))</f>
        <v>exchange</v>
      </c>
      <c r="Q948" s="2" t="str">
        <f>IF(ISERROR(INDEX(출금!$B$2:$B$1048576,MATCH($S948,출금!$S$2:$S$1048576,0)))=TRUE, "", INDEX(출금!$B$2:$B$1048576,MATCH($S948,출금!$S$2:$S$1048576,0)))</f>
        <v>Binance</v>
      </c>
      <c r="R948" s="2" t="str">
        <f>IF(ISERROR(INDEX(출금!$C$2:$C$1048576,MATCH($S948,출금!$S$2:$S$1048576,0)))=TRUE, "", INDEX(출금!$C$2:$C$1048576,MATCH($S948,출금!$S$2:$S$1048576,0)))</f>
        <v>BBRICK</v>
      </c>
      <c r="S948" s="4" t="s">
        <v>180</v>
      </c>
      <c r="T948" s="13">
        <v>44694.993460648147</v>
      </c>
      <c r="U948" s="31" t="str">
        <f t="shared" si="24"/>
        <v>2022-05-13</v>
      </c>
    </row>
    <row r="949" spans="1:21" hidden="1">
      <c r="A949" s="2" t="s">
        <v>55</v>
      </c>
      <c r="B949" s="2" t="s">
        <v>96</v>
      </c>
      <c r="C949" s="2" t="s">
        <v>2171</v>
      </c>
      <c r="D949" s="2" t="s">
        <v>1854</v>
      </c>
      <c r="F949" s="4" t="str">
        <f t="shared" si="25"/>
        <v>USDT</v>
      </c>
      <c r="G949" s="2" t="e">
        <f>IF(INDEX(지갑!$H:$H,MATCH(A949&amp;B949&amp;C949&amp;D949&amp;E949&amp;F949&amp;H949,지갑!$K:$K,0))=0, "",INDEX(지갑!$H:$H,MATCH(A949&amp;B949&amp;C949&amp;D949&amp;E949&amp;F949&amp;H949,지갑!$K:$K,0)))</f>
        <v>#N/A</v>
      </c>
      <c r="I949" s="4" t="s">
        <v>67</v>
      </c>
      <c r="J949" s="4" t="s">
        <v>2193</v>
      </c>
      <c r="K949" s="4" t="s">
        <v>13</v>
      </c>
      <c r="L949" s="4" t="s">
        <v>179</v>
      </c>
      <c r="M949" s="11">
        <v>425560.42219999997</v>
      </c>
      <c r="N949" s="2" t="str">
        <f>IF(ISERROR(INDEX(출금!$G$2:$G$1048576,MATCH($S949,출금!$S$2:$S$1048576,0)))=TRUE, "", INDEX(출금!$G$2:$G$1048576,MATCH($S949,출금!$S$2:$S$1048576,0))&amp;"")</f>
        <v/>
      </c>
      <c r="O949" s="2" t="str">
        <f>IF(ISERROR(INDEX(출금!$H$2:$H$1048576,MATCH($S949,출금!$S$2:$S$1048576,0)))=TRUE, "", INDEX(출금!$H$2:$H$1048576,MATCH($S949,출금!$S$2:$S$1048576,0))&amp;"")</f>
        <v/>
      </c>
      <c r="P949" s="2" t="str">
        <f>IF(ISERROR(INDEX(출금!$A$2:$A$1048576,MATCH($S949,출금!$S$2:$S$1048576,0)))=TRUE, "", INDEX(출금!$A$2:$A$1048576,MATCH($S949,출금!$S$2:$S$1048576,0)))</f>
        <v>exchange</v>
      </c>
      <c r="Q949" s="2" t="str">
        <f>IF(ISERROR(INDEX(출금!$B$2:$B$1048576,MATCH($S949,출금!$S$2:$S$1048576,0)))=TRUE, "", INDEX(출금!$B$2:$B$1048576,MATCH($S949,출금!$S$2:$S$1048576,0)))</f>
        <v>Binance</v>
      </c>
      <c r="R949" s="2" t="str">
        <f>IF(ISERROR(INDEX(출금!$C$2:$C$1048576,MATCH($S949,출금!$S$2:$S$1048576,0)))=TRUE, "", INDEX(출금!$C$2:$C$1048576,MATCH($S949,출금!$S$2:$S$1048576,0)))</f>
        <v>BBRICK</v>
      </c>
      <c r="S949" s="4" t="s">
        <v>181</v>
      </c>
      <c r="T949" s="13">
        <v>44694.900243055556</v>
      </c>
      <c r="U949" s="31" t="str">
        <f t="shared" si="24"/>
        <v>2022-05-13</v>
      </c>
    </row>
    <row r="950" spans="1:21" hidden="1">
      <c r="A950" s="2" t="s">
        <v>55</v>
      </c>
      <c r="B950" s="2" t="s">
        <v>96</v>
      </c>
      <c r="C950" s="2" t="s">
        <v>2171</v>
      </c>
      <c r="D950" s="2" t="s">
        <v>1854</v>
      </c>
      <c r="F950" s="4" t="str">
        <f t="shared" si="25"/>
        <v>BNB</v>
      </c>
      <c r="G950" s="2" t="e">
        <f>IF(INDEX(지갑!$H:$H,MATCH(A950&amp;B950&amp;C950&amp;D950&amp;E950&amp;F950&amp;H950,지갑!$K:$K,0))=0, "",INDEX(지갑!$H:$H,MATCH(A950&amp;B950&amp;C950&amp;D950&amp;E950&amp;F950&amp;H950,지갑!$K:$K,0)))</f>
        <v>#N/A</v>
      </c>
      <c r="I950" s="4" t="s">
        <v>67</v>
      </c>
      <c r="J950" s="4" t="s">
        <v>2193</v>
      </c>
      <c r="K950" s="4" t="s">
        <v>100</v>
      </c>
      <c r="L950" s="4" t="s">
        <v>179</v>
      </c>
      <c r="M950" s="11">
        <v>19.316237080000001</v>
      </c>
      <c r="N950" s="2" t="str">
        <f>IF(ISERROR(INDEX(출금!$G$2:$G$1048576,MATCH($S950,출금!$S$2:$S$1048576,0)))=TRUE, "", INDEX(출금!$G$2:$G$1048576,MATCH($S950,출금!$S$2:$S$1048576,0))&amp;"")</f>
        <v/>
      </c>
      <c r="O950" s="2" t="str">
        <f>IF(ISERROR(INDEX(출금!$H$2:$H$1048576,MATCH($S950,출금!$S$2:$S$1048576,0)))=TRUE, "", INDEX(출금!$H$2:$H$1048576,MATCH($S950,출금!$S$2:$S$1048576,0))&amp;"")</f>
        <v/>
      </c>
      <c r="P950" s="2" t="str">
        <f>IF(ISERROR(INDEX(출금!$A$2:$A$1048576,MATCH($S950,출금!$S$2:$S$1048576,0)))=TRUE, "", INDEX(출금!$A$2:$A$1048576,MATCH($S950,출금!$S$2:$S$1048576,0)))</f>
        <v>exchange</v>
      </c>
      <c r="Q950" s="2" t="str">
        <f>IF(ISERROR(INDEX(출금!$B$2:$B$1048576,MATCH($S950,출금!$S$2:$S$1048576,0)))=TRUE, "", INDEX(출금!$B$2:$B$1048576,MATCH($S950,출금!$S$2:$S$1048576,0)))</f>
        <v>Binance</v>
      </c>
      <c r="R950" s="2" t="str">
        <f>IF(ISERROR(INDEX(출금!$C$2:$C$1048576,MATCH($S950,출금!$S$2:$S$1048576,0)))=TRUE, "", INDEX(출금!$C$2:$C$1048576,MATCH($S950,출금!$S$2:$S$1048576,0)))</f>
        <v>BBRICK</v>
      </c>
      <c r="S950" s="4" t="s">
        <v>182</v>
      </c>
      <c r="T950" s="13">
        <v>44694.661597222221</v>
      </c>
      <c r="U950" s="31" t="str">
        <f t="shared" si="24"/>
        <v>2022-05-13</v>
      </c>
    </row>
    <row r="951" spans="1:21" hidden="1">
      <c r="A951" s="2" t="s">
        <v>55</v>
      </c>
      <c r="B951" s="2" t="s">
        <v>96</v>
      </c>
      <c r="C951" s="2" t="s">
        <v>2171</v>
      </c>
      <c r="D951" s="2" t="s">
        <v>1854</v>
      </c>
      <c r="F951" s="4" t="str">
        <f t="shared" si="25"/>
        <v>BTC</v>
      </c>
      <c r="G951" s="2" t="e">
        <f>IF(INDEX(지갑!$H:$H,MATCH(A951&amp;B951&amp;C951&amp;D951&amp;E951&amp;F951&amp;H951,지갑!$K:$K,0))=0, "",INDEX(지갑!$H:$H,MATCH(A951&amp;B951&amp;C951&amp;D951&amp;E951&amp;F951&amp;H951,지갑!$K:$K,0)))</f>
        <v>#N/A</v>
      </c>
      <c r="I951" s="4" t="s">
        <v>67</v>
      </c>
      <c r="J951" s="4" t="s">
        <v>2193</v>
      </c>
      <c r="K951" s="4" t="s">
        <v>9</v>
      </c>
      <c r="L951" s="4" t="s">
        <v>179</v>
      </c>
      <c r="M951" s="11">
        <v>64.21628656</v>
      </c>
      <c r="N951" s="2" t="str">
        <f>IF(ISERROR(INDEX(출금!$G$2:$G$1048576,MATCH($S951,출금!$S$2:$S$1048576,0)))=TRUE, "", INDEX(출금!$G$2:$G$1048576,MATCH($S951,출금!$S$2:$S$1048576,0))&amp;"")</f>
        <v>19SK9LWSXLdmwPxvjPgvUrdaPhaPS6LaNu</v>
      </c>
      <c r="O951" s="2" t="str">
        <f>IF(ISERROR(INDEX(출금!$H$2:$H$1048576,MATCH($S951,출금!$S$2:$S$1048576,0)))=TRUE, "", INDEX(출금!$H$2:$H$1048576,MATCH($S951,출금!$S$2:$S$1048576,0))&amp;"")</f>
        <v/>
      </c>
      <c r="P951" s="2" t="str">
        <f>IF(ISERROR(INDEX(출금!$A$2:$A$1048576,MATCH($S951,출금!$S$2:$S$1048576,0)))=TRUE, "", INDEX(출금!$A$2:$A$1048576,MATCH($S951,출금!$S$2:$S$1048576,0)))</f>
        <v>exchange</v>
      </c>
      <c r="Q951" s="2" t="str">
        <f>IF(ISERROR(INDEX(출금!$B$2:$B$1048576,MATCH($S951,출금!$S$2:$S$1048576,0)))=TRUE, "", INDEX(출금!$B$2:$B$1048576,MATCH($S951,출금!$S$2:$S$1048576,0)))</f>
        <v>Binance</v>
      </c>
      <c r="R951" s="2" t="str">
        <f>IF(ISERROR(INDEX(출금!$C$2:$C$1048576,MATCH($S951,출금!$S$2:$S$1048576,0)))=TRUE, "", INDEX(출금!$C$2:$C$1048576,MATCH($S951,출금!$S$2:$S$1048576,0)))</f>
        <v>BBRICK</v>
      </c>
      <c r="S951" s="4" t="s">
        <v>183</v>
      </c>
      <c r="T951" s="13">
        <v>44694.660439814812</v>
      </c>
      <c r="U951" s="31" t="str">
        <f t="shared" si="24"/>
        <v>2022-05-13</v>
      </c>
    </row>
    <row r="952" spans="1:21" hidden="1">
      <c r="A952" s="2" t="s">
        <v>55</v>
      </c>
      <c r="B952" s="2" t="s">
        <v>96</v>
      </c>
      <c r="C952" s="2" t="s">
        <v>2171</v>
      </c>
      <c r="D952" s="2" t="s">
        <v>1854</v>
      </c>
      <c r="F952" s="4" t="str">
        <f t="shared" si="25"/>
        <v>USDC</v>
      </c>
      <c r="G952" s="2" t="e">
        <f>IF(INDEX(지갑!$H:$H,MATCH(A952&amp;B952&amp;C952&amp;D952&amp;E952&amp;F952&amp;H952,지갑!$K:$K,0))=0, "",INDEX(지갑!$H:$H,MATCH(A952&amp;B952&amp;C952&amp;D952&amp;E952&amp;F952&amp;H952,지갑!$K:$K,0)))</f>
        <v>#N/A</v>
      </c>
      <c r="I952" s="4" t="s">
        <v>67</v>
      </c>
      <c r="J952" s="4" t="s">
        <v>2193</v>
      </c>
      <c r="K952" s="4" t="s">
        <v>12</v>
      </c>
      <c r="L952" s="4" t="s">
        <v>103</v>
      </c>
      <c r="M952" s="11">
        <v>8392.07</v>
      </c>
      <c r="N952" s="2" t="str">
        <f>IF(ISERROR(INDEX(출금!$G$2:$G$1048576,MATCH($S952,출금!$S$2:$S$1048576,0)))=TRUE, "", INDEX(출금!$G$2:$G$1048576,MATCH($S952,출금!$S$2:$S$1048576,0))&amp;"")</f>
        <v/>
      </c>
      <c r="O952" s="2" t="str">
        <f>IF(ISERROR(INDEX(출금!$H$2:$H$1048576,MATCH($S952,출금!$S$2:$S$1048576,0)))=TRUE, "", INDEX(출금!$H$2:$H$1048576,MATCH($S952,출금!$S$2:$S$1048576,0))&amp;"")</f>
        <v/>
      </c>
      <c r="P952" s="2" t="str">
        <f>IF(ISERROR(INDEX(출금!$A$2:$A$1048576,MATCH($S952,출금!$S$2:$S$1048576,0)))=TRUE, "", INDEX(출금!$A$2:$A$1048576,MATCH($S952,출금!$S$2:$S$1048576,0)))</f>
        <v/>
      </c>
      <c r="Q952" s="2" t="str">
        <f>IF(ISERROR(INDEX(출금!$B$2:$B$1048576,MATCH($S952,출금!$S$2:$S$1048576,0)))=TRUE, "", INDEX(출금!$B$2:$B$1048576,MATCH($S952,출금!$S$2:$S$1048576,0)))</f>
        <v/>
      </c>
      <c r="R952" s="2" t="str">
        <f>IF(ISERROR(INDEX(출금!$C$2:$C$1048576,MATCH($S952,출금!$S$2:$S$1048576,0)))=TRUE, "", INDEX(출금!$C$2:$C$1048576,MATCH($S952,출금!$S$2:$S$1048576,0)))</f>
        <v/>
      </c>
      <c r="S952" s="4" t="s">
        <v>2199</v>
      </c>
      <c r="T952" s="13">
        <v>44683.648090277777</v>
      </c>
      <c r="U952" s="31" t="str">
        <f t="shared" si="24"/>
        <v>2022-05-02</v>
      </c>
    </row>
    <row r="953" spans="1:21" hidden="1">
      <c r="A953" s="2" t="s">
        <v>55</v>
      </c>
      <c r="B953" s="2" t="s">
        <v>96</v>
      </c>
      <c r="C953" s="2" t="s">
        <v>2171</v>
      </c>
      <c r="D953" s="2" t="s">
        <v>1854</v>
      </c>
      <c r="F953" s="4" t="str">
        <f t="shared" si="25"/>
        <v>BTC</v>
      </c>
      <c r="G953" s="2" t="e">
        <f>IF(INDEX(지갑!$H:$H,MATCH(A953&amp;B953&amp;C953&amp;D953&amp;E953&amp;F953&amp;H953,지갑!$K:$K,0))=0, "",INDEX(지갑!$H:$H,MATCH(A953&amp;B953&amp;C953&amp;D953&amp;E953&amp;F953&amp;H953,지갑!$K:$K,0)))</f>
        <v>#N/A</v>
      </c>
      <c r="I953" s="4" t="s">
        <v>67</v>
      </c>
      <c r="J953" s="4" t="s">
        <v>2193</v>
      </c>
      <c r="K953" s="4" t="s">
        <v>9</v>
      </c>
      <c r="L953" s="4" t="s">
        <v>9</v>
      </c>
      <c r="M953" s="11">
        <v>6</v>
      </c>
      <c r="N953" s="2" t="str">
        <f>IF(ISERROR(INDEX(출금!$G$2:$G$1048576,MATCH($S953,출금!$S$2:$S$1048576,0)))=TRUE, "", INDEX(출금!$G$2:$G$1048576,MATCH($S953,출금!$S$2:$S$1048576,0))&amp;"")</f>
        <v>3H9GcbHrica8tDjBgkByHKNbwpcdTapLoK</v>
      </c>
      <c r="O953" s="2" t="str">
        <f>IF(ISERROR(INDEX(출금!$H$2:$H$1048576,MATCH($S953,출금!$S$2:$S$1048576,0)))=TRUE, "", INDEX(출금!$H$2:$H$1048576,MATCH($S953,출금!$S$2:$S$1048576,0))&amp;"")</f>
        <v/>
      </c>
      <c r="P953" s="2" t="str">
        <f>IF(ISERROR(INDEX(출금!$A$2:$A$1048576,MATCH($S953,출금!$S$2:$S$1048576,0)))=TRUE, "", INDEX(출금!$A$2:$A$1048576,MATCH($S953,출금!$S$2:$S$1048576,0)))</f>
        <v>exchange</v>
      </c>
      <c r="Q953" s="2" t="str">
        <f>IF(ISERROR(INDEX(출금!$B$2:$B$1048576,MATCH($S953,출금!$S$2:$S$1048576,0)))=TRUE, "", INDEX(출금!$B$2:$B$1048576,MATCH($S953,출금!$S$2:$S$1048576,0)))</f>
        <v>FTX</v>
      </c>
      <c r="R953" s="2" t="str">
        <f>IF(ISERROR(INDEX(출금!$C$2:$C$1048576,MATCH($S953,출금!$S$2:$S$1048576,0)))=TRUE, "", INDEX(출금!$C$2:$C$1048576,MATCH($S953,출금!$S$2:$S$1048576,0)))</f>
        <v>BBRICK</v>
      </c>
      <c r="S953" s="4" t="s">
        <v>1681</v>
      </c>
      <c r="T953" s="13">
        <v>44677.751875000002</v>
      </c>
      <c r="U953" s="31" t="str">
        <f t="shared" si="24"/>
        <v>2022-04-26</v>
      </c>
    </row>
    <row r="954" spans="1:21" hidden="1">
      <c r="A954" s="2" t="s">
        <v>55</v>
      </c>
      <c r="B954" s="2" t="s">
        <v>96</v>
      </c>
      <c r="C954" s="2" t="s">
        <v>2171</v>
      </c>
      <c r="D954" s="2" t="s">
        <v>1854</v>
      </c>
      <c r="F954" s="4" t="str">
        <f t="shared" si="25"/>
        <v>BTC</v>
      </c>
      <c r="G954" s="2" t="e">
        <f>IF(INDEX(지갑!$H:$H,MATCH(A954&amp;B954&amp;C954&amp;D954&amp;E954&amp;F954&amp;H954,지갑!$K:$K,0))=0, "",INDEX(지갑!$H:$H,MATCH(A954&amp;B954&amp;C954&amp;D954&amp;E954&amp;F954&amp;H954,지갑!$K:$K,0)))</f>
        <v>#N/A</v>
      </c>
      <c r="I954" s="4" t="s">
        <v>67</v>
      </c>
      <c r="J954" s="4" t="s">
        <v>2193</v>
      </c>
      <c r="K954" s="4" t="s">
        <v>9</v>
      </c>
      <c r="L954" s="4" t="s">
        <v>9</v>
      </c>
      <c r="M954" s="11">
        <v>1</v>
      </c>
      <c r="N954" s="2" t="str">
        <f>IF(ISERROR(INDEX(출금!$G$2:$G$1048576,MATCH($S954,출금!$S$2:$S$1048576,0)))=TRUE, "", INDEX(출금!$G$2:$G$1048576,MATCH($S954,출금!$S$2:$S$1048576,0))&amp;"")</f>
        <v>3H9GcbHrica8tDjBgkByHKNbwpcdTapLoK</v>
      </c>
      <c r="O954" s="2" t="str">
        <f>IF(ISERROR(INDEX(출금!$H$2:$H$1048576,MATCH($S954,출금!$S$2:$S$1048576,0)))=TRUE, "", INDEX(출금!$H$2:$H$1048576,MATCH($S954,출금!$S$2:$S$1048576,0))&amp;"")</f>
        <v/>
      </c>
      <c r="P954" s="2" t="str">
        <f>IF(ISERROR(INDEX(출금!$A$2:$A$1048576,MATCH($S954,출금!$S$2:$S$1048576,0)))=TRUE, "", INDEX(출금!$A$2:$A$1048576,MATCH($S954,출금!$S$2:$S$1048576,0)))</f>
        <v>exchange</v>
      </c>
      <c r="Q954" s="2" t="str">
        <f>IF(ISERROR(INDEX(출금!$B$2:$B$1048576,MATCH($S954,출금!$S$2:$S$1048576,0)))=TRUE, "", INDEX(출금!$B$2:$B$1048576,MATCH($S954,출금!$S$2:$S$1048576,0)))</f>
        <v>FTX</v>
      </c>
      <c r="R954" s="2" t="str">
        <f>IF(ISERROR(INDEX(출금!$C$2:$C$1048576,MATCH($S954,출금!$S$2:$S$1048576,0)))=TRUE, "", INDEX(출금!$C$2:$C$1048576,MATCH($S954,출금!$S$2:$S$1048576,0)))</f>
        <v>BBRICK</v>
      </c>
      <c r="S954" s="4" t="s">
        <v>362</v>
      </c>
      <c r="T954" s="13">
        <v>44668.535081018519</v>
      </c>
      <c r="U954" s="31" t="str">
        <f t="shared" si="24"/>
        <v>2022-04-17</v>
      </c>
    </row>
    <row r="955" spans="1:21" hidden="1">
      <c r="A955" s="2" t="s">
        <v>55</v>
      </c>
      <c r="B955" s="2" t="s">
        <v>96</v>
      </c>
      <c r="C955" s="2" t="s">
        <v>2171</v>
      </c>
      <c r="D955" s="2" t="s">
        <v>1854</v>
      </c>
      <c r="F955" s="4" t="str">
        <f t="shared" si="25"/>
        <v>XRP</v>
      </c>
      <c r="G955" s="2" t="e">
        <f>IF(INDEX(지갑!$H:$H,MATCH(A955&amp;B955&amp;C955&amp;D955&amp;E955&amp;F955&amp;H955,지갑!$K:$K,0))=0, "",INDEX(지갑!$H:$H,MATCH(A955&amp;B955&amp;C955&amp;D955&amp;E955&amp;F955&amp;H955,지갑!$K:$K,0)))</f>
        <v>#N/A</v>
      </c>
      <c r="I955" s="4" t="s">
        <v>67</v>
      </c>
      <c r="J955" s="4" t="s">
        <v>2193</v>
      </c>
      <c r="K955" s="4" t="s">
        <v>10</v>
      </c>
      <c r="L955" s="4" t="s">
        <v>10</v>
      </c>
      <c r="M955" s="11">
        <v>79999.75</v>
      </c>
      <c r="N955" s="2" t="str">
        <f>IF(ISERROR(INDEX(출금!$G$2:$G$1048576,MATCH($S955,출금!$S$2:$S$1048576,0)))=TRUE, "", INDEX(출금!$G$2:$G$1048576,MATCH($S955,출금!$S$2:$S$1048576,0))&amp;"")</f>
        <v>rEb8TK3gBgk5auZkwc6sHnwrGVJH8DuaLh</v>
      </c>
      <c r="O955" s="2" t="str">
        <f>IF(ISERROR(INDEX(출금!$H$2:$H$1048576,MATCH($S955,출금!$S$2:$S$1048576,0)))=TRUE, "", INDEX(출금!$H$2:$H$1048576,MATCH($S955,출금!$S$2:$S$1048576,0))&amp;"")</f>
        <v>105711647</v>
      </c>
      <c r="P955" s="2" t="str">
        <f>IF(ISERROR(INDEX(출금!$A$2:$A$1048576,MATCH($S955,출금!$S$2:$S$1048576,0)))=TRUE, "", INDEX(출금!$A$2:$A$1048576,MATCH($S955,출금!$S$2:$S$1048576,0)))</f>
        <v>exchange</v>
      </c>
      <c r="Q955" s="2" t="str">
        <f>IF(ISERROR(INDEX(출금!$B$2:$B$1048576,MATCH($S955,출금!$S$2:$S$1048576,0)))=TRUE, "", INDEX(출금!$B$2:$B$1048576,MATCH($S955,출금!$S$2:$S$1048576,0)))</f>
        <v>Binance</v>
      </c>
      <c r="R955" s="2" t="str">
        <f>IF(ISERROR(INDEX(출금!$C$2:$C$1048576,MATCH($S955,출금!$S$2:$S$1048576,0)))=TRUE, "", INDEX(출금!$C$2:$C$1048576,MATCH($S955,출금!$S$2:$S$1048576,0)))</f>
        <v>BBRICK</v>
      </c>
      <c r="S955" s="4" t="s">
        <v>209</v>
      </c>
      <c r="T955" s="13">
        <v>44658.378946759258</v>
      </c>
      <c r="U955" s="31" t="str">
        <f t="shared" si="24"/>
        <v>2022-04-07</v>
      </c>
    </row>
    <row r="956" spans="1:21" hidden="1">
      <c r="A956" s="2" t="s">
        <v>55</v>
      </c>
      <c r="B956" s="2" t="s">
        <v>96</v>
      </c>
      <c r="C956" s="2" t="s">
        <v>2171</v>
      </c>
      <c r="D956" s="2" t="s">
        <v>1854</v>
      </c>
      <c r="F956" s="4" t="str">
        <f t="shared" si="25"/>
        <v>XRP</v>
      </c>
      <c r="G956" s="2" t="e">
        <f>IF(INDEX(지갑!$H:$H,MATCH(A956&amp;B956&amp;C956&amp;D956&amp;E956&amp;F956&amp;H956,지갑!$K:$K,0))=0, "",INDEX(지갑!$H:$H,MATCH(A956&amp;B956&amp;C956&amp;D956&amp;E956&amp;F956&amp;H956,지갑!$K:$K,0)))</f>
        <v>#N/A</v>
      </c>
      <c r="I956" s="4" t="s">
        <v>67</v>
      </c>
      <c r="J956" s="4" t="s">
        <v>2193</v>
      </c>
      <c r="K956" s="4" t="s">
        <v>10</v>
      </c>
      <c r="L956" s="4" t="s">
        <v>10</v>
      </c>
      <c r="M956" s="11">
        <v>2000.75</v>
      </c>
      <c r="N956" s="2" t="str">
        <f>IF(ISERROR(INDEX(출금!$G$2:$G$1048576,MATCH($S956,출금!$S$2:$S$1048576,0)))=TRUE, "", INDEX(출금!$G$2:$G$1048576,MATCH($S956,출금!$S$2:$S$1048576,0))&amp;"")</f>
        <v>rEb8TK3gBgk5auZkwc6sHnwrGVJH8DuaLh</v>
      </c>
      <c r="O956" s="2" t="str">
        <f>IF(ISERROR(INDEX(출금!$H$2:$H$1048576,MATCH($S956,출금!$S$2:$S$1048576,0)))=TRUE, "", INDEX(출금!$H$2:$H$1048576,MATCH($S956,출금!$S$2:$S$1048576,0))&amp;"")</f>
        <v>105711647</v>
      </c>
      <c r="P956" s="2" t="str">
        <f>IF(ISERROR(INDEX(출금!$A$2:$A$1048576,MATCH($S956,출금!$S$2:$S$1048576,0)))=TRUE, "", INDEX(출금!$A$2:$A$1048576,MATCH($S956,출금!$S$2:$S$1048576,0)))</f>
        <v>exchange</v>
      </c>
      <c r="Q956" s="2" t="str">
        <f>IF(ISERROR(INDEX(출금!$B$2:$B$1048576,MATCH($S956,출금!$S$2:$S$1048576,0)))=TRUE, "", INDEX(출금!$B$2:$B$1048576,MATCH($S956,출금!$S$2:$S$1048576,0)))</f>
        <v>Binance</v>
      </c>
      <c r="R956" s="2" t="str">
        <f>IF(ISERROR(INDEX(출금!$C$2:$C$1048576,MATCH($S956,출금!$S$2:$S$1048576,0)))=TRUE, "", INDEX(출금!$C$2:$C$1048576,MATCH($S956,출금!$S$2:$S$1048576,0)))</f>
        <v>BBRICK</v>
      </c>
      <c r="S956" s="4" t="s">
        <v>4049</v>
      </c>
      <c r="T956" s="13">
        <v>44650.65766203704</v>
      </c>
      <c r="U956" s="31" t="str">
        <f t="shared" si="24"/>
        <v>2022-03-30</v>
      </c>
    </row>
    <row r="957" spans="1:21" hidden="1">
      <c r="A957" s="2" t="s">
        <v>3</v>
      </c>
      <c r="B957" s="2" t="s">
        <v>137</v>
      </c>
      <c r="C957" s="2" t="s">
        <v>24</v>
      </c>
      <c r="F957" s="4" t="str">
        <f t="shared" ref="F957:F1020" si="26">K957</f>
        <v>BTC</v>
      </c>
      <c r="G957" s="2" t="str">
        <f>IF(INDEX(지갑!$H:$H,MATCH(A957&amp;B957&amp;C957&amp;D957&amp;E957&amp;F957&amp;H957,지갑!$K:$K,0))=0, "",INDEX(지갑!$H:$H,MATCH(A957&amp;B957&amp;C957&amp;D957&amp;E957&amp;F957&amp;H957,지갑!$K:$K,0)))</f>
        <v>1AS8gXSxe1s24YDNJPRocLTXFrhEeGAr3k</v>
      </c>
      <c r="I957" s="2" t="s">
        <v>137</v>
      </c>
      <c r="J957" s="2" t="s">
        <v>24</v>
      </c>
      <c r="K957" s="2" t="s">
        <v>9</v>
      </c>
      <c r="L957" s="2" t="s">
        <v>9</v>
      </c>
      <c r="M957" s="25">
        <v>0.51113852000000004</v>
      </c>
      <c r="N957" s="2" t="str">
        <f>IF(ISERROR(INDEX(출금!$G$2:$G$1048576,MATCH($S957,출금!$S$2:$S$1048576,0)))=TRUE, "", INDEX(출금!$G$2:$G$1048576,MATCH($S957,출금!$S$2:$S$1048576,0))&amp;"")</f>
        <v/>
      </c>
      <c r="O957" s="2" t="str">
        <f>IF(ISERROR(INDEX(출금!$H$2:$H$1048576,MATCH($S957,출금!$S$2:$S$1048576,0)))=TRUE, "", INDEX(출금!$H$2:$H$1048576,MATCH($S957,출금!$S$2:$S$1048576,0))&amp;"")</f>
        <v/>
      </c>
      <c r="P957" s="2" t="str">
        <f>IF(ISERROR(INDEX(출금!$A$2:$A$1048576,MATCH($S957,출금!$S$2:$S$1048576,0)))=TRUE, "", INDEX(출금!$A$2:$A$1048576,MATCH($S957,출금!$S$2:$S$1048576,0)))</f>
        <v/>
      </c>
      <c r="Q957" s="2" t="str">
        <f>IF(ISERROR(INDEX(출금!$B$2:$B$1048576,MATCH($S957,출금!$S$2:$S$1048576,0)))=TRUE, "", INDEX(출금!$B$2:$B$1048576,MATCH($S957,출금!$S$2:$S$1048576,0)))</f>
        <v/>
      </c>
      <c r="R957" s="2" t="str">
        <f>IF(ISERROR(INDEX(출금!$C$2:$C$1048576,MATCH($S957,출금!$S$2:$S$1048576,0)))=TRUE, "", INDEX(출금!$C$2:$C$1048576,MATCH($S957,출금!$S$2:$S$1048576,0)))</f>
        <v/>
      </c>
      <c r="S957" s="2" t="s">
        <v>2207</v>
      </c>
      <c r="T957" s="13">
        <v>44695.711655092593</v>
      </c>
      <c r="U957" s="31" t="str">
        <f t="shared" si="24"/>
        <v>2022-05-14</v>
      </c>
    </row>
    <row r="958" spans="1:21" hidden="1">
      <c r="A958" s="2" t="s">
        <v>3</v>
      </c>
      <c r="B958" s="2" t="s">
        <v>137</v>
      </c>
      <c r="C958" s="2" t="s">
        <v>24</v>
      </c>
      <c r="F958" s="4" t="str">
        <f t="shared" si="26"/>
        <v>USDT</v>
      </c>
      <c r="G958" s="2" t="e">
        <f>IF(INDEX(지갑!$H:$H,MATCH(A958&amp;B958&amp;C958&amp;D958&amp;E958&amp;F958&amp;H958,지갑!$K:$K,0))=0, "",INDEX(지갑!$H:$H,MATCH(A958&amp;B958&amp;C958&amp;D958&amp;E958&amp;F958&amp;H958,지갑!$K:$K,0)))</f>
        <v>#N/A</v>
      </c>
      <c r="I958" s="2" t="s">
        <v>137</v>
      </c>
      <c r="J958" s="2" t="s">
        <v>24</v>
      </c>
      <c r="K958" s="4" t="s">
        <v>13</v>
      </c>
      <c r="L958" s="4" t="s">
        <v>2205</v>
      </c>
      <c r="M958" s="25">
        <v>418301.26409999997</v>
      </c>
      <c r="N958" s="2" t="str">
        <f>IF(ISERROR(INDEX(출금!$G$2:$G$1048576,MATCH($S958,출금!$S$2:$S$1048576,0)))=TRUE, "", INDEX(출금!$G$2:$G$1048576,MATCH($S958,출금!$S$2:$S$1048576,0))&amp;"")</f>
        <v/>
      </c>
      <c r="O958" s="2" t="str">
        <f>IF(ISERROR(INDEX(출금!$H$2:$H$1048576,MATCH($S958,출금!$S$2:$S$1048576,0)))=TRUE, "", INDEX(출금!$H$2:$H$1048576,MATCH($S958,출금!$S$2:$S$1048576,0))&amp;"")</f>
        <v/>
      </c>
      <c r="P958" s="2" t="str">
        <f>IF(ISERROR(INDEX(출금!$A$2:$A$1048576,MATCH($S958,출금!$S$2:$S$1048576,0)))=TRUE, "", INDEX(출금!$A$2:$A$1048576,MATCH($S958,출금!$S$2:$S$1048576,0)))</f>
        <v/>
      </c>
      <c r="Q958" s="2" t="str">
        <f>IF(ISERROR(INDEX(출금!$B$2:$B$1048576,MATCH($S958,출금!$S$2:$S$1048576,0)))=TRUE, "", INDEX(출금!$B$2:$B$1048576,MATCH($S958,출금!$S$2:$S$1048576,0)))</f>
        <v/>
      </c>
      <c r="R958" s="2" t="str">
        <f>IF(ISERROR(INDEX(출금!$C$2:$C$1048576,MATCH($S958,출금!$S$2:$S$1048576,0)))=TRUE, "", INDEX(출금!$C$2:$C$1048576,MATCH($S958,출금!$S$2:$S$1048576,0)))</f>
        <v/>
      </c>
      <c r="S958" s="2" t="s">
        <v>2206</v>
      </c>
      <c r="T958" s="13">
        <v>44699.837951388887</v>
      </c>
      <c r="U958" s="31" t="str">
        <f t="shared" si="24"/>
        <v>2022-05-18</v>
      </c>
    </row>
    <row r="959" spans="1:21" hidden="1">
      <c r="A959" s="2" t="s">
        <v>3</v>
      </c>
      <c r="B959" s="2" t="s">
        <v>137</v>
      </c>
      <c r="C959" s="2" t="s">
        <v>24</v>
      </c>
      <c r="F959" s="4" t="str">
        <f t="shared" si="26"/>
        <v>USDC</v>
      </c>
      <c r="G959" s="2" t="e">
        <f>IF(INDEX(지갑!$H:$H,MATCH(A959&amp;B959&amp;C959&amp;D959&amp;E959&amp;F959&amp;H959,지갑!$K:$K,0))=0, "",INDEX(지갑!$H:$H,MATCH(A959&amp;B959&amp;C959&amp;D959&amp;E959&amp;F959&amp;H959,지갑!$K:$K,0)))</f>
        <v>#N/A</v>
      </c>
      <c r="I959" s="2" t="s">
        <v>137</v>
      </c>
      <c r="J959" s="2" t="s">
        <v>24</v>
      </c>
      <c r="K959" s="4" t="s">
        <v>12</v>
      </c>
      <c r="L959" s="4" t="s">
        <v>12</v>
      </c>
      <c r="M959" s="25">
        <v>14997.431479999999</v>
      </c>
      <c r="N959" s="2" t="str">
        <f>IF(ISERROR(INDEX(출금!$G$2:$G$1048576,MATCH($S959,출금!$S$2:$S$1048576,0)))=TRUE, "", INDEX(출금!$G$2:$G$1048576,MATCH($S959,출금!$S$2:$S$1048576,0))&amp;"")</f>
        <v/>
      </c>
      <c r="O959" s="2" t="str">
        <f>IF(ISERROR(INDEX(출금!$H$2:$H$1048576,MATCH($S959,출금!$S$2:$S$1048576,0)))=TRUE, "", INDEX(출금!$H$2:$H$1048576,MATCH($S959,출금!$S$2:$S$1048576,0))&amp;"")</f>
        <v/>
      </c>
      <c r="P959" s="2" t="str">
        <f>IF(ISERROR(INDEX(출금!$A$2:$A$1048576,MATCH($S959,출금!$S$2:$S$1048576,0)))=TRUE, "", INDEX(출금!$A$2:$A$1048576,MATCH($S959,출금!$S$2:$S$1048576,0)))</f>
        <v/>
      </c>
      <c r="Q959" s="2" t="str">
        <f>IF(ISERROR(INDEX(출금!$B$2:$B$1048576,MATCH($S959,출금!$S$2:$S$1048576,0)))=TRUE, "", INDEX(출금!$B$2:$B$1048576,MATCH($S959,출금!$S$2:$S$1048576,0)))</f>
        <v/>
      </c>
      <c r="R959" s="2" t="str">
        <f>IF(ISERROR(INDEX(출금!$C$2:$C$1048576,MATCH($S959,출금!$S$2:$S$1048576,0)))=TRUE, "", INDEX(출금!$C$2:$C$1048576,MATCH($S959,출금!$S$2:$S$1048576,0)))</f>
        <v/>
      </c>
      <c r="S959" s="2" t="s">
        <v>2204</v>
      </c>
      <c r="T959" s="13">
        <v>44699.839270833334</v>
      </c>
      <c r="U959" s="31" t="str">
        <f t="shared" si="24"/>
        <v>2022-05-18</v>
      </c>
    </row>
    <row r="960" spans="1:21" hidden="1">
      <c r="A960" s="2" t="s">
        <v>3</v>
      </c>
      <c r="B960" s="2" t="s">
        <v>137</v>
      </c>
      <c r="C960" s="2" t="s">
        <v>24</v>
      </c>
      <c r="F960" s="4" t="str">
        <f t="shared" si="26"/>
        <v>BTC</v>
      </c>
      <c r="G960" s="2" t="str">
        <f>IF(INDEX(지갑!$H:$H,MATCH(A960&amp;B960&amp;C960&amp;D960&amp;E960&amp;F960&amp;H960,지갑!$K:$K,0))=0, "",INDEX(지갑!$H:$H,MATCH(A960&amp;B960&amp;C960&amp;D960&amp;E960&amp;F960&amp;H960,지갑!$K:$K,0)))</f>
        <v>1AS8gXSxe1s24YDNJPRocLTXFrhEeGAr3k</v>
      </c>
      <c r="I960" s="2" t="s">
        <v>137</v>
      </c>
      <c r="J960" s="2" t="s">
        <v>24</v>
      </c>
      <c r="K960" s="4" t="s">
        <v>9</v>
      </c>
      <c r="L960" s="4" t="s">
        <v>9</v>
      </c>
      <c r="M960" s="25">
        <v>64.21628656</v>
      </c>
      <c r="N960" s="2" t="str">
        <f>IF(ISERROR(INDEX(출금!$G$2:$G$1048576,MATCH($S960,출금!$S$2:$S$1048576,0)))=TRUE, "", INDEX(출금!$G$2:$G$1048576,MATCH($S960,출금!$S$2:$S$1048576,0))&amp;"")</f>
        <v/>
      </c>
      <c r="O960" s="2" t="str">
        <f>IF(ISERROR(INDEX(출금!$H$2:$H$1048576,MATCH($S960,출금!$S$2:$S$1048576,0)))=TRUE, "", INDEX(출금!$H$2:$H$1048576,MATCH($S960,출금!$S$2:$S$1048576,0))&amp;"")</f>
        <v/>
      </c>
      <c r="P960" s="2" t="str">
        <f>IF(ISERROR(INDEX(출금!$A$2:$A$1048576,MATCH($S960,출금!$S$2:$S$1048576,0)))=TRUE, "", INDEX(출금!$A$2:$A$1048576,MATCH($S960,출금!$S$2:$S$1048576,0)))</f>
        <v/>
      </c>
      <c r="Q960" s="2" t="str">
        <f>IF(ISERROR(INDEX(출금!$B$2:$B$1048576,MATCH($S960,출금!$S$2:$S$1048576,0)))=TRUE, "", INDEX(출금!$B$2:$B$1048576,MATCH($S960,출금!$S$2:$S$1048576,0)))</f>
        <v/>
      </c>
      <c r="R960" s="2" t="str">
        <f>IF(ISERROR(INDEX(출금!$C$2:$C$1048576,MATCH($S960,출금!$S$2:$S$1048576,0)))=TRUE, "", INDEX(출금!$C$2:$C$1048576,MATCH($S960,출금!$S$2:$S$1048576,0)))</f>
        <v/>
      </c>
      <c r="S960" s="2" t="s">
        <v>2203</v>
      </c>
      <c r="T960" s="13">
        <v>44699.844259259262</v>
      </c>
      <c r="U960" s="31" t="str">
        <f t="shared" si="24"/>
        <v>2022-05-18</v>
      </c>
    </row>
    <row r="961" spans="1:21" hidden="1">
      <c r="A961" s="2" t="s">
        <v>3</v>
      </c>
      <c r="B961" s="2" t="s">
        <v>137</v>
      </c>
      <c r="C961" s="2" t="s">
        <v>24</v>
      </c>
      <c r="F961" s="4" t="str">
        <f t="shared" si="26"/>
        <v>KLAY</v>
      </c>
      <c r="G961" s="2" t="e">
        <f>IF(INDEX(지갑!$H:$H,MATCH(A961&amp;B961&amp;C961&amp;D961&amp;E961&amp;F961&amp;H961,지갑!$K:$K,0))=0, "",INDEX(지갑!$H:$H,MATCH(A961&amp;B961&amp;C961&amp;D961&amp;E961&amp;F961&amp;H961,지갑!$K:$K,0)))</f>
        <v>#N/A</v>
      </c>
      <c r="I961" s="2" t="s">
        <v>137</v>
      </c>
      <c r="J961" s="2" t="s">
        <v>24</v>
      </c>
      <c r="K961" s="4" t="s">
        <v>75</v>
      </c>
      <c r="L961" s="4" t="s">
        <v>75</v>
      </c>
      <c r="M961" s="25">
        <v>95563.3</v>
      </c>
      <c r="N961" s="2" t="str">
        <f>IF(ISERROR(INDEX(출금!$G$2:$G$1048576,MATCH($S961,출금!$S$2:$S$1048576,0)))=TRUE, "", INDEX(출금!$G$2:$G$1048576,MATCH($S961,출금!$S$2:$S$1048576,0))&amp;"")</f>
        <v/>
      </c>
      <c r="O961" s="2" t="str">
        <f>IF(ISERROR(INDEX(출금!$H$2:$H$1048576,MATCH($S961,출금!$S$2:$S$1048576,0)))=TRUE, "", INDEX(출금!$H$2:$H$1048576,MATCH($S961,출금!$S$2:$S$1048576,0))&amp;"")</f>
        <v/>
      </c>
      <c r="P961" s="2" t="str">
        <f>IF(ISERROR(INDEX(출금!$A$2:$A$1048576,MATCH($S961,출금!$S$2:$S$1048576,0)))=TRUE, "", INDEX(출금!$A$2:$A$1048576,MATCH($S961,출금!$S$2:$S$1048576,0)))</f>
        <v/>
      </c>
      <c r="Q961" s="2" t="str">
        <f>IF(ISERROR(INDEX(출금!$B$2:$B$1048576,MATCH($S961,출금!$S$2:$S$1048576,0)))=TRUE, "", INDEX(출금!$B$2:$B$1048576,MATCH($S961,출금!$S$2:$S$1048576,0)))</f>
        <v/>
      </c>
      <c r="R961" s="2" t="str">
        <f>IF(ISERROR(INDEX(출금!$C$2:$C$1048576,MATCH($S961,출금!$S$2:$S$1048576,0)))=TRUE, "", INDEX(출금!$C$2:$C$1048576,MATCH($S961,출금!$S$2:$S$1048576,0)))</f>
        <v/>
      </c>
      <c r="S961" s="2" t="s">
        <v>2202</v>
      </c>
      <c r="T961" s="13">
        <v>44704.820810185185</v>
      </c>
      <c r="U961" s="31" t="str">
        <f t="shared" si="24"/>
        <v>2022-05-23</v>
      </c>
    </row>
    <row r="962" spans="1:21" hidden="1">
      <c r="A962" s="2" t="s">
        <v>3</v>
      </c>
      <c r="B962" s="2" t="s">
        <v>137</v>
      </c>
      <c r="C962" s="2" t="s">
        <v>24</v>
      </c>
      <c r="F962" s="4" t="str">
        <f t="shared" si="26"/>
        <v>USDT</v>
      </c>
      <c r="G962" s="2" t="e">
        <f>IF(INDEX(지갑!$H:$H,MATCH(A962&amp;B962&amp;C962&amp;D962&amp;E962&amp;F962&amp;H962,지갑!$K:$K,0))=0, "",INDEX(지갑!$H:$H,MATCH(A962&amp;B962&amp;C962&amp;D962&amp;E962&amp;F962&amp;H962,지갑!$K:$K,0)))</f>
        <v>#N/A</v>
      </c>
      <c r="I962" s="2" t="s">
        <v>137</v>
      </c>
      <c r="J962" s="2" t="s">
        <v>24</v>
      </c>
      <c r="K962" s="4" t="s">
        <v>13</v>
      </c>
      <c r="L962" s="4" t="s">
        <v>2200</v>
      </c>
      <c r="M962" s="25">
        <v>362611.10330000002</v>
      </c>
      <c r="N962" s="2" t="str">
        <f>IF(ISERROR(INDEX(출금!$G$2:$G$1048576,MATCH($S962,출금!$S$2:$S$1048576,0)))=TRUE, "", INDEX(출금!$G$2:$G$1048576,MATCH($S962,출금!$S$2:$S$1048576,0))&amp;"")</f>
        <v/>
      </c>
      <c r="O962" s="2" t="str">
        <f>IF(ISERROR(INDEX(출금!$H$2:$H$1048576,MATCH($S962,출금!$S$2:$S$1048576,0)))=TRUE, "", INDEX(출금!$H$2:$H$1048576,MATCH($S962,출금!$S$2:$S$1048576,0))&amp;"")</f>
        <v/>
      </c>
      <c r="P962" s="2" t="str">
        <f>IF(ISERROR(INDEX(출금!$A$2:$A$1048576,MATCH($S962,출금!$S$2:$S$1048576,0)))=TRUE, "", INDEX(출금!$A$2:$A$1048576,MATCH($S962,출금!$S$2:$S$1048576,0)))</f>
        <v/>
      </c>
      <c r="Q962" s="2" t="str">
        <f>IF(ISERROR(INDEX(출금!$B$2:$B$1048576,MATCH($S962,출금!$S$2:$S$1048576,0)))=TRUE, "", INDEX(출금!$B$2:$B$1048576,MATCH($S962,출금!$S$2:$S$1048576,0)))</f>
        <v/>
      </c>
      <c r="R962" s="2" t="str">
        <f>IF(ISERROR(INDEX(출금!$C$2:$C$1048576,MATCH($S962,출금!$S$2:$S$1048576,0)))=TRUE, "", INDEX(출금!$C$2:$C$1048576,MATCH($S962,출금!$S$2:$S$1048576,0)))</f>
        <v/>
      </c>
      <c r="S962" s="2" t="s">
        <v>2201</v>
      </c>
      <c r="T962" s="13">
        <v>44707.8205787037</v>
      </c>
      <c r="U962" s="31" t="str">
        <f t="shared" ref="U962:U1025" si="27">TEXT(T962,"yyyy-mm-dd")</f>
        <v>2022-05-26</v>
      </c>
    </row>
    <row r="963" spans="1:21" ht="18" hidden="1">
      <c r="A963" s="2" t="s">
        <v>3</v>
      </c>
      <c r="B963" s="2" t="s">
        <v>171</v>
      </c>
      <c r="C963" s="2" t="s">
        <v>2171</v>
      </c>
      <c r="D963" s="42" t="s">
        <v>2189</v>
      </c>
      <c r="E963" s="2">
        <v>10027</v>
      </c>
      <c r="F963" s="4" t="str">
        <f t="shared" si="26"/>
        <v>LTC</v>
      </c>
      <c r="G963" s="2" t="str">
        <f>IF(INDEX(지갑!$H:$H,MATCH(A963&amp;B963&amp;C963&amp;D963&amp;E963&amp;F963&amp;H963,지갑!$K:$K,0))=0, "",INDEX(지갑!$H:$H,MATCH(A963&amp;B963&amp;C963&amp;D963&amp;E963&amp;F963&amp;H963,지갑!$K:$K,0)))</f>
        <v>3K8fcnsv9AyFoFCSKwihNoi7bNNWehQvKy</v>
      </c>
      <c r="K963" s="4" t="s">
        <v>88</v>
      </c>
      <c r="L963" s="24"/>
      <c r="M963" s="11">
        <v>0.80365934999999999</v>
      </c>
      <c r="N963" s="2" t="str">
        <f>IF(ISERROR(INDEX(출금!$G$2:$G$1048576,MATCH($S963,출금!$S$2:$S$1048576,0)))=TRUE, "", INDEX(출금!$G$2:$G$1048576,MATCH($S963,출금!$S$2:$S$1048576,0))&amp;"")</f>
        <v/>
      </c>
      <c r="O963" s="2" t="str">
        <f>IF(ISERROR(INDEX(출금!$H$2:$H$1048576,MATCH($S963,출금!$S$2:$S$1048576,0)))=TRUE, "", INDEX(출금!$H$2:$H$1048576,MATCH($S963,출금!$S$2:$S$1048576,0))&amp;"")</f>
        <v/>
      </c>
      <c r="P963" s="2" t="str">
        <f>IF(ISERROR(INDEX(출금!$A$2:$A$1048576,MATCH($S963,출금!$S$2:$S$1048576,0)))=TRUE, "", INDEX(출금!$A$2:$A$1048576,MATCH($S963,출금!$S$2:$S$1048576,0)))</f>
        <v/>
      </c>
      <c r="Q963" s="2" t="str">
        <f>IF(ISERROR(INDEX(출금!$B$2:$B$1048576,MATCH($S963,출금!$S$2:$S$1048576,0)))=TRUE, "", INDEX(출금!$B$2:$B$1048576,MATCH($S963,출금!$S$2:$S$1048576,0)))</f>
        <v/>
      </c>
      <c r="R963" s="2" t="str">
        <f>IF(ISERROR(INDEX(출금!$C$2:$C$1048576,MATCH($S963,출금!$S$2:$S$1048576,0)))=TRUE, "", INDEX(출금!$C$2:$C$1048576,MATCH($S963,출금!$S$2:$S$1048576,0)))</f>
        <v/>
      </c>
      <c r="S963" s="4" t="s">
        <v>2555</v>
      </c>
      <c r="T963" s="20">
        <v>44488.768391203703</v>
      </c>
      <c r="U963" s="31" t="str">
        <f t="shared" si="27"/>
        <v>2021-10-19</v>
      </c>
    </row>
    <row r="964" spans="1:21" ht="18" hidden="1">
      <c r="A964" s="2" t="s">
        <v>3</v>
      </c>
      <c r="B964" s="2" t="s">
        <v>171</v>
      </c>
      <c r="C964" s="2" t="s">
        <v>2171</v>
      </c>
      <c r="D964" s="42" t="s">
        <v>2189</v>
      </c>
      <c r="E964" s="2">
        <v>10027</v>
      </c>
      <c r="F964" s="4" t="str">
        <f t="shared" si="26"/>
        <v>ETH</v>
      </c>
      <c r="G964" s="2" t="str">
        <f>IF(INDEX(지갑!$H:$H,MATCH(A964&amp;B964&amp;C964&amp;D964&amp;E964&amp;F964&amp;H964,지갑!$K:$K,0))=0, "",INDEX(지갑!$H:$H,MATCH(A964&amp;B964&amp;C964&amp;D964&amp;E964&amp;F964&amp;H964,지갑!$K:$K,0)))</f>
        <v>0xe3115c061ee15fc7a14a3f70a917313c32611345</v>
      </c>
      <c r="K964" s="4" t="s">
        <v>11</v>
      </c>
      <c r="L964" s="24"/>
      <c r="M964" s="11">
        <v>33</v>
      </c>
      <c r="N964" s="2" t="str">
        <f>IF(ISERROR(INDEX(출금!$G$2:$G$1048576,MATCH($S964,출금!$S$2:$S$1048576,0)))=TRUE, "", INDEX(출금!$G$2:$G$1048576,MATCH($S964,출금!$S$2:$S$1048576,0))&amp;"")</f>
        <v>0x5d6fcf22aa4e4ff8da0abe329392e7c5306d22f3</v>
      </c>
      <c r="O964" s="2" t="str">
        <f>IF(ISERROR(INDEX(출금!$H$2:$H$1048576,MATCH($S964,출금!$S$2:$S$1048576,0)))=TRUE, "", INDEX(출금!$H$2:$H$1048576,MATCH($S964,출금!$S$2:$S$1048576,0))&amp;"")</f>
        <v/>
      </c>
      <c r="P964" s="2" t="str">
        <f>IF(ISERROR(INDEX(출금!$A$2:$A$1048576,MATCH($S964,출금!$S$2:$S$1048576,0)))=TRUE, "", INDEX(출금!$A$2:$A$1048576,MATCH($S964,출금!$S$2:$S$1048576,0)))</f>
        <v>exchange</v>
      </c>
      <c r="Q964" s="2" t="str">
        <f>IF(ISERROR(INDEX(출금!$B$2:$B$1048576,MATCH($S964,출금!$S$2:$S$1048576,0)))=TRUE, "", INDEX(출금!$B$2:$B$1048576,MATCH($S964,출금!$S$2:$S$1048576,0)))</f>
        <v>Binance</v>
      </c>
      <c r="R964" s="2" t="str">
        <f>IF(ISERROR(INDEX(출금!$C$2:$C$1048576,MATCH($S964,출금!$S$2:$S$1048576,0)))=TRUE, "", INDEX(출금!$C$2:$C$1048576,MATCH($S964,출금!$S$2:$S$1048576,0)))</f>
        <v>BBRICK</v>
      </c>
      <c r="S964" s="4" t="s">
        <v>2554</v>
      </c>
      <c r="T964" s="20">
        <v>44496.620682870373</v>
      </c>
      <c r="U964" s="31" t="str">
        <f t="shared" si="27"/>
        <v>2021-10-27</v>
      </c>
    </row>
    <row r="965" spans="1:21" ht="18" hidden="1">
      <c r="A965" s="2" t="s">
        <v>3</v>
      </c>
      <c r="B965" s="2" t="s">
        <v>171</v>
      </c>
      <c r="C965" s="2" t="s">
        <v>2171</v>
      </c>
      <c r="D965" s="42" t="s">
        <v>2189</v>
      </c>
      <c r="E965" s="2">
        <v>10027</v>
      </c>
      <c r="F965" s="4" t="str">
        <f t="shared" si="26"/>
        <v>ETH</v>
      </c>
      <c r="G965" s="2" t="str">
        <f>IF(INDEX(지갑!$H:$H,MATCH(A965&amp;B965&amp;C965&amp;D965&amp;E965&amp;F965&amp;H965,지갑!$K:$K,0))=0, "",INDEX(지갑!$H:$H,MATCH(A965&amp;B965&amp;C965&amp;D965&amp;E965&amp;F965&amp;H965,지갑!$K:$K,0)))</f>
        <v>0xe3115c061ee15fc7a14a3f70a917313c32611345</v>
      </c>
      <c r="K965" s="4" t="s">
        <v>11</v>
      </c>
      <c r="L965" s="24"/>
      <c r="M965" s="11">
        <v>80.372</v>
      </c>
      <c r="N965" s="2" t="str">
        <f>IF(ISERROR(INDEX(출금!$G$2:$G$1048576,MATCH($S965,출금!$S$2:$S$1048576,0)))=TRUE, "", INDEX(출금!$G$2:$G$1048576,MATCH($S965,출금!$S$2:$S$1048576,0))&amp;"")</f>
        <v/>
      </c>
      <c r="O965" s="2" t="str">
        <f>IF(ISERROR(INDEX(출금!$H$2:$H$1048576,MATCH($S965,출금!$S$2:$S$1048576,0)))=TRUE, "", INDEX(출금!$H$2:$H$1048576,MATCH($S965,출금!$S$2:$S$1048576,0))&amp;"")</f>
        <v/>
      </c>
      <c r="P965" s="2" t="str">
        <f>IF(ISERROR(INDEX(출금!$A$2:$A$1048576,MATCH($S965,출금!$S$2:$S$1048576,0)))=TRUE, "", INDEX(출금!$A$2:$A$1048576,MATCH($S965,출금!$S$2:$S$1048576,0)))</f>
        <v/>
      </c>
      <c r="Q965" s="2" t="str">
        <f>IF(ISERROR(INDEX(출금!$B$2:$B$1048576,MATCH($S965,출금!$S$2:$S$1048576,0)))=TRUE, "", INDEX(출금!$B$2:$B$1048576,MATCH($S965,출금!$S$2:$S$1048576,0)))</f>
        <v/>
      </c>
      <c r="R965" s="2" t="str">
        <f>IF(ISERROR(INDEX(출금!$C$2:$C$1048576,MATCH($S965,출금!$S$2:$S$1048576,0)))=TRUE, "", INDEX(출금!$C$2:$C$1048576,MATCH($S965,출금!$S$2:$S$1048576,0)))</f>
        <v/>
      </c>
      <c r="S965" s="4" t="s">
        <v>2553</v>
      </c>
      <c r="T965" s="20">
        <v>44507.899456018517</v>
      </c>
      <c r="U965" s="31" t="str">
        <f t="shared" si="27"/>
        <v>2021-11-07</v>
      </c>
    </row>
    <row r="966" spans="1:21" ht="18" hidden="1">
      <c r="A966" s="2" t="s">
        <v>3</v>
      </c>
      <c r="B966" s="2" t="s">
        <v>171</v>
      </c>
      <c r="C966" s="2" t="s">
        <v>2171</v>
      </c>
      <c r="D966" s="42" t="s">
        <v>2189</v>
      </c>
      <c r="E966" s="2">
        <v>10027</v>
      </c>
      <c r="F966" s="4" t="str">
        <f t="shared" si="26"/>
        <v>ETH</v>
      </c>
      <c r="G966" s="2" t="str">
        <f>IF(INDEX(지갑!$H:$H,MATCH(A966&amp;B966&amp;C966&amp;D966&amp;E966&amp;F966&amp;H966,지갑!$K:$K,0))=0, "",INDEX(지갑!$H:$H,MATCH(A966&amp;B966&amp;C966&amp;D966&amp;E966&amp;F966&amp;H966,지갑!$K:$K,0)))</f>
        <v>0xe3115c061ee15fc7a14a3f70a917313c32611345</v>
      </c>
      <c r="K966" s="4" t="s">
        <v>11</v>
      </c>
      <c r="L966" s="24"/>
      <c r="M966" s="11">
        <v>30</v>
      </c>
      <c r="N966" s="2" t="str">
        <f>IF(ISERROR(INDEX(출금!$G$2:$G$1048576,MATCH($S966,출금!$S$2:$S$1048576,0)))=TRUE, "", INDEX(출금!$G$2:$G$1048576,MATCH($S966,출금!$S$2:$S$1048576,0))&amp;"")</f>
        <v/>
      </c>
      <c r="O966" s="2" t="str">
        <f>IF(ISERROR(INDEX(출금!$H$2:$H$1048576,MATCH($S966,출금!$S$2:$S$1048576,0)))=TRUE, "", INDEX(출금!$H$2:$H$1048576,MATCH($S966,출금!$S$2:$S$1048576,0))&amp;"")</f>
        <v/>
      </c>
      <c r="P966" s="2" t="str">
        <f>IF(ISERROR(INDEX(출금!$A$2:$A$1048576,MATCH($S966,출금!$S$2:$S$1048576,0)))=TRUE, "", INDEX(출금!$A$2:$A$1048576,MATCH($S966,출금!$S$2:$S$1048576,0)))</f>
        <v/>
      </c>
      <c r="Q966" s="2" t="str">
        <f>IF(ISERROR(INDEX(출금!$B$2:$B$1048576,MATCH($S966,출금!$S$2:$S$1048576,0)))=TRUE, "", INDEX(출금!$B$2:$B$1048576,MATCH($S966,출금!$S$2:$S$1048576,0)))</f>
        <v/>
      </c>
      <c r="R966" s="2" t="str">
        <f>IF(ISERROR(INDEX(출금!$C$2:$C$1048576,MATCH($S966,출금!$S$2:$S$1048576,0)))=TRUE, "", INDEX(출금!$C$2:$C$1048576,MATCH($S966,출금!$S$2:$S$1048576,0)))</f>
        <v/>
      </c>
      <c r="S966" s="4" t="s">
        <v>2552</v>
      </c>
      <c r="T966" s="20">
        <v>44509.409131944441</v>
      </c>
      <c r="U966" s="31" t="str">
        <f t="shared" si="27"/>
        <v>2021-11-09</v>
      </c>
    </row>
    <row r="967" spans="1:21" ht="18" hidden="1">
      <c r="A967" s="2" t="s">
        <v>3</v>
      </c>
      <c r="B967" s="2" t="s">
        <v>171</v>
      </c>
      <c r="C967" s="2" t="s">
        <v>2171</v>
      </c>
      <c r="D967" s="42" t="s">
        <v>2189</v>
      </c>
      <c r="E967" s="2">
        <v>10027</v>
      </c>
      <c r="F967" s="4" t="str">
        <f t="shared" si="26"/>
        <v>BTC</v>
      </c>
      <c r="G967" s="2" t="str">
        <f>IF(INDEX(지갑!$H:$H,MATCH(A967&amp;B967&amp;C967&amp;D967&amp;E967&amp;F967&amp;H967,지갑!$K:$K,0))=0, "",INDEX(지갑!$H:$H,MATCH(A967&amp;B967&amp;C967&amp;D967&amp;E967&amp;F967&amp;H967,지갑!$K:$K,0)))</f>
        <v>374LRSWxDhVMJGYVdvawesWpuHxR6toVaG</v>
      </c>
      <c r="K967" s="4" t="s">
        <v>9</v>
      </c>
      <c r="L967" s="24"/>
      <c r="M967" s="11">
        <v>1.4971009900000001</v>
      </c>
      <c r="N967" s="2" t="str">
        <f>IF(ISERROR(INDEX(출금!$G$2:$G$1048576,MATCH($S967,출금!$S$2:$S$1048576,0)))=TRUE, "", INDEX(출금!$G$2:$G$1048576,MATCH($S967,출금!$S$2:$S$1048576,0))&amp;"")</f>
        <v>1MdatewJkKfSptYBaJvgEBFYCEbiCkELVt</v>
      </c>
      <c r="O967" s="2" t="str">
        <f>IF(ISERROR(INDEX(출금!$H$2:$H$1048576,MATCH($S967,출금!$S$2:$S$1048576,0)))=TRUE, "", INDEX(출금!$H$2:$H$1048576,MATCH($S967,출금!$S$2:$S$1048576,0))&amp;"")</f>
        <v/>
      </c>
      <c r="P967" s="2" t="str">
        <f>IF(ISERROR(INDEX(출금!$A$2:$A$1048576,MATCH($S967,출금!$S$2:$S$1048576,0)))=TRUE, "", INDEX(출금!$A$2:$A$1048576,MATCH($S967,출금!$S$2:$S$1048576,0)))</f>
        <v>exchange</v>
      </c>
      <c r="Q967" s="2" t="str">
        <f>IF(ISERROR(INDEX(출금!$B$2:$B$1048576,MATCH($S967,출금!$S$2:$S$1048576,0)))=TRUE, "", INDEX(출금!$B$2:$B$1048576,MATCH($S967,출금!$S$2:$S$1048576,0)))</f>
        <v>Huobi</v>
      </c>
      <c r="R967" s="2" t="str">
        <f>IF(ISERROR(INDEX(출금!$C$2:$C$1048576,MATCH($S967,출금!$S$2:$S$1048576,0)))=TRUE, "", INDEX(출금!$C$2:$C$1048576,MATCH($S967,출금!$S$2:$S$1048576,0)))</f>
        <v>Peertec</v>
      </c>
      <c r="S967" s="4" t="s">
        <v>1395</v>
      </c>
      <c r="T967" s="20">
        <v>44530.72619212963</v>
      </c>
      <c r="U967" s="31" t="str">
        <f t="shared" si="27"/>
        <v>2021-11-30</v>
      </c>
    </row>
    <row r="968" spans="1:21" ht="18" hidden="1">
      <c r="A968" s="2" t="s">
        <v>3</v>
      </c>
      <c r="B968" s="2" t="s">
        <v>171</v>
      </c>
      <c r="C968" s="2" t="s">
        <v>2171</v>
      </c>
      <c r="D968" s="42" t="s">
        <v>2189</v>
      </c>
      <c r="E968" s="2">
        <v>10027</v>
      </c>
      <c r="F968" s="4" t="str">
        <f t="shared" si="26"/>
        <v>BTC</v>
      </c>
      <c r="G968" s="2" t="str">
        <f>IF(INDEX(지갑!$H:$H,MATCH(A968&amp;B968&amp;C968&amp;D968&amp;E968&amp;F968&amp;H968,지갑!$K:$K,0))=0, "",INDEX(지갑!$H:$H,MATCH(A968&amp;B968&amp;C968&amp;D968&amp;E968&amp;F968&amp;H968,지갑!$K:$K,0)))</f>
        <v>374LRSWxDhVMJGYVdvawesWpuHxR6toVaG</v>
      </c>
      <c r="K968" s="4" t="s">
        <v>9</v>
      </c>
      <c r="L968" s="24"/>
      <c r="M968" s="11">
        <v>1.9985293</v>
      </c>
      <c r="N968" s="2" t="str">
        <f>IF(ISERROR(INDEX(출금!$G$2:$G$1048576,MATCH($S968,출금!$S$2:$S$1048576,0)))=TRUE, "", INDEX(출금!$G$2:$G$1048576,MATCH($S968,출금!$S$2:$S$1048576,0))&amp;"")</f>
        <v/>
      </c>
      <c r="O968" s="2" t="str">
        <f>IF(ISERROR(INDEX(출금!$H$2:$H$1048576,MATCH($S968,출금!$S$2:$S$1048576,0)))=TRUE, "", INDEX(출금!$H$2:$H$1048576,MATCH($S968,출금!$S$2:$S$1048576,0))&amp;"")</f>
        <v/>
      </c>
      <c r="P968" s="2" t="str">
        <f>IF(ISERROR(INDEX(출금!$A$2:$A$1048576,MATCH($S968,출금!$S$2:$S$1048576,0)))=TRUE, "", INDEX(출금!$A$2:$A$1048576,MATCH($S968,출금!$S$2:$S$1048576,0)))</f>
        <v/>
      </c>
      <c r="Q968" s="2" t="str">
        <f>IF(ISERROR(INDEX(출금!$B$2:$B$1048576,MATCH($S968,출금!$S$2:$S$1048576,0)))=TRUE, "", INDEX(출금!$B$2:$B$1048576,MATCH($S968,출금!$S$2:$S$1048576,0)))</f>
        <v/>
      </c>
      <c r="R968" s="2" t="str">
        <f>IF(ISERROR(INDEX(출금!$C$2:$C$1048576,MATCH($S968,출금!$S$2:$S$1048576,0)))=TRUE, "", INDEX(출금!$C$2:$C$1048576,MATCH($S968,출금!$S$2:$S$1048576,0)))</f>
        <v/>
      </c>
      <c r="S968" s="4" t="s">
        <v>2551</v>
      </c>
      <c r="T968" s="20">
        <v>44544.455428240741</v>
      </c>
      <c r="U968" s="31" t="str">
        <f t="shared" si="27"/>
        <v>2021-12-14</v>
      </c>
    </row>
    <row r="969" spans="1:21" ht="18" hidden="1">
      <c r="A969" s="2" t="s">
        <v>3</v>
      </c>
      <c r="B969" s="2" t="s">
        <v>171</v>
      </c>
      <c r="C969" s="2" t="s">
        <v>2171</v>
      </c>
      <c r="D969" s="42" t="s">
        <v>2189</v>
      </c>
      <c r="E969" s="2">
        <v>10027</v>
      </c>
      <c r="F969" s="4" t="str">
        <f t="shared" si="26"/>
        <v>BTC</v>
      </c>
      <c r="G969" s="2" t="str">
        <f>IF(INDEX(지갑!$H:$H,MATCH(A969&amp;B969&amp;C969&amp;D969&amp;E969&amp;F969&amp;H969,지갑!$K:$K,0))=0, "",INDEX(지갑!$H:$H,MATCH(A969&amp;B969&amp;C969&amp;D969&amp;E969&amp;F969&amp;H969,지갑!$K:$K,0)))</f>
        <v>374LRSWxDhVMJGYVdvawesWpuHxR6toVaG</v>
      </c>
      <c r="K969" s="4" t="s">
        <v>9</v>
      </c>
      <c r="L969" s="24"/>
      <c r="M969" s="11">
        <v>0.99950000000000006</v>
      </c>
      <c r="N969" s="2" t="str">
        <f>IF(ISERROR(INDEX(출금!$G$2:$G$1048576,MATCH($S969,출금!$S$2:$S$1048576,0)))=TRUE, "", INDEX(출금!$G$2:$G$1048576,MATCH($S969,출금!$S$2:$S$1048576,0))&amp;"")</f>
        <v>19SK9LWSXLdmwPxvjPgvUrdaPhaPS6LaNu</v>
      </c>
      <c r="O969" s="2" t="str">
        <f>IF(ISERROR(INDEX(출금!$H$2:$H$1048576,MATCH($S969,출금!$S$2:$S$1048576,0)))=TRUE, "", INDEX(출금!$H$2:$H$1048576,MATCH($S969,출금!$S$2:$S$1048576,0))&amp;"")</f>
        <v/>
      </c>
      <c r="P969" s="2" t="str">
        <f>IF(ISERROR(INDEX(출금!$A$2:$A$1048576,MATCH($S969,출금!$S$2:$S$1048576,0)))=TRUE, "", INDEX(출금!$A$2:$A$1048576,MATCH($S969,출금!$S$2:$S$1048576,0)))</f>
        <v>exchange</v>
      </c>
      <c r="Q969" s="2" t="str">
        <f>IF(ISERROR(INDEX(출금!$B$2:$B$1048576,MATCH($S969,출금!$S$2:$S$1048576,0)))=TRUE, "", INDEX(출금!$B$2:$B$1048576,MATCH($S969,출금!$S$2:$S$1048576,0)))</f>
        <v>Binance</v>
      </c>
      <c r="R969" s="2" t="str">
        <f>IF(ISERROR(INDEX(출금!$C$2:$C$1048576,MATCH($S969,출금!$S$2:$S$1048576,0)))=TRUE, "", INDEX(출금!$C$2:$C$1048576,MATCH($S969,출금!$S$2:$S$1048576,0)))</f>
        <v>BBRICK</v>
      </c>
      <c r="S969" s="4" t="s">
        <v>2550</v>
      </c>
      <c r="T969" s="20">
        <v>44554.493692129632</v>
      </c>
      <c r="U969" s="31" t="str">
        <f t="shared" si="27"/>
        <v>2021-12-24</v>
      </c>
    </row>
    <row r="970" spans="1:21" ht="18" hidden="1">
      <c r="A970" s="2" t="s">
        <v>3</v>
      </c>
      <c r="B970" s="2" t="s">
        <v>171</v>
      </c>
      <c r="C970" s="2" t="s">
        <v>2171</v>
      </c>
      <c r="D970" s="42" t="s">
        <v>2189</v>
      </c>
      <c r="E970" s="2">
        <v>10027</v>
      </c>
      <c r="F970" s="4" t="str">
        <f t="shared" si="26"/>
        <v>ETH</v>
      </c>
      <c r="G970" s="2" t="str">
        <f>IF(INDEX(지갑!$H:$H,MATCH(A970&amp;B970&amp;C970&amp;D970&amp;E970&amp;F970&amp;H970,지갑!$K:$K,0))=0, "",INDEX(지갑!$H:$H,MATCH(A970&amp;B970&amp;C970&amp;D970&amp;E970&amp;F970&amp;H970,지갑!$K:$K,0)))</f>
        <v>0xe3115c061ee15fc7a14a3f70a917313c32611345</v>
      </c>
      <c r="K970" s="4" t="s">
        <v>11</v>
      </c>
      <c r="L970" s="24"/>
      <c r="M970" s="11">
        <v>63.055</v>
      </c>
      <c r="N970" s="2" t="str">
        <f>IF(ISERROR(INDEX(출금!$G$2:$G$1048576,MATCH($S970,출금!$S$2:$S$1048576,0)))=TRUE, "", INDEX(출금!$G$2:$G$1048576,MATCH($S970,출금!$S$2:$S$1048576,0))&amp;"")</f>
        <v>0x5d6fcf22aa4e4ff8da0abe329392e7c5306d22f3</v>
      </c>
      <c r="O970" s="2" t="str">
        <f>IF(ISERROR(INDEX(출금!$H$2:$H$1048576,MATCH($S970,출금!$S$2:$S$1048576,0)))=TRUE, "", INDEX(출금!$H$2:$H$1048576,MATCH($S970,출금!$S$2:$S$1048576,0))&amp;"")</f>
        <v/>
      </c>
      <c r="P970" s="2" t="str">
        <f>IF(ISERROR(INDEX(출금!$A$2:$A$1048576,MATCH($S970,출금!$S$2:$S$1048576,0)))=TRUE, "", INDEX(출금!$A$2:$A$1048576,MATCH($S970,출금!$S$2:$S$1048576,0)))</f>
        <v>exchange</v>
      </c>
      <c r="Q970" s="2" t="str">
        <f>IF(ISERROR(INDEX(출금!$B$2:$B$1048576,MATCH($S970,출금!$S$2:$S$1048576,0)))=TRUE, "", INDEX(출금!$B$2:$B$1048576,MATCH($S970,출금!$S$2:$S$1048576,0)))</f>
        <v>Binance</v>
      </c>
      <c r="R970" s="2" t="str">
        <f>IF(ISERROR(INDEX(출금!$C$2:$C$1048576,MATCH($S970,출금!$S$2:$S$1048576,0)))=TRUE, "", INDEX(출금!$C$2:$C$1048576,MATCH($S970,출금!$S$2:$S$1048576,0)))</f>
        <v>BBRICK</v>
      </c>
      <c r="S970" s="4" t="s">
        <v>2549</v>
      </c>
      <c r="T970" s="20">
        <v>44557.667650462965</v>
      </c>
      <c r="U970" s="31" t="str">
        <f t="shared" si="27"/>
        <v>2021-12-27</v>
      </c>
    </row>
    <row r="971" spans="1:21" ht="18" hidden="1">
      <c r="A971" s="2" t="s">
        <v>3</v>
      </c>
      <c r="B971" s="2" t="s">
        <v>171</v>
      </c>
      <c r="C971" s="2" t="s">
        <v>2171</v>
      </c>
      <c r="D971" s="42" t="s">
        <v>2189</v>
      </c>
      <c r="E971" s="2">
        <v>10027</v>
      </c>
      <c r="F971" s="4" t="str">
        <f t="shared" si="26"/>
        <v>BTC</v>
      </c>
      <c r="G971" s="2" t="str">
        <f>IF(INDEX(지갑!$H:$H,MATCH(A971&amp;B971&amp;C971&amp;D971&amp;E971&amp;F971&amp;H971,지갑!$K:$K,0))=0, "",INDEX(지갑!$H:$H,MATCH(A971&amp;B971&amp;C971&amp;D971&amp;E971&amp;F971&amp;H971,지갑!$K:$K,0)))</f>
        <v>374LRSWxDhVMJGYVdvawesWpuHxR6toVaG</v>
      </c>
      <c r="K971" s="4" t="s">
        <v>9</v>
      </c>
      <c r="L971" s="24"/>
      <c r="M971" s="11">
        <v>9.9550000000000001</v>
      </c>
      <c r="N971" s="2" t="str">
        <f>IF(ISERROR(INDEX(출금!$G$2:$G$1048576,MATCH($S971,출금!$S$2:$S$1048576,0)))=TRUE, "", INDEX(출금!$G$2:$G$1048576,MATCH($S971,출금!$S$2:$S$1048576,0))&amp;"")</f>
        <v>19SK9LWSXLdmwPxvjPgvUrdaPhaPS6LaNu</v>
      </c>
      <c r="O971" s="2" t="str">
        <f>IF(ISERROR(INDEX(출금!$H$2:$H$1048576,MATCH($S971,출금!$S$2:$S$1048576,0)))=TRUE, "", INDEX(출금!$H$2:$H$1048576,MATCH($S971,출금!$S$2:$S$1048576,0))&amp;"")</f>
        <v/>
      </c>
      <c r="P971" s="2" t="str">
        <f>IF(ISERROR(INDEX(출금!$A$2:$A$1048576,MATCH($S971,출금!$S$2:$S$1048576,0)))=TRUE, "", INDEX(출금!$A$2:$A$1048576,MATCH($S971,출금!$S$2:$S$1048576,0)))</f>
        <v>exchange</v>
      </c>
      <c r="Q971" s="2" t="str">
        <f>IF(ISERROR(INDEX(출금!$B$2:$B$1048576,MATCH($S971,출금!$S$2:$S$1048576,0)))=TRUE, "", INDEX(출금!$B$2:$B$1048576,MATCH($S971,출금!$S$2:$S$1048576,0)))</f>
        <v>Binance</v>
      </c>
      <c r="R971" s="2" t="str">
        <f>IF(ISERROR(INDEX(출금!$C$2:$C$1048576,MATCH($S971,출금!$S$2:$S$1048576,0)))=TRUE, "", INDEX(출금!$C$2:$C$1048576,MATCH($S971,출금!$S$2:$S$1048576,0)))</f>
        <v>BBRICK</v>
      </c>
      <c r="S971" s="4" t="s">
        <v>2548</v>
      </c>
      <c r="T971" s="20">
        <v>44557.680567129632</v>
      </c>
      <c r="U971" s="31" t="str">
        <f t="shared" si="27"/>
        <v>2021-12-27</v>
      </c>
    </row>
    <row r="972" spans="1:21" ht="18" hidden="1">
      <c r="A972" s="2" t="s">
        <v>3</v>
      </c>
      <c r="B972" s="2" t="s">
        <v>171</v>
      </c>
      <c r="C972" s="2" t="s">
        <v>2171</v>
      </c>
      <c r="D972" s="42" t="s">
        <v>2189</v>
      </c>
      <c r="E972" s="2">
        <v>10027</v>
      </c>
      <c r="F972" s="4" t="str">
        <f t="shared" si="26"/>
        <v>BTC</v>
      </c>
      <c r="G972" s="2" t="str">
        <f>IF(INDEX(지갑!$H:$H,MATCH(A972&amp;B972&amp;C972&amp;D972&amp;E972&amp;F972&amp;H972,지갑!$K:$K,0))=0, "",INDEX(지갑!$H:$H,MATCH(A972&amp;B972&amp;C972&amp;D972&amp;E972&amp;F972&amp;H972,지갑!$K:$K,0)))</f>
        <v>374LRSWxDhVMJGYVdvawesWpuHxR6toVaG</v>
      </c>
      <c r="K972" s="4" t="s">
        <v>9</v>
      </c>
      <c r="L972" s="24"/>
      <c r="M972" s="11">
        <v>14.999499999999999</v>
      </c>
      <c r="N972" s="2" t="str">
        <f>IF(ISERROR(INDEX(출금!$G$2:$G$1048576,MATCH($S972,출금!$S$2:$S$1048576,0)))=TRUE, "", INDEX(출금!$G$2:$G$1048576,MATCH($S972,출금!$S$2:$S$1048576,0))&amp;"")</f>
        <v>19SK9LWSXLdmwPxvjPgvUrdaPhaPS6LaNu</v>
      </c>
      <c r="O972" s="2" t="str">
        <f>IF(ISERROR(INDEX(출금!$H$2:$H$1048576,MATCH($S972,출금!$S$2:$S$1048576,0)))=TRUE, "", INDEX(출금!$H$2:$H$1048576,MATCH($S972,출금!$S$2:$S$1048576,0))&amp;"")</f>
        <v/>
      </c>
      <c r="P972" s="2" t="str">
        <f>IF(ISERROR(INDEX(출금!$A$2:$A$1048576,MATCH($S972,출금!$S$2:$S$1048576,0)))=TRUE, "", INDEX(출금!$A$2:$A$1048576,MATCH($S972,출금!$S$2:$S$1048576,0)))</f>
        <v>exchange</v>
      </c>
      <c r="Q972" s="2" t="str">
        <f>IF(ISERROR(INDEX(출금!$B$2:$B$1048576,MATCH($S972,출금!$S$2:$S$1048576,0)))=TRUE, "", INDEX(출금!$B$2:$B$1048576,MATCH($S972,출금!$S$2:$S$1048576,0)))</f>
        <v>Binance</v>
      </c>
      <c r="R972" s="2" t="str">
        <f>IF(ISERROR(INDEX(출금!$C$2:$C$1048576,MATCH($S972,출금!$S$2:$S$1048576,0)))=TRUE, "", INDEX(출금!$C$2:$C$1048576,MATCH($S972,출금!$S$2:$S$1048576,0)))</f>
        <v>BBRICK</v>
      </c>
      <c r="S972" s="4" t="s">
        <v>2547</v>
      </c>
      <c r="T972" s="20">
        <v>44565.66511574074</v>
      </c>
      <c r="U972" s="31" t="str">
        <f t="shared" si="27"/>
        <v>2022-01-04</v>
      </c>
    </row>
    <row r="973" spans="1:21" ht="18" hidden="1">
      <c r="A973" s="2" t="s">
        <v>3</v>
      </c>
      <c r="B973" s="2" t="s">
        <v>171</v>
      </c>
      <c r="C973" s="2" t="s">
        <v>2171</v>
      </c>
      <c r="D973" s="42" t="s">
        <v>2189</v>
      </c>
      <c r="E973" s="2">
        <v>10027</v>
      </c>
      <c r="F973" s="4" t="str">
        <f t="shared" si="26"/>
        <v>ETH</v>
      </c>
      <c r="G973" s="2" t="str">
        <f>IF(INDEX(지갑!$H:$H,MATCH(A973&amp;B973&amp;C973&amp;D973&amp;E973&amp;F973&amp;H973,지갑!$K:$K,0))=0, "",INDEX(지갑!$H:$H,MATCH(A973&amp;B973&amp;C973&amp;D973&amp;E973&amp;F973&amp;H973,지갑!$K:$K,0)))</f>
        <v>0xe3115c061ee15fc7a14a3f70a917313c32611345</v>
      </c>
      <c r="K973" s="4" t="s">
        <v>11</v>
      </c>
      <c r="L973" s="24"/>
      <c r="M973" s="11">
        <v>9.9949999999999992</v>
      </c>
      <c r="N973" s="2" t="str">
        <f>IF(ISERROR(INDEX(출금!$G$2:$G$1048576,MATCH($S973,출금!$S$2:$S$1048576,0)))=TRUE, "", INDEX(출금!$G$2:$G$1048576,MATCH($S973,출금!$S$2:$S$1048576,0))&amp;"")</f>
        <v>0x5d6fcf22aa4e4ff8da0abe329392e7c5306d22f3</v>
      </c>
      <c r="O973" s="2" t="str">
        <f>IF(ISERROR(INDEX(출금!$H$2:$H$1048576,MATCH($S973,출금!$S$2:$S$1048576,0)))=TRUE, "", INDEX(출금!$H$2:$H$1048576,MATCH($S973,출금!$S$2:$S$1048576,0))&amp;"")</f>
        <v/>
      </c>
      <c r="P973" s="2" t="str">
        <f>IF(ISERROR(INDEX(출금!$A$2:$A$1048576,MATCH($S973,출금!$S$2:$S$1048576,0)))=TRUE, "", INDEX(출금!$A$2:$A$1048576,MATCH($S973,출금!$S$2:$S$1048576,0)))</f>
        <v>exchange</v>
      </c>
      <c r="Q973" s="2" t="str">
        <f>IF(ISERROR(INDEX(출금!$B$2:$B$1048576,MATCH($S973,출금!$S$2:$S$1048576,0)))=TRUE, "", INDEX(출금!$B$2:$B$1048576,MATCH($S973,출금!$S$2:$S$1048576,0)))</f>
        <v>Binance</v>
      </c>
      <c r="R973" s="2" t="str">
        <f>IF(ISERROR(INDEX(출금!$C$2:$C$1048576,MATCH($S973,출금!$S$2:$S$1048576,0)))=TRUE, "", INDEX(출금!$C$2:$C$1048576,MATCH($S973,출금!$S$2:$S$1048576,0)))</f>
        <v>BBRICK</v>
      </c>
      <c r="S973" s="4" t="s">
        <v>2546</v>
      </c>
      <c r="T973" s="20">
        <v>44571.483449074076</v>
      </c>
      <c r="U973" s="31" t="str">
        <f t="shared" si="27"/>
        <v>2022-01-10</v>
      </c>
    </row>
    <row r="974" spans="1:21" ht="18" hidden="1">
      <c r="A974" s="2" t="s">
        <v>3</v>
      </c>
      <c r="B974" s="2" t="s">
        <v>171</v>
      </c>
      <c r="C974" s="2" t="s">
        <v>2171</v>
      </c>
      <c r="D974" s="42" t="s">
        <v>2189</v>
      </c>
      <c r="E974" s="2">
        <v>10027</v>
      </c>
      <c r="F974" s="4" t="str">
        <f t="shared" si="26"/>
        <v>ETH</v>
      </c>
      <c r="G974" s="2" t="str">
        <f>IF(INDEX(지갑!$H:$H,MATCH(A974&amp;B974&amp;C974&amp;D974&amp;E974&amp;F974&amp;H974,지갑!$K:$K,0))=0, "",INDEX(지갑!$H:$H,MATCH(A974&amp;B974&amp;C974&amp;D974&amp;E974&amp;F974&amp;H974,지갑!$K:$K,0)))</f>
        <v>0xe3115c061ee15fc7a14a3f70a917313c32611345</v>
      </c>
      <c r="K974" s="4" t="s">
        <v>11</v>
      </c>
      <c r="L974" s="24"/>
      <c r="M974" s="11">
        <v>33.993749999999999</v>
      </c>
      <c r="N974" s="2" t="str">
        <f>IF(ISERROR(INDEX(출금!$G$2:$G$1048576,MATCH($S974,출금!$S$2:$S$1048576,0)))=TRUE, "", INDEX(출금!$G$2:$G$1048576,MATCH($S974,출금!$S$2:$S$1048576,0))&amp;"")</f>
        <v>0x5d6fcf22aa4e4ff8da0abe329392e7c5306d22f3</v>
      </c>
      <c r="O974" s="2" t="str">
        <f>IF(ISERROR(INDEX(출금!$H$2:$H$1048576,MATCH($S974,출금!$S$2:$S$1048576,0)))=TRUE, "", INDEX(출금!$H$2:$H$1048576,MATCH($S974,출금!$S$2:$S$1048576,0))&amp;"")</f>
        <v/>
      </c>
      <c r="P974" s="2" t="str">
        <f>IF(ISERROR(INDEX(출금!$A$2:$A$1048576,MATCH($S974,출금!$S$2:$S$1048576,0)))=TRUE, "", INDEX(출금!$A$2:$A$1048576,MATCH($S974,출금!$S$2:$S$1048576,0)))</f>
        <v>exchange</v>
      </c>
      <c r="Q974" s="2" t="str">
        <f>IF(ISERROR(INDEX(출금!$B$2:$B$1048576,MATCH($S974,출금!$S$2:$S$1048576,0)))=TRUE, "", INDEX(출금!$B$2:$B$1048576,MATCH($S974,출금!$S$2:$S$1048576,0)))</f>
        <v>Binance</v>
      </c>
      <c r="R974" s="2" t="str">
        <f>IF(ISERROR(INDEX(출금!$C$2:$C$1048576,MATCH($S974,출금!$S$2:$S$1048576,0)))=TRUE, "", INDEX(출금!$C$2:$C$1048576,MATCH($S974,출금!$S$2:$S$1048576,0)))</f>
        <v>BBRICK</v>
      </c>
      <c r="S974" s="4" t="s">
        <v>2545</v>
      </c>
      <c r="T974" s="20">
        <v>44578.740439814814</v>
      </c>
      <c r="U974" s="31" t="str">
        <f t="shared" si="27"/>
        <v>2022-01-17</v>
      </c>
    </row>
    <row r="975" spans="1:21" ht="18" hidden="1">
      <c r="A975" s="2" t="s">
        <v>3</v>
      </c>
      <c r="B975" s="2" t="s">
        <v>171</v>
      </c>
      <c r="C975" s="2" t="s">
        <v>2171</v>
      </c>
      <c r="D975" s="42" t="s">
        <v>2189</v>
      </c>
      <c r="E975" s="2">
        <v>10027</v>
      </c>
      <c r="F975" s="4" t="str">
        <f t="shared" si="26"/>
        <v>BTC</v>
      </c>
      <c r="G975" s="2" t="str">
        <f>IF(INDEX(지갑!$H:$H,MATCH(A975&amp;B975&amp;C975&amp;D975&amp;E975&amp;F975&amp;H975,지갑!$K:$K,0))=0, "",INDEX(지갑!$H:$H,MATCH(A975&amp;B975&amp;C975&amp;D975&amp;E975&amp;F975&amp;H975,지갑!$K:$K,0)))</f>
        <v>374LRSWxDhVMJGYVdvawesWpuHxR6toVaG</v>
      </c>
      <c r="K975" s="4" t="s">
        <v>9</v>
      </c>
      <c r="L975" s="24"/>
      <c r="M975" s="11">
        <v>11.999499999999999</v>
      </c>
      <c r="N975" s="2" t="str">
        <f>IF(ISERROR(INDEX(출금!$G$2:$G$1048576,MATCH($S975,출금!$S$2:$S$1048576,0)))=TRUE, "", INDEX(출금!$G$2:$G$1048576,MATCH($S975,출금!$S$2:$S$1048576,0))&amp;"")</f>
        <v>19SK9LWSXLdmwPxvjPgvUrdaPhaPS6LaNu</v>
      </c>
      <c r="O975" s="2" t="str">
        <f>IF(ISERROR(INDEX(출금!$H$2:$H$1048576,MATCH($S975,출금!$S$2:$S$1048576,0)))=TRUE, "", INDEX(출금!$H$2:$H$1048576,MATCH($S975,출금!$S$2:$S$1048576,0))&amp;"")</f>
        <v/>
      </c>
      <c r="P975" s="2" t="str">
        <f>IF(ISERROR(INDEX(출금!$A$2:$A$1048576,MATCH($S975,출금!$S$2:$S$1048576,0)))=TRUE, "", INDEX(출금!$A$2:$A$1048576,MATCH($S975,출금!$S$2:$S$1048576,0)))</f>
        <v>exchange</v>
      </c>
      <c r="Q975" s="2" t="str">
        <f>IF(ISERROR(INDEX(출금!$B$2:$B$1048576,MATCH($S975,출금!$S$2:$S$1048576,0)))=TRUE, "", INDEX(출금!$B$2:$B$1048576,MATCH($S975,출금!$S$2:$S$1048576,0)))</f>
        <v>Binance</v>
      </c>
      <c r="R975" s="2" t="str">
        <f>IF(ISERROR(INDEX(출금!$C$2:$C$1048576,MATCH($S975,출금!$S$2:$S$1048576,0)))=TRUE, "", INDEX(출금!$C$2:$C$1048576,MATCH($S975,출금!$S$2:$S$1048576,0)))</f>
        <v>BBRICK</v>
      </c>
      <c r="S975" s="4" t="s">
        <v>2544</v>
      </c>
      <c r="T975" s="20">
        <v>44582.774791666663</v>
      </c>
      <c r="U975" s="31" t="str">
        <f t="shared" si="27"/>
        <v>2022-01-21</v>
      </c>
    </row>
    <row r="976" spans="1:21" ht="18" hidden="1">
      <c r="A976" s="2" t="s">
        <v>3</v>
      </c>
      <c r="B976" s="2" t="s">
        <v>171</v>
      </c>
      <c r="C976" s="2" t="s">
        <v>2171</v>
      </c>
      <c r="D976" s="42" t="s">
        <v>2189</v>
      </c>
      <c r="E976" s="2">
        <v>10027</v>
      </c>
      <c r="F976" s="4" t="str">
        <f t="shared" si="26"/>
        <v>ETH</v>
      </c>
      <c r="G976" s="2" t="str">
        <f>IF(INDEX(지갑!$H:$H,MATCH(A976&amp;B976&amp;C976&amp;D976&amp;E976&amp;F976&amp;H976,지갑!$K:$K,0))=0, "",INDEX(지갑!$H:$H,MATCH(A976&amp;B976&amp;C976&amp;D976&amp;E976&amp;F976&amp;H976,지갑!$K:$K,0)))</f>
        <v>0xe3115c061ee15fc7a14a3f70a917313c32611345</v>
      </c>
      <c r="K976" s="4" t="s">
        <v>11</v>
      </c>
      <c r="L976" s="24"/>
      <c r="M976" s="11">
        <v>109.99375000000001</v>
      </c>
      <c r="N976" s="2" t="str">
        <f>IF(ISERROR(INDEX(출금!$G$2:$G$1048576,MATCH($S976,출금!$S$2:$S$1048576,0)))=TRUE, "", INDEX(출금!$G$2:$G$1048576,MATCH($S976,출금!$S$2:$S$1048576,0))&amp;"")</f>
        <v>0x5d6fcf22aa4e4ff8da0abe329392e7c5306d22f3</v>
      </c>
      <c r="O976" s="2" t="str">
        <f>IF(ISERROR(INDEX(출금!$H$2:$H$1048576,MATCH($S976,출금!$S$2:$S$1048576,0)))=TRUE, "", INDEX(출금!$H$2:$H$1048576,MATCH($S976,출금!$S$2:$S$1048576,0))&amp;"")</f>
        <v/>
      </c>
      <c r="P976" s="2" t="str">
        <f>IF(ISERROR(INDEX(출금!$A$2:$A$1048576,MATCH($S976,출금!$S$2:$S$1048576,0)))=TRUE, "", INDEX(출금!$A$2:$A$1048576,MATCH($S976,출금!$S$2:$S$1048576,0)))</f>
        <v>exchange</v>
      </c>
      <c r="Q976" s="2" t="str">
        <f>IF(ISERROR(INDEX(출금!$B$2:$B$1048576,MATCH($S976,출금!$S$2:$S$1048576,0)))=TRUE, "", INDEX(출금!$B$2:$B$1048576,MATCH($S976,출금!$S$2:$S$1048576,0)))</f>
        <v>Binance</v>
      </c>
      <c r="R976" s="2" t="str">
        <f>IF(ISERROR(INDEX(출금!$C$2:$C$1048576,MATCH($S976,출금!$S$2:$S$1048576,0)))=TRUE, "", INDEX(출금!$C$2:$C$1048576,MATCH($S976,출금!$S$2:$S$1048576,0)))</f>
        <v>BBRICK</v>
      </c>
      <c r="S976" s="4" t="s">
        <v>2543</v>
      </c>
      <c r="T976" s="20">
        <v>44586.810150462959</v>
      </c>
      <c r="U976" s="31" t="str">
        <f t="shared" si="27"/>
        <v>2022-01-25</v>
      </c>
    </row>
    <row r="977" spans="1:21" ht="18" hidden="1">
      <c r="A977" s="2" t="s">
        <v>3</v>
      </c>
      <c r="B977" s="2" t="s">
        <v>171</v>
      </c>
      <c r="C977" s="2" t="s">
        <v>2171</v>
      </c>
      <c r="D977" s="42" t="s">
        <v>2189</v>
      </c>
      <c r="E977" s="2">
        <v>10027</v>
      </c>
      <c r="F977" s="4" t="str">
        <f t="shared" si="26"/>
        <v>BTC</v>
      </c>
      <c r="G977" s="2" t="str">
        <f>IF(INDEX(지갑!$H:$H,MATCH(A977&amp;B977&amp;C977&amp;D977&amp;E977&amp;F977&amp;H977,지갑!$K:$K,0))=0, "",INDEX(지갑!$H:$H,MATCH(A977&amp;B977&amp;C977&amp;D977&amp;E977&amp;F977&amp;H977,지갑!$K:$K,0)))</f>
        <v>374LRSWxDhVMJGYVdvawesWpuHxR6toVaG</v>
      </c>
      <c r="K977" s="4" t="s">
        <v>9</v>
      </c>
      <c r="L977" s="24"/>
      <c r="M977" s="11">
        <v>10.999499999999999</v>
      </c>
      <c r="N977" s="2" t="str">
        <f>IF(ISERROR(INDEX(출금!$G$2:$G$1048576,MATCH($S977,출금!$S$2:$S$1048576,0)))=TRUE, "", INDEX(출금!$G$2:$G$1048576,MATCH($S977,출금!$S$2:$S$1048576,0))&amp;"")</f>
        <v>19SK9LWSXLdmwPxvjPgvUrdaPhaPS6LaNu</v>
      </c>
      <c r="O977" s="2" t="str">
        <f>IF(ISERROR(INDEX(출금!$H$2:$H$1048576,MATCH($S977,출금!$S$2:$S$1048576,0)))=TRUE, "", INDEX(출금!$H$2:$H$1048576,MATCH($S977,출금!$S$2:$S$1048576,0))&amp;"")</f>
        <v/>
      </c>
      <c r="P977" s="2" t="str">
        <f>IF(ISERROR(INDEX(출금!$A$2:$A$1048576,MATCH($S977,출금!$S$2:$S$1048576,0)))=TRUE, "", INDEX(출금!$A$2:$A$1048576,MATCH($S977,출금!$S$2:$S$1048576,0)))</f>
        <v>exchange</v>
      </c>
      <c r="Q977" s="2" t="str">
        <f>IF(ISERROR(INDEX(출금!$B$2:$B$1048576,MATCH($S977,출금!$S$2:$S$1048576,0)))=TRUE, "", INDEX(출금!$B$2:$B$1048576,MATCH($S977,출금!$S$2:$S$1048576,0)))</f>
        <v>Binance</v>
      </c>
      <c r="R977" s="2" t="str">
        <f>IF(ISERROR(INDEX(출금!$C$2:$C$1048576,MATCH($S977,출금!$S$2:$S$1048576,0)))=TRUE, "", INDEX(출금!$C$2:$C$1048576,MATCH($S977,출금!$S$2:$S$1048576,0)))</f>
        <v>BBRICK</v>
      </c>
      <c r="S977" s="4" t="s">
        <v>2542</v>
      </c>
      <c r="T977" s="20">
        <v>44602.890266203707</v>
      </c>
      <c r="U977" s="31" t="str">
        <f t="shared" si="27"/>
        <v>2022-02-10</v>
      </c>
    </row>
    <row r="978" spans="1:21" ht="18" hidden="1">
      <c r="A978" s="2" t="s">
        <v>3</v>
      </c>
      <c r="B978" s="2" t="s">
        <v>171</v>
      </c>
      <c r="C978" s="2" t="s">
        <v>2171</v>
      </c>
      <c r="D978" s="42" t="s">
        <v>2189</v>
      </c>
      <c r="E978" s="2">
        <v>10027</v>
      </c>
      <c r="F978" s="4" t="str">
        <f t="shared" si="26"/>
        <v>ETH</v>
      </c>
      <c r="G978" s="2" t="str">
        <f>IF(INDEX(지갑!$H:$H,MATCH(A978&amp;B978&amp;C978&amp;D978&amp;E978&amp;F978&amp;H978,지갑!$K:$K,0))=0, "",INDEX(지갑!$H:$H,MATCH(A978&amp;B978&amp;C978&amp;D978&amp;E978&amp;F978&amp;H978,지갑!$K:$K,0)))</f>
        <v>0xe3115c061ee15fc7a14a3f70a917313c32611345</v>
      </c>
      <c r="K978" s="4" t="s">
        <v>11</v>
      </c>
      <c r="L978" s="24"/>
      <c r="M978" s="11">
        <v>0.99375000000000002</v>
      </c>
      <c r="N978" s="2" t="str">
        <f>IF(ISERROR(INDEX(출금!$G$2:$G$1048576,MATCH($S978,출금!$S$2:$S$1048576,0)))=TRUE, "", INDEX(출금!$G$2:$G$1048576,MATCH($S978,출금!$S$2:$S$1048576,0))&amp;"")</f>
        <v>0x5d6fcf22aa4e4ff8da0abe329392e7c5306d22f3</v>
      </c>
      <c r="O978" s="2" t="str">
        <f>IF(ISERROR(INDEX(출금!$H$2:$H$1048576,MATCH($S978,출금!$S$2:$S$1048576,0)))=TRUE, "", INDEX(출금!$H$2:$H$1048576,MATCH($S978,출금!$S$2:$S$1048576,0))&amp;"")</f>
        <v/>
      </c>
      <c r="P978" s="2" t="str">
        <f>IF(ISERROR(INDEX(출금!$A$2:$A$1048576,MATCH($S978,출금!$S$2:$S$1048576,0)))=TRUE, "", INDEX(출금!$A$2:$A$1048576,MATCH($S978,출금!$S$2:$S$1048576,0)))</f>
        <v>exchange</v>
      </c>
      <c r="Q978" s="2" t="str">
        <f>IF(ISERROR(INDEX(출금!$B$2:$B$1048576,MATCH($S978,출금!$S$2:$S$1048576,0)))=TRUE, "", INDEX(출금!$B$2:$B$1048576,MATCH($S978,출금!$S$2:$S$1048576,0)))</f>
        <v>Binance</v>
      </c>
      <c r="R978" s="2" t="str">
        <f>IF(ISERROR(INDEX(출금!$C$2:$C$1048576,MATCH($S978,출금!$S$2:$S$1048576,0)))=TRUE, "", INDEX(출금!$C$2:$C$1048576,MATCH($S978,출금!$S$2:$S$1048576,0)))</f>
        <v>BBRICK</v>
      </c>
      <c r="S978" s="4" t="s">
        <v>2541</v>
      </c>
      <c r="T978" s="20">
        <v>44604.770254629628</v>
      </c>
      <c r="U978" s="31" t="str">
        <f t="shared" si="27"/>
        <v>2022-02-12</v>
      </c>
    </row>
    <row r="979" spans="1:21" ht="18" hidden="1">
      <c r="A979" s="2" t="s">
        <v>3</v>
      </c>
      <c r="B979" s="2" t="s">
        <v>171</v>
      </c>
      <c r="C979" s="2" t="s">
        <v>2171</v>
      </c>
      <c r="D979" s="42" t="s">
        <v>2189</v>
      </c>
      <c r="E979" s="2">
        <v>10027</v>
      </c>
      <c r="F979" s="4" t="str">
        <f t="shared" si="26"/>
        <v>ATOM</v>
      </c>
      <c r="G979" s="2" t="str">
        <f>IF(INDEX(지갑!$H:$H,MATCH(A979&amp;B979&amp;C979&amp;D979&amp;E979&amp;F979&amp;H979,지갑!$K:$K,0))=0, "",INDEX(지갑!$H:$H,MATCH(A979&amp;B979&amp;C979&amp;D979&amp;E979&amp;F979&amp;H979,지갑!$K:$K,0)))</f>
        <v>cosmos1hjyde2kfgtl78twvhs53u5j2gcsxrt649nn8j5</v>
      </c>
      <c r="H979" s="2" t="s">
        <v>2352</v>
      </c>
      <c r="K979" s="4" t="s">
        <v>70</v>
      </c>
      <c r="L979" s="24"/>
      <c r="M979" s="11">
        <v>0.995</v>
      </c>
      <c r="N979" s="2" t="str">
        <f>IF(ISERROR(INDEX(출금!$G$2:$G$1048576,MATCH($S979,출금!$S$2:$S$1048576,0)))=TRUE, "", INDEX(출금!$G$2:$G$1048576,MATCH($S979,출금!$S$2:$S$1048576,0))&amp;"")</f>
        <v>cosmos15v50ymp6n5dn73erkqtmq0u8adpl8d3ujv2e74</v>
      </c>
      <c r="O979" s="2" t="str">
        <f>IF(ISERROR(INDEX(출금!$H$2:$H$1048576,MATCH($S979,출금!$S$2:$S$1048576,0)))=TRUE, "", INDEX(출금!$H$2:$H$1048576,MATCH($S979,출금!$S$2:$S$1048576,0))&amp;"")</f>
        <v>101230448</v>
      </c>
      <c r="P979" s="2" t="str">
        <f>IF(ISERROR(INDEX(출금!$A$2:$A$1048576,MATCH($S979,출금!$S$2:$S$1048576,0)))=TRUE, "", INDEX(출금!$A$2:$A$1048576,MATCH($S979,출금!$S$2:$S$1048576,0)))</f>
        <v>exchange</v>
      </c>
      <c r="Q979" s="2" t="str">
        <f>IF(ISERROR(INDEX(출금!$B$2:$B$1048576,MATCH($S979,출금!$S$2:$S$1048576,0)))=TRUE, "", INDEX(출금!$B$2:$B$1048576,MATCH($S979,출금!$S$2:$S$1048576,0)))</f>
        <v>Binance</v>
      </c>
      <c r="R979" s="2" t="str">
        <f>IF(ISERROR(INDEX(출금!$C$2:$C$1048576,MATCH($S979,출금!$S$2:$S$1048576,0)))=TRUE, "", INDEX(출금!$C$2:$C$1048576,MATCH($S979,출금!$S$2:$S$1048576,0)))</f>
        <v>BBRICK</v>
      </c>
      <c r="S979" s="4" t="s">
        <v>2540</v>
      </c>
      <c r="T979" s="20">
        <v>44607.776250000003</v>
      </c>
      <c r="U979" s="31" t="str">
        <f t="shared" si="27"/>
        <v>2022-02-15</v>
      </c>
    </row>
    <row r="980" spans="1:21" ht="18" hidden="1">
      <c r="A980" s="2" t="s">
        <v>3</v>
      </c>
      <c r="B980" s="2" t="s">
        <v>171</v>
      </c>
      <c r="C980" s="2" t="s">
        <v>2171</v>
      </c>
      <c r="D980" s="42" t="s">
        <v>2189</v>
      </c>
      <c r="E980" s="2">
        <v>10027</v>
      </c>
      <c r="F980" s="4" t="str">
        <f t="shared" si="26"/>
        <v>ATOM</v>
      </c>
      <c r="G980" s="2" t="str">
        <f>IF(INDEX(지갑!$H:$H,MATCH(A980&amp;B980&amp;C980&amp;D980&amp;E980&amp;F980&amp;H980,지갑!$K:$K,0))=0, "",INDEX(지갑!$H:$H,MATCH(A980&amp;B980&amp;C980&amp;D980&amp;E980&amp;F980&amp;H980,지갑!$K:$K,0)))</f>
        <v>cosmos1hjyde2kfgtl78twvhs53u5j2gcsxrt649nn8j5</v>
      </c>
      <c r="H980" s="2" t="s">
        <v>2352</v>
      </c>
      <c r="K980" s="4" t="s">
        <v>70</v>
      </c>
      <c r="L980" s="24"/>
      <c r="M980" s="11">
        <v>299.995</v>
      </c>
      <c r="N980" s="2" t="str">
        <f>IF(ISERROR(INDEX(출금!$G$2:$G$1048576,MATCH($S980,출금!$S$2:$S$1048576,0)))=TRUE, "", INDEX(출금!$G$2:$G$1048576,MATCH($S980,출금!$S$2:$S$1048576,0))&amp;"")</f>
        <v>cosmos15v50ymp6n5dn73erkqtmq0u8adpl8d3ujv2e74</v>
      </c>
      <c r="O980" s="2" t="str">
        <f>IF(ISERROR(INDEX(출금!$H$2:$H$1048576,MATCH($S980,출금!$S$2:$S$1048576,0)))=TRUE, "", INDEX(출금!$H$2:$H$1048576,MATCH($S980,출금!$S$2:$S$1048576,0))&amp;"")</f>
        <v>101230448</v>
      </c>
      <c r="P980" s="2" t="str">
        <f>IF(ISERROR(INDEX(출금!$A$2:$A$1048576,MATCH($S980,출금!$S$2:$S$1048576,0)))=TRUE, "", INDEX(출금!$A$2:$A$1048576,MATCH($S980,출금!$S$2:$S$1048576,0)))</f>
        <v>exchange</v>
      </c>
      <c r="Q980" s="2" t="str">
        <f>IF(ISERROR(INDEX(출금!$B$2:$B$1048576,MATCH($S980,출금!$S$2:$S$1048576,0)))=TRUE, "", INDEX(출금!$B$2:$B$1048576,MATCH($S980,출금!$S$2:$S$1048576,0)))</f>
        <v>Binance</v>
      </c>
      <c r="R980" s="2" t="str">
        <f>IF(ISERROR(INDEX(출금!$C$2:$C$1048576,MATCH($S980,출금!$S$2:$S$1048576,0)))=TRUE, "", INDEX(출금!$C$2:$C$1048576,MATCH($S980,출금!$S$2:$S$1048576,0)))</f>
        <v>BBRICK</v>
      </c>
      <c r="S980" s="4" t="s">
        <v>2539</v>
      </c>
      <c r="T980" s="20">
        <v>44608.455185185187</v>
      </c>
      <c r="U980" s="31" t="str">
        <f t="shared" si="27"/>
        <v>2022-02-16</v>
      </c>
    </row>
    <row r="981" spans="1:21" ht="18" hidden="1">
      <c r="A981" s="2" t="s">
        <v>3</v>
      </c>
      <c r="B981" s="2" t="s">
        <v>171</v>
      </c>
      <c r="C981" s="2" t="s">
        <v>2171</v>
      </c>
      <c r="D981" s="42" t="s">
        <v>2189</v>
      </c>
      <c r="E981" s="2">
        <v>10027</v>
      </c>
      <c r="F981" s="4" t="str">
        <f t="shared" si="26"/>
        <v>ATOM</v>
      </c>
      <c r="G981" s="2" t="str">
        <f>IF(INDEX(지갑!$H:$H,MATCH(A981&amp;B981&amp;C981&amp;D981&amp;E981&amp;F981&amp;H981,지갑!$K:$K,0))=0, "",INDEX(지갑!$H:$H,MATCH(A981&amp;B981&amp;C981&amp;D981&amp;E981&amp;F981&amp;H981,지갑!$K:$K,0)))</f>
        <v>cosmos1hjyde2kfgtl78twvhs53u5j2gcsxrt649nn8j5</v>
      </c>
      <c r="H981" s="2" t="s">
        <v>2352</v>
      </c>
      <c r="K981" s="4" t="s">
        <v>70</v>
      </c>
      <c r="L981" s="24"/>
      <c r="M981" s="11">
        <v>247.995</v>
      </c>
      <c r="N981" s="2" t="str">
        <f>IF(ISERROR(INDEX(출금!$G$2:$G$1048576,MATCH($S981,출금!$S$2:$S$1048576,0)))=TRUE, "", INDEX(출금!$G$2:$G$1048576,MATCH($S981,출금!$S$2:$S$1048576,0))&amp;"")</f>
        <v>cosmos15v50ymp6n5dn73erkqtmq0u8adpl8d3ujv2e74</v>
      </c>
      <c r="O981" s="2" t="str">
        <f>IF(ISERROR(INDEX(출금!$H$2:$H$1048576,MATCH($S981,출금!$S$2:$S$1048576,0)))=TRUE, "", INDEX(출금!$H$2:$H$1048576,MATCH($S981,출금!$S$2:$S$1048576,0))&amp;"")</f>
        <v>101230448</v>
      </c>
      <c r="P981" s="2" t="str">
        <f>IF(ISERROR(INDEX(출금!$A$2:$A$1048576,MATCH($S981,출금!$S$2:$S$1048576,0)))=TRUE, "", INDEX(출금!$A$2:$A$1048576,MATCH($S981,출금!$S$2:$S$1048576,0)))</f>
        <v>exchange</v>
      </c>
      <c r="Q981" s="2" t="str">
        <f>IF(ISERROR(INDEX(출금!$B$2:$B$1048576,MATCH($S981,출금!$S$2:$S$1048576,0)))=TRUE, "", INDEX(출금!$B$2:$B$1048576,MATCH($S981,출금!$S$2:$S$1048576,0)))</f>
        <v>Binance</v>
      </c>
      <c r="R981" s="2" t="str">
        <f>IF(ISERROR(INDEX(출금!$C$2:$C$1048576,MATCH($S981,출금!$S$2:$S$1048576,0)))=TRUE, "", INDEX(출금!$C$2:$C$1048576,MATCH($S981,출금!$S$2:$S$1048576,0)))</f>
        <v>BBRICK</v>
      </c>
      <c r="S981" s="4" t="s">
        <v>2538</v>
      </c>
      <c r="T981" s="20">
        <v>44609.761493055557</v>
      </c>
      <c r="U981" s="31" t="str">
        <f t="shared" si="27"/>
        <v>2022-02-17</v>
      </c>
    </row>
    <row r="982" spans="1:21" ht="18" hidden="1">
      <c r="A982" s="2" t="s">
        <v>3</v>
      </c>
      <c r="B982" s="2" t="s">
        <v>171</v>
      </c>
      <c r="C982" s="2" t="s">
        <v>2171</v>
      </c>
      <c r="D982" s="42" t="s">
        <v>2189</v>
      </c>
      <c r="E982" s="2">
        <v>10027</v>
      </c>
      <c r="F982" s="4" t="str">
        <f t="shared" si="26"/>
        <v>ATOM</v>
      </c>
      <c r="G982" s="2" t="str">
        <f>IF(INDEX(지갑!$H:$H,MATCH(A982&amp;B982&amp;C982&amp;D982&amp;E982&amp;F982&amp;H982,지갑!$K:$K,0))=0, "",INDEX(지갑!$H:$H,MATCH(A982&amp;B982&amp;C982&amp;D982&amp;E982&amp;F982&amp;H982,지갑!$K:$K,0)))</f>
        <v>cosmos1hjyde2kfgtl78twvhs53u5j2gcsxrt649nn8j5</v>
      </c>
      <c r="H982" s="2" t="s">
        <v>2352</v>
      </c>
      <c r="K982" s="4" t="s">
        <v>70</v>
      </c>
      <c r="L982" s="24"/>
      <c r="M982" s="11">
        <v>211.995</v>
      </c>
      <c r="N982" s="2" t="str">
        <f>IF(ISERROR(INDEX(출금!$G$2:$G$1048576,MATCH($S982,출금!$S$2:$S$1048576,0)))=TRUE, "", INDEX(출금!$G$2:$G$1048576,MATCH($S982,출금!$S$2:$S$1048576,0))&amp;"")</f>
        <v>cosmos15v50ymp6n5dn73erkqtmq0u8adpl8d3ujv2e74</v>
      </c>
      <c r="O982" s="2" t="str">
        <f>IF(ISERROR(INDEX(출금!$H$2:$H$1048576,MATCH($S982,출금!$S$2:$S$1048576,0)))=TRUE, "", INDEX(출금!$H$2:$H$1048576,MATCH($S982,출금!$S$2:$S$1048576,0))&amp;"")</f>
        <v>101230448</v>
      </c>
      <c r="P982" s="2" t="str">
        <f>IF(ISERROR(INDEX(출금!$A$2:$A$1048576,MATCH($S982,출금!$S$2:$S$1048576,0)))=TRUE, "", INDEX(출금!$A$2:$A$1048576,MATCH($S982,출금!$S$2:$S$1048576,0)))</f>
        <v>exchange</v>
      </c>
      <c r="Q982" s="2" t="str">
        <f>IF(ISERROR(INDEX(출금!$B$2:$B$1048576,MATCH($S982,출금!$S$2:$S$1048576,0)))=TRUE, "", INDEX(출금!$B$2:$B$1048576,MATCH($S982,출금!$S$2:$S$1048576,0)))</f>
        <v>Binance</v>
      </c>
      <c r="R982" s="2" t="str">
        <f>IF(ISERROR(INDEX(출금!$C$2:$C$1048576,MATCH($S982,출금!$S$2:$S$1048576,0)))=TRUE, "", INDEX(출금!$C$2:$C$1048576,MATCH($S982,출금!$S$2:$S$1048576,0)))</f>
        <v>BBRICK</v>
      </c>
      <c r="S982" s="4" t="s">
        <v>2537</v>
      </c>
      <c r="T982" s="20">
        <v>44610.434189814812</v>
      </c>
      <c r="U982" s="31" t="str">
        <f t="shared" si="27"/>
        <v>2022-02-18</v>
      </c>
    </row>
    <row r="983" spans="1:21" ht="18" hidden="1">
      <c r="A983" s="2" t="s">
        <v>3</v>
      </c>
      <c r="B983" s="2" t="s">
        <v>171</v>
      </c>
      <c r="C983" s="2" t="s">
        <v>2171</v>
      </c>
      <c r="D983" s="42" t="s">
        <v>2189</v>
      </c>
      <c r="E983" s="2">
        <v>10027</v>
      </c>
      <c r="F983" s="4" t="str">
        <f t="shared" si="26"/>
        <v>BTC</v>
      </c>
      <c r="G983" s="2" t="str">
        <f>IF(INDEX(지갑!$H:$H,MATCH(A983&amp;B983&amp;C983&amp;D983&amp;E983&amp;F983&amp;H983,지갑!$K:$K,0))=0, "",INDEX(지갑!$H:$H,MATCH(A983&amp;B983&amp;C983&amp;D983&amp;E983&amp;F983&amp;H983,지갑!$K:$K,0)))</f>
        <v>374LRSWxDhVMJGYVdvawesWpuHxR6toVaG</v>
      </c>
      <c r="K983" s="4" t="s">
        <v>9</v>
      </c>
      <c r="L983" s="24"/>
      <c r="M983" s="11">
        <v>10.999499999999999</v>
      </c>
      <c r="N983" s="2" t="str">
        <f>IF(ISERROR(INDEX(출금!$G$2:$G$1048576,MATCH($S983,출금!$S$2:$S$1048576,0)))=TRUE, "", INDEX(출금!$G$2:$G$1048576,MATCH($S983,출금!$S$2:$S$1048576,0))&amp;"")</f>
        <v>19SK9LWSXLdmwPxvjPgvUrdaPhaPS6LaNu</v>
      </c>
      <c r="O983" s="2" t="str">
        <f>IF(ISERROR(INDEX(출금!$H$2:$H$1048576,MATCH($S983,출금!$S$2:$S$1048576,0)))=TRUE, "", INDEX(출금!$H$2:$H$1048576,MATCH($S983,출금!$S$2:$S$1048576,0))&amp;"")</f>
        <v/>
      </c>
      <c r="P983" s="2" t="str">
        <f>IF(ISERROR(INDEX(출금!$A$2:$A$1048576,MATCH($S983,출금!$S$2:$S$1048576,0)))=TRUE, "", INDEX(출금!$A$2:$A$1048576,MATCH($S983,출금!$S$2:$S$1048576,0)))</f>
        <v>exchange</v>
      </c>
      <c r="Q983" s="2" t="str">
        <f>IF(ISERROR(INDEX(출금!$B$2:$B$1048576,MATCH($S983,출금!$S$2:$S$1048576,0)))=TRUE, "", INDEX(출금!$B$2:$B$1048576,MATCH($S983,출금!$S$2:$S$1048576,0)))</f>
        <v>Binance</v>
      </c>
      <c r="R983" s="2" t="str">
        <f>IF(ISERROR(INDEX(출금!$C$2:$C$1048576,MATCH($S983,출금!$S$2:$S$1048576,0)))=TRUE, "", INDEX(출금!$C$2:$C$1048576,MATCH($S983,출금!$S$2:$S$1048576,0)))</f>
        <v>BBRICK</v>
      </c>
      <c r="S983" s="4" t="s">
        <v>2536</v>
      </c>
      <c r="T983" s="20">
        <v>44613.942870370367</v>
      </c>
      <c r="U983" s="31" t="str">
        <f t="shared" si="27"/>
        <v>2022-02-21</v>
      </c>
    </row>
    <row r="984" spans="1:21" ht="18" hidden="1">
      <c r="A984" s="2" t="s">
        <v>3</v>
      </c>
      <c r="B984" s="2" t="s">
        <v>171</v>
      </c>
      <c r="C984" s="2" t="s">
        <v>2171</v>
      </c>
      <c r="D984" s="42" t="s">
        <v>2189</v>
      </c>
      <c r="E984" s="2">
        <v>10027</v>
      </c>
      <c r="F984" s="4" t="str">
        <f t="shared" si="26"/>
        <v>XRP</v>
      </c>
      <c r="G984" s="2" t="str">
        <f>IF(INDEX(지갑!$H:$H,MATCH(A984&amp;B984&amp;C984&amp;D984&amp;E984&amp;F984&amp;H984,지갑!$K:$K,0))=0, "",INDEX(지갑!$H:$H,MATCH(A984&amp;B984&amp;C984&amp;D984&amp;E984&amp;F984&amp;H984,지갑!$K:$K,0)))</f>
        <v>raQwCVAJVqjrVm1Nj5SFRcX8i22BhdC9WA</v>
      </c>
      <c r="H984" s="2">
        <v>2928323236</v>
      </c>
      <c r="K984" s="4" t="s">
        <v>10</v>
      </c>
      <c r="L984" s="24"/>
      <c r="M984" s="11">
        <v>49.75</v>
      </c>
      <c r="N984" s="2" t="str">
        <f>IF(ISERROR(INDEX(출금!$G$2:$G$1048576,MATCH($S984,출금!$S$2:$S$1048576,0)))=TRUE, "", INDEX(출금!$G$2:$G$1048576,MATCH($S984,출금!$S$2:$S$1048576,0))&amp;"")</f>
        <v>rEb8TK3gBgk5auZkwc6sHnwrGVJH8DuaLh</v>
      </c>
      <c r="O984" s="2" t="str">
        <f>IF(ISERROR(INDEX(출금!$H$2:$H$1048576,MATCH($S984,출금!$S$2:$S$1048576,0)))=TRUE, "", INDEX(출금!$H$2:$H$1048576,MATCH($S984,출금!$S$2:$S$1048576,0))&amp;"")</f>
        <v>105711647</v>
      </c>
      <c r="P984" s="2" t="str">
        <f>IF(ISERROR(INDEX(출금!$A$2:$A$1048576,MATCH($S984,출금!$S$2:$S$1048576,0)))=TRUE, "", INDEX(출금!$A$2:$A$1048576,MATCH($S984,출금!$S$2:$S$1048576,0)))</f>
        <v>exchange</v>
      </c>
      <c r="Q984" s="2" t="str">
        <f>IF(ISERROR(INDEX(출금!$B$2:$B$1048576,MATCH($S984,출금!$S$2:$S$1048576,0)))=TRUE, "", INDEX(출금!$B$2:$B$1048576,MATCH($S984,출금!$S$2:$S$1048576,0)))</f>
        <v>Binance</v>
      </c>
      <c r="R984" s="2" t="str">
        <f>IF(ISERROR(INDEX(출금!$C$2:$C$1048576,MATCH($S984,출금!$S$2:$S$1048576,0)))=TRUE, "", INDEX(출금!$C$2:$C$1048576,MATCH($S984,출금!$S$2:$S$1048576,0)))</f>
        <v>BBRICK</v>
      </c>
      <c r="S984" s="4" t="s">
        <v>2535</v>
      </c>
      <c r="T984" s="20">
        <v>44615.712187500001</v>
      </c>
      <c r="U984" s="31" t="str">
        <f t="shared" si="27"/>
        <v>2022-02-23</v>
      </c>
    </row>
    <row r="985" spans="1:21" ht="18" hidden="1">
      <c r="A985" s="2" t="s">
        <v>3</v>
      </c>
      <c r="B985" s="2" t="s">
        <v>171</v>
      </c>
      <c r="C985" s="2" t="s">
        <v>2171</v>
      </c>
      <c r="D985" s="42" t="s">
        <v>2189</v>
      </c>
      <c r="E985" s="2">
        <v>10027</v>
      </c>
      <c r="F985" s="4" t="str">
        <f t="shared" si="26"/>
        <v>XRP</v>
      </c>
      <c r="G985" s="2" t="str">
        <f>IF(INDEX(지갑!$H:$H,MATCH(A985&amp;B985&amp;C985&amp;D985&amp;E985&amp;F985&amp;H985,지갑!$K:$K,0))=0, "",INDEX(지갑!$H:$H,MATCH(A985&amp;B985&amp;C985&amp;D985&amp;E985&amp;F985&amp;H985,지갑!$K:$K,0)))</f>
        <v>raQwCVAJVqjrVm1Nj5SFRcX8i22BhdC9WA</v>
      </c>
      <c r="H985" s="2">
        <v>2928323236</v>
      </c>
      <c r="K985" s="4" t="s">
        <v>10</v>
      </c>
      <c r="L985" s="24"/>
      <c r="M985" s="11">
        <v>9949.75</v>
      </c>
      <c r="N985" s="2" t="str">
        <f>IF(ISERROR(INDEX(출금!$G$2:$G$1048576,MATCH($S985,출금!$S$2:$S$1048576,0)))=TRUE, "", INDEX(출금!$G$2:$G$1048576,MATCH($S985,출금!$S$2:$S$1048576,0))&amp;"")</f>
        <v>rEb8TK3gBgk5auZkwc6sHnwrGVJH8DuaLh</v>
      </c>
      <c r="O985" s="2" t="str">
        <f>IF(ISERROR(INDEX(출금!$H$2:$H$1048576,MATCH($S985,출금!$S$2:$S$1048576,0)))=TRUE, "", INDEX(출금!$H$2:$H$1048576,MATCH($S985,출금!$S$2:$S$1048576,0))&amp;"")</f>
        <v>105711647</v>
      </c>
      <c r="P985" s="2" t="str">
        <f>IF(ISERROR(INDEX(출금!$A$2:$A$1048576,MATCH($S985,출금!$S$2:$S$1048576,0)))=TRUE, "", INDEX(출금!$A$2:$A$1048576,MATCH($S985,출금!$S$2:$S$1048576,0)))</f>
        <v>exchange</v>
      </c>
      <c r="Q985" s="2" t="str">
        <f>IF(ISERROR(INDEX(출금!$B$2:$B$1048576,MATCH($S985,출금!$S$2:$S$1048576,0)))=TRUE, "", INDEX(출금!$B$2:$B$1048576,MATCH($S985,출금!$S$2:$S$1048576,0)))</f>
        <v>Binance</v>
      </c>
      <c r="R985" s="2" t="str">
        <f>IF(ISERROR(INDEX(출금!$C$2:$C$1048576,MATCH($S985,출금!$S$2:$S$1048576,0)))=TRUE, "", INDEX(출금!$C$2:$C$1048576,MATCH($S985,출금!$S$2:$S$1048576,0)))</f>
        <v>BBRICK</v>
      </c>
      <c r="S985" s="4" t="s">
        <v>2534</v>
      </c>
      <c r="T985" s="20">
        <v>44615.716840277775</v>
      </c>
      <c r="U985" s="31" t="str">
        <f t="shared" si="27"/>
        <v>2022-02-23</v>
      </c>
    </row>
    <row r="986" spans="1:21" ht="18" hidden="1">
      <c r="A986" s="2" t="s">
        <v>3</v>
      </c>
      <c r="B986" s="2" t="s">
        <v>171</v>
      </c>
      <c r="C986" s="2" t="s">
        <v>2171</v>
      </c>
      <c r="D986" s="42" t="s">
        <v>2189</v>
      </c>
      <c r="E986" s="2">
        <v>10027</v>
      </c>
      <c r="F986" s="4" t="str">
        <f t="shared" si="26"/>
        <v>XRP</v>
      </c>
      <c r="G986" s="2" t="str">
        <f>IF(INDEX(지갑!$H:$H,MATCH(A986&amp;B986&amp;C986&amp;D986&amp;E986&amp;F986&amp;H986,지갑!$K:$K,0))=0, "",INDEX(지갑!$H:$H,MATCH(A986&amp;B986&amp;C986&amp;D986&amp;E986&amp;F986&amp;H986,지갑!$K:$K,0)))</f>
        <v>raQwCVAJVqjrVm1Nj5SFRcX8i22BhdC9WA</v>
      </c>
      <c r="H986" s="2">
        <v>2928323236</v>
      </c>
      <c r="K986" s="4" t="s">
        <v>10</v>
      </c>
      <c r="L986" s="24"/>
      <c r="M986" s="11">
        <v>8069.75</v>
      </c>
      <c r="N986" s="2" t="str">
        <f>IF(ISERROR(INDEX(출금!$G$2:$G$1048576,MATCH($S986,출금!$S$2:$S$1048576,0)))=TRUE, "", INDEX(출금!$G$2:$G$1048576,MATCH($S986,출금!$S$2:$S$1048576,0))&amp;"")</f>
        <v>rEb8TK3gBgk5auZkwc6sHnwrGVJH8DuaLh</v>
      </c>
      <c r="O986" s="2" t="str">
        <f>IF(ISERROR(INDEX(출금!$H$2:$H$1048576,MATCH($S986,출금!$S$2:$S$1048576,0)))=TRUE, "", INDEX(출금!$H$2:$H$1048576,MATCH($S986,출금!$S$2:$S$1048576,0))&amp;"")</f>
        <v>105711647</v>
      </c>
      <c r="P986" s="2" t="str">
        <f>IF(ISERROR(INDEX(출금!$A$2:$A$1048576,MATCH($S986,출금!$S$2:$S$1048576,0)))=TRUE, "", INDEX(출금!$A$2:$A$1048576,MATCH($S986,출금!$S$2:$S$1048576,0)))</f>
        <v>exchange</v>
      </c>
      <c r="Q986" s="2" t="str">
        <f>IF(ISERROR(INDEX(출금!$B$2:$B$1048576,MATCH($S986,출금!$S$2:$S$1048576,0)))=TRUE, "", INDEX(출금!$B$2:$B$1048576,MATCH($S986,출금!$S$2:$S$1048576,0)))</f>
        <v>Binance</v>
      </c>
      <c r="R986" s="2" t="str">
        <f>IF(ISERROR(INDEX(출금!$C$2:$C$1048576,MATCH($S986,출금!$S$2:$S$1048576,0)))=TRUE, "", INDEX(출금!$C$2:$C$1048576,MATCH($S986,출금!$S$2:$S$1048576,0)))</f>
        <v>BBRICK</v>
      </c>
      <c r="S986" s="4" t="s">
        <v>2533</v>
      </c>
      <c r="T986" s="20">
        <v>44616.538969907408</v>
      </c>
      <c r="U986" s="31" t="str">
        <f t="shared" si="27"/>
        <v>2022-02-24</v>
      </c>
    </row>
    <row r="987" spans="1:21" ht="18" hidden="1">
      <c r="A987" s="2" t="s">
        <v>3</v>
      </c>
      <c r="B987" s="2" t="s">
        <v>171</v>
      </c>
      <c r="C987" s="2" t="s">
        <v>2171</v>
      </c>
      <c r="D987" s="42" t="s">
        <v>2189</v>
      </c>
      <c r="E987" s="2">
        <v>10027</v>
      </c>
      <c r="F987" s="4" t="str">
        <f t="shared" si="26"/>
        <v>ATOM</v>
      </c>
      <c r="G987" s="2" t="str">
        <f>IF(INDEX(지갑!$H:$H,MATCH(A987&amp;B987&amp;C987&amp;D987&amp;E987&amp;F987&amp;H987,지갑!$K:$K,0))=0, "",INDEX(지갑!$H:$H,MATCH(A987&amp;B987&amp;C987&amp;D987&amp;E987&amp;F987&amp;H987,지갑!$K:$K,0)))</f>
        <v>cosmos1hjyde2kfgtl78twvhs53u5j2gcsxrt649nn8j5</v>
      </c>
      <c r="H987" s="2" t="s">
        <v>2352</v>
      </c>
      <c r="K987" s="4" t="s">
        <v>70</v>
      </c>
      <c r="L987" s="24"/>
      <c r="M987" s="11">
        <v>202.995</v>
      </c>
      <c r="N987" s="2" t="str">
        <f>IF(ISERROR(INDEX(출금!$G$2:$G$1048576,MATCH($S987,출금!$S$2:$S$1048576,0)))=TRUE, "", INDEX(출금!$G$2:$G$1048576,MATCH($S987,출금!$S$2:$S$1048576,0))&amp;"")</f>
        <v>cosmos15v50ymp6n5dn73erkqtmq0u8adpl8d3ujv2e74</v>
      </c>
      <c r="O987" s="2" t="str">
        <f>IF(ISERROR(INDEX(출금!$H$2:$H$1048576,MATCH($S987,출금!$S$2:$S$1048576,0)))=TRUE, "", INDEX(출금!$H$2:$H$1048576,MATCH($S987,출금!$S$2:$S$1048576,0))&amp;"")</f>
        <v>101230448</v>
      </c>
      <c r="P987" s="2" t="str">
        <f>IF(ISERROR(INDEX(출금!$A$2:$A$1048576,MATCH($S987,출금!$S$2:$S$1048576,0)))=TRUE, "", INDEX(출금!$A$2:$A$1048576,MATCH($S987,출금!$S$2:$S$1048576,0)))</f>
        <v>exchange</v>
      </c>
      <c r="Q987" s="2" t="str">
        <f>IF(ISERROR(INDEX(출금!$B$2:$B$1048576,MATCH($S987,출금!$S$2:$S$1048576,0)))=TRUE, "", INDEX(출금!$B$2:$B$1048576,MATCH($S987,출금!$S$2:$S$1048576,0)))</f>
        <v>Binance</v>
      </c>
      <c r="R987" s="2" t="str">
        <f>IF(ISERROR(INDEX(출금!$C$2:$C$1048576,MATCH($S987,출금!$S$2:$S$1048576,0)))=TRUE, "", INDEX(출금!$C$2:$C$1048576,MATCH($S987,출금!$S$2:$S$1048576,0)))</f>
        <v>BBRICK</v>
      </c>
      <c r="S987" s="4" t="s">
        <v>2532</v>
      </c>
      <c r="T987" s="20">
        <v>44616.544629629629</v>
      </c>
      <c r="U987" s="31" t="str">
        <f t="shared" si="27"/>
        <v>2022-02-24</v>
      </c>
    </row>
    <row r="988" spans="1:21" ht="18" hidden="1">
      <c r="A988" s="2" t="s">
        <v>3</v>
      </c>
      <c r="B988" s="2" t="s">
        <v>171</v>
      </c>
      <c r="C988" s="2" t="s">
        <v>2171</v>
      </c>
      <c r="D988" s="42" t="s">
        <v>2189</v>
      </c>
      <c r="E988" s="2">
        <v>10027</v>
      </c>
      <c r="F988" s="4" t="str">
        <f t="shared" si="26"/>
        <v>XRP</v>
      </c>
      <c r="G988" s="2" t="str">
        <f>IF(INDEX(지갑!$H:$H,MATCH(A988&amp;B988&amp;C988&amp;D988&amp;E988&amp;F988&amp;H988,지갑!$K:$K,0))=0, "",INDEX(지갑!$H:$H,MATCH(A988&amp;B988&amp;C988&amp;D988&amp;E988&amp;F988&amp;H988,지갑!$K:$K,0)))</f>
        <v>raQwCVAJVqjrVm1Nj5SFRcX8i22BhdC9WA</v>
      </c>
      <c r="H988" s="2">
        <v>2928323236</v>
      </c>
      <c r="K988" s="4" t="s">
        <v>10</v>
      </c>
      <c r="L988" s="24"/>
      <c r="M988" s="11">
        <v>9902.75</v>
      </c>
      <c r="N988" s="2" t="str">
        <f>IF(ISERROR(INDEX(출금!$G$2:$G$1048576,MATCH($S988,출금!$S$2:$S$1048576,0)))=TRUE, "", INDEX(출금!$G$2:$G$1048576,MATCH($S988,출금!$S$2:$S$1048576,0))&amp;"")</f>
        <v>rEb8TK3gBgk5auZkwc6sHnwrGVJH8DuaLh</v>
      </c>
      <c r="O988" s="2" t="str">
        <f>IF(ISERROR(INDEX(출금!$H$2:$H$1048576,MATCH($S988,출금!$S$2:$S$1048576,0)))=TRUE, "", INDEX(출금!$H$2:$H$1048576,MATCH($S988,출금!$S$2:$S$1048576,0))&amp;"")</f>
        <v>105711647</v>
      </c>
      <c r="P988" s="2" t="str">
        <f>IF(ISERROR(INDEX(출금!$A$2:$A$1048576,MATCH($S988,출금!$S$2:$S$1048576,0)))=TRUE, "", INDEX(출금!$A$2:$A$1048576,MATCH($S988,출금!$S$2:$S$1048576,0)))</f>
        <v>exchange</v>
      </c>
      <c r="Q988" s="2" t="str">
        <f>IF(ISERROR(INDEX(출금!$B$2:$B$1048576,MATCH($S988,출금!$S$2:$S$1048576,0)))=TRUE, "", INDEX(출금!$B$2:$B$1048576,MATCH($S988,출금!$S$2:$S$1048576,0)))</f>
        <v>Binance</v>
      </c>
      <c r="R988" s="2" t="str">
        <f>IF(ISERROR(INDEX(출금!$C$2:$C$1048576,MATCH($S988,출금!$S$2:$S$1048576,0)))=TRUE, "", INDEX(출금!$C$2:$C$1048576,MATCH($S988,출금!$S$2:$S$1048576,0)))</f>
        <v>BBRICK</v>
      </c>
      <c r="S988" s="4" t="s">
        <v>2531</v>
      </c>
      <c r="T988" s="20">
        <v>44616.570474537039</v>
      </c>
      <c r="U988" s="31" t="str">
        <f t="shared" si="27"/>
        <v>2022-02-24</v>
      </c>
    </row>
    <row r="989" spans="1:21" ht="18" hidden="1">
      <c r="A989" s="2" t="s">
        <v>3</v>
      </c>
      <c r="B989" s="2" t="s">
        <v>171</v>
      </c>
      <c r="C989" s="2" t="s">
        <v>2171</v>
      </c>
      <c r="D989" s="42" t="s">
        <v>2189</v>
      </c>
      <c r="E989" s="2">
        <v>10027</v>
      </c>
      <c r="F989" s="4" t="str">
        <f t="shared" si="26"/>
        <v>ATOM</v>
      </c>
      <c r="G989" s="2" t="str">
        <f>IF(INDEX(지갑!$H:$H,MATCH(A989&amp;B989&amp;C989&amp;D989&amp;E989&amp;F989&amp;H989,지갑!$K:$K,0))=0, "",INDEX(지갑!$H:$H,MATCH(A989&amp;B989&amp;C989&amp;D989&amp;E989&amp;F989&amp;H989,지갑!$K:$K,0)))</f>
        <v>cosmos1hjyde2kfgtl78twvhs53u5j2gcsxrt649nn8j5</v>
      </c>
      <c r="H989" s="2" t="s">
        <v>2352</v>
      </c>
      <c r="K989" s="4" t="s">
        <v>70</v>
      </c>
      <c r="L989" s="24"/>
      <c r="M989" s="11">
        <v>259.995</v>
      </c>
      <c r="N989" s="2" t="str">
        <f>IF(ISERROR(INDEX(출금!$G$2:$G$1048576,MATCH($S989,출금!$S$2:$S$1048576,0)))=TRUE, "", INDEX(출금!$G$2:$G$1048576,MATCH($S989,출금!$S$2:$S$1048576,0))&amp;"")</f>
        <v>cosmos15v50ymp6n5dn73erkqtmq0u8adpl8d3ujv2e74</v>
      </c>
      <c r="O989" s="2" t="str">
        <f>IF(ISERROR(INDEX(출금!$H$2:$H$1048576,MATCH($S989,출금!$S$2:$S$1048576,0)))=TRUE, "", INDEX(출금!$H$2:$H$1048576,MATCH($S989,출금!$S$2:$S$1048576,0))&amp;"")</f>
        <v>101230448</v>
      </c>
      <c r="P989" s="2" t="str">
        <f>IF(ISERROR(INDEX(출금!$A$2:$A$1048576,MATCH($S989,출금!$S$2:$S$1048576,0)))=TRUE, "", INDEX(출금!$A$2:$A$1048576,MATCH($S989,출금!$S$2:$S$1048576,0)))</f>
        <v>exchange</v>
      </c>
      <c r="Q989" s="2" t="str">
        <f>IF(ISERROR(INDEX(출금!$B$2:$B$1048576,MATCH($S989,출금!$S$2:$S$1048576,0)))=TRUE, "", INDEX(출금!$B$2:$B$1048576,MATCH($S989,출금!$S$2:$S$1048576,0)))</f>
        <v>Binance</v>
      </c>
      <c r="R989" s="2" t="str">
        <f>IF(ISERROR(INDEX(출금!$C$2:$C$1048576,MATCH($S989,출금!$S$2:$S$1048576,0)))=TRUE, "", INDEX(출금!$C$2:$C$1048576,MATCH($S989,출금!$S$2:$S$1048576,0)))</f>
        <v>BBRICK</v>
      </c>
      <c r="S989" s="4" t="s">
        <v>2530</v>
      </c>
      <c r="T989" s="20">
        <v>44616.594861111109</v>
      </c>
      <c r="U989" s="31" t="str">
        <f t="shared" si="27"/>
        <v>2022-02-24</v>
      </c>
    </row>
    <row r="990" spans="1:21" ht="18" hidden="1">
      <c r="A990" s="2" t="s">
        <v>3</v>
      </c>
      <c r="B990" s="2" t="s">
        <v>171</v>
      </c>
      <c r="C990" s="2" t="s">
        <v>2171</v>
      </c>
      <c r="D990" s="42" t="s">
        <v>2189</v>
      </c>
      <c r="E990" s="2">
        <v>10027</v>
      </c>
      <c r="F990" s="4" t="str">
        <f t="shared" si="26"/>
        <v>ATOM</v>
      </c>
      <c r="G990" s="2" t="str">
        <f>IF(INDEX(지갑!$H:$H,MATCH(A990&amp;B990&amp;C990&amp;D990&amp;E990&amp;F990&amp;H990,지갑!$K:$K,0))=0, "",INDEX(지갑!$H:$H,MATCH(A990&amp;B990&amp;C990&amp;D990&amp;E990&amp;F990&amp;H990,지갑!$K:$K,0)))</f>
        <v>cosmos1hjyde2kfgtl78twvhs53u5j2gcsxrt649nn8j5</v>
      </c>
      <c r="H990" s="2" t="s">
        <v>2352</v>
      </c>
      <c r="K990" s="4" t="s">
        <v>70</v>
      </c>
      <c r="L990" s="24"/>
      <c r="M990" s="11">
        <v>216.995</v>
      </c>
      <c r="N990" s="2" t="str">
        <f>IF(ISERROR(INDEX(출금!$G$2:$G$1048576,MATCH($S990,출금!$S$2:$S$1048576,0)))=TRUE, "", INDEX(출금!$G$2:$G$1048576,MATCH($S990,출금!$S$2:$S$1048576,0))&amp;"")</f>
        <v>cosmos15v50ymp6n5dn73erkqtmq0u8adpl8d3ujv2e74</v>
      </c>
      <c r="O990" s="2" t="str">
        <f>IF(ISERROR(INDEX(출금!$H$2:$H$1048576,MATCH($S990,출금!$S$2:$S$1048576,0)))=TRUE, "", INDEX(출금!$H$2:$H$1048576,MATCH($S990,출금!$S$2:$S$1048576,0))&amp;"")</f>
        <v>101230448</v>
      </c>
      <c r="P990" s="2" t="str">
        <f>IF(ISERROR(INDEX(출금!$A$2:$A$1048576,MATCH($S990,출금!$S$2:$S$1048576,0)))=TRUE, "", INDEX(출금!$A$2:$A$1048576,MATCH($S990,출금!$S$2:$S$1048576,0)))</f>
        <v>exchange</v>
      </c>
      <c r="Q990" s="2" t="str">
        <f>IF(ISERROR(INDEX(출금!$B$2:$B$1048576,MATCH($S990,출금!$S$2:$S$1048576,0)))=TRUE, "", INDEX(출금!$B$2:$B$1048576,MATCH($S990,출금!$S$2:$S$1048576,0)))</f>
        <v>Binance</v>
      </c>
      <c r="R990" s="2" t="str">
        <f>IF(ISERROR(INDEX(출금!$C$2:$C$1048576,MATCH($S990,출금!$S$2:$S$1048576,0)))=TRUE, "", INDEX(출금!$C$2:$C$1048576,MATCH($S990,출금!$S$2:$S$1048576,0)))</f>
        <v>BBRICK</v>
      </c>
      <c r="S990" s="4" t="s">
        <v>2529</v>
      </c>
      <c r="T990" s="20">
        <v>44616.622812499998</v>
      </c>
      <c r="U990" s="31" t="str">
        <f t="shared" si="27"/>
        <v>2022-02-24</v>
      </c>
    </row>
    <row r="991" spans="1:21" ht="18" hidden="1">
      <c r="A991" s="2" t="s">
        <v>3</v>
      </c>
      <c r="B991" s="2" t="s">
        <v>171</v>
      </c>
      <c r="C991" s="2" t="s">
        <v>2171</v>
      </c>
      <c r="D991" s="42" t="s">
        <v>2189</v>
      </c>
      <c r="E991" s="2">
        <v>10027</v>
      </c>
      <c r="F991" s="4" t="str">
        <f t="shared" si="26"/>
        <v>XRP</v>
      </c>
      <c r="G991" s="2" t="str">
        <f>IF(INDEX(지갑!$H:$H,MATCH(A991&amp;B991&amp;C991&amp;D991&amp;E991&amp;F991&amp;H991,지갑!$K:$K,0))=0, "",INDEX(지갑!$H:$H,MATCH(A991&amp;B991&amp;C991&amp;D991&amp;E991&amp;F991&amp;H991,지갑!$K:$K,0)))</f>
        <v>raQwCVAJVqjrVm1Nj5SFRcX8i22BhdC9WA</v>
      </c>
      <c r="H991" s="2">
        <v>2928323236</v>
      </c>
      <c r="K991" s="4" t="s">
        <v>10</v>
      </c>
      <c r="L991" s="24"/>
      <c r="M991" s="11">
        <v>9999.75</v>
      </c>
      <c r="N991" s="2" t="str">
        <f>IF(ISERROR(INDEX(출금!$G$2:$G$1048576,MATCH($S991,출금!$S$2:$S$1048576,0)))=TRUE, "", INDEX(출금!$G$2:$G$1048576,MATCH($S991,출금!$S$2:$S$1048576,0))&amp;"")</f>
        <v>rEb8TK3gBgk5auZkwc6sHnwrGVJH8DuaLh</v>
      </c>
      <c r="O991" s="2" t="str">
        <f>IF(ISERROR(INDEX(출금!$H$2:$H$1048576,MATCH($S991,출금!$S$2:$S$1048576,0)))=TRUE, "", INDEX(출금!$H$2:$H$1048576,MATCH($S991,출금!$S$2:$S$1048576,0))&amp;"")</f>
        <v>105711647</v>
      </c>
      <c r="P991" s="2" t="str">
        <f>IF(ISERROR(INDEX(출금!$A$2:$A$1048576,MATCH($S991,출금!$S$2:$S$1048576,0)))=TRUE, "", INDEX(출금!$A$2:$A$1048576,MATCH($S991,출금!$S$2:$S$1048576,0)))</f>
        <v>exchange</v>
      </c>
      <c r="Q991" s="2" t="str">
        <f>IF(ISERROR(INDEX(출금!$B$2:$B$1048576,MATCH($S991,출금!$S$2:$S$1048576,0)))=TRUE, "", INDEX(출금!$B$2:$B$1048576,MATCH($S991,출금!$S$2:$S$1048576,0)))</f>
        <v>Binance</v>
      </c>
      <c r="R991" s="2" t="str">
        <f>IF(ISERROR(INDEX(출금!$C$2:$C$1048576,MATCH($S991,출금!$S$2:$S$1048576,0)))=TRUE, "", INDEX(출금!$C$2:$C$1048576,MATCH($S991,출금!$S$2:$S$1048576,0)))</f>
        <v>BBRICK</v>
      </c>
      <c r="S991" s="4" t="s">
        <v>2527</v>
      </c>
      <c r="T991" s="20">
        <v>44616.641458333332</v>
      </c>
      <c r="U991" s="31" t="str">
        <f t="shared" si="27"/>
        <v>2022-02-24</v>
      </c>
    </row>
    <row r="992" spans="1:21" ht="18" hidden="1">
      <c r="A992" s="2" t="s">
        <v>3</v>
      </c>
      <c r="B992" s="2" t="s">
        <v>171</v>
      </c>
      <c r="C992" s="2" t="s">
        <v>2171</v>
      </c>
      <c r="D992" s="42" t="s">
        <v>2189</v>
      </c>
      <c r="E992" s="2">
        <v>10027</v>
      </c>
      <c r="F992" s="4" t="str">
        <f t="shared" si="26"/>
        <v>ETH</v>
      </c>
      <c r="G992" s="2" t="str">
        <f>IF(INDEX(지갑!$H:$H,MATCH(A992&amp;B992&amp;C992&amp;D992&amp;E992&amp;F992&amp;H992,지갑!$K:$K,0))=0, "",INDEX(지갑!$H:$H,MATCH(A992&amp;B992&amp;C992&amp;D992&amp;E992&amp;F992&amp;H992,지갑!$K:$K,0)))</f>
        <v>0xe3115c061ee15fc7a14a3f70a917313c32611345</v>
      </c>
      <c r="K992" s="4" t="s">
        <v>11</v>
      </c>
      <c r="L992" s="24"/>
      <c r="M992" s="11">
        <v>87.993750000000006</v>
      </c>
      <c r="N992" s="2" t="str">
        <f>IF(ISERROR(INDEX(출금!$G$2:$G$1048576,MATCH($S992,출금!$S$2:$S$1048576,0)))=TRUE, "", INDEX(출금!$G$2:$G$1048576,MATCH($S992,출금!$S$2:$S$1048576,0))&amp;"")</f>
        <v>0x5d6fcf22aa4e4ff8da0abe329392e7c5306d22f3</v>
      </c>
      <c r="O992" s="2" t="str">
        <f>IF(ISERROR(INDEX(출금!$H$2:$H$1048576,MATCH($S992,출금!$S$2:$S$1048576,0)))=TRUE, "", INDEX(출금!$H$2:$H$1048576,MATCH($S992,출금!$S$2:$S$1048576,0))&amp;"")</f>
        <v/>
      </c>
      <c r="P992" s="2" t="str">
        <f>IF(ISERROR(INDEX(출금!$A$2:$A$1048576,MATCH($S992,출금!$S$2:$S$1048576,0)))=TRUE, "", INDEX(출금!$A$2:$A$1048576,MATCH($S992,출금!$S$2:$S$1048576,0)))</f>
        <v>exchange</v>
      </c>
      <c r="Q992" s="2" t="str">
        <f>IF(ISERROR(INDEX(출금!$B$2:$B$1048576,MATCH($S992,출금!$S$2:$S$1048576,0)))=TRUE, "", INDEX(출금!$B$2:$B$1048576,MATCH($S992,출금!$S$2:$S$1048576,0)))</f>
        <v>Binance</v>
      </c>
      <c r="R992" s="2" t="str">
        <f>IF(ISERROR(INDEX(출금!$C$2:$C$1048576,MATCH($S992,출금!$S$2:$S$1048576,0)))=TRUE, "", INDEX(출금!$C$2:$C$1048576,MATCH($S992,출금!$S$2:$S$1048576,0)))</f>
        <v>BBRICK</v>
      </c>
      <c r="S992" s="4" t="s">
        <v>2528</v>
      </c>
      <c r="T992" s="20">
        <v>44616.646527777775</v>
      </c>
      <c r="U992" s="31" t="str">
        <f t="shared" si="27"/>
        <v>2022-02-24</v>
      </c>
    </row>
    <row r="993" spans="1:21" ht="18" hidden="1">
      <c r="A993" s="2" t="s">
        <v>3</v>
      </c>
      <c r="B993" s="2" t="s">
        <v>171</v>
      </c>
      <c r="C993" s="2" t="s">
        <v>2171</v>
      </c>
      <c r="D993" s="42" t="s">
        <v>2189</v>
      </c>
      <c r="E993" s="2">
        <v>10027</v>
      </c>
      <c r="F993" s="4" t="str">
        <f t="shared" si="26"/>
        <v>XRP</v>
      </c>
      <c r="G993" s="2" t="str">
        <f>IF(INDEX(지갑!$H:$H,MATCH(A993&amp;B993&amp;C993&amp;D993&amp;E993&amp;F993&amp;H993,지갑!$K:$K,0))=0, "",INDEX(지갑!$H:$H,MATCH(A993&amp;B993&amp;C993&amp;D993&amp;E993&amp;F993&amp;H993,지갑!$K:$K,0)))</f>
        <v>raQwCVAJVqjrVm1Nj5SFRcX8i22BhdC9WA</v>
      </c>
      <c r="H993" s="2">
        <v>2928323236</v>
      </c>
      <c r="K993" s="4" t="s">
        <v>10</v>
      </c>
      <c r="L993" s="24"/>
      <c r="M993" s="11">
        <v>9999.75</v>
      </c>
      <c r="N993" s="2" t="str">
        <f>IF(ISERROR(INDEX(출금!$G$2:$G$1048576,MATCH($S993,출금!$S$2:$S$1048576,0)))=TRUE, "", INDEX(출금!$G$2:$G$1048576,MATCH($S993,출금!$S$2:$S$1048576,0))&amp;"")</f>
        <v>rEb8TK3gBgk5auZkwc6sHnwrGVJH8DuaLh</v>
      </c>
      <c r="O993" s="2" t="str">
        <f>IF(ISERROR(INDEX(출금!$H$2:$H$1048576,MATCH($S993,출금!$S$2:$S$1048576,0)))=TRUE, "", INDEX(출금!$H$2:$H$1048576,MATCH($S993,출금!$S$2:$S$1048576,0))&amp;"")</f>
        <v>105711647</v>
      </c>
      <c r="P993" s="2" t="str">
        <f>IF(ISERROR(INDEX(출금!$A$2:$A$1048576,MATCH($S993,출금!$S$2:$S$1048576,0)))=TRUE, "", INDEX(출금!$A$2:$A$1048576,MATCH($S993,출금!$S$2:$S$1048576,0)))</f>
        <v>exchange</v>
      </c>
      <c r="Q993" s="2" t="str">
        <f>IF(ISERROR(INDEX(출금!$B$2:$B$1048576,MATCH($S993,출금!$S$2:$S$1048576,0)))=TRUE, "", INDEX(출금!$B$2:$B$1048576,MATCH($S993,출금!$S$2:$S$1048576,0)))</f>
        <v>Binance</v>
      </c>
      <c r="R993" s="2" t="str">
        <f>IF(ISERROR(INDEX(출금!$C$2:$C$1048576,MATCH($S993,출금!$S$2:$S$1048576,0)))=TRUE, "", INDEX(출금!$C$2:$C$1048576,MATCH($S993,출금!$S$2:$S$1048576,0)))</f>
        <v>BBRICK</v>
      </c>
      <c r="S993" s="4" t="s">
        <v>2526</v>
      </c>
      <c r="T993" s="20">
        <v>44616.652569444443</v>
      </c>
      <c r="U993" s="31" t="str">
        <f t="shared" si="27"/>
        <v>2022-02-24</v>
      </c>
    </row>
    <row r="994" spans="1:21" ht="18" hidden="1">
      <c r="A994" s="2" t="s">
        <v>3</v>
      </c>
      <c r="B994" s="2" t="s">
        <v>171</v>
      </c>
      <c r="C994" s="2" t="s">
        <v>2171</v>
      </c>
      <c r="D994" s="42" t="s">
        <v>2189</v>
      </c>
      <c r="E994" s="2">
        <v>10027</v>
      </c>
      <c r="F994" s="4" t="str">
        <f t="shared" si="26"/>
        <v>ATOM</v>
      </c>
      <c r="G994" s="2" t="str">
        <f>IF(INDEX(지갑!$H:$H,MATCH(A994&amp;B994&amp;C994&amp;D994&amp;E994&amp;F994&amp;H994,지갑!$K:$K,0))=0, "",INDEX(지갑!$H:$H,MATCH(A994&amp;B994&amp;C994&amp;D994&amp;E994&amp;F994&amp;H994,지갑!$K:$K,0)))</f>
        <v>cosmos1hjyde2kfgtl78twvhs53u5j2gcsxrt649nn8j5</v>
      </c>
      <c r="H994" s="2" t="s">
        <v>2352</v>
      </c>
      <c r="K994" s="4" t="s">
        <v>70</v>
      </c>
      <c r="L994" s="24"/>
      <c r="M994" s="11">
        <v>99.995000000000005</v>
      </c>
      <c r="N994" s="2" t="str">
        <f>IF(ISERROR(INDEX(출금!$G$2:$G$1048576,MATCH($S994,출금!$S$2:$S$1048576,0)))=TRUE, "", INDEX(출금!$G$2:$G$1048576,MATCH($S994,출금!$S$2:$S$1048576,0))&amp;"")</f>
        <v>cosmos15v50ymp6n5dn73erkqtmq0u8adpl8d3ujv2e74</v>
      </c>
      <c r="O994" s="2" t="str">
        <f>IF(ISERROR(INDEX(출금!$H$2:$H$1048576,MATCH($S994,출금!$S$2:$S$1048576,0)))=TRUE, "", INDEX(출금!$H$2:$H$1048576,MATCH($S994,출금!$S$2:$S$1048576,0))&amp;"")</f>
        <v>101230448</v>
      </c>
      <c r="P994" s="2" t="str">
        <f>IF(ISERROR(INDEX(출금!$A$2:$A$1048576,MATCH($S994,출금!$S$2:$S$1048576,0)))=TRUE, "", INDEX(출금!$A$2:$A$1048576,MATCH($S994,출금!$S$2:$S$1048576,0)))</f>
        <v>exchange</v>
      </c>
      <c r="Q994" s="2" t="str">
        <f>IF(ISERROR(INDEX(출금!$B$2:$B$1048576,MATCH($S994,출금!$S$2:$S$1048576,0)))=TRUE, "", INDEX(출금!$B$2:$B$1048576,MATCH($S994,출금!$S$2:$S$1048576,0)))</f>
        <v>Binance</v>
      </c>
      <c r="R994" s="2" t="str">
        <f>IF(ISERROR(INDEX(출금!$C$2:$C$1048576,MATCH($S994,출금!$S$2:$S$1048576,0)))=TRUE, "", INDEX(출금!$C$2:$C$1048576,MATCH($S994,출금!$S$2:$S$1048576,0)))</f>
        <v>BBRICK</v>
      </c>
      <c r="S994" s="4" t="s">
        <v>2525</v>
      </c>
      <c r="T994" s="20">
        <v>44616.675844907404</v>
      </c>
      <c r="U994" s="31" t="str">
        <f t="shared" si="27"/>
        <v>2022-02-24</v>
      </c>
    </row>
    <row r="995" spans="1:21" ht="18" hidden="1">
      <c r="A995" s="2" t="s">
        <v>3</v>
      </c>
      <c r="B995" s="2" t="s">
        <v>171</v>
      </c>
      <c r="C995" s="2" t="s">
        <v>2171</v>
      </c>
      <c r="D995" s="42" t="s">
        <v>2189</v>
      </c>
      <c r="E995" s="2">
        <v>10027</v>
      </c>
      <c r="F995" s="4" t="str">
        <f t="shared" si="26"/>
        <v>ETH</v>
      </c>
      <c r="G995" s="2" t="str">
        <f>IF(INDEX(지갑!$H:$H,MATCH(A995&amp;B995&amp;C995&amp;D995&amp;E995&amp;F995&amp;H995,지갑!$K:$K,0))=0, "",INDEX(지갑!$H:$H,MATCH(A995&amp;B995&amp;C995&amp;D995&amp;E995&amp;F995&amp;H995,지갑!$K:$K,0)))</f>
        <v>0xe3115c061ee15fc7a14a3f70a917313c32611345</v>
      </c>
      <c r="K995" s="4" t="s">
        <v>11</v>
      </c>
      <c r="L995" s="24"/>
      <c r="M995" s="11">
        <v>98.993750000000006</v>
      </c>
      <c r="N995" s="2" t="str">
        <f>IF(ISERROR(INDEX(출금!$G$2:$G$1048576,MATCH($S995,출금!$S$2:$S$1048576,0)))=TRUE, "", INDEX(출금!$G$2:$G$1048576,MATCH($S995,출금!$S$2:$S$1048576,0))&amp;"")</f>
        <v>0x5d6fcf22aa4e4ff8da0abe329392e7c5306d22f3</v>
      </c>
      <c r="O995" s="2" t="str">
        <f>IF(ISERROR(INDEX(출금!$H$2:$H$1048576,MATCH($S995,출금!$S$2:$S$1048576,0)))=TRUE, "", INDEX(출금!$H$2:$H$1048576,MATCH($S995,출금!$S$2:$S$1048576,0))&amp;"")</f>
        <v/>
      </c>
      <c r="P995" s="2" t="str">
        <f>IF(ISERROR(INDEX(출금!$A$2:$A$1048576,MATCH($S995,출금!$S$2:$S$1048576,0)))=TRUE, "", INDEX(출금!$A$2:$A$1048576,MATCH($S995,출금!$S$2:$S$1048576,0)))</f>
        <v>exchange</v>
      </c>
      <c r="Q995" s="2" t="str">
        <f>IF(ISERROR(INDEX(출금!$B$2:$B$1048576,MATCH($S995,출금!$S$2:$S$1048576,0)))=TRUE, "", INDEX(출금!$B$2:$B$1048576,MATCH($S995,출금!$S$2:$S$1048576,0)))</f>
        <v>Binance</v>
      </c>
      <c r="R995" s="2" t="str">
        <f>IF(ISERROR(INDEX(출금!$C$2:$C$1048576,MATCH($S995,출금!$S$2:$S$1048576,0)))=TRUE, "", INDEX(출금!$C$2:$C$1048576,MATCH($S995,출금!$S$2:$S$1048576,0)))</f>
        <v>BBRICK</v>
      </c>
      <c r="S995" s="4" t="s">
        <v>2524</v>
      </c>
      <c r="T995" s="20">
        <v>44616.691932870373</v>
      </c>
      <c r="U995" s="31" t="str">
        <f t="shared" si="27"/>
        <v>2022-02-24</v>
      </c>
    </row>
    <row r="996" spans="1:21" ht="18" hidden="1">
      <c r="A996" s="2" t="s">
        <v>3</v>
      </c>
      <c r="B996" s="2" t="s">
        <v>171</v>
      </c>
      <c r="C996" s="2" t="s">
        <v>2171</v>
      </c>
      <c r="D996" s="42" t="s">
        <v>2189</v>
      </c>
      <c r="E996" s="2">
        <v>10027</v>
      </c>
      <c r="F996" s="4" t="str">
        <f t="shared" si="26"/>
        <v>XRP</v>
      </c>
      <c r="G996" s="2" t="str">
        <f>IF(INDEX(지갑!$H:$H,MATCH(A996&amp;B996&amp;C996&amp;D996&amp;E996&amp;F996&amp;H996,지갑!$K:$K,0))=0, "",INDEX(지갑!$H:$H,MATCH(A996&amp;B996&amp;C996&amp;D996&amp;E996&amp;F996&amp;H996,지갑!$K:$K,0)))</f>
        <v>raQwCVAJVqjrVm1Nj5SFRcX8i22BhdC9WA</v>
      </c>
      <c r="H996" s="2">
        <v>2928323236</v>
      </c>
      <c r="K996" s="4" t="s">
        <v>10</v>
      </c>
      <c r="L996" s="24"/>
      <c r="M996" s="11">
        <v>17999.75</v>
      </c>
      <c r="N996" s="2" t="str">
        <f>IF(ISERROR(INDEX(출금!$G$2:$G$1048576,MATCH($S996,출금!$S$2:$S$1048576,0)))=TRUE, "", INDEX(출금!$G$2:$G$1048576,MATCH($S996,출금!$S$2:$S$1048576,0))&amp;"")</f>
        <v>rEb8TK3gBgk5auZkwc6sHnwrGVJH8DuaLh</v>
      </c>
      <c r="O996" s="2" t="str">
        <f>IF(ISERROR(INDEX(출금!$H$2:$H$1048576,MATCH($S996,출금!$S$2:$S$1048576,0)))=TRUE, "", INDEX(출금!$H$2:$H$1048576,MATCH($S996,출금!$S$2:$S$1048576,0))&amp;"")</f>
        <v>105711647</v>
      </c>
      <c r="P996" s="2" t="str">
        <f>IF(ISERROR(INDEX(출금!$A$2:$A$1048576,MATCH($S996,출금!$S$2:$S$1048576,0)))=TRUE, "", INDEX(출금!$A$2:$A$1048576,MATCH($S996,출금!$S$2:$S$1048576,0)))</f>
        <v>exchange</v>
      </c>
      <c r="Q996" s="2" t="str">
        <f>IF(ISERROR(INDEX(출금!$B$2:$B$1048576,MATCH($S996,출금!$S$2:$S$1048576,0)))=TRUE, "", INDEX(출금!$B$2:$B$1048576,MATCH($S996,출금!$S$2:$S$1048576,0)))</f>
        <v>Binance</v>
      </c>
      <c r="R996" s="2" t="str">
        <f>IF(ISERROR(INDEX(출금!$C$2:$C$1048576,MATCH($S996,출금!$S$2:$S$1048576,0)))=TRUE, "", INDEX(출금!$C$2:$C$1048576,MATCH($S996,출금!$S$2:$S$1048576,0)))</f>
        <v>BBRICK</v>
      </c>
      <c r="S996" s="4" t="s">
        <v>2522</v>
      </c>
      <c r="T996" s="20">
        <v>44616.693425925929</v>
      </c>
      <c r="U996" s="31" t="str">
        <f t="shared" si="27"/>
        <v>2022-02-24</v>
      </c>
    </row>
    <row r="997" spans="1:21" ht="18" hidden="1">
      <c r="A997" s="2" t="s">
        <v>3</v>
      </c>
      <c r="B997" s="2" t="s">
        <v>171</v>
      </c>
      <c r="C997" s="2" t="s">
        <v>2171</v>
      </c>
      <c r="D997" s="42" t="s">
        <v>2189</v>
      </c>
      <c r="E997" s="2">
        <v>10027</v>
      </c>
      <c r="F997" s="4" t="str">
        <f t="shared" si="26"/>
        <v>ATOM</v>
      </c>
      <c r="G997" s="2" t="str">
        <f>IF(INDEX(지갑!$H:$H,MATCH(A997&amp;B997&amp;C997&amp;D997&amp;E997&amp;F997&amp;H997,지갑!$K:$K,0))=0, "",INDEX(지갑!$H:$H,MATCH(A997&amp;B997&amp;C997&amp;D997&amp;E997&amp;F997&amp;H997,지갑!$K:$K,0)))</f>
        <v>cosmos1hjyde2kfgtl78twvhs53u5j2gcsxrt649nn8j5</v>
      </c>
      <c r="H997" s="2" t="s">
        <v>2352</v>
      </c>
      <c r="K997" s="4" t="s">
        <v>70</v>
      </c>
      <c r="L997" s="24"/>
      <c r="M997" s="11">
        <v>399.995</v>
      </c>
      <c r="N997" s="2" t="str">
        <f>IF(ISERROR(INDEX(출금!$G$2:$G$1048576,MATCH($S997,출금!$S$2:$S$1048576,0)))=TRUE, "", INDEX(출금!$G$2:$G$1048576,MATCH($S997,출금!$S$2:$S$1048576,0))&amp;"")</f>
        <v>cosmos15v50ymp6n5dn73erkqtmq0u8adpl8d3ujv2e74</v>
      </c>
      <c r="O997" s="2" t="str">
        <f>IF(ISERROR(INDEX(출금!$H$2:$H$1048576,MATCH($S997,출금!$S$2:$S$1048576,0)))=TRUE, "", INDEX(출금!$H$2:$H$1048576,MATCH($S997,출금!$S$2:$S$1048576,0))&amp;"")</f>
        <v>101230448</v>
      </c>
      <c r="P997" s="2" t="str">
        <f>IF(ISERROR(INDEX(출금!$A$2:$A$1048576,MATCH($S997,출금!$S$2:$S$1048576,0)))=TRUE, "", INDEX(출금!$A$2:$A$1048576,MATCH($S997,출금!$S$2:$S$1048576,0)))</f>
        <v>exchange</v>
      </c>
      <c r="Q997" s="2" t="str">
        <f>IF(ISERROR(INDEX(출금!$B$2:$B$1048576,MATCH($S997,출금!$S$2:$S$1048576,0)))=TRUE, "", INDEX(출금!$B$2:$B$1048576,MATCH($S997,출금!$S$2:$S$1048576,0)))</f>
        <v>Binance</v>
      </c>
      <c r="R997" s="2" t="str">
        <f>IF(ISERROR(INDEX(출금!$C$2:$C$1048576,MATCH($S997,출금!$S$2:$S$1048576,0)))=TRUE, "", INDEX(출금!$C$2:$C$1048576,MATCH($S997,출금!$S$2:$S$1048576,0)))</f>
        <v>BBRICK</v>
      </c>
      <c r="S997" s="4" t="s">
        <v>2523</v>
      </c>
      <c r="T997" s="20">
        <v>44616.695231481484</v>
      </c>
      <c r="U997" s="31" t="str">
        <f t="shared" si="27"/>
        <v>2022-02-24</v>
      </c>
    </row>
    <row r="998" spans="1:21" ht="18" hidden="1">
      <c r="A998" s="2" t="s">
        <v>3</v>
      </c>
      <c r="B998" s="2" t="s">
        <v>171</v>
      </c>
      <c r="C998" s="2" t="s">
        <v>2171</v>
      </c>
      <c r="D998" s="42" t="s">
        <v>2189</v>
      </c>
      <c r="E998" s="2">
        <v>10027</v>
      </c>
      <c r="F998" s="4" t="str">
        <f t="shared" si="26"/>
        <v>ATOM</v>
      </c>
      <c r="G998" s="2" t="str">
        <f>IF(INDEX(지갑!$H:$H,MATCH(A998&amp;B998&amp;C998&amp;D998&amp;E998&amp;F998&amp;H998,지갑!$K:$K,0))=0, "",INDEX(지갑!$H:$H,MATCH(A998&amp;B998&amp;C998&amp;D998&amp;E998&amp;F998&amp;H998,지갑!$K:$K,0)))</f>
        <v>cosmos1hjyde2kfgtl78twvhs53u5j2gcsxrt649nn8j5</v>
      </c>
      <c r="H998" s="2" t="s">
        <v>2352</v>
      </c>
      <c r="K998" s="4" t="s">
        <v>70</v>
      </c>
      <c r="L998" s="24"/>
      <c r="M998" s="11">
        <v>299.995</v>
      </c>
      <c r="N998" s="2" t="str">
        <f>IF(ISERROR(INDEX(출금!$G$2:$G$1048576,MATCH($S998,출금!$S$2:$S$1048576,0)))=TRUE, "", INDEX(출금!$G$2:$G$1048576,MATCH($S998,출금!$S$2:$S$1048576,0))&amp;"")</f>
        <v>cosmos15v50ymp6n5dn73erkqtmq0u8adpl8d3ujv2e74</v>
      </c>
      <c r="O998" s="2" t="str">
        <f>IF(ISERROR(INDEX(출금!$H$2:$H$1048576,MATCH($S998,출금!$S$2:$S$1048576,0)))=TRUE, "", INDEX(출금!$H$2:$H$1048576,MATCH($S998,출금!$S$2:$S$1048576,0))&amp;"")</f>
        <v>101230448</v>
      </c>
      <c r="P998" s="2" t="str">
        <f>IF(ISERROR(INDEX(출금!$A$2:$A$1048576,MATCH($S998,출금!$S$2:$S$1048576,0)))=TRUE, "", INDEX(출금!$A$2:$A$1048576,MATCH($S998,출금!$S$2:$S$1048576,0)))</f>
        <v>exchange</v>
      </c>
      <c r="Q998" s="2" t="str">
        <f>IF(ISERROR(INDEX(출금!$B$2:$B$1048576,MATCH($S998,출금!$S$2:$S$1048576,0)))=TRUE, "", INDEX(출금!$B$2:$B$1048576,MATCH($S998,출금!$S$2:$S$1048576,0)))</f>
        <v>Binance</v>
      </c>
      <c r="R998" s="2" t="str">
        <f>IF(ISERROR(INDEX(출금!$C$2:$C$1048576,MATCH($S998,출금!$S$2:$S$1048576,0)))=TRUE, "", INDEX(출금!$C$2:$C$1048576,MATCH($S998,출금!$S$2:$S$1048576,0)))</f>
        <v>BBRICK</v>
      </c>
      <c r="S998" s="4" t="s">
        <v>2521</v>
      </c>
      <c r="T998" s="20">
        <v>44616.743298611109</v>
      </c>
      <c r="U998" s="31" t="str">
        <f t="shared" si="27"/>
        <v>2022-02-24</v>
      </c>
    </row>
    <row r="999" spans="1:21" ht="18" hidden="1">
      <c r="A999" s="2" t="s">
        <v>3</v>
      </c>
      <c r="B999" s="2" t="s">
        <v>171</v>
      </c>
      <c r="C999" s="2" t="s">
        <v>2171</v>
      </c>
      <c r="D999" s="42" t="s">
        <v>2189</v>
      </c>
      <c r="E999" s="2">
        <v>10027</v>
      </c>
      <c r="F999" s="4" t="str">
        <f t="shared" si="26"/>
        <v>XRP</v>
      </c>
      <c r="G999" s="2" t="str">
        <f>IF(INDEX(지갑!$H:$H,MATCH(A999&amp;B999&amp;C999&amp;D999&amp;E999&amp;F999&amp;H999,지갑!$K:$K,0))=0, "",INDEX(지갑!$H:$H,MATCH(A999&amp;B999&amp;C999&amp;D999&amp;E999&amp;F999&amp;H999,지갑!$K:$K,0)))</f>
        <v>raQwCVAJVqjrVm1Nj5SFRcX8i22BhdC9WA</v>
      </c>
      <c r="H999" s="2">
        <v>2928323236</v>
      </c>
      <c r="K999" s="4" t="s">
        <v>10</v>
      </c>
      <c r="L999" s="24"/>
      <c r="M999" s="11">
        <v>7284.75</v>
      </c>
      <c r="N999" s="2" t="str">
        <f>IF(ISERROR(INDEX(출금!$G$2:$G$1048576,MATCH($S999,출금!$S$2:$S$1048576,0)))=TRUE, "", INDEX(출금!$G$2:$G$1048576,MATCH($S999,출금!$S$2:$S$1048576,0))&amp;"")</f>
        <v>rEb8TK3gBgk5auZkwc6sHnwrGVJH8DuaLh</v>
      </c>
      <c r="O999" s="2" t="str">
        <f>IF(ISERROR(INDEX(출금!$H$2:$H$1048576,MATCH($S999,출금!$S$2:$S$1048576,0)))=TRUE, "", INDEX(출금!$H$2:$H$1048576,MATCH($S999,출금!$S$2:$S$1048576,0))&amp;"")</f>
        <v>105711647</v>
      </c>
      <c r="P999" s="2" t="str">
        <f>IF(ISERROR(INDEX(출금!$A$2:$A$1048576,MATCH($S999,출금!$S$2:$S$1048576,0)))=TRUE, "", INDEX(출금!$A$2:$A$1048576,MATCH($S999,출금!$S$2:$S$1048576,0)))</f>
        <v>exchange</v>
      </c>
      <c r="Q999" s="2" t="str">
        <f>IF(ISERROR(INDEX(출금!$B$2:$B$1048576,MATCH($S999,출금!$S$2:$S$1048576,0)))=TRUE, "", INDEX(출금!$B$2:$B$1048576,MATCH($S999,출금!$S$2:$S$1048576,0)))</f>
        <v>Binance</v>
      </c>
      <c r="R999" s="2" t="str">
        <f>IF(ISERROR(INDEX(출금!$C$2:$C$1048576,MATCH($S999,출금!$S$2:$S$1048576,0)))=TRUE, "", INDEX(출금!$C$2:$C$1048576,MATCH($S999,출금!$S$2:$S$1048576,0)))</f>
        <v>BBRICK</v>
      </c>
      <c r="S999" s="4" t="s">
        <v>2519</v>
      </c>
      <c r="T999" s="20">
        <v>44616.778391203705</v>
      </c>
      <c r="U999" s="31" t="str">
        <f t="shared" si="27"/>
        <v>2022-02-24</v>
      </c>
    </row>
    <row r="1000" spans="1:21" ht="18" hidden="1">
      <c r="A1000" s="2" t="s">
        <v>3</v>
      </c>
      <c r="B1000" s="2" t="s">
        <v>171</v>
      </c>
      <c r="C1000" s="2" t="s">
        <v>2171</v>
      </c>
      <c r="D1000" s="42" t="s">
        <v>2189</v>
      </c>
      <c r="E1000" s="2">
        <v>10027</v>
      </c>
      <c r="F1000" s="4" t="str">
        <f t="shared" si="26"/>
        <v>ATOM</v>
      </c>
      <c r="G1000" s="2" t="str">
        <f>IF(INDEX(지갑!$H:$H,MATCH(A1000&amp;B1000&amp;C1000&amp;D1000&amp;E1000&amp;F1000&amp;H1000,지갑!$K:$K,0))=0, "",INDEX(지갑!$H:$H,MATCH(A1000&amp;B1000&amp;C1000&amp;D1000&amp;E1000&amp;F1000&amp;H1000,지갑!$K:$K,0)))</f>
        <v>cosmos1hjyde2kfgtl78twvhs53u5j2gcsxrt649nn8j5</v>
      </c>
      <c r="H1000" s="2" t="s">
        <v>2352</v>
      </c>
      <c r="K1000" s="4" t="s">
        <v>70</v>
      </c>
      <c r="L1000" s="24"/>
      <c r="M1000" s="11">
        <v>172.995</v>
      </c>
      <c r="N1000" s="2" t="str">
        <f>IF(ISERROR(INDEX(출금!$G$2:$G$1048576,MATCH($S1000,출금!$S$2:$S$1048576,0)))=TRUE, "", INDEX(출금!$G$2:$G$1048576,MATCH($S1000,출금!$S$2:$S$1048576,0))&amp;"")</f>
        <v>cosmos15v50ymp6n5dn73erkqtmq0u8adpl8d3ujv2e74</v>
      </c>
      <c r="O1000" s="2" t="str">
        <f>IF(ISERROR(INDEX(출금!$H$2:$H$1048576,MATCH($S1000,출금!$S$2:$S$1048576,0)))=TRUE, "", INDEX(출금!$H$2:$H$1048576,MATCH($S1000,출금!$S$2:$S$1048576,0))&amp;"")</f>
        <v>101230448</v>
      </c>
      <c r="P1000" s="2" t="str">
        <f>IF(ISERROR(INDEX(출금!$A$2:$A$1048576,MATCH($S1000,출금!$S$2:$S$1048576,0)))=TRUE, "", INDEX(출금!$A$2:$A$1048576,MATCH($S1000,출금!$S$2:$S$1048576,0)))</f>
        <v>exchange</v>
      </c>
      <c r="Q1000" s="2" t="str">
        <f>IF(ISERROR(INDEX(출금!$B$2:$B$1048576,MATCH($S1000,출금!$S$2:$S$1048576,0)))=TRUE, "", INDEX(출금!$B$2:$B$1048576,MATCH($S1000,출금!$S$2:$S$1048576,0)))</f>
        <v>Binance</v>
      </c>
      <c r="R1000" s="2" t="str">
        <f>IF(ISERROR(INDEX(출금!$C$2:$C$1048576,MATCH($S1000,출금!$S$2:$S$1048576,0)))=TRUE, "", INDEX(출금!$C$2:$C$1048576,MATCH($S1000,출금!$S$2:$S$1048576,0)))</f>
        <v>BBRICK</v>
      </c>
      <c r="S1000" s="4" t="s">
        <v>2520</v>
      </c>
      <c r="T1000" s="20">
        <v>44616.78125</v>
      </c>
      <c r="U1000" s="31" t="str">
        <f t="shared" si="27"/>
        <v>2022-02-24</v>
      </c>
    </row>
    <row r="1001" spans="1:21" ht="18" hidden="1">
      <c r="A1001" s="2" t="s">
        <v>3</v>
      </c>
      <c r="B1001" s="2" t="s">
        <v>171</v>
      </c>
      <c r="C1001" s="2" t="s">
        <v>2171</v>
      </c>
      <c r="D1001" s="42" t="s">
        <v>2189</v>
      </c>
      <c r="E1001" s="2">
        <v>10027</v>
      </c>
      <c r="F1001" s="4" t="str">
        <f t="shared" si="26"/>
        <v>XRP</v>
      </c>
      <c r="G1001" s="2" t="str">
        <f>IF(INDEX(지갑!$H:$H,MATCH(A1001&amp;B1001&amp;C1001&amp;D1001&amp;E1001&amp;F1001&amp;H1001,지갑!$K:$K,0))=0, "",INDEX(지갑!$H:$H,MATCH(A1001&amp;B1001&amp;C1001&amp;D1001&amp;E1001&amp;F1001&amp;H1001,지갑!$K:$K,0)))</f>
        <v>raQwCVAJVqjrVm1Nj5SFRcX8i22BhdC9WA</v>
      </c>
      <c r="H1001" s="2">
        <v>2928323236</v>
      </c>
      <c r="K1001" s="4" t="s">
        <v>10</v>
      </c>
      <c r="L1001" s="24"/>
      <c r="M1001" s="11">
        <v>9712.75</v>
      </c>
      <c r="N1001" s="2" t="str">
        <f>IF(ISERROR(INDEX(출금!$G$2:$G$1048576,MATCH($S1001,출금!$S$2:$S$1048576,0)))=TRUE, "", INDEX(출금!$G$2:$G$1048576,MATCH($S1001,출금!$S$2:$S$1048576,0))&amp;"")</f>
        <v>rEb8TK3gBgk5auZkwc6sHnwrGVJH8DuaLh</v>
      </c>
      <c r="O1001" s="2" t="str">
        <f>IF(ISERROR(INDEX(출금!$H$2:$H$1048576,MATCH($S1001,출금!$S$2:$S$1048576,0)))=TRUE, "", INDEX(출금!$H$2:$H$1048576,MATCH($S1001,출금!$S$2:$S$1048576,0))&amp;"")</f>
        <v>105711647</v>
      </c>
      <c r="P1001" s="2" t="str">
        <f>IF(ISERROR(INDEX(출금!$A$2:$A$1048576,MATCH($S1001,출금!$S$2:$S$1048576,0)))=TRUE, "", INDEX(출금!$A$2:$A$1048576,MATCH($S1001,출금!$S$2:$S$1048576,0)))</f>
        <v>exchange</v>
      </c>
      <c r="Q1001" s="2" t="str">
        <f>IF(ISERROR(INDEX(출금!$B$2:$B$1048576,MATCH($S1001,출금!$S$2:$S$1048576,0)))=TRUE, "", INDEX(출금!$B$2:$B$1048576,MATCH($S1001,출금!$S$2:$S$1048576,0)))</f>
        <v>Binance</v>
      </c>
      <c r="R1001" s="2" t="str">
        <f>IF(ISERROR(INDEX(출금!$C$2:$C$1048576,MATCH($S1001,출금!$S$2:$S$1048576,0)))=TRUE, "", INDEX(출금!$C$2:$C$1048576,MATCH($S1001,출금!$S$2:$S$1048576,0)))</f>
        <v>BBRICK</v>
      </c>
      <c r="S1001" s="4" t="s">
        <v>2516</v>
      </c>
      <c r="T1001" s="20">
        <v>44617.022222222222</v>
      </c>
      <c r="U1001" s="31" t="str">
        <f t="shared" si="27"/>
        <v>2022-02-25</v>
      </c>
    </row>
    <row r="1002" spans="1:21" ht="18" hidden="1">
      <c r="A1002" s="2" t="s">
        <v>3</v>
      </c>
      <c r="B1002" s="2" t="s">
        <v>171</v>
      </c>
      <c r="C1002" s="2" t="s">
        <v>2171</v>
      </c>
      <c r="D1002" s="42" t="s">
        <v>2189</v>
      </c>
      <c r="E1002" s="2">
        <v>10027</v>
      </c>
      <c r="F1002" s="4" t="str">
        <f t="shared" si="26"/>
        <v>ATOM</v>
      </c>
      <c r="G1002" s="2" t="str">
        <f>IF(INDEX(지갑!$H:$H,MATCH(A1002&amp;B1002&amp;C1002&amp;D1002&amp;E1002&amp;F1002&amp;H1002,지갑!$K:$K,0))=0, "",INDEX(지갑!$H:$H,MATCH(A1002&amp;B1002&amp;C1002&amp;D1002&amp;E1002&amp;F1002&amp;H1002,지갑!$K:$K,0)))</f>
        <v>cosmos1hjyde2kfgtl78twvhs53u5j2gcsxrt649nn8j5</v>
      </c>
      <c r="H1002" s="2" t="s">
        <v>2352</v>
      </c>
      <c r="K1002" s="4" t="s">
        <v>70</v>
      </c>
      <c r="L1002" s="24"/>
      <c r="M1002" s="11">
        <v>261.995</v>
      </c>
      <c r="N1002" s="2" t="str">
        <f>IF(ISERROR(INDEX(출금!$G$2:$G$1048576,MATCH($S1002,출금!$S$2:$S$1048576,0)))=TRUE, "", INDEX(출금!$G$2:$G$1048576,MATCH($S1002,출금!$S$2:$S$1048576,0))&amp;"")</f>
        <v>cosmos15v50ymp6n5dn73erkqtmq0u8adpl8d3ujv2e74</v>
      </c>
      <c r="O1002" s="2" t="str">
        <f>IF(ISERROR(INDEX(출금!$H$2:$H$1048576,MATCH($S1002,출금!$S$2:$S$1048576,0)))=TRUE, "", INDEX(출금!$H$2:$H$1048576,MATCH($S1002,출금!$S$2:$S$1048576,0))&amp;"")</f>
        <v>101230448</v>
      </c>
      <c r="P1002" s="2" t="str">
        <f>IF(ISERROR(INDEX(출금!$A$2:$A$1048576,MATCH($S1002,출금!$S$2:$S$1048576,0)))=TRUE, "", INDEX(출금!$A$2:$A$1048576,MATCH($S1002,출금!$S$2:$S$1048576,0)))</f>
        <v>exchange</v>
      </c>
      <c r="Q1002" s="2" t="str">
        <f>IF(ISERROR(INDEX(출금!$B$2:$B$1048576,MATCH($S1002,출금!$S$2:$S$1048576,0)))=TRUE, "", INDEX(출금!$B$2:$B$1048576,MATCH($S1002,출금!$S$2:$S$1048576,0)))</f>
        <v>Binance</v>
      </c>
      <c r="R1002" s="2" t="str">
        <f>IF(ISERROR(INDEX(출금!$C$2:$C$1048576,MATCH($S1002,출금!$S$2:$S$1048576,0)))=TRUE, "", INDEX(출금!$C$2:$C$1048576,MATCH($S1002,출금!$S$2:$S$1048576,0)))</f>
        <v>BBRICK</v>
      </c>
      <c r="S1002" s="4" t="s">
        <v>2517</v>
      </c>
      <c r="T1002" s="20">
        <v>44617.025057870371</v>
      </c>
      <c r="U1002" s="31" t="str">
        <f t="shared" si="27"/>
        <v>2022-02-25</v>
      </c>
    </row>
    <row r="1003" spans="1:21" ht="18" hidden="1">
      <c r="A1003" s="2" t="s">
        <v>3</v>
      </c>
      <c r="B1003" s="2" t="s">
        <v>171</v>
      </c>
      <c r="C1003" s="2" t="s">
        <v>2171</v>
      </c>
      <c r="D1003" s="42" t="s">
        <v>2189</v>
      </c>
      <c r="E1003" s="2">
        <v>10027</v>
      </c>
      <c r="F1003" s="4" t="str">
        <f t="shared" si="26"/>
        <v>ETH</v>
      </c>
      <c r="G1003" s="2" t="str">
        <f>IF(INDEX(지갑!$H:$H,MATCH(A1003&amp;B1003&amp;C1003&amp;D1003&amp;E1003&amp;F1003&amp;H1003,지갑!$K:$K,0))=0, "",INDEX(지갑!$H:$H,MATCH(A1003&amp;B1003&amp;C1003&amp;D1003&amp;E1003&amp;F1003&amp;H1003,지갑!$K:$K,0)))</f>
        <v>0xe3115c061ee15fc7a14a3f70a917313c32611345</v>
      </c>
      <c r="K1003" s="4" t="s">
        <v>11</v>
      </c>
      <c r="L1003" s="24"/>
      <c r="M1003" s="11">
        <v>109.99375000000001</v>
      </c>
      <c r="N1003" s="2" t="str">
        <f>IF(ISERROR(INDEX(출금!$G$2:$G$1048576,MATCH($S1003,출금!$S$2:$S$1048576,0)))=TRUE, "", INDEX(출금!$G$2:$G$1048576,MATCH($S1003,출금!$S$2:$S$1048576,0))&amp;"")</f>
        <v>0x5d6fcf22aa4e4ff8da0abe329392e7c5306d22f3</v>
      </c>
      <c r="O1003" s="2" t="str">
        <f>IF(ISERROR(INDEX(출금!$H$2:$H$1048576,MATCH($S1003,출금!$S$2:$S$1048576,0)))=TRUE, "", INDEX(출금!$H$2:$H$1048576,MATCH($S1003,출금!$S$2:$S$1048576,0))&amp;"")</f>
        <v/>
      </c>
      <c r="P1003" s="2" t="str">
        <f>IF(ISERROR(INDEX(출금!$A$2:$A$1048576,MATCH($S1003,출금!$S$2:$S$1048576,0)))=TRUE, "", INDEX(출금!$A$2:$A$1048576,MATCH($S1003,출금!$S$2:$S$1048576,0)))</f>
        <v>exchange</v>
      </c>
      <c r="Q1003" s="2" t="str">
        <f>IF(ISERROR(INDEX(출금!$B$2:$B$1048576,MATCH($S1003,출금!$S$2:$S$1048576,0)))=TRUE, "", INDEX(출금!$B$2:$B$1048576,MATCH($S1003,출금!$S$2:$S$1048576,0)))</f>
        <v>Binance</v>
      </c>
      <c r="R1003" s="2" t="str">
        <f>IF(ISERROR(INDEX(출금!$C$2:$C$1048576,MATCH($S1003,출금!$S$2:$S$1048576,0)))=TRUE, "", INDEX(출금!$C$2:$C$1048576,MATCH($S1003,출금!$S$2:$S$1048576,0)))</f>
        <v>BBRICK</v>
      </c>
      <c r="S1003" s="4" t="s">
        <v>2518</v>
      </c>
      <c r="T1003" s="20">
        <v>44617.025763888887</v>
      </c>
      <c r="U1003" s="31" t="str">
        <f t="shared" si="27"/>
        <v>2022-02-25</v>
      </c>
    </row>
    <row r="1004" spans="1:21" ht="18" hidden="1">
      <c r="A1004" s="2" t="s">
        <v>3</v>
      </c>
      <c r="B1004" s="2" t="s">
        <v>171</v>
      </c>
      <c r="C1004" s="2" t="s">
        <v>2171</v>
      </c>
      <c r="D1004" s="42" t="s">
        <v>2189</v>
      </c>
      <c r="E1004" s="2">
        <v>10027</v>
      </c>
      <c r="F1004" s="4" t="str">
        <f t="shared" si="26"/>
        <v>XRP</v>
      </c>
      <c r="G1004" s="2" t="str">
        <f>IF(INDEX(지갑!$H:$H,MATCH(A1004&amp;B1004&amp;C1004&amp;D1004&amp;E1004&amp;F1004&amp;H1004,지갑!$K:$K,0))=0, "",INDEX(지갑!$H:$H,MATCH(A1004&amp;B1004&amp;C1004&amp;D1004&amp;E1004&amp;F1004&amp;H1004,지갑!$K:$K,0)))</f>
        <v>raQwCVAJVqjrVm1Nj5SFRcX8i22BhdC9WA</v>
      </c>
      <c r="H1004" s="2">
        <v>2928323236</v>
      </c>
      <c r="K1004" s="4" t="s">
        <v>10</v>
      </c>
      <c r="L1004" s="24"/>
      <c r="M1004" s="11">
        <v>6233.75</v>
      </c>
      <c r="N1004" s="2" t="str">
        <f>IF(ISERROR(INDEX(출금!$G$2:$G$1048576,MATCH($S1004,출금!$S$2:$S$1048576,0)))=TRUE, "", INDEX(출금!$G$2:$G$1048576,MATCH($S1004,출금!$S$2:$S$1048576,0))&amp;"")</f>
        <v>rEb8TK3gBgk5auZkwc6sHnwrGVJH8DuaLh</v>
      </c>
      <c r="O1004" s="2" t="str">
        <f>IF(ISERROR(INDEX(출금!$H$2:$H$1048576,MATCH($S1004,출금!$S$2:$S$1048576,0)))=TRUE, "", INDEX(출금!$H$2:$H$1048576,MATCH($S1004,출금!$S$2:$S$1048576,0))&amp;"")</f>
        <v>105711647</v>
      </c>
      <c r="P1004" s="2" t="str">
        <f>IF(ISERROR(INDEX(출금!$A$2:$A$1048576,MATCH($S1004,출금!$S$2:$S$1048576,0)))=TRUE, "", INDEX(출금!$A$2:$A$1048576,MATCH($S1004,출금!$S$2:$S$1048576,0)))</f>
        <v>exchange</v>
      </c>
      <c r="Q1004" s="2" t="str">
        <f>IF(ISERROR(INDEX(출금!$B$2:$B$1048576,MATCH($S1004,출금!$S$2:$S$1048576,0)))=TRUE, "", INDEX(출금!$B$2:$B$1048576,MATCH($S1004,출금!$S$2:$S$1048576,0)))</f>
        <v>Binance</v>
      </c>
      <c r="R1004" s="2" t="str">
        <f>IF(ISERROR(INDEX(출금!$C$2:$C$1048576,MATCH($S1004,출금!$S$2:$S$1048576,0)))=TRUE, "", INDEX(출금!$C$2:$C$1048576,MATCH($S1004,출금!$S$2:$S$1048576,0)))</f>
        <v>BBRICK</v>
      </c>
      <c r="S1004" s="4" t="s">
        <v>2515</v>
      </c>
      <c r="T1004" s="20">
        <v>44617.155185185184</v>
      </c>
      <c r="U1004" s="31" t="str">
        <f t="shared" si="27"/>
        <v>2022-02-25</v>
      </c>
    </row>
    <row r="1005" spans="1:21" ht="18" hidden="1">
      <c r="A1005" s="2" t="s">
        <v>3</v>
      </c>
      <c r="B1005" s="2" t="s">
        <v>171</v>
      </c>
      <c r="C1005" s="2" t="s">
        <v>2171</v>
      </c>
      <c r="D1005" s="42" t="s">
        <v>2189</v>
      </c>
      <c r="E1005" s="2">
        <v>10027</v>
      </c>
      <c r="F1005" s="4" t="str">
        <f t="shared" si="26"/>
        <v>XRP</v>
      </c>
      <c r="G1005" s="2" t="str">
        <f>IF(INDEX(지갑!$H:$H,MATCH(A1005&amp;B1005&amp;C1005&amp;D1005&amp;E1005&amp;F1005&amp;H1005,지갑!$K:$K,0))=0, "",INDEX(지갑!$H:$H,MATCH(A1005&amp;B1005&amp;C1005&amp;D1005&amp;E1005&amp;F1005&amp;H1005,지갑!$K:$K,0)))</f>
        <v>raQwCVAJVqjrVm1Nj5SFRcX8i22BhdC9WA</v>
      </c>
      <c r="H1005" s="2">
        <v>2928323236</v>
      </c>
      <c r="K1005" s="4" t="s">
        <v>10</v>
      </c>
      <c r="L1005" s="24"/>
      <c r="M1005" s="11">
        <v>5984.75</v>
      </c>
      <c r="N1005" s="2" t="str">
        <f>IF(ISERROR(INDEX(출금!$G$2:$G$1048576,MATCH($S1005,출금!$S$2:$S$1048576,0)))=TRUE, "", INDEX(출금!$G$2:$G$1048576,MATCH($S1005,출금!$S$2:$S$1048576,0))&amp;"")</f>
        <v>rEb8TK3gBgk5auZkwc6sHnwrGVJH8DuaLh</v>
      </c>
      <c r="O1005" s="2" t="str">
        <f>IF(ISERROR(INDEX(출금!$H$2:$H$1048576,MATCH($S1005,출금!$S$2:$S$1048576,0)))=TRUE, "", INDEX(출금!$H$2:$H$1048576,MATCH($S1005,출금!$S$2:$S$1048576,0))&amp;"")</f>
        <v>105711647</v>
      </c>
      <c r="P1005" s="2" t="str">
        <f>IF(ISERROR(INDEX(출금!$A$2:$A$1048576,MATCH($S1005,출금!$S$2:$S$1048576,0)))=TRUE, "", INDEX(출금!$A$2:$A$1048576,MATCH($S1005,출금!$S$2:$S$1048576,0)))</f>
        <v>exchange</v>
      </c>
      <c r="Q1005" s="2" t="str">
        <f>IF(ISERROR(INDEX(출금!$B$2:$B$1048576,MATCH($S1005,출금!$S$2:$S$1048576,0)))=TRUE, "", INDEX(출금!$B$2:$B$1048576,MATCH($S1005,출금!$S$2:$S$1048576,0)))</f>
        <v>Binance</v>
      </c>
      <c r="R1005" s="2" t="str">
        <f>IF(ISERROR(INDEX(출금!$C$2:$C$1048576,MATCH($S1005,출금!$S$2:$S$1048576,0)))=TRUE, "", INDEX(출금!$C$2:$C$1048576,MATCH($S1005,출금!$S$2:$S$1048576,0)))</f>
        <v>BBRICK</v>
      </c>
      <c r="S1005" s="4" t="s">
        <v>2514</v>
      </c>
      <c r="T1005" s="20">
        <v>44617.184317129628</v>
      </c>
      <c r="U1005" s="31" t="str">
        <f t="shared" si="27"/>
        <v>2022-02-25</v>
      </c>
    </row>
    <row r="1006" spans="1:21" ht="18" hidden="1">
      <c r="A1006" s="2" t="s">
        <v>3</v>
      </c>
      <c r="B1006" s="2" t="s">
        <v>171</v>
      </c>
      <c r="C1006" s="2" t="s">
        <v>2171</v>
      </c>
      <c r="D1006" s="42" t="s">
        <v>2189</v>
      </c>
      <c r="E1006" s="2">
        <v>10027</v>
      </c>
      <c r="F1006" s="4" t="str">
        <f t="shared" si="26"/>
        <v>XRP</v>
      </c>
      <c r="G1006" s="2" t="str">
        <f>IF(INDEX(지갑!$H:$H,MATCH(A1006&amp;B1006&amp;C1006&amp;D1006&amp;E1006&amp;F1006&amp;H1006,지갑!$K:$K,0))=0, "",INDEX(지갑!$H:$H,MATCH(A1006&amp;B1006&amp;C1006&amp;D1006&amp;E1006&amp;F1006&amp;H1006,지갑!$K:$K,0)))</f>
        <v>raQwCVAJVqjrVm1Nj5SFRcX8i22BhdC9WA</v>
      </c>
      <c r="H1006" s="2">
        <v>2928323236</v>
      </c>
      <c r="K1006" s="4" t="s">
        <v>10</v>
      </c>
      <c r="L1006" s="24"/>
      <c r="M1006" s="11">
        <v>5991.75</v>
      </c>
      <c r="N1006" s="2" t="str">
        <f>IF(ISERROR(INDEX(출금!$G$2:$G$1048576,MATCH($S1006,출금!$S$2:$S$1048576,0)))=TRUE, "", INDEX(출금!$G$2:$G$1048576,MATCH($S1006,출금!$S$2:$S$1048576,0))&amp;"")</f>
        <v>rEb8TK3gBgk5auZkwc6sHnwrGVJH8DuaLh</v>
      </c>
      <c r="O1006" s="2" t="str">
        <f>IF(ISERROR(INDEX(출금!$H$2:$H$1048576,MATCH($S1006,출금!$S$2:$S$1048576,0)))=TRUE, "", INDEX(출금!$H$2:$H$1048576,MATCH($S1006,출금!$S$2:$S$1048576,0))&amp;"")</f>
        <v>105711647</v>
      </c>
      <c r="P1006" s="2" t="str">
        <f>IF(ISERROR(INDEX(출금!$A$2:$A$1048576,MATCH($S1006,출금!$S$2:$S$1048576,0)))=TRUE, "", INDEX(출금!$A$2:$A$1048576,MATCH($S1006,출금!$S$2:$S$1048576,0)))</f>
        <v>exchange</v>
      </c>
      <c r="Q1006" s="2" t="str">
        <f>IF(ISERROR(INDEX(출금!$B$2:$B$1048576,MATCH($S1006,출금!$S$2:$S$1048576,0)))=TRUE, "", INDEX(출금!$B$2:$B$1048576,MATCH($S1006,출금!$S$2:$S$1048576,0)))</f>
        <v>Binance</v>
      </c>
      <c r="R1006" s="2" t="str">
        <f>IF(ISERROR(INDEX(출금!$C$2:$C$1048576,MATCH($S1006,출금!$S$2:$S$1048576,0)))=TRUE, "", INDEX(출금!$C$2:$C$1048576,MATCH($S1006,출금!$S$2:$S$1048576,0)))</f>
        <v>BBRICK</v>
      </c>
      <c r="S1006" s="4" t="s">
        <v>2513</v>
      </c>
      <c r="T1006" s="20">
        <v>44617.231562499997</v>
      </c>
      <c r="U1006" s="31" t="str">
        <f t="shared" si="27"/>
        <v>2022-02-25</v>
      </c>
    </row>
    <row r="1007" spans="1:21" ht="18" hidden="1">
      <c r="A1007" s="2" t="s">
        <v>3</v>
      </c>
      <c r="B1007" s="2" t="s">
        <v>171</v>
      </c>
      <c r="C1007" s="2" t="s">
        <v>2171</v>
      </c>
      <c r="D1007" s="42" t="s">
        <v>2189</v>
      </c>
      <c r="E1007" s="2">
        <v>10027</v>
      </c>
      <c r="F1007" s="4" t="str">
        <f t="shared" si="26"/>
        <v>XRP</v>
      </c>
      <c r="G1007" s="2" t="str">
        <f>IF(INDEX(지갑!$H:$H,MATCH(A1007&amp;B1007&amp;C1007&amp;D1007&amp;E1007&amp;F1007&amp;H1007,지갑!$K:$K,0))=0, "",INDEX(지갑!$H:$H,MATCH(A1007&amp;B1007&amp;C1007&amp;D1007&amp;E1007&amp;F1007&amp;H1007,지갑!$K:$K,0)))</f>
        <v>raQwCVAJVqjrVm1Nj5SFRcX8i22BhdC9WA</v>
      </c>
      <c r="H1007" s="2">
        <v>2928323236</v>
      </c>
      <c r="K1007" s="4" t="s">
        <v>10</v>
      </c>
      <c r="L1007" s="24"/>
      <c r="M1007" s="11">
        <v>7158.75</v>
      </c>
      <c r="N1007" s="2" t="str">
        <f>IF(ISERROR(INDEX(출금!$G$2:$G$1048576,MATCH($S1007,출금!$S$2:$S$1048576,0)))=TRUE, "", INDEX(출금!$G$2:$G$1048576,MATCH($S1007,출금!$S$2:$S$1048576,0))&amp;"")</f>
        <v>rEb8TK3gBgk5auZkwc6sHnwrGVJH8DuaLh</v>
      </c>
      <c r="O1007" s="2" t="str">
        <f>IF(ISERROR(INDEX(출금!$H$2:$H$1048576,MATCH($S1007,출금!$S$2:$S$1048576,0)))=TRUE, "", INDEX(출금!$H$2:$H$1048576,MATCH($S1007,출금!$S$2:$S$1048576,0))&amp;"")</f>
        <v>105711647</v>
      </c>
      <c r="P1007" s="2" t="str">
        <f>IF(ISERROR(INDEX(출금!$A$2:$A$1048576,MATCH($S1007,출금!$S$2:$S$1048576,0)))=TRUE, "", INDEX(출금!$A$2:$A$1048576,MATCH($S1007,출금!$S$2:$S$1048576,0)))</f>
        <v>exchange</v>
      </c>
      <c r="Q1007" s="2" t="str">
        <f>IF(ISERROR(INDEX(출금!$B$2:$B$1048576,MATCH($S1007,출금!$S$2:$S$1048576,0)))=TRUE, "", INDEX(출금!$B$2:$B$1048576,MATCH($S1007,출금!$S$2:$S$1048576,0)))</f>
        <v>Binance</v>
      </c>
      <c r="R1007" s="2" t="str">
        <f>IF(ISERROR(INDEX(출금!$C$2:$C$1048576,MATCH($S1007,출금!$S$2:$S$1048576,0)))=TRUE, "", INDEX(출금!$C$2:$C$1048576,MATCH($S1007,출금!$S$2:$S$1048576,0)))</f>
        <v>BBRICK</v>
      </c>
      <c r="S1007" s="4" t="s">
        <v>2512</v>
      </c>
      <c r="T1007" s="20">
        <v>44617.297500000001</v>
      </c>
      <c r="U1007" s="31" t="str">
        <f t="shared" si="27"/>
        <v>2022-02-25</v>
      </c>
    </row>
    <row r="1008" spans="1:21" ht="18" hidden="1">
      <c r="A1008" s="2" t="s">
        <v>3</v>
      </c>
      <c r="B1008" s="2" t="s">
        <v>171</v>
      </c>
      <c r="C1008" s="2" t="s">
        <v>2171</v>
      </c>
      <c r="D1008" s="42" t="s">
        <v>2189</v>
      </c>
      <c r="E1008" s="2">
        <v>10027</v>
      </c>
      <c r="F1008" s="4" t="str">
        <f t="shared" si="26"/>
        <v>XRP</v>
      </c>
      <c r="G1008" s="2" t="str">
        <f>IF(INDEX(지갑!$H:$H,MATCH(A1008&amp;B1008&amp;C1008&amp;D1008&amp;E1008&amp;F1008&amp;H1008,지갑!$K:$K,0))=0, "",INDEX(지갑!$H:$H,MATCH(A1008&amp;B1008&amp;C1008&amp;D1008&amp;E1008&amp;F1008&amp;H1008,지갑!$K:$K,0)))</f>
        <v>raQwCVAJVqjrVm1Nj5SFRcX8i22BhdC9WA</v>
      </c>
      <c r="H1008" s="2">
        <v>2928323236</v>
      </c>
      <c r="K1008" s="4" t="s">
        <v>10</v>
      </c>
      <c r="L1008" s="24"/>
      <c r="M1008" s="11">
        <v>7069.75</v>
      </c>
      <c r="N1008" s="2" t="str">
        <f>IF(ISERROR(INDEX(출금!$G$2:$G$1048576,MATCH($S1008,출금!$S$2:$S$1048576,0)))=TRUE, "", INDEX(출금!$G$2:$G$1048576,MATCH($S1008,출금!$S$2:$S$1048576,0))&amp;"")</f>
        <v>rEb8TK3gBgk5auZkwc6sHnwrGVJH8DuaLh</v>
      </c>
      <c r="O1008" s="2" t="str">
        <f>IF(ISERROR(INDEX(출금!$H$2:$H$1048576,MATCH($S1008,출금!$S$2:$S$1048576,0)))=TRUE, "", INDEX(출금!$H$2:$H$1048576,MATCH($S1008,출금!$S$2:$S$1048576,0))&amp;"")</f>
        <v>105711647</v>
      </c>
      <c r="P1008" s="2" t="str">
        <f>IF(ISERROR(INDEX(출금!$A$2:$A$1048576,MATCH($S1008,출금!$S$2:$S$1048576,0)))=TRUE, "", INDEX(출금!$A$2:$A$1048576,MATCH($S1008,출금!$S$2:$S$1048576,0)))</f>
        <v>exchange</v>
      </c>
      <c r="Q1008" s="2" t="str">
        <f>IF(ISERROR(INDEX(출금!$B$2:$B$1048576,MATCH($S1008,출금!$S$2:$S$1048576,0)))=TRUE, "", INDEX(출금!$B$2:$B$1048576,MATCH($S1008,출금!$S$2:$S$1048576,0)))</f>
        <v>Binance</v>
      </c>
      <c r="R1008" s="2" t="str">
        <f>IF(ISERROR(INDEX(출금!$C$2:$C$1048576,MATCH($S1008,출금!$S$2:$S$1048576,0)))=TRUE, "", INDEX(출금!$C$2:$C$1048576,MATCH($S1008,출금!$S$2:$S$1048576,0)))</f>
        <v>BBRICK</v>
      </c>
      <c r="S1008" s="4" t="s">
        <v>2511</v>
      </c>
      <c r="T1008" s="20">
        <v>44617.317210648151</v>
      </c>
      <c r="U1008" s="31" t="str">
        <f t="shared" si="27"/>
        <v>2022-02-25</v>
      </c>
    </row>
    <row r="1009" spans="1:21" ht="18" hidden="1">
      <c r="A1009" s="2" t="s">
        <v>3</v>
      </c>
      <c r="B1009" s="2" t="s">
        <v>171</v>
      </c>
      <c r="C1009" s="2" t="s">
        <v>2171</v>
      </c>
      <c r="D1009" s="42" t="s">
        <v>2189</v>
      </c>
      <c r="E1009" s="2">
        <v>10027</v>
      </c>
      <c r="F1009" s="4" t="str">
        <f t="shared" si="26"/>
        <v>XRP</v>
      </c>
      <c r="G1009" s="2" t="str">
        <f>IF(INDEX(지갑!$H:$H,MATCH(A1009&amp;B1009&amp;C1009&amp;D1009&amp;E1009&amp;F1009&amp;H1009,지갑!$K:$K,0))=0, "",INDEX(지갑!$H:$H,MATCH(A1009&amp;B1009&amp;C1009&amp;D1009&amp;E1009&amp;F1009&amp;H1009,지갑!$K:$K,0)))</f>
        <v>raQwCVAJVqjrVm1Nj5SFRcX8i22BhdC9WA</v>
      </c>
      <c r="H1009" s="2">
        <v>2928323236</v>
      </c>
      <c r="K1009" s="4" t="s">
        <v>10</v>
      </c>
      <c r="L1009" s="24"/>
      <c r="M1009" s="11">
        <v>4233.75</v>
      </c>
      <c r="N1009" s="2" t="str">
        <f>IF(ISERROR(INDEX(출금!$G$2:$G$1048576,MATCH($S1009,출금!$S$2:$S$1048576,0)))=TRUE, "", INDEX(출금!$G$2:$G$1048576,MATCH($S1009,출금!$S$2:$S$1048576,0))&amp;"")</f>
        <v>rEb8TK3gBgk5auZkwc6sHnwrGVJH8DuaLh</v>
      </c>
      <c r="O1009" s="2" t="str">
        <f>IF(ISERROR(INDEX(출금!$H$2:$H$1048576,MATCH($S1009,출금!$S$2:$S$1048576,0)))=TRUE, "", INDEX(출금!$H$2:$H$1048576,MATCH($S1009,출금!$S$2:$S$1048576,0))&amp;"")</f>
        <v>105711647</v>
      </c>
      <c r="P1009" s="2" t="str">
        <f>IF(ISERROR(INDEX(출금!$A$2:$A$1048576,MATCH($S1009,출금!$S$2:$S$1048576,0)))=TRUE, "", INDEX(출금!$A$2:$A$1048576,MATCH($S1009,출금!$S$2:$S$1048576,0)))</f>
        <v>exchange</v>
      </c>
      <c r="Q1009" s="2" t="str">
        <f>IF(ISERROR(INDEX(출금!$B$2:$B$1048576,MATCH($S1009,출금!$S$2:$S$1048576,0)))=TRUE, "", INDEX(출금!$B$2:$B$1048576,MATCH($S1009,출금!$S$2:$S$1048576,0)))</f>
        <v>Binance</v>
      </c>
      <c r="R1009" s="2" t="str">
        <f>IF(ISERROR(INDEX(출금!$C$2:$C$1048576,MATCH($S1009,출금!$S$2:$S$1048576,0)))=TRUE, "", INDEX(출금!$C$2:$C$1048576,MATCH($S1009,출금!$S$2:$S$1048576,0)))</f>
        <v>BBRICK</v>
      </c>
      <c r="S1009" s="4" t="s">
        <v>2510</v>
      </c>
      <c r="T1009" s="20">
        <v>44617.323344907411</v>
      </c>
      <c r="U1009" s="31" t="str">
        <f t="shared" si="27"/>
        <v>2022-02-25</v>
      </c>
    </row>
    <row r="1010" spans="1:21" ht="18" hidden="1">
      <c r="A1010" s="2" t="s">
        <v>3</v>
      </c>
      <c r="B1010" s="2" t="s">
        <v>171</v>
      </c>
      <c r="C1010" s="2" t="s">
        <v>2171</v>
      </c>
      <c r="D1010" s="42" t="s">
        <v>2189</v>
      </c>
      <c r="E1010" s="2">
        <v>10027</v>
      </c>
      <c r="F1010" s="4" t="str">
        <f t="shared" si="26"/>
        <v>XRP</v>
      </c>
      <c r="G1010" s="2" t="str">
        <f>IF(INDEX(지갑!$H:$H,MATCH(A1010&amp;B1010&amp;C1010&amp;D1010&amp;E1010&amp;F1010&amp;H1010,지갑!$K:$K,0))=0, "",INDEX(지갑!$H:$H,MATCH(A1010&amp;B1010&amp;C1010&amp;D1010&amp;E1010&amp;F1010&amp;H1010,지갑!$K:$K,0)))</f>
        <v>raQwCVAJVqjrVm1Nj5SFRcX8i22BhdC9WA</v>
      </c>
      <c r="H1010" s="2">
        <v>2928323236</v>
      </c>
      <c r="K1010" s="4" t="s">
        <v>10</v>
      </c>
      <c r="L1010" s="24"/>
      <c r="M1010" s="11">
        <v>4950.75</v>
      </c>
      <c r="N1010" s="2" t="str">
        <f>IF(ISERROR(INDEX(출금!$G$2:$G$1048576,MATCH($S1010,출금!$S$2:$S$1048576,0)))=TRUE, "", INDEX(출금!$G$2:$G$1048576,MATCH($S1010,출금!$S$2:$S$1048576,0))&amp;"")</f>
        <v>rEb8TK3gBgk5auZkwc6sHnwrGVJH8DuaLh</v>
      </c>
      <c r="O1010" s="2" t="str">
        <f>IF(ISERROR(INDEX(출금!$H$2:$H$1048576,MATCH($S1010,출금!$S$2:$S$1048576,0)))=TRUE, "", INDEX(출금!$H$2:$H$1048576,MATCH($S1010,출금!$S$2:$S$1048576,0))&amp;"")</f>
        <v>105711647</v>
      </c>
      <c r="P1010" s="2" t="str">
        <f>IF(ISERROR(INDEX(출금!$A$2:$A$1048576,MATCH($S1010,출금!$S$2:$S$1048576,0)))=TRUE, "", INDEX(출금!$A$2:$A$1048576,MATCH($S1010,출금!$S$2:$S$1048576,0)))</f>
        <v>exchange</v>
      </c>
      <c r="Q1010" s="2" t="str">
        <f>IF(ISERROR(INDEX(출금!$B$2:$B$1048576,MATCH($S1010,출금!$S$2:$S$1048576,0)))=TRUE, "", INDEX(출금!$B$2:$B$1048576,MATCH($S1010,출금!$S$2:$S$1048576,0)))</f>
        <v>Binance</v>
      </c>
      <c r="R1010" s="2" t="str">
        <f>IF(ISERROR(INDEX(출금!$C$2:$C$1048576,MATCH($S1010,출금!$S$2:$S$1048576,0)))=TRUE, "", INDEX(출금!$C$2:$C$1048576,MATCH($S1010,출금!$S$2:$S$1048576,0)))</f>
        <v>BBRICK</v>
      </c>
      <c r="S1010" s="4" t="s">
        <v>2509</v>
      </c>
      <c r="T1010" s="20">
        <v>44617.332384259258</v>
      </c>
      <c r="U1010" s="31" t="str">
        <f t="shared" si="27"/>
        <v>2022-02-25</v>
      </c>
    </row>
    <row r="1011" spans="1:21" ht="18" hidden="1">
      <c r="A1011" s="2" t="s">
        <v>3</v>
      </c>
      <c r="B1011" s="2" t="s">
        <v>171</v>
      </c>
      <c r="C1011" s="2" t="s">
        <v>2171</v>
      </c>
      <c r="D1011" s="42" t="s">
        <v>2189</v>
      </c>
      <c r="E1011" s="2">
        <v>10027</v>
      </c>
      <c r="F1011" s="4" t="str">
        <f t="shared" si="26"/>
        <v>XRP</v>
      </c>
      <c r="G1011" s="2" t="str">
        <f>IF(INDEX(지갑!$H:$H,MATCH(A1011&amp;B1011&amp;C1011&amp;D1011&amp;E1011&amp;F1011&amp;H1011,지갑!$K:$K,0))=0, "",INDEX(지갑!$H:$H,MATCH(A1011&amp;B1011&amp;C1011&amp;D1011&amp;E1011&amp;F1011&amp;H1011,지갑!$K:$K,0)))</f>
        <v>raQwCVAJVqjrVm1Nj5SFRcX8i22BhdC9WA</v>
      </c>
      <c r="H1011" s="2">
        <v>2928323236</v>
      </c>
      <c r="K1011" s="4" t="s">
        <v>10</v>
      </c>
      <c r="L1011" s="24"/>
      <c r="M1011" s="11">
        <v>4538.75</v>
      </c>
      <c r="N1011" s="2" t="str">
        <f>IF(ISERROR(INDEX(출금!$G$2:$G$1048576,MATCH($S1011,출금!$S$2:$S$1048576,0)))=TRUE, "", INDEX(출금!$G$2:$G$1048576,MATCH($S1011,출금!$S$2:$S$1048576,0))&amp;"")</f>
        <v>rEb8TK3gBgk5auZkwc6sHnwrGVJH8DuaLh</v>
      </c>
      <c r="O1011" s="2" t="str">
        <f>IF(ISERROR(INDEX(출금!$H$2:$H$1048576,MATCH($S1011,출금!$S$2:$S$1048576,0)))=TRUE, "", INDEX(출금!$H$2:$H$1048576,MATCH($S1011,출금!$S$2:$S$1048576,0))&amp;"")</f>
        <v>105711647</v>
      </c>
      <c r="P1011" s="2" t="str">
        <f>IF(ISERROR(INDEX(출금!$A$2:$A$1048576,MATCH($S1011,출금!$S$2:$S$1048576,0)))=TRUE, "", INDEX(출금!$A$2:$A$1048576,MATCH($S1011,출금!$S$2:$S$1048576,0)))</f>
        <v>exchange</v>
      </c>
      <c r="Q1011" s="2" t="str">
        <f>IF(ISERROR(INDEX(출금!$B$2:$B$1048576,MATCH($S1011,출금!$S$2:$S$1048576,0)))=TRUE, "", INDEX(출금!$B$2:$B$1048576,MATCH($S1011,출금!$S$2:$S$1048576,0)))</f>
        <v>Binance</v>
      </c>
      <c r="R1011" s="2" t="str">
        <f>IF(ISERROR(INDEX(출금!$C$2:$C$1048576,MATCH($S1011,출금!$S$2:$S$1048576,0)))=TRUE, "", INDEX(출금!$C$2:$C$1048576,MATCH($S1011,출금!$S$2:$S$1048576,0)))</f>
        <v>BBRICK</v>
      </c>
      <c r="S1011" s="4" t="s">
        <v>2508</v>
      </c>
      <c r="T1011" s="20">
        <v>44617.363506944443</v>
      </c>
      <c r="U1011" s="31" t="str">
        <f t="shared" si="27"/>
        <v>2022-02-25</v>
      </c>
    </row>
    <row r="1012" spans="1:21" ht="18" hidden="1">
      <c r="A1012" s="2" t="s">
        <v>3</v>
      </c>
      <c r="B1012" s="2" t="s">
        <v>171</v>
      </c>
      <c r="C1012" s="2" t="s">
        <v>2171</v>
      </c>
      <c r="D1012" s="42" t="s">
        <v>2189</v>
      </c>
      <c r="E1012" s="2">
        <v>10027</v>
      </c>
      <c r="F1012" s="4" t="str">
        <f t="shared" si="26"/>
        <v>XRP</v>
      </c>
      <c r="G1012" s="2" t="str">
        <f>IF(INDEX(지갑!$H:$H,MATCH(A1012&amp;B1012&amp;C1012&amp;D1012&amp;E1012&amp;F1012&amp;H1012,지갑!$K:$K,0))=0, "",INDEX(지갑!$H:$H,MATCH(A1012&amp;B1012&amp;C1012&amp;D1012&amp;E1012&amp;F1012&amp;H1012,지갑!$K:$K,0)))</f>
        <v>raQwCVAJVqjrVm1Nj5SFRcX8i22BhdC9WA</v>
      </c>
      <c r="H1012" s="2">
        <v>2928323236</v>
      </c>
      <c r="K1012" s="4" t="s">
        <v>10</v>
      </c>
      <c r="L1012" s="24"/>
      <c r="M1012" s="11">
        <v>9314.75</v>
      </c>
      <c r="N1012" s="2" t="str">
        <f>IF(ISERROR(INDEX(출금!$G$2:$G$1048576,MATCH($S1012,출금!$S$2:$S$1048576,0)))=TRUE, "", INDEX(출금!$G$2:$G$1048576,MATCH($S1012,출금!$S$2:$S$1048576,0))&amp;"")</f>
        <v>rEb8TK3gBgk5auZkwc6sHnwrGVJH8DuaLh</v>
      </c>
      <c r="O1012" s="2" t="str">
        <f>IF(ISERROR(INDEX(출금!$H$2:$H$1048576,MATCH($S1012,출금!$S$2:$S$1048576,0)))=TRUE, "", INDEX(출금!$H$2:$H$1048576,MATCH($S1012,출금!$S$2:$S$1048576,0))&amp;"")</f>
        <v>105711647</v>
      </c>
      <c r="P1012" s="2" t="str">
        <f>IF(ISERROR(INDEX(출금!$A$2:$A$1048576,MATCH($S1012,출금!$S$2:$S$1048576,0)))=TRUE, "", INDEX(출금!$A$2:$A$1048576,MATCH($S1012,출금!$S$2:$S$1048576,0)))</f>
        <v>exchange</v>
      </c>
      <c r="Q1012" s="2" t="str">
        <f>IF(ISERROR(INDEX(출금!$B$2:$B$1048576,MATCH($S1012,출금!$S$2:$S$1048576,0)))=TRUE, "", INDEX(출금!$B$2:$B$1048576,MATCH($S1012,출금!$S$2:$S$1048576,0)))</f>
        <v>Binance</v>
      </c>
      <c r="R1012" s="2" t="str">
        <f>IF(ISERROR(INDEX(출금!$C$2:$C$1048576,MATCH($S1012,출금!$S$2:$S$1048576,0)))=TRUE, "", INDEX(출금!$C$2:$C$1048576,MATCH($S1012,출금!$S$2:$S$1048576,0)))</f>
        <v>BBRICK</v>
      </c>
      <c r="S1012" s="4" t="s">
        <v>2507</v>
      </c>
      <c r="T1012" s="20">
        <v>44617.883981481478</v>
      </c>
      <c r="U1012" s="31" t="str">
        <f t="shared" si="27"/>
        <v>2022-02-25</v>
      </c>
    </row>
    <row r="1013" spans="1:21" ht="18" hidden="1">
      <c r="A1013" s="2" t="s">
        <v>3</v>
      </c>
      <c r="B1013" s="2" t="s">
        <v>171</v>
      </c>
      <c r="C1013" s="2" t="s">
        <v>2171</v>
      </c>
      <c r="D1013" s="42" t="s">
        <v>2189</v>
      </c>
      <c r="E1013" s="2">
        <v>10027</v>
      </c>
      <c r="F1013" s="4" t="str">
        <f t="shared" si="26"/>
        <v>XRP</v>
      </c>
      <c r="G1013" s="2" t="str">
        <f>IF(INDEX(지갑!$H:$H,MATCH(A1013&amp;B1013&amp;C1013&amp;D1013&amp;E1013&amp;F1013&amp;H1013,지갑!$K:$K,0))=0, "",INDEX(지갑!$H:$H,MATCH(A1013&amp;B1013&amp;C1013&amp;D1013&amp;E1013&amp;F1013&amp;H1013,지갑!$K:$K,0)))</f>
        <v>raQwCVAJVqjrVm1Nj5SFRcX8i22BhdC9WA</v>
      </c>
      <c r="H1013" s="2">
        <v>2928323236</v>
      </c>
      <c r="K1013" s="4" t="s">
        <v>10</v>
      </c>
      <c r="L1013" s="24"/>
      <c r="M1013" s="11">
        <v>10626.75</v>
      </c>
      <c r="N1013" s="2" t="str">
        <f>IF(ISERROR(INDEX(출금!$G$2:$G$1048576,MATCH($S1013,출금!$S$2:$S$1048576,0)))=TRUE, "", INDEX(출금!$G$2:$G$1048576,MATCH($S1013,출금!$S$2:$S$1048576,0))&amp;"")</f>
        <v>rEb8TK3gBgk5auZkwc6sHnwrGVJH8DuaLh</v>
      </c>
      <c r="O1013" s="2" t="str">
        <f>IF(ISERROR(INDEX(출금!$H$2:$H$1048576,MATCH($S1013,출금!$S$2:$S$1048576,0)))=TRUE, "", INDEX(출금!$H$2:$H$1048576,MATCH($S1013,출금!$S$2:$S$1048576,0))&amp;"")</f>
        <v>105711647</v>
      </c>
      <c r="P1013" s="2" t="str">
        <f>IF(ISERROR(INDEX(출금!$A$2:$A$1048576,MATCH($S1013,출금!$S$2:$S$1048576,0)))=TRUE, "", INDEX(출금!$A$2:$A$1048576,MATCH($S1013,출금!$S$2:$S$1048576,0)))</f>
        <v>exchange</v>
      </c>
      <c r="Q1013" s="2" t="str">
        <f>IF(ISERROR(INDEX(출금!$B$2:$B$1048576,MATCH($S1013,출금!$S$2:$S$1048576,0)))=TRUE, "", INDEX(출금!$B$2:$B$1048576,MATCH($S1013,출금!$S$2:$S$1048576,0)))</f>
        <v>Binance</v>
      </c>
      <c r="R1013" s="2" t="str">
        <f>IF(ISERROR(INDEX(출금!$C$2:$C$1048576,MATCH($S1013,출금!$S$2:$S$1048576,0)))=TRUE, "", INDEX(출금!$C$2:$C$1048576,MATCH($S1013,출금!$S$2:$S$1048576,0)))</f>
        <v>BBRICK</v>
      </c>
      <c r="S1013" s="4" t="s">
        <v>2506</v>
      </c>
      <c r="T1013" s="20">
        <v>44617.945648148147</v>
      </c>
      <c r="U1013" s="31" t="str">
        <f t="shared" si="27"/>
        <v>2022-02-25</v>
      </c>
    </row>
    <row r="1014" spans="1:21" ht="18" hidden="1">
      <c r="A1014" s="2" t="s">
        <v>3</v>
      </c>
      <c r="B1014" s="2" t="s">
        <v>171</v>
      </c>
      <c r="C1014" s="2" t="s">
        <v>2171</v>
      </c>
      <c r="D1014" s="42" t="s">
        <v>2189</v>
      </c>
      <c r="E1014" s="2">
        <v>10027</v>
      </c>
      <c r="F1014" s="4" t="str">
        <f t="shared" si="26"/>
        <v>XRP</v>
      </c>
      <c r="G1014" s="2" t="str">
        <f>IF(INDEX(지갑!$H:$H,MATCH(A1014&amp;B1014&amp;C1014&amp;D1014&amp;E1014&amp;F1014&amp;H1014,지갑!$K:$K,0))=0, "",INDEX(지갑!$H:$H,MATCH(A1014&amp;B1014&amp;C1014&amp;D1014&amp;E1014&amp;F1014&amp;H1014,지갑!$K:$K,0)))</f>
        <v>raQwCVAJVqjrVm1Nj5SFRcX8i22BhdC9WA</v>
      </c>
      <c r="H1014" s="2">
        <v>2928323236</v>
      </c>
      <c r="K1014" s="4" t="s">
        <v>10</v>
      </c>
      <c r="L1014" s="24"/>
      <c r="M1014" s="11">
        <v>9233.75</v>
      </c>
      <c r="N1014" s="2" t="str">
        <f>IF(ISERROR(INDEX(출금!$G$2:$G$1048576,MATCH($S1014,출금!$S$2:$S$1048576,0)))=TRUE, "", INDEX(출금!$G$2:$G$1048576,MATCH($S1014,출금!$S$2:$S$1048576,0))&amp;"")</f>
        <v>rEb8TK3gBgk5auZkwc6sHnwrGVJH8DuaLh</v>
      </c>
      <c r="O1014" s="2" t="str">
        <f>IF(ISERROR(INDEX(출금!$H$2:$H$1048576,MATCH($S1014,출금!$S$2:$S$1048576,0)))=TRUE, "", INDEX(출금!$H$2:$H$1048576,MATCH($S1014,출금!$S$2:$S$1048576,0))&amp;"")</f>
        <v>105711647</v>
      </c>
      <c r="P1014" s="2" t="str">
        <f>IF(ISERROR(INDEX(출금!$A$2:$A$1048576,MATCH($S1014,출금!$S$2:$S$1048576,0)))=TRUE, "", INDEX(출금!$A$2:$A$1048576,MATCH($S1014,출금!$S$2:$S$1048576,0)))</f>
        <v>exchange</v>
      </c>
      <c r="Q1014" s="2" t="str">
        <f>IF(ISERROR(INDEX(출금!$B$2:$B$1048576,MATCH($S1014,출금!$S$2:$S$1048576,0)))=TRUE, "", INDEX(출금!$B$2:$B$1048576,MATCH($S1014,출금!$S$2:$S$1048576,0)))</f>
        <v>Binance</v>
      </c>
      <c r="R1014" s="2" t="str">
        <f>IF(ISERROR(INDEX(출금!$C$2:$C$1048576,MATCH($S1014,출금!$S$2:$S$1048576,0)))=TRUE, "", INDEX(출금!$C$2:$C$1048576,MATCH($S1014,출금!$S$2:$S$1048576,0)))</f>
        <v>BBRICK</v>
      </c>
      <c r="S1014" s="4" t="s">
        <v>2505</v>
      </c>
      <c r="T1014" s="20">
        <v>44617.994583333333</v>
      </c>
      <c r="U1014" s="31" t="str">
        <f t="shared" si="27"/>
        <v>2022-02-25</v>
      </c>
    </row>
    <row r="1015" spans="1:21" ht="18" hidden="1">
      <c r="A1015" s="2" t="s">
        <v>3</v>
      </c>
      <c r="B1015" s="2" t="s">
        <v>171</v>
      </c>
      <c r="C1015" s="2" t="s">
        <v>2171</v>
      </c>
      <c r="D1015" s="42" t="s">
        <v>2189</v>
      </c>
      <c r="E1015" s="2">
        <v>10027</v>
      </c>
      <c r="F1015" s="4" t="str">
        <f t="shared" si="26"/>
        <v>XRP</v>
      </c>
      <c r="G1015" s="2" t="str">
        <f>IF(INDEX(지갑!$H:$H,MATCH(A1015&amp;B1015&amp;C1015&amp;D1015&amp;E1015&amp;F1015&amp;H1015,지갑!$K:$K,0))=0, "",INDEX(지갑!$H:$H,MATCH(A1015&amp;B1015&amp;C1015&amp;D1015&amp;E1015&amp;F1015&amp;H1015,지갑!$K:$K,0)))</f>
        <v>raQwCVAJVqjrVm1Nj5SFRcX8i22BhdC9WA</v>
      </c>
      <c r="H1015" s="2">
        <v>2928323236</v>
      </c>
      <c r="K1015" s="4" t="s">
        <v>10</v>
      </c>
      <c r="L1015" s="24"/>
      <c r="M1015" s="11">
        <v>10017.75</v>
      </c>
      <c r="N1015" s="2" t="str">
        <f>IF(ISERROR(INDEX(출금!$G$2:$G$1048576,MATCH($S1015,출금!$S$2:$S$1048576,0)))=TRUE, "", INDEX(출금!$G$2:$G$1048576,MATCH($S1015,출금!$S$2:$S$1048576,0))&amp;"")</f>
        <v>rEb8TK3gBgk5auZkwc6sHnwrGVJH8DuaLh</v>
      </c>
      <c r="O1015" s="2" t="str">
        <f>IF(ISERROR(INDEX(출금!$H$2:$H$1048576,MATCH($S1015,출금!$S$2:$S$1048576,0)))=TRUE, "", INDEX(출금!$H$2:$H$1048576,MATCH($S1015,출금!$S$2:$S$1048576,0))&amp;"")</f>
        <v>105711647</v>
      </c>
      <c r="P1015" s="2" t="str">
        <f>IF(ISERROR(INDEX(출금!$A$2:$A$1048576,MATCH($S1015,출금!$S$2:$S$1048576,0)))=TRUE, "", INDEX(출금!$A$2:$A$1048576,MATCH($S1015,출금!$S$2:$S$1048576,0)))</f>
        <v>exchange</v>
      </c>
      <c r="Q1015" s="2" t="str">
        <f>IF(ISERROR(INDEX(출금!$B$2:$B$1048576,MATCH($S1015,출금!$S$2:$S$1048576,0)))=TRUE, "", INDEX(출금!$B$2:$B$1048576,MATCH($S1015,출금!$S$2:$S$1048576,0)))</f>
        <v>Binance</v>
      </c>
      <c r="R1015" s="2" t="str">
        <f>IF(ISERROR(INDEX(출금!$C$2:$C$1048576,MATCH($S1015,출금!$S$2:$S$1048576,0)))=TRUE, "", INDEX(출금!$C$2:$C$1048576,MATCH($S1015,출금!$S$2:$S$1048576,0)))</f>
        <v>BBRICK</v>
      </c>
      <c r="S1015" s="4" t="s">
        <v>2504</v>
      </c>
      <c r="T1015" s="20">
        <v>44618.012199074074</v>
      </c>
      <c r="U1015" s="31" t="str">
        <f t="shared" si="27"/>
        <v>2022-02-26</v>
      </c>
    </row>
    <row r="1016" spans="1:21" ht="18" hidden="1">
      <c r="A1016" s="2" t="s">
        <v>3</v>
      </c>
      <c r="B1016" s="2" t="s">
        <v>171</v>
      </c>
      <c r="C1016" s="2" t="s">
        <v>2171</v>
      </c>
      <c r="D1016" s="42" t="s">
        <v>2189</v>
      </c>
      <c r="E1016" s="2">
        <v>10027</v>
      </c>
      <c r="F1016" s="4" t="str">
        <f t="shared" si="26"/>
        <v>BTC</v>
      </c>
      <c r="G1016" s="2" t="str">
        <f>IF(INDEX(지갑!$H:$H,MATCH(A1016&amp;B1016&amp;C1016&amp;D1016&amp;E1016&amp;F1016&amp;H1016,지갑!$K:$K,0))=0, "",INDEX(지갑!$H:$H,MATCH(A1016&amp;B1016&amp;C1016&amp;D1016&amp;E1016&amp;F1016&amp;H1016,지갑!$K:$K,0)))</f>
        <v>374LRSWxDhVMJGYVdvawesWpuHxR6toVaG</v>
      </c>
      <c r="K1016" s="4" t="s">
        <v>9</v>
      </c>
      <c r="L1016" s="24"/>
      <c r="M1016" s="11">
        <v>7.9995000000000003</v>
      </c>
      <c r="N1016" s="2" t="str">
        <f>IF(ISERROR(INDEX(출금!$G$2:$G$1048576,MATCH($S1016,출금!$S$2:$S$1048576,0)))=TRUE, "", INDEX(출금!$G$2:$G$1048576,MATCH($S1016,출금!$S$2:$S$1048576,0))&amp;"")</f>
        <v>19SK9LWSXLdmwPxvjPgvUrdaPhaPS6LaNu</v>
      </c>
      <c r="O1016" s="2" t="str">
        <f>IF(ISERROR(INDEX(출금!$H$2:$H$1048576,MATCH($S1016,출금!$S$2:$S$1048576,0)))=TRUE, "", INDEX(출금!$H$2:$H$1048576,MATCH($S1016,출금!$S$2:$S$1048576,0))&amp;"")</f>
        <v/>
      </c>
      <c r="P1016" s="2" t="str">
        <f>IF(ISERROR(INDEX(출금!$A$2:$A$1048576,MATCH($S1016,출금!$S$2:$S$1048576,0)))=TRUE, "", INDEX(출금!$A$2:$A$1048576,MATCH($S1016,출금!$S$2:$S$1048576,0)))</f>
        <v>exchange</v>
      </c>
      <c r="Q1016" s="2" t="str">
        <f>IF(ISERROR(INDEX(출금!$B$2:$B$1048576,MATCH($S1016,출금!$S$2:$S$1048576,0)))=TRUE, "", INDEX(출금!$B$2:$B$1048576,MATCH($S1016,출금!$S$2:$S$1048576,0)))</f>
        <v>Binance</v>
      </c>
      <c r="R1016" s="2" t="str">
        <f>IF(ISERROR(INDEX(출금!$C$2:$C$1048576,MATCH($S1016,출금!$S$2:$S$1048576,0)))=TRUE, "", INDEX(출금!$C$2:$C$1048576,MATCH($S1016,출금!$S$2:$S$1048576,0)))</f>
        <v>BBRICK</v>
      </c>
      <c r="S1016" s="4" t="s">
        <v>2503</v>
      </c>
      <c r="T1016" s="20">
        <v>44618.470648148148</v>
      </c>
      <c r="U1016" s="31" t="str">
        <f t="shared" si="27"/>
        <v>2022-02-26</v>
      </c>
    </row>
    <row r="1017" spans="1:21" ht="18" hidden="1">
      <c r="A1017" s="2" t="s">
        <v>3</v>
      </c>
      <c r="B1017" s="2" t="s">
        <v>171</v>
      </c>
      <c r="C1017" s="2" t="s">
        <v>2171</v>
      </c>
      <c r="D1017" s="42" t="s">
        <v>2189</v>
      </c>
      <c r="E1017" s="2">
        <v>10027</v>
      </c>
      <c r="F1017" s="4" t="str">
        <f t="shared" si="26"/>
        <v>ATOM</v>
      </c>
      <c r="G1017" s="2" t="str">
        <f>IF(INDEX(지갑!$H:$H,MATCH(A1017&amp;B1017&amp;C1017&amp;D1017&amp;E1017&amp;F1017&amp;H1017,지갑!$K:$K,0))=0, "",INDEX(지갑!$H:$H,MATCH(A1017&amp;B1017&amp;C1017&amp;D1017&amp;E1017&amp;F1017&amp;H1017,지갑!$K:$K,0)))</f>
        <v>cosmos1hjyde2kfgtl78twvhs53u5j2gcsxrt649nn8j5</v>
      </c>
      <c r="H1017" s="2" t="s">
        <v>2352</v>
      </c>
      <c r="K1017" s="4" t="s">
        <v>70</v>
      </c>
      <c r="L1017" s="24"/>
      <c r="M1017" s="11">
        <v>41.994999999999997</v>
      </c>
      <c r="N1017" s="2" t="str">
        <f>IF(ISERROR(INDEX(출금!$G$2:$G$1048576,MATCH($S1017,출금!$S$2:$S$1048576,0)))=TRUE, "", INDEX(출금!$G$2:$G$1048576,MATCH($S1017,출금!$S$2:$S$1048576,0))&amp;"")</f>
        <v>cosmos15v50ymp6n5dn73erkqtmq0u8adpl8d3ujv2e74</v>
      </c>
      <c r="O1017" s="2" t="str">
        <f>IF(ISERROR(INDEX(출금!$H$2:$H$1048576,MATCH($S1017,출금!$S$2:$S$1048576,0)))=TRUE, "", INDEX(출금!$H$2:$H$1048576,MATCH($S1017,출금!$S$2:$S$1048576,0))&amp;"")</f>
        <v>101230448</v>
      </c>
      <c r="P1017" s="2" t="str">
        <f>IF(ISERROR(INDEX(출금!$A$2:$A$1048576,MATCH($S1017,출금!$S$2:$S$1048576,0)))=TRUE, "", INDEX(출금!$A$2:$A$1048576,MATCH($S1017,출금!$S$2:$S$1048576,0)))</f>
        <v>exchange</v>
      </c>
      <c r="Q1017" s="2" t="str">
        <f>IF(ISERROR(INDEX(출금!$B$2:$B$1048576,MATCH($S1017,출금!$S$2:$S$1048576,0)))=TRUE, "", INDEX(출금!$B$2:$B$1048576,MATCH($S1017,출금!$S$2:$S$1048576,0)))</f>
        <v>Binance</v>
      </c>
      <c r="R1017" s="2" t="str">
        <f>IF(ISERROR(INDEX(출금!$C$2:$C$1048576,MATCH($S1017,출금!$S$2:$S$1048576,0)))=TRUE, "", INDEX(출금!$C$2:$C$1048576,MATCH($S1017,출금!$S$2:$S$1048576,0)))</f>
        <v>BBRICK</v>
      </c>
      <c r="S1017" s="4" t="s">
        <v>2502</v>
      </c>
      <c r="T1017" s="20">
        <v>44620.220289351855</v>
      </c>
      <c r="U1017" s="31" t="str">
        <f t="shared" si="27"/>
        <v>2022-02-28</v>
      </c>
    </row>
    <row r="1018" spans="1:21" ht="18" hidden="1">
      <c r="A1018" s="2" t="s">
        <v>3</v>
      </c>
      <c r="B1018" s="2" t="s">
        <v>171</v>
      </c>
      <c r="C1018" s="2" t="s">
        <v>2171</v>
      </c>
      <c r="D1018" s="42" t="s">
        <v>2189</v>
      </c>
      <c r="E1018" s="2">
        <v>10027</v>
      </c>
      <c r="F1018" s="4" t="str">
        <f t="shared" si="26"/>
        <v>ATOM</v>
      </c>
      <c r="G1018" s="2" t="str">
        <f>IF(INDEX(지갑!$H:$H,MATCH(A1018&amp;B1018&amp;C1018&amp;D1018&amp;E1018&amp;F1018&amp;H1018,지갑!$K:$K,0))=0, "",INDEX(지갑!$H:$H,MATCH(A1018&amp;B1018&amp;C1018&amp;D1018&amp;E1018&amp;F1018&amp;H1018,지갑!$K:$K,0)))</f>
        <v>cosmos1hjyde2kfgtl78twvhs53u5j2gcsxrt649nn8j5</v>
      </c>
      <c r="H1018" s="2" t="s">
        <v>2352</v>
      </c>
      <c r="K1018" s="4" t="s">
        <v>70</v>
      </c>
      <c r="L1018" s="24"/>
      <c r="M1018" s="11">
        <v>26.995000000000001</v>
      </c>
      <c r="N1018" s="2" t="str">
        <f>IF(ISERROR(INDEX(출금!$G$2:$G$1048576,MATCH($S1018,출금!$S$2:$S$1048576,0)))=TRUE, "", INDEX(출금!$G$2:$G$1048576,MATCH($S1018,출금!$S$2:$S$1048576,0))&amp;"")</f>
        <v>cosmos15v50ymp6n5dn73erkqtmq0u8adpl8d3ujv2e74</v>
      </c>
      <c r="O1018" s="2" t="str">
        <f>IF(ISERROR(INDEX(출금!$H$2:$H$1048576,MATCH($S1018,출금!$S$2:$S$1048576,0)))=TRUE, "", INDEX(출금!$H$2:$H$1048576,MATCH($S1018,출금!$S$2:$S$1048576,0))&amp;"")</f>
        <v>101230448</v>
      </c>
      <c r="P1018" s="2" t="str">
        <f>IF(ISERROR(INDEX(출금!$A$2:$A$1048576,MATCH($S1018,출금!$S$2:$S$1048576,0)))=TRUE, "", INDEX(출금!$A$2:$A$1048576,MATCH($S1018,출금!$S$2:$S$1048576,0)))</f>
        <v>exchange</v>
      </c>
      <c r="Q1018" s="2" t="str">
        <f>IF(ISERROR(INDEX(출금!$B$2:$B$1048576,MATCH($S1018,출금!$S$2:$S$1048576,0)))=TRUE, "", INDEX(출금!$B$2:$B$1048576,MATCH($S1018,출금!$S$2:$S$1048576,0)))</f>
        <v>Binance</v>
      </c>
      <c r="R1018" s="2" t="str">
        <f>IF(ISERROR(INDEX(출금!$C$2:$C$1048576,MATCH($S1018,출금!$S$2:$S$1048576,0)))=TRUE, "", INDEX(출금!$C$2:$C$1048576,MATCH($S1018,출금!$S$2:$S$1048576,0)))</f>
        <v>BBRICK</v>
      </c>
      <c r="S1018" s="4" t="s">
        <v>2501</v>
      </c>
      <c r="T1018" s="20">
        <v>44620.221701388888</v>
      </c>
      <c r="U1018" s="31" t="str">
        <f t="shared" si="27"/>
        <v>2022-02-28</v>
      </c>
    </row>
    <row r="1019" spans="1:21" ht="18" hidden="1">
      <c r="A1019" s="2" t="s">
        <v>3</v>
      </c>
      <c r="B1019" s="2" t="s">
        <v>171</v>
      </c>
      <c r="C1019" s="2" t="s">
        <v>2171</v>
      </c>
      <c r="D1019" s="42" t="s">
        <v>2189</v>
      </c>
      <c r="E1019" s="2">
        <v>10027</v>
      </c>
      <c r="F1019" s="4" t="str">
        <f t="shared" si="26"/>
        <v>ATOM</v>
      </c>
      <c r="G1019" s="2" t="str">
        <f>IF(INDEX(지갑!$H:$H,MATCH(A1019&amp;B1019&amp;C1019&amp;D1019&amp;E1019&amp;F1019&amp;H1019,지갑!$K:$K,0))=0, "",INDEX(지갑!$H:$H,MATCH(A1019&amp;B1019&amp;C1019&amp;D1019&amp;E1019&amp;F1019&amp;H1019,지갑!$K:$K,0)))</f>
        <v>cosmos1hjyde2kfgtl78twvhs53u5j2gcsxrt649nn8j5</v>
      </c>
      <c r="H1019" s="2" t="s">
        <v>2352</v>
      </c>
      <c r="K1019" s="4" t="s">
        <v>70</v>
      </c>
      <c r="L1019" s="24"/>
      <c r="M1019" s="11">
        <v>40.994999999999997</v>
      </c>
      <c r="N1019" s="2" t="str">
        <f>IF(ISERROR(INDEX(출금!$G$2:$G$1048576,MATCH($S1019,출금!$S$2:$S$1048576,0)))=TRUE, "", INDEX(출금!$G$2:$G$1048576,MATCH($S1019,출금!$S$2:$S$1048576,0))&amp;"")</f>
        <v>cosmos15v50ymp6n5dn73erkqtmq0u8adpl8d3ujv2e74</v>
      </c>
      <c r="O1019" s="2" t="str">
        <f>IF(ISERROR(INDEX(출금!$H$2:$H$1048576,MATCH($S1019,출금!$S$2:$S$1048576,0)))=TRUE, "", INDEX(출금!$H$2:$H$1048576,MATCH($S1019,출금!$S$2:$S$1048576,0))&amp;"")</f>
        <v>101230448</v>
      </c>
      <c r="P1019" s="2" t="str">
        <f>IF(ISERROR(INDEX(출금!$A$2:$A$1048576,MATCH($S1019,출금!$S$2:$S$1048576,0)))=TRUE, "", INDEX(출금!$A$2:$A$1048576,MATCH($S1019,출금!$S$2:$S$1048576,0)))</f>
        <v>exchange</v>
      </c>
      <c r="Q1019" s="2" t="str">
        <f>IF(ISERROR(INDEX(출금!$B$2:$B$1048576,MATCH($S1019,출금!$S$2:$S$1048576,0)))=TRUE, "", INDEX(출금!$B$2:$B$1048576,MATCH($S1019,출금!$S$2:$S$1048576,0)))</f>
        <v>Binance</v>
      </c>
      <c r="R1019" s="2" t="str">
        <f>IF(ISERROR(INDEX(출금!$C$2:$C$1048576,MATCH($S1019,출금!$S$2:$S$1048576,0)))=TRUE, "", INDEX(출금!$C$2:$C$1048576,MATCH($S1019,출금!$S$2:$S$1048576,0)))</f>
        <v>BBRICK</v>
      </c>
      <c r="S1019" s="4" t="s">
        <v>2500</v>
      </c>
      <c r="T1019" s="20">
        <v>44620.350439814814</v>
      </c>
      <c r="U1019" s="31" t="str">
        <f t="shared" si="27"/>
        <v>2022-02-28</v>
      </c>
    </row>
    <row r="1020" spans="1:21" ht="18" hidden="1">
      <c r="A1020" s="2" t="s">
        <v>3</v>
      </c>
      <c r="B1020" s="2" t="s">
        <v>171</v>
      </c>
      <c r="C1020" s="2" t="s">
        <v>2171</v>
      </c>
      <c r="D1020" s="42" t="s">
        <v>2189</v>
      </c>
      <c r="E1020" s="2">
        <v>10027</v>
      </c>
      <c r="F1020" s="4" t="str">
        <f t="shared" si="26"/>
        <v>ATOM</v>
      </c>
      <c r="G1020" s="2" t="str">
        <f>IF(INDEX(지갑!$H:$H,MATCH(A1020&amp;B1020&amp;C1020&amp;D1020&amp;E1020&amp;F1020&amp;H1020,지갑!$K:$K,0))=0, "",INDEX(지갑!$H:$H,MATCH(A1020&amp;B1020&amp;C1020&amp;D1020&amp;E1020&amp;F1020&amp;H1020,지갑!$K:$K,0)))</f>
        <v>cosmos1hjyde2kfgtl78twvhs53u5j2gcsxrt649nn8j5</v>
      </c>
      <c r="H1020" s="2" t="s">
        <v>2352</v>
      </c>
      <c r="K1020" s="4" t="s">
        <v>70</v>
      </c>
      <c r="L1020" s="24"/>
      <c r="M1020" s="11">
        <v>37.994999999999997</v>
      </c>
      <c r="N1020" s="2" t="str">
        <f>IF(ISERROR(INDEX(출금!$G$2:$G$1048576,MATCH($S1020,출금!$S$2:$S$1048576,0)))=TRUE, "", INDEX(출금!$G$2:$G$1048576,MATCH($S1020,출금!$S$2:$S$1048576,0))&amp;"")</f>
        <v>cosmos15v50ymp6n5dn73erkqtmq0u8adpl8d3ujv2e74</v>
      </c>
      <c r="O1020" s="2" t="str">
        <f>IF(ISERROR(INDEX(출금!$H$2:$H$1048576,MATCH($S1020,출금!$S$2:$S$1048576,0)))=TRUE, "", INDEX(출금!$H$2:$H$1048576,MATCH($S1020,출금!$S$2:$S$1048576,0))&amp;"")</f>
        <v>101230448</v>
      </c>
      <c r="P1020" s="2" t="str">
        <f>IF(ISERROR(INDEX(출금!$A$2:$A$1048576,MATCH($S1020,출금!$S$2:$S$1048576,0)))=TRUE, "", INDEX(출금!$A$2:$A$1048576,MATCH($S1020,출금!$S$2:$S$1048576,0)))</f>
        <v>exchange</v>
      </c>
      <c r="Q1020" s="2" t="str">
        <f>IF(ISERROR(INDEX(출금!$B$2:$B$1048576,MATCH($S1020,출금!$S$2:$S$1048576,0)))=TRUE, "", INDEX(출금!$B$2:$B$1048576,MATCH($S1020,출금!$S$2:$S$1048576,0)))</f>
        <v>Binance</v>
      </c>
      <c r="R1020" s="2" t="str">
        <f>IF(ISERROR(INDEX(출금!$C$2:$C$1048576,MATCH($S1020,출금!$S$2:$S$1048576,0)))=TRUE, "", INDEX(출금!$C$2:$C$1048576,MATCH($S1020,출금!$S$2:$S$1048576,0)))</f>
        <v>BBRICK</v>
      </c>
      <c r="S1020" s="4" t="s">
        <v>2499</v>
      </c>
      <c r="T1020" s="20">
        <v>44620.360983796294</v>
      </c>
      <c r="U1020" s="31" t="str">
        <f t="shared" si="27"/>
        <v>2022-02-28</v>
      </c>
    </row>
    <row r="1021" spans="1:21" ht="18" hidden="1">
      <c r="A1021" s="2" t="s">
        <v>3</v>
      </c>
      <c r="B1021" s="2" t="s">
        <v>171</v>
      </c>
      <c r="C1021" s="2" t="s">
        <v>2171</v>
      </c>
      <c r="D1021" s="42" t="s">
        <v>2189</v>
      </c>
      <c r="E1021" s="2">
        <v>10027</v>
      </c>
      <c r="F1021" s="4" t="str">
        <f t="shared" ref="F1021:F1084" si="28">K1021</f>
        <v>ATOM</v>
      </c>
      <c r="G1021" s="2" t="str">
        <f>IF(INDEX(지갑!$H:$H,MATCH(A1021&amp;B1021&amp;C1021&amp;D1021&amp;E1021&amp;F1021&amp;H1021,지갑!$K:$K,0))=0, "",INDEX(지갑!$H:$H,MATCH(A1021&amp;B1021&amp;C1021&amp;D1021&amp;E1021&amp;F1021&amp;H1021,지갑!$K:$K,0)))</f>
        <v>cosmos1hjyde2kfgtl78twvhs53u5j2gcsxrt649nn8j5</v>
      </c>
      <c r="H1021" s="2" t="s">
        <v>2352</v>
      </c>
      <c r="K1021" s="4" t="s">
        <v>70</v>
      </c>
      <c r="L1021" s="24"/>
      <c r="M1021" s="11">
        <v>40.994999999999997</v>
      </c>
      <c r="N1021" s="2" t="str">
        <f>IF(ISERROR(INDEX(출금!$G$2:$G$1048576,MATCH($S1021,출금!$S$2:$S$1048576,0)))=TRUE, "", INDEX(출금!$G$2:$G$1048576,MATCH($S1021,출금!$S$2:$S$1048576,0))&amp;"")</f>
        <v>cosmos15v50ymp6n5dn73erkqtmq0u8adpl8d3ujv2e74</v>
      </c>
      <c r="O1021" s="2" t="str">
        <f>IF(ISERROR(INDEX(출금!$H$2:$H$1048576,MATCH($S1021,출금!$S$2:$S$1048576,0)))=TRUE, "", INDEX(출금!$H$2:$H$1048576,MATCH($S1021,출금!$S$2:$S$1048576,0))&amp;"")</f>
        <v>101230448</v>
      </c>
      <c r="P1021" s="2" t="str">
        <f>IF(ISERROR(INDEX(출금!$A$2:$A$1048576,MATCH($S1021,출금!$S$2:$S$1048576,0)))=TRUE, "", INDEX(출금!$A$2:$A$1048576,MATCH($S1021,출금!$S$2:$S$1048576,0)))</f>
        <v>exchange</v>
      </c>
      <c r="Q1021" s="2" t="str">
        <f>IF(ISERROR(INDEX(출금!$B$2:$B$1048576,MATCH($S1021,출금!$S$2:$S$1048576,0)))=TRUE, "", INDEX(출금!$B$2:$B$1048576,MATCH($S1021,출금!$S$2:$S$1048576,0)))</f>
        <v>Binance</v>
      </c>
      <c r="R1021" s="2" t="str">
        <f>IF(ISERROR(INDEX(출금!$C$2:$C$1048576,MATCH($S1021,출금!$S$2:$S$1048576,0)))=TRUE, "", INDEX(출금!$C$2:$C$1048576,MATCH($S1021,출금!$S$2:$S$1048576,0)))</f>
        <v>BBRICK</v>
      </c>
      <c r="S1021" s="4" t="s">
        <v>2498</v>
      </c>
      <c r="T1021" s="20">
        <v>44620.386319444442</v>
      </c>
      <c r="U1021" s="31" t="str">
        <f t="shared" si="27"/>
        <v>2022-02-28</v>
      </c>
    </row>
    <row r="1022" spans="1:21" ht="18" hidden="1">
      <c r="A1022" s="2" t="s">
        <v>3</v>
      </c>
      <c r="B1022" s="2" t="s">
        <v>171</v>
      </c>
      <c r="C1022" s="2" t="s">
        <v>2171</v>
      </c>
      <c r="D1022" s="42" t="s">
        <v>2189</v>
      </c>
      <c r="E1022" s="2">
        <v>10027</v>
      </c>
      <c r="F1022" s="4" t="str">
        <f t="shared" si="28"/>
        <v>ATOM</v>
      </c>
      <c r="G1022" s="2" t="str">
        <f>IF(INDEX(지갑!$H:$H,MATCH(A1022&amp;B1022&amp;C1022&amp;D1022&amp;E1022&amp;F1022&amp;H1022,지갑!$K:$K,0))=0, "",INDEX(지갑!$H:$H,MATCH(A1022&amp;B1022&amp;C1022&amp;D1022&amp;E1022&amp;F1022&amp;H1022,지갑!$K:$K,0)))</f>
        <v>cosmos1hjyde2kfgtl78twvhs53u5j2gcsxrt649nn8j5</v>
      </c>
      <c r="H1022" s="2" t="s">
        <v>2352</v>
      </c>
      <c r="K1022" s="4" t="s">
        <v>70</v>
      </c>
      <c r="L1022" s="24"/>
      <c r="M1022" s="11">
        <v>49.994999999999997</v>
      </c>
      <c r="N1022" s="2" t="str">
        <f>IF(ISERROR(INDEX(출금!$G$2:$G$1048576,MATCH($S1022,출금!$S$2:$S$1048576,0)))=TRUE, "", INDEX(출금!$G$2:$G$1048576,MATCH($S1022,출금!$S$2:$S$1048576,0))&amp;"")</f>
        <v>cosmos15v50ymp6n5dn73erkqtmq0u8adpl8d3ujv2e74</v>
      </c>
      <c r="O1022" s="2" t="str">
        <f>IF(ISERROR(INDEX(출금!$H$2:$H$1048576,MATCH($S1022,출금!$S$2:$S$1048576,0)))=TRUE, "", INDEX(출금!$H$2:$H$1048576,MATCH($S1022,출금!$S$2:$S$1048576,0))&amp;"")</f>
        <v>101230448</v>
      </c>
      <c r="P1022" s="2" t="str">
        <f>IF(ISERROR(INDEX(출금!$A$2:$A$1048576,MATCH($S1022,출금!$S$2:$S$1048576,0)))=TRUE, "", INDEX(출금!$A$2:$A$1048576,MATCH($S1022,출금!$S$2:$S$1048576,0)))</f>
        <v>exchange</v>
      </c>
      <c r="Q1022" s="2" t="str">
        <f>IF(ISERROR(INDEX(출금!$B$2:$B$1048576,MATCH($S1022,출금!$S$2:$S$1048576,0)))=TRUE, "", INDEX(출금!$B$2:$B$1048576,MATCH($S1022,출금!$S$2:$S$1048576,0)))</f>
        <v>Binance</v>
      </c>
      <c r="R1022" s="2" t="str">
        <f>IF(ISERROR(INDEX(출금!$C$2:$C$1048576,MATCH($S1022,출금!$S$2:$S$1048576,0)))=TRUE, "", INDEX(출금!$C$2:$C$1048576,MATCH($S1022,출금!$S$2:$S$1048576,0)))</f>
        <v>BBRICK</v>
      </c>
      <c r="S1022" s="4" t="s">
        <v>2497</v>
      </c>
      <c r="T1022" s="20">
        <v>44620.434884259259</v>
      </c>
      <c r="U1022" s="31" t="str">
        <f t="shared" si="27"/>
        <v>2022-02-28</v>
      </c>
    </row>
    <row r="1023" spans="1:21" ht="18" hidden="1">
      <c r="A1023" s="2" t="s">
        <v>3</v>
      </c>
      <c r="B1023" s="2" t="s">
        <v>171</v>
      </c>
      <c r="C1023" s="2" t="s">
        <v>2171</v>
      </c>
      <c r="D1023" s="42" t="s">
        <v>2189</v>
      </c>
      <c r="E1023" s="2">
        <v>10027</v>
      </c>
      <c r="F1023" s="4" t="str">
        <f t="shared" si="28"/>
        <v>ATOM</v>
      </c>
      <c r="G1023" s="2" t="str">
        <f>IF(INDEX(지갑!$H:$H,MATCH(A1023&amp;B1023&amp;C1023&amp;D1023&amp;E1023&amp;F1023&amp;H1023,지갑!$K:$K,0))=0, "",INDEX(지갑!$H:$H,MATCH(A1023&amp;B1023&amp;C1023&amp;D1023&amp;E1023&amp;F1023&amp;H1023,지갑!$K:$K,0)))</f>
        <v>cosmos1hjyde2kfgtl78twvhs53u5j2gcsxrt649nn8j5</v>
      </c>
      <c r="H1023" s="2" t="s">
        <v>2352</v>
      </c>
      <c r="K1023" s="4" t="s">
        <v>70</v>
      </c>
      <c r="L1023" s="24"/>
      <c r="M1023" s="11">
        <v>44.994999999999997</v>
      </c>
      <c r="N1023" s="2" t="str">
        <f>IF(ISERROR(INDEX(출금!$G$2:$G$1048576,MATCH($S1023,출금!$S$2:$S$1048576,0)))=TRUE, "", INDEX(출금!$G$2:$G$1048576,MATCH($S1023,출금!$S$2:$S$1048576,0))&amp;"")</f>
        <v>cosmos15v50ymp6n5dn73erkqtmq0u8adpl8d3ujv2e74</v>
      </c>
      <c r="O1023" s="2" t="str">
        <f>IF(ISERROR(INDEX(출금!$H$2:$H$1048576,MATCH($S1023,출금!$S$2:$S$1048576,0)))=TRUE, "", INDEX(출금!$H$2:$H$1048576,MATCH($S1023,출금!$S$2:$S$1048576,0))&amp;"")</f>
        <v>101230448</v>
      </c>
      <c r="P1023" s="2" t="str">
        <f>IF(ISERROR(INDEX(출금!$A$2:$A$1048576,MATCH($S1023,출금!$S$2:$S$1048576,0)))=TRUE, "", INDEX(출금!$A$2:$A$1048576,MATCH($S1023,출금!$S$2:$S$1048576,0)))</f>
        <v>exchange</v>
      </c>
      <c r="Q1023" s="2" t="str">
        <f>IF(ISERROR(INDEX(출금!$B$2:$B$1048576,MATCH($S1023,출금!$S$2:$S$1048576,0)))=TRUE, "", INDEX(출금!$B$2:$B$1048576,MATCH($S1023,출금!$S$2:$S$1048576,0)))</f>
        <v>Binance</v>
      </c>
      <c r="R1023" s="2" t="str">
        <f>IF(ISERROR(INDEX(출금!$C$2:$C$1048576,MATCH($S1023,출금!$S$2:$S$1048576,0)))=TRUE, "", INDEX(출금!$C$2:$C$1048576,MATCH($S1023,출금!$S$2:$S$1048576,0)))</f>
        <v>BBRICK</v>
      </c>
      <c r="S1023" s="4" t="s">
        <v>2496</v>
      </c>
      <c r="T1023" s="20">
        <v>44620.441203703704</v>
      </c>
      <c r="U1023" s="31" t="str">
        <f t="shared" si="27"/>
        <v>2022-02-28</v>
      </c>
    </row>
    <row r="1024" spans="1:21" ht="18" hidden="1">
      <c r="A1024" s="2" t="s">
        <v>3</v>
      </c>
      <c r="B1024" s="2" t="s">
        <v>171</v>
      </c>
      <c r="C1024" s="2" t="s">
        <v>2171</v>
      </c>
      <c r="D1024" s="42" t="s">
        <v>2189</v>
      </c>
      <c r="E1024" s="2">
        <v>10027</v>
      </c>
      <c r="F1024" s="4" t="str">
        <f t="shared" si="28"/>
        <v>ATOM</v>
      </c>
      <c r="G1024" s="2" t="str">
        <f>IF(INDEX(지갑!$H:$H,MATCH(A1024&amp;B1024&amp;C1024&amp;D1024&amp;E1024&amp;F1024&amp;H1024,지갑!$K:$K,0))=0, "",INDEX(지갑!$H:$H,MATCH(A1024&amp;B1024&amp;C1024&amp;D1024&amp;E1024&amp;F1024&amp;H1024,지갑!$K:$K,0)))</f>
        <v>cosmos1hjyde2kfgtl78twvhs53u5j2gcsxrt649nn8j5</v>
      </c>
      <c r="H1024" s="2" t="s">
        <v>2352</v>
      </c>
      <c r="K1024" s="4" t="s">
        <v>70</v>
      </c>
      <c r="L1024" s="24"/>
      <c r="M1024" s="11">
        <v>61.994999999999997</v>
      </c>
      <c r="N1024" s="2" t="str">
        <f>IF(ISERROR(INDEX(출금!$G$2:$G$1048576,MATCH($S1024,출금!$S$2:$S$1048576,0)))=TRUE, "", INDEX(출금!$G$2:$G$1048576,MATCH($S1024,출금!$S$2:$S$1048576,0))&amp;"")</f>
        <v>cosmos15v50ymp6n5dn73erkqtmq0u8adpl8d3ujv2e74</v>
      </c>
      <c r="O1024" s="2" t="str">
        <f>IF(ISERROR(INDEX(출금!$H$2:$H$1048576,MATCH($S1024,출금!$S$2:$S$1048576,0)))=TRUE, "", INDEX(출금!$H$2:$H$1048576,MATCH($S1024,출금!$S$2:$S$1048576,0))&amp;"")</f>
        <v>101230448</v>
      </c>
      <c r="P1024" s="2" t="str">
        <f>IF(ISERROR(INDEX(출금!$A$2:$A$1048576,MATCH($S1024,출금!$S$2:$S$1048576,0)))=TRUE, "", INDEX(출금!$A$2:$A$1048576,MATCH($S1024,출금!$S$2:$S$1048576,0)))</f>
        <v>exchange</v>
      </c>
      <c r="Q1024" s="2" t="str">
        <f>IF(ISERROR(INDEX(출금!$B$2:$B$1048576,MATCH($S1024,출금!$S$2:$S$1048576,0)))=TRUE, "", INDEX(출금!$B$2:$B$1048576,MATCH($S1024,출금!$S$2:$S$1048576,0)))</f>
        <v>Binance</v>
      </c>
      <c r="R1024" s="2" t="str">
        <f>IF(ISERROR(INDEX(출금!$C$2:$C$1048576,MATCH($S1024,출금!$S$2:$S$1048576,0)))=TRUE, "", INDEX(출금!$C$2:$C$1048576,MATCH($S1024,출금!$S$2:$S$1048576,0)))</f>
        <v>BBRICK</v>
      </c>
      <c r="S1024" s="4" t="s">
        <v>2495</v>
      </c>
      <c r="T1024" s="20">
        <v>44620.539131944446</v>
      </c>
      <c r="U1024" s="31" t="str">
        <f t="shared" si="27"/>
        <v>2022-02-28</v>
      </c>
    </row>
    <row r="1025" spans="1:21" ht="18" hidden="1">
      <c r="A1025" s="2" t="s">
        <v>3</v>
      </c>
      <c r="B1025" s="2" t="s">
        <v>171</v>
      </c>
      <c r="C1025" s="2" t="s">
        <v>2171</v>
      </c>
      <c r="D1025" s="42" t="s">
        <v>2189</v>
      </c>
      <c r="E1025" s="2">
        <v>10027</v>
      </c>
      <c r="F1025" s="4" t="str">
        <f t="shared" si="28"/>
        <v>ATOM</v>
      </c>
      <c r="G1025" s="2" t="str">
        <f>IF(INDEX(지갑!$H:$H,MATCH(A1025&amp;B1025&amp;C1025&amp;D1025&amp;E1025&amp;F1025&amp;H1025,지갑!$K:$K,0))=0, "",INDEX(지갑!$H:$H,MATCH(A1025&amp;B1025&amp;C1025&amp;D1025&amp;E1025&amp;F1025&amp;H1025,지갑!$K:$K,0)))</f>
        <v>cosmos1hjyde2kfgtl78twvhs53u5j2gcsxrt649nn8j5</v>
      </c>
      <c r="H1025" s="2" t="s">
        <v>2352</v>
      </c>
      <c r="K1025" s="4" t="s">
        <v>70</v>
      </c>
      <c r="L1025" s="24"/>
      <c r="M1025" s="11">
        <v>54.994999999999997</v>
      </c>
      <c r="N1025" s="2" t="str">
        <f>IF(ISERROR(INDEX(출금!$G$2:$G$1048576,MATCH($S1025,출금!$S$2:$S$1048576,0)))=TRUE, "", INDEX(출금!$G$2:$G$1048576,MATCH($S1025,출금!$S$2:$S$1048576,0))&amp;"")</f>
        <v>cosmos15v50ymp6n5dn73erkqtmq0u8adpl8d3ujv2e74</v>
      </c>
      <c r="O1025" s="2" t="str">
        <f>IF(ISERROR(INDEX(출금!$H$2:$H$1048576,MATCH($S1025,출금!$S$2:$S$1048576,0)))=TRUE, "", INDEX(출금!$H$2:$H$1048576,MATCH($S1025,출금!$S$2:$S$1048576,0))&amp;"")</f>
        <v>101230448</v>
      </c>
      <c r="P1025" s="2" t="str">
        <f>IF(ISERROR(INDEX(출금!$A$2:$A$1048576,MATCH($S1025,출금!$S$2:$S$1048576,0)))=TRUE, "", INDEX(출금!$A$2:$A$1048576,MATCH($S1025,출금!$S$2:$S$1048576,0)))</f>
        <v>exchange</v>
      </c>
      <c r="Q1025" s="2" t="str">
        <f>IF(ISERROR(INDEX(출금!$B$2:$B$1048576,MATCH($S1025,출금!$S$2:$S$1048576,0)))=TRUE, "", INDEX(출금!$B$2:$B$1048576,MATCH($S1025,출금!$S$2:$S$1048576,0)))</f>
        <v>Binance</v>
      </c>
      <c r="R1025" s="2" t="str">
        <f>IF(ISERROR(INDEX(출금!$C$2:$C$1048576,MATCH($S1025,출금!$S$2:$S$1048576,0)))=TRUE, "", INDEX(출금!$C$2:$C$1048576,MATCH($S1025,출금!$S$2:$S$1048576,0)))</f>
        <v>BBRICK</v>
      </c>
      <c r="S1025" s="4" t="s">
        <v>2494</v>
      </c>
      <c r="T1025" s="20">
        <v>44620.545381944445</v>
      </c>
      <c r="U1025" s="31" t="str">
        <f t="shared" si="27"/>
        <v>2022-02-28</v>
      </c>
    </row>
    <row r="1026" spans="1:21" ht="18" hidden="1">
      <c r="A1026" s="2" t="s">
        <v>3</v>
      </c>
      <c r="B1026" s="2" t="s">
        <v>171</v>
      </c>
      <c r="C1026" s="2" t="s">
        <v>2171</v>
      </c>
      <c r="D1026" s="42" t="s">
        <v>2189</v>
      </c>
      <c r="E1026" s="2">
        <v>10027</v>
      </c>
      <c r="F1026" s="4" t="str">
        <f t="shared" si="28"/>
        <v>ATOM</v>
      </c>
      <c r="G1026" s="2" t="str">
        <f>IF(INDEX(지갑!$H:$H,MATCH(A1026&amp;B1026&amp;C1026&amp;D1026&amp;E1026&amp;F1026&amp;H1026,지갑!$K:$K,0))=0, "",INDEX(지갑!$H:$H,MATCH(A1026&amp;B1026&amp;C1026&amp;D1026&amp;E1026&amp;F1026&amp;H1026,지갑!$K:$K,0)))</f>
        <v>cosmos1hjyde2kfgtl78twvhs53u5j2gcsxrt649nn8j5</v>
      </c>
      <c r="H1026" s="2" t="s">
        <v>2352</v>
      </c>
      <c r="K1026" s="4" t="s">
        <v>70</v>
      </c>
      <c r="L1026" s="24"/>
      <c r="M1026" s="11">
        <v>58.994999999999997</v>
      </c>
      <c r="N1026" s="2" t="str">
        <f>IF(ISERROR(INDEX(출금!$G$2:$G$1048576,MATCH($S1026,출금!$S$2:$S$1048576,0)))=TRUE, "", INDEX(출금!$G$2:$G$1048576,MATCH($S1026,출금!$S$2:$S$1048576,0))&amp;"")</f>
        <v>cosmos15v50ymp6n5dn73erkqtmq0u8adpl8d3ujv2e74</v>
      </c>
      <c r="O1026" s="2" t="str">
        <f>IF(ISERROR(INDEX(출금!$H$2:$H$1048576,MATCH($S1026,출금!$S$2:$S$1048576,0)))=TRUE, "", INDEX(출금!$H$2:$H$1048576,MATCH($S1026,출금!$S$2:$S$1048576,0))&amp;"")</f>
        <v>101230448</v>
      </c>
      <c r="P1026" s="2" t="str">
        <f>IF(ISERROR(INDEX(출금!$A$2:$A$1048576,MATCH($S1026,출금!$S$2:$S$1048576,0)))=TRUE, "", INDEX(출금!$A$2:$A$1048576,MATCH($S1026,출금!$S$2:$S$1048576,0)))</f>
        <v>exchange</v>
      </c>
      <c r="Q1026" s="2" t="str">
        <f>IF(ISERROR(INDEX(출금!$B$2:$B$1048576,MATCH($S1026,출금!$S$2:$S$1048576,0)))=TRUE, "", INDEX(출금!$B$2:$B$1048576,MATCH($S1026,출금!$S$2:$S$1048576,0)))</f>
        <v>Binance</v>
      </c>
      <c r="R1026" s="2" t="str">
        <f>IF(ISERROR(INDEX(출금!$C$2:$C$1048576,MATCH($S1026,출금!$S$2:$S$1048576,0)))=TRUE, "", INDEX(출금!$C$2:$C$1048576,MATCH($S1026,출금!$S$2:$S$1048576,0)))</f>
        <v>BBRICK</v>
      </c>
      <c r="S1026" s="4" t="s">
        <v>2493</v>
      </c>
      <c r="T1026" s="20">
        <v>44620.676145833335</v>
      </c>
      <c r="U1026" s="31" t="str">
        <f t="shared" ref="U1026:U1089" si="29">TEXT(T1026,"yyyy-mm-dd")</f>
        <v>2022-02-28</v>
      </c>
    </row>
    <row r="1027" spans="1:21" ht="18" hidden="1">
      <c r="A1027" s="2" t="s">
        <v>3</v>
      </c>
      <c r="B1027" s="2" t="s">
        <v>171</v>
      </c>
      <c r="C1027" s="2" t="s">
        <v>2171</v>
      </c>
      <c r="D1027" s="42" t="s">
        <v>2189</v>
      </c>
      <c r="E1027" s="2">
        <v>10027</v>
      </c>
      <c r="F1027" s="4" t="str">
        <f t="shared" si="28"/>
        <v>XRP</v>
      </c>
      <c r="G1027" s="2" t="str">
        <f>IF(INDEX(지갑!$H:$H,MATCH(A1027&amp;B1027&amp;C1027&amp;D1027&amp;E1027&amp;F1027&amp;H1027,지갑!$K:$K,0))=0, "",INDEX(지갑!$H:$H,MATCH(A1027&amp;B1027&amp;C1027&amp;D1027&amp;E1027&amp;F1027&amp;H1027,지갑!$K:$K,0)))</f>
        <v>raQwCVAJVqjrVm1Nj5SFRcX8i22BhdC9WA</v>
      </c>
      <c r="H1027" s="2">
        <v>2928323236</v>
      </c>
      <c r="K1027" s="4" t="s">
        <v>10</v>
      </c>
      <c r="L1027" s="24"/>
      <c r="M1027" s="11">
        <v>4579.75</v>
      </c>
      <c r="N1027" s="2" t="str">
        <f>IF(ISERROR(INDEX(출금!$G$2:$G$1048576,MATCH($S1027,출금!$S$2:$S$1048576,0)))=TRUE, "", INDEX(출금!$G$2:$G$1048576,MATCH($S1027,출금!$S$2:$S$1048576,0))&amp;"")</f>
        <v>rEb8TK3gBgk5auZkwc6sHnwrGVJH8DuaLh</v>
      </c>
      <c r="O1027" s="2" t="str">
        <f>IF(ISERROR(INDEX(출금!$H$2:$H$1048576,MATCH($S1027,출금!$S$2:$S$1048576,0)))=TRUE, "", INDEX(출금!$H$2:$H$1048576,MATCH($S1027,출금!$S$2:$S$1048576,0))&amp;"")</f>
        <v>105711647</v>
      </c>
      <c r="P1027" s="2" t="str">
        <f>IF(ISERROR(INDEX(출금!$A$2:$A$1048576,MATCH($S1027,출금!$S$2:$S$1048576,0)))=TRUE, "", INDEX(출금!$A$2:$A$1048576,MATCH($S1027,출금!$S$2:$S$1048576,0)))</f>
        <v>exchange</v>
      </c>
      <c r="Q1027" s="2" t="str">
        <f>IF(ISERROR(INDEX(출금!$B$2:$B$1048576,MATCH($S1027,출금!$S$2:$S$1048576,0)))=TRUE, "", INDEX(출금!$B$2:$B$1048576,MATCH($S1027,출금!$S$2:$S$1048576,0)))</f>
        <v>Binance</v>
      </c>
      <c r="R1027" s="2" t="str">
        <f>IF(ISERROR(INDEX(출금!$C$2:$C$1048576,MATCH($S1027,출금!$S$2:$S$1048576,0)))=TRUE, "", INDEX(출금!$C$2:$C$1048576,MATCH($S1027,출금!$S$2:$S$1048576,0)))</f>
        <v>BBRICK</v>
      </c>
      <c r="S1027" s="4" t="s">
        <v>2492</v>
      </c>
      <c r="T1027" s="20">
        <v>44620.740162037036</v>
      </c>
      <c r="U1027" s="31" t="str">
        <f t="shared" si="29"/>
        <v>2022-02-28</v>
      </c>
    </row>
    <row r="1028" spans="1:21" ht="18" hidden="1">
      <c r="A1028" s="2" t="s">
        <v>3</v>
      </c>
      <c r="B1028" s="2" t="s">
        <v>171</v>
      </c>
      <c r="C1028" s="2" t="s">
        <v>2171</v>
      </c>
      <c r="D1028" s="42" t="s">
        <v>2189</v>
      </c>
      <c r="E1028" s="2">
        <v>10027</v>
      </c>
      <c r="F1028" s="4" t="str">
        <f t="shared" si="28"/>
        <v>ATOM</v>
      </c>
      <c r="G1028" s="2" t="str">
        <f>IF(INDEX(지갑!$H:$H,MATCH(A1028&amp;B1028&amp;C1028&amp;D1028&amp;E1028&amp;F1028&amp;H1028,지갑!$K:$K,0))=0, "",INDEX(지갑!$H:$H,MATCH(A1028&amp;B1028&amp;C1028&amp;D1028&amp;E1028&amp;F1028&amp;H1028,지갑!$K:$K,0)))</f>
        <v>cosmos1hjyde2kfgtl78twvhs53u5j2gcsxrt649nn8j5</v>
      </c>
      <c r="H1028" s="2" t="s">
        <v>2352</v>
      </c>
      <c r="K1028" s="4" t="s">
        <v>70</v>
      </c>
      <c r="L1028" s="24"/>
      <c r="M1028" s="11">
        <v>56.994999999999997</v>
      </c>
      <c r="N1028" s="2" t="str">
        <f>IF(ISERROR(INDEX(출금!$G$2:$G$1048576,MATCH($S1028,출금!$S$2:$S$1048576,0)))=TRUE, "", INDEX(출금!$G$2:$G$1048576,MATCH($S1028,출금!$S$2:$S$1048576,0))&amp;"")</f>
        <v>cosmos15v50ymp6n5dn73erkqtmq0u8adpl8d3ujv2e74</v>
      </c>
      <c r="O1028" s="2" t="str">
        <f>IF(ISERROR(INDEX(출금!$H$2:$H$1048576,MATCH($S1028,출금!$S$2:$S$1048576,0)))=TRUE, "", INDEX(출금!$H$2:$H$1048576,MATCH($S1028,출금!$S$2:$S$1048576,0))&amp;"")</f>
        <v>101230448</v>
      </c>
      <c r="P1028" s="2" t="str">
        <f>IF(ISERROR(INDEX(출금!$A$2:$A$1048576,MATCH($S1028,출금!$S$2:$S$1048576,0)))=TRUE, "", INDEX(출금!$A$2:$A$1048576,MATCH($S1028,출금!$S$2:$S$1048576,0)))</f>
        <v>exchange</v>
      </c>
      <c r="Q1028" s="2" t="str">
        <f>IF(ISERROR(INDEX(출금!$B$2:$B$1048576,MATCH($S1028,출금!$S$2:$S$1048576,0)))=TRUE, "", INDEX(출금!$B$2:$B$1048576,MATCH($S1028,출금!$S$2:$S$1048576,0)))</f>
        <v>Binance</v>
      </c>
      <c r="R1028" s="2" t="str">
        <f>IF(ISERROR(INDEX(출금!$C$2:$C$1048576,MATCH($S1028,출금!$S$2:$S$1048576,0)))=TRUE, "", INDEX(출금!$C$2:$C$1048576,MATCH($S1028,출금!$S$2:$S$1048576,0)))</f>
        <v>BBRICK</v>
      </c>
      <c r="S1028" s="4" t="s">
        <v>2491</v>
      </c>
      <c r="T1028" s="20">
        <v>44620.905474537038</v>
      </c>
      <c r="U1028" s="31" t="str">
        <f t="shared" si="29"/>
        <v>2022-02-28</v>
      </c>
    </row>
    <row r="1029" spans="1:21" ht="18" hidden="1">
      <c r="A1029" s="2" t="s">
        <v>3</v>
      </c>
      <c r="B1029" s="2" t="s">
        <v>171</v>
      </c>
      <c r="C1029" s="2" t="s">
        <v>2171</v>
      </c>
      <c r="D1029" s="42" t="s">
        <v>2189</v>
      </c>
      <c r="E1029" s="2">
        <v>10027</v>
      </c>
      <c r="F1029" s="4" t="str">
        <f t="shared" si="28"/>
        <v>ETH</v>
      </c>
      <c r="G1029" s="2" t="str">
        <f>IF(INDEX(지갑!$H:$H,MATCH(A1029&amp;B1029&amp;C1029&amp;D1029&amp;E1029&amp;F1029&amp;H1029,지갑!$K:$K,0))=0, "",INDEX(지갑!$H:$H,MATCH(A1029&amp;B1029&amp;C1029&amp;D1029&amp;E1029&amp;F1029&amp;H1029,지갑!$K:$K,0)))</f>
        <v>0xe3115c061ee15fc7a14a3f70a917313c32611345</v>
      </c>
      <c r="K1029" s="4" t="s">
        <v>11</v>
      </c>
      <c r="L1029" s="24"/>
      <c r="M1029" s="11">
        <v>72.993750000000006</v>
      </c>
      <c r="N1029" s="2" t="str">
        <f>IF(ISERROR(INDEX(출금!$G$2:$G$1048576,MATCH($S1029,출금!$S$2:$S$1048576,0)))=TRUE, "", INDEX(출금!$G$2:$G$1048576,MATCH($S1029,출금!$S$2:$S$1048576,0))&amp;"")</f>
        <v>0x5d6fcf22aa4e4ff8da0abe329392e7c5306d22f3</v>
      </c>
      <c r="O1029" s="2" t="str">
        <f>IF(ISERROR(INDEX(출금!$H$2:$H$1048576,MATCH($S1029,출금!$S$2:$S$1048576,0)))=TRUE, "", INDEX(출금!$H$2:$H$1048576,MATCH($S1029,출금!$S$2:$S$1048576,0))&amp;"")</f>
        <v/>
      </c>
      <c r="P1029" s="2" t="str">
        <f>IF(ISERROR(INDEX(출금!$A$2:$A$1048576,MATCH($S1029,출금!$S$2:$S$1048576,0)))=TRUE, "", INDEX(출금!$A$2:$A$1048576,MATCH($S1029,출금!$S$2:$S$1048576,0)))</f>
        <v>exchange</v>
      </c>
      <c r="Q1029" s="2" t="str">
        <f>IF(ISERROR(INDEX(출금!$B$2:$B$1048576,MATCH($S1029,출금!$S$2:$S$1048576,0)))=TRUE, "", INDEX(출금!$B$2:$B$1048576,MATCH($S1029,출금!$S$2:$S$1048576,0)))</f>
        <v>Binance</v>
      </c>
      <c r="R1029" s="2" t="str">
        <f>IF(ISERROR(INDEX(출금!$C$2:$C$1048576,MATCH($S1029,출금!$S$2:$S$1048576,0)))=TRUE, "", INDEX(출금!$C$2:$C$1048576,MATCH($S1029,출금!$S$2:$S$1048576,0)))</f>
        <v>BBRICK</v>
      </c>
      <c r="S1029" s="4" t="s">
        <v>2490</v>
      </c>
      <c r="T1029" s="20">
        <v>44621.456388888888</v>
      </c>
      <c r="U1029" s="31" t="str">
        <f t="shared" si="29"/>
        <v>2022-03-01</v>
      </c>
    </row>
    <row r="1030" spans="1:21" ht="18" hidden="1">
      <c r="A1030" s="2" t="s">
        <v>3</v>
      </c>
      <c r="B1030" s="2" t="s">
        <v>171</v>
      </c>
      <c r="C1030" s="2" t="s">
        <v>2171</v>
      </c>
      <c r="D1030" s="42" t="s">
        <v>2189</v>
      </c>
      <c r="E1030" s="2">
        <v>10027</v>
      </c>
      <c r="F1030" s="4" t="str">
        <f t="shared" si="28"/>
        <v>BTC</v>
      </c>
      <c r="G1030" s="2" t="str">
        <f>IF(INDEX(지갑!$H:$H,MATCH(A1030&amp;B1030&amp;C1030&amp;D1030&amp;E1030&amp;F1030&amp;H1030,지갑!$K:$K,0))=0, "",INDEX(지갑!$H:$H,MATCH(A1030&amp;B1030&amp;C1030&amp;D1030&amp;E1030&amp;F1030&amp;H1030,지갑!$K:$K,0)))</f>
        <v>374LRSWxDhVMJGYVdvawesWpuHxR6toVaG</v>
      </c>
      <c r="K1030" s="4" t="s">
        <v>9</v>
      </c>
      <c r="L1030" s="24"/>
      <c r="M1030" s="11">
        <v>9.9994999999999994</v>
      </c>
      <c r="N1030" s="2" t="str">
        <f>IF(ISERROR(INDEX(출금!$G$2:$G$1048576,MATCH($S1030,출금!$S$2:$S$1048576,0)))=TRUE, "", INDEX(출금!$G$2:$G$1048576,MATCH($S1030,출금!$S$2:$S$1048576,0))&amp;"")</f>
        <v>19SK9LWSXLdmwPxvjPgvUrdaPhaPS6LaNu</v>
      </c>
      <c r="O1030" s="2" t="str">
        <f>IF(ISERROR(INDEX(출금!$H$2:$H$1048576,MATCH($S1030,출금!$S$2:$S$1048576,0)))=TRUE, "", INDEX(출금!$H$2:$H$1048576,MATCH($S1030,출금!$S$2:$S$1048576,0))&amp;"")</f>
        <v/>
      </c>
      <c r="P1030" s="2" t="str">
        <f>IF(ISERROR(INDEX(출금!$A$2:$A$1048576,MATCH($S1030,출금!$S$2:$S$1048576,0)))=TRUE, "", INDEX(출금!$A$2:$A$1048576,MATCH($S1030,출금!$S$2:$S$1048576,0)))</f>
        <v>exchange</v>
      </c>
      <c r="Q1030" s="2" t="str">
        <f>IF(ISERROR(INDEX(출금!$B$2:$B$1048576,MATCH($S1030,출금!$S$2:$S$1048576,0)))=TRUE, "", INDEX(출금!$B$2:$B$1048576,MATCH($S1030,출금!$S$2:$S$1048576,0)))</f>
        <v>Binance</v>
      </c>
      <c r="R1030" s="2" t="str">
        <f>IF(ISERROR(INDEX(출금!$C$2:$C$1048576,MATCH($S1030,출금!$S$2:$S$1048576,0)))=TRUE, "", INDEX(출금!$C$2:$C$1048576,MATCH($S1030,출금!$S$2:$S$1048576,0)))</f>
        <v>BBRICK</v>
      </c>
      <c r="S1030" s="4" t="s">
        <v>2489</v>
      </c>
      <c r="T1030" s="20">
        <v>44621.466203703705</v>
      </c>
      <c r="U1030" s="31" t="str">
        <f t="shared" si="29"/>
        <v>2022-03-01</v>
      </c>
    </row>
    <row r="1031" spans="1:21" ht="18" hidden="1">
      <c r="A1031" s="2" t="s">
        <v>3</v>
      </c>
      <c r="B1031" s="2" t="s">
        <v>171</v>
      </c>
      <c r="C1031" s="2" t="s">
        <v>2171</v>
      </c>
      <c r="D1031" s="42" t="s">
        <v>2189</v>
      </c>
      <c r="E1031" s="2">
        <v>10027</v>
      </c>
      <c r="F1031" s="4" t="str">
        <f t="shared" si="28"/>
        <v>ATOM</v>
      </c>
      <c r="G1031" s="2" t="str">
        <f>IF(INDEX(지갑!$H:$H,MATCH(A1031&amp;B1031&amp;C1031&amp;D1031&amp;E1031&amp;F1031&amp;H1031,지갑!$K:$K,0))=0, "",INDEX(지갑!$H:$H,MATCH(A1031&amp;B1031&amp;C1031&amp;D1031&amp;E1031&amp;F1031&amp;H1031,지갑!$K:$K,0)))</f>
        <v>cosmos1hjyde2kfgtl78twvhs53u5j2gcsxrt649nn8j5</v>
      </c>
      <c r="H1031" s="2" t="s">
        <v>2352</v>
      </c>
      <c r="K1031" s="4" t="s">
        <v>70</v>
      </c>
      <c r="L1031" s="24"/>
      <c r="M1031" s="11">
        <v>186.995</v>
      </c>
      <c r="N1031" s="2" t="str">
        <f>IF(ISERROR(INDEX(출금!$G$2:$G$1048576,MATCH($S1031,출금!$S$2:$S$1048576,0)))=TRUE, "", INDEX(출금!$G$2:$G$1048576,MATCH($S1031,출금!$S$2:$S$1048576,0))&amp;"")</f>
        <v>cosmos15v50ymp6n5dn73erkqtmq0u8adpl8d3ujv2e74</v>
      </c>
      <c r="O1031" s="2" t="str">
        <f>IF(ISERROR(INDEX(출금!$H$2:$H$1048576,MATCH($S1031,출금!$S$2:$S$1048576,0)))=TRUE, "", INDEX(출금!$H$2:$H$1048576,MATCH($S1031,출금!$S$2:$S$1048576,0))&amp;"")</f>
        <v>101230448</v>
      </c>
      <c r="P1031" s="2" t="str">
        <f>IF(ISERROR(INDEX(출금!$A$2:$A$1048576,MATCH($S1031,출금!$S$2:$S$1048576,0)))=TRUE, "", INDEX(출금!$A$2:$A$1048576,MATCH($S1031,출금!$S$2:$S$1048576,0)))</f>
        <v>exchange</v>
      </c>
      <c r="Q1031" s="2" t="str">
        <f>IF(ISERROR(INDEX(출금!$B$2:$B$1048576,MATCH($S1031,출금!$S$2:$S$1048576,0)))=TRUE, "", INDEX(출금!$B$2:$B$1048576,MATCH($S1031,출금!$S$2:$S$1048576,0)))</f>
        <v>Binance</v>
      </c>
      <c r="R1031" s="2" t="str">
        <f>IF(ISERROR(INDEX(출금!$C$2:$C$1048576,MATCH($S1031,출금!$S$2:$S$1048576,0)))=TRUE, "", INDEX(출금!$C$2:$C$1048576,MATCH($S1031,출금!$S$2:$S$1048576,0)))</f>
        <v>BBRICK</v>
      </c>
      <c r="S1031" s="4" t="s">
        <v>2488</v>
      </c>
      <c r="T1031" s="20">
        <v>44622.408090277779</v>
      </c>
      <c r="U1031" s="31" t="str">
        <f t="shared" si="29"/>
        <v>2022-03-02</v>
      </c>
    </row>
    <row r="1032" spans="1:21" ht="18" hidden="1">
      <c r="A1032" s="2" t="s">
        <v>3</v>
      </c>
      <c r="B1032" s="2" t="s">
        <v>171</v>
      </c>
      <c r="C1032" s="2" t="s">
        <v>2171</v>
      </c>
      <c r="D1032" s="42" t="s">
        <v>2189</v>
      </c>
      <c r="E1032" s="2">
        <v>10027</v>
      </c>
      <c r="F1032" s="4" t="str">
        <f t="shared" si="28"/>
        <v>XRP</v>
      </c>
      <c r="G1032" s="2" t="str">
        <f>IF(INDEX(지갑!$H:$H,MATCH(A1032&amp;B1032&amp;C1032&amp;D1032&amp;E1032&amp;F1032&amp;H1032,지갑!$K:$K,0))=0, "",INDEX(지갑!$H:$H,MATCH(A1032&amp;B1032&amp;C1032&amp;D1032&amp;E1032&amp;F1032&amp;H1032,지갑!$K:$K,0)))</f>
        <v>raQwCVAJVqjrVm1Nj5SFRcX8i22BhdC9WA</v>
      </c>
      <c r="H1032" s="2">
        <v>2928323236</v>
      </c>
      <c r="K1032" s="4" t="s">
        <v>10</v>
      </c>
      <c r="L1032" s="24"/>
      <c r="M1032" s="11">
        <v>8783.75</v>
      </c>
      <c r="N1032" s="2" t="str">
        <f>IF(ISERROR(INDEX(출금!$G$2:$G$1048576,MATCH($S1032,출금!$S$2:$S$1048576,0)))=TRUE, "", INDEX(출금!$G$2:$G$1048576,MATCH($S1032,출금!$S$2:$S$1048576,0))&amp;"")</f>
        <v>rEb8TK3gBgk5auZkwc6sHnwrGVJH8DuaLh</v>
      </c>
      <c r="O1032" s="2" t="str">
        <f>IF(ISERROR(INDEX(출금!$H$2:$H$1048576,MATCH($S1032,출금!$S$2:$S$1048576,0)))=TRUE, "", INDEX(출금!$H$2:$H$1048576,MATCH($S1032,출금!$S$2:$S$1048576,0))&amp;"")</f>
        <v>105711647</v>
      </c>
      <c r="P1032" s="2" t="str">
        <f>IF(ISERROR(INDEX(출금!$A$2:$A$1048576,MATCH($S1032,출금!$S$2:$S$1048576,0)))=TRUE, "", INDEX(출금!$A$2:$A$1048576,MATCH($S1032,출금!$S$2:$S$1048576,0)))</f>
        <v>exchange</v>
      </c>
      <c r="Q1032" s="2" t="str">
        <f>IF(ISERROR(INDEX(출금!$B$2:$B$1048576,MATCH($S1032,출금!$S$2:$S$1048576,0)))=TRUE, "", INDEX(출금!$B$2:$B$1048576,MATCH($S1032,출금!$S$2:$S$1048576,0)))</f>
        <v>Binance</v>
      </c>
      <c r="R1032" s="2" t="str">
        <f>IF(ISERROR(INDEX(출금!$C$2:$C$1048576,MATCH($S1032,출금!$S$2:$S$1048576,0)))=TRUE, "", INDEX(출금!$C$2:$C$1048576,MATCH($S1032,출금!$S$2:$S$1048576,0)))</f>
        <v>BBRICK</v>
      </c>
      <c r="S1032" s="4" t="s">
        <v>2487</v>
      </c>
      <c r="T1032" s="20">
        <v>44622.432372685187</v>
      </c>
      <c r="U1032" s="31" t="str">
        <f t="shared" si="29"/>
        <v>2022-03-02</v>
      </c>
    </row>
    <row r="1033" spans="1:21" ht="18" hidden="1">
      <c r="A1033" s="2" t="s">
        <v>3</v>
      </c>
      <c r="B1033" s="2" t="s">
        <v>171</v>
      </c>
      <c r="C1033" s="2" t="s">
        <v>2171</v>
      </c>
      <c r="D1033" s="42" t="s">
        <v>2189</v>
      </c>
      <c r="E1033" s="2">
        <v>10027</v>
      </c>
      <c r="F1033" s="4" t="str">
        <f t="shared" si="28"/>
        <v>XRP</v>
      </c>
      <c r="G1033" s="2" t="str">
        <f>IF(INDEX(지갑!$H:$H,MATCH(A1033&amp;B1033&amp;C1033&amp;D1033&amp;E1033&amp;F1033&amp;H1033,지갑!$K:$K,0))=0, "",INDEX(지갑!$H:$H,MATCH(A1033&amp;B1033&amp;C1033&amp;D1033&amp;E1033&amp;F1033&amp;H1033,지갑!$K:$K,0)))</f>
        <v>raQwCVAJVqjrVm1Nj5SFRcX8i22BhdC9WA</v>
      </c>
      <c r="H1033" s="2">
        <v>2928323236</v>
      </c>
      <c r="K1033" s="4" t="s">
        <v>10</v>
      </c>
      <c r="L1033" s="24"/>
      <c r="M1033" s="11">
        <v>6056.75</v>
      </c>
      <c r="N1033" s="2" t="str">
        <f>IF(ISERROR(INDEX(출금!$G$2:$G$1048576,MATCH($S1033,출금!$S$2:$S$1048576,0)))=TRUE, "", INDEX(출금!$G$2:$G$1048576,MATCH($S1033,출금!$S$2:$S$1048576,0))&amp;"")</f>
        <v>rEb8TK3gBgk5auZkwc6sHnwrGVJH8DuaLh</v>
      </c>
      <c r="O1033" s="2" t="str">
        <f>IF(ISERROR(INDEX(출금!$H$2:$H$1048576,MATCH($S1033,출금!$S$2:$S$1048576,0)))=TRUE, "", INDEX(출금!$H$2:$H$1048576,MATCH($S1033,출금!$S$2:$S$1048576,0))&amp;"")</f>
        <v>105711647</v>
      </c>
      <c r="P1033" s="2" t="str">
        <f>IF(ISERROR(INDEX(출금!$A$2:$A$1048576,MATCH($S1033,출금!$S$2:$S$1048576,0)))=TRUE, "", INDEX(출금!$A$2:$A$1048576,MATCH($S1033,출금!$S$2:$S$1048576,0)))</f>
        <v>exchange</v>
      </c>
      <c r="Q1033" s="2" t="str">
        <f>IF(ISERROR(INDEX(출금!$B$2:$B$1048576,MATCH($S1033,출금!$S$2:$S$1048576,0)))=TRUE, "", INDEX(출금!$B$2:$B$1048576,MATCH($S1033,출금!$S$2:$S$1048576,0)))</f>
        <v>Binance</v>
      </c>
      <c r="R1033" s="2" t="str">
        <f>IF(ISERROR(INDEX(출금!$C$2:$C$1048576,MATCH($S1033,출금!$S$2:$S$1048576,0)))=TRUE, "", INDEX(출금!$C$2:$C$1048576,MATCH($S1033,출금!$S$2:$S$1048576,0)))</f>
        <v>BBRICK</v>
      </c>
      <c r="S1033" s="4" t="s">
        <v>2486</v>
      </c>
      <c r="T1033" s="20">
        <v>44622.488275462965</v>
      </c>
      <c r="U1033" s="31" t="str">
        <f t="shared" si="29"/>
        <v>2022-03-02</v>
      </c>
    </row>
    <row r="1034" spans="1:21" ht="18" hidden="1">
      <c r="A1034" s="2" t="s">
        <v>3</v>
      </c>
      <c r="B1034" s="2" t="s">
        <v>171</v>
      </c>
      <c r="C1034" s="2" t="s">
        <v>2171</v>
      </c>
      <c r="D1034" s="42" t="s">
        <v>2189</v>
      </c>
      <c r="E1034" s="2">
        <v>10027</v>
      </c>
      <c r="F1034" s="4" t="str">
        <f t="shared" si="28"/>
        <v>BTC</v>
      </c>
      <c r="G1034" s="2" t="str">
        <f>IF(INDEX(지갑!$H:$H,MATCH(A1034&amp;B1034&amp;C1034&amp;D1034&amp;E1034&amp;F1034&amp;H1034,지갑!$K:$K,0))=0, "",INDEX(지갑!$H:$H,MATCH(A1034&amp;B1034&amp;C1034&amp;D1034&amp;E1034&amp;F1034&amp;H1034,지갑!$K:$K,0)))</f>
        <v>374LRSWxDhVMJGYVdvawesWpuHxR6toVaG</v>
      </c>
      <c r="K1034" s="4" t="s">
        <v>9</v>
      </c>
      <c r="L1034" s="24"/>
      <c r="M1034" s="11">
        <v>7.9995000000000003</v>
      </c>
      <c r="N1034" s="2" t="str">
        <f>IF(ISERROR(INDEX(출금!$G$2:$G$1048576,MATCH($S1034,출금!$S$2:$S$1048576,0)))=TRUE, "", INDEX(출금!$G$2:$G$1048576,MATCH($S1034,출금!$S$2:$S$1048576,0))&amp;"")</f>
        <v>19SK9LWSXLdmwPxvjPgvUrdaPhaPS6LaNu</v>
      </c>
      <c r="O1034" s="2" t="str">
        <f>IF(ISERROR(INDEX(출금!$H$2:$H$1048576,MATCH($S1034,출금!$S$2:$S$1048576,0)))=TRUE, "", INDEX(출금!$H$2:$H$1048576,MATCH($S1034,출금!$S$2:$S$1048576,0))&amp;"")</f>
        <v/>
      </c>
      <c r="P1034" s="2" t="str">
        <f>IF(ISERROR(INDEX(출금!$A$2:$A$1048576,MATCH($S1034,출금!$S$2:$S$1048576,0)))=TRUE, "", INDEX(출금!$A$2:$A$1048576,MATCH($S1034,출금!$S$2:$S$1048576,0)))</f>
        <v>exchange</v>
      </c>
      <c r="Q1034" s="2" t="str">
        <f>IF(ISERROR(INDEX(출금!$B$2:$B$1048576,MATCH($S1034,출금!$S$2:$S$1048576,0)))=TRUE, "", INDEX(출금!$B$2:$B$1048576,MATCH($S1034,출금!$S$2:$S$1048576,0)))</f>
        <v>Binance</v>
      </c>
      <c r="R1034" s="2" t="str">
        <f>IF(ISERROR(INDEX(출금!$C$2:$C$1048576,MATCH($S1034,출금!$S$2:$S$1048576,0)))=TRUE, "", INDEX(출금!$C$2:$C$1048576,MATCH($S1034,출금!$S$2:$S$1048576,0)))</f>
        <v>BBRICK</v>
      </c>
      <c r="S1034" s="4" t="s">
        <v>2485</v>
      </c>
      <c r="T1034" s="20">
        <v>44622.650810185187</v>
      </c>
      <c r="U1034" s="31" t="str">
        <f t="shared" si="29"/>
        <v>2022-03-02</v>
      </c>
    </row>
    <row r="1035" spans="1:21" ht="18" hidden="1">
      <c r="A1035" s="2" t="s">
        <v>3</v>
      </c>
      <c r="B1035" s="2" t="s">
        <v>171</v>
      </c>
      <c r="C1035" s="2" t="s">
        <v>2171</v>
      </c>
      <c r="D1035" s="42" t="s">
        <v>2189</v>
      </c>
      <c r="E1035" s="2">
        <v>10027</v>
      </c>
      <c r="F1035" s="4" t="str">
        <f t="shared" si="28"/>
        <v>XRP</v>
      </c>
      <c r="G1035" s="2" t="str">
        <f>IF(INDEX(지갑!$H:$H,MATCH(A1035&amp;B1035&amp;C1035&amp;D1035&amp;E1035&amp;F1035&amp;H1035,지갑!$K:$K,0))=0, "",INDEX(지갑!$H:$H,MATCH(A1035&amp;B1035&amp;C1035&amp;D1035&amp;E1035&amp;F1035&amp;H1035,지갑!$K:$K,0)))</f>
        <v>raQwCVAJVqjrVm1Nj5SFRcX8i22BhdC9WA</v>
      </c>
      <c r="H1035" s="2">
        <v>2928323236</v>
      </c>
      <c r="K1035" s="4" t="s">
        <v>10</v>
      </c>
      <c r="L1035" s="24"/>
      <c r="M1035" s="11">
        <v>6146.75</v>
      </c>
      <c r="N1035" s="2" t="str">
        <f>IF(ISERROR(INDEX(출금!$G$2:$G$1048576,MATCH($S1035,출금!$S$2:$S$1048576,0)))=TRUE, "", INDEX(출금!$G$2:$G$1048576,MATCH($S1035,출금!$S$2:$S$1048576,0))&amp;"")</f>
        <v>rEb8TK3gBgk5auZkwc6sHnwrGVJH8DuaLh</v>
      </c>
      <c r="O1035" s="2" t="str">
        <f>IF(ISERROR(INDEX(출금!$H$2:$H$1048576,MATCH($S1035,출금!$S$2:$S$1048576,0)))=TRUE, "", INDEX(출금!$H$2:$H$1048576,MATCH($S1035,출금!$S$2:$S$1048576,0))&amp;"")</f>
        <v>105711647</v>
      </c>
      <c r="P1035" s="2" t="str">
        <f>IF(ISERROR(INDEX(출금!$A$2:$A$1048576,MATCH($S1035,출금!$S$2:$S$1048576,0)))=TRUE, "", INDEX(출금!$A$2:$A$1048576,MATCH($S1035,출금!$S$2:$S$1048576,0)))</f>
        <v>exchange</v>
      </c>
      <c r="Q1035" s="2" t="str">
        <f>IF(ISERROR(INDEX(출금!$B$2:$B$1048576,MATCH($S1035,출금!$S$2:$S$1048576,0)))=TRUE, "", INDEX(출금!$B$2:$B$1048576,MATCH($S1035,출금!$S$2:$S$1048576,0)))</f>
        <v>Binance</v>
      </c>
      <c r="R1035" s="2" t="str">
        <f>IF(ISERROR(INDEX(출금!$C$2:$C$1048576,MATCH($S1035,출금!$S$2:$S$1048576,0)))=TRUE, "", INDEX(출금!$C$2:$C$1048576,MATCH($S1035,출금!$S$2:$S$1048576,0)))</f>
        <v>BBRICK</v>
      </c>
      <c r="S1035" s="4" t="s">
        <v>2484</v>
      </c>
      <c r="T1035" s="20">
        <v>44622.676412037035</v>
      </c>
      <c r="U1035" s="31" t="str">
        <f t="shared" si="29"/>
        <v>2022-03-02</v>
      </c>
    </row>
    <row r="1036" spans="1:21" ht="18" hidden="1">
      <c r="A1036" s="2" t="s">
        <v>3</v>
      </c>
      <c r="B1036" s="2" t="s">
        <v>171</v>
      </c>
      <c r="C1036" s="2" t="s">
        <v>2171</v>
      </c>
      <c r="D1036" s="42" t="s">
        <v>2189</v>
      </c>
      <c r="E1036" s="2">
        <v>10027</v>
      </c>
      <c r="F1036" s="4" t="str">
        <f t="shared" si="28"/>
        <v>XRP</v>
      </c>
      <c r="G1036" s="2" t="str">
        <f>IF(INDEX(지갑!$H:$H,MATCH(A1036&amp;B1036&amp;C1036&amp;D1036&amp;E1036&amp;F1036&amp;H1036,지갑!$K:$K,0))=0, "",INDEX(지갑!$H:$H,MATCH(A1036&amp;B1036&amp;C1036&amp;D1036&amp;E1036&amp;F1036&amp;H1036,지갑!$K:$K,0)))</f>
        <v>raQwCVAJVqjrVm1Nj5SFRcX8i22BhdC9WA</v>
      </c>
      <c r="H1036" s="2">
        <v>2928323236</v>
      </c>
      <c r="K1036" s="4" t="s">
        <v>10</v>
      </c>
      <c r="L1036" s="24"/>
      <c r="M1036" s="11">
        <v>8301.75</v>
      </c>
      <c r="N1036" s="2" t="str">
        <f>IF(ISERROR(INDEX(출금!$G$2:$G$1048576,MATCH($S1036,출금!$S$2:$S$1048576,0)))=TRUE, "", INDEX(출금!$G$2:$G$1048576,MATCH($S1036,출금!$S$2:$S$1048576,0))&amp;"")</f>
        <v>rEb8TK3gBgk5auZkwc6sHnwrGVJH8DuaLh</v>
      </c>
      <c r="O1036" s="2" t="str">
        <f>IF(ISERROR(INDEX(출금!$H$2:$H$1048576,MATCH($S1036,출금!$S$2:$S$1048576,0)))=TRUE, "", INDEX(출금!$H$2:$H$1048576,MATCH($S1036,출금!$S$2:$S$1048576,0))&amp;"")</f>
        <v>105711647</v>
      </c>
      <c r="P1036" s="2" t="str">
        <f>IF(ISERROR(INDEX(출금!$A$2:$A$1048576,MATCH($S1036,출금!$S$2:$S$1048576,0)))=TRUE, "", INDEX(출금!$A$2:$A$1048576,MATCH($S1036,출금!$S$2:$S$1048576,0)))</f>
        <v>exchange</v>
      </c>
      <c r="Q1036" s="2" t="str">
        <f>IF(ISERROR(INDEX(출금!$B$2:$B$1048576,MATCH($S1036,출금!$S$2:$S$1048576,0)))=TRUE, "", INDEX(출금!$B$2:$B$1048576,MATCH($S1036,출금!$S$2:$S$1048576,0)))</f>
        <v>Binance</v>
      </c>
      <c r="R1036" s="2" t="str">
        <f>IF(ISERROR(INDEX(출금!$C$2:$C$1048576,MATCH($S1036,출금!$S$2:$S$1048576,0)))=TRUE, "", INDEX(출금!$C$2:$C$1048576,MATCH($S1036,출금!$S$2:$S$1048576,0)))</f>
        <v>BBRICK</v>
      </c>
      <c r="S1036" s="4" t="s">
        <v>2483</v>
      </c>
      <c r="T1036" s="20">
        <v>44622.679236111115</v>
      </c>
      <c r="U1036" s="31" t="str">
        <f t="shared" si="29"/>
        <v>2022-03-02</v>
      </c>
    </row>
    <row r="1037" spans="1:21" ht="18" hidden="1">
      <c r="A1037" s="2" t="s">
        <v>3</v>
      </c>
      <c r="B1037" s="2" t="s">
        <v>171</v>
      </c>
      <c r="C1037" s="2" t="s">
        <v>2171</v>
      </c>
      <c r="D1037" s="42" t="s">
        <v>2189</v>
      </c>
      <c r="E1037" s="2">
        <v>10027</v>
      </c>
      <c r="F1037" s="4" t="str">
        <f t="shared" si="28"/>
        <v>XRP</v>
      </c>
      <c r="G1037" s="2" t="str">
        <f>IF(INDEX(지갑!$H:$H,MATCH(A1037&amp;B1037&amp;C1037&amp;D1037&amp;E1037&amp;F1037&amp;H1037,지갑!$K:$K,0))=0, "",INDEX(지갑!$H:$H,MATCH(A1037&amp;B1037&amp;C1037&amp;D1037&amp;E1037&amp;F1037&amp;H1037,지갑!$K:$K,0)))</f>
        <v>raQwCVAJVqjrVm1Nj5SFRcX8i22BhdC9WA</v>
      </c>
      <c r="H1037" s="2">
        <v>2928323236</v>
      </c>
      <c r="K1037" s="4" t="s">
        <v>10</v>
      </c>
      <c r="L1037" s="24"/>
      <c r="M1037" s="11">
        <v>6944.75</v>
      </c>
      <c r="N1037" s="2" t="str">
        <f>IF(ISERROR(INDEX(출금!$G$2:$G$1048576,MATCH($S1037,출금!$S$2:$S$1048576,0)))=TRUE, "", INDEX(출금!$G$2:$G$1048576,MATCH($S1037,출금!$S$2:$S$1048576,0))&amp;"")</f>
        <v>rEb8TK3gBgk5auZkwc6sHnwrGVJH8DuaLh</v>
      </c>
      <c r="O1037" s="2" t="str">
        <f>IF(ISERROR(INDEX(출금!$H$2:$H$1048576,MATCH($S1037,출금!$S$2:$S$1048576,0)))=TRUE, "", INDEX(출금!$H$2:$H$1048576,MATCH($S1037,출금!$S$2:$S$1048576,0))&amp;"")</f>
        <v>105711647</v>
      </c>
      <c r="P1037" s="2" t="str">
        <f>IF(ISERROR(INDEX(출금!$A$2:$A$1048576,MATCH($S1037,출금!$S$2:$S$1048576,0)))=TRUE, "", INDEX(출금!$A$2:$A$1048576,MATCH($S1037,출금!$S$2:$S$1048576,0)))</f>
        <v>exchange</v>
      </c>
      <c r="Q1037" s="2" t="str">
        <f>IF(ISERROR(INDEX(출금!$B$2:$B$1048576,MATCH($S1037,출금!$S$2:$S$1048576,0)))=TRUE, "", INDEX(출금!$B$2:$B$1048576,MATCH($S1037,출금!$S$2:$S$1048576,0)))</f>
        <v>Binance</v>
      </c>
      <c r="R1037" s="2" t="str">
        <f>IF(ISERROR(INDEX(출금!$C$2:$C$1048576,MATCH($S1037,출금!$S$2:$S$1048576,0)))=TRUE, "", INDEX(출금!$C$2:$C$1048576,MATCH($S1037,출금!$S$2:$S$1048576,0)))</f>
        <v>BBRICK</v>
      </c>
      <c r="S1037" s="4" t="s">
        <v>2482</v>
      </c>
      <c r="T1037" s="20">
        <v>44622.721805555557</v>
      </c>
      <c r="U1037" s="31" t="str">
        <f t="shared" si="29"/>
        <v>2022-03-02</v>
      </c>
    </row>
    <row r="1038" spans="1:21" ht="18" hidden="1">
      <c r="A1038" s="2" t="s">
        <v>3</v>
      </c>
      <c r="B1038" s="2" t="s">
        <v>171</v>
      </c>
      <c r="C1038" s="2" t="s">
        <v>2171</v>
      </c>
      <c r="D1038" s="42" t="s">
        <v>2189</v>
      </c>
      <c r="E1038" s="2">
        <v>10027</v>
      </c>
      <c r="F1038" s="4" t="str">
        <f t="shared" si="28"/>
        <v>ATOM</v>
      </c>
      <c r="G1038" s="2" t="str">
        <f>IF(INDEX(지갑!$H:$H,MATCH(A1038&amp;B1038&amp;C1038&amp;D1038&amp;E1038&amp;F1038&amp;H1038,지갑!$K:$K,0))=0, "",INDEX(지갑!$H:$H,MATCH(A1038&amp;B1038&amp;C1038&amp;D1038&amp;E1038&amp;F1038&amp;H1038,지갑!$K:$K,0)))</f>
        <v>cosmos1hjyde2kfgtl78twvhs53u5j2gcsxrt649nn8j5</v>
      </c>
      <c r="H1038" s="2" t="s">
        <v>2352</v>
      </c>
      <c r="K1038" s="4" t="s">
        <v>70</v>
      </c>
      <c r="L1038" s="24"/>
      <c r="M1038" s="11">
        <v>109.995</v>
      </c>
      <c r="N1038" s="2" t="str">
        <f>IF(ISERROR(INDEX(출금!$G$2:$G$1048576,MATCH($S1038,출금!$S$2:$S$1048576,0)))=TRUE, "", INDEX(출금!$G$2:$G$1048576,MATCH($S1038,출금!$S$2:$S$1048576,0))&amp;"")</f>
        <v>cosmos15v50ymp6n5dn73erkqtmq0u8adpl8d3ujv2e74</v>
      </c>
      <c r="O1038" s="2" t="str">
        <f>IF(ISERROR(INDEX(출금!$H$2:$H$1048576,MATCH($S1038,출금!$S$2:$S$1048576,0)))=TRUE, "", INDEX(출금!$H$2:$H$1048576,MATCH($S1038,출금!$S$2:$S$1048576,0))&amp;"")</f>
        <v>101230448</v>
      </c>
      <c r="P1038" s="2" t="str">
        <f>IF(ISERROR(INDEX(출금!$A$2:$A$1048576,MATCH($S1038,출금!$S$2:$S$1048576,0)))=TRUE, "", INDEX(출금!$A$2:$A$1048576,MATCH($S1038,출금!$S$2:$S$1048576,0)))</f>
        <v>exchange</v>
      </c>
      <c r="Q1038" s="2" t="str">
        <f>IF(ISERROR(INDEX(출금!$B$2:$B$1048576,MATCH($S1038,출금!$S$2:$S$1048576,0)))=TRUE, "", INDEX(출금!$B$2:$B$1048576,MATCH($S1038,출금!$S$2:$S$1048576,0)))</f>
        <v>Binance</v>
      </c>
      <c r="R1038" s="2" t="str">
        <f>IF(ISERROR(INDEX(출금!$C$2:$C$1048576,MATCH($S1038,출금!$S$2:$S$1048576,0)))=TRUE, "", INDEX(출금!$C$2:$C$1048576,MATCH($S1038,출금!$S$2:$S$1048576,0)))</f>
        <v>BBRICK</v>
      </c>
      <c r="S1038" s="4" t="s">
        <v>2481</v>
      </c>
      <c r="T1038" s="20">
        <v>44622.996087962965</v>
      </c>
      <c r="U1038" s="31" t="str">
        <f t="shared" si="29"/>
        <v>2022-03-02</v>
      </c>
    </row>
    <row r="1039" spans="1:21" ht="18" hidden="1">
      <c r="A1039" s="2" t="s">
        <v>3</v>
      </c>
      <c r="B1039" s="2" t="s">
        <v>171</v>
      </c>
      <c r="C1039" s="2" t="s">
        <v>2171</v>
      </c>
      <c r="D1039" s="42" t="s">
        <v>2189</v>
      </c>
      <c r="E1039" s="2">
        <v>10027</v>
      </c>
      <c r="F1039" s="4" t="str">
        <f t="shared" si="28"/>
        <v>XRP</v>
      </c>
      <c r="G1039" s="2" t="str">
        <f>IF(INDEX(지갑!$H:$H,MATCH(A1039&amp;B1039&amp;C1039&amp;D1039&amp;E1039&amp;F1039&amp;H1039,지갑!$K:$K,0))=0, "",INDEX(지갑!$H:$H,MATCH(A1039&amp;B1039&amp;C1039&amp;D1039&amp;E1039&amp;F1039&amp;H1039,지갑!$K:$K,0)))</f>
        <v>raQwCVAJVqjrVm1Nj5SFRcX8i22BhdC9WA</v>
      </c>
      <c r="H1039" s="2">
        <v>2928323236</v>
      </c>
      <c r="K1039" s="4" t="s">
        <v>10</v>
      </c>
      <c r="L1039" s="24"/>
      <c r="M1039" s="11">
        <v>7471.75</v>
      </c>
      <c r="N1039" s="2" t="str">
        <f>IF(ISERROR(INDEX(출금!$G$2:$G$1048576,MATCH($S1039,출금!$S$2:$S$1048576,0)))=TRUE, "", INDEX(출금!$G$2:$G$1048576,MATCH($S1039,출금!$S$2:$S$1048576,0))&amp;"")</f>
        <v>rEb8TK3gBgk5auZkwc6sHnwrGVJH8DuaLh</v>
      </c>
      <c r="O1039" s="2" t="str">
        <f>IF(ISERROR(INDEX(출금!$H$2:$H$1048576,MATCH($S1039,출금!$S$2:$S$1048576,0)))=TRUE, "", INDEX(출금!$H$2:$H$1048576,MATCH($S1039,출금!$S$2:$S$1048576,0))&amp;"")</f>
        <v>105711647</v>
      </c>
      <c r="P1039" s="2" t="str">
        <f>IF(ISERROR(INDEX(출금!$A$2:$A$1048576,MATCH($S1039,출금!$S$2:$S$1048576,0)))=TRUE, "", INDEX(출금!$A$2:$A$1048576,MATCH($S1039,출금!$S$2:$S$1048576,0)))</f>
        <v>exchange</v>
      </c>
      <c r="Q1039" s="2" t="str">
        <f>IF(ISERROR(INDEX(출금!$B$2:$B$1048576,MATCH($S1039,출금!$S$2:$S$1048576,0)))=TRUE, "", INDEX(출금!$B$2:$B$1048576,MATCH($S1039,출금!$S$2:$S$1048576,0)))</f>
        <v>Binance</v>
      </c>
      <c r="R1039" s="2" t="str">
        <f>IF(ISERROR(INDEX(출금!$C$2:$C$1048576,MATCH($S1039,출금!$S$2:$S$1048576,0)))=TRUE, "", INDEX(출금!$C$2:$C$1048576,MATCH($S1039,출금!$S$2:$S$1048576,0)))</f>
        <v>BBRICK</v>
      </c>
      <c r="S1039" s="4" t="s">
        <v>2480</v>
      </c>
      <c r="T1039" s="20">
        <v>44623.440972222219</v>
      </c>
      <c r="U1039" s="31" t="str">
        <f t="shared" si="29"/>
        <v>2022-03-03</v>
      </c>
    </row>
    <row r="1040" spans="1:21" ht="18" hidden="1">
      <c r="A1040" s="2" t="s">
        <v>3</v>
      </c>
      <c r="B1040" s="2" t="s">
        <v>171</v>
      </c>
      <c r="C1040" s="2" t="s">
        <v>2171</v>
      </c>
      <c r="D1040" s="42" t="s">
        <v>2189</v>
      </c>
      <c r="E1040" s="2">
        <v>10027</v>
      </c>
      <c r="F1040" s="4" t="str">
        <f t="shared" si="28"/>
        <v>XRP</v>
      </c>
      <c r="G1040" s="2" t="str">
        <f>IF(INDEX(지갑!$H:$H,MATCH(A1040&amp;B1040&amp;C1040&amp;D1040&amp;E1040&amp;F1040&amp;H1040,지갑!$K:$K,0))=0, "",INDEX(지갑!$H:$H,MATCH(A1040&amp;B1040&amp;C1040&amp;D1040&amp;E1040&amp;F1040&amp;H1040,지갑!$K:$K,0)))</f>
        <v>raQwCVAJVqjrVm1Nj5SFRcX8i22BhdC9WA</v>
      </c>
      <c r="H1040" s="2">
        <v>2928323236</v>
      </c>
      <c r="K1040" s="4" t="s">
        <v>10</v>
      </c>
      <c r="L1040" s="24"/>
      <c r="M1040" s="11">
        <v>8260.75</v>
      </c>
      <c r="N1040" s="2" t="str">
        <f>IF(ISERROR(INDEX(출금!$G$2:$G$1048576,MATCH($S1040,출금!$S$2:$S$1048576,0)))=TRUE, "", INDEX(출금!$G$2:$G$1048576,MATCH($S1040,출금!$S$2:$S$1048576,0))&amp;"")</f>
        <v>rEb8TK3gBgk5auZkwc6sHnwrGVJH8DuaLh</v>
      </c>
      <c r="O1040" s="2" t="str">
        <f>IF(ISERROR(INDEX(출금!$H$2:$H$1048576,MATCH($S1040,출금!$S$2:$S$1048576,0)))=TRUE, "", INDEX(출금!$H$2:$H$1048576,MATCH($S1040,출금!$S$2:$S$1048576,0))&amp;"")</f>
        <v>105711647</v>
      </c>
      <c r="P1040" s="2" t="str">
        <f>IF(ISERROR(INDEX(출금!$A$2:$A$1048576,MATCH($S1040,출금!$S$2:$S$1048576,0)))=TRUE, "", INDEX(출금!$A$2:$A$1048576,MATCH($S1040,출금!$S$2:$S$1048576,0)))</f>
        <v>exchange</v>
      </c>
      <c r="Q1040" s="2" t="str">
        <f>IF(ISERROR(INDEX(출금!$B$2:$B$1048576,MATCH($S1040,출금!$S$2:$S$1048576,0)))=TRUE, "", INDEX(출금!$B$2:$B$1048576,MATCH($S1040,출금!$S$2:$S$1048576,0)))</f>
        <v>Binance</v>
      </c>
      <c r="R1040" s="2" t="str">
        <f>IF(ISERROR(INDEX(출금!$C$2:$C$1048576,MATCH($S1040,출금!$S$2:$S$1048576,0)))=TRUE, "", INDEX(출금!$C$2:$C$1048576,MATCH($S1040,출금!$S$2:$S$1048576,0)))</f>
        <v>BBRICK</v>
      </c>
      <c r="S1040" s="4" t="s">
        <v>2479</v>
      </c>
      <c r="T1040" s="20">
        <v>44624.397777777776</v>
      </c>
      <c r="U1040" s="31" t="str">
        <f t="shared" si="29"/>
        <v>2022-03-04</v>
      </c>
    </row>
    <row r="1041" spans="1:21" ht="18" hidden="1">
      <c r="A1041" s="2" t="s">
        <v>3</v>
      </c>
      <c r="B1041" s="2" t="s">
        <v>171</v>
      </c>
      <c r="C1041" s="2" t="s">
        <v>2171</v>
      </c>
      <c r="D1041" s="42" t="s">
        <v>2189</v>
      </c>
      <c r="E1041" s="2">
        <v>10027</v>
      </c>
      <c r="F1041" s="4" t="str">
        <f t="shared" si="28"/>
        <v>XRP</v>
      </c>
      <c r="G1041" s="2" t="str">
        <f>IF(INDEX(지갑!$H:$H,MATCH(A1041&amp;B1041&amp;C1041&amp;D1041&amp;E1041&amp;F1041&amp;H1041,지갑!$K:$K,0))=0, "",INDEX(지갑!$H:$H,MATCH(A1041&amp;B1041&amp;C1041&amp;D1041&amp;E1041&amp;F1041&amp;H1041,지갑!$K:$K,0)))</f>
        <v>raQwCVAJVqjrVm1Nj5SFRcX8i22BhdC9WA</v>
      </c>
      <c r="H1041" s="2">
        <v>2928323236</v>
      </c>
      <c r="K1041" s="4" t="s">
        <v>10</v>
      </c>
      <c r="L1041" s="24"/>
      <c r="M1041" s="11">
        <v>6046.75</v>
      </c>
      <c r="N1041" s="2" t="str">
        <f>IF(ISERROR(INDEX(출금!$G$2:$G$1048576,MATCH($S1041,출금!$S$2:$S$1048576,0)))=TRUE, "", INDEX(출금!$G$2:$G$1048576,MATCH($S1041,출금!$S$2:$S$1048576,0))&amp;"")</f>
        <v>rEb8TK3gBgk5auZkwc6sHnwrGVJH8DuaLh</v>
      </c>
      <c r="O1041" s="2" t="str">
        <f>IF(ISERROR(INDEX(출금!$H$2:$H$1048576,MATCH($S1041,출금!$S$2:$S$1048576,0)))=TRUE, "", INDEX(출금!$H$2:$H$1048576,MATCH($S1041,출금!$S$2:$S$1048576,0))&amp;"")</f>
        <v>105711647</v>
      </c>
      <c r="P1041" s="2" t="str">
        <f>IF(ISERROR(INDEX(출금!$A$2:$A$1048576,MATCH($S1041,출금!$S$2:$S$1048576,0)))=TRUE, "", INDEX(출금!$A$2:$A$1048576,MATCH($S1041,출금!$S$2:$S$1048576,0)))</f>
        <v>exchange</v>
      </c>
      <c r="Q1041" s="2" t="str">
        <f>IF(ISERROR(INDEX(출금!$B$2:$B$1048576,MATCH($S1041,출금!$S$2:$S$1048576,0)))=TRUE, "", INDEX(출금!$B$2:$B$1048576,MATCH($S1041,출금!$S$2:$S$1048576,0)))</f>
        <v>Binance</v>
      </c>
      <c r="R1041" s="2" t="str">
        <f>IF(ISERROR(INDEX(출금!$C$2:$C$1048576,MATCH($S1041,출금!$S$2:$S$1048576,0)))=TRUE, "", INDEX(출금!$C$2:$C$1048576,MATCH($S1041,출금!$S$2:$S$1048576,0)))</f>
        <v>BBRICK</v>
      </c>
      <c r="S1041" s="4" t="s">
        <v>2478</v>
      </c>
      <c r="T1041" s="20">
        <v>44624.413217592592</v>
      </c>
      <c r="U1041" s="31" t="str">
        <f t="shared" si="29"/>
        <v>2022-03-04</v>
      </c>
    </row>
    <row r="1042" spans="1:21" ht="18" hidden="1">
      <c r="A1042" s="2" t="s">
        <v>3</v>
      </c>
      <c r="B1042" s="2" t="s">
        <v>171</v>
      </c>
      <c r="C1042" s="2" t="s">
        <v>2171</v>
      </c>
      <c r="D1042" s="42" t="s">
        <v>2189</v>
      </c>
      <c r="E1042" s="2">
        <v>10027</v>
      </c>
      <c r="F1042" s="4" t="str">
        <f t="shared" si="28"/>
        <v>XRP</v>
      </c>
      <c r="G1042" s="2" t="str">
        <f>IF(INDEX(지갑!$H:$H,MATCH(A1042&amp;B1042&amp;C1042&amp;D1042&amp;E1042&amp;F1042&amp;H1042,지갑!$K:$K,0))=0, "",INDEX(지갑!$H:$H,MATCH(A1042&amp;B1042&amp;C1042&amp;D1042&amp;E1042&amp;F1042&amp;H1042,지갑!$K:$K,0)))</f>
        <v>raQwCVAJVqjrVm1Nj5SFRcX8i22BhdC9WA</v>
      </c>
      <c r="H1042" s="2">
        <v>2928323236</v>
      </c>
      <c r="K1042" s="4" t="s">
        <v>10</v>
      </c>
      <c r="L1042" s="24"/>
      <c r="M1042" s="11">
        <v>9339.75</v>
      </c>
      <c r="N1042" s="2" t="str">
        <f>IF(ISERROR(INDEX(출금!$G$2:$G$1048576,MATCH($S1042,출금!$S$2:$S$1048576,0)))=TRUE, "", INDEX(출금!$G$2:$G$1048576,MATCH($S1042,출금!$S$2:$S$1048576,0))&amp;"")</f>
        <v>rEb8TK3gBgk5auZkwc6sHnwrGVJH8DuaLh</v>
      </c>
      <c r="O1042" s="2" t="str">
        <f>IF(ISERROR(INDEX(출금!$H$2:$H$1048576,MATCH($S1042,출금!$S$2:$S$1048576,0)))=TRUE, "", INDEX(출금!$H$2:$H$1048576,MATCH($S1042,출금!$S$2:$S$1048576,0))&amp;"")</f>
        <v>105711647</v>
      </c>
      <c r="P1042" s="2" t="str">
        <f>IF(ISERROR(INDEX(출금!$A$2:$A$1048576,MATCH($S1042,출금!$S$2:$S$1048576,0)))=TRUE, "", INDEX(출금!$A$2:$A$1048576,MATCH($S1042,출금!$S$2:$S$1048576,0)))</f>
        <v>exchange</v>
      </c>
      <c r="Q1042" s="2" t="str">
        <f>IF(ISERROR(INDEX(출금!$B$2:$B$1048576,MATCH($S1042,출금!$S$2:$S$1048576,0)))=TRUE, "", INDEX(출금!$B$2:$B$1048576,MATCH($S1042,출금!$S$2:$S$1048576,0)))</f>
        <v>Binance</v>
      </c>
      <c r="R1042" s="2" t="str">
        <f>IF(ISERROR(INDEX(출금!$C$2:$C$1048576,MATCH($S1042,출금!$S$2:$S$1048576,0)))=TRUE, "", INDEX(출금!$C$2:$C$1048576,MATCH($S1042,출금!$S$2:$S$1048576,0)))</f>
        <v>BBRICK</v>
      </c>
      <c r="S1042" s="4" t="s">
        <v>2477</v>
      </c>
      <c r="T1042" s="20">
        <v>44624.423483796294</v>
      </c>
      <c r="U1042" s="31" t="str">
        <f t="shared" si="29"/>
        <v>2022-03-04</v>
      </c>
    </row>
    <row r="1043" spans="1:21" ht="18" hidden="1">
      <c r="A1043" s="2" t="s">
        <v>3</v>
      </c>
      <c r="B1043" s="2" t="s">
        <v>171</v>
      </c>
      <c r="C1043" s="2" t="s">
        <v>2171</v>
      </c>
      <c r="D1043" s="42" t="s">
        <v>2189</v>
      </c>
      <c r="E1043" s="2">
        <v>10027</v>
      </c>
      <c r="F1043" s="4" t="str">
        <f t="shared" si="28"/>
        <v>ATOM</v>
      </c>
      <c r="G1043" s="2" t="str">
        <f>IF(INDEX(지갑!$H:$H,MATCH(A1043&amp;B1043&amp;C1043&amp;D1043&amp;E1043&amp;F1043&amp;H1043,지갑!$K:$K,0))=0, "",INDEX(지갑!$H:$H,MATCH(A1043&amp;B1043&amp;C1043&amp;D1043&amp;E1043&amp;F1043&amp;H1043,지갑!$K:$K,0)))</f>
        <v>cosmos1hjyde2kfgtl78twvhs53u5j2gcsxrt649nn8j5</v>
      </c>
      <c r="H1043" s="2" t="s">
        <v>2352</v>
      </c>
      <c r="K1043" s="4" t="s">
        <v>70</v>
      </c>
      <c r="L1043" s="24"/>
      <c r="M1043" s="11">
        <v>75.995000000000005</v>
      </c>
      <c r="N1043" s="2" t="str">
        <f>IF(ISERROR(INDEX(출금!$G$2:$G$1048576,MATCH($S1043,출금!$S$2:$S$1048576,0)))=TRUE, "", INDEX(출금!$G$2:$G$1048576,MATCH($S1043,출금!$S$2:$S$1048576,0))&amp;"")</f>
        <v>cosmos15v50ymp6n5dn73erkqtmq0u8adpl8d3ujv2e74</v>
      </c>
      <c r="O1043" s="2" t="str">
        <f>IF(ISERROR(INDEX(출금!$H$2:$H$1048576,MATCH($S1043,출금!$S$2:$S$1048576,0)))=TRUE, "", INDEX(출금!$H$2:$H$1048576,MATCH($S1043,출금!$S$2:$S$1048576,0))&amp;"")</f>
        <v>101230448</v>
      </c>
      <c r="P1043" s="2" t="str">
        <f>IF(ISERROR(INDEX(출금!$A$2:$A$1048576,MATCH($S1043,출금!$S$2:$S$1048576,0)))=TRUE, "", INDEX(출금!$A$2:$A$1048576,MATCH($S1043,출금!$S$2:$S$1048576,0)))</f>
        <v>exchange</v>
      </c>
      <c r="Q1043" s="2" t="str">
        <f>IF(ISERROR(INDEX(출금!$B$2:$B$1048576,MATCH($S1043,출금!$S$2:$S$1048576,0)))=TRUE, "", INDEX(출금!$B$2:$B$1048576,MATCH($S1043,출금!$S$2:$S$1048576,0)))</f>
        <v>Binance</v>
      </c>
      <c r="R1043" s="2" t="str">
        <f>IF(ISERROR(INDEX(출금!$C$2:$C$1048576,MATCH($S1043,출금!$S$2:$S$1048576,0)))=TRUE, "", INDEX(출금!$C$2:$C$1048576,MATCH($S1043,출금!$S$2:$S$1048576,0)))</f>
        <v>BBRICK</v>
      </c>
      <c r="S1043" s="4" t="s">
        <v>2476</v>
      </c>
      <c r="T1043" s="20">
        <v>44624.541192129633</v>
      </c>
      <c r="U1043" s="31" t="str">
        <f t="shared" si="29"/>
        <v>2022-03-04</v>
      </c>
    </row>
    <row r="1044" spans="1:21" ht="18" hidden="1">
      <c r="A1044" s="2" t="s">
        <v>3</v>
      </c>
      <c r="B1044" s="2" t="s">
        <v>171</v>
      </c>
      <c r="C1044" s="2" t="s">
        <v>2171</v>
      </c>
      <c r="D1044" s="42" t="s">
        <v>2189</v>
      </c>
      <c r="E1044" s="2">
        <v>10027</v>
      </c>
      <c r="F1044" s="4" t="str">
        <f t="shared" si="28"/>
        <v>ATOM</v>
      </c>
      <c r="G1044" s="2" t="str">
        <f>IF(INDEX(지갑!$H:$H,MATCH(A1044&amp;B1044&amp;C1044&amp;D1044&amp;E1044&amp;F1044&amp;H1044,지갑!$K:$K,0))=0, "",INDEX(지갑!$H:$H,MATCH(A1044&amp;B1044&amp;C1044&amp;D1044&amp;E1044&amp;F1044&amp;H1044,지갑!$K:$K,0)))</f>
        <v>cosmos1hjyde2kfgtl78twvhs53u5j2gcsxrt649nn8j5</v>
      </c>
      <c r="H1044" s="2" t="s">
        <v>2352</v>
      </c>
      <c r="K1044" s="4" t="s">
        <v>70</v>
      </c>
      <c r="L1044" s="24"/>
      <c r="M1044" s="11">
        <v>50.994999999999997</v>
      </c>
      <c r="N1044" s="2" t="str">
        <f>IF(ISERROR(INDEX(출금!$G$2:$G$1048576,MATCH($S1044,출금!$S$2:$S$1048576,0)))=TRUE, "", INDEX(출금!$G$2:$G$1048576,MATCH($S1044,출금!$S$2:$S$1048576,0))&amp;"")</f>
        <v>cosmos15v50ymp6n5dn73erkqtmq0u8adpl8d3ujv2e74</v>
      </c>
      <c r="O1044" s="2" t="str">
        <f>IF(ISERROR(INDEX(출금!$H$2:$H$1048576,MATCH($S1044,출금!$S$2:$S$1048576,0)))=TRUE, "", INDEX(출금!$H$2:$H$1048576,MATCH($S1044,출금!$S$2:$S$1048576,0))&amp;"")</f>
        <v>101230448</v>
      </c>
      <c r="P1044" s="2" t="str">
        <f>IF(ISERROR(INDEX(출금!$A$2:$A$1048576,MATCH($S1044,출금!$S$2:$S$1048576,0)))=TRUE, "", INDEX(출금!$A$2:$A$1048576,MATCH($S1044,출금!$S$2:$S$1048576,0)))</f>
        <v>exchange</v>
      </c>
      <c r="Q1044" s="2" t="str">
        <f>IF(ISERROR(INDEX(출금!$B$2:$B$1048576,MATCH($S1044,출금!$S$2:$S$1048576,0)))=TRUE, "", INDEX(출금!$B$2:$B$1048576,MATCH($S1044,출금!$S$2:$S$1048576,0)))</f>
        <v>Binance</v>
      </c>
      <c r="R1044" s="2" t="str">
        <f>IF(ISERROR(INDEX(출금!$C$2:$C$1048576,MATCH($S1044,출금!$S$2:$S$1048576,0)))=TRUE, "", INDEX(출금!$C$2:$C$1048576,MATCH($S1044,출금!$S$2:$S$1048576,0)))</f>
        <v>BBRICK</v>
      </c>
      <c r="S1044" s="4" t="s">
        <v>2475</v>
      </c>
      <c r="T1044" s="20">
        <v>44624.563009259262</v>
      </c>
      <c r="U1044" s="31" t="str">
        <f t="shared" si="29"/>
        <v>2022-03-04</v>
      </c>
    </row>
    <row r="1045" spans="1:21" ht="18" hidden="1">
      <c r="A1045" s="2" t="s">
        <v>3</v>
      </c>
      <c r="B1045" s="2" t="s">
        <v>171</v>
      </c>
      <c r="C1045" s="2" t="s">
        <v>2171</v>
      </c>
      <c r="D1045" s="42" t="s">
        <v>2189</v>
      </c>
      <c r="E1045" s="2">
        <v>10027</v>
      </c>
      <c r="F1045" s="4" t="str">
        <f t="shared" si="28"/>
        <v>ATOM</v>
      </c>
      <c r="G1045" s="2" t="str">
        <f>IF(INDEX(지갑!$H:$H,MATCH(A1045&amp;B1045&amp;C1045&amp;D1045&amp;E1045&amp;F1045&amp;H1045,지갑!$K:$K,0))=0, "",INDEX(지갑!$H:$H,MATCH(A1045&amp;B1045&amp;C1045&amp;D1045&amp;E1045&amp;F1045&amp;H1045,지갑!$K:$K,0)))</f>
        <v>cosmos1hjyde2kfgtl78twvhs53u5j2gcsxrt649nn8j5</v>
      </c>
      <c r="H1045" s="2" t="s">
        <v>2352</v>
      </c>
      <c r="K1045" s="4" t="s">
        <v>70</v>
      </c>
      <c r="L1045" s="24"/>
      <c r="M1045" s="11">
        <v>75.995000000000005</v>
      </c>
      <c r="N1045" s="2" t="str">
        <f>IF(ISERROR(INDEX(출금!$G$2:$G$1048576,MATCH($S1045,출금!$S$2:$S$1048576,0)))=TRUE, "", INDEX(출금!$G$2:$G$1048576,MATCH($S1045,출금!$S$2:$S$1048576,0))&amp;"")</f>
        <v>cosmos15v50ymp6n5dn73erkqtmq0u8adpl8d3ujv2e74</v>
      </c>
      <c r="O1045" s="2" t="str">
        <f>IF(ISERROR(INDEX(출금!$H$2:$H$1048576,MATCH($S1045,출금!$S$2:$S$1048576,0)))=TRUE, "", INDEX(출금!$H$2:$H$1048576,MATCH($S1045,출금!$S$2:$S$1048576,0))&amp;"")</f>
        <v>101230448</v>
      </c>
      <c r="P1045" s="2" t="str">
        <f>IF(ISERROR(INDEX(출금!$A$2:$A$1048576,MATCH($S1045,출금!$S$2:$S$1048576,0)))=TRUE, "", INDEX(출금!$A$2:$A$1048576,MATCH($S1045,출금!$S$2:$S$1048576,0)))</f>
        <v>exchange</v>
      </c>
      <c r="Q1045" s="2" t="str">
        <f>IF(ISERROR(INDEX(출금!$B$2:$B$1048576,MATCH($S1045,출금!$S$2:$S$1048576,0)))=TRUE, "", INDEX(출금!$B$2:$B$1048576,MATCH($S1045,출금!$S$2:$S$1048576,0)))</f>
        <v>Binance</v>
      </c>
      <c r="R1045" s="2" t="str">
        <f>IF(ISERROR(INDEX(출금!$C$2:$C$1048576,MATCH($S1045,출금!$S$2:$S$1048576,0)))=TRUE, "", INDEX(출금!$C$2:$C$1048576,MATCH($S1045,출금!$S$2:$S$1048576,0)))</f>
        <v>BBRICK</v>
      </c>
      <c r="S1045" s="4" t="s">
        <v>2474</v>
      </c>
      <c r="T1045" s="20">
        <v>44624.567916666667</v>
      </c>
      <c r="U1045" s="31" t="str">
        <f t="shared" si="29"/>
        <v>2022-03-04</v>
      </c>
    </row>
    <row r="1046" spans="1:21" ht="18" hidden="1">
      <c r="A1046" s="2" t="s">
        <v>3</v>
      </c>
      <c r="B1046" s="2" t="s">
        <v>171</v>
      </c>
      <c r="C1046" s="2" t="s">
        <v>2171</v>
      </c>
      <c r="D1046" s="42" t="s">
        <v>2189</v>
      </c>
      <c r="E1046" s="2">
        <v>10027</v>
      </c>
      <c r="F1046" s="4" t="str">
        <f t="shared" si="28"/>
        <v>ATOM</v>
      </c>
      <c r="G1046" s="2" t="str">
        <f>IF(INDEX(지갑!$H:$H,MATCH(A1046&amp;B1046&amp;C1046&amp;D1046&amp;E1046&amp;F1046&amp;H1046,지갑!$K:$K,0))=0, "",INDEX(지갑!$H:$H,MATCH(A1046&amp;B1046&amp;C1046&amp;D1046&amp;E1046&amp;F1046&amp;H1046,지갑!$K:$K,0)))</f>
        <v>cosmos1hjyde2kfgtl78twvhs53u5j2gcsxrt649nn8j5</v>
      </c>
      <c r="H1046" s="2" t="s">
        <v>2352</v>
      </c>
      <c r="K1046" s="4" t="s">
        <v>70</v>
      </c>
      <c r="L1046" s="24"/>
      <c r="M1046" s="11">
        <v>56.994999999999997</v>
      </c>
      <c r="N1046" s="2" t="str">
        <f>IF(ISERROR(INDEX(출금!$G$2:$G$1048576,MATCH($S1046,출금!$S$2:$S$1048576,0)))=TRUE, "", INDEX(출금!$G$2:$G$1048576,MATCH($S1046,출금!$S$2:$S$1048576,0))&amp;"")</f>
        <v>cosmos15v50ymp6n5dn73erkqtmq0u8adpl8d3ujv2e74</v>
      </c>
      <c r="O1046" s="2" t="str">
        <f>IF(ISERROR(INDEX(출금!$H$2:$H$1048576,MATCH($S1046,출금!$S$2:$S$1048576,0)))=TRUE, "", INDEX(출금!$H$2:$H$1048576,MATCH($S1046,출금!$S$2:$S$1048576,0))&amp;"")</f>
        <v>101230448</v>
      </c>
      <c r="P1046" s="2" t="str">
        <f>IF(ISERROR(INDEX(출금!$A$2:$A$1048576,MATCH($S1046,출금!$S$2:$S$1048576,0)))=TRUE, "", INDEX(출금!$A$2:$A$1048576,MATCH($S1046,출금!$S$2:$S$1048576,0)))</f>
        <v>exchange</v>
      </c>
      <c r="Q1046" s="2" t="str">
        <f>IF(ISERROR(INDEX(출금!$B$2:$B$1048576,MATCH($S1046,출금!$S$2:$S$1048576,0)))=TRUE, "", INDEX(출금!$B$2:$B$1048576,MATCH($S1046,출금!$S$2:$S$1048576,0)))</f>
        <v>Binance</v>
      </c>
      <c r="R1046" s="2" t="str">
        <f>IF(ISERROR(INDEX(출금!$C$2:$C$1048576,MATCH($S1046,출금!$S$2:$S$1048576,0)))=TRUE, "", INDEX(출금!$C$2:$C$1048576,MATCH($S1046,출금!$S$2:$S$1048576,0)))</f>
        <v>BBRICK</v>
      </c>
      <c r="S1046" s="4" t="s">
        <v>2473</v>
      </c>
      <c r="T1046" s="20">
        <v>44624.570729166669</v>
      </c>
      <c r="U1046" s="31" t="str">
        <f t="shared" si="29"/>
        <v>2022-03-04</v>
      </c>
    </row>
    <row r="1047" spans="1:21" ht="18" hidden="1">
      <c r="A1047" s="2" t="s">
        <v>3</v>
      </c>
      <c r="B1047" s="2" t="s">
        <v>171</v>
      </c>
      <c r="C1047" s="2" t="s">
        <v>2171</v>
      </c>
      <c r="D1047" s="42" t="s">
        <v>2189</v>
      </c>
      <c r="E1047" s="2">
        <v>10027</v>
      </c>
      <c r="F1047" s="4" t="str">
        <f t="shared" si="28"/>
        <v>XRP</v>
      </c>
      <c r="G1047" s="2" t="str">
        <f>IF(INDEX(지갑!$H:$H,MATCH(A1047&amp;B1047&amp;C1047&amp;D1047&amp;E1047&amp;F1047&amp;H1047,지갑!$K:$K,0))=0, "",INDEX(지갑!$H:$H,MATCH(A1047&amp;B1047&amp;C1047&amp;D1047&amp;E1047&amp;F1047&amp;H1047,지갑!$K:$K,0)))</f>
        <v>raQwCVAJVqjrVm1Nj5SFRcX8i22BhdC9WA</v>
      </c>
      <c r="H1047" s="2">
        <v>2928323236</v>
      </c>
      <c r="K1047" s="4" t="s">
        <v>10</v>
      </c>
      <c r="L1047" s="24"/>
      <c r="M1047" s="11">
        <v>6783.75</v>
      </c>
      <c r="N1047" s="2" t="str">
        <f>IF(ISERROR(INDEX(출금!$G$2:$G$1048576,MATCH($S1047,출금!$S$2:$S$1048576,0)))=TRUE, "", INDEX(출금!$G$2:$G$1048576,MATCH($S1047,출금!$S$2:$S$1048576,0))&amp;"")</f>
        <v>rEb8TK3gBgk5auZkwc6sHnwrGVJH8DuaLh</v>
      </c>
      <c r="O1047" s="2" t="str">
        <f>IF(ISERROR(INDEX(출금!$H$2:$H$1048576,MATCH($S1047,출금!$S$2:$S$1048576,0)))=TRUE, "", INDEX(출금!$H$2:$H$1048576,MATCH($S1047,출금!$S$2:$S$1048576,0))&amp;"")</f>
        <v>105711647</v>
      </c>
      <c r="P1047" s="2" t="str">
        <f>IF(ISERROR(INDEX(출금!$A$2:$A$1048576,MATCH($S1047,출금!$S$2:$S$1048576,0)))=TRUE, "", INDEX(출금!$A$2:$A$1048576,MATCH($S1047,출금!$S$2:$S$1048576,0)))</f>
        <v>exchange</v>
      </c>
      <c r="Q1047" s="2" t="str">
        <f>IF(ISERROR(INDEX(출금!$B$2:$B$1048576,MATCH($S1047,출금!$S$2:$S$1048576,0)))=TRUE, "", INDEX(출금!$B$2:$B$1048576,MATCH($S1047,출금!$S$2:$S$1048576,0)))</f>
        <v>Binance</v>
      </c>
      <c r="R1047" s="2" t="str">
        <f>IF(ISERROR(INDEX(출금!$C$2:$C$1048576,MATCH($S1047,출금!$S$2:$S$1048576,0)))=TRUE, "", INDEX(출금!$C$2:$C$1048576,MATCH($S1047,출금!$S$2:$S$1048576,0)))</f>
        <v>BBRICK</v>
      </c>
      <c r="S1047" s="4" t="s">
        <v>2472</v>
      </c>
      <c r="T1047" s="20">
        <v>44624.746921296297</v>
      </c>
      <c r="U1047" s="31" t="str">
        <f t="shared" si="29"/>
        <v>2022-03-04</v>
      </c>
    </row>
    <row r="1048" spans="1:21" ht="18" hidden="1">
      <c r="A1048" s="2" t="s">
        <v>3</v>
      </c>
      <c r="B1048" s="2" t="s">
        <v>171</v>
      </c>
      <c r="C1048" s="2" t="s">
        <v>2171</v>
      </c>
      <c r="D1048" s="42" t="s">
        <v>2189</v>
      </c>
      <c r="E1048" s="2">
        <v>10027</v>
      </c>
      <c r="F1048" s="4" t="str">
        <f t="shared" si="28"/>
        <v>XRP</v>
      </c>
      <c r="G1048" s="2" t="str">
        <f>IF(INDEX(지갑!$H:$H,MATCH(A1048&amp;B1048&amp;C1048&amp;D1048&amp;E1048&amp;F1048&amp;H1048,지갑!$K:$K,0))=0, "",INDEX(지갑!$H:$H,MATCH(A1048&amp;B1048&amp;C1048&amp;D1048&amp;E1048&amp;F1048&amp;H1048,지갑!$K:$K,0)))</f>
        <v>raQwCVAJVqjrVm1Nj5SFRcX8i22BhdC9WA</v>
      </c>
      <c r="H1048" s="2">
        <v>2928323236</v>
      </c>
      <c r="K1048" s="4" t="s">
        <v>10</v>
      </c>
      <c r="L1048" s="24"/>
      <c r="M1048" s="11">
        <v>8825.75</v>
      </c>
      <c r="N1048" s="2" t="str">
        <f>IF(ISERROR(INDEX(출금!$G$2:$G$1048576,MATCH($S1048,출금!$S$2:$S$1048576,0)))=TRUE, "", INDEX(출금!$G$2:$G$1048576,MATCH($S1048,출금!$S$2:$S$1048576,0))&amp;"")</f>
        <v>rEb8TK3gBgk5auZkwc6sHnwrGVJH8DuaLh</v>
      </c>
      <c r="O1048" s="2" t="str">
        <f>IF(ISERROR(INDEX(출금!$H$2:$H$1048576,MATCH($S1048,출금!$S$2:$S$1048576,0)))=TRUE, "", INDEX(출금!$H$2:$H$1048576,MATCH($S1048,출금!$S$2:$S$1048576,0))&amp;"")</f>
        <v>105711647</v>
      </c>
      <c r="P1048" s="2" t="str">
        <f>IF(ISERROR(INDEX(출금!$A$2:$A$1048576,MATCH($S1048,출금!$S$2:$S$1048576,0)))=TRUE, "", INDEX(출금!$A$2:$A$1048576,MATCH($S1048,출금!$S$2:$S$1048576,0)))</f>
        <v>exchange</v>
      </c>
      <c r="Q1048" s="2" t="str">
        <f>IF(ISERROR(INDEX(출금!$B$2:$B$1048576,MATCH($S1048,출금!$S$2:$S$1048576,0)))=TRUE, "", INDEX(출금!$B$2:$B$1048576,MATCH($S1048,출금!$S$2:$S$1048576,0)))</f>
        <v>Binance</v>
      </c>
      <c r="R1048" s="2" t="str">
        <f>IF(ISERROR(INDEX(출금!$C$2:$C$1048576,MATCH($S1048,출금!$S$2:$S$1048576,0)))=TRUE, "", INDEX(출금!$C$2:$C$1048576,MATCH($S1048,출금!$S$2:$S$1048576,0)))</f>
        <v>BBRICK</v>
      </c>
      <c r="S1048" s="4" t="s">
        <v>2471</v>
      </c>
      <c r="T1048" s="20">
        <v>44624.830983796295</v>
      </c>
      <c r="U1048" s="31" t="str">
        <f t="shared" si="29"/>
        <v>2022-03-04</v>
      </c>
    </row>
    <row r="1049" spans="1:21" ht="18" hidden="1">
      <c r="A1049" s="2" t="s">
        <v>3</v>
      </c>
      <c r="B1049" s="2" t="s">
        <v>171</v>
      </c>
      <c r="C1049" s="2" t="s">
        <v>2171</v>
      </c>
      <c r="D1049" s="42" t="s">
        <v>2189</v>
      </c>
      <c r="E1049" s="2">
        <v>10027</v>
      </c>
      <c r="F1049" s="4" t="str">
        <f t="shared" si="28"/>
        <v>ATOM</v>
      </c>
      <c r="G1049" s="2" t="str">
        <f>IF(INDEX(지갑!$H:$H,MATCH(A1049&amp;B1049&amp;C1049&amp;D1049&amp;E1049&amp;F1049&amp;H1049,지갑!$K:$K,0))=0, "",INDEX(지갑!$H:$H,MATCH(A1049&amp;B1049&amp;C1049&amp;D1049&amp;E1049&amp;F1049&amp;H1049,지갑!$K:$K,0)))</f>
        <v>cosmos1hjyde2kfgtl78twvhs53u5j2gcsxrt649nn8j5</v>
      </c>
      <c r="H1049" s="2" t="s">
        <v>2352</v>
      </c>
      <c r="K1049" s="4" t="s">
        <v>70</v>
      </c>
      <c r="L1049" s="24"/>
      <c r="M1049" s="11">
        <v>73.995000000000005</v>
      </c>
      <c r="N1049" s="2" t="str">
        <f>IF(ISERROR(INDEX(출금!$G$2:$G$1048576,MATCH($S1049,출금!$S$2:$S$1048576,0)))=TRUE, "", INDEX(출금!$G$2:$G$1048576,MATCH($S1049,출금!$S$2:$S$1048576,0))&amp;"")</f>
        <v>cosmos15v50ymp6n5dn73erkqtmq0u8adpl8d3ujv2e74</v>
      </c>
      <c r="O1049" s="2" t="str">
        <f>IF(ISERROR(INDEX(출금!$H$2:$H$1048576,MATCH($S1049,출금!$S$2:$S$1048576,0)))=TRUE, "", INDEX(출금!$H$2:$H$1048576,MATCH($S1049,출금!$S$2:$S$1048576,0))&amp;"")</f>
        <v>101230448</v>
      </c>
      <c r="P1049" s="2" t="str">
        <f>IF(ISERROR(INDEX(출금!$A$2:$A$1048576,MATCH($S1049,출금!$S$2:$S$1048576,0)))=TRUE, "", INDEX(출금!$A$2:$A$1048576,MATCH($S1049,출금!$S$2:$S$1048576,0)))</f>
        <v>exchange</v>
      </c>
      <c r="Q1049" s="2" t="str">
        <f>IF(ISERROR(INDEX(출금!$B$2:$B$1048576,MATCH($S1049,출금!$S$2:$S$1048576,0)))=TRUE, "", INDEX(출금!$B$2:$B$1048576,MATCH($S1049,출금!$S$2:$S$1048576,0)))</f>
        <v>Binance</v>
      </c>
      <c r="R1049" s="2" t="str">
        <f>IF(ISERROR(INDEX(출금!$C$2:$C$1048576,MATCH($S1049,출금!$S$2:$S$1048576,0)))=TRUE, "", INDEX(출금!$C$2:$C$1048576,MATCH($S1049,출금!$S$2:$S$1048576,0)))</f>
        <v>BBRICK</v>
      </c>
      <c r="S1049" s="4" t="s">
        <v>2470</v>
      </c>
      <c r="T1049" s="20">
        <v>44625.159432870372</v>
      </c>
      <c r="U1049" s="31" t="str">
        <f t="shared" si="29"/>
        <v>2022-03-05</v>
      </c>
    </row>
    <row r="1050" spans="1:21" ht="18" hidden="1">
      <c r="A1050" s="2" t="s">
        <v>3</v>
      </c>
      <c r="B1050" s="2" t="s">
        <v>171</v>
      </c>
      <c r="C1050" s="2" t="s">
        <v>2171</v>
      </c>
      <c r="D1050" s="42" t="s">
        <v>2189</v>
      </c>
      <c r="E1050" s="2">
        <v>10027</v>
      </c>
      <c r="F1050" s="4" t="str">
        <f t="shared" si="28"/>
        <v>XRP</v>
      </c>
      <c r="G1050" s="2" t="str">
        <f>IF(INDEX(지갑!$H:$H,MATCH(A1050&amp;B1050&amp;C1050&amp;D1050&amp;E1050&amp;F1050&amp;H1050,지갑!$K:$K,0))=0, "",INDEX(지갑!$H:$H,MATCH(A1050&amp;B1050&amp;C1050&amp;D1050&amp;E1050&amp;F1050&amp;H1050,지갑!$K:$K,0)))</f>
        <v>raQwCVAJVqjrVm1Nj5SFRcX8i22BhdC9WA</v>
      </c>
      <c r="H1050" s="2">
        <v>2928323236</v>
      </c>
      <c r="K1050" s="4" t="s">
        <v>10</v>
      </c>
      <c r="L1050" s="24"/>
      <c r="M1050" s="11">
        <v>10612.75</v>
      </c>
      <c r="N1050" s="2" t="str">
        <f>IF(ISERROR(INDEX(출금!$G$2:$G$1048576,MATCH($S1050,출금!$S$2:$S$1048576,0)))=TRUE, "", INDEX(출금!$G$2:$G$1048576,MATCH($S1050,출금!$S$2:$S$1048576,0))&amp;"")</f>
        <v>rEb8TK3gBgk5auZkwc6sHnwrGVJH8DuaLh</v>
      </c>
      <c r="O1050" s="2" t="str">
        <f>IF(ISERROR(INDEX(출금!$H$2:$H$1048576,MATCH($S1050,출금!$S$2:$S$1048576,0)))=TRUE, "", INDEX(출금!$H$2:$H$1048576,MATCH($S1050,출금!$S$2:$S$1048576,0))&amp;"")</f>
        <v>105711647</v>
      </c>
      <c r="P1050" s="2" t="str">
        <f>IF(ISERROR(INDEX(출금!$A$2:$A$1048576,MATCH($S1050,출금!$S$2:$S$1048576,0)))=TRUE, "", INDEX(출금!$A$2:$A$1048576,MATCH($S1050,출금!$S$2:$S$1048576,0)))</f>
        <v>exchange</v>
      </c>
      <c r="Q1050" s="2" t="str">
        <f>IF(ISERROR(INDEX(출금!$B$2:$B$1048576,MATCH($S1050,출금!$S$2:$S$1048576,0)))=TRUE, "", INDEX(출금!$B$2:$B$1048576,MATCH($S1050,출금!$S$2:$S$1048576,0)))</f>
        <v>Binance</v>
      </c>
      <c r="R1050" s="2" t="str">
        <f>IF(ISERROR(INDEX(출금!$C$2:$C$1048576,MATCH($S1050,출금!$S$2:$S$1048576,0)))=TRUE, "", INDEX(출금!$C$2:$C$1048576,MATCH($S1050,출금!$S$2:$S$1048576,0)))</f>
        <v>BBRICK</v>
      </c>
      <c r="S1050" s="4" t="s">
        <v>2469</v>
      </c>
      <c r="T1050" s="20">
        <v>44625.204085648147</v>
      </c>
      <c r="U1050" s="31" t="str">
        <f t="shared" si="29"/>
        <v>2022-03-05</v>
      </c>
    </row>
    <row r="1051" spans="1:21" ht="18" hidden="1">
      <c r="A1051" s="2" t="s">
        <v>3</v>
      </c>
      <c r="B1051" s="2" t="s">
        <v>171</v>
      </c>
      <c r="C1051" s="2" t="s">
        <v>2171</v>
      </c>
      <c r="D1051" s="42" t="s">
        <v>2189</v>
      </c>
      <c r="E1051" s="2">
        <v>10027</v>
      </c>
      <c r="F1051" s="4" t="str">
        <f t="shared" si="28"/>
        <v>ATOM</v>
      </c>
      <c r="G1051" s="2" t="str">
        <f>IF(INDEX(지갑!$H:$H,MATCH(A1051&amp;B1051&amp;C1051&amp;D1051&amp;E1051&amp;F1051&amp;H1051,지갑!$K:$K,0))=0, "",INDEX(지갑!$H:$H,MATCH(A1051&amp;B1051&amp;C1051&amp;D1051&amp;E1051&amp;F1051&amp;H1051,지갑!$K:$K,0)))</f>
        <v>cosmos1hjyde2kfgtl78twvhs53u5j2gcsxrt649nn8j5</v>
      </c>
      <c r="H1051" s="2" t="s">
        <v>2352</v>
      </c>
      <c r="K1051" s="4" t="s">
        <v>70</v>
      </c>
      <c r="L1051" s="24"/>
      <c r="M1051" s="11">
        <v>71.995000000000005</v>
      </c>
      <c r="N1051" s="2" t="str">
        <f>IF(ISERROR(INDEX(출금!$G$2:$G$1048576,MATCH($S1051,출금!$S$2:$S$1048576,0)))=TRUE, "", INDEX(출금!$G$2:$G$1048576,MATCH($S1051,출금!$S$2:$S$1048576,0))&amp;"")</f>
        <v>cosmos15v50ymp6n5dn73erkqtmq0u8adpl8d3ujv2e74</v>
      </c>
      <c r="O1051" s="2" t="str">
        <f>IF(ISERROR(INDEX(출금!$H$2:$H$1048576,MATCH($S1051,출금!$S$2:$S$1048576,0)))=TRUE, "", INDEX(출금!$H$2:$H$1048576,MATCH($S1051,출금!$S$2:$S$1048576,0))&amp;"")</f>
        <v>101230448</v>
      </c>
      <c r="P1051" s="2" t="str">
        <f>IF(ISERROR(INDEX(출금!$A$2:$A$1048576,MATCH($S1051,출금!$S$2:$S$1048576,0)))=TRUE, "", INDEX(출금!$A$2:$A$1048576,MATCH($S1051,출금!$S$2:$S$1048576,0)))</f>
        <v>exchange</v>
      </c>
      <c r="Q1051" s="2" t="str">
        <f>IF(ISERROR(INDEX(출금!$B$2:$B$1048576,MATCH($S1051,출금!$S$2:$S$1048576,0)))=TRUE, "", INDEX(출금!$B$2:$B$1048576,MATCH($S1051,출금!$S$2:$S$1048576,0)))</f>
        <v>Binance</v>
      </c>
      <c r="R1051" s="2" t="str">
        <f>IF(ISERROR(INDEX(출금!$C$2:$C$1048576,MATCH($S1051,출금!$S$2:$S$1048576,0)))=TRUE, "", INDEX(출금!$C$2:$C$1048576,MATCH($S1051,출금!$S$2:$S$1048576,0)))</f>
        <v>BBRICK</v>
      </c>
      <c r="S1051" s="4" t="s">
        <v>2468</v>
      </c>
      <c r="T1051" s="20">
        <v>44625.232534722221</v>
      </c>
      <c r="U1051" s="31" t="str">
        <f t="shared" si="29"/>
        <v>2022-03-05</v>
      </c>
    </row>
    <row r="1052" spans="1:21" ht="18" hidden="1">
      <c r="A1052" s="2" t="s">
        <v>3</v>
      </c>
      <c r="B1052" s="2" t="s">
        <v>171</v>
      </c>
      <c r="C1052" s="2" t="s">
        <v>2171</v>
      </c>
      <c r="D1052" s="42" t="s">
        <v>2189</v>
      </c>
      <c r="E1052" s="2">
        <v>10027</v>
      </c>
      <c r="F1052" s="4" t="str">
        <f t="shared" si="28"/>
        <v>ATOM</v>
      </c>
      <c r="G1052" s="2" t="str">
        <f>IF(INDEX(지갑!$H:$H,MATCH(A1052&amp;B1052&amp;C1052&amp;D1052&amp;E1052&amp;F1052&amp;H1052,지갑!$K:$K,0))=0, "",INDEX(지갑!$H:$H,MATCH(A1052&amp;B1052&amp;C1052&amp;D1052&amp;E1052&amp;F1052&amp;H1052,지갑!$K:$K,0)))</f>
        <v>cosmos1hjyde2kfgtl78twvhs53u5j2gcsxrt649nn8j5</v>
      </c>
      <c r="H1052" s="2" t="s">
        <v>2352</v>
      </c>
      <c r="K1052" s="4" t="s">
        <v>70</v>
      </c>
      <c r="L1052" s="24"/>
      <c r="M1052" s="11">
        <v>34.994999999999997</v>
      </c>
      <c r="N1052" s="2" t="str">
        <f>IF(ISERROR(INDEX(출금!$G$2:$G$1048576,MATCH($S1052,출금!$S$2:$S$1048576,0)))=TRUE, "", INDEX(출금!$G$2:$G$1048576,MATCH($S1052,출금!$S$2:$S$1048576,0))&amp;"")</f>
        <v>cosmos15v50ymp6n5dn73erkqtmq0u8adpl8d3ujv2e74</v>
      </c>
      <c r="O1052" s="2" t="str">
        <f>IF(ISERROR(INDEX(출금!$H$2:$H$1048576,MATCH($S1052,출금!$S$2:$S$1048576,0)))=TRUE, "", INDEX(출금!$H$2:$H$1048576,MATCH($S1052,출금!$S$2:$S$1048576,0))&amp;"")</f>
        <v>101230448</v>
      </c>
      <c r="P1052" s="2" t="str">
        <f>IF(ISERROR(INDEX(출금!$A$2:$A$1048576,MATCH($S1052,출금!$S$2:$S$1048576,0)))=TRUE, "", INDEX(출금!$A$2:$A$1048576,MATCH($S1052,출금!$S$2:$S$1048576,0)))</f>
        <v>exchange</v>
      </c>
      <c r="Q1052" s="2" t="str">
        <f>IF(ISERROR(INDEX(출금!$B$2:$B$1048576,MATCH($S1052,출금!$S$2:$S$1048576,0)))=TRUE, "", INDEX(출금!$B$2:$B$1048576,MATCH($S1052,출금!$S$2:$S$1048576,0)))</f>
        <v>Binance</v>
      </c>
      <c r="R1052" s="2" t="str">
        <f>IF(ISERROR(INDEX(출금!$C$2:$C$1048576,MATCH($S1052,출금!$S$2:$S$1048576,0)))=TRUE, "", INDEX(출금!$C$2:$C$1048576,MATCH($S1052,출금!$S$2:$S$1048576,0)))</f>
        <v>BBRICK</v>
      </c>
      <c r="S1052" s="4" t="s">
        <v>2466</v>
      </c>
      <c r="T1052" s="20">
        <v>44625.235347222224</v>
      </c>
      <c r="U1052" s="31" t="str">
        <f t="shared" si="29"/>
        <v>2022-03-05</v>
      </c>
    </row>
    <row r="1053" spans="1:21" ht="18" hidden="1">
      <c r="A1053" s="2" t="s">
        <v>3</v>
      </c>
      <c r="B1053" s="2" t="s">
        <v>171</v>
      </c>
      <c r="C1053" s="2" t="s">
        <v>2171</v>
      </c>
      <c r="D1053" s="42" t="s">
        <v>2189</v>
      </c>
      <c r="E1053" s="2">
        <v>10027</v>
      </c>
      <c r="F1053" s="4" t="str">
        <f t="shared" si="28"/>
        <v>ATOM</v>
      </c>
      <c r="G1053" s="2" t="str">
        <f>IF(INDEX(지갑!$H:$H,MATCH(A1053&amp;B1053&amp;C1053&amp;D1053&amp;E1053&amp;F1053&amp;H1053,지갑!$K:$K,0))=0, "",INDEX(지갑!$H:$H,MATCH(A1053&amp;B1053&amp;C1053&amp;D1053&amp;E1053&amp;F1053&amp;H1053,지갑!$K:$K,0)))</f>
        <v>cosmos1hjyde2kfgtl78twvhs53u5j2gcsxrt649nn8j5</v>
      </c>
      <c r="H1053" s="2" t="s">
        <v>2352</v>
      </c>
      <c r="K1053" s="4" t="s">
        <v>70</v>
      </c>
      <c r="L1053" s="24"/>
      <c r="M1053" s="11">
        <v>54.994999999999997</v>
      </c>
      <c r="N1053" s="2" t="str">
        <f>IF(ISERROR(INDEX(출금!$G$2:$G$1048576,MATCH($S1053,출금!$S$2:$S$1048576,0)))=TRUE, "", INDEX(출금!$G$2:$G$1048576,MATCH($S1053,출금!$S$2:$S$1048576,0))&amp;"")</f>
        <v>cosmos15v50ymp6n5dn73erkqtmq0u8adpl8d3ujv2e74</v>
      </c>
      <c r="O1053" s="2" t="str">
        <f>IF(ISERROR(INDEX(출금!$H$2:$H$1048576,MATCH($S1053,출금!$S$2:$S$1048576,0)))=TRUE, "", INDEX(출금!$H$2:$H$1048576,MATCH($S1053,출금!$S$2:$S$1048576,0))&amp;"")</f>
        <v>101230448</v>
      </c>
      <c r="P1053" s="2" t="str">
        <f>IF(ISERROR(INDEX(출금!$A$2:$A$1048576,MATCH($S1053,출금!$S$2:$S$1048576,0)))=TRUE, "", INDEX(출금!$A$2:$A$1048576,MATCH($S1053,출금!$S$2:$S$1048576,0)))</f>
        <v>exchange</v>
      </c>
      <c r="Q1053" s="2" t="str">
        <f>IF(ISERROR(INDEX(출금!$B$2:$B$1048576,MATCH($S1053,출금!$S$2:$S$1048576,0)))=TRUE, "", INDEX(출금!$B$2:$B$1048576,MATCH($S1053,출금!$S$2:$S$1048576,0)))</f>
        <v>Binance</v>
      </c>
      <c r="R1053" s="2" t="str">
        <f>IF(ISERROR(INDEX(출금!$C$2:$C$1048576,MATCH($S1053,출금!$S$2:$S$1048576,0)))=TRUE, "", INDEX(출금!$C$2:$C$1048576,MATCH($S1053,출금!$S$2:$S$1048576,0)))</f>
        <v>BBRICK</v>
      </c>
      <c r="S1053" s="4" t="s">
        <v>2467</v>
      </c>
      <c r="T1053" s="20">
        <v>44625.235347222224</v>
      </c>
      <c r="U1053" s="31" t="str">
        <f t="shared" si="29"/>
        <v>2022-03-05</v>
      </c>
    </row>
    <row r="1054" spans="1:21" ht="18" hidden="1">
      <c r="A1054" s="2" t="s">
        <v>3</v>
      </c>
      <c r="B1054" s="2" t="s">
        <v>171</v>
      </c>
      <c r="C1054" s="2" t="s">
        <v>2171</v>
      </c>
      <c r="D1054" s="42" t="s">
        <v>2189</v>
      </c>
      <c r="E1054" s="2">
        <v>10027</v>
      </c>
      <c r="F1054" s="4" t="str">
        <f t="shared" si="28"/>
        <v>ETH</v>
      </c>
      <c r="G1054" s="2" t="str">
        <f>IF(INDEX(지갑!$H:$H,MATCH(A1054&amp;B1054&amp;C1054&amp;D1054&amp;E1054&amp;F1054&amp;H1054,지갑!$K:$K,0))=0, "",INDEX(지갑!$H:$H,MATCH(A1054&amp;B1054&amp;C1054&amp;D1054&amp;E1054&amp;F1054&amp;H1054,지갑!$K:$K,0)))</f>
        <v>0xe3115c061ee15fc7a14a3f70a917313c32611345</v>
      </c>
      <c r="K1054" s="4" t="s">
        <v>11</v>
      </c>
      <c r="L1054" s="24"/>
      <c r="M1054" s="11">
        <v>66.993750000000006</v>
      </c>
      <c r="N1054" s="2" t="str">
        <f>IF(ISERROR(INDEX(출금!$G$2:$G$1048576,MATCH($S1054,출금!$S$2:$S$1048576,0)))=TRUE, "", INDEX(출금!$G$2:$G$1048576,MATCH($S1054,출금!$S$2:$S$1048576,0))&amp;"")</f>
        <v>0x5d6fcf22aa4e4ff8da0abe329392e7c5306d22f3</v>
      </c>
      <c r="O1054" s="2" t="str">
        <f>IF(ISERROR(INDEX(출금!$H$2:$H$1048576,MATCH($S1054,출금!$S$2:$S$1048576,0)))=TRUE, "", INDEX(출금!$H$2:$H$1048576,MATCH($S1054,출금!$S$2:$S$1048576,0))&amp;"")</f>
        <v/>
      </c>
      <c r="P1054" s="2" t="str">
        <f>IF(ISERROR(INDEX(출금!$A$2:$A$1048576,MATCH($S1054,출금!$S$2:$S$1048576,0)))=TRUE, "", INDEX(출금!$A$2:$A$1048576,MATCH($S1054,출금!$S$2:$S$1048576,0)))</f>
        <v>exchange</v>
      </c>
      <c r="Q1054" s="2" t="str">
        <f>IF(ISERROR(INDEX(출금!$B$2:$B$1048576,MATCH($S1054,출금!$S$2:$S$1048576,0)))=TRUE, "", INDEX(출금!$B$2:$B$1048576,MATCH($S1054,출금!$S$2:$S$1048576,0)))</f>
        <v>Binance</v>
      </c>
      <c r="R1054" s="2" t="str">
        <f>IF(ISERROR(INDEX(출금!$C$2:$C$1048576,MATCH($S1054,출금!$S$2:$S$1048576,0)))=TRUE, "", INDEX(출금!$C$2:$C$1048576,MATCH($S1054,출금!$S$2:$S$1048576,0)))</f>
        <v>BBRICK</v>
      </c>
      <c r="S1054" s="4" t="s">
        <v>2465</v>
      </c>
      <c r="T1054" s="20">
        <v>44625.250821759262</v>
      </c>
      <c r="U1054" s="31" t="str">
        <f t="shared" si="29"/>
        <v>2022-03-05</v>
      </c>
    </row>
    <row r="1055" spans="1:21" ht="18" hidden="1">
      <c r="A1055" s="2" t="s">
        <v>3</v>
      </c>
      <c r="B1055" s="2" t="s">
        <v>171</v>
      </c>
      <c r="C1055" s="2" t="s">
        <v>2171</v>
      </c>
      <c r="D1055" s="42" t="s">
        <v>2189</v>
      </c>
      <c r="E1055" s="2">
        <v>10027</v>
      </c>
      <c r="F1055" s="4" t="str">
        <f t="shared" si="28"/>
        <v>XRP</v>
      </c>
      <c r="G1055" s="2" t="str">
        <f>IF(INDEX(지갑!$H:$H,MATCH(A1055&amp;B1055&amp;C1055&amp;D1055&amp;E1055&amp;F1055&amp;H1055,지갑!$K:$K,0))=0, "",INDEX(지갑!$H:$H,MATCH(A1055&amp;B1055&amp;C1055&amp;D1055&amp;E1055&amp;F1055&amp;H1055,지갑!$K:$K,0)))</f>
        <v>raQwCVAJVqjrVm1Nj5SFRcX8i22BhdC9WA</v>
      </c>
      <c r="H1055" s="2">
        <v>2928323236</v>
      </c>
      <c r="K1055" s="4" t="s">
        <v>10</v>
      </c>
      <c r="L1055" s="24"/>
      <c r="M1055" s="11">
        <v>8171.75</v>
      </c>
      <c r="N1055" s="2" t="str">
        <f>IF(ISERROR(INDEX(출금!$G$2:$G$1048576,MATCH($S1055,출금!$S$2:$S$1048576,0)))=TRUE, "", INDEX(출금!$G$2:$G$1048576,MATCH($S1055,출금!$S$2:$S$1048576,0))&amp;"")</f>
        <v>rEb8TK3gBgk5auZkwc6sHnwrGVJH8DuaLh</v>
      </c>
      <c r="O1055" s="2" t="str">
        <f>IF(ISERROR(INDEX(출금!$H$2:$H$1048576,MATCH($S1055,출금!$S$2:$S$1048576,0)))=TRUE, "", INDEX(출금!$H$2:$H$1048576,MATCH($S1055,출금!$S$2:$S$1048576,0))&amp;"")</f>
        <v>105711647</v>
      </c>
      <c r="P1055" s="2" t="str">
        <f>IF(ISERROR(INDEX(출금!$A$2:$A$1048576,MATCH($S1055,출금!$S$2:$S$1048576,0)))=TRUE, "", INDEX(출금!$A$2:$A$1048576,MATCH($S1055,출금!$S$2:$S$1048576,0)))</f>
        <v>exchange</v>
      </c>
      <c r="Q1055" s="2" t="str">
        <f>IF(ISERROR(INDEX(출금!$B$2:$B$1048576,MATCH($S1055,출금!$S$2:$S$1048576,0)))=TRUE, "", INDEX(출금!$B$2:$B$1048576,MATCH($S1055,출금!$S$2:$S$1048576,0)))</f>
        <v>Binance</v>
      </c>
      <c r="R1055" s="2" t="str">
        <f>IF(ISERROR(INDEX(출금!$C$2:$C$1048576,MATCH($S1055,출금!$S$2:$S$1048576,0)))=TRUE, "", INDEX(출금!$C$2:$C$1048576,MATCH($S1055,출금!$S$2:$S$1048576,0)))</f>
        <v>BBRICK</v>
      </c>
      <c r="S1055" s="4" t="s">
        <v>2464</v>
      </c>
      <c r="T1055" s="20">
        <v>44625.316250000003</v>
      </c>
      <c r="U1055" s="31" t="str">
        <f t="shared" si="29"/>
        <v>2022-03-05</v>
      </c>
    </row>
    <row r="1056" spans="1:21" ht="18" hidden="1">
      <c r="A1056" s="2" t="s">
        <v>3</v>
      </c>
      <c r="B1056" s="2" t="s">
        <v>171</v>
      </c>
      <c r="C1056" s="2" t="s">
        <v>2171</v>
      </c>
      <c r="D1056" s="42" t="s">
        <v>2189</v>
      </c>
      <c r="E1056" s="2">
        <v>10027</v>
      </c>
      <c r="F1056" s="4" t="str">
        <f t="shared" si="28"/>
        <v>ATOM</v>
      </c>
      <c r="G1056" s="2" t="str">
        <f>IF(INDEX(지갑!$H:$H,MATCH(A1056&amp;B1056&amp;C1056&amp;D1056&amp;E1056&amp;F1056&amp;H1056,지갑!$K:$K,0))=0, "",INDEX(지갑!$H:$H,MATCH(A1056&amp;B1056&amp;C1056&amp;D1056&amp;E1056&amp;F1056&amp;H1056,지갑!$K:$K,0)))</f>
        <v>cosmos1hjyde2kfgtl78twvhs53u5j2gcsxrt649nn8j5</v>
      </c>
      <c r="H1056" s="2" t="s">
        <v>2352</v>
      </c>
      <c r="K1056" s="4" t="s">
        <v>70</v>
      </c>
      <c r="L1056" s="24"/>
      <c r="M1056" s="11">
        <v>98.995000000000005</v>
      </c>
      <c r="N1056" s="2" t="str">
        <f>IF(ISERROR(INDEX(출금!$G$2:$G$1048576,MATCH($S1056,출금!$S$2:$S$1048576,0)))=TRUE, "", INDEX(출금!$G$2:$G$1048576,MATCH($S1056,출금!$S$2:$S$1048576,0))&amp;"")</f>
        <v>cosmos15v50ymp6n5dn73erkqtmq0u8adpl8d3ujv2e74</v>
      </c>
      <c r="O1056" s="2" t="str">
        <f>IF(ISERROR(INDEX(출금!$H$2:$H$1048576,MATCH($S1056,출금!$S$2:$S$1048576,0)))=TRUE, "", INDEX(출금!$H$2:$H$1048576,MATCH($S1056,출금!$S$2:$S$1048576,0))&amp;"")</f>
        <v>101230448</v>
      </c>
      <c r="P1056" s="2" t="str">
        <f>IF(ISERROR(INDEX(출금!$A$2:$A$1048576,MATCH($S1056,출금!$S$2:$S$1048576,0)))=TRUE, "", INDEX(출금!$A$2:$A$1048576,MATCH($S1056,출금!$S$2:$S$1048576,0)))</f>
        <v>exchange</v>
      </c>
      <c r="Q1056" s="2" t="str">
        <f>IF(ISERROR(INDEX(출금!$B$2:$B$1048576,MATCH($S1056,출금!$S$2:$S$1048576,0)))=TRUE, "", INDEX(출금!$B$2:$B$1048576,MATCH($S1056,출금!$S$2:$S$1048576,0)))</f>
        <v>Binance</v>
      </c>
      <c r="R1056" s="2" t="str">
        <f>IF(ISERROR(INDEX(출금!$C$2:$C$1048576,MATCH($S1056,출금!$S$2:$S$1048576,0)))=TRUE, "", INDEX(출금!$C$2:$C$1048576,MATCH($S1056,출금!$S$2:$S$1048576,0)))</f>
        <v>BBRICK</v>
      </c>
      <c r="S1056" s="4" t="s">
        <v>2463</v>
      </c>
      <c r="T1056" s="20">
        <v>44625.359861111108</v>
      </c>
      <c r="U1056" s="31" t="str">
        <f t="shared" si="29"/>
        <v>2022-03-05</v>
      </c>
    </row>
    <row r="1057" spans="1:21" ht="18" hidden="1">
      <c r="A1057" s="2" t="s">
        <v>3</v>
      </c>
      <c r="B1057" s="2" t="s">
        <v>171</v>
      </c>
      <c r="C1057" s="2" t="s">
        <v>2171</v>
      </c>
      <c r="D1057" s="42" t="s">
        <v>2189</v>
      </c>
      <c r="E1057" s="2">
        <v>10027</v>
      </c>
      <c r="F1057" s="4" t="str">
        <f t="shared" si="28"/>
        <v>ATOM</v>
      </c>
      <c r="G1057" s="2" t="str">
        <f>IF(INDEX(지갑!$H:$H,MATCH(A1057&amp;B1057&amp;C1057&amp;D1057&amp;E1057&amp;F1057&amp;H1057,지갑!$K:$K,0))=0, "",INDEX(지갑!$H:$H,MATCH(A1057&amp;B1057&amp;C1057&amp;D1057&amp;E1057&amp;F1057&amp;H1057,지갑!$K:$K,0)))</f>
        <v>cosmos1hjyde2kfgtl78twvhs53u5j2gcsxrt649nn8j5</v>
      </c>
      <c r="H1057" s="2" t="s">
        <v>2352</v>
      </c>
      <c r="K1057" s="4" t="s">
        <v>70</v>
      </c>
      <c r="L1057" s="24"/>
      <c r="M1057" s="11">
        <v>90.995000000000005</v>
      </c>
      <c r="N1057" s="2" t="str">
        <f>IF(ISERROR(INDEX(출금!$G$2:$G$1048576,MATCH($S1057,출금!$S$2:$S$1048576,0)))=TRUE, "", INDEX(출금!$G$2:$G$1048576,MATCH($S1057,출금!$S$2:$S$1048576,0))&amp;"")</f>
        <v>cosmos15v50ymp6n5dn73erkqtmq0u8adpl8d3ujv2e74</v>
      </c>
      <c r="O1057" s="2" t="str">
        <f>IF(ISERROR(INDEX(출금!$H$2:$H$1048576,MATCH($S1057,출금!$S$2:$S$1048576,0)))=TRUE, "", INDEX(출금!$H$2:$H$1048576,MATCH($S1057,출금!$S$2:$S$1048576,0))&amp;"")</f>
        <v>101230448</v>
      </c>
      <c r="P1057" s="2" t="str">
        <f>IF(ISERROR(INDEX(출금!$A$2:$A$1048576,MATCH($S1057,출금!$S$2:$S$1048576,0)))=TRUE, "", INDEX(출금!$A$2:$A$1048576,MATCH($S1057,출금!$S$2:$S$1048576,0)))</f>
        <v>exchange</v>
      </c>
      <c r="Q1057" s="2" t="str">
        <f>IF(ISERROR(INDEX(출금!$B$2:$B$1048576,MATCH($S1057,출금!$S$2:$S$1048576,0)))=TRUE, "", INDEX(출금!$B$2:$B$1048576,MATCH($S1057,출금!$S$2:$S$1048576,0)))</f>
        <v>Binance</v>
      </c>
      <c r="R1057" s="2" t="str">
        <f>IF(ISERROR(INDEX(출금!$C$2:$C$1048576,MATCH($S1057,출금!$S$2:$S$1048576,0)))=TRUE, "", INDEX(출금!$C$2:$C$1048576,MATCH($S1057,출금!$S$2:$S$1048576,0)))</f>
        <v>BBRICK</v>
      </c>
      <c r="S1057" s="4" t="s">
        <v>2462</v>
      </c>
      <c r="T1057" s="20">
        <v>44625.37672453704</v>
      </c>
      <c r="U1057" s="31" t="str">
        <f t="shared" si="29"/>
        <v>2022-03-05</v>
      </c>
    </row>
    <row r="1058" spans="1:21" ht="18" hidden="1">
      <c r="A1058" s="2" t="s">
        <v>3</v>
      </c>
      <c r="B1058" s="2" t="s">
        <v>171</v>
      </c>
      <c r="C1058" s="2" t="s">
        <v>2171</v>
      </c>
      <c r="D1058" s="42" t="s">
        <v>2189</v>
      </c>
      <c r="E1058" s="2">
        <v>10027</v>
      </c>
      <c r="F1058" s="4" t="str">
        <f t="shared" si="28"/>
        <v>XRP</v>
      </c>
      <c r="G1058" s="2" t="str">
        <f>IF(INDEX(지갑!$H:$H,MATCH(A1058&amp;B1058&amp;C1058&amp;D1058&amp;E1058&amp;F1058&amp;H1058,지갑!$K:$K,0))=0, "",INDEX(지갑!$H:$H,MATCH(A1058&amp;B1058&amp;C1058&amp;D1058&amp;E1058&amp;F1058&amp;H1058,지갑!$K:$K,0)))</f>
        <v>raQwCVAJVqjrVm1Nj5SFRcX8i22BhdC9WA</v>
      </c>
      <c r="H1058" s="2">
        <v>2928323236</v>
      </c>
      <c r="K1058" s="4" t="s">
        <v>10</v>
      </c>
      <c r="L1058" s="24"/>
      <c r="M1058" s="11">
        <v>6195.75</v>
      </c>
      <c r="N1058" s="2" t="str">
        <f>IF(ISERROR(INDEX(출금!$G$2:$G$1048576,MATCH($S1058,출금!$S$2:$S$1048576,0)))=TRUE, "", INDEX(출금!$G$2:$G$1048576,MATCH($S1058,출금!$S$2:$S$1048576,0))&amp;"")</f>
        <v>rEb8TK3gBgk5auZkwc6sHnwrGVJH8DuaLh</v>
      </c>
      <c r="O1058" s="2" t="str">
        <f>IF(ISERROR(INDEX(출금!$H$2:$H$1048576,MATCH($S1058,출금!$S$2:$S$1048576,0)))=TRUE, "", INDEX(출금!$H$2:$H$1048576,MATCH($S1058,출금!$S$2:$S$1048576,0))&amp;"")</f>
        <v>105711647</v>
      </c>
      <c r="P1058" s="2" t="str">
        <f>IF(ISERROR(INDEX(출금!$A$2:$A$1048576,MATCH($S1058,출금!$S$2:$S$1048576,0)))=TRUE, "", INDEX(출금!$A$2:$A$1048576,MATCH($S1058,출금!$S$2:$S$1048576,0)))</f>
        <v>exchange</v>
      </c>
      <c r="Q1058" s="2" t="str">
        <f>IF(ISERROR(INDEX(출금!$B$2:$B$1048576,MATCH($S1058,출금!$S$2:$S$1048576,0)))=TRUE, "", INDEX(출금!$B$2:$B$1048576,MATCH($S1058,출금!$S$2:$S$1048576,0)))</f>
        <v>Binance</v>
      </c>
      <c r="R1058" s="2" t="str">
        <f>IF(ISERROR(INDEX(출금!$C$2:$C$1048576,MATCH($S1058,출금!$S$2:$S$1048576,0)))=TRUE, "", INDEX(출금!$C$2:$C$1048576,MATCH($S1058,출금!$S$2:$S$1048576,0)))</f>
        <v>BBRICK</v>
      </c>
      <c r="S1058" s="4" t="s">
        <v>2460</v>
      </c>
      <c r="T1058" s="20">
        <v>44625.389398148145</v>
      </c>
      <c r="U1058" s="31" t="str">
        <f t="shared" si="29"/>
        <v>2022-03-05</v>
      </c>
    </row>
    <row r="1059" spans="1:21" ht="18" hidden="1">
      <c r="A1059" s="2" t="s">
        <v>3</v>
      </c>
      <c r="B1059" s="2" t="s">
        <v>171</v>
      </c>
      <c r="C1059" s="2" t="s">
        <v>2171</v>
      </c>
      <c r="D1059" s="42" t="s">
        <v>2189</v>
      </c>
      <c r="E1059" s="2">
        <v>10027</v>
      </c>
      <c r="F1059" s="4" t="str">
        <f t="shared" si="28"/>
        <v>ATOM</v>
      </c>
      <c r="G1059" s="2" t="str">
        <f>IF(INDEX(지갑!$H:$H,MATCH(A1059&amp;B1059&amp;C1059&amp;D1059&amp;E1059&amp;F1059&amp;H1059,지갑!$K:$K,0))=0, "",INDEX(지갑!$H:$H,MATCH(A1059&amp;B1059&amp;C1059&amp;D1059&amp;E1059&amp;F1059&amp;H1059,지갑!$K:$K,0)))</f>
        <v>cosmos1hjyde2kfgtl78twvhs53u5j2gcsxrt649nn8j5</v>
      </c>
      <c r="H1059" s="2" t="s">
        <v>2352</v>
      </c>
      <c r="K1059" s="4" t="s">
        <v>70</v>
      </c>
      <c r="L1059" s="24"/>
      <c r="M1059" s="11">
        <v>85.995000000000005</v>
      </c>
      <c r="N1059" s="2" t="str">
        <f>IF(ISERROR(INDEX(출금!$G$2:$G$1048576,MATCH($S1059,출금!$S$2:$S$1048576,0)))=TRUE, "", INDEX(출금!$G$2:$G$1048576,MATCH($S1059,출금!$S$2:$S$1048576,0))&amp;"")</f>
        <v>cosmos15v50ymp6n5dn73erkqtmq0u8adpl8d3ujv2e74</v>
      </c>
      <c r="O1059" s="2" t="str">
        <f>IF(ISERROR(INDEX(출금!$H$2:$H$1048576,MATCH($S1059,출금!$S$2:$S$1048576,0)))=TRUE, "", INDEX(출금!$H$2:$H$1048576,MATCH($S1059,출금!$S$2:$S$1048576,0))&amp;"")</f>
        <v>101230448</v>
      </c>
      <c r="P1059" s="2" t="str">
        <f>IF(ISERROR(INDEX(출금!$A$2:$A$1048576,MATCH($S1059,출금!$S$2:$S$1048576,0)))=TRUE, "", INDEX(출금!$A$2:$A$1048576,MATCH($S1059,출금!$S$2:$S$1048576,0)))</f>
        <v>exchange</v>
      </c>
      <c r="Q1059" s="2" t="str">
        <f>IF(ISERROR(INDEX(출금!$B$2:$B$1048576,MATCH($S1059,출금!$S$2:$S$1048576,0)))=TRUE, "", INDEX(출금!$B$2:$B$1048576,MATCH($S1059,출금!$S$2:$S$1048576,0)))</f>
        <v>Binance</v>
      </c>
      <c r="R1059" s="2" t="str">
        <f>IF(ISERROR(INDEX(출금!$C$2:$C$1048576,MATCH($S1059,출금!$S$2:$S$1048576,0)))=TRUE, "", INDEX(출금!$C$2:$C$1048576,MATCH($S1059,출금!$S$2:$S$1048576,0)))</f>
        <v>BBRICK</v>
      </c>
      <c r="S1059" s="4" t="s">
        <v>2461</v>
      </c>
      <c r="T1059" s="20">
        <v>44625.392881944441</v>
      </c>
      <c r="U1059" s="31" t="str">
        <f t="shared" si="29"/>
        <v>2022-03-05</v>
      </c>
    </row>
    <row r="1060" spans="1:21" ht="18" hidden="1">
      <c r="A1060" s="2" t="s">
        <v>3</v>
      </c>
      <c r="B1060" s="2" t="s">
        <v>171</v>
      </c>
      <c r="C1060" s="2" t="s">
        <v>2171</v>
      </c>
      <c r="D1060" s="42" t="s">
        <v>2189</v>
      </c>
      <c r="E1060" s="2">
        <v>10027</v>
      </c>
      <c r="F1060" s="4" t="str">
        <f t="shared" si="28"/>
        <v>XRP</v>
      </c>
      <c r="G1060" s="2" t="str">
        <f>IF(INDEX(지갑!$H:$H,MATCH(A1060&amp;B1060&amp;C1060&amp;D1060&amp;E1060&amp;F1060&amp;H1060,지갑!$K:$K,0))=0, "",INDEX(지갑!$H:$H,MATCH(A1060&amp;B1060&amp;C1060&amp;D1060&amp;E1060&amp;F1060&amp;H1060,지갑!$K:$K,0)))</f>
        <v>raQwCVAJVqjrVm1Nj5SFRcX8i22BhdC9WA</v>
      </c>
      <c r="H1060" s="2">
        <v>2928323236</v>
      </c>
      <c r="K1060" s="4" t="s">
        <v>10</v>
      </c>
      <c r="L1060" s="24"/>
      <c r="M1060" s="11">
        <v>5344.75</v>
      </c>
      <c r="N1060" s="2" t="str">
        <f>IF(ISERROR(INDEX(출금!$G$2:$G$1048576,MATCH($S1060,출금!$S$2:$S$1048576,0)))=TRUE, "", INDEX(출금!$G$2:$G$1048576,MATCH($S1060,출금!$S$2:$S$1048576,0))&amp;"")</f>
        <v>rEb8TK3gBgk5auZkwc6sHnwrGVJH8DuaLh</v>
      </c>
      <c r="O1060" s="2" t="str">
        <f>IF(ISERROR(INDEX(출금!$H$2:$H$1048576,MATCH($S1060,출금!$S$2:$S$1048576,0)))=TRUE, "", INDEX(출금!$H$2:$H$1048576,MATCH($S1060,출금!$S$2:$S$1048576,0))&amp;"")</f>
        <v>105711647</v>
      </c>
      <c r="P1060" s="2" t="str">
        <f>IF(ISERROR(INDEX(출금!$A$2:$A$1048576,MATCH($S1060,출금!$S$2:$S$1048576,0)))=TRUE, "", INDEX(출금!$A$2:$A$1048576,MATCH($S1060,출금!$S$2:$S$1048576,0)))</f>
        <v>exchange</v>
      </c>
      <c r="Q1060" s="2" t="str">
        <f>IF(ISERROR(INDEX(출금!$B$2:$B$1048576,MATCH($S1060,출금!$S$2:$S$1048576,0)))=TRUE, "", INDEX(출금!$B$2:$B$1048576,MATCH($S1060,출금!$S$2:$S$1048576,0)))</f>
        <v>Binance</v>
      </c>
      <c r="R1060" s="2" t="str">
        <f>IF(ISERROR(INDEX(출금!$C$2:$C$1048576,MATCH($S1060,출금!$S$2:$S$1048576,0)))=TRUE, "", INDEX(출금!$C$2:$C$1048576,MATCH($S1060,출금!$S$2:$S$1048576,0)))</f>
        <v>BBRICK</v>
      </c>
      <c r="S1060" s="4" t="s">
        <v>2458</v>
      </c>
      <c r="T1060" s="20">
        <v>44625.400324074071</v>
      </c>
      <c r="U1060" s="31" t="str">
        <f t="shared" si="29"/>
        <v>2022-03-05</v>
      </c>
    </row>
    <row r="1061" spans="1:21" ht="18" hidden="1">
      <c r="A1061" s="2" t="s">
        <v>3</v>
      </c>
      <c r="B1061" s="2" t="s">
        <v>171</v>
      </c>
      <c r="C1061" s="2" t="s">
        <v>2171</v>
      </c>
      <c r="D1061" s="42" t="s">
        <v>2189</v>
      </c>
      <c r="E1061" s="2">
        <v>10027</v>
      </c>
      <c r="F1061" s="4" t="str">
        <f t="shared" si="28"/>
        <v>ATOM</v>
      </c>
      <c r="G1061" s="2" t="str">
        <f>IF(INDEX(지갑!$H:$H,MATCH(A1061&amp;B1061&amp;C1061&amp;D1061&amp;E1061&amp;F1061&amp;H1061,지갑!$K:$K,0))=0, "",INDEX(지갑!$H:$H,MATCH(A1061&amp;B1061&amp;C1061&amp;D1061&amp;E1061&amp;F1061&amp;H1061,지갑!$K:$K,0)))</f>
        <v>cosmos1hjyde2kfgtl78twvhs53u5j2gcsxrt649nn8j5</v>
      </c>
      <c r="H1061" s="2" t="s">
        <v>2352</v>
      </c>
      <c r="K1061" s="4" t="s">
        <v>70</v>
      </c>
      <c r="L1061" s="24"/>
      <c r="M1061" s="11">
        <v>81.995000000000005</v>
      </c>
      <c r="N1061" s="2" t="str">
        <f>IF(ISERROR(INDEX(출금!$G$2:$G$1048576,MATCH($S1061,출금!$S$2:$S$1048576,0)))=TRUE, "", INDEX(출금!$G$2:$G$1048576,MATCH($S1061,출금!$S$2:$S$1048576,0))&amp;"")</f>
        <v>cosmos15v50ymp6n5dn73erkqtmq0u8adpl8d3ujv2e74</v>
      </c>
      <c r="O1061" s="2" t="str">
        <f>IF(ISERROR(INDEX(출금!$H$2:$H$1048576,MATCH($S1061,출금!$S$2:$S$1048576,0)))=TRUE, "", INDEX(출금!$H$2:$H$1048576,MATCH($S1061,출금!$S$2:$S$1048576,0))&amp;"")</f>
        <v>101230448</v>
      </c>
      <c r="P1061" s="2" t="str">
        <f>IF(ISERROR(INDEX(출금!$A$2:$A$1048576,MATCH($S1061,출금!$S$2:$S$1048576,0)))=TRUE, "", INDEX(출금!$A$2:$A$1048576,MATCH($S1061,출금!$S$2:$S$1048576,0)))</f>
        <v>exchange</v>
      </c>
      <c r="Q1061" s="2" t="str">
        <f>IF(ISERROR(INDEX(출금!$B$2:$B$1048576,MATCH($S1061,출금!$S$2:$S$1048576,0)))=TRUE, "", INDEX(출금!$B$2:$B$1048576,MATCH($S1061,출금!$S$2:$S$1048576,0)))</f>
        <v>Binance</v>
      </c>
      <c r="R1061" s="2" t="str">
        <f>IF(ISERROR(INDEX(출금!$C$2:$C$1048576,MATCH($S1061,출금!$S$2:$S$1048576,0)))=TRUE, "", INDEX(출금!$C$2:$C$1048576,MATCH($S1061,출금!$S$2:$S$1048576,0)))</f>
        <v>BBRICK</v>
      </c>
      <c r="S1061" s="4" t="s">
        <v>2459</v>
      </c>
      <c r="T1061" s="20">
        <v>44625.400682870371</v>
      </c>
      <c r="U1061" s="31" t="str">
        <f t="shared" si="29"/>
        <v>2022-03-05</v>
      </c>
    </row>
    <row r="1062" spans="1:21" ht="18" hidden="1">
      <c r="A1062" s="2" t="s">
        <v>3</v>
      </c>
      <c r="B1062" s="2" t="s">
        <v>171</v>
      </c>
      <c r="C1062" s="2" t="s">
        <v>2171</v>
      </c>
      <c r="D1062" s="42" t="s">
        <v>2189</v>
      </c>
      <c r="E1062" s="2">
        <v>10027</v>
      </c>
      <c r="F1062" s="4" t="str">
        <f t="shared" si="28"/>
        <v>XRP</v>
      </c>
      <c r="G1062" s="2" t="str">
        <f>IF(INDEX(지갑!$H:$H,MATCH(A1062&amp;B1062&amp;C1062&amp;D1062&amp;E1062&amp;F1062&amp;H1062,지갑!$K:$K,0))=0, "",INDEX(지갑!$H:$H,MATCH(A1062&amp;B1062&amp;C1062&amp;D1062&amp;E1062&amp;F1062&amp;H1062,지갑!$K:$K,0)))</f>
        <v>raQwCVAJVqjrVm1Nj5SFRcX8i22BhdC9WA</v>
      </c>
      <c r="H1062" s="2">
        <v>2928323236</v>
      </c>
      <c r="K1062" s="4" t="s">
        <v>10</v>
      </c>
      <c r="L1062" s="24"/>
      <c r="M1062" s="11">
        <v>4703.75</v>
      </c>
      <c r="N1062" s="2" t="str">
        <f>IF(ISERROR(INDEX(출금!$G$2:$G$1048576,MATCH($S1062,출금!$S$2:$S$1048576,0)))=TRUE, "", INDEX(출금!$G$2:$G$1048576,MATCH($S1062,출금!$S$2:$S$1048576,0))&amp;"")</f>
        <v>rEb8TK3gBgk5auZkwc6sHnwrGVJH8DuaLh</v>
      </c>
      <c r="O1062" s="2" t="str">
        <f>IF(ISERROR(INDEX(출금!$H$2:$H$1048576,MATCH($S1062,출금!$S$2:$S$1048576,0)))=TRUE, "", INDEX(출금!$H$2:$H$1048576,MATCH($S1062,출금!$S$2:$S$1048576,0))&amp;"")</f>
        <v>105711647</v>
      </c>
      <c r="P1062" s="2" t="str">
        <f>IF(ISERROR(INDEX(출금!$A$2:$A$1048576,MATCH($S1062,출금!$S$2:$S$1048576,0)))=TRUE, "", INDEX(출금!$A$2:$A$1048576,MATCH($S1062,출금!$S$2:$S$1048576,0)))</f>
        <v>exchange</v>
      </c>
      <c r="Q1062" s="2" t="str">
        <f>IF(ISERROR(INDEX(출금!$B$2:$B$1048576,MATCH($S1062,출금!$S$2:$S$1048576,0)))=TRUE, "", INDEX(출금!$B$2:$B$1048576,MATCH($S1062,출금!$S$2:$S$1048576,0)))</f>
        <v>Binance</v>
      </c>
      <c r="R1062" s="2" t="str">
        <f>IF(ISERROR(INDEX(출금!$C$2:$C$1048576,MATCH($S1062,출금!$S$2:$S$1048576,0)))=TRUE, "", INDEX(출금!$C$2:$C$1048576,MATCH($S1062,출금!$S$2:$S$1048576,0)))</f>
        <v>BBRICK</v>
      </c>
      <c r="S1062" s="4" t="s">
        <v>2456</v>
      </c>
      <c r="T1062" s="20">
        <v>44625.411921296298</v>
      </c>
      <c r="U1062" s="31" t="str">
        <f t="shared" si="29"/>
        <v>2022-03-05</v>
      </c>
    </row>
    <row r="1063" spans="1:21" ht="18" hidden="1">
      <c r="A1063" s="2" t="s">
        <v>3</v>
      </c>
      <c r="B1063" s="2" t="s">
        <v>171</v>
      </c>
      <c r="C1063" s="2" t="s">
        <v>2171</v>
      </c>
      <c r="D1063" s="42" t="s">
        <v>2189</v>
      </c>
      <c r="E1063" s="2">
        <v>10027</v>
      </c>
      <c r="F1063" s="4" t="str">
        <f t="shared" si="28"/>
        <v>ATOM</v>
      </c>
      <c r="G1063" s="2" t="str">
        <f>IF(INDEX(지갑!$H:$H,MATCH(A1063&amp;B1063&amp;C1063&amp;D1063&amp;E1063&amp;F1063&amp;H1063,지갑!$K:$K,0))=0, "",INDEX(지갑!$H:$H,MATCH(A1063&amp;B1063&amp;C1063&amp;D1063&amp;E1063&amp;F1063&amp;H1063,지갑!$K:$K,0)))</f>
        <v>cosmos1hjyde2kfgtl78twvhs53u5j2gcsxrt649nn8j5</v>
      </c>
      <c r="H1063" s="2" t="s">
        <v>2352</v>
      </c>
      <c r="K1063" s="4" t="s">
        <v>70</v>
      </c>
      <c r="L1063" s="24"/>
      <c r="M1063" s="11">
        <v>82.995000000000005</v>
      </c>
      <c r="N1063" s="2" t="str">
        <f>IF(ISERROR(INDEX(출금!$G$2:$G$1048576,MATCH($S1063,출금!$S$2:$S$1048576,0)))=TRUE, "", INDEX(출금!$G$2:$G$1048576,MATCH($S1063,출금!$S$2:$S$1048576,0))&amp;"")</f>
        <v>cosmos15v50ymp6n5dn73erkqtmq0u8adpl8d3ujv2e74</v>
      </c>
      <c r="O1063" s="2" t="str">
        <f>IF(ISERROR(INDEX(출금!$H$2:$H$1048576,MATCH($S1063,출금!$S$2:$S$1048576,0)))=TRUE, "", INDEX(출금!$H$2:$H$1048576,MATCH($S1063,출금!$S$2:$S$1048576,0))&amp;"")</f>
        <v>101230448</v>
      </c>
      <c r="P1063" s="2" t="str">
        <f>IF(ISERROR(INDEX(출금!$A$2:$A$1048576,MATCH($S1063,출금!$S$2:$S$1048576,0)))=TRUE, "", INDEX(출금!$A$2:$A$1048576,MATCH($S1063,출금!$S$2:$S$1048576,0)))</f>
        <v>exchange</v>
      </c>
      <c r="Q1063" s="2" t="str">
        <f>IF(ISERROR(INDEX(출금!$B$2:$B$1048576,MATCH($S1063,출금!$S$2:$S$1048576,0)))=TRUE, "", INDEX(출금!$B$2:$B$1048576,MATCH($S1063,출금!$S$2:$S$1048576,0)))</f>
        <v>Binance</v>
      </c>
      <c r="R1063" s="2" t="str">
        <f>IF(ISERROR(INDEX(출금!$C$2:$C$1048576,MATCH($S1063,출금!$S$2:$S$1048576,0)))=TRUE, "", INDEX(출금!$C$2:$C$1048576,MATCH($S1063,출금!$S$2:$S$1048576,0)))</f>
        <v>BBRICK</v>
      </c>
      <c r="S1063" s="4" t="s">
        <v>2457</v>
      </c>
      <c r="T1063" s="20">
        <v>44625.41474537037</v>
      </c>
      <c r="U1063" s="31" t="str">
        <f t="shared" si="29"/>
        <v>2022-03-05</v>
      </c>
    </row>
    <row r="1064" spans="1:21" ht="18" hidden="1">
      <c r="A1064" s="2" t="s">
        <v>3</v>
      </c>
      <c r="B1064" s="2" t="s">
        <v>171</v>
      </c>
      <c r="C1064" s="2" t="s">
        <v>2171</v>
      </c>
      <c r="D1064" s="42" t="s">
        <v>2189</v>
      </c>
      <c r="E1064" s="2">
        <v>10027</v>
      </c>
      <c r="F1064" s="4" t="str">
        <f t="shared" si="28"/>
        <v>ATOM</v>
      </c>
      <c r="G1064" s="2" t="str">
        <f>IF(INDEX(지갑!$H:$H,MATCH(A1064&amp;B1064&amp;C1064&amp;D1064&amp;E1064&amp;F1064&amp;H1064,지갑!$K:$K,0))=0, "",INDEX(지갑!$H:$H,MATCH(A1064&amp;B1064&amp;C1064&amp;D1064&amp;E1064&amp;F1064&amp;H1064,지갑!$K:$K,0)))</f>
        <v>cosmos1hjyde2kfgtl78twvhs53u5j2gcsxrt649nn8j5</v>
      </c>
      <c r="H1064" s="2" t="s">
        <v>2352</v>
      </c>
      <c r="K1064" s="4" t="s">
        <v>70</v>
      </c>
      <c r="L1064" s="24"/>
      <c r="M1064" s="11">
        <v>84.995000000000005</v>
      </c>
      <c r="N1064" s="2" t="str">
        <f>IF(ISERROR(INDEX(출금!$G$2:$G$1048576,MATCH($S1064,출금!$S$2:$S$1048576,0)))=TRUE, "", INDEX(출금!$G$2:$G$1048576,MATCH($S1064,출금!$S$2:$S$1048576,0))&amp;"")</f>
        <v>cosmos15v50ymp6n5dn73erkqtmq0u8adpl8d3ujv2e74</v>
      </c>
      <c r="O1064" s="2" t="str">
        <f>IF(ISERROR(INDEX(출금!$H$2:$H$1048576,MATCH($S1064,출금!$S$2:$S$1048576,0)))=TRUE, "", INDEX(출금!$H$2:$H$1048576,MATCH($S1064,출금!$S$2:$S$1048576,0))&amp;"")</f>
        <v>101230448</v>
      </c>
      <c r="P1064" s="2" t="str">
        <f>IF(ISERROR(INDEX(출금!$A$2:$A$1048576,MATCH($S1064,출금!$S$2:$S$1048576,0)))=TRUE, "", INDEX(출금!$A$2:$A$1048576,MATCH($S1064,출금!$S$2:$S$1048576,0)))</f>
        <v>exchange</v>
      </c>
      <c r="Q1064" s="2" t="str">
        <f>IF(ISERROR(INDEX(출금!$B$2:$B$1048576,MATCH($S1064,출금!$S$2:$S$1048576,0)))=TRUE, "", INDEX(출금!$B$2:$B$1048576,MATCH($S1064,출금!$S$2:$S$1048576,0)))</f>
        <v>Binance</v>
      </c>
      <c r="R1064" s="2" t="str">
        <f>IF(ISERROR(INDEX(출금!$C$2:$C$1048576,MATCH($S1064,출금!$S$2:$S$1048576,0)))=TRUE, "", INDEX(출금!$C$2:$C$1048576,MATCH($S1064,출금!$S$2:$S$1048576,0)))</f>
        <v>BBRICK</v>
      </c>
      <c r="S1064" s="4" t="s">
        <v>2455</v>
      </c>
      <c r="T1064" s="20">
        <v>44625.422488425924</v>
      </c>
      <c r="U1064" s="31" t="str">
        <f t="shared" si="29"/>
        <v>2022-03-05</v>
      </c>
    </row>
    <row r="1065" spans="1:21" ht="18" hidden="1">
      <c r="A1065" s="2" t="s">
        <v>3</v>
      </c>
      <c r="B1065" s="2" t="s">
        <v>171</v>
      </c>
      <c r="C1065" s="2" t="s">
        <v>2171</v>
      </c>
      <c r="D1065" s="42" t="s">
        <v>2189</v>
      </c>
      <c r="E1065" s="2">
        <v>10027</v>
      </c>
      <c r="F1065" s="4" t="str">
        <f t="shared" si="28"/>
        <v>ATOM</v>
      </c>
      <c r="G1065" s="2" t="str">
        <f>IF(INDEX(지갑!$H:$H,MATCH(A1065&amp;B1065&amp;C1065&amp;D1065&amp;E1065&amp;F1065&amp;H1065,지갑!$K:$K,0))=0, "",INDEX(지갑!$H:$H,MATCH(A1065&amp;B1065&amp;C1065&amp;D1065&amp;E1065&amp;F1065&amp;H1065,지갑!$K:$K,0)))</f>
        <v>cosmos1hjyde2kfgtl78twvhs53u5j2gcsxrt649nn8j5</v>
      </c>
      <c r="H1065" s="2" t="s">
        <v>2352</v>
      </c>
      <c r="K1065" s="4" t="s">
        <v>70</v>
      </c>
      <c r="L1065" s="24"/>
      <c r="M1065" s="11">
        <v>77.995000000000005</v>
      </c>
      <c r="N1065" s="2" t="str">
        <f>IF(ISERROR(INDEX(출금!$G$2:$G$1048576,MATCH($S1065,출금!$S$2:$S$1048576,0)))=TRUE, "", INDEX(출금!$G$2:$G$1048576,MATCH($S1065,출금!$S$2:$S$1048576,0))&amp;"")</f>
        <v>cosmos15v50ymp6n5dn73erkqtmq0u8adpl8d3ujv2e74</v>
      </c>
      <c r="O1065" s="2" t="str">
        <f>IF(ISERROR(INDEX(출금!$H$2:$H$1048576,MATCH($S1065,출금!$S$2:$S$1048576,0)))=TRUE, "", INDEX(출금!$H$2:$H$1048576,MATCH($S1065,출금!$S$2:$S$1048576,0))&amp;"")</f>
        <v>101230448</v>
      </c>
      <c r="P1065" s="2" t="str">
        <f>IF(ISERROR(INDEX(출금!$A$2:$A$1048576,MATCH($S1065,출금!$S$2:$S$1048576,0)))=TRUE, "", INDEX(출금!$A$2:$A$1048576,MATCH($S1065,출금!$S$2:$S$1048576,0)))</f>
        <v>exchange</v>
      </c>
      <c r="Q1065" s="2" t="str">
        <f>IF(ISERROR(INDEX(출금!$B$2:$B$1048576,MATCH($S1065,출금!$S$2:$S$1048576,0)))=TRUE, "", INDEX(출금!$B$2:$B$1048576,MATCH($S1065,출금!$S$2:$S$1048576,0)))</f>
        <v>Binance</v>
      </c>
      <c r="R1065" s="2" t="str">
        <f>IF(ISERROR(INDEX(출금!$C$2:$C$1048576,MATCH($S1065,출금!$S$2:$S$1048576,0)))=TRUE, "", INDEX(출금!$C$2:$C$1048576,MATCH($S1065,출금!$S$2:$S$1048576,0)))</f>
        <v>BBRICK</v>
      </c>
      <c r="S1065" s="4" t="s">
        <v>2454</v>
      </c>
      <c r="T1065" s="20">
        <v>44625.431585648148</v>
      </c>
      <c r="U1065" s="31" t="str">
        <f t="shared" si="29"/>
        <v>2022-03-05</v>
      </c>
    </row>
    <row r="1066" spans="1:21" ht="18" hidden="1">
      <c r="A1066" s="2" t="s">
        <v>3</v>
      </c>
      <c r="B1066" s="2" t="s">
        <v>171</v>
      </c>
      <c r="C1066" s="2" t="s">
        <v>2171</v>
      </c>
      <c r="D1066" s="42" t="s">
        <v>2189</v>
      </c>
      <c r="E1066" s="2">
        <v>10027</v>
      </c>
      <c r="F1066" s="4" t="str">
        <f t="shared" si="28"/>
        <v>XRP</v>
      </c>
      <c r="G1066" s="2" t="str">
        <f>IF(INDEX(지갑!$H:$H,MATCH(A1066&amp;B1066&amp;C1066&amp;D1066&amp;E1066&amp;F1066&amp;H1066,지갑!$K:$K,0))=0, "",INDEX(지갑!$H:$H,MATCH(A1066&amp;B1066&amp;C1066&amp;D1066&amp;E1066&amp;F1066&amp;H1066,지갑!$K:$K,0)))</f>
        <v>raQwCVAJVqjrVm1Nj5SFRcX8i22BhdC9WA</v>
      </c>
      <c r="H1066" s="2">
        <v>2928323236</v>
      </c>
      <c r="K1066" s="4" t="s">
        <v>10</v>
      </c>
      <c r="L1066" s="24"/>
      <c r="M1066" s="11">
        <v>7592.75</v>
      </c>
      <c r="N1066" s="2" t="str">
        <f>IF(ISERROR(INDEX(출금!$G$2:$G$1048576,MATCH($S1066,출금!$S$2:$S$1048576,0)))=TRUE, "", INDEX(출금!$G$2:$G$1048576,MATCH($S1066,출금!$S$2:$S$1048576,0))&amp;"")</f>
        <v>rEb8TK3gBgk5auZkwc6sHnwrGVJH8DuaLh</v>
      </c>
      <c r="O1066" s="2" t="str">
        <f>IF(ISERROR(INDEX(출금!$H$2:$H$1048576,MATCH($S1066,출금!$S$2:$S$1048576,0)))=TRUE, "", INDEX(출금!$H$2:$H$1048576,MATCH($S1066,출금!$S$2:$S$1048576,0))&amp;"")</f>
        <v>105711647</v>
      </c>
      <c r="P1066" s="2" t="str">
        <f>IF(ISERROR(INDEX(출금!$A$2:$A$1048576,MATCH($S1066,출금!$S$2:$S$1048576,0)))=TRUE, "", INDEX(출금!$A$2:$A$1048576,MATCH($S1066,출금!$S$2:$S$1048576,0)))</f>
        <v>exchange</v>
      </c>
      <c r="Q1066" s="2" t="str">
        <f>IF(ISERROR(INDEX(출금!$B$2:$B$1048576,MATCH($S1066,출금!$S$2:$S$1048576,0)))=TRUE, "", INDEX(출금!$B$2:$B$1048576,MATCH($S1066,출금!$S$2:$S$1048576,0)))</f>
        <v>Binance</v>
      </c>
      <c r="R1066" s="2" t="str">
        <f>IF(ISERROR(INDEX(출금!$C$2:$C$1048576,MATCH($S1066,출금!$S$2:$S$1048576,0)))=TRUE, "", INDEX(출금!$C$2:$C$1048576,MATCH($S1066,출금!$S$2:$S$1048576,0)))</f>
        <v>BBRICK</v>
      </c>
      <c r="S1066" s="4" t="s">
        <v>2452</v>
      </c>
      <c r="T1066" s="20">
        <v>44626.398958333331</v>
      </c>
      <c r="U1066" s="31" t="str">
        <f t="shared" si="29"/>
        <v>2022-03-06</v>
      </c>
    </row>
    <row r="1067" spans="1:21" ht="18" hidden="1">
      <c r="A1067" s="2" t="s">
        <v>3</v>
      </c>
      <c r="B1067" s="2" t="s">
        <v>171</v>
      </c>
      <c r="C1067" s="2" t="s">
        <v>2171</v>
      </c>
      <c r="D1067" s="42" t="s">
        <v>2189</v>
      </c>
      <c r="E1067" s="2">
        <v>10027</v>
      </c>
      <c r="F1067" s="4" t="str">
        <f t="shared" si="28"/>
        <v>ATOM</v>
      </c>
      <c r="G1067" s="2" t="str">
        <f>IF(INDEX(지갑!$H:$H,MATCH(A1067&amp;B1067&amp;C1067&amp;D1067&amp;E1067&amp;F1067&amp;H1067,지갑!$K:$K,0))=0, "",INDEX(지갑!$H:$H,MATCH(A1067&amp;B1067&amp;C1067&amp;D1067&amp;E1067&amp;F1067&amp;H1067,지갑!$K:$K,0)))</f>
        <v>cosmos1hjyde2kfgtl78twvhs53u5j2gcsxrt649nn8j5</v>
      </c>
      <c r="H1067" s="2" t="s">
        <v>2352</v>
      </c>
      <c r="K1067" s="4" t="s">
        <v>70</v>
      </c>
      <c r="L1067" s="24"/>
      <c r="M1067" s="11">
        <v>130.995</v>
      </c>
      <c r="N1067" s="2" t="str">
        <f>IF(ISERROR(INDEX(출금!$G$2:$G$1048576,MATCH($S1067,출금!$S$2:$S$1048576,0)))=TRUE, "", INDEX(출금!$G$2:$G$1048576,MATCH($S1067,출금!$S$2:$S$1048576,0))&amp;"")</f>
        <v>cosmos15v50ymp6n5dn73erkqtmq0u8adpl8d3ujv2e74</v>
      </c>
      <c r="O1067" s="2" t="str">
        <f>IF(ISERROR(INDEX(출금!$H$2:$H$1048576,MATCH($S1067,출금!$S$2:$S$1048576,0)))=TRUE, "", INDEX(출금!$H$2:$H$1048576,MATCH($S1067,출금!$S$2:$S$1048576,0))&amp;"")</f>
        <v>101230448</v>
      </c>
      <c r="P1067" s="2" t="str">
        <f>IF(ISERROR(INDEX(출금!$A$2:$A$1048576,MATCH($S1067,출금!$S$2:$S$1048576,0)))=TRUE, "", INDEX(출금!$A$2:$A$1048576,MATCH($S1067,출금!$S$2:$S$1048576,0)))</f>
        <v>exchange</v>
      </c>
      <c r="Q1067" s="2" t="str">
        <f>IF(ISERROR(INDEX(출금!$B$2:$B$1048576,MATCH($S1067,출금!$S$2:$S$1048576,0)))=TRUE, "", INDEX(출금!$B$2:$B$1048576,MATCH($S1067,출금!$S$2:$S$1048576,0)))</f>
        <v>Binance</v>
      </c>
      <c r="R1067" s="2" t="str">
        <f>IF(ISERROR(INDEX(출금!$C$2:$C$1048576,MATCH($S1067,출금!$S$2:$S$1048576,0)))=TRUE, "", INDEX(출금!$C$2:$C$1048576,MATCH($S1067,출금!$S$2:$S$1048576,0)))</f>
        <v>BBRICK</v>
      </c>
      <c r="S1067" s="4" t="s">
        <v>2453</v>
      </c>
      <c r="T1067" s="20">
        <v>44626.402118055557</v>
      </c>
      <c r="U1067" s="31" t="str">
        <f t="shared" si="29"/>
        <v>2022-03-06</v>
      </c>
    </row>
    <row r="1068" spans="1:21" ht="18" hidden="1">
      <c r="A1068" s="2" t="s">
        <v>3</v>
      </c>
      <c r="B1068" s="2" t="s">
        <v>171</v>
      </c>
      <c r="C1068" s="2" t="s">
        <v>2171</v>
      </c>
      <c r="D1068" s="42" t="s">
        <v>2189</v>
      </c>
      <c r="E1068" s="2">
        <v>10027</v>
      </c>
      <c r="F1068" s="4" t="str">
        <f t="shared" si="28"/>
        <v>ATOM</v>
      </c>
      <c r="G1068" s="2" t="str">
        <f>IF(INDEX(지갑!$H:$H,MATCH(A1068&amp;B1068&amp;C1068&amp;D1068&amp;E1068&amp;F1068&amp;H1068,지갑!$K:$K,0))=0, "",INDEX(지갑!$H:$H,MATCH(A1068&amp;B1068&amp;C1068&amp;D1068&amp;E1068&amp;F1068&amp;H1068,지갑!$K:$K,0)))</f>
        <v>cosmos1hjyde2kfgtl78twvhs53u5j2gcsxrt649nn8j5</v>
      </c>
      <c r="H1068" s="2" t="s">
        <v>2352</v>
      </c>
      <c r="K1068" s="4" t="s">
        <v>70</v>
      </c>
      <c r="L1068" s="24"/>
      <c r="M1068" s="11">
        <v>84.995000000000005</v>
      </c>
      <c r="N1068" s="2" t="str">
        <f>IF(ISERROR(INDEX(출금!$G$2:$G$1048576,MATCH($S1068,출금!$S$2:$S$1048576,0)))=TRUE, "", INDEX(출금!$G$2:$G$1048576,MATCH($S1068,출금!$S$2:$S$1048576,0))&amp;"")</f>
        <v>cosmos15v50ymp6n5dn73erkqtmq0u8adpl8d3ujv2e74</v>
      </c>
      <c r="O1068" s="2" t="str">
        <f>IF(ISERROR(INDEX(출금!$H$2:$H$1048576,MATCH($S1068,출금!$S$2:$S$1048576,0)))=TRUE, "", INDEX(출금!$H$2:$H$1048576,MATCH($S1068,출금!$S$2:$S$1048576,0))&amp;"")</f>
        <v>101230448</v>
      </c>
      <c r="P1068" s="2" t="str">
        <f>IF(ISERROR(INDEX(출금!$A$2:$A$1048576,MATCH($S1068,출금!$S$2:$S$1048576,0)))=TRUE, "", INDEX(출금!$A$2:$A$1048576,MATCH($S1068,출금!$S$2:$S$1048576,0)))</f>
        <v>exchange</v>
      </c>
      <c r="Q1068" s="2" t="str">
        <f>IF(ISERROR(INDEX(출금!$B$2:$B$1048576,MATCH($S1068,출금!$S$2:$S$1048576,0)))=TRUE, "", INDEX(출금!$B$2:$B$1048576,MATCH($S1068,출금!$S$2:$S$1048576,0)))</f>
        <v>Binance</v>
      </c>
      <c r="R1068" s="2" t="str">
        <f>IF(ISERROR(INDEX(출금!$C$2:$C$1048576,MATCH($S1068,출금!$S$2:$S$1048576,0)))=TRUE, "", INDEX(출금!$C$2:$C$1048576,MATCH($S1068,출금!$S$2:$S$1048576,0)))</f>
        <v>BBRICK</v>
      </c>
      <c r="S1068" s="4" t="s">
        <v>2451</v>
      </c>
      <c r="T1068" s="20">
        <v>44626.547719907408</v>
      </c>
      <c r="U1068" s="31" t="str">
        <f t="shared" si="29"/>
        <v>2022-03-06</v>
      </c>
    </row>
    <row r="1069" spans="1:21" ht="18" hidden="1">
      <c r="A1069" s="2" t="s">
        <v>3</v>
      </c>
      <c r="B1069" s="2" t="s">
        <v>171</v>
      </c>
      <c r="C1069" s="2" t="s">
        <v>2171</v>
      </c>
      <c r="D1069" s="42" t="s">
        <v>2189</v>
      </c>
      <c r="E1069" s="2">
        <v>10027</v>
      </c>
      <c r="F1069" s="4" t="str">
        <f t="shared" si="28"/>
        <v>ATOM</v>
      </c>
      <c r="G1069" s="2" t="str">
        <f>IF(INDEX(지갑!$H:$H,MATCH(A1069&amp;B1069&amp;C1069&amp;D1069&amp;E1069&amp;F1069&amp;H1069,지갑!$K:$K,0))=0, "",INDEX(지갑!$H:$H,MATCH(A1069&amp;B1069&amp;C1069&amp;D1069&amp;E1069&amp;F1069&amp;H1069,지갑!$K:$K,0)))</f>
        <v>cosmos1hjyde2kfgtl78twvhs53u5j2gcsxrt649nn8j5</v>
      </c>
      <c r="H1069" s="2" t="s">
        <v>2352</v>
      </c>
      <c r="K1069" s="4" t="s">
        <v>70</v>
      </c>
      <c r="L1069" s="24"/>
      <c r="M1069" s="11">
        <v>104.995</v>
      </c>
      <c r="N1069" s="2" t="str">
        <f>IF(ISERROR(INDEX(출금!$G$2:$G$1048576,MATCH($S1069,출금!$S$2:$S$1048576,0)))=TRUE, "", INDEX(출금!$G$2:$G$1048576,MATCH($S1069,출금!$S$2:$S$1048576,0))&amp;"")</f>
        <v>cosmos15v50ymp6n5dn73erkqtmq0u8adpl8d3ujv2e74</v>
      </c>
      <c r="O1069" s="2" t="str">
        <f>IF(ISERROR(INDEX(출금!$H$2:$H$1048576,MATCH($S1069,출금!$S$2:$S$1048576,0)))=TRUE, "", INDEX(출금!$H$2:$H$1048576,MATCH($S1069,출금!$S$2:$S$1048576,0))&amp;"")</f>
        <v>101230448</v>
      </c>
      <c r="P1069" s="2" t="str">
        <f>IF(ISERROR(INDEX(출금!$A$2:$A$1048576,MATCH($S1069,출금!$S$2:$S$1048576,0)))=TRUE, "", INDEX(출금!$A$2:$A$1048576,MATCH($S1069,출금!$S$2:$S$1048576,0)))</f>
        <v>exchange</v>
      </c>
      <c r="Q1069" s="2" t="str">
        <f>IF(ISERROR(INDEX(출금!$B$2:$B$1048576,MATCH($S1069,출금!$S$2:$S$1048576,0)))=TRUE, "", INDEX(출금!$B$2:$B$1048576,MATCH($S1069,출금!$S$2:$S$1048576,0)))</f>
        <v>Binance</v>
      </c>
      <c r="R1069" s="2" t="str">
        <f>IF(ISERROR(INDEX(출금!$C$2:$C$1048576,MATCH($S1069,출금!$S$2:$S$1048576,0)))=TRUE, "", INDEX(출금!$C$2:$C$1048576,MATCH($S1069,출금!$S$2:$S$1048576,0)))</f>
        <v>BBRICK</v>
      </c>
      <c r="S1069" s="4" t="s">
        <v>2450</v>
      </c>
      <c r="T1069" s="20">
        <v>44626.575844907406</v>
      </c>
      <c r="U1069" s="31" t="str">
        <f t="shared" si="29"/>
        <v>2022-03-06</v>
      </c>
    </row>
    <row r="1070" spans="1:21" ht="18" hidden="1">
      <c r="A1070" s="2" t="s">
        <v>3</v>
      </c>
      <c r="B1070" s="2" t="s">
        <v>171</v>
      </c>
      <c r="C1070" s="2" t="s">
        <v>2171</v>
      </c>
      <c r="D1070" s="42" t="s">
        <v>2189</v>
      </c>
      <c r="E1070" s="2">
        <v>10027</v>
      </c>
      <c r="F1070" s="4" t="str">
        <f t="shared" si="28"/>
        <v>ATOM</v>
      </c>
      <c r="G1070" s="2" t="str">
        <f>IF(INDEX(지갑!$H:$H,MATCH(A1070&amp;B1070&amp;C1070&amp;D1070&amp;E1070&amp;F1070&amp;H1070,지갑!$K:$K,0))=0, "",INDEX(지갑!$H:$H,MATCH(A1070&amp;B1070&amp;C1070&amp;D1070&amp;E1070&amp;F1070&amp;H1070,지갑!$K:$K,0)))</f>
        <v>cosmos1hjyde2kfgtl78twvhs53u5j2gcsxrt649nn8j5</v>
      </c>
      <c r="H1070" s="2" t="s">
        <v>2352</v>
      </c>
      <c r="K1070" s="4" t="s">
        <v>70</v>
      </c>
      <c r="L1070" s="24"/>
      <c r="M1070" s="11">
        <v>84.995000000000005</v>
      </c>
      <c r="N1070" s="2" t="str">
        <f>IF(ISERROR(INDEX(출금!$G$2:$G$1048576,MATCH($S1070,출금!$S$2:$S$1048576,0)))=TRUE, "", INDEX(출금!$G$2:$G$1048576,MATCH($S1070,출금!$S$2:$S$1048576,0))&amp;"")</f>
        <v>cosmos15v50ymp6n5dn73erkqtmq0u8adpl8d3ujv2e74</v>
      </c>
      <c r="O1070" s="2" t="str">
        <f>IF(ISERROR(INDEX(출금!$H$2:$H$1048576,MATCH($S1070,출금!$S$2:$S$1048576,0)))=TRUE, "", INDEX(출금!$H$2:$H$1048576,MATCH($S1070,출금!$S$2:$S$1048576,0))&amp;"")</f>
        <v>101230448</v>
      </c>
      <c r="P1070" s="2" t="str">
        <f>IF(ISERROR(INDEX(출금!$A$2:$A$1048576,MATCH($S1070,출금!$S$2:$S$1048576,0)))=TRUE, "", INDEX(출금!$A$2:$A$1048576,MATCH($S1070,출금!$S$2:$S$1048576,0)))</f>
        <v>exchange</v>
      </c>
      <c r="Q1070" s="2" t="str">
        <f>IF(ISERROR(INDEX(출금!$B$2:$B$1048576,MATCH($S1070,출금!$S$2:$S$1048576,0)))=TRUE, "", INDEX(출금!$B$2:$B$1048576,MATCH($S1070,출금!$S$2:$S$1048576,0)))</f>
        <v>Binance</v>
      </c>
      <c r="R1070" s="2" t="str">
        <f>IF(ISERROR(INDEX(출금!$C$2:$C$1048576,MATCH($S1070,출금!$S$2:$S$1048576,0)))=TRUE, "", INDEX(출금!$C$2:$C$1048576,MATCH($S1070,출금!$S$2:$S$1048576,0)))</f>
        <v>BBRICK</v>
      </c>
      <c r="S1070" s="4" t="s">
        <v>2449</v>
      </c>
      <c r="T1070" s="20">
        <v>44626.63212962963</v>
      </c>
      <c r="U1070" s="31" t="str">
        <f t="shared" si="29"/>
        <v>2022-03-06</v>
      </c>
    </row>
    <row r="1071" spans="1:21" ht="18" hidden="1">
      <c r="A1071" s="2" t="s">
        <v>3</v>
      </c>
      <c r="B1071" s="2" t="s">
        <v>171</v>
      </c>
      <c r="C1071" s="2" t="s">
        <v>2171</v>
      </c>
      <c r="D1071" s="42" t="s">
        <v>2189</v>
      </c>
      <c r="E1071" s="2">
        <v>10027</v>
      </c>
      <c r="F1071" s="4" t="str">
        <f t="shared" si="28"/>
        <v>ATOM</v>
      </c>
      <c r="G1071" s="2" t="str">
        <f>IF(INDEX(지갑!$H:$H,MATCH(A1071&amp;B1071&amp;C1071&amp;D1071&amp;E1071&amp;F1071&amp;H1071,지갑!$K:$K,0))=0, "",INDEX(지갑!$H:$H,MATCH(A1071&amp;B1071&amp;C1071&amp;D1071&amp;E1071&amp;F1071&amp;H1071,지갑!$K:$K,0)))</f>
        <v>cosmos1hjyde2kfgtl78twvhs53u5j2gcsxrt649nn8j5</v>
      </c>
      <c r="H1071" s="2" t="s">
        <v>2352</v>
      </c>
      <c r="K1071" s="4" t="s">
        <v>70</v>
      </c>
      <c r="L1071" s="24"/>
      <c r="M1071" s="11">
        <v>53.994999999999997</v>
      </c>
      <c r="N1071" s="2" t="str">
        <f>IF(ISERROR(INDEX(출금!$G$2:$G$1048576,MATCH($S1071,출금!$S$2:$S$1048576,0)))=TRUE, "", INDEX(출금!$G$2:$G$1048576,MATCH($S1071,출금!$S$2:$S$1048576,0))&amp;"")</f>
        <v>cosmos15v50ymp6n5dn73erkqtmq0u8adpl8d3ujv2e74</v>
      </c>
      <c r="O1071" s="2" t="str">
        <f>IF(ISERROR(INDEX(출금!$H$2:$H$1048576,MATCH($S1071,출금!$S$2:$S$1048576,0)))=TRUE, "", INDEX(출금!$H$2:$H$1048576,MATCH($S1071,출금!$S$2:$S$1048576,0))&amp;"")</f>
        <v>101230448</v>
      </c>
      <c r="P1071" s="2" t="str">
        <f>IF(ISERROR(INDEX(출금!$A$2:$A$1048576,MATCH($S1071,출금!$S$2:$S$1048576,0)))=TRUE, "", INDEX(출금!$A$2:$A$1048576,MATCH($S1071,출금!$S$2:$S$1048576,0)))</f>
        <v>exchange</v>
      </c>
      <c r="Q1071" s="2" t="str">
        <f>IF(ISERROR(INDEX(출금!$B$2:$B$1048576,MATCH($S1071,출금!$S$2:$S$1048576,0)))=TRUE, "", INDEX(출금!$B$2:$B$1048576,MATCH($S1071,출금!$S$2:$S$1048576,0)))</f>
        <v>Binance</v>
      </c>
      <c r="R1071" s="2" t="str">
        <f>IF(ISERROR(INDEX(출금!$C$2:$C$1048576,MATCH($S1071,출금!$S$2:$S$1048576,0)))=TRUE, "", INDEX(출금!$C$2:$C$1048576,MATCH($S1071,출금!$S$2:$S$1048576,0)))</f>
        <v>BBRICK</v>
      </c>
      <c r="S1071" s="4" t="s">
        <v>2448</v>
      </c>
      <c r="T1071" s="20">
        <v>44626.632800925923</v>
      </c>
      <c r="U1071" s="31" t="str">
        <f t="shared" si="29"/>
        <v>2022-03-06</v>
      </c>
    </row>
    <row r="1072" spans="1:21" ht="18" hidden="1">
      <c r="A1072" s="2" t="s">
        <v>3</v>
      </c>
      <c r="B1072" s="2" t="s">
        <v>171</v>
      </c>
      <c r="C1072" s="2" t="s">
        <v>2171</v>
      </c>
      <c r="D1072" s="42" t="s">
        <v>2189</v>
      </c>
      <c r="E1072" s="2">
        <v>10027</v>
      </c>
      <c r="F1072" s="4" t="str">
        <f t="shared" si="28"/>
        <v>ATOM</v>
      </c>
      <c r="G1072" s="2" t="str">
        <f>IF(INDEX(지갑!$H:$H,MATCH(A1072&amp;B1072&amp;C1072&amp;D1072&amp;E1072&amp;F1072&amp;H1072,지갑!$K:$K,0))=0, "",INDEX(지갑!$H:$H,MATCH(A1072&amp;B1072&amp;C1072&amp;D1072&amp;E1072&amp;F1072&amp;H1072,지갑!$K:$K,0)))</f>
        <v>cosmos1hjyde2kfgtl78twvhs53u5j2gcsxrt649nn8j5</v>
      </c>
      <c r="H1072" s="2" t="s">
        <v>2352</v>
      </c>
      <c r="K1072" s="4" t="s">
        <v>70</v>
      </c>
      <c r="L1072" s="24"/>
      <c r="M1072" s="11">
        <v>93.995000000000005</v>
      </c>
      <c r="N1072" s="2" t="str">
        <f>IF(ISERROR(INDEX(출금!$G$2:$G$1048576,MATCH($S1072,출금!$S$2:$S$1048576,0)))=TRUE, "", INDEX(출금!$G$2:$G$1048576,MATCH($S1072,출금!$S$2:$S$1048576,0))&amp;"")</f>
        <v>cosmos15v50ymp6n5dn73erkqtmq0u8adpl8d3ujv2e74</v>
      </c>
      <c r="O1072" s="2" t="str">
        <f>IF(ISERROR(INDEX(출금!$H$2:$H$1048576,MATCH($S1072,출금!$S$2:$S$1048576,0)))=TRUE, "", INDEX(출금!$H$2:$H$1048576,MATCH($S1072,출금!$S$2:$S$1048576,0))&amp;"")</f>
        <v>101230448</v>
      </c>
      <c r="P1072" s="2" t="str">
        <f>IF(ISERROR(INDEX(출금!$A$2:$A$1048576,MATCH($S1072,출금!$S$2:$S$1048576,0)))=TRUE, "", INDEX(출금!$A$2:$A$1048576,MATCH($S1072,출금!$S$2:$S$1048576,0)))</f>
        <v>exchange</v>
      </c>
      <c r="Q1072" s="2" t="str">
        <f>IF(ISERROR(INDEX(출금!$B$2:$B$1048576,MATCH($S1072,출금!$S$2:$S$1048576,0)))=TRUE, "", INDEX(출금!$B$2:$B$1048576,MATCH($S1072,출금!$S$2:$S$1048576,0)))</f>
        <v>Binance</v>
      </c>
      <c r="R1072" s="2" t="str">
        <f>IF(ISERROR(INDEX(출금!$C$2:$C$1048576,MATCH($S1072,출금!$S$2:$S$1048576,0)))=TRUE, "", INDEX(출금!$C$2:$C$1048576,MATCH($S1072,출금!$S$2:$S$1048576,0)))</f>
        <v>BBRICK</v>
      </c>
      <c r="S1072" s="4" t="s">
        <v>2447</v>
      </c>
      <c r="T1072" s="20">
        <v>44626.6637962963</v>
      </c>
      <c r="U1072" s="31" t="str">
        <f t="shared" si="29"/>
        <v>2022-03-06</v>
      </c>
    </row>
    <row r="1073" spans="1:21" ht="18" hidden="1">
      <c r="A1073" s="2" t="s">
        <v>3</v>
      </c>
      <c r="B1073" s="2" t="s">
        <v>171</v>
      </c>
      <c r="C1073" s="2" t="s">
        <v>2171</v>
      </c>
      <c r="D1073" s="42" t="s">
        <v>2189</v>
      </c>
      <c r="E1073" s="2">
        <v>10027</v>
      </c>
      <c r="F1073" s="4" t="str">
        <f t="shared" si="28"/>
        <v>ATOM</v>
      </c>
      <c r="G1073" s="2" t="str">
        <f>IF(INDEX(지갑!$H:$H,MATCH(A1073&amp;B1073&amp;C1073&amp;D1073&amp;E1073&amp;F1073&amp;H1073,지갑!$K:$K,0))=0, "",INDEX(지갑!$H:$H,MATCH(A1073&amp;B1073&amp;C1073&amp;D1073&amp;E1073&amp;F1073&amp;H1073,지갑!$K:$K,0)))</f>
        <v>cosmos1hjyde2kfgtl78twvhs53u5j2gcsxrt649nn8j5</v>
      </c>
      <c r="H1073" s="2" t="s">
        <v>2352</v>
      </c>
      <c r="K1073" s="4" t="s">
        <v>70</v>
      </c>
      <c r="L1073" s="24"/>
      <c r="M1073" s="11">
        <v>70.995000000000005</v>
      </c>
      <c r="N1073" s="2" t="str">
        <f>IF(ISERROR(INDEX(출금!$G$2:$G$1048576,MATCH($S1073,출금!$S$2:$S$1048576,0)))=TRUE, "", INDEX(출금!$G$2:$G$1048576,MATCH($S1073,출금!$S$2:$S$1048576,0))&amp;"")</f>
        <v>cosmos15v50ymp6n5dn73erkqtmq0u8adpl8d3ujv2e74</v>
      </c>
      <c r="O1073" s="2" t="str">
        <f>IF(ISERROR(INDEX(출금!$H$2:$H$1048576,MATCH($S1073,출금!$S$2:$S$1048576,0)))=TRUE, "", INDEX(출금!$H$2:$H$1048576,MATCH($S1073,출금!$S$2:$S$1048576,0))&amp;"")</f>
        <v>101230448</v>
      </c>
      <c r="P1073" s="2" t="str">
        <f>IF(ISERROR(INDEX(출금!$A$2:$A$1048576,MATCH($S1073,출금!$S$2:$S$1048576,0)))=TRUE, "", INDEX(출금!$A$2:$A$1048576,MATCH($S1073,출금!$S$2:$S$1048576,0)))</f>
        <v>exchange</v>
      </c>
      <c r="Q1073" s="2" t="str">
        <f>IF(ISERROR(INDEX(출금!$B$2:$B$1048576,MATCH($S1073,출금!$S$2:$S$1048576,0)))=TRUE, "", INDEX(출금!$B$2:$B$1048576,MATCH($S1073,출금!$S$2:$S$1048576,0)))</f>
        <v>Binance</v>
      </c>
      <c r="R1073" s="2" t="str">
        <f>IF(ISERROR(INDEX(출금!$C$2:$C$1048576,MATCH($S1073,출금!$S$2:$S$1048576,0)))=TRUE, "", INDEX(출금!$C$2:$C$1048576,MATCH($S1073,출금!$S$2:$S$1048576,0)))</f>
        <v>BBRICK</v>
      </c>
      <c r="S1073" s="4" t="s">
        <v>2446</v>
      </c>
      <c r="T1073" s="20">
        <v>44626.671469907407</v>
      </c>
      <c r="U1073" s="31" t="str">
        <f t="shared" si="29"/>
        <v>2022-03-06</v>
      </c>
    </row>
    <row r="1074" spans="1:21" ht="18" hidden="1">
      <c r="A1074" s="2" t="s">
        <v>3</v>
      </c>
      <c r="B1074" s="2" t="s">
        <v>171</v>
      </c>
      <c r="C1074" s="2" t="s">
        <v>2171</v>
      </c>
      <c r="D1074" s="42" t="s">
        <v>2189</v>
      </c>
      <c r="E1074" s="2">
        <v>10027</v>
      </c>
      <c r="F1074" s="4" t="str">
        <f t="shared" si="28"/>
        <v>ATOM</v>
      </c>
      <c r="G1074" s="2" t="str">
        <f>IF(INDEX(지갑!$H:$H,MATCH(A1074&amp;B1074&amp;C1074&amp;D1074&amp;E1074&amp;F1074&amp;H1074,지갑!$K:$K,0))=0, "",INDEX(지갑!$H:$H,MATCH(A1074&amp;B1074&amp;C1074&amp;D1074&amp;E1074&amp;F1074&amp;H1074,지갑!$K:$K,0)))</f>
        <v>cosmos1hjyde2kfgtl78twvhs53u5j2gcsxrt649nn8j5</v>
      </c>
      <c r="H1074" s="2" t="s">
        <v>2352</v>
      </c>
      <c r="K1074" s="4" t="s">
        <v>70</v>
      </c>
      <c r="L1074" s="24"/>
      <c r="M1074" s="11">
        <v>87.995000000000005</v>
      </c>
      <c r="N1074" s="2" t="str">
        <f>IF(ISERROR(INDEX(출금!$G$2:$G$1048576,MATCH($S1074,출금!$S$2:$S$1048576,0)))=TRUE, "", INDEX(출금!$G$2:$G$1048576,MATCH($S1074,출금!$S$2:$S$1048576,0))&amp;"")</f>
        <v>cosmos15v50ymp6n5dn73erkqtmq0u8adpl8d3ujv2e74</v>
      </c>
      <c r="O1074" s="2" t="str">
        <f>IF(ISERROR(INDEX(출금!$H$2:$H$1048576,MATCH($S1074,출금!$S$2:$S$1048576,0)))=TRUE, "", INDEX(출금!$H$2:$H$1048576,MATCH($S1074,출금!$S$2:$S$1048576,0))&amp;"")</f>
        <v>101230448</v>
      </c>
      <c r="P1074" s="2" t="str">
        <f>IF(ISERROR(INDEX(출금!$A$2:$A$1048576,MATCH($S1074,출금!$S$2:$S$1048576,0)))=TRUE, "", INDEX(출금!$A$2:$A$1048576,MATCH($S1074,출금!$S$2:$S$1048576,0)))</f>
        <v>exchange</v>
      </c>
      <c r="Q1074" s="2" t="str">
        <f>IF(ISERROR(INDEX(출금!$B$2:$B$1048576,MATCH($S1074,출금!$S$2:$S$1048576,0)))=TRUE, "", INDEX(출금!$B$2:$B$1048576,MATCH($S1074,출금!$S$2:$S$1048576,0)))</f>
        <v>Binance</v>
      </c>
      <c r="R1074" s="2" t="str">
        <f>IF(ISERROR(INDEX(출금!$C$2:$C$1048576,MATCH($S1074,출금!$S$2:$S$1048576,0)))=TRUE, "", INDEX(출금!$C$2:$C$1048576,MATCH($S1074,출금!$S$2:$S$1048576,0)))</f>
        <v>BBRICK</v>
      </c>
      <c r="S1074" s="4" t="s">
        <v>2445</v>
      </c>
      <c r="T1074" s="20">
        <v>44626.684155092589</v>
      </c>
      <c r="U1074" s="31" t="str">
        <f t="shared" si="29"/>
        <v>2022-03-06</v>
      </c>
    </row>
    <row r="1075" spans="1:21" ht="18" hidden="1">
      <c r="A1075" s="2" t="s">
        <v>3</v>
      </c>
      <c r="B1075" s="2" t="s">
        <v>171</v>
      </c>
      <c r="C1075" s="2" t="s">
        <v>2171</v>
      </c>
      <c r="D1075" s="42" t="s">
        <v>2189</v>
      </c>
      <c r="E1075" s="2">
        <v>10027</v>
      </c>
      <c r="F1075" s="4" t="str">
        <f t="shared" si="28"/>
        <v>XRP</v>
      </c>
      <c r="G1075" s="2" t="str">
        <f>IF(INDEX(지갑!$H:$H,MATCH(A1075&amp;B1075&amp;C1075&amp;D1075&amp;E1075&amp;F1075&amp;H1075,지갑!$K:$K,0))=0, "",INDEX(지갑!$H:$H,MATCH(A1075&amp;B1075&amp;C1075&amp;D1075&amp;E1075&amp;F1075&amp;H1075,지갑!$K:$K,0)))</f>
        <v>raQwCVAJVqjrVm1Nj5SFRcX8i22BhdC9WA</v>
      </c>
      <c r="H1075" s="2">
        <v>2928323236</v>
      </c>
      <c r="K1075" s="4" t="s">
        <v>10</v>
      </c>
      <c r="L1075" s="24"/>
      <c r="M1075" s="11">
        <v>4754.75</v>
      </c>
      <c r="N1075" s="2" t="str">
        <f>IF(ISERROR(INDEX(출금!$G$2:$G$1048576,MATCH($S1075,출금!$S$2:$S$1048576,0)))=TRUE, "", INDEX(출금!$G$2:$G$1048576,MATCH($S1075,출금!$S$2:$S$1048576,0))&amp;"")</f>
        <v>rEb8TK3gBgk5auZkwc6sHnwrGVJH8DuaLh</v>
      </c>
      <c r="O1075" s="2" t="str">
        <f>IF(ISERROR(INDEX(출금!$H$2:$H$1048576,MATCH($S1075,출금!$S$2:$S$1048576,0)))=TRUE, "", INDEX(출금!$H$2:$H$1048576,MATCH($S1075,출금!$S$2:$S$1048576,0))&amp;"")</f>
        <v>105711647</v>
      </c>
      <c r="P1075" s="2" t="str">
        <f>IF(ISERROR(INDEX(출금!$A$2:$A$1048576,MATCH($S1075,출금!$S$2:$S$1048576,0)))=TRUE, "", INDEX(출금!$A$2:$A$1048576,MATCH($S1075,출금!$S$2:$S$1048576,0)))</f>
        <v>exchange</v>
      </c>
      <c r="Q1075" s="2" t="str">
        <f>IF(ISERROR(INDEX(출금!$B$2:$B$1048576,MATCH($S1075,출금!$S$2:$S$1048576,0)))=TRUE, "", INDEX(출금!$B$2:$B$1048576,MATCH($S1075,출금!$S$2:$S$1048576,0)))</f>
        <v>Binance</v>
      </c>
      <c r="R1075" s="2" t="str">
        <f>IF(ISERROR(INDEX(출금!$C$2:$C$1048576,MATCH($S1075,출금!$S$2:$S$1048576,0)))=TRUE, "", INDEX(출금!$C$2:$C$1048576,MATCH($S1075,출금!$S$2:$S$1048576,0)))</f>
        <v>BBRICK</v>
      </c>
      <c r="S1075" s="4" t="s">
        <v>2444</v>
      </c>
      <c r="T1075" s="20">
        <v>44626.767384259256</v>
      </c>
      <c r="U1075" s="31" t="str">
        <f t="shared" si="29"/>
        <v>2022-03-06</v>
      </c>
    </row>
    <row r="1076" spans="1:21" ht="18" hidden="1">
      <c r="A1076" s="2" t="s">
        <v>3</v>
      </c>
      <c r="B1076" s="2" t="s">
        <v>171</v>
      </c>
      <c r="C1076" s="2" t="s">
        <v>2171</v>
      </c>
      <c r="D1076" s="42" t="s">
        <v>2189</v>
      </c>
      <c r="E1076" s="2">
        <v>10027</v>
      </c>
      <c r="F1076" s="4" t="str">
        <f t="shared" si="28"/>
        <v>ATOM</v>
      </c>
      <c r="G1076" s="2" t="str">
        <f>IF(INDEX(지갑!$H:$H,MATCH(A1076&amp;B1076&amp;C1076&amp;D1076&amp;E1076&amp;F1076&amp;H1076,지갑!$K:$K,0))=0, "",INDEX(지갑!$H:$H,MATCH(A1076&amp;B1076&amp;C1076&amp;D1076&amp;E1076&amp;F1076&amp;H1076,지갑!$K:$K,0)))</f>
        <v>cosmos1hjyde2kfgtl78twvhs53u5j2gcsxrt649nn8j5</v>
      </c>
      <c r="H1076" s="2" t="s">
        <v>2352</v>
      </c>
      <c r="K1076" s="4" t="s">
        <v>70</v>
      </c>
      <c r="L1076" s="24"/>
      <c r="M1076" s="11">
        <v>85.995000000000005</v>
      </c>
      <c r="N1076" s="2" t="str">
        <f>IF(ISERROR(INDEX(출금!$G$2:$G$1048576,MATCH($S1076,출금!$S$2:$S$1048576,0)))=TRUE, "", INDEX(출금!$G$2:$G$1048576,MATCH($S1076,출금!$S$2:$S$1048576,0))&amp;"")</f>
        <v>cosmos15v50ymp6n5dn73erkqtmq0u8adpl8d3ujv2e74</v>
      </c>
      <c r="O1076" s="2" t="str">
        <f>IF(ISERROR(INDEX(출금!$H$2:$H$1048576,MATCH($S1076,출금!$S$2:$S$1048576,0)))=TRUE, "", INDEX(출금!$H$2:$H$1048576,MATCH($S1076,출금!$S$2:$S$1048576,0))&amp;"")</f>
        <v>101230448</v>
      </c>
      <c r="P1076" s="2" t="str">
        <f>IF(ISERROR(INDEX(출금!$A$2:$A$1048576,MATCH($S1076,출금!$S$2:$S$1048576,0)))=TRUE, "", INDEX(출금!$A$2:$A$1048576,MATCH($S1076,출금!$S$2:$S$1048576,0)))</f>
        <v>exchange</v>
      </c>
      <c r="Q1076" s="2" t="str">
        <f>IF(ISERROR(INDEX(출금!$B$2:$B$1048576,MATCH($S1076,출금!$S$2:$S$1048576,0)))=TRUE, "", INDEX(출금!$B$2:$B$1048576,MATCH($S1076,출금!$S$2:$S$1048576,0)))</f>
        <v>Binance</v>
      </c>
      <c r="R1076" s="2" t="str">
        <f>IF(ISERROR(INDEX(출금!$C$2:$C$1048576,MATCH($S1076,출금!$S$2:$S$1048576,0)))=TRUE, "", INDEX(출금!$C$2:$C$1048576,MATCH($S1076,출금!$S$2:$S$1048576,0)))</f>
        <v>BBRICK</v>
      </c>
      <c r="S1076" s="4" t="s">
        <v>2443</v>
      </c>
      <c r="T1076" s="20">
        <v>44626.770648148151</v>
      </c>
      <c r="U1076" s="31" t="str">
        <f t="shared" si="29"/>
        <v>2022-03-06</v>
      </c>
    </row>
    <row r="1077" spans="1:21" ht="18" hidden="1">
      <c r="A1077" s="2" t="s">
        <v>3</v>
      </c>
      <c r="B1077" s="2" t="s">
        <v>171</v>
      </c>
      <c r="C1077" s="2" t="s">
        <v>2171</v>
      </c>
      <c r="D1077" s="42" t="s">
        <v>2189</v>
      </c>
      <c r="E1077" s="2">
        <v>10027</v>
      </c>
      <c r="F1077" s="4" t="str">
        <f t="shared" si="28"/>
        <v>XRP</v>
      </c>
      <c r="G1077" s="2" t="str">
        <f>IF(INDEX(지갑!$H:$H,MATCH(A1077&amp;B1077&amp;C1077&amp;D1077&amp;E1077&amp;F1077&amp;H1077,지갑!$K:$K,0))=0, "",INDEX(지갑!$H:$H,MATCH(A1077&amp;B1077&amp;C1077&amp;D1077&amp;E1077&amp;F1077&amp;H1077,지갑!$K:$K,0)))</f>
        <v>raQwCVAJVqjrVm1Nj5SFRcX8i22BhdC9WA</v>
      </c>
      <c r="H1077" s="2">
        <v>2928323236</v>
      </c>
      <c r="K1077" s="4" t="s">
        <v>10</v>
      </c>
      <c r="L1077" s="24"/>
      <c r="M1077" s="11">
        <v>3318.75</v>
      </c>
      <c r="N1077" s="2" t="str">
        <f>IF(ISERROR(INDEX(출금!$G$2:$G$1048576,MATCH($S1077,출금!$S$2:$S$1048576,0)))=TRUE, "", INDEX(출금!$G$2:$G$1048576,MATCH($S1077,출금!$S$2:$S$1048576,0))&amp;"")</f>
        <v>rEb8TK3gBgk5auZkwc6sHnwrGVJH8DuaLh</v>
      </c>
      <c r="O1077" s="2" t="str">
        <f>IF(ISERROR(INDEX(출금!$H$2:$H$1048576,MATCH($S1077,출금!$S$2:$S$1048576,0)))=TRUE, "", INDEX(출금!$H$2:$H$1048576,MATCH($S1077,출금!$S$2:$S$1048576,0))&amp;"")</f>
        <v>105711647</v>
      </c>
      <c r="P1077" s="2" t="str">
        <f>IF(ISERROR(INDEX(출금!$A$2:$A$1048576,MATCH($S1077,출금!$S$2:$S$1048576,0)))=TRUE, "", INDEX(출금!$A$2:$A$1048576,MATCH($S1077,출금!$S$2:$S$1048576,0)))</f>
        <v>exchange</v>
      </c>
      <c r="Q1077" s="2" t="str">
        <f>IF(ISERROR(INDEX(출금!$B$2:$B$1048576,MATCH($S1077,출금!$S$2:$S$1048576,0)))=TRUE, "", INDEX(출금!$B$2:$B$1048576,MATCH($S1077,출금!$S$2:$S$1048576,0)))</f>
        <v>Binance</v>
      </c>
      <c r="R1077" s="2" t="str">
        <f>IF(ISERROR(INDEX(출금!$C$2:$C$1048576,MATCH($S1077,출금!$S$2:$S$1048576,0)))=TRUE, "", INDEX(출금!$C$2:$C$1048576,MATCH($S1077,출금!$S$2:$S$1048576,0)))</f>
        <v>BBRICK</v>
      </c>
      <c r="S1077" s="4" t="s">
        <v>2441</v>
      </c>
      <c r="T1077" s="20">
        <v>44626.797106481485</v>
      </c>
      <c r="U1077" s="31" t="str">
        <f t="shared" si="29"/>
        <v>2022-03-06</v>
      </c>
    </row>
    <row r="1078" spans="1:21" ht="18" hidden="1">
      <c r="A1078" s="2" t="s">
        <v>3</v>
      </c>
      <c r="B1078" s="2" t="s">
        <v>171</v>
      </c>
      <c r="C1078" s="2" t="s">
        <v>2171</v>
      </c>
      <c r="D1078" s="42" t="s">
        <v>2189</v>
      </c>
      <c r="E1078" s="2">
        <v>10027</v>
      </c>
      <c r="F1078" s="4" t="str">
        <f t="shared" si="28"/>
        <v>ATOM</v>
      </c>
      <c r="G1078" s="2" t="str">
        <f>IF(INDEX(지갑!$H:$H,MATCH(A1078&amp;B1078&amp;C1078&amp;D1078&amp;E1078&amp;F1078&amp;H1078,지갑!$K:$K,0))=0, "",INDEX(지갑!$H:$H,MATCH(A1078&amp;B1078&amp;C1078&amp;D1078&amp;E1078&amp;F1078&amp;H1078,지갑!$K:$K,0)))</f>
        <v>cosmos1hjyde2kfgtl78twvhs53u5j2gcsxrt649nn8j5</v>
      </c>
      <c r="H1078" s="2" t="s">
        <v>2352</v>
      </c>
      <c r="K1078" s="4" t="s">
        <v>70</v>
      </c>
      <c r="L1078" s="24"/>
      <c r="M1078" s="11">
        <v>92.995000000000005</v>
      </c>
      <c r="N1078" s="2" t="str">
        <f>IF(ISERROR(INDEX(출금!$G$2:$G$1048576,MATCH($S1078,출금!$S$2:$S$1048576,0)))=TRUE, "", INDEX(출금!$G$2:$G$1048576,MATCH($S1078,출금!$S$2:$S$1048576,0))&amp;"")</f>
        <v>cosmos15v50ymp6n5dn73erkqtmq0u8adpl8d3ujv2e74</v>
      </c>
      <c r="O1078" s="2" t="str">
        <f>IF(ISERROR(INDEX(출금!$H$2:$H$1048576,MATCH($S1078,출금!$S$2:$S$1048576,0)))=TRUE, "", INDEX(출금!$H$2:$H$1048576,MATCH($S1078,출금!$S$2:$S$1048576,0))&amp;"")</f>
        <v>101230448</v>
      </c>
      <c r="P1078" s="2" t="str">
        <f>IF(ISERROR(INDEX(출금!$A$2:$A$1048576,MATCH($S1078,출금!$S$2:$S$1048576,0)))=TRUE, "", INDEX(출금!$A$2:$A$1048576,MATCH($S1078,출금!$S$2:$S$1048576,0)))</f>
        <v>exchange</v>
      </c>
      <c r="Q1078" s="2" t="str">
        <f>IF(ISERROR(INDEX(출금!$B$2:$B$1048576,MATCH($S1078,출금!$S$2:$S$1048576,0)))=TRUE, "", INDEX(출금!$B$2:$B$1048576,MATCH($S1078,출금!$S$2:$S$1048576,0)))</f>
        <v>Binance</v>
      </c>
      <c r="R1078" s="2" t="str">
        <f>IF(ISERROR(INDEX(출금!$C$2:$C$1048576,MATCH($S1078,출금!$S$2:$S$1048576,0)))=TRUE, "", INDEX(출금!$C$2:$C$1048576,MATCH($S1078,출금!$S$2:$S$1048576,0)))</f>
        <v>BBRICK</v>
      </c>
      <c r="S1078" s="4" t="s">
        <v>2442</v>
      </c>
      <c r="T1078" s="20">
        <v>44626.798807870371</v>
      </c>
      <c r="U1078" s="31" t="str">
        <f t="shared" si="29"/>
        <v>2022-03-06</v>
      </c>
    </row>
    <row r="1079" spans="1:21" ht="18" hidden="1">
      <c r="A1079" s="2" t="s">
        <v>3</v>
      </c>
      <c r="B1079" s="2" t="s">
        <v>171</v>
      </c>
      <c r="C1079" s="2" t="s">
        <v>2171</v>
      </c>
      <c r="D1079" s="42" t="s">
        <v>2189</v>
      </c>
      <c r="E1079" s="2">
        <v>10027</v>
      </c>
      <c r="F1079" s="4" t="str">
        <f t="shared" si="28"/>
        <v>ATOM</v>
      </c>
      <c r="G1079" s="2" t="str">
        <f>IF(INDEX(지갑!$H:$H,MATCH(A1079&amp;B1079&amp;C1079&amp;D1079&amp;E1079&amp;F1079&amp;H1079,지갑!$K:$K,0))=0, "",INDEX(지갑!$H:$H,MATCH(A1079&amp;B1079&amp;C1079&amp;D1079&amp;E1079&amp;F1079&amp;H1079,지갑!$K:$K,0)))</f>
        <v>cosmos1hjyde2kfgtl78twvhs53u5j2gcsxrt649nn8j5</v>
      </c>
      <c r="H1079" s="2" t="s">
        <v>2352</v>
      </c>
      <c r="K1079" s="4" t="s">
        <v>70</v>
      </c>
      <c r="L1079" s="24"/>
      <c r="M1079" s="11">
        <v>93.995000000000005</v>
      </c>
      <c r="N1079" s="2" t="str">
        <f>IF(ISERROR(INDEX(출금!$G$2:$G$1048576,MATCH($S1079,출금!$S$2:$S$1048576,0)))=TRUE, "", INDEX(출금!$G$2:$G$1048576,MATCH($S1079,출금!$S$2:$S$1048576,0))&amp;"")</f>
        <v>cosmos15v50ymp6n5dn73erkqtmq0u8adpl8d3ujv2e74</v>
      </c>
      <c r="O1079" s="2" t="str">
        <f>IF(ISERROR(INDEX(출금!$H$2:$H$1048576,MATCH($S1079,출금!$S$2:$S$1048576,0)))=TRUE, "", INDEX(출금!$H$2:$H$1048576,MATCH($S1079,출금!$S$2:$S$1048576,0))&amp;"")</f>
        <v>101230448</v>
      </c>
      <c r="P1079" s="2" t="str">
        <f>IF(ISERROR(INDEX(출금!$A$2:$A$1048576,MATCH($S1079,출금!$S$2:$S$1048576,0)))=TRUE, "", INDEX(출금!$A$2:$A$1048576,MATCH($S1079,출금!$S$2:$S$1048576,0)))</f>
        <v>exchange</v>
      </c>
      <c r="Q1079" s="2" t="str">
        <f>IF(ISERROR(INDEX(출금!$B$2:$B$1048576,MATCH($S1079,출금!$S$2:$S$1048576,0)))=TRUE, "", INDEX(출금!$B$2:$B$1048576,MATCH($S1079,출금!$S$2:$S$1048576,0)))</f>
        <v>Binance</v>
      </c>
      <c r="R1079" s="2" t="str">
        <f>IF(ISERROR(INDEX(출금!$C$2:$C$1048576,MATCH($S1079,출금!$S$2:$S$1048576,0)))=TRUE, "", INDEX(출금!$C$2:$C$1048576,MATCH($S1079,출금!$S$2:$S$1048576,0)))</f>
        <v>BBRICK</v>
      </c>
      <c r="S1079" s="4" t="s">
        <v>2440</v>
      </c>
      <c r="T1079" s="20">
        <v>44626.830439814818</v>
      </c>
      <c r="U1079" s="31" t="str">
        <f t="shared" si="29"/>
        <v>2022-03-06</v>
      </c>
    </row>
    <row r="1080" spans="1:21" ht="18" hidden="1">
      <c r="A1080" s="2" t="s">
        <v>3</v>
      </c>
      <c r="B1080" s="2" t="s">
        <v>171</v>
      </c>
      <c r="C1080" s="2" t="s">
        <v>2171</v>
      </c>
      <c r="D1080" s="42" t="s">
        <v>2189</v>
      </c>
      <c r="E1080" s="2">
        <v>10027</v>
      </c>
      <c r="F1080" s="4" t="str">
        <f t="shared" si="28"/>
        <v>ATOM</v>
      </c>
      <c r="G1080" s="2" t="str">
        <f>IF(INDEX(지갑!$H:$H,MATCH(A1080&amp;B1080&amp;C1080&amp;D1080&amp;E1080&amp;F1080&amp;H1080,지갑!$K:$K,0))=0, "",INDEX(지갑!$H:$H,MATCH(A1080&amp;B1080&amp;C1080&amp;D1080&amp;E1080&amp;F1080&amp;H1080,지갑!$K:$K,0)))</f>
        <v>cosmos1hjyde2kfgtl78twvhs53u5j2gcsxrt649nn8j5</v>
      </c>
      <c r="H1080" s="2" t="s">
        <v>2352</v>
      </c>
      <c r="K1080" s="4" t="s">
        <v>70</v>
      </c>
      <c r="L1080" s="24"/>
      <c r="M1080" s="11">
        <v>94.995000000000005</v>
      </c>
      <c r="N1080" s="2" t="str">
        <f>IF(ISERROR(INDEX(출금!$G$2:$G$1048576,MATCH($S1080,출금!$S$2:$S$1048576,0)))=TRUE, "", INDEX(출금!$G$2:$G$1048576,MATCH($S1080,출금!$S$2:$S$1048576,0))&amp;"")</f>
        <v>cosmos15v50ymp6n5dn73erkqtmq0u8adpl8d3ujv2e74</v>
      </c>
      <c r="O1080" s="2" t="str">
        <f>IF(ISERROR(INDEX(출금!$H$2:$H$1048576,MATCH($S1080,출금!$S$2:$S$1048576,0)))=TRUE, "", INDEX(출금!$H$2:$H$1048576,MATCH($S1080,출금!$S$2:$S$1048576,0))&amp;"")</f>
        <v>101230448</v>
      </c>
      <c r="P1080" s="2" t="str">
        <f>IF(ISERROR(INDEX(출금!$A$2:$A$1048576,MATCH($S1080,출금!$S$2:$S$1048576,0)))=TRUE, "", INDEX(출금!$A$2:$A$1048576,MATCH($S1080,출금!$S$2:$S$1048576,0)))</f>
        <v>exchange</v>
      </c>
      <c r="Q1080" s="2" t="str">
        <f>IF(ISERROR(INDEX(출금!$B$2:$B$1048576,MATCH($S1080,출금!$S$2:$S$1048576,0)))=TRUE, "", INDEX(출금!$B$2:$B$1048576,MATCH($S1080,출금!$S$2:$S$1048576,0)))</f>
        <v>Binance</v>
      </c>
      <c r="R1080" s="2" t="str">
        <f>IF(ISERROR(INDEX(출금!$C$2:$C$1048576,MATCH($S1080,출금!$S$2:$S$1048576,0)))=TRUE, "", INDEX(출금!$C$2:$C$1048576,MATCH($S1080,출금!$S$2:$S$1048576,0)))</f>
        <v>BBRICK</v>
      </c>
      <c r="S1080" s="4" t="s">
        <v>2439</v>
      </c>
      <c r="T1080" s="20">
        <v>44626.937349537038</v>
      </c>
      <c r="U1080" s="31" t="str">
        <f t="shared" si="29"/>
        <v>2022-03-06</v>
      </c>
    </row>
    <row r="1081" spans="1:21" ht="18" hidden="1">
      <c r="A1081" s="2" t="s">
        <v>3</v>
      </c>
      <c r="B1081" s="2" t="s">
        <v>171</v>
      </c>
      <c r="C1081" s="2" t="s">
        <v>2171</v>
      </c>
      <c r="D1081" s="42" t="s">
        <v>2189</v>
      </c>
      <c r="E1081" s="2">
        <v>10027</v>
      </c>
      <c r="F1081" s="4" t="str">
        <f t="shared" si="28"/>
        <v>ATOM</v>
      </c>
      <c r="G1081" s="2" t="str">
        <f>IF(INDEX(지갑!$H:$H,MATCH(A1081&amp;B1081&amp;C1081&amp;D1081&amp;E1081&amp;F1081&amp;H1081,지갑!$K:$K,0))=0, "",INDEX(지갑!$H:$H,MATCH(A1081&amp;B1081&amp;C1081&amp;D1081&amp;E1081&amp;F1081&amp;H1081,지갑!$K:$K,0)))</f>
        <v>cosmos1hjyde2kfgtl78twvhs53u5j2gcsxrt649nn8j5</v>
      </c>
      <c r="H1081" s="2" t="s">
        <v>2352</v>
      </c>
      <c r="K1081" s="4" t="s">
        <v>70</v>
      </c>
      <c r="L1081" s="24"/>
      <c r="M1081" s="11">
        <v>60.994999999999997</v>
      </c>
      <c r="N1081" s="2" t="str">
        <f>IF(ISERROR(INDEX(출금!$G$2:$G$1048576,MATCH($S1081,출금!$S$2:$S$1048576,0)))=TRUE, "", INDEX(출금!$G$2:$G$1048576,MATCH($S1081,출금!$S$2:$S$1048576,0))&amp;"")</f>
        <v>cosmos15v50ymp6n5dn73erkqtmq0u8adpl8d3ujv2e74</v>
      </c>
      <c r="O1081" s="2" t="str">
        <f>IF(ISERROR(INDEX(출금!$H$2:$H$1048576,MATCH($S1081,출금!$S$2:$S$1048576,0)))=TRUE, "", INDEX(출금!$H$2:$H$1048576,MATCH($S1081,출금!$S$2:$S$1048576,0))&amp;"")</f>
        <v>101230448</v>
      </c>
      <c r="P1081" s="2" t="str">
        <f>IF(ISERROR(INDEX(출금!$A$2:$A$1048576,MATCH($S1081,출금!$S$2:$S$1048576,0)))=TRUE, "", INDEX(출금!$A$2:$A$1048576,MATCH($S1081,출금!$S$2:$S$1048576,0)))</f>
        <v>exchange</v>
      </c>
      <c r="Q1081" s="2" t="str">
        <f>IF(ISERROR(INDEX(출금!$B$2:$B$1048576,MATCH($S1081,출금!$S$2:$S$1048576,0)))=TRUE, "", INDEX(출금!$B$2:$B$1048576,MATCH($S1081,출금!$S$2:$S$1048576,0)))</f>
        <v>Binance</v>
      </c>
      <c r="R1081" s="2" t="str">
        <f>IF(ISERROR(INDEX(출금!$C$2:$C$1048576,MATCH($S1081,출금!$S$2:$S$1048576,0)))=TRUE, "", INDEX(출금!$C$2:$C$1048576,MATCH($S1081,출금!$S$2:$S$1048576,0)))</f>
        <v>BBRICK</v>
      </c>
      <c r="S1081" s="4" t="s">
        <v>2438</v>
      </c>
      <c r="T1081" s="20">
        <v>44626.938043981485</v>
      </c>
      <c r="U1081" s="31" t="str">
        <f t="shared" si="29"/>
        <v>2022-03-06</v>
      </c>
    </row>
    <row r="1082" spans="1:21" ht="18" hidden="1">
      <c r="A1082" s="2" t="s">
        <v>3</v>
      </c>
      <c r="B1082" s="2" t="s">
        <v>171</v>
      </c>
      <c r="C1082" s="2" t="s">
        <v>2171</v>
      </c>
      <c r="D1082" s="42" t="s">
        <v>2189</v>
      </c>
      <c r="E1082" s="2">
        <v>10027</v>
      </c>
      <c r="F1082" s="4" t="str">
        <f t="shared" si="28"/>
        <v>ATOM</v>
      </c>
      <c r="G1082" s="2" t="str">
        <f>IF(INDEX(지갑!$H:$H,MATCH(A1082&amp;B1082&amp;C1082&amp;D1082&amp;E1082&amp;F1082&amp;H1082,지갑!$K:$K,0))=0, "",INDEX(지갑!$H:$H,MATCH(A1082&amp;B1082&amp;C1082&amp;D1082&amp;E1082&amp;F1082&amp;H1082,지갑!$K:$K,0)))</f>
        <v>cosmos1hjyde2kfgtl78twvhs53u5j2gcsxrt649nn8j5</v>
      </c>
      <c r="H1082" s="2" t="s">
        <v>2352</v>
      </c>
      <c r="K1082" s="4" t="s">
        <v>70</v>
      </c>
      <c r="L1082" s="24"/>
      <c r="M1082" s="11">
        <v>121.995</v>
      </c>
      <c r="N1082" s="2" t="str">
        <f>IF(ISERROR(INDEX(출금!$G$2:$G$1048576,MATCH($S1082,출금!$S$2:$S$1048576,0)))=TRUE, "", INDEX(출금!$G$2:$G$1048576,MATCH($S1082,출금!$S$2:$S$1048576,0))&amp;"")</f>
        <v>cosmos15v50ymp6n5dn73erkqtmq0u8adpl8d3ujv2e74</v>
      </c>
      <c r="O1082" s="2" t="str">
        <f>IF(ISERROR(INDEX(출금!$H$2:$H$1048576,MATCH($S1082,출금!$S$2:$S$1048576,0)))=TRUE, "", INDEX(출금!$H$2:$H$1048576,MATCH($S1082,출금!$S$2:$S$1048576,0))&amp;"")</f>
        <v>101230448</v>
      </c>
      <c r="P1082" s="2" t="str">
        <f>IF(ISERROR(INDEX(출금!$A$2:$A$1048576,MATCH($S1082,출금!$S$2:$S$1048576,0)))=TRUE, "", INDEX(출금!$A$2:$A$1048576,MATCH($S1082,출금!$S$2:$S$1048576,0)))</f>
        <v>exchange</v>
      </c>
      <c r="Q1082" s="2" t="str">
        <f>IF(ISERROR(INDEX(출금!$B$2:$B$1048576,MATCH($S1082,출금!$S$2:$S$1048576,0)))=TRUE, "", INDEX(출금!$B$2:$B$1048576,MATCH($S1082,출금!$S$2:$S$1048576,0)))</f>
        <v>Binance</v>
      </c>
      <c r="R1082" s="2" t="str">
        <f>IF(ISERROR(INDEX(출금!$C$2:$C$1048576,MATCH($S1082,출금!$S$2:$S$1048576,0)))=TRUE, "", INDEX(출금!$C$2:$C$1048576,MATCH($S1082,출금!$S$2:$S$1048576,0)))</f>
        <v>BBRICK</v>
      </c>
      <c r="S1082" s="4" t="s">
        <v>2437</v>
      </c>
      <c r="T1082" s="20">
        <v>44627.205289351848</v>
      </c>
      <c r="U1082" s="31" t="str">
        <f t="shared" si="29"/>
        <v>2022-03-07</v>
      </c>
    </row>
    <row r="1083" spans="1:21" ht="18" hidden="1">
      <c r="A1083" s="2" t="s">
        <v>3</v>
      </c>
      <c r="B1083" s="2" t="s">
        <v>171</v>
      </c>
      <c r="C1083" s="2" t="s">
        <v>2171</v>
      </c>
      <c r="D1083" s="42" t="s">
        <v>2189</v>
      </c>
      <c r="E1083" s="2">
        <v>10027</v>
      </c>
      <c r="F1083" s="4" t="str">
        <f t="shared" si="28"/>
        <v>ATOM</v>
      </c>
      <c r="G1083" s="2" t="str">
        <f>IF(INDEX(지갑!$H:$H,MATCH(A1083&amp;B1083&amp;C1083&amp;D1083&amp;E1083&amp;F1083&amp;H1083,지갑!$K:$K,0))=0, "",INDEX(지갑!$H:$H,MATCH(A1083&amp;B1083&amp;C1083&amp;D1083&amp;E1083&amp;F1083&amp;H1083,지갑!$K:$K,0)))</f>
        <v>cosmos1hjyde2kfgtl78twvhs53u5j2gcsxrt649nn8j5</v>
      </c>
      <c r="H1083" s="2" t="s">
        <v>2352</v>
      </c>
      <c r="K1083" s="4" t="s">
        <v>70</v>
      </c>
      <c r="L1083" s="24"/>
      <c r="M1083" s="11">
        <v>92.995000000000005</v>
      </c>
      <c r="N1083" s="2" t="str">
        <f>IF(ISERROR(INDEX(출금!$G$2:$G$1048576,MATCH($S1083,출금!$S$2:$S$1048576,0)))=TRUE, "", INDEX(출금!$G$2:$G$1048576,MATCH($S1083,출금!$S$2:$S$1048576,0))&amp;"")</f>
        <v>cosmos15v50ymp6n5dn73erkqtmq0u8adpl8d3ujv2e74</v>
      </c>
      <c r="O1083" s="2" t="str">
        <f>IF(ISERROR(INDEX(출금!$H$2:$H$1048576,MATCH($S1083,출금!$S$2:$S$1048576,0)))=TRUE, "", INDEX(출금!$H$2:$H$1048576,MATCH($S1083,출금!$S$2:$S$1048576,0))&amp;"")</f>
        <v>101230448</v>
      </c>
      <c r="P1083" s="2" t="str">
        <f>IF(ISERROR(INDEX(출금!$A$2:$A$1048576,MATCH($S1083,출금!$S$2:$S$1048576,0)))=TRUE, "", INDEX(출금!$A$2:$A$1048576,MATCH($S1083,출금!$S$2:$S$1048576,0)))</f>
        <v>exchange</v>
      </c>
      <c r="Q1083" s="2" t="str">
        <f>IF(ISERROR(INDEX(출금!$B$2:$B$1048576,MATCH($S1083,출금!$S$2:$S$1048576,0)))=TRUE, "", INDEX(출금!$B$2:$B$1048576,MATCH($S1083,출금!$S$2:$S$1048576,0)))</f>
        <v>Binance</v>
      </c>
      <c r="R1083" s="2" t="str">
        <f>IF(ISERROR(INDEX(출금!$C$2:$C$1048576,MATCH($S1083,출금!$S$2:$S$1048576,0)))=TRUE, "", INDEX(출금!$C$2:$C$1048576,MATCH($S1083,출금!$S$2:$S$1048576,0)))</f>
        <v>BBRICK</v>
      </c>
      <c r="S1083" s="4" t="s">
        <v>2436</v>
      </c>
      <c r="T1083" s="20">
        <v>44627.292523148149</v>
      </c>
      <c r="U1083" s="31" t="str">
        <f t="shared" si="29"/>
        <v>2022-03-07</v>
      </c>
    </row>
    <row r="1084" spans="1:21" ht="18" hidden="1">
      <c r="A1084" s="2" t="s">
        <v>3</v>
      </c>
      <c r="B1084" s="2" t="s">
        <v>171</v>
      </c>
      <c r="C1084" s="2" t="s">
        <v>2171</v>
      </c>
      <c r="D1084" s="42" t="s">
        <v>2189</v>
      </c>
      <c r="E1084" s="2">
        <v>10027</v>
      </c>
      <c r="F1084" s="4" t="str">
        <f t="shared" si="28"/>
        <v>ATOM</v>
      </c>
      <c r="G1084" s="2" t="str">
        <f>IF(INDEX(지갑!$H:$H,MATCH(A1084&amp;B1084&amp;C1084&amp;D1084&amp;E1084&amp;F1084&amp;H1084,지갑!$K:$K,0))=0, "",INDEX(지갑!$H:$H,MATCH(A1084&amp;B1084&amp;C1084&amp;D1084&amp;E1084&amp;F1084&amp;H1084,지갑!$K:$K,0)))</f>
        <v>cosmos1hjyde2kfgtl78twvhs53u5j2gcsxrt649nn8j5</v>
      </c>
      <c r="H1084" s="2" t="s">
        <v>2352</v>
      </c>
      <c r="K1084" s="4" t="s">
        <v>70</v>
      </c>
      <c r="L1084" s="24"/>
      <c r="M1084" s="11">
        <v>66.995000000000005</v>
      </c>
      <c r="N1084" s="2" t="str">
        <f>IF(ISERROR(INDEX(출금!$G$2:$G$1048576,MATCH($S1084,출금!$S$2:$S$1048576,0)))=TRUE, "", INDEX(출금!$G$2:$G$1048576,MATCH($S1084,출금!$S$2:$S$1048576,0))&amp;"")</f>
        <v>cosmos15v50ymp6n5dn73erkqtmq0u8adpl8d3ujv2e74</v>
      </c>
      <c r="O1084" s="2" t="str">
        <f>IF(ISERROR(INDEX(출금!$H$2:$H$1048576,MATCH($S1084,출금!$S$2:$S$1048576,0)))=TRUE, "", INDEX(출금!$H$2:$H$1048576,MATCH($S1084,출금!$S$2:$S$1048576,0))&amp;"")</f>
        <v>101230448</v>
      </c>
      <c r="P1084" s="2" t="str">
        <f>IF(ISERROR(INDEX(출금!$A$2:$A$1048576,MATCH($S1084,출금!$S$2:$S$1048576,0)))=TRUE, "", INDEX(출금!$A$2:$A$1048576,MATCH($S1084,출금!$S$2:$S$1048576,0)))</f>
        <v>exchange</v>
      </c>
      <c r="Q1084" s="2" t="str">
        <f>IF(ISERROR(INDEX(출금!$B$2:$B$1048576,MATCH($S1084,출금!$S$2:$S$1048576,0)))=TRUE, "", INDEX(출금!$B$2:$B$1048576,MATCH($S1084,출금!$S$2:$S$1048576,0)))</f>
        <v>Binance</v>
      </c>
      <c r="R1084" s="2" t="str">
        <f>IF(ISERROR(INDEX(출금!$C$2:$C$1048576,MATCH($S1084,출금!$S$2:$S$1048576,0)))=TRUE, "", INDEX(출금!$C$2:$C$1048576,MATCH($S1084,출금!$S$2:$S$1048576,0)))</f>
        <v>BBRICK</v>
      </c>
      <c r="S1084" s="4" t="s">
        <v>2435</v>
      </c>
      <c r="T1084" s="20">
        <v>44627.293275462966</v>
      </c>
      <c r="U1084" s="31" t="str">
        <f t="shared" si="29"/>
        <v>2022-03-07</v>
      </c>
    </row>
    <row r="1085" spans="1:21" ht="18" hidden="1">
      <c r="A1085" s="2" t="s">
        <v>3</v>
      </c>
      <c r="B1085" s="2" t="s">
        <v>171</v>
      </c>
      <c r="C1085" s="2" t="s">
        <v>2171</v>
      </c>
      <c r="D1085" s="42" t="s">
        <v>2189</v>
      </c>
      <c r="E1085" s="2">
        <v>10027</v>
      </c>
      <c r="F1085" s="4" t="str">
        <f t="shared" ref="F1085:F1148" si="30">K1085</f>
        <v>ATOM</v>
      </c>
      <c r="G1085" s="2" t="str">
        <f>IF(INDEX(지갑!$H:$H,MATCH(A1085&amp;B1085&amp;C1085&amp;D1085&amp;E1085&amp;F1085&amp;H1085,지갑!$K:$K,0))=0, "",INDEX(지갑!$H:$H,MATCH(A1085&amp;B1085&amp;C1085&amp;D1085&amp;E1085&amp;F1085&amp;H1085,지갑!$K:$K,0)))</f>
        <v>cosmos1hjyde2kfgtl78twvhs53u5j2gcsxrt649nn8j5</v>
      </c>
      <c r="H1085" s="2" t="s">
        <v>2352</v>
      </c>
      <c r="K1085" s="4" t="s">
        <v>70</v>
      </c>
      <c r="L1085" s="24"/>
      <c r="M1085" s="11">
        <v>97.995000000000005</v>
      </c>
      <c r="N1085" s="2" t="str">
        <f>IF(ISERROR(INDEX(출금!$G$2:$G$1048576,MATCH($S1085,출금!$S$2:$S$1048576,0)))=TRUE, "", INDEX(출금!$G$2:$G$1048576,MATCH($S1085,출금!$S$2:$S$1048576,0))&amp;"")</f>
        <v>cosmos15v50ymp6n5dn73erkqtmq0u8adpl8d3ujv2e74</v>
      </c>
      <c r="O1085" s="2" t="str">
        <f>IF(ISERROR(INDEX(출금!$H$2:$H$1048576,MATCH($S1085,출금!$S$2:$S$1048576,0)))=TRUE, "", INDEX(출금!$H$2:$H$1048576,MATCH($S1085,출금!$S$2:$S$1048576,0))&amp;"")</f>
        <v>101230448</v>
      </c>
      <c r="P1085" s="2" t="str">
        <f>IF(ISERROR(INDEX(출금!$A$2:$A$1048576,MATCH($S1085,출금!$S$2:$S$1048576,0)))=TRUE, "", INDEX(출금!$A$2:$A$1048576,MATCH($S1085,출금!$S$2:$S$1048576,0)))</f>
        <v>exchange</v>
      </c>
      <c r="Q1085" s="2" t="str">
        <f>IF(ISERROR(INDEX(출금!$B$2:$B$1048576,MATCH($S1085,출금!$S$2:$S$1048576,0)))=TRUE, "", INDEX(출금!$B$2:$B$1048576,MATCH($S1085,출금!$S$2:$S$1048576,0)))</f>
        <v>Binance</v>
      </c>
      <c r="R1085" s="2" t="str">
        <f>IF(ISERROR(INDEX(출금!$C$2:$C$1048576,MATCH($S1085,출금!$S$2:$S$1048576,0)))=TRUE, "", INDEX(출금!$C$2:$C$1048576,MATCH($S1085,출금!$S$2:$S$1048576,0)))</f>
        <v>BBRICK</v>
      </c>
      <c r="S1085" s="4" t="s">
        <v>2434</v>
      </c>
      <c r="T1085" s="20">
        <v>44627.343171296299</v>
      </c>
      <c r="U1085" s="31" t="str">
        <f t="shared" si="29"/>
        <v>2022-03-07</v>
      </c>
    </row>
    <row r="1086" spans="1:21" ht="18" hidden="1">
      <c r="A1086" s="2" t="s">
        <v>3</v>
      </c>
      <c r="B1086" s="2" t="s">
        <v>171</v>
      </c>
      <c r="C1086" s="2" t="s">
        <v>2171</v>
      </c>
      <c r="D1086" s="42" t="s">
        <v>2189</v>
      </c>
      <c r="E1086" s="2">
        <v>10027</v>
      </c>
      <c r="F1086" s="4" t="str">
        <f t="shared" si="30"/>
        <v>ATOM</v>
      </c>
      <c r="G1086" s="2" t="str">
        <f>IF(INDEX(지갑!$H:$H,MATCH(A1086&amp;B1086&amp;C1086&amp;D1086&amp;E1086&amp;F1086&amp;H1086,지갑!$K:$K,0))=0, "",INDEX(지갑!$H:$H,MATCH(A1086&amp;B1086&amp;C1086&amp;D1086&amp;E1086&amp;F1086&amp;H1086,지갑!$K:$K,0)))</f>
        <v>cosmos1hjyde2kfgtl78twvhs53u5j2gcsxrt649nn8j5</v>
      </c>
      <c r="H1086" s="2" t="s">
        <v>2352</v>
      </c>
      <c r="K1086" s="4" t="s">
        <v>70</v>
      </c>
      <c r="L1086" s="24"/>
      <c r="M1086" s="11">
        <v>93.995000000000005</v>
      </c>
      <c r="N1086" s="2" t="str">
        <f>IF(ISERROR(INDEX(출금!$G$2:$G$1048576,MATCH($S1086,출금!$S$2:$S$1048576,0)))=TRUE, "", INDEX(출금!$G$2:$G$1048576,MATCH($S1086,출금!$S$2:$S$1048576,0))&amp;"")</f>
        <v>cosmos15v50ymp6n5dn73erkqtmq0u8adpl8d3ujv2e74</v>
      </c>
      <c r="O1086" s="2" t="str">
        <f>IF(ISERROR(INDEX(출금!$H$2:$H$1048576,MATCH($S1086,출금!$S$2:$S$1048576,0)))=TRUE, "", INDEX(출금!$H$2:$H$1048576,MATCH($S1086,출금!$S$2:$S$1048576,0))&amp;"")</f>
        <v>101230448</v>
      </c>
      <c r="P1086" s="2" t="str">
        <f>IF(ISERROR(INDEX(출금!$A$2:$A$1048576,MATCH($S1086,출금!$S$2:$S$1048576,0)))=TRUE, "", INDEX(출금!$A$2:$A$1048576,MATCH($S1086,출금!$S$2:$S$1048576,0)))</f>
        <v>exchange</v>
      </c>
      <c r="Q1086" s="2" t="str">
        <f>IF(ISERROR(INDEX(출금!$B$2:$B$1048576,MATCH($S1086,출금!$S$2:$S$1048576,0)))=TRUE, "", INDEX(출금!$B$2:$B$1048576,MATCH($S1086,출금!$S$2:$S$1048576,0)))</f>
        <v>Binance</v>
      </c>
      <c r="R1086" s="2" t="str">
        <f>IF(ISERROR(INDEX(출금!$C$2:$C$1048576,MATCH($S1086,출금!$S$2:$S$1048576,0)))=TRUE, "", INDEX(출금!$C$2:$C$1048576,MATCH($S1086,출금!$S$2:$S$1048576,0)))</f>
        <v>BBRICK</v>
      </c>
      <c r="S1086" s="4" t="s">
        <v>2433</v>
      </c>
      <c r="T1086" s="20">
        <v>44627.360034722224</v>
      </c>
      <c r="U1086" s="31" t="str">
        <f t="shared" si="29"/>
        <v>2022-03-07</v>
      </c>
    </row>
    <row r="1087" spans="1:21" ht="18" hidden="1">
      <c r="A1087" s="2" t="s">
        <v>3</v>
      </c>
      <c r="B1087" s="2" t="s">
        <v>171</v>
      </c>
      <c r="C1087" s="2" t="s">
        <v>2171</v>
      </c>
      <c r="D1087" s="42" t="s">
        <v>2189</v>
      </c>
      <c r="E1087" s="2">
        <v>10027</v>
      </c>
      <c r="F1087" s="4" t="str">
        <f t="shared" si="30"/>
        <v>ATOM</v>
      </c>
      <c r="G1087" s="2" t="str">
        <f>IF(INDEX(지갑!$H:$H,MATCH(A1087&amp;B1087&amp;C1087&amp;D1087&amp;E1087&amp;F1087&amp;H1087,지갑!$K:$K,0))=0, "",INDEX(지갑!$H:$H,MATCH(A1087&amp;B1087&amp;C1087&amp;D1087&amp;E1087&amp;F1087&amp;H1087,지갑!$K:$K,0)))</f>
        <v>cosmos1hjyde2kfgtl78twvhs53u5j2gcsxrt649nn8j5</v>
      </c>
      <c r="H1087" s="2" t="s">
        <v>2352</v>
      </c>
      <c r="K1087" s="4" t="s">
        <v>70</v>
      </c>
      <c r="L1087" s="24"/>
      <c r="M1087" s="11">
        <v>96.995000000000005</v>
      </c>
      <c r="N1087" s="2" t="str">
        <f>IF(ISERROR(INDEX(출금!$G$2:$G$1048576,MATCH($S1087,출금!$S$2:$S$1048576,0)))=TRUE, "", INDEX(출금!$G$2:$G$1048576,MATCH($S1087,출금!$S$2:$S$1048576,0))&amp;"")</f>
        <v>cosmos15v50ymp6n5dn73erkqtmq0u8adpl8d3ujv2e74</v>
      </c>
      <c r="O1087" s="2" t="str">
        <f>IF(ISERROR(INDEX(출금!$H$2:$H$1048576,MATCH($S1087,출금!$S$2:$S$1048576,0)))=TRUE, "", INDEX(출금!$H$2:$H$1048576,MATCH($S1087,출금!$S$2:$S$1048576,0))&amp;"")</f>
        <v>101230448</v>
      </c>
      <c r="P1087" s="2" t="str">
        <f>IF(ISERROR(INDEX(출금!$A$2:$A$1048576,MATCH($S1087,출금!$S$2:$S$1048576,0)))=TRUE, "", INDEX(출금!$A$2:$A$1048576,MATCH($S1087,출금!$S$2:$S$1048576,0)))</f>
        <v>exchange</v>
      </c>
      <c r="Q1087" s="2" t="str">
        <f>IF(ISERROR(INDEX(출금!$B$2:$B$1048576,MATCH($S1087,출금!$S$2:$S$1048576,0)))=TRUE, "", INDEX(출금!$B$2:$B$1048576,MATCH($S1087,출금!$S$2:$S$1048576,0)))</f>
        <v>Binance</v>
      </c>
      <c r="R1087" s="2" t="str">
        <f>IF(ISERROR(INDEX(출금!$C$2:$C$1048576,MATCH($S1087,출금!$S$2:$S$1048576,0)))=TRUE, "", INDEX(출금!$C$2:$C$1048576,MATCH($S1087,출금!$S$2:$S$1048576,0)))</f>
        <v>BBRICK</v>
      </c>
      <c r="S1087" s="4" t="s">
        <v>2432</v>
      </c>
      <c r="T1087" s="20">
        <v>44627.375497685185</v>
      </c>
      <c r="U1087" s="31" t="str">
        <f t="shared" si="29"/>
        <v>2022-03-07</v>
      </c>
    </row>
    <row r="1088" spans="1:21" ht="18" hidden="1">
      <c r="A1088" s="2" t="s">
        <v>3</v>
      </c>
      <c r="B1088" s="2" t="s">
        <v>171</v>
      </c>
      <c r="C1088" s="2" t="s">
        <v>2171</v>
      </c>
      <c r="D1088" s="42" t="s">
        <v>2189</v>
      </c>
      <c r="E1088" s="2">
        <v>10027</v>
      </c>
      <c r="F1088" s="4" t="str">
        <f t="shared" si="30"/>
        <v>XRP</v>
      </c>
      <c r="G1088" s="2" t="str">
        <f>IF(INDEX(지갑!$H:$H,MATCH(A1088&amp;B1088&amp;C1088&amp;D1088&amp;E1088&amp;F1088&amp;H1088,지갑!$K:$K,0))=0, "",INDEX(지갑!$H:$H,MATCH(A1088&amp;B1088&amp;C1088&amp;D1088&amp;E1088&amp;F1088&amp;H1088,지갑!$K:$K,0)))</f>
        <v>raQwCVAJVqjrVm1Nj5SFRcX8i22BhdC9WA</v>
      </c>
      <c r="H1088" s="2">
        <v>2928323236</v>
      </c>
      <c r="K1088" s="4" t="s">
        <v>10</v>
      </c>
      <c r="L1088" s="24"/>
      <c r="M1088" s="11">
        <v>7590.75</v>
      </c>
      <c r="N1088" s="2" t="str">
        <f>IF(ISERROR(INDEX(출금!$G$2:$G$1048576,MATCH($S1088,출금!$S$2:$S$1048576,0)))=TRUE, "", INDEX(출금!$G$2:$G$1048576,MATCH($S1088,출금!$S$2:$S$1048576,0))&amp;"")</f>
        <v>rEb8TK3gBgk5auZkwc6sHnwrGVJH8DuaLh</v>
      </c>
      <c r="O1088" s="2" t="str">
        <f>IF(ISERROR(INDEX(출금!$H$2:$H$1048576,MATCH($S1088,출금!$S$2:$S$1048576,0)))=TRUE, "", INDEX(출금!$H$2:$H$1048576,MATCH($S1088,출금!$S$2:$S$1048576,0))&amp;"")</f>
        <v>105711647</v>
      </c>
      <c r="P1088" s="2" t="str">
        <f>IF(ISERROR(INDEX(출금!$A$2:$A$1048576,MATCH($S1088,출금!$S$2:$S$1048576,0)))=TRUE, "", INDEX(출금!$A$2:$A$1048576,MATCH($S1088,출금!$S$2:$S$1048576,0)))</f>
        <v>exchange</v>
      </c>
      <c r="Q1088" s="2" t="str">
        <f>IF(ISERROR(INDEX(출금!$B$2:$B$1048576,MATCH($S1088,출금!$S$2:$S$1048576,0)))=TRUE, "", INDEX(출금!$B$2:$B$1048576,MATCH($S1088,출금!$S$2:$S$1048576,0)))</f>
        <v>Binance</v>
      </c>
      <c r="R1088" s="2" t="str">
        <f>IF(ISERROR(INDEX(출금!$C$2:$C$1048576,MATCH($S1088,출금!$S$2:$S$1048576,0)))=TRUE, "", INDEX(출금!$C$2:$C$1048576,MATCH($S1088,출금!$S$2:$S$1048576,0)))</f>
        <v>BBRICK</v>
      </c>
      <c r="S1088" s="4" t="s">
        <v>2431</v>
      </c>
      <c r="T1088" s="20">
        <v>44627.398726851854</v>
      </c>
      <c r="U1088" s="31" t="str">
        <f t="shared" si="29"/>
        <v>2022-03-07</v>
      </c>
    </row>
    <row r="1089" spans="1:21" ht="18" hidden="1">
      <c r="A1089" s="2" t="s">
        <v>3</v>
      </c>
      <c r="B1089" s="2" t="s">
        <v>171</v>
      </c>
      <c r="C1089" s="2" t="s">
        <v>2171</v>
      </c>
      <c r="D1089" s="42" t="s">
        <v>2189</v>
      </c>
      <c r="E1089" s="2">
        <v>10027</v>
      </c>
      <c r="F1089" s="4" t="str">
        <f t="shared" si="30"/>
        <v>XRP</v>
      </c>
      <c r="G1089" s="2" t="str">
        <f>IF(INDEX(지갑!$H:$H,MATCH(A1089&amp;B1089&amp;C1089&amp;D1089&amp;E1089&amp;F1089&amp;H1089,지갑!$K:$K,0))=0, "",INDEX(지갑!$H:$H,MATCH(A1089&amp;B1089&amp;C1089&amp;D1089&amp;E1089&amp;F1089&amp;H1089,지갑!$K:$K,0)))</f>
        <v>raQwCVAJVqjrVm1Nj5SFRcX8i22BhdC9WA</v>
      </c>
      <c r="H1089" s="2">
        <v>2928323236</v>
      </c>
      <c r="K1089" s="4" t="s">
        <v>10</v>
      </c>
      <c r="L1089" s="24"/>
      <c r="M1089" s="11">
        <v>4747.75</v>
      </c>
      <c r="N1089" s="2" t="str">
        <f>IF(ISERROR(INDEX(출금!$G$2:$G$1048576,MATCH($S1089,출금!$S$2:$S$1048576,0)))=TRUE, "", INDEX(출금!$G$2:$G$1048576,MATCH($S1089,출금!$S$2:$S$1048576,0))&amp;"")</f>
        <v>rEb8TK3gBgk5auZkwc6sHnwrGVJH8DuaLh</v>
      </c>
      <c r="O1089" s="2" t="str">
        <f>IF(ISERROR(INDEX(출금!$H$2:$H$1048576,MATCH($S1089,출금!$S$2:$S$1048576,0)))=TRUE, "", INDEX(출금!$H$2:$H$1048576,MATCH($S1089,출금!$S$2:$S$1048576,0))&amp;"")</f>
        <v>105711647</v>
      </c>
      <c r="P1089" s="2" t="str">
        <f>IF(ISERROR(INDEX(출금!$A$2:$A$1048576,MATCH($S1089,출금!$S$2:$S$1048576,0)))=TRUE, "", INDEX(출금!$A$2:$A$1048576,MATCH($S1089,출금!$S$2:$S$1048576,0)))</f>
        <v>exchange</v>
      </c>
      <c r="Q1089" s="2" t="str">
        <f>IF(ISERROR(INDEX(출금!$B$2:$B$1048576,MATCH($S1089,출금!$S$2:$S$1048576,0)))=TRUE, "", INDEX(출금!$B$2:$B$1048576,MATCH($S1089,출금!$S$2:$S$1048576,0)))</f>
        <v>Binance</v>
      </c>
      <c r="R1089" s="2" t="str">
        <f>IF(ISERROR(INDEX(출금!$C$2:$C$1048576,MATCH($S1089,출금!$S$2:$S$1048576,0)))=TRUE, "", INDEX(출금!$C$2:$C$1048576,MATCH($S1089,출금!$S$2:$S$1048576,0)))</f>
        <v>BBRICK</v>
      </c>
      <c r="S1089" s="4" t="s">
        <v>2430</v>
      </c>
      <c r="T1089" s="20">
        <v>44627.403368055559</v>
      </c>
      <c r="U1089" s="31" t="str">
        <f t="shared" si="29"/>
        <v>2022-03-07</v>
      </c>
    </row>
    <row r="1090" spans="1:21" ht="18" hidden="1">
      <c r="A1090" s="2" t="s">
        <v>3</v>
      </c>
      <c r="B1090" s="2" t="s">
        <v>171</v>
      </c>
      <c r="C1090" s="2" t="s">
        <v>2171</v>
      </c>
      <c r="D1090" s="42" t="s">
        <v>2189</v>
      </c>
      <c r="E1090" s="2">
        <v>10027</v>
      </c>
      <c r="F1090" s="4" t="str">
        <f t="shared" si="30"/>
        <v>ATOM</v>
      </c>
      <c r="G1090" s="2" t="str">
        <f>IF(INDEX(지갑!$H:$H,MATCH(A1090&amp;B1090&amp;C1090&amp;D1090&amp;E1090&amp;F1090&amp;H1090,지갑!$K:$K,0))=0, "",INDEX(지갑!$H:$H,MATCH(A1090&amp;B1090&amp;C1090&amp;D1090&amp;E1090&amp;F1090&amp;H1090,지갑!$K:$K,0)))</f>
        <v>cosmos1hjyde2kfgtl78twvhs53u5j2gcsxrt649nn8j5</v>
      </c>
      <c r="H1090" s="2" t="s">
        <v>2352</v>
      </c>
      <c r="K1090" s="4" t="s">
        <v>70</v>
      </c>
      <c r="L1090" s="24"/>
      <c r="M1090" s="11">
        <v>91.995000000000005</v>
      </c>
      <c r="N1090" s="2" t="str">
        <f>IF(ISERROR(INDEX(출금!$G$2:$G$1048576,MATCH($S1090,출금!$S$2:$S$1048576,0)))=TRUE, "", INDEX(출금!$G$2:$G$1048576,MATCH($S1090,출금!$S$2:$S$1048576,0))&amp;"")</f>
        <v>cosmos15v50ymp6n5dn73erkqtmq0u8adpl8d3ujv2e74</v>
      </c>
      <c r="O1090" s="2" t="str">
        <f>IF(ISERROR(INDEX(출금!$H$2:$H$1048576,MATCH($S1090,출금!$S$2:$S$1048576,0)))=TRUE, "", INDEX(출금!$H$2:$H$1048576,MATCH($S1090,출금!$S$2:$S$1048576,0))&amp;"")</f>
        <v>101230448</v>
      </c>
      <c r="P1090" s="2" t="str">
        <f>IF(ISERROR(INDEX(출금!$A$2:$A$1048576,MATCH($S1090,출금!$S$2:$S$1048576,0)))=TRUE, "", INDEX(출금!$A$2:$A$1048576,MATCH($S1090,출금!$S$2:$S$1048576,0)))</f>
        <v>exchange</v>
      </c>
      <c r="Q1090" s="2" t="str">
        <f>IF(ISERROR(INDEX(출금!$B$2:$B$1048576,MATCH($S1090,출금!$S$2:$S$1048576,0)))=TRUE, "", INDEX(출금!$B$2:$B$1048576,MATCH($S1090,출금!$S$2:$S$1048576,0)))</f>
        <v>Binance</v>
      </c>
      <c r="R1090" s="2" t="str">
        <f>IF(ISERROR(INDEX(출금!$C$2:$C$1048576,MATCH($S1090,출금!$S$2:$S$1048576,0)))=TRUE, "", INDEX(출금!$C$2:$C$1048576,MATCH($S1090,출금!$S$2:$S$1048576,0)))</f>
        <v>BBRICK</v>
      </c>
      <c r="S1090" s="4" t="s">
        <v>2429</v>
      </c>
      <c r="T1090" s="20">
        <v>44627.439525462964</v>
      </c>
      <c r="U1090" s="31" t="str">
        <f t="shared" ref="U1090:U1153" si="31">TEXT(T1090,"yyyy-mm-dd")</f>
        <v>2022-03-07</v>
      </c>
    </row>
    <row r="1091" spans="1:21" ht="18" hidden="1">
      <c r="A1091" s="2" t="s">
        <v>3</v>
      </c>
      <c r="B1091" s="2" t="s">
        <v>171</v>
      </c>
      <c r="C1091" s="2" t="s">
        <v>2171</v>
      </c>
      <c r="D1091" s="42" t="s">
        <v>2189</v>
      </c>
      <c r="E1091" s="2">
        <v>10027</v>
      </c>
      <c r="F1091" s="4" t="str">
        <f t="shared" si="30"/>
        <v>ATOM</v>
      </c>
      <c r="G1091" s="2" t="str">
        <f>IF(INDEX(지갑!$H:$H,MATCH(A1091&amp;B1091&amp;C1091&amp;D1091&amp;E1091&amp;F1091&amp;H1091,지갑!$K:$K,0))=0, "",INDEX(지갑!$H:$H,MATCH(A1091&amp;B1091&amp;C1091&amp;D1091&amp;E1091&amp;F1091&amp;H1091,지갑!$K:$K,0)))</f>
        <v>cosmos1hjyde2kfgtl78twvhs53u5j2gcsxrt649nn8j5</v>
      </c>
      <c r="H1091" s="2" t="s">
        <v>2352</v>
      </c>
      <c r="K1091" s="4" t="s">
        <v>70</v>
      </c>
      <c r="L1091" s="24"/>
      <c r="M1091" s="11">
        <v>63.994999999999997</v>
      </c>
      <c r="N1091" s="2" t="str">
        <f>IF(ISERROR(INDEX(출금!$G$2:$G$1048576,MATCH($S1091,출금!$S$2:$S$1048576,0)))=TRUE, "", INDEX(출금!$G$2:$G$1048576,MATCH($S1091,출금!$S$2:$S$1048576,0))&amp;"")</f>
        <v>cosmos15v50ymp6n5dn73erkqtmq0u8adpl8d3ujv2e74</v>
      </c>
      <c r="O1091" s="2" t="str">
        <f>IF(ISERROR(INDEX(출금!$H$2:$H$1048576,MATCH($S1091,출금!$S$2:$S$1048576,0)))=TRUE, "", INDEX(출금!$H$2:$H$1048576,MATCH($S1091,출금!$S$2:$S$1048576,0))&amp;"")</f>
        <v>101230448</v>
      </c>
      <c r="P1091" s="2" t="str">
        <f>IF(ISERROR(INDEX(출금!$A$2:$A$1048576,MATCH($S1091,출금!$S$2:$S$1048576,0)))=TRUE, "", INDEX(출금!$A$2:$A$1048576,MATCH($S1091,출금!$S$2:$S$1048576,0)))</f>
        <v>exchange</v>
      </c>
      <c r="Q1091" s="2" t="str">
        <f>IF(ISERROR(INDEX(출금!$B$2:$B$1048576,MATCH($S1091,출금!$S$2:$S$1048576,0)))=TRUE, "", INDEX(출금!$B$2:$B$1048576,MATCH($S1091,출금!$S$2:$S$1048576,0)))</f>
        <v>Binance</v>
      </c>
      <c r="R1091" s="2" t="str">
        <f>IF(ISERROR(INDEX(출금!$C$2:$C$1048576,MATCH($S1091,출금!$S$2:$S$1048576,0)))=TRUE, "", INDEX(출금!$C$2:$C$1048576,MATCH($S1091,출금!$S$2:$S$1048576,0)))</f>
        <v>BBRICK</v>
      </c>
      <c r="S1091" s="4" t="s">
        <v>2428</v>
      </c>
      <c r="T1091" s="20">
        <v>44627.44021990741</v>
      </c>
      <c r="U1091" s="31" t="str">
        <f t="shared" si="31"/>
        <v>2022-03-07</v>
      </c>
    </row>
    <row r="1092" spans="1:21" ht="18" hidden="1">
      <c r="A1092" s="2" t="s">
        <v>3</v>
      </c>
      <c r="B1092" s="2" t="s">
        <v>171</v>
      </c>
      <c r="C1092" s="2" t="s">
        <v>2171</v>
      </c>
      <c r="D1092" s="42" t="s">
        <v>2189</v>
      </c>
      <c r="E1092" s="2">
        <v>10027</v>
      </c>
      <c r="F1092" s="4" t="str">
        <f t="shared" si="30"/>
        <v>XRP</v>
      </c>
      <c r="G1092" s="2" t="str">
        <f>IF(INDEX(지갑!$H:$H,MATCH(A1092&amp;B1092&amp;C1092&amp;D1092&amp;E1092&amp;F1092&amp;H1092,지갑!$K:$K,0))=0, "",INDEX(지갑!$H:$H,MATCH(A1092&amp;B1092&amp;C1092&amp;D1092&amp;E1092&amp;F1092&amp;H1092,지갑!$K:$K,0)))</f>
        <v>raQwCVAJVqjrVm1Nj5SFRcX8i22BhdC9WA</v>
      </c>
      <c r="H1092" s="2">
        <v>2928323236</v>
      </c>
      <c r="K1092" s="4" t="s">
        <v>10</v>
      </c>
      <c r="L1092" s="24"/>
      <c r="M1092" s="11">
        <v>7499.75</v>
      </c>
      <c r="N1092" s="2" t="str">
        <f>IF(ISERROR(INDEX(출금!$G$2:$G$1048576,MATCH($S1092,출금!$S$2:$S$1048576,0)))=TRUE, "", INDEX(출금!$G$2:$G$1048576,MATCH($S1092,출금!$S$2:$S$1048576,0))&amp;"")</f>
        <v>rEb8TK3gBgk5auZkwc6sHnwrGVJH8DuaLh</v>
      </c>
      <c r="O1092" s="2" t="str">
        <f>IF(ISERROR(INDEX(출금!$H$2:$H$1048576,MATCH($S1092,출금!$S$2:$S$1048576,0)))=TRUE, "", INDEX(출금!$H$2:$H$1048576,MATCH($S1092,출금!$S$2:$S$1048576,0))&amp;"")</f>
        <v>105711647</v>
      </c>
      <c r="P1092" s="2" t="str">
        <f>IF(ISERROR(INDEX(출금!$A$2:$A$1048576,MATCH($S1092,출금!$S$2:$S$1048576,0)))=TRUE, "", INDEX(출금!$A$2:$A$1048576,MATCH($S1092,출금!$S$2:$S$1048576,0)))</f>
        <v>exchange</v>
      </c>
      <c r="Q1092" s="2" t="str">
        <f>IF(ISERROR(INDEX(출금!$B$2:$B$1048576,MATCH($S1092,출금!$S$2:$S$1048576,0)))=TRUE, "", INDEX(출금!$B$2:$B$1048576,MATCH($S1092,출금!$S$2:$S$1048576,0)))</f>
        <v>Binance</v>
      </c>
      <c r="R1092" s="2" t="str">
        <f>IF(ISERROR(INDEX(출금!$C$2:$C$1048576,MATCH($S1092,출금!$S$2:$S$1048576,0)))=TRUE, "", INDEX(출금!$C$2:$C$1048576,MATCH($S1092,출금!$S$2:$S$1048576,0)))</f>
        <v>BBRICK</v>
      </c>
      <c r="S1092" s="4" t="s">
        <v>2426</v>
      </c>
      <c r="T1092" s="20">
        <v>44627.575289351851</v>
      </c>
      <c r="U1092" s="31" t="str">
        <f t="shared" si="31"/>
        <v>2022-03-07</v>
      </c>
    </row>
    <row r="1093" spans="1:21" ht="18" hidden="1">
      <c r="A1093" s="2" t="s">
        <v>3</v>
      </c>
      <c r="B1093" s="2" t="s">
        <v>171</v>
      </c>
      <c r="C1093" s="2" t="s">
        <v>2171</v>
      </c>
      <c r="D1093" s="42" t="s">
        <v>2189</v>
      </c>
      <c r="E1093" s="2">
        <v>10027</v>
      </c>
      <c r="F1093" s="4" t="str">
        <f t="shared" si="30"/>
        <v>ATOM</v>
      </c>
      <c r="G1093" s="2" t="str">
        <f>IF(INDEX(지갑!$H:$H,MATCH(A1093&amp;B1093&amp;C1093&amp;D1093&amp;E1093&amp;F1093&amp;H1093,지갑!$K:$K,0))=0, "",INDEX(지갑!$H:$H,MATCH(A1093&amp;B1093&amp;C1093&amp;D1093&amp;E1093&amp;F1093&amp;H1093,지갑!$K:$K,0)))</f>
        <v>cosmos1hjyde2kfgtl78twvhs53u5j2gcsxrt649nn8j5</v>
      </c>
      <c r="H1093" s="2" t="s">
        <v>2352</v>
      </c>
      <c r="K1093" s="4" t="s">
        <v>70</v>
      </c>
      <c r="L1093" s="24"/>
      <c r="M1093" s="11">
        <v>149.995</v>
      </c>
      <c r="N1093" s="2" t="str">
        <f>IF(ISERROR(INDEX(출금!$G$2:$G$1048576,MATCH($S1093,출금!$S$2:$S$1048576,0)))=TRUE, "", INDEX(출금!$G$2:$G$1048576,MATCH($S1093,출금!$S$2:$S$1048576,0))&amp;"")</f>
        <v>cosmos15v50ymp6n5dn73erkqtmq0u8adpl8d3ujv2e74</v>
      </c>
      <c r="O1093" s="2" t="str">
        <f>IF(ISERROR(INDEX(출금!$H$2:$H$1048576,MATCH($S1093,출금!$S$2:$S$1048576,0)))=TRUE, "", INDEX(출금!$H$2:$H$1048576,MATCH($S1093,출금!$S$2:$S$1048576,0))&amp;"")</f>
        <v>101230448</v>
      </c>
      <c r="P1093" s="2" t="str">
        <f>IF(ISERROR(INDEX(출금!$A$2:$A$1048576,MATCH($S1093,출금!$S$2:$S$1048576,0)))=TRUE, "", INDEX(출금!$A$2:$A$1048576,MATCH($S1093,출금!$S$2:$S$1048576,0)))</f>
        <v>exchange</v>
      </c>
      <c r="Q1093" s="2" t="str">
        <f>IF(ISERROR(INDEX(출금!$B$2:$B$1048576,MATCH($S1093,출금!$S$2:$S$1048576,0)))=TRUE, "", INDEX(출금!$B$2:$B$1048576,MATCH($S1093,출금!$S$2:$S$1048576,0)))</f>
        <v>Binance</v>
      </c>
      <c r="R1093" s="2" t="str">
        <f>IF(ISERROR(INDEX(출금!$C$2:$C$1048576,MATCH($S1093,출금!$S$2:$S$1048576,0)))=TRUE, "", INDEX(출금!$C$2:$C$1048576,MATCH($S1093,출금!$S$2:$S$1048576,0)))</f>
        <v>BBRICK</v>
      </c>
      <c r="S1093" s="4" t="s">
        <v>2427</v>
      </c>
      <c r="T1093" s="20">
        <v>44627.578067129631</v>
      </c>
      <c r="U1093" s="31" t="str">
        <f t="shared" si="31"/>
        <v>2022-03-07</v>
      </c>
    </row>
    <row r="1094" spans="1:21" ht="18" hidden="1">
      <c r="A1094" s="2" t="s">
        <v>3</v>
      </c>
      <c r="B1094" s="2" t="s">
        <v>171</v>
      </c>
      <c r="C1094" s="2" t="s">
        <v>2171</v>
      </c>
      <c r="D1094" s="42" t="s">
        <v>2189</v>
      </c>
      <c r="E1094" s="2">
        <v>10027</v>
      </c>
      <c r="F1094" s="4" t="str">
        <f t="shared" si="30"/>
        <v>XRP</v>
      </c>
      <c r="G1094" s="2" t="str">
        <f>IF(INDEX(지갑!$H:$H,MATCH(A1094&amp;B1094&amp;C1094&amp;D1094&amp;E1094&amp;F1094&amp;H1094,지갑!$K:$K,0))=0, "",INDEX(지갑!$H:$H,MATCH(A1094&amp;B1094&amp;C1094&amp;D1094&amp;E1094&amp;F1094&amp;H1094,지갑!$K:$K,0)))</f>
        <v>raQwCVAJVqjrVm1Nj5SFRcX8i22BhdC9WA</v>
      </c>
      <c r="H1094" s="2">
        <v>2928323236</v>
      </c>
      <c r="K1094" s="4" t="s">
        <v>10</v>
      </c>
      <c r="L1094" s="24"/>
      <c r="M1094" s="11">
        <v>4870.75</v>
      </c>
      <c r="N1094" s="2" t="str">
        <f>IF(ISERROR(INDEX(출금!$G$2:$G$1048576,MATCH($S1094,출금!$S$2:$S$1048576,0)))=TRUE, "", INDEX(출금!$G$2:$G$1048576,MATCH($S1094,출금!$S$2:$S$1048576,0))&amp;"")</f>
        <v>rEb8TK3gBgk5auZkwc6sHnwrGVJH8DuaLh</v>
      </c>
      <c r="O1094" s="2" t="str">
        <f>IF(ISERROR(INDEX(출금!$H$2:$H$1048576,MATCH($S1094,출금!$S$2:$S$1048576,0)))=TRUE, "", INDEX(출금!$H$2:$H$1048576,MATCH($S1094,출금!$S$2:$S$1048576,0))&amp;"")</f>
        <v>105711647</v>
      </c>
      <c r="P1094" s="2" t="str">
        <f>IF(ISERROR(INDEX(출금!$A$2:$A$1048576,MATCH($S1094,출금!$S$2:$S$1048576,0)))=TRUE, "", INDEX(출금!$A$2:$A$1048576,MATCH($S1094,출금!$S$2:$S$1048576,0)))</f>
        <v>exchange</v>
      </c>
      <c r="Q1094" s="2" t="str">
        <f>IF(ISERROR(INDEX(출금!$B$2:$B$1048576,MATCH($S1094,출금!$S$2:$S$1048576,0)))=TRUE, "", INDEX(출금!$B$2:$B$1048576,MATCH($S1094,출금!$S$2:$S$1048576,0)))</f>
        <v>Binance</v>
      </c>
      <c r="R1094" s="2" t="str">
        <f>IF(ISERROR(INDEX(출금!$C$2:$C$1048576,MATCH($S1094,출금!$S$2:$S$1048576,0)))=TRUE, "", INDEX(출금!$C$2:$C$1048576,MATCH($S1094,출금!$S$2:$S$1048576,0)))</f>
        <v>BBRICK</v>
      </c>
      <c r="S1094" s="4" t="s">
        <v>2425</v>
      </c>
      <c r="T1094" s="20">
        <v>44627.638923611114</v>
      </c>
      <c r="U1094" s="31" t="str">
        <f t="shared" si="31"/>
        <v>2022-03-07</v>
      </c>
    </row>
    <row r="1095" spans="1:21" ht="18" hidden="1">
      <c r="A1095" s="2" t="s">
        <v>3</v>
      </c>
      <c r="B1095" s="2" t="s">
        <v>171</v>
      </c>
      <c r="C1095" s="2" t="s">
        <v>2171</v>
      </c>
      <c r="D1095" s="42" t="s">
        <v>2189</v>
      </c>
      <c r="E1095" s="2">
        <v>10027</v>
      </c>
      <c r="F1095" s="4" t="str">
        <f t="shared" si="30"/>
        <v>ETH</v>
      </c>
      <c r="G1095" s="2" t="str">
        <f>IF(INDEX(지갑!$H:$H,MATCH(A1095&amp;B1095&amp;C1095&amp;D1095&amp;E1095&amp;F1095&amp;H1095,지갑!$K:$K,0))=0, "",INDEX(지갑!$H:$H,MATCH(A1095&amp;B1095&amp;C1095&amp;D1095&amp;E1095&amp;F1095&amp;H1095,지갑!$K:$K,0)))</f>
        <v>0xe3115c061ee15fc7a14a3f70a917313c32611345</v>
      </c>
      <c r="K1095" s="4" t="s">
        <v>11</v>
      </c>
      <c r="L1095" s="24"/>
      <c r="M1095" s="11">
        <v>65.993750000000006</v>
      </c>
      <c r="N1095" s="2" t="str">
        <f>IF(ISERROR(INDEX(출금!$G$2:$G$1048576,MATCH($S1095,출금!$S$2:$S$1048576,0)))=TRUE, "", INDEX(출금!$G$2:$G$1048576,MATCH($S1095,출금!$S$2:$S$1048576,0))&amp;"")</f>
        <v>0x5d6fcf22aa4e4ff8da0abe329392e7c5306d22f3</v>
      </c>
      <c r="O1095" s="2" t="str">
        <f>IF(ISERROR(INDEX(출금!$H$2:$H$1048576,MATCH($S1095,출금!$S$2:$S$1048576,0)))=TRUE, "", INDEX(출금!$H$2:$H$1048576,MATCH($S1095,출금!$S$2:$S$1048576,0))&amp;"")</f>
        <v/>
      </c>
      <c r="P1095" s="2" t="str">
        <f>IF(ISERROR(INDEX(출금!$A$2:$A$1048576,MATCH($S1095,출금!$S$2:$S$1048576,0)))=TRUE, "", INDEX(출금!$A$2:$A$1048576,MATCH($S1095,출금!$S$2:$S$1048576,0)))</f>
        <v>exchange</v>
      </c>
      <c r="Q1095" s="2" t="str">
        <f>IF(ISERROR(INDEX(출금!$B$2:$B$1048576,MATCH($S1095,출금!$S$2:$S$1048576,0)))=TRUE, "", INDEX(출금!$B$2:$B$1048576,MATCH($S1095,출금!$S$2:$S$1048576,0)))</f>
        <v>Binance</v>
      </c>
      <c r="R1095" s="2" t="str">
        <f>IF(ISERROR(INDEX(출금!$C$2:$C$1048576,MATCH($S1095,출금!$S$2:$S$1048576,0)))=TRUE, "", INDEX(출금!$C$2:$C$1048576,MATCH($S1095,출금!$S$2:$S$1048576,0)))</f>
        <v>BBRICK</v>
      </c>
      <c r="S1095" s="4" t="s">
        <v>2424</v>
      </c>
      <c r="T1095" s="20">
        <v>44627.894467592596</v>
      </c>
      <c r="U1095" s="31" t="str">
        <f t="shared" si="31"/>
        <v>2022-03-07</v>
      </c>
    </row>
    <row r="1096" spans="1:21" ht="18" hidden="1">
      <c r="A1096" s="2" t="s">
        <v>3</v>
      </c>
      <c r="B1096" s="2" t="s">
        <v>171</v>
      </c>
      <c r="C1096" s="2" t="s">
        <v>2171</v>
      </c>
      <c r="D1096" s="42" t="s">
        <v>2189</v>
      </c>
      <c r="E1096" s="2">
        <v>10027</v>
      </c>
      <c r="F1096" s="4" t="str">
        <f t="shared" si="30"/>
        <v>XRP</v>
      </c>
      <c r="G1096" s="2" t="str">
        <f>IF(INDEX(지갑!$H:$H,MATCH(A1096&amp;B1096&amp;C1096&amp;D1096&amp;E1096&amp;F1096&amp;H1096,지갑!$K:$K,0))=0, "",INDEX(지갑!$H:$H,MATCH(A1096&amp;B1096&amp;C1096&amp;D1096&amp;E1096&amp;F1096&amp;H1096,지갑!$K:$K,0)))</f>
        <v>raQwCVAJVqjrVm1Nj5SFRcX8i22BhdC9WA</v>
      </c>
      <c r="H1096" s="2">
        <v>2928323236</v>
      </c>
      <c r="K1096" s="4" t="s">
        <v>10</v>
      </c>
      <c r="L1096" s="24"/>
      <c r="M1096" s="11">
        <v>4635.75</v>
      </c>
      <c r="N1096" s="2" t="str">
        <f>IF(ISERROR(INDEX(출금!$G$2:$G$1048576,MATCH($S1096,출금!$S$2:$S$1048576,0)))=TRUE, "", INDEX(출금!$G$2:$G$1048576,MATCH($S1096,출금!$S$2:$S$1048576,0))&amp;"")</f>
        <v>rEb8TK3gBgk5auZkwc6sHnwrGVJH8DuaLh</v>
      </c>
      <c r="O1096" s="2" t="str">
        <f>IF(ISERROR(INDEX(출금!$H$2:$H$1048576,MATCH($S1096,출금!$S$2:$S$1048576,0)))=TRUE, "", INDEX(출금!$H$2:$H$1048576,MATCH($S1096,출금!$S$2:$S$1048576,0))&amp;"")</f>
        <v>105711647</v>
      </c>
      <c r="P1096" s="2" t="str">
        <f>IF(ISERROR(INDEX(출금!$A$2:$A$1048576,MATCH($S1096,출금!$S$2:$S$1048576,0)))=TRUE, "", INDEX(출금!$A$2:$A$1048576,MATCH($S1096,출금!$S$2:$S$1048576,0)))</f>
        <v>exchange</v>
      </c>
      <c r="Q1096" s="2" t="str">
        <f>IF(ISERROR(INDEX(출금!$B$2:$B$1048576,MATCH($S1096,출금!$S$2:$S$1048576,0)))=TRUE, "", INDEX(출금!$B$2:$B$1048576,MATCH($S1096,출금!$S$2:$S$1048576,0)))</f>
        <v>Binance</v>
      </c>
      <c r="R1096" s="2" t="str">
        <f>IF(ISERROR(INDEX(출금!$C$2:$C$1048576,MATCH($S1096,출금!$S$2:$S$1048576,0)))=TRUE, "", INDEX(출금!$C$2:$C$1048576,MATCH($S1096,출금!$S$2:$S$1048576,0)))</f>
        <v>BBRICK</v>
      </c>
      <c r="S1096" s="4" t="s">
        <v>2423</v>
      </c>
      <c r="T1096" s="20">
        <v>44628.213460648149</v>
      </c>
      <c r="U1096" s="31" t="str">
        <f t="shared" si="31"/>
        <v>2022-03-08</v>
      </c>
    </row>
    <row r="1097" spans="1:21" ht="18" hidden="1">
      <c r="A1097" s="2" t="s">
        <v>3</v>
      </c>
      <c r="B1097" s="2" t="s">
        <v>171</v>
      </c>
      <c r="C1097" s="2" t="s">
        <v>2171</v>
      </c>
      <c r="D1097" s="42" t="s">
        <v>2189</v>
      </c>
      <c r="E1097" s="2">
        <v>10027</v>
      </c>
      <c r="F1097" s="4" t="str">
        <f t="shared" si="30"/>
        <v>XRP</v>
      </c>
      <c r="G1097" s="2" t="str">
        <f>IF(INDEX(지갑!$H:$H,MATCH(A1097&amp;B1097&amp;C1097&amp;D1097&amp;E1097&amp;F1097&amp;H1097,지갑!$K:$K,0))=0, "",INDEX(지갑!$H:$H,MATCH(A1097&amp;B1097&amp;C1097&amp;D1097&amp;E1097&amp;F1097&amp;H1097,지갑!$K:$K,0)))</f>
        <v>raQwCVAJVqjrVm1Nj5SFRcX8i22BhdC9WA</v>
      </c>
      <c r="H1097" s="2">
        <v>2928323236</v>
      </c>
      <c r="K1097" s="4" t="s">
        <v>10</v>
      </c>
      <c r="L1097" s="24"/>
      <c r="M1097" s="11">
        <v>4681.75</v>
      </c>
      <c r="N1097" s="2" t="str">
        <f>IF(ISERROR(INDEX(출금!$G$2:$G$1048576,MATCH($S1097,출금!$S$2:$S$1048576,0)))=TRUE, "", INDEX(출금!$G$2:$G$1048576,MATCH($S1097,출금!$S$2:$S$1048576,0))&amp;"")</f>
        <v>rEb8TK3gBgk5auZkwc6sHnwrGVJH8DuaLh</v>
      </c>
      <c r="O1097" s="2" t="str">
        <f>IF(ISERROR(INDEX(출금!$H$2:$H$1048576,MATCH($S1097,출금!$S$2:$S$1048576,0)))=TRUE, "", INDEX(출금!$H$2:$H$1048576,MATCH($S1097,출금!$S$2:$S$1048576,0))&amp;"")</f>
        <v>105711647</v>
      </c>
      <c r="P1097" s="2" t="str">
        <f>IF(ISERROR(INDEX(출금!$A$2:$A$1048576,MATCH($S1097,출금!$S$2:$S$1048576,0)))=TRUE, "", INDEX(출금!$A$2:$A$1048576,MATCH($S1097,출금!$S$2:$S$1048576,0)))</f>
        <v>exchange</v>
      </c>
      <c r="Q1097" s="2" t="str">
        <f>IF(ISERROR(INDEX(출금!$B$2:$B$1048576,MATCH($S1097,출금!$S$2:$S$1048576,0)))=TRUE, "", INDEX(출금!$B$2:$B$1048576,MATCH($S1097,출금!$S$2:$S$1048576,0)))</f>
        <v>Binance</v>
      </c>
      <c r="R1097" s="2" t="str">
        <f>IF(ISERROR(INDEX(출금!$C$2:$C$1048576,MATCH($S1097,출금!$S$2:$S$1048576,0)))=TRUE, "", INDEX(출금!$C$2:$C$1048576,MATCH($S1097,출금!$S$2:$S$1048576,0)))</f>
        <v>BBRICK</v>
      </c>
      <c r="S1097" s="4" t="s">
        <v>2422</v>
      </c>
      <c r="T1097" s="20">
        <v>44628.643877314818</v>
      </c>
      <c r="U1097" s="31" t="str">
        <f t="shared" si="31"/>
        <v>2022-03-08</v>
      </c>
    </row>
    <row r="1098" spans="1:21" ht="18" hidden="1">
      <c r="A1098" s="2" t="s">
        <v>3</v>
      </c>
      <c r="B1098" s="2" t="s">
        <v>171</v>
      </c>
      <c r="C1098" s="2" t="s">
        <v>2171</v>
      </c>
      <c r="D1098" s="42" t="s">
        <v>2189</v>
      </c>
      <c r="E1098" s="2">
        <v>10027</v>
      </c>
      <c r="F1098" s="4" t="str">
        <f t="shared" si="30"/>
        <v>XRP</v>
      </c>
      <c r="G1098" s="2" t="str">
        <f>IF(INDEX(지갑!$H:$H,MATCH(A1098&amp;B1098&amp;C1098&amp;D1098&amp;E1098&amp;F1098&amp;H1098,지갑!$K:$K,0))=0, "",INDEX(지갑!$H:$H,MATCH(A1098&amp;B1098&amp;C1098&amp;D1098&amp;E1098&amp;F1098&amp;H1098,지갑!$K:$K,0)))</f>
        <v>raQwCVAJVqjrVm1Nj5SFRcX8i22BhdC9WA</v>
      </c>
      <c r="H1098" s="2">
        <v>2928323236</v>
      </c>
      <c r="K1098" s="4" t="s">
        <v>10</v>
      </c>
      <c r="L1098" s="24"/>
      <c r="M1098" s="11">
        <v>5095.75</v>
      </c>
      <c r="N1098" s="2" t="str">
        <f>IF(ISERROR(INDEX(출금!$G$2:$G$1048576,MATCH($S1098,출금!$S$2:$S$1048576,0)))=TRUE, "", INDEX(출금!$G$2:$G$1048576,MATCH($S1098,출금!$S$2:$S$1048576,0))&amp;"")</f>
        <v>rEb8TK3gBgk5auZkwc6sHnwrGVJH8DuaLh</v>
      </c>
      <c r="O1098" s="2" t="str">
        <f>IF(ISERROR(INDEX(출금!$H$2:$H$1048576,MATCH($S1098,출금!$S$2:$S$1048576,0)))=TRUE, "", INDEX(출금!$H$2:$H$1048576,MATCH($S1098,출금!$S$2:$S$1048576,0))&amp;"")</f>
        <v>105711647</v>
      </c>
      <c r="P1098" s="2" t="str">
        <f>IF(ISERROR(INDEX(출금!$A$2:$A$1048576,MATCH($S1098,출금!$S$2:$S$1048576,0)))=TRUE, "", INDEX(출금!$A$2:$A$1048576,MATCH($S1098,출금!$S$2:$S$1048576,0)))</f>
        <v>exchange</v>
      </c>
      <c r="Q1098" s="2" t="str">
        <f>IF(ISERROR(INDEX(출금!$B$2:$B$1048576,MATCH($S1098,출금!$S$2:$S$1048576,0)))=TRUE, "", INDEX(출금!$B$2:$B$1048576,MATCH($S1098,출금!$S$2:$S$1048576,0)))</f>
        <v>Binance</v>
      </c>
      <c r="R1098" s="2" t="str">
        <f>IF(ISERROR(INDEX(출금!$C$2:$C$1048576,MATCH($S1098,출금!$S$2:$S$1048576,0)))=TRUE, "", INDEX(출금!$C$2:$C$1048576,MATCH($S1098,출금!$S$2:$S$1048576,0)))</f>
        <v>BBRICK</v>
      </c>
      <c r="S1098" s="4" t="s">
        <v>2421</v>
      </c>
      <c r="T1098" s="20">
        <v>44628.659375000003</v>
      </c>
      <c r="U1098" s="31" t="str">
        <f t="shared" si="31"/>
        <v>2022-03-08</v>
      </c>
    </row>
    <row r="1099" spans="1:21" ht="18" hidden="1">
      <c r="A1099" s="2" t="s">
        <v>3</v>
      </c>
      <c r="B1099" s="2" t="s">
        <v>171</v>
      </c>
      <c r="C1099" s="2" t="s">
        <v>2171</v>
      </c>
      <c r="D1099" s="42" t="s">
        <v>2189</v>
      </c>
      <c r="E1099" s="2">
        <v>10027</v>
      </c>
      <c r="F1099" s="4" t="str">
        <f t="shared" si="30"/>
        <v>ATOM</v>
      </c>
      <c r="G1099" s="2" t="str">
        <f>IF(INDEX(지갑!$H:$H,MATCH(A1099&amp;B1099&amp;C1099&amp;D1099&amp;E1099&amp;F1099&amp;H1099,지갑!$K:$K,0))=0, "",INDEX(지갑!$H:$H,MATCH(A1099&amp;B1099&amp;C1099&amp;D1099&amp;E1099&amp;F1099&amp;H1099,지갑!$K:$K,0)))</f>
        <v>cosmos1hjyde2kfgtl78twvhs53u5j2gcsxrt649nn8j5</v>
      </c>
      <c r="H1099" s="2" t="s">
        <v>2352</v>
      </c>
      <c r="K1099" s="4" t="s">
        <v>70</v>
      </c>
      <c r="L1099" s="24"/>
      <c r="M1099" s="11">
        <v>84.995000000000005</v>
      </c>
      <c r="N1099" s="2" t="str">
        <f>IF(ISERROR(INDEX(출금!$G$2:$G$1048576,MATCH($S1099,출금!$S$2:$S$1048576,0)))=TRUE, "", INDEX(출금!$G$2:$G$1048576,MATCH($S1099,출금!$S$2:$S$1048576,0))&amp;"")</f>
        <v>cosmos15v50ymp6n5dn73erkqtmq0u8adpl8d3ujv2e74</v>
      </c>
      <c r="O1099" s="2" t="str">
        <f>IF(ISERROR(INDEX(출금!$H$2:$H$1048576,MATCH($S1099,출금!$S$2:$S$1048576,0)))=TRUE, "", INDEX(출금!$H$2:$H$1048576,MATCH($S1099,출금!$S$2:$S$1048576,0))&amp;"")</f>
        <v>101230448</v>
      </c>
      <c r="P1099" s="2" t="str">
        <f>IF(ISERROR(INDEX(출금!$A$2:$A$1048576,MATCH($S1099,출금!$S$2:$S$1048576,0)))=TRUE, "", INDEX(출금!$A$2:$A$1048576,MATCH($S1099,출금!$S$2:$S$1048576,0)))</f>
        <v>exchange</v>
      </c>
      <c r="Q1099" s="2" t="str">
        <f>IF(ISERROR(INDEX(출금!$B$2:$B$1048576,MATCH($S1099,출금!$S$2:$S$1048576,0)))=TRUE, "", INDEX(출금!$B$2:$B$1048576,MATCH($S1099,출금!$S$2:$S$1048576,0)))</f>
        <v>Binance</v>
      </c>
      <c r="R1099" s="2" t="str">
        <f>IF(ISERROR(INDEX(출금!$C$2:$C$1048576,MATCH($S1099,출금!$S$2:$S$1048576,0)))=TRUE, "", INDEX(출금!$C$2:$C$1048576,MATCH($S1099,출금!$S$2:$S$1048576,0)))</f>
        <v>BBRICK</v>
      </c>
      <c r="S1099" s="4" t="s">
        <v>2420</v>
      </c>
      <c r="T1099" s="20">
        <v>44628.701886574076</v>
      </c>
      <c r="U1099" s="31" t="str">
        <f t="shared" si="31"/>
        <v>2022-03-08</v>
      </c>
    </row>
    <row r="1100" spans="1:21" ht="18" hidden="1">
      <c r="A1100" s="2" t="s">
        <v>3</v>
      </c>
      <c r="B1100" s="2" t="s">
        <v>171</v>
      </c>
      <c r="C1100" s="2" t="s">
        <v>2171</v>
      </c>
      <c r="D1100" s="42" t="s">
        <v>2189</v>
      </c>
      <c r="E1100" s="2">
        <v>10027</v>
      </c>
      <c r="F1100" s="4" t="str">
        <f t="shared" si="30"/>
        <v>ATOM</v>
      </c>
      <c r="G1100" s="2" t="str">
        <f>IF(INDEX(지갑!$H:$H,MATCH(A1100&amp;B1100&amp;C1100&amp;D1100&amp;E1100&amp;F1100&amp;H1100,지갑!$K:$K,0))=0, "",INDEX(지갑!$H:$H,MATCH(A1100&amp;B1100&amp;C1100&amp;D1100&amp;E1100&amp;F1100&amp;H1100,지갑!$K:$K,0)))</f>
        <v>cosmos1hjyde2kfgtl78twvhs53u5j2gcsxrt649nn8j5</v>
      </c>
      <c r="H1100" s="2" t="s">
        <v>2352</v>
      </c>
      <c r="K1100" s="4" t="s">
        <v>70</v>
      </c>
      <c r="L1100" s="24"/>
      <c r="M1100" s="11">
        <v>102.995</v>
      </c>
      <c r="N1100" s="2" t="str">
        <f>IF(ISERROR(INDEX(출금!$G$2:$G$1048576,MATCH($S1100,출금!$S$2:$S$1048576,0)))=TRUE, "", INDEX(출금!$G$2:$G$1048576,MATCH($S1100,출금!$S$2:$S$1048576,0))&amp;"")</f>
        <v>cosmos15v50ymp6n5dn73erkqtmq0u8adpl8d3ujv2e74</v>
      </c>
      <c r="O1100" s="2" t="str">
        <f>IF(ISERROR(INDEX(출금!$H$2:$H$1048576,MATCH($S1100,출금!$S$2:$S$1048576,0)))=TRUE, "", INDEX(출금!$H$2:$H$1048576,MATCH($S1100,출금!$S$2:$S$1048576,0))&amp;"")</f>
        <v>101230448</v>
      </c>
      <c r="P1100" s="2" t="str">
        <f>IF(ISERROR(INDEX(출금!$A$2:$A$1048576,MATCH($S1100,출금!$S$2:$S$1048576,0)))=TRUE, "", INDEX(출금!$A$2:$A$1048576,MATCH($S1100,출금!$S$2:$S$1048576,0)))</f>
        <v>exchange</v>
      </c>
      <c r="Q1100" s="2" t="str">
        <f>IF(ISERROR(INDEX(출금!$B$2:$B$1048576,MATCH($S1100,출금!$S$2:$S$1048576,0)))=TRUE, "", INDEX(출금!$B$2:$B$1048576,MATCH($S1100,출금!$S$2:$S$1048576,0)))</f>
        <v>Binance</v>
      </c>
      <c r="R1100" s="2" t="str">
        <f>IF(ISERROR(INDEX(출금!$C$2:$C$1048576,MATCH($S1100,출금!$S$2:$S$1048576,0)))=TRUE, "", INDEX(출금!$C$2:$C$1048576,MATCH($S1100,출금!$S$2:$S$1048576,0)))</f>
        <v>BBRICK</v>
      </c>
      <c r="S1100" s="4" t="s">
        <v>2419</v>
      </c>
      <c r="T1100" s="20">
        <v>44628.70888888889</v>
      </c>
      <c r="U1100" s="31" t="str">
        <f t="shared" si="31"/>
        <v>2022-03-08</v>
      </c>
    </row>
    <row r="1101" spans="1:21" ht="18" hidden="1">
      <c r="A1101" s="2" t="s">
        <v>3</v>
      </c>
      <c r="B1101" s="2" t="s">
        <v>171</v>
      </c>
      <c r="C1101" s="2" t="s">
        <v>2171</v>
      </c>
      <c r="D1101" s="42" t="s">
        <v>2189</v>
      </c>
      <c r="E1101" s="2">
        <v>10027</v>
      </c>
      <c r="F1101" s="4" t="str">
        <f t="shared" si="30"/>
        <v>ATOM</v>
      </c>
      <c r="G1101" s="2" t="str">
        <f>IF(INDEX(지갑!$H:$H,MATCH(A1101&amp;B1101&amp;C1101&amp;D1101&amp;E1101&amp;F1101&amp;H1101,지갑!$K:$K,0))=0, "",INDEX(지갑!$H:$H,MATCH(A1101&amp;B1101&amp;C1101&amp;D1101&amp;E1101&amp;F1101&amp;H1101,지갑!$K:$K,0)))</f>
        <v>cosmos1hjyde2kfgtl78twvhs53u5j2gcsxrt649nn8j5</v>
      </c>
      <c r="H1101" s="2" t="s">
        <v>2352</v>
      </c>
      <c r="K1101" s="4" t="s">
        <v>70</v>
      </c>
      <c r="L1101" s="24"/>
      <c r="M1101" s="11">
        <v>102.995</v>
      </c>
      <c r="N1101" s="2" t="str">
        <f>IF(ISERROR(INDEX(출금!$G$2:$G$1048576,MATCH($S1101,출금!$S$2:$S$1048576,0)))=TRUE, "", INDEX(출금!$G$2:$G$1048576,MATCH($S1101,출금!$S$2:$S$1048576,0))&amp;"")</f>
        <v>cosmos15v50ymp6n5dn73erkqtmq0u8adpl8d3ujv2e74</v>
      </c>
      <c r="O1101" s="2" t="str">
        <f>IF(ISERROR(INDEX(출금!$H$2:$H$1048576,MATCH($S1101,출금!$S$2:$S$1048576,0)))=TRUE, "", INDEX(출금!$H$2:$H$1048576,MATCH($S1101,출금!$S$2:$S$1048576,0))&amp;"")</f>
        <v>101230448</v>
      </c>
      <c r="P1101" s="2" t="str">
        <f>IF(ISERROR(INDEX(출금!$A$2:$A$1048576,MATCH($S1101,출금!$S$2:$S$1048576,0)))=TRUE, "", INDEX(출금!$A$2:$A$1048576,MATCH($S1101,출금!$S$2:$S$1048576,0)))</f>
        <v>exchange</v>
      </c>
      <c r="Q1101" s="2" t="str">
        <f>IF(ISERROR(INDEX(출금!$B$2:$B$1048576,MATCH($S1101,출금!$S$2:$S$1048576,0)))=TRUE, "", INDEX(출금!$B$2:$B$1048576,MATCH($S1101,출금!$S$2:$S$1048576,0)))</f>
        <v>Binance</v>
      </c>
      <c r="R1101" s="2" t="str">
        <f>IF(ISERROR(INDEX(출금!$C$2:$C$1048576,MATCH($S1101,출금!$S$2:$S$1048576,0)))=TRUE, "", INDEX(출금!$C$2:$C$1048576,MATCH($S1101,출금!$S$2:$S$1048576,0)))</f>
        <v>BBRICK</v>
      </c>
      <c r="S1101" s="4" t="s">
        <v>2418</v>
      </c>
      <c r="T1101" s="20">
        <v>44628.949490740742</v>
      </c>
      <c r="U1101" s="31" t="str">
        <f t="shared" si="31"/>
        <v>2022-03-08</v>
      </c>
    </row>
    <row r="1102" spans="1:21" ht="18" hidden="1">
      <c r="A1102" s="2" t="s">
        <v>3</v>
      </c>
      <c r="B1102" s="2" t="s">
        <v>171</v>
      </c>
      <c r="C1102" s="2" t="s">
        <v>2171</v>
      </c>
      <c r="D1102" s="42" t="s">
        <v>2189</v>
      </c>
      <c r="E1102" s="2">
        <v>10027</v>
      </c>
      <c r="F1102" s="4" t="str">
        <f t="shared" si="30"/>
        <v>ATOM</v>
      </c>
      <c r="G1102" s="2" t="str">
        <f>IF(INDEX(지갑!$H:$H,MATCH(A1102&amp;B1102&amp;C1102&amp;D1102&amp;E1102&amp;F1102&amp;H1102,지갑!$K:$K,0))=0, "",INDEX(지갑!$H:$H,MATCH(A1102&amp;B1102&amp;C1102&amp;D1102&amp;E1102&amp;F1102&amp;H1102,지갑!$K:$K,0)))</f>
        <v>cosmos1hjyde2kfgtl78twvhs53u5j2gcsxrt649nn8j5</v>
      </c>
      <c r="H1102" s="2" t="s">
        <v>2352</v>
      </c>
      <c r="K1102" s="4" t="s">
        <v>70</v>
      </c>
      <c r="L1102" s="24"/>
      <c r="M1102" s="11">
        <v>101.995</v>
      </c>
      <c r="N1102" s="2" t="str">
        <f>IF(ISERROR(INDEX(출금!$G$2:$G$1048576,MATCH($S1102,출금!$S$2:$S$1048576,0)))=TRUE, "", INDEX(출금!$G$2:$G$1048576,MATCH($S1102,출금!$S$2:$S$1048576,0))&amp;"")</f>
        <v>cosmos15v50ymp6n5dn73erkqtmq0u8adpl8d3ujv2e74</v>
      </c>
      <c r="O1102" s="2" t="str">
        <f>IF(ISERROR(INDEX(출금!$H$2:$H$1048576,MATCH($S1102,출금!$S$2:$S$1048576,0)))=TRUE, "", INDEX(출금!$H$2:$H$1048576,MATCH($S1102,출금!$S$2:$S$1048576,0))&amp;"")</f>
        <v>101230448</v>
      </c>
      <c r="P1102" s="2" t="str">
        <f>IF(ISERROR(INDEX(출금!$A$2:$A$1048576,MATCH($S1102,출금!$S$2:$S$1048576,0)))=TRUE, "", INDEX(출금!$A$2:$A$1048576,MATCH($S1102,출금!$S$2:$S$1048576,0)))</f>
        <v>exchange</v>
      </c>
      <c r="Q1102" s="2" t="str">
        <f>IF(ISERROR(INDEX(출금!$B$2:$B$1048576,MATCH($S1102,출금!$S$2:$S$1048576,0)))=TRUE, "", INDEX(출금!$B$2:$B$1048576,MATCH($S1102,출금!$S$2:$S$1048576,0)))</f>
        <v>Binance</v>
      </c>
      <c r="R1102" s="2" t="str">
        <f>IF(ISERROR(INDEX(출금!$C$2:$C$1048576,MATCH($S1102,출금!$S$2:$S$1048576,0)))=TRUE, "", INDEX(출금!$C$2:$C$1048576,MATCH($S1102,출금!$S$2:$S$1048576,0)))</f>
        <v>BBRICK</v>
      </c>
      <c r="S1102" s="4" t="s">
        <v>2417</v>
      </c>
      <c r="T1102" s="20">
        <v>44629.404456018521</v>
      </c>
      <c r="U1102" s="31" t="str">
        <f t="shared" si="31"/>
        <v>2022-03-09</v>
      </c>
    </row>
    <row r="1103" spans="1:21" ht="18" hidden="1">
      <c r="A1103" s="2" t="s">
        <v>3</v>
      </c>
      <c r="B1103" s="2" t="s">
        <v>171</v>
      </c>
      <c r="C1103" s="2" t="s">
        <v>2171</v>
      </c>
      <c r="D1103" s="42" t="s">
        <v>2189</v>
      </c>
      <c r="E1103" s="2">
        <v>10027</v>
      </c>
      <c r="F1103" s="4" t="str">
        <f t="shared" si="30"/>
        <v>ATOM</v>
      </c>
      <c r="G1103" s="2" t="str">
        <f>IF(INDEX(지갑!$H:$H,MATCH(A1103&amp;B1103&amp;C1103&amp;D1103&amp;E1103&amp;F1103&amp;H1103,지갑!$K:$K,0))=0, "",INDEX(지갑!$H:$H,MATCH(A1103&amp;B1103&amp;C1103&amp;D1103&amp;E1103&amp;F1103&amp;H1103,지갑!$K:$K,0)))</f>
        <v>cosmos1hjyde2kfgtl78twvhs53u5j2gcsxrt649nn8j5</v>
      </c>
      <c r="H1103" s="2" t="s">
        <v>2352</v>
      </c>
      <c r="K1103" s="4" t="s">
        <v>70</v>
      </c>
      <c r="L1103" s="24"/>
      <c r="M1103" s="11">
        <v>103.995</v>
      </c>
      <c r="N1103" s="2" t="str">
        <f>IF(ISERROR(INDEX(출금!$G$2:$G$1048576,MATCH($S1103,출금!$S$2:$S$1048576,0)))=TRUE, "", INDEX(출금!$G$2:$G$1048576,MATCH($S1103,출금!$S$2:$S$1048576,0))&amp;"")</f>
        <v>cosmos15v50ymp6n5dn73erkqtmq0u8adpl8d3ujv2e74</v>
      </c>
      <c r="O1103" s="2" t="str">
        <f>IF(ISERROR(INDEX(출금!$H$2:$H$1048576,MATCH($S1103,출금!$S$2:$S$1048576,0)))=TRUE, "", INDEX(출금!$H$2:$H$1048576,MATCH($S1103,출금!$S$2:$S$1048576,0))&amp;"")</f>
        <v>101230448</v>
      </c>
      <c r="P1103" s="2" t="str">
        <f>IF(ISERROR(INDEX(출금!$A$2:$A$1048576,MATCH($S1103,출금!$S$2:$S$1048576,0)))=TRUE, "", INDEX(출금!$A$2:$A$1048576,MATCH($S1103,출금!$S$2:$S$1048576,0)))</f>
        <v>exchange</v>
      </c>
      <c r="Q1103" s="2" t="str">
        <f>IF(ISERROR(INDEX(출금!$B$2:$B$1048576,MATCH($S1103,출금!$S$2:$S$1048576,0)))=TRUE, "", INDEX(출금!$B$2:$B$1048576,MATCH($S1103,출금!$S$2:$S$1048576,0)))</f>
        <v>Binance</v>
      </c>
      <c r="R1103" s="2" t="str">
        <f>IF(ISERROR(INDEX(출금!$C$2:$C$1048576,MATCH($S1103,출금!$S$2:$S$1048576,0)))=TRUE, "", INDEX(출금!$C$2:$C$1048576,MATCH($S1103,출금!$S$2:$S$1048576,0)))</f>
        <v>BBRICK</v>
      </c>
      <c r="S1103" s="4" t="s">
        <v>2416</v>
      </c>
      <c r="T1103" s="20">
        <v>44629.525405092594</v>
      </c>
      <c r="U1103" s="31" t="str">
        <f t="shared" si="31"/>
        <v>2022-03-09</v>
      </c>
    </row>
    <row r="1104" spans="1:21" ht="18" hidden="1">
      <c r="A1104" s="2" t="s">
        <v>3</v>
      </c>
      <c r="B1104" s="2" t="s">
        <v>171</v>
      </c>
      <c r="C1104" s="2" t="s">
        <v>2171</v>
      </c>
      <c r="D1104" s="42" t="s">
        <v>2189</v>
      </c>
      <c r="E1104" s="2">
        <v>10027</v>
      </c>
      <c r="F1104" s="4" t="str">
        <f t="shared" si="30"/>
        <v>XRP</v>
      </c>
      <c r="G1104" s="2" t="str">
        <f>IF(INDEX(지갑!$H:$H,MATCH(A1104&amp;B1104&amp;C1104&amp;D1104&amp;E1104&amp;F1104&amp;H1104,지갑!$K:$K,0))=0, "",INDEX(지갑!$H:$H,MATCH(A1104&amp;B1104&amp;C1104&amp;D1104&amp;E1104&amp;F1104&amp;H1104,지갑!$K:$K,0)))</f>
        <v>raQwCVAJVqjrVm1Nj5SFRcX8i22BhdC9WA</v>
      </c>
      <c r="H1104" s="2">
        <v>2928323236</v>
      </c>
      <c r="K1104" s="4" t="s">
        <v>10</v>
      </c>
      <c r="L1104" s="24"/>
      <c r="M1104" s="11">
        <v>6978.75</v>
      </c>
      <c r="N1104" s="2" t="str">
        <f>IF(ISERROR(INDEX(출금!$G$2:$G$1048576,MATCH($S1104,출금!$S$2:$S$1048576,0)))=TRUE, "", INDEX(출금!$G$2:$G$1048576,MATCH($S1104,출금!$S$2:$S$1048576,0))&amp;"")</f>
        <v>rEb8TK3gBgk5auZkwc6sHnwrGVJH8DuaLh</v>
      </c>
      <c r="O1104" s="2" t="str">
        <f>IF(ISERROR(INDEX(출금!$H$2:$H$1048576,MATCH($S1104,출금!$S$2:$S$1048576,0)))=TRUE, "", INDEX(출금!$H$2:$H$1048576,MATCH($S1104,출금!$S$2:$S$1048576,0))&amp;"")</f>
        <v>105711647</v>
      </c>
      <c r="P1104" s="2" t="str">
        <f>IF(ISERROR(INDEX(출금!$A$2:$A$1048576,MATCH($S1104,출금!$S$2:$S$1048576,0)))=TRUE, "", INDEX(출금!$A$2:$A$1048576,MATCH($S1104,출금!$S$2:$S$1048576,0)))</f>
        <v>exchange</v>
      </c>
      <c r="Q1104" s="2" t="str">
        <f>IF(ISERROR(INDEX(출금!$B$2:$B$1048576,MATCH($S1104,출금!$S$2:$S$1048576,0)))=TRUE, "", INDEX(출금!$B$2:$B$1048576,MATCH($S1104,출금!$S$2:$S$1048576,0)))</f>
        <v>Binance</v>
      </c>
      <c r="R1104" s="2" t="str">
        <f>IF(ISERROR(INDEX(출금!$C$2:$C$1048576,MATCH($S1104,출금!$S$2:$S$1048576,0)))=TRUE, "", INDEX(출금!$C$2:$C$1048576,MATCH($S1104,출금!$S$2:$S$1048576,0)))</f>
        <v>BBRICK</v>
      </c>
      <c r="S1104" s="4" t="s">
        <v>2415</v>
      </c>
      <c r="T1104" s="20">
        <v>44629.552164351851</v>
      </c>
      <c r="U1104" s="31" t="str">
        <f t="shared" si="31"/>
        <v>2022-03-09</v>
      </c>
    </row>
    <row r="1105" spans="1:21" ht="18" hidden="1">
      <c r="A1105" s="2" t="s">
        <v>3</v>
      </c>
      <c r="B1105" s="2" t="s">
        <v>171</v>
      </c>
      <c r="C1105" s="2" t="s">
        <v>2171</v>
      </c>
      <c r="D1105" s="42" t="s">
        <v>2189</v>
      </c>
      <c r="E1105" s="2">
        <v>10027</v>
      </c>
      <c r="F1105" s="4" t="str">
        <f t="shared" si="30"/>
        <v>XRP</v>
      </c>
      <c r="G1105" s="2" t="str">
        <f>IF(INDEX(지갑!$H:$H,MATCH(A1105&amp;B1105&amp;C1105&amp;D1105&amp;E1105&amp;F1105&amp;H1105,지갑!$K:$K,0))=0, "",INDEX(지갑!$H:$H,MATCH(A1105&amp;B1105&amp;C1105&amp;D1105&amp;E1105&amp;F1105&amp;H1105,지갑!$K:$K,0)))</f>
        <v>raQwCVAJVqjrVm1Nj5SFRcX8i22BhdC9WA</v>
      </c>
      <c r="H1105" s="2">
        <v>2928323236</v>
      </c>
      <c r="K1105" s="4" t="s">
        <v>10</v>
      </c>
      <c r="L1105" s="24"/>
      <c r="M1105" s="11">
        <v>6563.75</v>
      </c>
      <c r="N1105" s="2" t="str">
        <f>IF(ISERROR(INDEX(출금!$G$2:$G$1048576,MATCH($S1105,출금!$S$2:$S$1048576,0)))=TRUE, "", INDEX(출금!$G$2:$G$1048576,MATCH($S1105,출금!$S$2:$S$1048576,0))&amp;"")</f>
        <v>rEb8TK3gBgk5auZkwc6sHnwrGVJH8DuaLh</v>
      </c>
      <c r="O1105" s="2" t="str">
        <f>IF(ISERROR(INDEX(출금!$H$2:$H$1048576,MATCH($S1105,출금!$S$2:$S$1048576,0)))=TRUE, "", INDEX(출금!$H$2:$H$1048576,MATCH($S1105,출금!$S$2:$S$1048576,0))&amp;"")</f>
        <v>105711647</v>
      </c>
      <c r="P1105" s="2" t="str">
        <f>IF(ISERROR(INDEX(출금!$A$2:$A$1048576,MATCH($S1105,출금!$S$2:$S$1048576,0)))=TRUE, "", INDEX(출금!$A$2:$A$1048576,MATCH($S1105,출금!$S$2:$S$1048576,0)))</f>
        <v>exchange</v>
      </c>
      <c r="Q1105" s="2" t="str">
        <f>IF(ISERROR(INDEX(출금!$B$2:$B$1048576,MATCH($S1105,출금!$S$2:$S$1048576,0)))=TRUE, "", INDEX(출금!$B$2:$B$1048576,MATCH($S1105,출금!$S$2:$S$1048576,0)))</f>
        <v>Binance</v>
      </c>
      <c r="R1105" s="2" t="str">
        <f>IF(ISERROR(INDEX(출금!$C$2:$C$1048576,MATCH($S1105,출금!$S$2:$S$1048576,0)))=TRUE, "", INDEX(출금!$C$2:$C$1048576,MATCH($S1105,출금!$S$2:$S$1048576,0)))</f>
        <v>BBRICK</v>
      </c>
      <c r="S1105" s="4" t="s">
        <v>2414</v>
      </c>
      <c r="T1105" s="20">
        <v>44629.556064814817</v>
      </c>
      <c r="U1105" s="31" t="str">
        <f t="shared" si="31"/>
        <v>2022-03-09</v>
      </c>
    </row>
    <row r="1106" spans="1:21" ht="18" hidden="1">
      <c r="A1106" s="2" t="s">
        <v>3</v>
      </c>
      <c r="B1106" s="2" t="s">
        <v>171</v>
      </c>
      <c r="C1106" s="2" t="s">
        <v>2171</v>
      </c>
      <c r="D1106" s="42" t="s">
        <v>2189</v>
      </c>
      <c r="E1106" s="2">
        <v>10027</v>
      </c>
      <c r="F1106" s="4" t="str">
        <f t="shared" si="30"/>
        <v>XRP</v>
      </c>
      <c r="G1106" s="2" t="str">
        <f>IF(INDEX(지갑!$H:$H,MATCH(A1106&amp;B1106&amp;C1106&amp;D1106&amp;E1106&amp;F1106&amp;H1106,지갑!$K:$K,0))=0, "",INDEX(지갑!$H:$H,MATCH(A1106&amp;B1106&amp;C1106&amp;D1106&amp;E1106&amp;F1106&amp;H1106,지갑!$K:$K,0)))</f>
        <v>raQwCVAJVqjrVm1Nj5SFRcX8i22BhdC9WA</v>
      </c>
      <c r="H1106" s="2">
        <v>2928323236</v>
      </c>
      <c r="K1106" s="4" t="s">
        <v>10</v>
      </c>
      <c r="L1106" s="24"/>
      <c r="M1106" s="11">
        <v>5222.75</v>
      </c>
      <c r="N1106" s="2" t="str">
        <f>IF(ISERROR(INDEX(출금!$G$2:$G$1048576,MATCH($S1106,출금!$S$2:$S$1048576,0)))=TRUE, "", INDEX(출금!$G$2:$G$1048576,MATCH($S1106,출금!$S$2:$S$1048576,0))&amp;"")</f>
        <v>rEb8TK3gBgk5auZkwc6sHnwrGVJH8DuaLh</v>
      </c>
      <c r="O1106" s="2" t="str">
        <f>IF(ISERROR(INDEX(출금!$H$2:$H$1048576,MATCH($S1106,출금!$S$2:$S$1048576,0)))=TRUE, "", INDEX(출금!$H$2:$H$1048576,MATCH($S1106,출금!$S$2:$S$1048576,0))&amp;"")</f>
        <v>105711647</v>
      </c>
      <c r="P1106" s="2" t="str">
        <f>IF(ISERROR(INDEX(출금!$A$2:$A$1048576,MATCH($S1106,출금!$S$2:$S$1048576,0)))=TRUE, "", INDEX(출금!$A$2:$A$1048576,MATCH($S1106,출금!$S$2:$S$1048576,0)))</f>
        <v>exchange</v>
      </c>
      <c r="Q1106" s="2" t="str">
        <f>IF(ISERROR(INDEX(출금!$B$2:$B$1048576,MATCH($S1106,출금!$S$2:$S$1048576,0)))=TRUE, "", INDEX(출금!$B$2:$B$1048576,MATCH($S1106,출금!$S$2:$S$1048576,0)))</f>
        <v>Binance</v>
      </c>
      <c r="R1106" s="2" t="str">
        <f>IF(ISERROR(INDEX(출금!$C$2:$C$1048576,MATCH($S1106,출금!$S$2:$S$1048576,0)))=TRUE, "", INDEX(출금!$C$2:$C$1048576,MATCH($S1106,출금!$S$2:$S$1048576,0)))</f>
        <v>BBRICK</v>
      </c>
      <c r="S1106" s="4" t="s">
        <v>2413</v>
      </c>
      <c r="T1106" s="20">
        <v>44629.906956018516</v>
      </c>
      <c r="U1106" s="31" t="str">
        <f t="shared" si="31"/>
        <v>2022-03-09</v>
      </c>
    </row>
    <row r="1107" spans="1:21" ht="18" hidden="1">
      <c r="A1107" s="2" t="s">
        <v>3</v>
      </c>
      <c r="B1107" s="2" t="s">
        <v>171</v>
      </c>
      <c r="C1107" s="2" t="s">
        <v>2171</v>
      </c>
      <c r="D1107" s="42" t="s">
        <v>2189</v>
      </c>
      <c r="E1107" s="2">
        <v>10027</v>
      </c>
      <c r="F1107" s="4" t="str">
        <f t="shared" si="30"/>
        <v>XRP</v>
      </c>
      <c r="G1107" s="2" t="str">
        <f>IF(INDEX(지갑!$H:$H,MATCH(A1107&amp;B1107&amp;C1107&amp;D1107&amp;E1107&amp;F1107&amp;H1107,지갑!$K:$K,0))=0, "",INDEX(지갑!$H:$H,MATCH(A1107&amp;B1107&amp;C1107&amp;D1107&amp;E1107&amp;F1107&amp;H1107,지갑!$K:$K,0)))</f>
        <v>raQwCVAJVqjrVm1Nj5SFRcX8i22BhdC9WA</v>
      </c>
      <c r="H1107" s="2">
        <v>2928323236</v>
      </c>
      <c r="K1107" s="4" t="s">
        <v>10</v>
      </c>
      <c r="L1107" s="24"/>
      <c r="M1107" s="11">
        <v>5084.75</v>
      </c>
      <c r="N1107" s="2" t="str">
        <f>IF(ISERROR(INDEX(출금!$G$2:$G$1048576,MATCH($S1107,출금!$S$2:$S$1048576,0)))=TRUE, "", INDEX(출금!$G$2:$G$1048576,MATCH($S1107,출금!$S$2:$S$1048576,0))&amp;"")</f>
        <v>rEb8TK3gBgk5auZkwc6sHnwrGVJH8DuaLh</v>
      </c>
      <c r="O1107" s="2" t="str">
        <f>IF(ISERROR(INDEX(출금!$H$2:$H$1048576,MATCH($S1107,출금!$S$2:$S$1048576,0)))=TRUE, "", INDEX(출금!$H$2:$H$1048576,MATCH($S1107,출금!$S$2:$S$1048576,0))&amp;"")</f>
        <v>105711647</v>
      </c>
      <c r="P1107" s="2" t="str">
        <f>IF(ISERROR(INDEX(출금!$A$2:$A$1048576,MATCH($S1107,출금!$S$2:$S$1048576,0)))=TRUE, "", INDEX(출금!$A$2:$A$1048576,MATCH($S1107,출금!$S$2:$S$1048576,0)))</f>
        <v>exchange</v>
      </c>
      <c r="Q1107" s="2" t="str">
        <f>IF(ISERROR(INDEX(출금!$B$2:$B$1048576,MATCH($S1107,출금!$S$2:$S$1048576,0)))=TRUE, "", INDEX(출금!$B$2:$B$1048576,MATCH($S1107,출금!$S$2:$S$1048576,0)))</f>
        <v>Binance</v>
      </c>
      <c r="R1107" s="2" t="str">
        <f>IF(ISERROR(INDEX(출금!$C$2:$C$1048576,MATCH($S1107,출금!$S$2:$S$1048576,0)))=TRUE, "", INDEX(출금!$C$2:$C$1048576,MATCH($S1107,출금!$S$2:$S$1048576,0)))</f>
        <v>BBRICK</v>
      </c>
      <c r="S1107" s="4" t="s">
        <v>2412</v>
      </c>
      <c r="T1107" s="20">
        <v>44630.032141203701</v>
      </c>
      <c r="U1107" s="31" t="str">
        <f t="shared" si="31"/>
        <v>2022-03-10</v>
      </c>
    </row>
    <row r="1108" spans="1:21" ht="18" hidden="1">
      <c r="A1108" s="2" t="s">
        <v>3</v>
      </c>
      <c r="B1108" s="2" t="s">
        <v>171</v>
      </c>
      <c r="C1108" s="2" t="s">
        <v>2171</v>
      </c>
      <c r="D1108" s="42" t="s">
        <v>2189</v>
      </c>
      <c r="E1108" s="2">
        <v>10027</v>
      </c>
      <c r="F1108" s="4" t="str">
        <f t="shared" si="30"/>
        <v>ATOM</v>
      </c>
      <c r="G1108" s="2" t="str">
        <f>IF(INDEX(지갑!$H:$H,MATCH(A1108&amp;B1108&amp;C1108&amp;D1108&amp;E1108&amp;F1108&amp;H1108,지갑!$K:$K,0))=0, "",INDEX(지갑!$H:$H,MATCH(A1108&amp;B1108&amp;C1108&amp;D1108&amp;E1108&amp;F1108&amp;H1108,지갑!$K:$K,0)))</f>
        <v>cosmos1hjyde2kfgtl78twvhs53u5j2gcsxrt649nn8j5</v>
      </c>
      <c r="H1108" s="2" t="s">
        <v>2352</v>
      </c>
      <c r="K1108" s="4" t="s">
        <v>70</v>
      </c>
      <c r="L1108" s="24"/>
      <c r="M1108" s="11">
        <v>116.995</v>
      </c>
      <c r="N1108" s="2" t="str">
        <f>IF(ISERROR(INDEX(출금!$G$2:$G$1048576,MATCH($S1108,출금!$S$2:$S$1048576,0)))=TRUE, "", INDEX(출금!$G$2:$G$1048576,MATCH($S1108,출금!$S$2:$S$1048576,0))&amp;"")</f>
        <v>cosmos15v50ymp6n5dn73erkqtmq0u8adpl8d3ujv2e74</v>
      </c>
      <c r="O1108" s="2" t="str">
        <f>IF(ISERROR(INDEX(출금!$H$2:$H$1048576,MATCH($S1108,출금!$S$2:$S$1048576,0)))=TRUE, "", INDEX(출금!$H$2:$H$1048576,MATCH($S1108,출금!$S$2:$S$1048576,0))&amp;"")</f>
        <v>101230448</v>
      </c>
      <c r="P1108" s="2" t="str">
        <f>IF(ISERROR(INDEX(출금!$A$2:$A$1048576,MATCH($S1108,출금!$S$2:$S$1048576,0)))=TRUE, "", INDEX(출금!$A$2:$A$1048576,MATCH($S1108,출금!$S$2:$S$1048576,0)))</f>
        <v>exchange</v>
      </c>
      <c r="Q1108" s="2" t="str">
        <f>IF(ISERROR(INDEX(출금!$B$2:$B$1048576,MATCH($S1108,출금!$S$2:$S$1048576,0)))=TRUE, "", INDEX(출금!$B$2:$B$1048576,MATCH($S1108,출금!$S$2:$S$1048576,0)))</f>
        <v>Binance</v>
      </c>
      <c r="R1108" s="2" t="str">
        <f>IF(ISERROR(INDEX(출금!$C$2:$C$1048576,MATCH($S1108,출금!$S$2:$S$1048576,0)))=TRUE, "", INDEX(출금!$C$2:$C$1048576,MATCH($S1108,출금!$S$2:$S$1048576,0)))</f>
        <v>BBRICK</v>
      </c>
      <c r="S1108" s="4" t="s">
        <v>2411</v>
      </c>
      <c r="T1108" s="20">
        <v>44630.067650462966</v>
      </c>
      <c r="U1108" s="31" t="str">
        <f t="shared" si="31"/>
        <v>2022-03-10</v>
      </c>
    </row>
    <row r="1109" spans="1:21" ht="18" hidden="1">
      <c r="A1109" s="2" t="s">
        <v>3</v>
      </c>
      <c r="B1109" s="2" t="s">
        <v>171</v>
      </c>
      <c r="C1109" s="2" t="s">
        <v>2171</v>
      </c>
      <c r="D1109" s="42" t="s">
        <v>2189</v>
      </c>
      <c r="E1109" s="2">
        <v>10027</v>
      </c>
      <c r="F1109" s="4" t="str">
        <f t="shared" si="30"/>
        <v>ATOM</v>
      </c>
      <c r="G1109" s="2" t="str">
        <f>IF(INDEX(지갑!$H:$H,MATCH(A1109&amp;B1109&amp;C1109&amp;D1109&amp;E1109&amp;F1109&amp;H1109,지갑!$K:$K,0))=0, "",INDEX(지갑!$H:$H,MATCH(A1109&amp;B1109&amp;C1109&amp;D1109&amp;E1109&amp;F1109&amp;H1109,지갑!$K:$K,0)))</f>
        <v>cosmos1hjyde2kfgtl78twvhs53u5j2gcsxrt649nn8j5</v>
      </c>
      <c r="H1109" s="2" t="s">
        <v>2352</v>
      </c>
      <c r="K1109" s="4" t="s">
        <v>70</v>
      </c>
      <c r="L1109" s="24"/>
      <c r="M1109" s="11">
        <v>102.995</v>
      </c>
      <c r="N1109" s="2" t="str">
        <f>IF(ISERROR(INDEX(출금!$G$2:$G$1048576,MATCH($S1109,출금!$S$2:$S$1048576,0)))=TRUE, "", INDEX(출금!$G$2:$G$1048576,MATCH($S1109,출금!$S$2:$S$1048576,0))&amp;"")</f>
        <v>cosmos15v50ymp6n5dn73erkqtmq0u8adpl8d3ujv2e74</v>
      </c>
      <c r="O1109" s="2" t="str">
        <f>IF(ISERROR(INDEX(출금!$H$2:$H$1048576,MATCH($S1109,출금!$S$2:$S$1048576,0)))=TRUE, "", INDEX(출금!$H$2:$H$1048576,MATCH($S1109,출금!$S$2:$S$1048576,0))&amp;"")</f>
        <v>101230448</v>
      </c>
      <c r="P1109" s="2" t="str">
        <f>IF(ISERROR(INDEX(출금!$A$2:$A$1048576,MATCH($S1109,출금!$S$2:$S$1048576,0)))=TRUE, "", INDEX(출금!$A$2:$A$1048576,MATCH($S1109,출금!$S$2:$S$1048576,0)))</f>
        <v>exchange</v>
      </c>
      <c r="Q1109" s="2" t="str">
        <f>IF(ISERROR(INDEX(출금!$B$2:$B$1048576,MATCH($S1109,출금!$S$2:$S$1048576,0)))=TRUE, "", INDEX(출금!$B$2:$B$1048576,MATCH($S1109,출금!$S$2:$S$1048576,0)))</f>
        <v>Binance</v>
      </c>
      <c r="R1109" s="2" t="str">
        <f>IF(ISERROR(INDEX(출금!$C$2:$C$1048576,MATCH($S1109,출금!$S$2:$S$1048576,0)))=TRUE, "", INDEX(출금!$C$2:$C$1048576,MATCH($S1109,출금!$S$2:$S$1048576,0)))</f>
        <v>BBRICK</v>
      </c>
      <c r="S1109" s="4" t="s">
        <v>2410</v>
      </c>
      <c r="T1109" s="20">
        <v>44630.623159722221</v>
      </c>
      <c r="U1109" s="31" t="str">
        <f t="shared" si="31"/>
        <v>2022-03-10</v>
      </c>
    </row>
    <row r="1110" spans="1:21" ht="18" hidden="1">
      <c r="A1110" s="2" t="s">
        <v>3</v>
      </c>
      <c r="B1110" s="2" t="s">
        <v>171</v>
      </c>
      <c r="C1110" s="2" t="s">
        <v>2171</v>
      </c>
      <c r="D1110" s="42" t="s">
        <v>2189</v>
      </c>
      <c r="E1110" s="2">
        <v>10027</v>
      </c>
      <c r="F1110" s="4" t="str">
        <f t="shared" si="30"/>
        <v>ATOM</v>
      </c>
      <c r="G1110" s="2" t="str">
        <f>IF(INDEX(지갑!$H:$H,MATCH(A1110&amp;B1110&amp;C1110&amp;D1110&amp;E1110&amp;F1110&amp;H1110,지갑!$K:$K,0))=0, "",INDEX(지갑!$H:$H,MATCH(A1110&amp;B1110&amp;C1110&amp;D1110&amp;E1110&amp;F1110&amp;H1110,지갑!$K:$K,0)))</f>
        <v>cosmos1hjyde2kfgtl78twvhs53u5j2gcsxrt649nn8j5</v>
      </c>
      <c r="H1110" s="2" t="s">
        <v>2352</v>
      </c>
      <c r="K1110" s="4" t="s">
        <v>70</v>
      </c>
      <c r="L1110" s="24"/>
      <c r="M1110" s="11">
        <v>112.995</v>
      </c>
      <c r="N1110" s="2" t="str">
        <f>IF(ISERROR(INDEX(출금!$G$2:$G$1048576,MATCH($S1110,출금!$S$2:$S$1048576,0)))=TRUE, "", INDEX(출금!$G$2:$G$1048576,MATCH($S1110,출금!$S$2:$S$1048576,0))&amp;"")</f>
        <v>cosmos15v50ymp6n5dn73erkqtmq0u8adpl8d3ujv2e74</v>
      </c>
      <c r="O1110" s="2" t="str">
        <f>IF(ISERROR(INDEX(출금!$H$2:$H$1048576,MATCH($S1110,출금!$S$2:$S$1048576,0)))=TRUE, "", INDEX(출금!$H$2:$H$1048576,MATCH($S1110,출금!$S$2:$S$1048576,0))&amp;"")</f>
        <v>101230448</v>
      </c>
      <c r="P1110" s="2" t="str">
        <f>IF(ISERROR(INDEX(출금!$A$2:$A$1048576,MATCH($S1110,출금!$S$2:$S$1048576,0)))=TRUE, "", INDEX(출금!$A$2:$A$1048576,MATCH($S1110,출금!$S$2:$S$1048576,0)))</f>
        <v>exchange</v>
      </c>
      <c r="Q1110" s="2" t="str">
        <f>IF(ISERROR(INDEX(출금!$B$2:$B$1048576,MATCH($S1110,출금!$S$2:$S$1048576,0)))=TRUE, "", INDEX(출금!$B$2:$B$1048576,MATCH($S1110,출금!$S$2:$S$1048576,0)))</f>
        <v>Binance</v>
      </c>
      <c r="R1110" s="2" t="str">
        <f>IF(ISERROR(INDEX(출금!$C$2:$C$1048576,MATCH($S1110,출금!$S$2:$S$1048576,0)))=TRUE, "", INDEX(출금!$C$2:$C$1048576,MATCH($S1110,출금!$S$2:$S$1048576,0)))</f>
        <v>BBRICK</v>
      </c>
      <c r="S1110" s="4" t="s">
        <v>2409</v>
      </c>
      <c r="T1110" s="20">
        <v>44630.647094907406</v>
      </c>
      <c r="U1110" s="31" t="str">
        <f t="shared" si="31"/>
        <v>2022-03-10</v>
      </c>
    </row>
    <row r="1111" spans="1:21" ht="18" hidden="1">
      <c r="A1111" s="2" t="s">
        <v>3</v>
      </c>
      <c r="B1111" s="2" t="s">
        <v>171</v>
      </c>
      <c r="C1111" s="2" t="s">
        <v>2171</v>
      </c>
      <c r="D1111" s="42" t="s">
        <v>2189</v>
      </c>
      <c r="E1111" s="2">
        <v>10027</v>
      </c>
      <c r="F1111" s="4" t="str">
        <f t="shared" si="30"/>
        <v>ATOM</v>
      </c>
      <c r="G1111" s="2" t="str">
        <f>IF(INDEX(지갑!$H:$H,MATCH(A1111&amp;B1111&amp;C1111&amp;D1111&amp;E1111&amp;F1111&amp;H1111,지갑!$K:$K,0))=0, "",INDEX(지갑!$H:$H,MATCH(A1111&amp;B1111&amp;C1111&amp;D1111&amp;E1111&amp;F1111&amp;H1111,지갑!$K:$K,0)))</f>
        <v>cosmos1hjyde2kfgtl78twvhs53u5j2gcsxrt649nn8j5</v>
      </c>
      <c r="H1111" s="2" t="s">
        <v>2352</v>
      </c>
      <c r="K1111" s="4" t="s">
        <v>70</v>
      </c>
      <c r="L1111" s="24"/>
      <c r="M1111" s="11">
        <v>138.995</v>
      </c>
      <c r="N1111" s="2" t="str">
        <f>IF(ISERROR(INDEX(출금!$G$2:$G$1048576,MATCH($S1111,출금!$S$2:$S$1048576,0)))=TRUE, "", INDEX(출금!$G$2:$G$1048576,MATCH($S1111,출금!$S$2:$S$1048576,0))&amp;"")</f>
        <v>cosmos15v50ymp6n5dn73erkqtmq0u8adpl8d3ujv2e74</v>
      </c>
      <c r="O1111" s="2" t="str">
        <f>IF(ISERROR(INDEX(출금!$H$2:$H$1048576,MATCH($S1111,출금!$S$2:$S$1048576,0)))=TRUE, "", INDEX(출금!$H$2:$H$1048576,MATCH($S1111,출금!$S$2:$S$1048576,0))&amp;"")</f>
        <v>101230448</v>
      </c>
      <c r="P1111" s="2" t="str">
        <f>IF(ISERROR(INDEX(출금!$A$2:$A$1048576,MATCH($S1111,출금!$S$2:$S$1048576,0)))=TRUE, "", INDEX(출금!$A$2:$A$1048576,MATCH($S1111,출금!$S$2:$S$1048576,0)))</f>
        <v>exchange</v>
      </c>
      <c r="Q1111" s="2" t="str">
        <f>IF(ISERROR(INDEX(출금!$B$2:$B$1048576,MATCH($S1111,출금!$S$2:$S$1048576,0)))=TRUE, "", INDEX(출금!$B$2:$B$1048576,MATCH($S1111,출금!$S$2:$S$1048576,0)))</f>
        <v>Binance</v>
      </c>
      <c r="R1111" s="2" t="str">
        <f>IF(ISERROR(INDEX(출금!$C$2:$C$1048576,MATCH($S1111,출금!$S$2:$S$1048576,0)))=TRUE, "", INDEX(출금!$C$2:$C$1048576,MATCH($S1111,출금!$S$2:$S$1048576,0)))</f>
        <v>BBRICK</v>
      </c>
      <c r="S1111" s="4" t="s">
        <v>2408</v>
      </c>
      <c r="T1111" s="20">
        <v>44630.661122685182</v>
      </c>
      <c r="U1111" s="31" t="str">
        <f t="shared" si="31"/>
        <v>2022-03-10</v>
      </c>
    </row>
    <row r="1112" spans="1:21" ht="18" hidden="1">
      <c r="A1112" s="2" t="s">
        <v>3</v>
      </c>
      <c r="B1112" s="2" t="s">
        <v>171</v>
      </c>
      <c r="C1112" s="2" t="s">
        <v>2171</v>
      </c>
      <c r="D1112" s="42" t="s">
        <v>2189</v>
      </c>
      <c r="E1112" s="2">
        <v>10027</v>
      </c>
      <c r="F1112" s="4" t="str">
        <f t="shared" si="30"/>
        <v>ATOM</v>
      </c>
      <c r="G1112" s="2" t="str">
        <f>IF(INDEX(지갑!$H:$H,MATCH(A1112&amp;B1112&amp;C1112&amp;D1112&amp;E1112&amp;F1112&amp;H1112,지갑!$K:$K,0))=0, "",INDEX(지갑!$H:$H,MATCH(A1112&amp;B1112&amp;C1112&amp;D1112&amp;E1112&amp;F1112&amp;H1112,지갑!$K:$K,0)))</f>
        <v>cosmos1hjyde2kfgtl78twvhs53u5j2gcsxrt649nn8j5</v>
      </c>
      <c r="H1112" s="2" t="s">
        <v>2352</v>
      </c>
      <c r="K1112" s="4" t="s">
        <v>70</v>
      </c>
      <c r="L1112" s="24"/>
      <c r="M1112" s="11">
        <v>176.995</v>
      </c>
      <c r="N1112" s="2" t="str">
        <f>IF(ISERROR(INDEX(출금!$G$2:$G$1048576,MATCH($S1112,출금!$S$2:$S$1048576,0)))=TRUE, "", INDEX(출금!$G$2:$G$1048576,MATCH($S1112,출금!$S$2:$S$1048576,0))&amp;"")</f>
        <v>cosmos15v50ymp6n5dn73erkqtmq0u8adpl8d3ujv2e74</v>
      </c>
      <c r="O1112" s="2" t="str">
        <f>IF(ISERROR(INDEX(출금!$H$2:$H$1048576,MATCH($S1112,출금!$S$2:$S$1048576,0)))=TRUE, "", INDEX(출금!$H$2:$H$1048576,MATCH($S1112,출금!$S$2:$S$1048576,0))&amp;"")</f>
        <v>101230448</v>
      </c>
      <c r="P1112" s="2" t="str">
        <f>IF(ISERROR(INDEX(출금!$A$2:$A$1048576,MATCH($S1112,출금!$S$2:$S$1048576,0)))=TRUE, "", INDEX(출금!$A$2:$A$1048576,MATCH($S1112,출금!$S$2:$S$1048576,0)))</f>
        <v>exchange</v>
      </c>
      <c r="Q1112" s="2" t="str">
        <f>IF(ISERROR(INDEX(출금!$B$2:$B$1048576,MATCH($S1112,출금!$S$2:$S$1048576,0)))=TRUE, "", INDEX(출금!$B$2:$B$1048576,MATCH($S1112,출금!$S$2:$S$1048576,0)))</f>
        <v>Binance</v>
      </c>
      <c r="R1112" s="2" t="str">
        <f>IF(ISERROR(INDEX(출금!$C$2:$C$1048576,MATCH($S1112,출금!$S$2:$S$1048576,0)))=TRUE, "", INDEX(출금!$C$2:$C$1048576,MATCH($S1112,출금!$S$2:$S$1048576,0)))</f>
        <v>BBRICK</v>
      </c>
      <c r="S1112" s="4" t="s">
        <v>2407</v>
      </c>
      <c r="T1112" s="20">
        <v>44630.670312499999</v>
      </c>
      <c r="U1112" s="31" t="str">
        <f t="shared" si="31"/>
        <v>2022-03-10</v>
      </c>
    </row>
    <row r="1113" spans="1:21" ht="18" hidden="1">
      <c r="A1113" s="2" t="s">
        <v>3</v>
      </c>
      <c r="B1113" s="2" t="s">
        <v>171</v>
      </c>
      <c r="C1113" s="2" t="s">
        <v>2171</v>
      </c>
      <c r="D1113" s="42" t="s">
        <v>2189</v>
      </c>
      <c r="E1113" s="2">
        <v>10027</v>
      </c>
      <c r="F1113" s="4" t="str">
        <f t="shared" si="30"/>
        <v>ATOM</v>
      </c>
      <c r="G1113" s="2" t="str">
        <f>IF(INDEX(지갑!$H:$H,MATCH(A1113&amp;B1113&amp;C1113&amp;D1113&amp;E1113&amp;F1113&amp;H1113,지갑!$K:$K,0))=0, "",INDEX(지갑!$H:$H,MATCH(A1113&amp;B1113&amp;C1113&amp;D1113&amp;E1113&amp;F1113&amp;H1113,지갑!$K:$K,0)))</f>
        <v>cosmos1hjyde2kfgtl78twvhs53u5j2gcsxrt649nn8j5</v>
      </c>
      <c r="H1113" s="2" t="s">
        <v>2352</v>
      </c>
      <c r="K1113" s="4" t="s">
        <v>70</v>
      </c>
      <c r="L1113" s="24"/>
      <c r="M1113" s="11">
        <v>166.995</v>
      </c>
      <c r="N1113" s="2" t="str">
        <f>IF(ISERROR(INDEX(출금!$G$2:$G$1048576,MATCH($S1113,출금!$S$2:$S$1048576,0)))=TRUE, "", INDEX(출금!$G$2:$G$1048576,MATCH($S1113,출금!$S$2:$S$1048576,0))&amp;"")</f>
        <v>cosmos15v50ymp6n5dn73erkqtmq0u8adpl8d3ujv2e74</v>
      </c>
      <c r="O1113" s="2" t="str">
        <f>IF(ISERROR(INDEX(출금!$H$2:$H$1048576,MATCH($S1113,출금!$S$2:$S$1048576,0)))=TRUE, "", INDEX(출금!$H$2:$H$1048576,MATCH($S1113,출금!$S$2:$S$1048576,0))&amp;"")</f>
        <v>101230448</v>
      </c>
      <c r="P1113" s="2" t="str">
        <f>IF(ISERROR(INDEX(출금!$A$2:$A$1048576,MATCH($S1113,출금!$S$2:$S$1048576,0)))=TRUE, "", INDEX(출금!$A$2:$A$1048576,MATCH($S1113,출금!$S$2:$S$1048576,0)))</f>
        <v>exchange</v>
      </c>
      <c r="Q1113" s="2" t="str">
        <f>IF(ISERROR(INDEX(출금!$B$2:$B$1048576,MATCH($S1113,출금!$S$2:$S$1048576,0)))=TRUE, "", INDEX(출금!$B$2:$B$1048576,MATCH($S1113,출금!$S$2:$S$1048576,0)))</f>
        <v>Binance</v>
      </c>
      <c r="R1113" s="2" t="str">
        <f>IF(ISERROR(INDEX(출금!$C$2:$C$1048576,MATCH($S1113,출금!$S$2:$S$1048576,0)))=TRUE, "", INDEX(출금!$C$2:$C$1048576,MATCH($S1113,출금!$S$2:$S$1048576,0)))</f>
        <v>BBRICK</v>
      </c>
      <c r="S1113" s="4" t="s">
        <v>2406</v>
      </c>
      <c r="T1113" s="20">
        <v>44630.703333333331</v>
      </c>
      <c r="U1113" s="31" t="str">
        <f t="shared" si="31"/>
        <v>2022-03-10</v>
      </c>
    </row>
    <row r="1114" spans="1:21" ht="18" hidden="1">
      <c r="A1114" s="2" t="s">
        <v>3</v>
      </c>
      <c r="B1114" s="2" t="s">
        <v>171</v>
      </c>
      <c r="C1114" s="2" t="s">
        <v>2171</v>
      </c>
      <c r="D1114" s="42" t="s">
        <v>2189</v>
      </c>
      <c r="E1114" s="2">
        <v>10027</v>
      </c>
      <c r="F1114" s="4" t="str">
        <f t="shared" si="30"/>
        <v>ATOM</v>
      </c>
      <c r="G1114" s="2" t="str">
        <f>IF(INDEX(지갑!$H:$H,MATCH(A1114&amp;B1114&amp;C1114&amp;D1114&amp;E1114&amp;F1114&amp;H1114,지갑!$K:$K,0))=0, "",INDEX(지갑!$H:$H,MATCH(A1114&amp;B1114&amp;C1114&amp;D1114&amp;E1114&amp;F1114&amp;H1114,지갑!$K:$K,0)))</f>
        <v>cosmos1hjyde2kfgtl78twvhs53u5j2gcsxrt649nn8j5</v>
      </c>
      <c r="H1114" s="2" t="s">
        <v>2352</v>
      </c>
      <c r="K1114" s="4" t="s">
        <v>70</v>
      </c>
      <c r="L1114" s="24"/>
      <c r="M1114" s="11">
        <v>185.995</v>
      </c>
      <c r="N1114" s="2" t="str">
        <f>IF(ISERROR(INDEX(출금!$G$2:$G$1048576,MATCH($S1114,출금!$S$2:$S$1048576,0)))=TRUE, "", INDEX(출금!$G$2:$G$1048576,MATCH($S1114,출금!$S$2:$S$1048576,0))&amp;"")</f>
        <v>cosmos15v50ymp6n5dn73erkqtmq0u8adpl8d3ujv2e74</v>
      </c>
      <c r="O1114" s="2" t="str">
        <f>IF(ISERROR(INDEX(출금!$H$2:$H$1048576,MATCH($S1114,출금!$S$2:$S$1048576,0)))=TRUE, "", INDEX(출금!$H$2:$H$1048576,MATCH($S1114,출금!$S$2:$S$1048576,0))&amp;"")</f>
        <v>101230448</v>
      </c>
      <c r="P1114" s="2" t="str">
        <f>IF(ISERROR(INDEX(출금!$A$2:$A$1048576,MATCH($S1114,출금!$S$2:$S$1048576,0)))=TRUE, "", INDEX(출금!$A$2:$A$1048576,MATCH($S1114,출금!$S$2:$S$1048576,0)))</f>
        <v>exchange</v>
      </c>
      <c r="Q1114" s="2" t="str">
        <f>IF(ISERROR(INDEX(출금!$B$2:$B$1048576,MATCH($S1114,출금!$S$2:$S$1048576,0)))=TRUE, "", INDEX(출금!$B$2:$B$1048576,MATCH($S1114,출금!$S$2:$S$1048576,0)))</f>
        <v>Binance</v>
      </c>
      <c r="R1114" s="2" t="str">
        <f>IF(ISERROR(INDEX(출금!$C$2:$C$1048576,MATCH($S1114,출금!$S$2:$S$1048576,0)))=TRUE, "", INDEX(출금!$C$2:$C$1048576,MATCH($S1114,출금!$S$2:$S$1048576,0)))</f>
        <v>BBRICK</v>
      </c>
      <c r="S1114" s="4" t="s">
        <v>2405</v>
      </c>
      <c r="T1114" s="20">
        <v>44631.037442129629</v>
      </c>
      <c r="U1114" s="31" t="str">
        <f t="shared" si="31"/>
        <v>2022-03-11</v>
      </c>
    </row>
    <row r="1115" spans="1:21" ht="18" hidden="1">
      <c r="A1115" s="2" t="s">
        <v>3</v>
      </c>
      <c r="B1115" s="2" t="s">
        <v>171</v>
      </c>
      <c r="C1115" s="2" t="s">
        <v>2171</v>
      </c>
      <c r="D1115" s="42" t="s">
        <v>2189</v>
      </c>
      <c r="E1115" s="2">
        <v>10027</v>
      </c>
      <c r="F1115" s="4" t="str">
        <f t="shared" si="30"/>
        <v>ATOM</v>
      </c>
      <c r="G1115" s="2" t="str">
        <f>IF(INDEX(지갑!$H:$H,MATCH(A1115&amp;B1115&amp;C1115&amp;D1115&amp;E1115&amp;F1115&amp;H1115,지갑!$K:$K,0))=0, "",INDEX(지갑!$H:$H,MATCH(A1115&amp;B1115&amp;C1115&amp;D1115&amp;E1115&amp;F1115&amp;H1115,지갑!$K:$K,0)))</f>
        <v>cosmos1hjyde2kfgtl78twvhs53u5j2gcsxrt649nn8j5</v>
      </c>
      <c r="H1115" s="2" t="s">
        <v>2352</v>
      </c>
      <c r="K1115" s="4" t="s">
        <v>70</v>
      </c>
      <c r="L1115" s="24"/>
      <c r="M1115" s="11">
        <v>212.995</v>
      </c>
      <c r="N1115" s="2" t="str">
        <f>IF(ISERROR(INDEX(출금!$G$2:$G$1048576,MATCH($S1115,출금!$S$2:$S$1048576,0)))=TRUE, "", INDEX(출금!$G$2:$G$1048576,MATCH($S1115,출금!$S$2:$S$1048576,0))&amp;"")</f>
        <v>cosmos15v50ymp6n5dn73erkqtmq0u8adpl8d3ujv2e74</v>
      </c>
      <c r="O1115" s="2" t="str">
        <f>IF(ISERROR(INDEX(출금!$H$2:$H$1048576,MATCH($S1115,출금!$S$2:$S$1048576,0)))=TRUE, "", INDEX(출금!$H$2:$H$1048576,MATCH($S1115,출금!$S$2:$S$1048576,0))&amp;"")</f>
        <v>101230448</v>
      </c>
      <c r="P1115" s="2" t="str">
        <f>IF(ISERROR(INDEX(출금!$A$2:$A$1048576,MATCH($S1115,출금!$S$2:$S$1048576,0)))=TRUE, "", INDEX(출금!$A$2:$A$1048576,MATCH($S1115,출금!$S$2:$S$1048576,0)))</f>
        <v>exchange</v>
      </c>
      <c r="Q1115" s="2" t="str">
        <f>IF(ISERROR(INDEX(출금!$B$2:$B$1048576,MATCH($S1115,출금!$S$2:$S$1048576,0)))=TRUE, "", INDEX(출금!$B$2:$B$1048576,MATCH($S1115,출금!$S$2:$S$1048576,0)))</f>
        <v>Binance</v>
      </c>
      <c r="R1115" s="2" t="str">
        <f>IF(ISERROR(INDEX(출금!$C$2:$C$1048576,MATCH($S1115,출금!$S$2:$S$1048576,0)))=TRUE, "", INDEX(출금!$C$2:$C$1048576,MATCH($S1115,출금!$S$2:$S$1048576,0)))</f>
        <v>BBRICK</v>
      </c>
      <c r="S1115" s="4" t="s">
        <v>2404</v>
      </c>
      <c r="T1115" s="20">
        <v>44631.408043981479</v>
      </c>
      <c r="U1115" s="31" t="str">
        <f t="shared" si="31"/>
        <v>2022-03-11</v>
      </c>
    </row>
    <row r="1116" spans="1:21" ht="18" hidden="1">
      <c r="A1116" s="2" t="s">
        <v>3</v>
      </c>
      <c r="B1116" s="2" t="s">
        <v>171</v>
      </c>
      <c r="C1116" s="2" t="s">
        <v>2171</v>
      </c>
      <c r="D1116" s="42" t="s">
        <v>2189</v>
      </c>
      <c r="E1116" s="2">
        <v>10027</v>
      </c>
      <c r="F1116" s="4" t="str">
        <f t="shared" si="30"/>
        <v>ATOM</v>
      </c>
      <c r="G1116" s="2" t="str">
        <f>IF(INDEX(지갑!$H:$H,MATCH(A1116&amp;B1116&amp;C1116&amp;D1116&amp;E1116&amp;F1116&amp;H1116,지갑!$K:$K,0))=0, "",INDEX(지갑!$H:$H,MATCH(A1116&amp;B1116&amp;C1116&amp;D1116&amp;E1116&amp;F1116&amp;H1116,지갑!$K:$K,0)))</f>
        <v>cosmos1hjyde2kfgtl78twvhs53u5j2gcsxrt649nn8j5</v>
      </c>
      <c r="H1116" s="2" t="s">
        <v>2352</v>
      </c>
      <c r="K1116" s="4" t="s">
        <v>70</v>
      </c>
      <c r="L1116" s="24"/>
      <c r="M1116" s="11">
        <v>139.995</v>
      </c>
      <c r="N1116" s="2" t="str">
        <f>IF(ISERROR(INDEX(출금!$G$2:$G$1048576,MATCH($S1116,출금!$S$2:$S$1048576,0)))=TRUE, "", INDEX(출금!$G$2:$G$1048576,MATCH($S1116,출금!$S$2:$S$1048576,0))&amp;"")</f>
        <v>cosmos15v50ymp6n5dn73erkqtmq0u8adpl8d3ujv2e74</v>
      </c>
      <c r="O1116" s="2" t="str">
        <f>IF(ISERROR(INDEX(출금!$H$2:$H$1048576,MATCH($S1116,출금!$S$2:$S$1048576,0)))=TRUE, "", INDEX(출금!$H$2:$H$1048576,MATCH($S1116,출금!$S$2:$S$1048576,0))&amp;"")</f>
        <v>101230448</v>
      </c>
      <c r="P1116" s="2" t="str">
        <f>IF(ISERROR(INDEX(출금!$A$2:$A$1048576,MATCH($S1116,출금!$S$2:$S$1048576,0)))=TRUE, "", INDEX(출금!$A$2:$A$1048576,MATCH($S1116,출금!$S$2:$S$1048576,0)))</f>
        <v>exchange</v>
      </c>
      <c r="Q1116" s="2" t="str">
        <f>IF(ISERROR(INDEX(출금!$B$2:$B$1048576,MATCH($S1116,출금!$S$2:$S$1048576,0)))=TRUE, "", INDEX(출금!$B$2:$B$1048576,MATCH($S1116,출금!$S$2:$S$1048576,0)))</f>
        <v>Binance</v>
      </c>
      <c r="R1116" s="2" t="str">
        <f>IF(ISERROR(INDEX(출금!$C$2:$C$1048576,MATCH($S1116,출금!$S$2:$S$1048576,0)))=TRUE, "", INDEX(출금!$C$2:$C$1048576,MATCH($S1116,출금!$S$2:$S$1048576,0)))</f>
        <v>BBRICK</v>
      </c>
      <c r="S1116" s="4" t="s">
        <v>2403</v>
      </c>
      <c r="T1116" s="20">
        <v>44631.417199074072</v>
      </c>
      <c r="U1116" s="31" t="str">
        <f t="shared" si="31"/>
        <v>2022-03-11</v>
      </c>
    </row>
    <row r="1117" spans="1:21" ht="18" hidden="1">
      <c r="A1117" s="2" t="s">
        <v>3</v>
      </c>
      <c r="B1117" s="2" t="s">
        <v>171</v>
      </c>
      <c r="C1117" s="2" t="s">
        <v>2171</v>
      </c>
      <c r="D1117" s="42" t="s">
        <v>2189</v>
      </c>
      <c r="E1117" s="2">
        <v>10027</v>
      </c>
      <c r="F1117" s="4" t="str">
        <f t="shared" si="30"/>
        <v>XRP</v>
      </c>
      <c r="G1117" s="2" t="str">
        <f>IF(INDEX(지갑!$H:$H,MATCH(A1117&amp;B1117&amp;C1117&amp;D1117&amp;E1117&amp;F1117&amp;H1117,지갑!$K:$K,0))=0, "",INDEX(지갑!$H:$H,MATCH(A1117&amp;B1117&amp;C1117&amp;D1117&amp;E1117&amp;F1117&amp;H1117,지갑!$K:$K,0)))</f>
        <v>raQwCVAJVqjrVm1Nj5SFRcX8i22BhdC9WA</v>
      </c>
      <c r="H1117" s="2">
        <v>2928323236</v>
      </c>
      <c r="K1117" s="4" t="s">
        <v>10</v>
      </c>
      <c r="L1117" s="24"/>
      <c r="M1117" s="11">
        <v>5478.75</v>
      </c>
      <c r="N1117" s="2" t="str">
        <f>IF(ISERROR(INDEX(출금!$G$2:$G$1048576,MATCH($S1117,출금!$S$2:$S$1048576,0)))=TRUE, "", INDEX(출금!$G$2:$G$1048576,MATCH($S1117,출금!$S$2:$S$1048576,0))&amp;"")</f>
        <v>rEb8TK3gBgk5auZkwc6sHnwrGVJH8DuaLh</v>
      </c>
      <c r="O1117" s="2" t="str">
        <f>IF(ISERROR(INDEX(출금!$H$2:$H$1048576,MATCH($S1117,출금!$S$2:$S$1048576,0)))=TRUE, "", INDEX(출금!$H$2:$H$1048576,MATCH($S1117,출금!$S$2:$S$1048576,0))&amp;"")</f>
        <v>105711647</v>
      </c>
      <c r="P1117" s="2" t="str">
        <f>IF(ISERROR(INDEX(출금!$A$2:$A$1048576,MATCH($S1117,출금!$S$2:$S$1048576,0)))=TRUE, "", INDEX(출금!$A$2:$A$1048576,MATCH($S1117,출금!$S$2:$S$1048576,0)))</f>
        <v>exchange</v>
      </c>
      <c r="Q1117" s="2" t="str">
        <f>IF(ISERROR(INDEX(출금!$B$2:$B$1048576,MATCH($S1117,출금!$S$2:$S$1048576,0)))=TRUE, "", INDEX(출금!$B$2:$B$1048576,MATCH($S1117,출금!$S$2:$S$1048576,0)))</f>
        <v>Binance</v>
      </c>
      <c r="R1117" s="2" t="str">
        <f>IF(ISERROR(INDEX(출금!$C$2:$C$1048576,MATCH($S1117,출금!$S$2:$S$1048576,0)))=TRUE, "", INDEX(출금!$C$2:$C$1048576,MATCH($S1117,출금!$S$2:$S$1048576,0)))</f>
        <v>BBRICK</v>
      </c>
      <c r="S1117" s="4" t="s">
        <v>2402</v>
      </c>
      <c r="T1117" s="20">
        <v>44631.73159722222</v>
      </c>
      <c r="U1117" s="31" t="str">
        <f t="shared" si="31"/>
        <v>2022-03-11</v>
      </c>
    </row>
    <row r="1118" spans="1:21" ht="18" hidden="1">
      <c r="A1118" s="2" t="s">
        <v>3</v>
      </c>
      <c r="B1118" s="2" t="s">
        <v>171</v>
      </c>
      <c r="C1118" s="2" t="s">
        <v>2171</v>
      </c>
      <c r="D1118" s="42" t="s">
        <v>2189</v>
      </c>
      <c r="E1118" s="2">
        <v>10027</v>
      </c>
      <c r="F1118" s="4" t="str">
        <f t="shared" si="30"/>
        <v>XRP</v>
      </c>
      <c r="G1118" s="2" t="str">
        <f>IF(INDEX(지갑!$H:$H,MATCH(A1118&amp;B1118&amp;C1118&amp;D1118&amp;E1118&amp;F1118&amp;H1118,지갑!$K:$K,0))=0, "",INDEX(지갑!$H:$H,MATCH(A1118&amp;B1118&amp;C1118&amp;D1118&amp;E1118&amp;F1118&amp;H1118,지갑!$K:$K,0)))</f>
        <v>raQwCVAJVqjrVm1Nj5SFRcX8i22BhdC9WA</v>
      </c>
      <c r="H1118" s="2">
        <v>2928323236</v>
      </c>
      <c r="K1118" s="4" t="s">
        <v>10</v>
      </c>
      <c r="L1118" s="24"/>
      <c r="M1118" s="11">
        <v>3387.75</v>
      </c>
      <c r="N1118" s="2" t="str">
        <f>IF(ISERROR(INDEX(출금!$G$2:$G$1048576,MATCH($S1118,출금!$S$2:$S$1048576,0)))=TRUE, "", INDEX(출금!$G$2:$G$1048576,MATCH($S1118,출금!$S$2:$S$1048576,0))&amp;"")</f>
        <v>rEb8TK3gBgk5auZkwc6sHnwrGVJH8DuaLh</v>
      </c>
      <c r="O1118" s="2" t="str">
        <f>IF(ISERROR(INDEX(출금!$H$2:$H$1048576,MATCH($S1118,출금!$S$2:$S$1048576,0)))=TRUE, "", INDEX(출금!$H$2:$H$1048576,MATCH($S1118,출금!$S$2:$S$1048576,0))&amp;"")</f>
        <v>105711647</v>
      </c>
      <c r="P1118" s="2" t="str">
        <f>IF(ISERROR(INDEX(출금!$A$2:$A$1048576,MATCH($S1118,출금!$S$2:$S$1048576,0)))=TRUE, "", INDEX(출금!$A$2:$A$1048576,MATCH($S1118,출금!$S$2:$S$1048576,0)))</f>
        <v>exchange</v>
      </c>
      <c r="Q1118" s="2" t="str">
        <f>IF(ISERROR(INDEX(출금!$B$2:$B$1048576,MATCH($S1118,출금!$S$2:$S$1048576,0)))=TRUE, "", INDEX(출금!$B$2:$B$1048576,MATCH($S1118,출금!$S$2:$S$1048576,0)))</f>
        <v>Binance</v>
      </c>
      <c r="R1118" s="2" t="str">
        <f>IF(ISERROR(INDEX(출금!$C$2:$C$1048576,MATCH($S1118,출금!$S$2:$S$1048576,0)))=TRUE, "", INDEX(출금!$C$2:$C$1048576,MATCH($S1118,출금!$S$2:$S$1048576,0)))</f>
        <v>BBRICK</v>
      </c>
      <c r="S1118" s="4" t="s">
        <v>2401</v>
      </c>
      <c r="T1118" s="20">
        <v>44631.734398148146</v>
      </c>
      <c r="U1118" s="31" t="str">
        <f t="shared" si="31"/>
        <v>2022-03-11</v>
      </c>
    </row>
    <row r="1119" spans="1:21" ht="18" hidden="1">
      <c r="A1119" s="2" t="s">
        <v>3</v>
      </c>
      <c r="B1119" s="2" t="s">
        <v>171</v>
      </c>
      <c r="C1119" s="2" t="s">
        <v>2171</v>
      </c>
      <c r="D1119" s="42" t="s">
        <v>2189</v>
      </c>
      <c r="E1119" s="2">
        <v>10027</v>
      </c>
      <c r="F1119" s="4" t="str">
        <f t="shared" si="30"/>
        <v>XRP</v>
      </c>
      <c r="G1119" s="2" t="str">
        <f>IF(INDEX(지갑!$H:$H,MATCH(A1119&amp;B1119&amp;C1119&amp;D1119&amp;E1119&amp;F1119&amp;H1119,지갑!$K:$K,0))=0, "",INDEX(지갑!$H:$H,MATCH(A1119&amp;B1119&amp;C1119&amp;D1119&amp;E1119&amp;F1119&amp;H1119,지갑!$K:$K,0)))</f>
        <v>raQwCVAJVqjrVm1Nj5SFRcX8i22BhdC9WA</v>
      </c>
      <c r="H1119" s="2">
        <v>2928323236</v>
      </c>
      <c r="K1119" s="4" t="s">
        <v>10</v>
      </c>
      <c r="L1119" s="24"/>
      <c r="M1119" s="11">
        <v>5206.75</v>
      </c>
      <c r="N1119" s="2" t="str">
        <f>IF(ISERROR(INDEX(출금!$G$2:$G$1048576,MATCH($S1119,출금!$S$2:$S$1048576,0)))=TRUE, "", INDEX(출금!$G$2:$G$1048576,MATCH($S1119,출금!$S$2:$S$1048576,0))&amp;"")</f>
        <v>rEb8TK3gBgk5auZkwc6sHnwrGVJH8DuaLh</v>
      </c>
      <c r="O1119" s="2" t="str">
        <f>IF(ISERROR(INDEX(출금!$H$2:$H$1048576,MATCH($S1119,출금!$S$2:$S$1048576,0)))=TRUE, "", INDEX(출금!$H$2:$H$1048576,MATCH($S1119,출금!$S$2:$S$1048576,0))&amp;"")</f>
        <v>105711647</v>
      </c>
      <c r="P1119" s="2" t="str">
        <f>IF(ISERROR(INDEX(출금!$A$2:$A$1048576,MATCH($S1119,출금!$S$2:$S$1048576,0)))=TRUE, "", INDEX(출금!$A$2:$A$1048576,MATCH($S1119,출금!$S$2:$S$1048576,0)))</f>
        <v>exchange</v>
      </c>
      <c r="Q1119" s="2" t="str">
        <f>IF(ISERROR(INDEX(출금!$B$2:$B$1048576,MATCH($S1119,출금!$S$2:$S$1048576,0)))=TRUE, "", INDEX(출금!$B$2:$B$1048576,MATCH($S1119,출금!$S$2:$S$1048576,0)))</f>
        <v>Binance</v>
      </c>
      <c r="R1119" s="2" t="str">
        <f>IF(ISERROR(INDEX(출금!$C$2:$C$1048576,MATCH($S1119,출금!$S$2:$S$1048576,0)))=TRUE, "", INDEX(출금!$C$2:$C$1048576,MATCH($S1119,출금!$S$2:$S$1048576,0)))</f>
        <v>BBRICK</v>
      </c>
      <c r="S1119" s="4" t="s">
        <v>2400</v>
      </c>
      <c r="T1119" s="20">
        <v>44631.871539351851</v>
      </c>
      <c r="U1119" s="31" t="str">
        <f t="shared" si="31"/>
        <v>2022-03-11</v>
      </c>
    </row>
    <row r="1120" spans="1:21" ht="18" hidden="1">
      <c r="A1120" s="2" t="s">
        <v>3</v>
      </c>
      <c r="B1120" s="2" t="s">
        <v>171</v>
      </c>
      <c r="C1120" s="2" t="s">
        <v>2171</v>
      </c>
      <c r="D1120" s="42" t="s">
        <v>2189</v>
      </c>
      <c r="E1120" s="2">
        <v>10027</v>
      </c>
      <c r="F1120" s="4" t="str">
        <f t="shared" si="30"/>
        <v>XRP</v>
      </c>
      <c r="G1120" s="2" t="str">
        <f>IF(INDEX(지갑!$H:$H,MATCH(A1120&amp;B1120&amp;C1120&amp;D1120&amp;E1120&amp;F1120&amp;H1120,지갑!$K:$K,0))=0, "",INDEX(지갑!$H:$H,MATCH(A1120&amp;B1120&amp;C1120&amp;D1120&amp;E1120&amp;F1120&amp;H1120,지갑!$K:$K,0)))</f>
        <v>raQwCVAJVqjrVm1Nj5SFRcX8i22BhdC9WA</v>
      </c>
      <c r="H1120" s="2">
        <v>2928323236</v>
      </c>
      <c r="K1120" s="4" t="s">
        <v>10</v>
      </c>
      <c r="L1120" s="24"/>
      <c r="M1120" s="11">
        <v>6026.75</v>
      </c>
      <c r="N1120" s="2" t="str">
        <f>IF(ISERROR(INDEX(출금!$G$2:$G$1048576,MATCH($S1120,출금!$S$2:$S$1048576,0)))=TRUE, "", INDEX(출금!$G$2:$G$1048576,MATCH($S1120,출금!$S$2:$S$1048576,0))&amp;"")</f>
        <v>rEb8TK3gBgk5auZkwc6sHnwrGVJH8DuaLh</v>
      </c>
      <c r="O1120" s="2" t="str">
        <f>IF(ISERROR(INDEX(출금!$H$2:$H$1048576,MATCH($S1120,출금!$S$2:$S$1048576,0)))=TRUE, "", INDEX(출금!$H$2:$H$1048576,MATCH($S1120,출금!$S$2:$S$1048576,0))&amp;"")</f>
        <v>105711647</v>
      </c>
      <c r="P1120" s="2" t="str">
        <f>IF(ISERROR(INDEX(출금!$A$2:$A$1048576,MATCH($S1120,출금!$S$2:$S$1048576,0)))=TRUE, "", INDEX(출금!$A$2:$A$1048576,MATCH($S1120,출금!$S$2:$S$1048576,0)))</f>
        <v>exchange</v>
      </c>
      <c r="Q1120" s="2" t="str">
        <f>IF(ISERROR(INDEX(출금!$B$2:$B$1048576,MATCH($S1120,출금!$S$2:$S$1048576,0)))=TRUE, "", INDEX(출금!$B$2:$B$1048576,MATCH($S1120,출금!$S$2:$S$1048576,0)))</f>
        <v>Binance</v>
      </c>
      <c r="R1120" s="2" t="str">
        <f>IF(ISERROR(INDEX(출금!$C$2:$C$1048576,MATCH($S1120,출금!$S$2:$S$1048576,0)))=TRUE, "", INDEX(출금!$C$2:$C$1048576,MATCH($S1120,출금!$S$2:$S$1048576,0)))</f>
        <v>BBRICK</v>
      </c>
      <c r="S1120" s="4" t="s">
        <v>2399</v>
      </c>
      <c r="T1120" s="20">
        <v>44631.8750462963</v>
      </c>
      <c r="U1120" s="31" t="str">
        <f t="shared" si="31"/>
        <v>2022-03-11</v>
      </c>
    </row>
    <row r="1121" spans="1:21" ht="18" hidden="1">
      <c r="A1121" s="2" t="s">
        <v>3</v>
      </c>
      <c r="B1121" s="2" t="s">
        <v>171</v>
      </c>
      <c r="C1121" s="2" t="s">
        <v>2171</v>
      </c>
      <c r="D1121" s="42" t="s">
        <v>2189</v>
      </c>
      <c r="E1121" s="2">
        <v>10027</v>
      </c>
      <c r="F1121" s="4" t="str">
        <f t="shared" si="30"/>
        <v>XRP</v>
      </c>
      <c r="G1121" s="2" t="str">
        <f>IF(INDEX(지갑!$H:$H,MATCH(A1121&amp;B1121&amp;C1121&amp;D1121&amp;E1121&amp;F1121&amp;H1121,지갑!$K:$K,0))=0, "",INDEX(지갑!$H:$H,MATCH(A1121&amp;B1121&amp;C1121&amp;D1121&amp;E1121&amp;F1121&amp;H1121,지갑!$K:$K,0)))</f>
        <v>raQwCVAJVqjrVm1Nj5SFRcX8i22BhdC9WA</v>
      </c>
      <c r="H1121" s="2">
        <v>2928323236</v>
      </c>
      <c r="K1121" s="4" t="s">
        <v>10</v>
      </c>
      <c r="L1121" s="24"/>
      <c r="M1121" s="11">
        <v>3328.75</v>
      </c>
      <c r="N1121" s="2" t="str">
        <f>IF(ISERROR(INDEX(출금!$G$2:$G$1048576,MATCH($S1121,출금!$S$2:$S$1048576,0)))=TRUE, "", INDEX(출금!$G$2:$G$1048576,MATCH($S1121,출금!$S$2:$S$1048576,0))&amp;"")</f>
        <v>rEb8TK3gBgk5auZkwc6sHnwrGVJH8DuaLh</v>
      </c>
      <c r="O1121" s="2" t="str">
        <f>IF(ISERROR(INDEX(출금!$H$2:$H$1048576,MATCH($S1121,출금!$S$2:$S$1048576,0)))=TRUE, "", INDEX(출금!$H$2:$H$1048576,MATCH($S1121,출금!$S$2:$S$1048576,0))&amp;"")</f>
        <v>105711647</v>
      </c>
      <c r="P1121" s="2" t="str">
        <f>IF(ISERROR(INDEX(출금!$A$2:$A$1048576,MATCH($S1121,출금!$S$2:$S$1048576,0)))=TRUE, "", INDEX(출금!$A$2:$A$1048576,MATCH($S1121,출금!$S$2:$S$1048576,0)))</f>
        <v>exchange</v>
      </c>
      <c r="Q1121" s="2" t="str">
        <f>IF(ISERROR(INDEX(출금!$B$2:$B$1048576,MATCH($S1121,출금!$S$2:$S$1048576,0)))=TRUE, "", INDEX(출금!$B$2:$B$1048576,MATCH($S1121,출금!$S$2:$S$1048576,0)))</f>
        <v>Binance</v>
      </c>
      <c r="R1121" s="2" t="str">
        <f>IF(ISERROR(INDEX(출금!$C$2:$C$1048576,MATCH($S1121,출금!$S$2:$S$1048576,0)))=TRUE, "", INDEX(출금!$C$2:$C$1048576,MATCH($S1121,출금!$S$2:$S$1048576,0)))</f>
        <v>BBRICK</v>
      </c>
      <c r="S1121" s="4" t="s">
        <v>2398</v>
      </c>
      <c r="T1121" s="20">
        <v>44631.886307870373</v>
      </c>
      <c r="U1121" s="31" t="str">
        <f t="shared" si="31"/>
        <v>2022-03-11</v>
      </c>
    </row>
    <row r="1122" spans="1:21" ht="18" hidden="1">
      <c r="A1122" s="2" t="s">
        <v>3</v>
      </c>
      <c r="B1122" s="2" t="s">
        <v>171</v>
      </c>
      <c r="C1122" s="2" t="s">
        <v>2171</v>
      </c>
      <c r="D1122" s="42" t="s">
        <v>2189</v>
      </c>
      <c r="E1122" s="2">
        <v>10027</v>
      </c>
      <c r="F1122" s="4" t="str">
        <f t="shared" si="30"/>
        <v>XRP</v>
      </c>
      <c r="G1122" s="2" t="str">
        <f>IF(INDEX(지갑!$H:$H,MATCH(A1122&amp;B1122&amp;C1122&amp;D1122&amp;E1122&amp;F1122&amp;H1122,지갑!$K:$K,0))=0, "",INDEX(지갑!$H:$H,MATCH(A1122&amp;B1122&amp;C1122&amp;D1122&amp;E1122&amp;F1122&amp;H1122,지갑!$K:$K,0)))</f>
        <v>raQwCVAJVqjrVm1Nj5SFRcX8i22BhdC9WA</v>
      </c>
      <c r="H1122" s="2">
        <v>2928323236</v>
      </c>
      <c r="K1122" s="4" t="s">
        <v>10</v>
      </c>
      <c r="L1122" s="24"/>
      <c r="M1122" s="11">
        <v>6182.75</v>
      </c>
      <c r="N1122" s="2" t="str">
        <f>IF(ISERROR(INDEX(출금!$G$2:$G$1048576,MATCH($S1122,출금!$S$2:$S$1048576,0)))=TRUE, "", INDEX(출금!$G$2:$G$1048576,MATCH($S1122,출금!$S$2:$S$1048576,0))&amp;"")</f>
        <v>rEb8TK3gBgk5auZkwc6sHnwrGVJH8DuaLh</v>
      </c>
      <c r="O1122" s="2" t="str">
        <f>IF(ISERROR(INDEX(출금!$H$2:$H$1048576,MATCH($S1122,출금!$S$2:$S$1048576,0)))=TRUE, "", INDEX(출금!$H$2:$H$1048576,MATCH($S1122,출금!$S$2:$S$1048576,0))&amp;"")</f>
        <v>105711647</v>
      </c>
      <c r="P1122" s="2" t="str">
        <f>IF(ISERROR(INDEX(출금!$A$2:$A$1048576,MATCH($S1122,출금!$S$2:$S$1048576,0)))=TRUE, "", INDEX(출금!$A$2:$A$1048576,MATCH($S1122,출금!$S$2:$S$1048576,0)))</f>
        <v>exchange</v>
      </c>
      <c r="Q1122" s="2" t="str">
        <f>IF(ISERROR(INDEX(출금!$B$2:$B$1048576,MATCH($S1122,출금!$S$2:$S$1048576,0)))=TRUE, "", INDEX(출금!$B$2:$B$1048576,MATCH($S1122,출금!$S$2:$S$1048576,0)))</f>
        <v>Binance</v>
      </c>
      <c r="R1122" s="2" t="str">
        <f>IF(ISERROR(INDEX(출금!$C$2:$C$1048576,MATCH($S1122,출금!$S$2:$S$1048576,0)))=TRUE, "", INDEX(출금!$C$2:$C$1048576,MATCH($S1122,출금!$S$2:$S$1048576,0)))</f>
        <v>BBRICK</v>
      </c>
      <c r="S1122" s="4" t="s">
        <v>2397</v>
      </c>
      <c r="T1122" s="20">
        <v>44632.017453703702</v>
      </c>
      <c r="U1122" s="31" t="str">
        <f t="shared" si="31"/>
        <v>2022-03-12</v>
      </c>
    </row>
    <row r="1123" spans="1:21" ht="18" hidden="1">
      <c r="A1123" s="2" t="s">
        <v>3</v>
      </c>
      <c r="B1123" s="2" t="s">
        <v>171</v>
      </c>
      <c r="C1123" s="2" t="s">
        <v>2171</v>
      </c>
      <c r="D1123" s="42" t="s">
        <v>2189</v>
      </c>
      <c r="E1123" s="2">
        <v>10027</v>
      </c>
      <c r="F1123" s="4" t="str">
        <f t="shared" si="30"/>
        <v>ATOM</v>
      </c>
      <c r="G1123" s="2" t="str">
        <f>IF(INDEX(지갑!$H:$H,MATCH(A1123&amp;B1123&amp;C1123&amp;D1123&amp;E1123&amp;F1123&amp;H1123,지갑!$K:$K,0))=0, "",INDEX(지갑!$H:$H,MATCH(A1123&amp;B1123&amp;C1123&amp;D1123&amp;E1123&amp;F1123&amp;H1123,지갑!$K:$K,0)))</f>
        <v>cosmos1hjyde2kfgtl78twvhs53u5j2gcsxrt649nn8j5</v>
      </c>
      <c r="H1123" s="2" t="s">
        <v>2352</v>
      </c>
      <c r="K1123" s="4" t="s">
        <v>70</v>
      </c>
      <c r="L1123" s="24"/>
      <c r="M1123" s="11">
        <v>177.995</v>
      </c>
      <c r="N1123" s="2" t="str">
        <f>IF(ISERROR(INDEX(출금!$G$2:$G$1048576,MATCH($S1123,출금!$S$2:$S$1048576,0)))=TRUE, "", INDEX(출금!$G$2:$G$1048576,MATCH($S1123,출금!$S$2:$S$1048576,0))&amp;"")</f>
        <v>cosmos15v50ymp6n5dn73erkqtmq0u8adpl8d3ujv2e74</v>
      </c>
      <c r="O1123" s="2" t="str">
        <f>IF(ISERROR(INDEX(출금!$H$2:$H$1048576,MATCH($S1123,출금!$S$2:$S$1048576,0)))=TRUE, "", INDEX(출금!$H$2:$H$1048576,MATCH($S1123,출금!$S$2:$S$1048576,0))&amp;"")</f>
        <v>101230448</v>
      </c>
      <c r="P1123" s="2" t="str">
        <f>IF(ISERROR(INDEX(출금!$A$2:$A$1048576,MATCH($S1123,출금!$S$2:$S$1048576,0)))=TRUE, "", INDEX(출금!$A$2:$A$1048576,MATCH($S1123,출금!$S$2:$S$1048576,0)))</f>
        <v>exchange</v>
      </c>
      <c r="Q1123" s="2" t="str">
        <f>IF(ISERROR(INDEX(출금!$B$2:$B$1048576,MATCH($S1123,출금!$S$2:$S$1048576,0)))=TRUE, "", INDEX(출금!$B$2:$B$1048576,MATCH($S1123,출금!$S$2:$S$1048576,0)))</f>
        <v>Binance</v>
      </c>
      <c r="R1123" s="2" t="str">
        <f>IF(ISERROR(INDEX(출금!$C$2:$C$1048576,MATCH($S1123,출금!$S$2:$S$1048576,0)))=TRUE, "", INDEX(출금!$C$2:$C$1048576,MATCH($S1123,출금!$S$2:$S$1048576,0)))</f>
        <v>BBRICK</v>
      </c>
      <c r="S1123" s="4" t="s">
        <v>2396</v>
      </c>
      <c r="T1123" s="20">
        <v>44632.413113425922</v>
      </c>
      <c r="U1123" s="31" t="str">
        <f t="shared" si="31"/>
        <v>2022-03-12</v>
      </c>
    </row>
    <row r="1124" spans="1:21" ht="18" hidden="1">
      <c r="A1124" s="2" t="s">
        <v>3</v>
      </c>
      <c r="B1124" s="2" t="s">
        <v>171</v>
      </c>
      <c r="C1124" s="2" t="s">
        <v>2171</v>
      </c>
      <c r="D1124" s="42" t="s">
        <v>2189</v>
      </c>
      <c r="E1124" s="2">
        <v>10027</v>
      </c>
      <c r="F1124" s="4" t="str">
        <f t="shared" si="30"/>
        <v>XRP</v>
      </c>
      <c r="G1124" s="2" t="str">
        <f>IF(INDEX(지갑!$H:$H,MATCH(A1124&amp;B1124&amp;C1124&amp;D1124&amp;E1124&amp;F1124&amp;H1124,지갑!$K:$K,0))=0, "",INDEX(지갑!$H:$H,MATCH(A1124&amp;B1124&amp;C1124&amp;D1124&amp;E1124&amp;F1124&amp;H1124,지갑!$K:$K,0)))</f>
        <v>raQwCVAJVqjrVm1Nj5SFRcX8i22BhdC9WA</v>
      </c>
      <c r="H1124" s="2">
        <v>2928323236</v>
      </c>
      <c r="K1124" s="4" t="s">
        <v>10</v>
      </c>
      <c r="L1124" s="24"/>
      <c r="M1124" s="11">
        <v>10335.75</v>
      </c>
      <c r="N1124" s="2" t="str">
        <f>IF(ISERROR(INDEX(출금!$G$2:$G$1048576,MATCH($S1124,출금!$S$2:$S$1048576,0)))=TRUE, "", INDEX(출금!$G$2:$G$1048576,MATCH($S1124,출금!$S$2:$S$1048576,0))&amp;"")</f>
        <v>rEb8TK3gBgk5auZkwc6sHnwrGVJH8DuaLh</v>
      </c>
      <c r="O1124" s="2" t="str">
        <f>IF(ISERROR(INDEX(출금!$H$2:$H$1048576,MATCH($S1124,출금!$S$2:$S$1048576,0)))=TRUE, "", INDEX(출금!$H$2:$H$1048576,MATCH($S1124,출금!$S$2:$S$1048576,0))&amp;"")</f>
        <v>105711647</v>
      </c>
      <c r="P1124" s="2" t="str">
        <f>IF(ISERROR(INDEX(출금!$A$2:$A$1048576,MATCH($S1124,출금!$S$2:$S$1048576,0)))=TRUE, "", INDEX(출금!$A$2:$A$1048576,MATCH($S1124,출금!$S$2:$S$1048576,0)))</f>
        <v>exchange</v>
      </c>
      <c r="Q1124" s="2" t="str">
        <f>IF(ISERROR(INDEX(출금!$B$2:$B$1048576,MATCH($S1124,출금!$S$2:$S$1048576,0)))=TRUE, "", INDEX(출금!$B$2:$B$1048576,MATCH($S1124,출금!$S$2:$S$1048576,0)))</f>
        <v>Binance</v>
      </c>
      <c r="R1124" s="2" t="str">
        <f>IF(ISERROR(INDEX(출금!$C$2:$C$1048576,MATCH($S1124,출금!$S$2:$S$1048576,0)))=TRUE, "", INDEX(출금!$C$2:$C$1048576,MATCH($S1124,출금!$S$2:$S$1048576,0)))</f>
        <v>BBRICK</v>
      </c>
      <c r="S1124" s="4" t="s">
        <v>2395</v>
      </c>
      <c r="T1124" s="20">
        <v>44632.729502314818</v>
      </c>
      <c r="U1124" s="31" t="str">
        <f t="shared" si="31"/>
        <v>2022-03-12</v>
      </c>
    </row>
    <row r="1125" spans="1:21" ht="18" hidden="1">
      <c r="A1125" s="2" t="s">
        <v>3</v>
      </c>
      <c r="B1125" s="2" t="s">
        <v>171</v>
      </c>
      <c r="C1125" s="2" t="s">
        <v>2171</v>
      </c>
      <c r="D1125" s="42" t="s">
        <v>2189</v>
      </c>
      <c r="E1125" s="2">
        <v>10027</v>
      </c>
      <c r="F1125" s="4" t="str">
        <f t="shared" si="30"/>
        <v>ATOM</v>
      </c>
      <c r="G1125" s="2" t="str">
        <f>IF(INDEX(지갑!$H:$H,MATCH(A1125&amp;B1125&amp;C1125&amp;D1125&amp;E1125&amp;F1125&amp;H1125,지갑!$K:$K,0))=0, "",INDEX(지갑!$H:$H,MATCH(A1125&amp;B1125&amp;C1125&amp;D1125&amp;E1125&amp;F1125&amp;H1125,지갑!$K:$K,0)))</f>
        <v>cosmos1hjyde2kfgtl78twvhs53u5j2gcsxrt649nn8j5</v>
      </c>
      <c r="H1125" s="2" t="s">
        <v>2352</v>
      </c>
      <c r="K1125" s="4" t="s">
        <v>70</v>
      </c>
      <c r="L1125" s="24"/>
      <c r="M1125" s="11">
        <v>116.995</v>
      </c>
      <c r="N1125" s="2" t="str">
        <f>IF(ISERROR(INDEX(출금!$G$2:$G$1048576,MATCH($S1125,출금!$S$2:$S$1048576,0)))=TRUE, "", INDEX(출금!$G$2:$G$1048576,MATCH($S1125,출금!$S$2:$S$1048576,0))&amp;"")</f>
        <v>cosmos15v50ymp6n5dn73erkqtmq0u8adpl8d3ujv2e74</v>
      </c>
      <c r="O1125" s="2" t="str">
        <f>IF(ISERROR(INDEX(출금!$H$2:$H$1048576,MATCH($S1125,출금!$S$2:$S$1048576,0)))=TRUE, "", INDEX(출금!$H$2:$H$1048576,MATCH($S1125,출금!$S$2:$S$1048576,0))&amp;"")</f>
        <v>101230448</v>
      </c>
      <c r="P1125" s="2" t="str">
        <f>IF(ISERROR(INDEX(출금!$A$2:$A$1048576,MATCH($S1125,출금!$S$2:$S$1048576,0)))=TRUE, "", INDEX(출금!$A$2:$A$1048576,MATCH($S1125,출금!$S$2:$S$1048576,0)))</f>
        <v>exchange</v>
      </c>
      <c r="Q1125" s="2" t="str">
        <f>IF(ISERROR(INDEX(출금!$B$2:$B$1048576,MATCH($S1125,출금!$S$2:$S$1048576,0)))=TRUE, "", INDEX(출금!$B$2:$B$1048576,MATCH($S1125,출금!$S$2:$S$1048576,0)))</f>
        <v>Binance</v>
      </c>
      <c r="R1125" s="2" t="str">
        <f>IF(ISERROR(INDEX(출금!$C$2:$C$1048576,MATCH($S1125,출금!$S$2:$S$1048576,0)))=TRUE, "", INDEX(출금!$C$2:$C$1048576,MATCH($S1125,출금!$S$2:$S$1048576,0)))</f>
        <v>BBRICK</v>
      </c>
      <c r="S1125" s="4" t="s">
        <v>2394</v>
      </c>
      <c r="T1125" s="20">
        <v>44632.786458333336</v>
      </c>
      <c r="U1125" s="31" t="str">
        <f t="shared" si="31"/>
        <v>2022-03-12</v>
      </c>
    </row>
    <row r="1126" spans="1:21" ht="18" hidden="1">
      <c r="A1126" s="2" t="s">
        <v>3</v>
      </c>
      <c r="B1126" s="2" t="s">
        <v>171</v>
      </c>
      <c r="C1126" s="2" t="s">
        <v>2171</v>
      </c>
      <c r="D1126" s="42" t="s">
        <v>2189</v>
      </c>
      <c r="E1126" s="2">
        <v>10027</v>
      </c>
      <c r="F1126" s="4" t="str">
        <f t="shared" si="30"/>
        <v>ATOM</v>
      </c>
      <c r="G1126" s="2" t="str">
        <f>IF(INDEX(지갑!$H:$H,MATCH(A1126&amp;B1126&amp;C1126&amp;D1126&amp;E1126&amp;F1126&amp;H1126,지갑!$K:$K,0))=0, "",INDEX(지갑!$H:$H,MATCH(A1126&amp;B1126&amp;C1126&amp;D1126&amp;E1126&amp;F1126&amp;H1126,지갑!$K:$K,0)))</f>
        <v>cosmos1hjyde2kfgtl78twvhs53u5j2gcsxrt649nn8j5</v>
      </c>
      <c r="H1126" s="2" t="s">
        <v>2352</v>
      </c>
      <c r="K1126" s="4" t="s">
        <v>70</v>
      </c>
      <c r="L1126" s="24"/>
      <c r="M1126" s="11">
        <v>104.995</v>
      </c>
      <c r="N1126" s="2" t="str">
        <f>IF(ISERROR(INDEX(출금!$G$2:$G$1048576,MATCH($S1126,출금!$S$2:$S$1048576,0)))=TRUE, "", INDEX(출금!$G$2:$G$1048576,MATCH($S1126,출금!$S$2:$S$1048576,0))&amp;"")</f>
        <v>cosmos15v50ymp6n5dn73erkqtmq0u8adpl8d3ujv2e74</v>
      </c>
      <c r="O1126" s="2" t="str">
        <f>IF(ISERROR(INDEX(출금!$H$2:$H$1048576,MATCH($S1126,출금!$S$2:$S$1048576,0)))=TRUE, "", INDEX(출금!$H$2:$H$1048576,MATCH($S1126,출금!$S$2:$S$1048576,0))&amp;"")</f>
        <v>101230448</v>
      </c>
      <c r="P1126" s="2" t="str">
        <f>IF(ISERROR(INDEX(출금!$A$2:$A$1048576,MATCH($S1126,출금!$S$2:$S$1048576,0)))=TRUE, "", INDEX(출금!$A$2:$A$1048576,MATCH($S1126,출금!$S$2:$S$1048576,0)))</f>
        <v>exchange</v>
      </c>
      <c r="Q1126" s="2" t="str">
        <f>IF(ISERROR(INDEX(출금!$B$2:$B$1048576,MATCH($S1126,출금!$S$2:$S$1048576,0)))=TRUE, "", INDEX(출금!$B$2:$B$1048576,MATCH($S1126,출금!$S$2:$S$1048576,0)))</f>
        <v>Binance</v>
      </c>
      <c r="R1126" s="2" t="str">
        <f>IF(ISERROR(INDEX(출금!$C$2:$C$1048576,MATCH($S1126,출금!$S$2:$S$1048576,0)))=TRUE, "", INDEX(출금!$C$2:$C$1048576,MATCH($S1126,출금!$S$2:$S$1048576,0)))</f>
        <v>BBRICK</v>
      </c>
      <c r="S1126" s="4" t="s">
        <v>2393</v>
      </c>
      <c r="T1126" s="20">
        <v>44632.787152777775</v>
      </c>
      <c r="U1126" s="31" t="str">
        <f t="shared" si="31"/>
        <v>2022-03-12</v>
      </c>
    </row>
    <row r="1127" spans="1:21" ht="18" hidden="1">
      <c r="A1127" s="2" t="s">
        <v>3</v>
      </c>
      <c r="B1127" s="2" t="s">
        <v>171</v>
      </c>
      <c r="C1127" s="2" t="s">
        <v>2171</v>
      </c>
      <c r="D1127" s="42" t="s">
        <v>2189</v>
      </c>
      <c r="E1127" s="2">
        <v>10027</v>
      </c>
      <c r="F1127" s="4" t="str">
        <f t="shared" si="30"/>
        <v>XRP</v>
      </c>
      <c r="G1127" s="2" t="str">
        <f>IF(INDEX(지갑!$H:$H,MATCH(A1127&amp;B1127&amp;C1127&amp;D1127&amp;E1127&amp;F1127&amp;H1127,지갑!$K:$K,0))=0, "",INDEX(지갑!$H:$H,MATCH(A1127&amp;B1127&amp;C1127&amp;D1127&amp;E1127&amp;F1127&amp;H1127,지갑!$K:$K,0)))</f>
        <v>raQwCVAJVqjrVm1Nj5SFRcX8i22BhdC9WA</v>
      </c>
      <c r="H1127" s="2">
        <v>2928323236</v>
      </c>
      <c r="K1127" s="4" t="s">
        <v>10</v>
      </c>
      <c r="L1127" s="24"/>
      <c r="M1127" s="11">
        <v>8195.75</v>
      </c>
      <c r="N1127" s="2" t="str">
        <f>IF(ISERROR(INDEX(출금!$G$2:$G$1048576,MATCH($S1127,출금!$S$2:$S$1048576,0)))=TRUE, "", INDEX(출금!$G$2:$G$1048576,MATCH($S1127,출금!$S$2:$S$1048576,0))&amp;"")</f>
        <v>rEb8TK3gBgk5auZkwc6sHnwrGVJH8DuaLh</v>
      </c>
      <c r="O1127" s="2" t="str">
        <f>IF(ISERROR(INDEX(출금!$H$2:$H$1048576,MATCH($S1127,출금!$S$2:$S$1048576,0)))=TRUE, "", INDEX(출금!$H$2:$H$1048576,MATCH($S1127,출금!$S$2:$S$1048576,0))&amp;"")</f>
        <v>105711647</v>
      </c>
      <c r="P1127" s="2" t="str">
        <f>IF(ISERROR(INDEX(출금!$A$2:$A$1048576,MATCH($S1127,출금!$S$2:$S$1048576,0)))=TRUE, "", INDEX(출금!$A$2:$A$1048576,MATCH($S1127,출금!$S$2:$S$1048576,0)))</f>
        <v>exchange</v>
      </c>
      <c r="Q1127" s="2" t="str">
        <f>IF(ISERROR(INDEX(출금!$B$2:$B$1048576,MATCH($S1127,출금!$S$2:$S$1048576,0)))=TRUE, "", INDEX(출금!$B$2:$B$1048576,MATCH($S1127,출금!$S$2:$S$1048576,0)))</f>
        <v>Binance</v>
      </c>
      <c r="R1127" s="2" t="str">
        <f>IF(ISERROR(INDEX(출금!$C$2:$C$1048576,MATCH($S1127,출금!$S$2:$S$1048576,0)))=TRUE, "", INDEX(출금!$C$2:$C$1048576,MATCH($S1127,출금!$S$2:$S$1048576,0)))</f>
        <v>BBRICK</v>
      </c>
      <c r="S1127" s="4" t="s">
        <v>2392</v>
      </c>
      <c r="T1127" s="20">
        <v>44632.888773148145</v>
      </c>
      <c r="U1127" s="31" t="str">
        <f t="shared" si="31"/>
        <v>2022-03-12</v>
      </c>
    </row>
    <row r="1128" spans="1:21" ht="18" hidden="1">
      <c r="A1128" s="2" t="s">
        <v>3</v>
      </c>
      <c r="B1128" s="2" t="s">
        <v>171</v>
      </c>
      <c r="C1128" s="2" t="s">
        <v>2171</v>
      </c>
      <c r="D1128" s="42" t="s">
        <v>2189</v>
      </c>
      <c r="E1128" s="2">
        <v>10027</v>
      </c>
      <c r="F1128" s="4" t="str">
        <f t="shared" si="30"/>
        <v>XRP</v>
      </c>
      <c r="G1128" s="2" t="str">
        <f>IF(INDEX(지갑!$H:$H,MATCH(A1128&amp;B1128&amp;C1128&amp;D1128&amp;E1128&amp;F1128&amp;H1128,지갑!$K:$K,0))=0, "",INDEX(지갑!$H:$H,MATCH(A1128&amp;B1128&amp;C1128&amp;D1128&amp;E1128&amp;F1128&amp;H1128,지갑!$K:$K,0)))</f>
        <v>raQwCVAJVqjrVm1Nj5SFRcX8i22BhdC9WA</v>
      </c>
      <c r="H1128" s="2">
        <v>2928323236</v>
      </c>
      <c r="K1128" s="4" t="s">
        <v>10</v>
      </c>
      <c r="L1128" s="24"/>
      <c r="M1128" s="11">
        <v>8367.75</v>
      </c>
      <c r="N1128" s="2" t="str">
        <f>IF(ISERROR(INDEX(출금!$G$2:$G$1048576,MATCH($S1128,출금!$S$2:$S$1048576,0)))=TRUE, "", INDEX(출금!$G$2:$G$1048576,MATCH($S1128,출금!$S$2:$S$1048576,0))&amp;"")</f>
        <v>rEb8TK3gBgk5auZkwc6sHnwrGVJH8DuaLh</v>
      </c>
      <c r="O1128" s="2" t="str">
        <f>IF(ISERROR(INDEX(출금!$H$2:$H$1048576,MATCH($S1128,출금!$S$2:$S$1048576,0)))=TRUE, "", INDEX(출금!$H$2:$H$1048576,MATCH($S1128,출금!$S$2:$S$1048576,0))&amp;"")</f>
        <v>105711647</v>
      </c>
      <c r="P1128" s="2" t="str">
        <f>IF(ISERROR(INDEX(출금!$A$2:$A$1048576,MATCH($S1128,출금!$S$2:$S$1048576,0)))=TRUE, "", INDEX(출금!$A$2:$A$1048576,MATCH($S1128,출금!$S$2:$S$1048576,0)))</f>
        <v>exchange</v>
      </c>
      <c r="Q1128" s="2" t="str">
        <f>IF(ISERROR(INDEX(출금!$B$2:$B$1048576,MATCH($S1128,출금!$S$2:$S$1048576,0)))=TRUE, "", INDEX(출금!$B$2:$B$1048576,MATCH($S1128,출금!$S$2:$S$1048576,0)))</f>
        <v>Binance</v>
      </c>
      <c r="R1128" s="2" t="str">
        <f>IF(ISERROR(INDEX(출금!$C$2:$C$1048576,MATCH($S1128,출금!$S$2:$S$1048576,0)))=TRUE, "", INDEX(출금!$C$2:$C$1048576,MATCH($S1128,출금!$S$2:$S$1048576,0)))</f>
        <v>BBRICK</v>
      </c>
      <c r="S1128" s="4" t="s">
        <v>2391</v>
      </c>
      <c r="T1128" s="20">
        <v>44633.29142361111</v>
      </c>
      <c r="U1128" s="31" t="str">
        <f t="shared" si="31"/>
        <v>2022-03-13</v>
      </c>
    </row>
    <row r="1129" spans="1:21" ht="18" hidden="1">
      <c r="A1129" s="2" t="s">
        <v>3</v>
      </c>
      <c r="B1129" s="2" t="s">
        <v>171</v>
      </c>
      <c r="C1129" s="2" t="s">
        <v>2171</v>
      </c>
      <c r="D1129" s="42" t="s">
        <v>2189</v>
      </c>
      <c r="E1129" s="2">
        <v>10027</v>
      </c>
      <c r="F1129" s="4" t="str">
        <f t="shared" si="30"/>
        <v>ATOM</v>
      </c>
      <c r="G1129" s="2" t="str">
        <f>IF(INDEX(지갑!$H:$H,MATCH(A1129&amp;B1129&amp;C1129&amp;D1129&amp;E1129&amp;F1129&amp;H1129,지갑!$K:$K,0))=0, "",INDEX(지갑!$H:$H,MATCH(A1129&amp;B1129&amp;C1129&amp;D1129&amp;E1129&amp;F1129&amp;H1129,지갑!$K:$K,0)))</f>
        <v>cosmos1hjyde2kfgtl78twvhs53u5j2gcsxrt649nn8j5</v>
      </c>
      <c r="H1129" s="2" t="s">
        <v>2352</v>
      </c>
      <c r="K1129" s="4" t="s">
        <v>70</v>
      </c>
      <c r="L1129" s="24"/>
      <c r="M1129" s="11">
        <v>172.995</v>
      </c>
      <c r="N1129" s="2" t="str">
        <f>IF(ISERROR(INDEX(출금!$G$2:$G$1048576,MATCH($S1129,출금!$S$2:$S$1048576,0)))=TRUE, "", INDEX(출금!$G$2:$G$1048576,MATCH($S1129,출금!$S$2:$S$1048576,0))&amp;"")</f>
        <v>cosmos15v50ymp6n5dn73erkqtmq0u8adpl8d3ujv2e74</v>
      </c>
      <c r="O1129" s="2" t="str">
        <f>IF(ISERROR(INDEX(출금!$H$2:$H$1048576,MATCH($S1129,출금!$S$2:$S$1048576,0)))=TRUE, "", INDEX(출금!$H$2:$H$1048576,MATCH($S1129,출금!$S$2:$S$1048576,0))&amp;"")</f>
        <v>101230448</v>
      </c>
      <c r="P1129" s="2" t="str">
        <f>IF(ISERROR(INDEX(출금!$A$2:$A$1048576,MATCH($S1129,출금!$S$2:$S$1048576,0)))=TRUE, "", INDEX(출금!$A$2:$A$1048576,MATCH($S1129,출금!$S$2:$S$1048576,0)))</f>
        <v>exchange</v>
      </c>
      <c r="Q1129" s="2" t="str">
        <f>IF(ISERROR(INDEX(출금!$B$2:$B$1048576,MATCH($S1129,출금!$S$2:$S$1048576,0)))=TRUE, "", INDEX(출금!$B$2:$B$1048576,MATCH($S1129,출금!$S$2:$S$1048576,0)))</f>
        <v>Binance</v>
      </c>
      <c r="R1129" s="2" t="str">
        <f>IF(ISERROR(INDEX(출금!$C$2:$C$1048576,MATCH($S1129,출금!$S$2:$S$1048576,0)))=TRUE, "", INDEX(출금!$C$2:$C$1048576,MATCH($S1129,출금!$S$2:$S$1048576,0)))</f>
        <v>BBRICK</v>
      </c>
      <c r="S1129" s="4" t="s">
        <v>2390</v>
      </c>
      <c r="T1129" s="20">
        <v>44633.898298611108</v>
      </c>
      <c r="U1129" s="31" t="str">
        <f t="shared" si="31"/>
        <v>2022-03-13</v>
      </c>
    </row>
    <row r="1130" spans="1:21" ht="18" hidden="1">
      <c r="A1130" s="2" t="s">
        <v>3</v>
      </c>
      <c r="B1130" s="2" t="s">
        <v>171</v>
      </c>
      <c r="C1130" s="2" t="s">
        <v>2171</v>
      </c>
      <c r="D1130" s="42" t="s">
        <v>2189</v>
      </c>
      <c r="E1130" s="2">
        <v>10027</v>
      </c>
      <c r="F1130" s="4" t="str">
        <f t="shared" si="30"/>
        <v>XRP</v>
      </c>
      <c r="G1130" s="2" t="str">
        <f>IF(INDEX(지갑!$H:$H,MATCH(A1130&amp;B1130&amp;C1130&amp;D1130&amp;E1130&amp;F1130&amp;H1130,지갑!$K:$K,0))=0, "",INDEX(지갑!$H:$H,MATCH(A1130&amp;B1130&amp;C1130&amp;D1130&amp;E1130&amp;F1130&amp;H1130,지갑!$K:$K,0)))</f>
        <v>raQwCVAJVqjrVm1Nj5SFRcX8i22BhdC9WA</v>
      </c>
      <c r="H1130" s="2">
        <v>2928323236</v>
      </c>
      <c r="K1130" s="4" t="s">
        <v>10</v>
      </c>
      <c r="L1130" s="24"/>
      <c r="M1130" s="11">
        <v>8661.75</v>
      </c>
      <c r="N1130" s="2" t="str">
        <f>IF(ISERROR(INDEX(출금!$G$2:$G$1048576,MATCH($S1130,출금!$S$2:$S$1048576,0)))=TRUE, "", INDEX(출금!$G$2:$G$1048576,MATCH($S1130,출금!$S$2:$S$1048576,0))&amp;"")</f>
        <v>rEb8TK3gBgk5auZkwc6sHnwrGVJH8DuaLh</v>
      </c>
      <c r="O1130" s="2" t="str">
        <f>IF(ISERROR(INDEX(출금!$H$2:$H$1048576,MATCH($S1130,출금!$S$2:$S$1048576,0)))=TRUE, "", INDEX(출금!$H$2:$H$1048576,MATCH($S1130,출금!$S$2:$S$1048576,0))&amp;"")</f>
        <v>105711647</v>
      </c>
      <c r="P1130" s="2" t="str">
        <f>IF(ISERROR(INDEX(출금!$A$2:$A$1048576,MATCH($S1130,출금!$S$2:$S$1048576,0)))=TRUE, "", INDEX(출금!$A$2:$A$1048576,MATCH($S1130,출금!$S$2:$S$1048576,0)))</f>
        <v>exchange</v>
      </c>
      <c r="Q1130" s="2" t="str">
        <f>IF(ISERROR(INDEX(출금!$B$2:$B$1048576,MATCH($S1130,출금!$S$2:$S$1048576,0)))=TRUE, "", INDEX(출금!$B$2:$B$1048576,MATCH($S1130,출금!$S$2:$S$1048576,0)))</f>
        <v>Binance</v>
      </c>
      <c r="R1130" s="2" t="str">
        <f>IF(ISERROR(INDEX(출금!$C$2:$C$1048576,MATCH($S1130,출금!$S$2:$S$1048576,0)))=TRUE, "", INDEX(출금!$C$2:$C$1048576,MATCH($S1130,출금!$S$2:$S$1048576,0)))</f>
        <v>BBRICK</v>
      </c>
      <c r="S1130" s="4" t="s">
        <v>2389</v>
      </c>
      <c r="T1130" s="20">
        <v>44634.323564814818</v>
      </c>
      <c r="U1130" s="31" t="str">
        <f t="shared" si="31"/>
        <v>2022-03-14</v>
      </c>
    </row>
    <row r="1131" spans="1:21" ht="18" hidden="1">
      <c r="A1131" s="2" t="s">
        <v>3</v>
      </c>
      <c r="B1131" s="2" t="s">
        <v>171</v>
      </c>
      <c r="C1131" s="2" t="s">
        <v>2171</v>
      </c>
      <c r="D1131" s="42" t="s">
        <v>2189</v>
      </c>
      <c r="E1131" s="2">
        <v>10027</v>
      </c>
      <c r="F1131" s="4" t="str">
        <f t="shared" si="30"/>
        <v>XRP</v>
      </c>
      <c r="G1131" s="2" t="str">
        <f>IF(INDEX(지갑!$H:$H,MATCH(A1131&amp;B1131&amp;C1131&amp;D1131&amp;E1131&amp;F1131&amp;H1131,지갑!$K:$K,0))=0, "",INDEX(지갑!$H:$H,MATCH(A1131&amp;B1131&amp;C1131&amp;D1131&amp;E1131&amp;F1131&amp;H1131,지갑!$K:$K,0)))</f>
        <v>raQwCVAJVqjrVm1Nj5SFRcX8i22BhdC9WA</v>
      </c>
      <c r="H1131" s="2">
        <v>2928323236</v>
      </c>
      <c r="K1131" s="4" t="s">
        <v>10</v>
      </c>
      <c r="L1131" s="24"/>
      <c r="M1131" s="11">
        <v>8782.75</v>
      </c>
      <c r="N1131" s="2" t="str">
        <f>IF(ISERROR(INDEX(출금!$G$2:$G$1048576,MATCH($S1131,출금!$S$2:$S$1048576,0)))=TRUE, "", INDEX(출금!$G$2:$G$1048576,MATCH($S1131,출금!$S$2:$S$1048576,0))&amp;"")</f>
        <v>rEb8TK3gBgk5auZkwc6sHnwrGVJH8DuaLh</v>
      </c>
      <c r="O1131" s="2" t="str">
        <f>IF(ISERROR(INDEX(출금!$H$2:$H$1048576,MATCH($S1131,출금!$S$2:$S$1048576,0)))=TRUE, "", INDEX(출금!$H$2:$H$1048576,MATCH($S1131,출금!$S$2:$S$1048576,0))&amp;"")</f>
        <v>105711647</v>
      </c>
      <c r="P1131" s="2" t="str">
        <f>IF(ISERROR(INDEX(출금!$A$2:$A$1048576,MATCH($S1131,출금!$S$2:$S$1048576,0)))=TRUE, "", INDEX(출금!$A$2:$A$1048576,MATCH($S1131,출금!$S$2:$S$1048576,0)))</f>
        <v>exchange</v>
      </c>
      <c r="Q1131" s="2" t="str">
        <f>IF(ISERROR(INDEX(출금!$B$2:$B$1048576,MATCH($S1131,출금!$S$2:$S$1048576,0)))=TRUE, "", INDEX(출금!$B$2:$B$1048576,MATCH($S1131,출금!$S$2:$S$1048576,0)))</f>
        <v>Binance</v>
      </c>
      <c r="R1131" s="2" t="str">
        <f>IF(ISERROR(INDEX(출금!$C$2:$C$1048576,MATCH($S1131,출금!$S$2:$S$1048576,0)))=TRUE, "", INDEX(출금!$C$2:$C$1048576,MATCH($S1131,출금!$S$2:$S$1048576,0)))</f>
        <v>BBRICK</v>
      </c>
      <c r="S1131" s="4" t="s">
        <v>2388</v>
      </c>
      <c r="T1131" s="20">
        <v>44634.636423611111</v>
      </c>
      <c r="U1131" s="31" t="str">
        <f t="shared" si="31"/>
        <v>2022-03-14</v>
      </c>
    </row>
    <row r="1132" spans="1:21" ht="18" hidden="1">
      <c r="A1132" s="2" t="s">
        <v>3</v>
      </c>
      <c r="B1132" s="2" t="s">
        <v>171</v>
      </c>
      <c r="C1132" s="2" t="s">
        <v>2171</v>
      </c>
      <c r="D1132" s="42" t="s">
        <v>2189</v>
      </c>
      <c r="E1132" s="2">
        <v>10027</v>
      </c>
      <c r="F1132" s="4" t="str">
        <f t="shared" si="30"/>
        <v>XRP</v>
      </c>
      <c r="G1132" s="2" t="str">
        <f>IF(INDEX(지갑!$H:$H,MATCH(A1132&amp;B1132&amp;C1132&amp;D1132&amp;E1132&amp;F1132&amp;H1132,지갑!$K:$K,0))=0, "",INDEX(지갑!$H:$H,MATCH(A1132&amp;B1132&amp;C1132&amp;D1132&amp;E1132&amp;F1132&amp;H1132,지갑!$K:$K,0)))</f>
        <v>raQwCVAJVqjrVm1Nj5SFRcX8i22BhdC9WA</v>
      </c>
      <c r="H1132" s="2">
        <v>2928323236</v>
      </c>
      <c r="K1132" s="4" t="s">
        <v>10</v>
      </c>
      <c r="L1132" s="24"/>
      <c r="M1132" s="11">
        <v>7420.75</v>
      </c>
      <c r="N1132" s="2" t="str">
        <f>IF(ISERROR(INDEX(출금!$G$2:$G$1048576,MATCH($S1132,출금!$S$2:$S$1048576,0)))=TRUE, "", INDEX(출금!$G$2:$G$1048576,MATCH($S1132,출금!$S$2:$S$1048576,0))&amp;"")</f>
        <v>rEb8TK3gBgk5auZkwc6sHnwrGVJH8DuaLh</v>
      </c>
      <c r="O1132" s="2" t="str">
        <f>IF(ISERROR(INDEX(출금!$H$2:$H$1048576,MATCH($S1132,출금!$S$2:$S$1048576,0)))=TRUE, "", INDEX(출금!$H$2:$H$1048576,MATCH($S1132,출금!$S$2:$S$1048576,0))&amp;"")</f>
        <v>105711647</v>
      </c>
      <c r="P1132" s="2" t="str">
        <f>IF(ISERROR(INDEX(출금!$A$2:$A$1048576,MATCH($S1132,출금!$S$2:$S$1048576,0)))=TRUE, "", INDEX(출금!$A$2:$A$1048576,MATCH($S1132,출금!$S$2:$S$1048576,0)))</f>
        <v>exchange</v>
      </c>
      <c r="Q1132" s="2" t="str">
        <f>IF(ISERROR(INDEX(출금!$B$2:$B$1048576,MATCH($S1132,출금!$S$2:$S$1048576,0)))=TRUE, "", INDEX(출금!$B$2:$B$1048576,MATCH($S1132,출금!$S$2:$S$1048576,0)))</f>
        <v>Binance</v>
      </c>
      <c r="R1132" s="2" t="str">
        <f>IF(ISERROR(INDEX(출금!$C$2:$C$1048576,MATCH($S1132,출금!$S$2:$S$1048576,0)))=TRUE, "", INDEX(출금!$C$2:$C$1048576,MATCH($S1132,출금!$S$2:$S$1048576,0)))</f>
        <v>BBRICK</v>
      </c>
      <c r="S1132" s="4" t="s">
        <v>2387</v>
      </c>
      <c r="T1132" s="20">
        <v>44634.715902777774</v>
      </c>
      <c r="U1132" s="31" t="str">
        <f t="shared" si="31"/>
        <v>2022-03-14</v>
      </c>
    </row>
    <row r="1133" spans="1:21" ht="18" hidden="1">
      <c r="A1133" s="2" t="s">
        <v>3</v>
      </c>
      <c r="B1133" s="2" t="s">
        <v>171</v>
      </c>
      <c r="C1133" s="2" t="s">
        <v>2171</v>
      </c>
      <c r="D1133" s="42" t="s">
        <v>2189</v>
      </c>
      <c r="E1133" s="2">
        <v>10027</v>
      </c>
      <c r="F1133" s="4" t="str">
        <f t="shared" si="30"/>
        <v>XRP</v>
      </c>
      <c r="G1133" s="2" t="str">
        <f>IF(INDEX(지갑!$H:$H,MATCH(A1133&amp;B1133&amp;C1133&amp;D1133&amp;E1133&amp;F1133&amp;H1133,지갑!$K:$K,0))=0, "",INDEX(지갑!$H:$H,MATCH(A1133&amp;B1133&amp;C1133&amp;D1133&amp;E1133&amp;F1133&amp;H1133,지갑!$K:$K,0)))</f>
        <v>raQwCVAJVqjrVm1Nj5SFRcX8i22BhdC9WA</v>
      </c>
      <c r="H1133" s="2">
        <v>2928323236</v>
      </c>
      <c r="K1133" s="4" t="s">
        <v>10</v>
      </c>
      <c r="L1133" s="24"/>
      <c r="M1133" s="11">
        <v>9677.75</v>
      </c>
      <c r="N1133" s="2" t="str">
        <f>IF(ISERROR(INDEX(출금!$G$2:$G$1048576,MATCH($S1133,출금!$S$2:$S$1048576,0)))=TRUE, "", INDEX(출금!$G$2:$G$1048576,MATCH($S1133,출금!$S$2:$S$1048576,0))&amp;"")</f>
        <v>rEb8TK3gBgk5auZkwc6sHnwrGVJH8DuaLh</v>
      </c>
      <c r="O1133" s="2" t="str">
        <f>IF(ISERROR(INDEX(출금!$H$2:$H$1048576,MATCH($S1133,출금!$S$2:$S$1048576,0)))=TRUE, "", INDEX(출금!$H$2:$H$1048576,MATCH($S1133,출금!$S$2:$S$1048576,0))&amp;"")</f>
        <v>105711647</v>
      </c>
      <c r="P1133" s="2" t="str">
        <f>IF(ISERROR(INDEX(출금!$A$2:$A$1048576,MATCH($S1133,출금!$S$2:$S$1048576,0)))=TRUE, "", INDEX(출금!$A$2:$A$1048576,MATCH($S1133,출금!$S$2:$S$1048576,0)))</f>
        <v>exchange</v>
      </c>
      <c r="Q1133" s="2" t="str">
        <f>IF(ISERROR(INDEX(출금!$B$2:$B$1048576,MATCH($S1133,출금!$S$2:$S$1048576,0)))=TRUE, "", INDEX(출금!$B$2:$B$1048576,MATCH($S1133,출금!$S$2:$S$1048576,0)))</f>
        <v>Binance</v>
      </c>
      <c r="R1133" s="2" t="str">
        <f>IF(ISERROR(INDEX(출금!$C$2:$C$1048576,MATCH($S1133,출금!$S$2:$S$1048576,0)))=TRUE, "", INDEX(출금!$C$2:$C$1048576,MATCH($S1133,출금!$S$2:$S$1048576,0)))</f>
        <v>BBRICK</v>
      </c>
      <c r="S1133" s="4" t="s">
        <v>2386</v>
      </c>
      <c r="T1133" s="20">
        <v>44634.767175925925</v>
      </c>
      <c r="U1133" s="31" t="str">
        <f t="shared" si="31"/>
        <v>2022-03-14</v>
      </c>
    </row>
    <row r="1134" spans="1:21" ht="18" hidden="1">
      <c r="A1134" s="2" t="s">
        <v>3</v>
      </c>
      <c r="B1134" s="2" t="s">
        <v>171</v>
      </c>
      <c r="C1134" s="2" t="s">
        <v>2171</v>
      </c>
      <c r="D1134" s="42" t="s">
        <v>2189</v>
      </c>
      <c r="E1134" s="2">
        <v>10027</v>
      </c>
      <c r="F1134" s="4" t="str">
        <f t="shared" si="30"/>
        <v>XRP</v>
      </c>
      <c r="G1134" s="2" t="str">
        <f>IF(INDEX(지갑!$H:$H,MATCH(A1134&amp;B1134&amp;C1134&amp;D1134&amp;E1134&amp;F1134&amp;H1134,지갑!$K:$K,0))=0, "",INDEX(지갑!$H:$H,MATCH(A1134&amp;B1134&amp;C1134&amp;D1134&amp;E1134&amp;F1134&amp;H1134,지갑!$K:$K,0)))</f>
        <v>raQwCVAJVqjrVm1Nj5SFRcX8i22BhdC9WA</v>
      </c>
      <c r="H1134" s="2">
        <v>2928323236</v>
      </c>
      <c r="K1134" s="4" t="s">
        <v>10</v>
      </c>
      <c r="L1134" s="24"/>
      <c r="M1134" s="11">
        <v>10413.75</v>
      </c>
      <c r="N1134" s="2" t="str">
        <f>IF(ISERROR(INDEX(출금!$G$2:$G$1048576,MATCH($S1134,출금!$S$2:$S$1048576,0)))=TRUE, "", INDEX(출금!$G$2:$G$1048576,MATCH($S1134,출금!$S$2:$S$1048576,0))&amp;"")</f>
        <v>rEb8TK3gBgk5auZkwc6sHnwrGVJH8DuaLh</v>
      </c>
      <c r="O1134" s="2" t="str">
        <f>IF(ISERROR(INDEX(출금!$H$2:$H$1048576,MATCH($S1134,출금!$S$2:$S$1048576,0)))=TRUE, "", INDEX(출금!$H$2:$H$1048576,MATCH($S1134,출금!$S$2:$S$1048576,0))&amp;"")</f>
        <v>105711647</v>
      </c>
      <c r="P1134" s="2" t="str">
        <f>IF(ISERROR(INDEX(출금!$A$2:$A$1048576,MATCH($S1134,출금!$S$2:$S$1048576,0)))=TRUE, "", INDEX(출금!$A$2:$A$1048576,MATCH($S1134,출금!$S$2:$S$1048576,0)))</f>
        <v>exchange</v>
      </c>
      <c r="Q1134" s="2" t="str">
        <f>IF(ISERROR(INDEX(출금!$B$2:$B$1048576,MATCH($S1134,출금!$S$2:$S$1048576,0)))=TRUE, "", INDEX(출금!$B$2:$B$1048576,MATCH($S1134,출금!$S$2:$S$1048576,0)))</f>
        <v>Binance</v>
      </c>
      <c r="R1134" s="2" t="str">
        <f>IF(ISERROR(INDEX(출금!$C$2:$C$1048576,MATCH($S1134,출금!$S$2:$S$1048576,0)))=TRUE, "", INDEX(출금!$C$2:$C$1048576,MATCH($S1134,출금!$S$2:$S$1048576,0)))</f>
        <v>BBRICK</v>
      </c>
      <c r="S1134" s="4" t="s">
        <v>2385</v>
      </c>
      <c r="T1134" s="20">
        <v>44634.934502314813</v>
      </c>
      <c r="U1134" s="31" t="str">
        <f t="shared" si="31"/>
        <v>2022-03-14</v>
      </c>
    </row>
    <row r="1135" spans="1:21" ht="18" hidden="1">
      <c r="A1135" s="2" t="s">
        <v>3</v>
      </c>
      <c r="B1135" s="2" t="s">
        <v>171</v>
      </c>
      <c r="C1135" s="2" t="s">
        <v>2171</v>
      </c>
      <c r="D1135" s="42" t="s">
        <v>2189</v>
      </c>
      <c r="E1135" s="2">
        <v>10027</v>
      </c>
      <c r="F1135" s="4" t="str">
        <f t="shared" si="30"/>
        <v>XRP</v>
      </c>
      <c r="G1135" s="2" t="str">
        <f>IF(INDEX(지갑!$H:$H,MATCH(A1135&amp;B1135&amp;C1135&amp;D1135&amp;E1135&amp;F1135&amp;H1135,지갑!$K:$K,0))=0, "",INDEX(지갑!$H:$H,MATCH(A1135&amp;B1135&amp;C1135&amp;D1135&amp;E1135&amp;F1135&amp;H1135,지갑!$K:$K,0)))</f>
        <v>raQwCVAJVqjrVm1Nj5SFRcX8i22BhdC9WA</v>
      </c>
      <c r="H1135" s="2">
        <v>2928323236</v>
      </c>
      <c r="K1135" s="4" t="s">
        <v>10</v>
      </c>
      <c r="L1135" s="24"/>
      <c r="M1135" s="11">
        <v>9869.75</v>
      </c>
      <c r="N1135" s="2" t="str">
        <f>IF(ISERROR(INDEX(출금!$G$2:$G$1048576,MATCH($S1135,출금!$S$2:$S$1048576,0)))=TRUE, "", INDEX(출금!$G$2:$G$1048576,MATCH($S1135,출금!$S$2:$S$1048576,0))&amp;"")</f>
        <v>rEb8TK3gBgk5auZkwc6sHnwrGVJH8DuaLh</v>
      </c>
      <c r="O1135" s="2" t="str">
        <f>IF(ISERROR(INDEX(출금!$H$2:$H$1048576,MATCH($S1135,출금!$S$2:$S$1048576,0)))=TRUE, "", INDEX(출금!$H$2:$H$1048576,MATCH($S1135,출금!$S$2:$S$1048576,0))&amp;"")</f>
        <v>105711647</v>
      </c>
      <c r="P1135" s="2" t="str">
        <f>IF(ISERROR(INDEX(출금!$A$2:$A$1048576,MATCH($S1135,출금!$S$2:$S$1048576,0)))=TRUE, "", INDEX(출금!$A$2:$A$1048576,MATCH($S1135,출금!$S$2:$S$1048576,0)))</f>
        <v>exchange</v>
      </c>
      <c r="Q1135" s="2" t="str">
        <f>IF(ISERROR(INDEX(출금!$B$2:$B$1048576,MATCH($S1135,출금!$S$2:$S$1048576,0)))=TRUE, "", INDEX(출금!$B$2:$B$1048576,MATCH($S1135,출금!$S$2:$S$1048576,0)))</f>
        <v>Binance</v>
      </c>
      <c r="R1135" s="2" t="str">
        <f>IF(ISERROR(INDEX(출금!$C$2:$C$1048576,MATCH($S1135,출금!$S$2:$S$1048576,0)))=TRUE, "", INDEX(출금!$C$2:$C$1048576,MATCH($S1135,출금!$S$2:$S$1048576,0)))</f>
        <v>BBRICK</v>
      </c>
      <c r="S1135" s="4" t="s">
        <v>2384</v>
      </c>
      <c r="T1135" s="20">
        <v>44635.00513888889</v>
      </c>
      <c r="U1135" s="31" t="str">
        <f t="shared" si="31"/>
        <v>2022-03-15</v>
      </c>
    </row>
    <row r="1136" spans="1:21" ht="18" hidden="1">
      <c r="A1136" s="2" t="s">
        <v>3</v>
      </c>
      <c r="B1136" s="2" t="s">
        <v>171</v>
      </c>
      <c r="C1136" s="2" t="s">
        <v>2171</v>
      </c>
      <c r="D1136" s="42" t="s">
        <v>2189</v>
      </c>
      <c r="E1136" s="2">
        <v>10027</v>
      </c>
      <c r="F1136" s="4" t="str">
        <f t="shared" si="30"/>
        <v>XRP</v>
      </c>
      <c r="G1136" s="2" t="str">
        <f>IF(INDEX(지갑!$H:$H,MATCH(A1136&amp;B1136&amp;C1136&amp;D1136&amp;E1136&amp;F1136&amp;H1136,지갑!$K:$K,0))=0, "",INDEX(지갑!$H:$H,MATCH(A1136&amp;B1136&amp;C1136&amp;D1136&amp;E1136&amp;F1136&amp;H1136,지갑!$K:$K,0)))</f>
        <v>raQwCVAJVqjrVm1Nj5SFRcX8i22BhdC9WA</v>
      </c>
      <c r="H1136" s="2">
        <v>2928323236</v>
      </c>
      <c r="K1136" s="4" t="s">
        <v>10</v>
      </c>
      <c r="L1136" s="24"/>
      <c r="M1136" s="11">
        <v>14509.75</v>
      </c>
      <c r="N1136" s="2" t="str">
        <f>IF(ISERROR(INDEX(출금!$G$2:$G$1048576,MATCH($S1136,출금!$S$2:$S$1048576,0)))=TRUE, "", INDEX(출금!$G$2:$G$1048576,MATCH($S1136,출금!$S$2:$S$1048576,0))&amp;"")</f>
        <v>rEb8TK3gBgk5auZkwc6sHnwrGVJH8DuaLh</v>
      </c>
      <c r="O1136" s="2" t="str">
        <f>IF(ISERROR(INDEX(출금!$H$2:$H$1048576,MATCH($S1136,출금!$S$2:$S$1048576,0)))=TRUE, "", INDEX(출금!$H$2:$H$1048576,MATCH($S1136,출금!$S$2:$S$1048576,0))&amp;"")</f>
        <v>105711647</v>
      </c>
      <c r="P1136" s="2" t="str">
        <f>IF(ISERROR(INDEX(출금!$A$2:$A$1048576,MATCH($S1136,출금!$S$2:$S$1048576,0)))=TRUE, "", INDEX(출금!$A$2:$A$1048576,MATCH($S1136,출금!$S$2:$S$1048576,0)))</f>
        <v>exchange</v>
      </c>
      <c r="Q1136" s="2" t="str">
        <f>IF(ISERROR(INDEX(출금!$B$2:$B$1048576,MATCH($S1136,출금!$S$2:$S$1048576,0)))=TRUE, "", INDEX(출금!$B$2:$B$1048576,MATCH($S1136,출금!$S$2:$S$1048576,0)))</f>
        <v>Binance</v>
      </c>
      <c r="R1136" s="2" t="str">
        <f>IF(ISERROR(INDEX(출금!$C$2:$C$1048576,MATCH($S1136,출금!$S$2:$S$1048576,0)))=TRUE, "", INDEX(출금!$C$2:$C$1048576,MATCH($S1136,출금!$S$2:$S$1048576,0)))</f>
        <v>BBRICK</v>
      </c>
      <c r="S1136" s="4" t="s">
        <v>2383</v>
      </c>
      <c r="T1136" s="20">
        <v>44635.077569444446</v>
      </c>
      <c r="U1136" s="31" t="str">
        <f t="shared" si="31"/>
        <v>2022-03-15</v>
      </c>
    </row>
    <row r="1137" spans="1:21" ht="18" hidden="1">
      <c r="A1137" s="2" t="s">
        <v>3</v>
      </c>
      <c r="B1137" s="2" t="s">
        <v>171</v>
      </c>
      <c r="C1137" s="2" t="s">
        <v>2171</v>
      </c>
      <c r="D1137" s="42" t="s">
        <v>2189</v>
      </c>
      <c r="E1137" s="2">
        <v>10027</v>
      </c>
      <c r="F1137" s="4" t="str">
        <f t="shared" si="30"/>
        <v>ATOM</v>
      </c>
      <c r="G1137" s="2" t="str">
        <f>IF(INDEX(지갑!$H:$H,MATCH(A1137&amp;B1137&amp;C1137&amp;D1137&amp;E1137&amp;F1137&amp;H1137,지갑!$K:$K,0))=0, "",INDEX(지갑!$H:$H,MATCH(A1137&amp;B1137&amp;C1137&amp;D1137&amp;E1137&amp;F1137&amp;H1137,지갑!$K:$K,0)))</f>
        <v>cosmos1hjyde2kfgtl78twvhs53u5j2gcsxrt649nn8j5</v>
      </c>
      <c r="H1137" s="2" t="s">
        <v>2352</v>
      </c>
      <c r="K1137" s="4" t="s">
        <v>70</v>
      </c>
      <c r="L1137" s="24"/>
      <c r="M1137" s="11">
        <v>164.995</v>
      </c>
      <c r="N1137" s="2" t="str">
        <f>IF(ISERROR(INDEX(출금!$G$2:$G$1048576,MATCH($S1137,출금!$S$2:$S$1048576,0)))=TRUE, "", INDEX(출금!$G$2:$G$1048576,MATCH($S1137,출금!$S$2:$S$1048576,0))&amp;"")</f>
        <v>cosmos15v50ymp6n5dn73erkqtmq0u8adpl8d3ujv2e74</v>
      </c>
      <c r="O1137" s="2" t="str">
        <f>IF(ISERROR(INDEX(출금!$H$2:$H$1048576,MATCH($S1137,출금!$S$2:$S$1048576,0)))=TRUE, "", INDEX(출금!$H$2:$H$1048576,MATCH($S1137,출금!$S$2:$S$1048576,0))&amp;"")</f>
        <v>101230448</v>
      </c>
      <c r="P1137" s="2" t="str">
        <f>IF(ISERROR(INDEX(출금!$A$2:$A$1048576,MATCH($S1137,출금!$S$2:$S$1048576,0)))=TRUE, "", INDEX(출금!$A$2:$A$1048576,MATCH($S1137,출금!$S$2:$S$1048576,0)))</f>
        <v>exchange</v>
      </c>
      <c r="Q1137" s="2" t="str">
        <f>IF(ISERROR(INDEX(출금!$B$2:$B$1048576,MATCH($S1137,출금!$S$2:$S$1048576,0)))=TRUE, "", INDEX(출금!$B$2:$B$1048576,MATCH($S1137,출금!$S$2:$S$1048576,0)))</f>
        <v>Binance</v>
      </c>
      <c r="R1137" s="2" t="str">
        <f>IF(ISERROR(INDEX(출금!$C$2:$C$1048576,MATCH($S1137,출금!$S$2:$S$1048576,0)))=TRUE, "", INDEX(출금!$C$2:$C$1048576,MATCH($S1137,출금!$S$2:$S$1048576,0)))</f>
        <v>BBRICK</v>
      </c>
      <c r="S1137" s="4" t="s">
        <v>2382</v>
      </c>
      <c r="T1137" s="20">
        <v>44635.148900462962</v>
      </c>
      <c r="U1137" s="31" t="str">
        <f t="shared" si="31"/>
        <v>2022-03-15</v>
      </c>
    </row>
    <row r="1138" spans="1:21" ht="18" hidden="1">
      <c r="A1138" s="2" t="s">
        <v>3</v>
      </c>
      <c r="B1138" s="2" t="s">
        <v>171</v>
      </c>
      <c r="C1138" s="2" t="s">
        <v>2171</v>
      </c>
      <c r="D1138" s="42" t="s">
        <v>2189</v>
      </c>
      <c r="E1138" s="2">
        <v>10027</v>
      </c>
      <c r="F1138" s="4" t="str">
        <f t="shared" si="30"/>
        <v>ATOM</v>
      </c>
      <c r="G1138" s="2" t="str">
        <f>IF(INDEX(지갑!$H:$H,MATCH(A1138&amp;B1138&amp;C1138&amp;D1138&amp;E1138&amp;F1138&amp;H1138,지갑!$K:$K,0))=0, "",INDEX(지갑!$H:$H,MATCH(A1138&amp;B1138&amp;C1138&amp;D1138&amp;E1138&amp;F1138&amp;H1138,지갑!$K:$K,0)))</f>
        <v>cosmos1hjyde2kfgtl78twvhs53u5j2gcsxrt649nn8j5</v>
      </c>
      <c r="H1138" s="2" t="s">
        <v>2352</v>
      </c>
      <c r="K1138" s="4" t="s">
        <v>70</v>
      </c>
      <c r="L1138" s="24"/>
      <c r="M1138" s="11">
        <v>229.995</v>
      </c>
      <c r="N1138" s="2" t="str">
        <f>IF(ISERROR(INDEX(출금!$G$2:$G$1048576,MATCH($S1138,출금!$S$2:$S$1048576,0)))=TRUE, "", INDEX(출금!$G$2:$G$1048576,MATCH($S1138,출금!$S$2:$S$1048576,0))&amp;"")</f>
        <v>cosmos15v50ymp6n5dn73erkqtmq0u8adpl8d3ujv2e74</v>
      </c>
      <c r="O1138" s="2" t="str">
        <f>IF(ISERROR(INDEX(출금!$H$2:$H$1048576,MATCH($S1138,출금!$S$2:$S$1048576,0)))=TRUE, "", INDEX(출금!$H$2:$H$1048576,MATCH($S1138,출금!$S$2:$S$1048576,0))&amp;"")</f>
        <v>101230448</v>
      </c>
      <c r="P1138" s="2" t="str">
        <f>IF(ISERROR(INDEX(출금!$A$2:$A$1048576,MATCH($S1138,출금!$S$2:$S$1048576,0)))=TRUE, "", INDEX(출금!$A$2:$A$1048576,MATCH($S1138,출금!$S$2:$S$1048576,0)))</f>
        <v>exchange</v>
      </c>
      <c r="Q1138" s="2" t="str">
        <f>IF(ISERROR(INDEX(출금!$B$2:$B$1048576,MATCH($S1138,출금!$S$2:$S$1048576,0)))=TRUE, "", INDEX(출금!$B$2:$B$1048576,MATCH($S1138,출금!$S$2:$S$1048576,0)))</f>
        <v>Binance</v>
      </c>
      <c r="R1138" s="2" t="str">
        <f>IF(ISERROR(INDEX(출금!$C$2:$C$1048576,MATCH($S1138,출금!$S$2:$S$1048576,0)))=TRUE, "", INDEX(출금!$C$2:$C$1048576,MATCH($S1138,출금!$S$2:$S$1048576,0)))</f>
        <v>BBRICK</v>
      </c>
      <c r="S1138" s="4" t="s">
        <v>2381</v>
      </c>
      <c r="T1138" s="20">
        <v>44635.172800925924</v>
      </c>
      <c r="U1138" s="31" t="str">
        <f t="shared" si="31"/>
        <v>2022-03-15</v>
      </c>
    </row>
    <row r="1139" spans="1:21" ht="18" hidden="1">
      <c r="A1139" s="2" t="s">
        <v>3</v>
      </c>
      <c r="B1139" s="2" t="s">
        <v>171</v>
      </c>
      <c r="C1139" s="2" t="s">
        <v>2171</v>
      </c>
      <c r="D1139" s="42" t="s">
        <v>2189</v>
      </c>
      <c r="E1139" s="2">
        <v>10027</v>
      </c>
      <c r="F1139" s="4" t="str">
        <f t="shared" si="30"/>
        <v>XRP</v>
      </c>
      <c r="G1139" s="2" t="str">
        <f>IF(INDEX(지갑!$H:$H,MATCH(A1139&amp;B1139&amp;C1139&amp;D1139&amp;E1139&amp;F1139&amp;H1139,지갑!$K:$K,0))=0, "",INDEX(지갑!$H:$H,MATCH(A1139&amp;B1139&amp;C1139&amp;D1139&amp;E1139&amp;F1139&amp;H1139,지갑!$K:$K,0)))</f>
        <v>raQwCVAJVqjrVm1Nj5SFRcX8i22BhdC9WA</v>
      </c>
      <c r="H1139" s="2">
        <v>2928323236</v>
      </c>
      <c r="K1139" s="4" t="s">
        <v>10</v>
      </c>
      <c r="L1139" s="24"/>
      <c r="M1139" s="11">
        <v>13507.75</v>
      </c>
      <c r="N1139" s="2" t="str">
        <f>IF(ISERROR(INDEX(출금!$G$2:$G$1048576,MATCH($S1139,출금!$S$2:$S$1048576,0)))=TRUE, "", INDEX(출금!$G$2:$G$1048576,MATCH($S1139,출금!$S$2:$S$1048576,0))&amp;"")</f>
        <v>rEb8TK3gBgk5auZkwc6sHnwrGVJH8DuaLh</v>
      </c>
      <c r="O1139" s="2" t="str">
        <f>IF(ISERROR(INDEX(출금!$H$2:$H$1048576,MATCH($S1139,출금!$S$2:$S$1048576,0)))=TRUE, "", INDEX(출금!$H$2:$H$1048576,MATCH($S1139,출금!$S$2:$S$1048576,0))&amp;"")</f>
        <v>105711647</v>
      </c>
      <c r="P1139" s="2" t="str">
        <f>IF(ISERROR(INDEX(출금!$A$2:$A$1048576,MATCH($S1139,출금!$S$2:$S$1048576,0)))=TRUE, "", INDEX(출금!$A$2:$A$1048576,MATCH($S1139,출금!$S$2:$S$1048576,0)))</f>
        <v>exchange</v>
      </c>
      <c r="Q1139" s="2" t="str">
        <f>IF(ISERROR(INDEX(출금!$B$2:$B$1048576,MATCH($S1139,출금!$S$2:$S$1048576,0)))=TRUE, "", INDEX(출금!$B$2:$B$1048576,MATCH($S1139,출금!$S$2:$S$1048576,0)))</f>
        <v>Binance</v>
      </c>
      <c r="R1139" s="2" t="str">
        <f>IF(ISERROR(INDEX(출금!$C$2:$C$1048576,MATCH($S1139,출금!$S$2:$S$1048576,0)))=TRUE, "", INDEX(출금!$C$2:$C$1048576,MATCH($S1139,출금!$S$2:$S$1048576,0)))</f>
        <v>BBRICK</v>
      </c>
      <c r="S1139" s="4" t="s">
        <v>2380</v>
      </c>
      <c r="T1139" s="20">
        <v>44635.327800925923</v>
      </c>
      <c r="U1139" s="31" t="str">
        <f t="shared" si="31"/>
        <v>2022-03-15</v>
      </c>
    </row>
    <row r="1140" spans="1:21" ht="18" hidden="1">
      <c r="A1140" s="2" t="s">
        <v>3</v>
      </c>
      <c r="B1140" s="2" t="s">
        <v>171</v>
      </c>
      <c r="C1140" s="2" t="s">
        <v>2171</v>
      </c>
      <c r="D1140" s="42" t="s">
        <v>2189</v>
      </c>
      <c r="E1140" s="2">
        <v>10027</v>
      </c>
      <c r="F1140" s="4" t="str">
        <f t="shared" si="30"/>
        <v>ATOM</v>
      </c>
      <c r="G1140" s="2" t="str">
        <f>IF(INDEX(지갑!$H:$H,MATCH(A1140&amp;B1140&amp;C1140&amp;D1140&amp;E1140&amp;F1140&amp;H1140,지갑!$K:$K,0))=0, "",INDEX(지갑!$H:$H,MATCH(A1140&amp;B1140&amp;C1140&amp;D1140&amp;E1140&amp;F1140&amp;H1140,지갑!$K:$K,0)))</f>
        <v>cosmos1hjyde2kfgtl78twvhs53u5j2gcsxrt649nn8j5</v>
      </c>
      <c r="H1140" s="2" t="s">
        <v>2352</v>
      </c>
      <c r="K1140" s="4" t="s">
        <v>70</v>
      </c>
      <c r="L1140" s="24"/>
      <c r="M1140" s="11">
        <v>218.995</v>
      </c>
      <c r="N1140" s="2" t="str">
        <f>IF(ISERROR(INDEX(출금!$G$2:$G$1048576,MATCH($S1140,출금!$S$2:$S$1048576,0)))=TRUE, "", INDEX(출금!$G$2:$G$1048576,MATCH($S1140,출금!$S$2:$S$1048576,0))&amp;"")</f>
        <v>cosmos15v50ymp6n5dn73erkqtmq0u8adpl8d3ujv2e74</v>
      </c>
      <c r="O1140" s="2" t="str">
        <f>IF(ISERROR(INDEX(출금!$H$2:$H$1048576,MATCH($S1140,출금!$S$2:$S$1048576,0)))=TRUE, "", INDEX(출금!$H$2:$H$1048576,MATCH($S1140,출금!$S$2:$S$1048576,0))&amp;"")</f>
        <v>101230448</v>
      </c>
      <c r="P1140" s="2" t="str">
        <f>IF(ISERROR(INDEX(출금!$A$2:$A$1048576,MATCH($S1140,출금!$S$2:$S$1048576,0)))=TRUE, "", INDEX(출금!$A$2:$A$1048576,MATCH($S1140,출금!$S$2:$S$1048576,0)))</f>
        <v>exchange</v>
      </c>
      <c r="Q1140" s="2" t="str">
        <f>IF(ISERROR(INDEX(출금!$B$2:$B$1048576,MATCH($S1140,출금!$S$2:$S$1048576,0)))=TRUE, "", INDEX(출금!$B$2:$B$1048576,MATCH($S1140,출금!$S$2:$S$1048576,0)))</f>
        <v>Binance</v>
      </c>
      <c r="R1140" s="2" t="str">
        <f>IF(ISERROR(INDEX(출금!$C$2:$C$1048576,MATCH($S1140,출금!$S$2:$S$1048576,0)))=TRUE, "", INDEX(출금!$C$2:$C$1048576,MATCH($S1140,출금!$S$2:$S$1048576,0)))</f>
        <v>BBRICK</v>
      </c>
      <c r="S1140" s="4" t="s">
        <v>2379</v>
      </c>
      <c r="T1140" s="20">
        <v>44635.333113425928</v>
      </c>
      <c r="U1140" s="31" t="str">
        <f t="shared" si="31"/>
        <v>2022-03-15</v>
      </c>
    </row>
    <row r="1141" spans="1:21" ht="18" hidden="1">
      <c r="A1141" s="2" t="s">
        <v>3</v>
      </c>
      <c r="B1141" s="2" t="s">
        <v>171</v>
      </c>
      <c r="C1141" s="2" t="s">
        <v>2171</v>
      </c>
      <c r="D1141" s="42" t="s">
        <v>2189</v>
      </c>
      <c r="E1141" s="2">
        <v>10027</v>
      </c>
      <c r="F1141" s="4" t="str">
        <f t="shared" si="30"/>
        <v>ATOM</v>
      </c>
      <c r="G1141" s="2" t="str">
        <f>IF(INDEX(지갑!$H:$H,MATCH(A1141&amp;B1141&amp;C1141&amp;D1141&amp;E1141&amp;F1141&amp;H1141,지갑!$K:$K,0))=0, "",INDEX(지갑!$H:$H,MATCH(A1141&amp;B1141&amp;C1141&amp;D1141&amp;E1141&amp;F1141&amp;H1141,지갑!$K:$K,0)))</f>
        <v>cosmos1hjyde2kfgtl78twvhs53u5j2gcsxrt649nn8j5</v>
      </c>
      <c r="H1141" s="2" t="s">
        <v>2352</v>
      </c>
      <c r="K1141" s="4" t="s">
        <v>70</v>
      </c>
      <c r="L1141" s="24"/>
      <c r="M1141" s="11">
        <v>145.995</v>
      </c>
      <c r="N1141" s="2" t="str">
        <f>IF(ISERROR(INDEX(출금!$G$2:$G$1048576,MATCH($S1141,출금!$S$2:$S$1048576,0)))=TRUE, "", INDEX(출금!$G$2:$G$1048576,MATCH($S1141,출금!$S$2:$S$1048576,0))&amp;"")</f>
        <v>cosmos15v50ymp6n5dn73erkqtmq0u8adpl8d3ujv2e74</v>
      </c>
      <c r="O1141" s="2" t="str">
        <f>IF(ISERROR(INDEX(출금!$H$2:$H$1048576,MATCH($S1141,출금!$S$2:$S$1048576,0)))=TRUE, "", INDEX(출금!$H$2:$H$1048576,MATCH($S1141,출금!$S$2:$S$1048576,0))&amp;"")</f>
        <v>101230448</v>
      </c>
      <c r="P1141" s="2" t="str">
        <f>IF(ISERROR(INDEX(출금!$A$2:$A$1048576,MATCH($S1141,출금!$S$2:$S$1048576,0)))=TRUE, "", INDEX(출금!$A$2:$A$1048576,MATCH($S1141,출금!$S$2:$S$1048576,0)))</f>
        <v>exchange</v>
      </c>
      <c r="Q1141" s="2" t="str">
        <f>IF(ISERROR(INDEX(출금!$B$2:$B$1048576,MATCH($S1141,출금!$S$2:$S$1048576,0)))=TRUE, "", INDEX(출금!$B$2:$B$1048576,MATCH($S1141,출금!$S$2:$S$1048576,0)))</f>
        <v>Binance</v>
      </c>
      <c r="R1141" s="2" t="str">
        <f>IF(ISERROR(INDEX(출금!$C$2:$C$1048576,MATCH($S1141,출금!$S$2:$S$1048576,0)))=TRUE, "", INDEX(출금!$C$2:$C$1048576,MATCH($S1141,출금!$S$2:$S$1048576,0)))</f>
        <v>BBRICK</v>
      </c>
      <c r="S1141" s="4" t="s">
        <v>2378</v>
      </c>
      <c r="T1141" s="20">
        <v>44635.333854166667</v>
      </c>
      <c r="U1141" s="31" t="str">
        <f t="shared" si="31"/>
        <v>2022-03-15</v>
      </c>
    </row>
    <row r="1142" spans="1:21" ht="18" hidden="1">
      <c r="A1142" s="2" t="s">
        <v>3</v>
      </c>
      <c r="B1142" s="2" t="s">
        <v>171</v>
      </c>
      <c r="C1142" s="2" t="s">
        <v>2171</v>
      </c>
      <c r="D1142" s="42" t="s">
        <v>2189</v>
      </c>
      <c r="E1142" s="2">
        <v>10027</v>
      </c>
      <c r="F1142" s="4" t="str">
        <f t="shared" si="30"/>
        <v>XRP</v>
      </c>
      <c r="G1142" s="2" t="str">
        <f>IF(INDEX(지갑!$H:$H,MATCH(A1142&amp;B1142&amp;C1142&amp;D1142&amp;E1142&amp;F1142&amp;H1142,지갑!$K:$K,0))=0, "",INDEX(지갑!$H:$H,MATCH(A1142&amp;B1142&amp;C1142&amp;D1142&amp;E1142&amp;F1142&amp;H1142,지갑!$K:$K,0)))</f>
        <v>raQwCVAJVqjrVm1Nj5SFRcX8i22BhdC9WA</v>
      </c>
      <c r="H1142" s="2">
        <v>2928323236</v>
      </c>
      <c r="K1142" s="4" t="s">
        <v>10</v>
      </c>
      <c r="L1142" s="24"/>
      <c r="M1142" s="11">
        <v>20088.75</v>
      </c>
      <c r="N1142" s="2" t="str">
        <f>IF(ISERROR(INDEX(출금!$G$2:$G$1048576,MATCH($S1142,출금!$S$2:$S$1048576,0)))=TRUE, "", INDEX(출금!$G$2:$G$1048576,MATCH($S1142,출금!$S$2:$S$1048576,0))&amp;"")</f>
        <v>rEb8TK3gBgk5auZkwc6sHnwrGVJH8DuaLh</v>
      </c>
      <c r="O1142" s="2" t="str">
        <f>IF(ISERROR(INDEX(출금!$H$2:$H$1048576,MATCH($S1142,출금!$S$2:$S$1048576,0)))=TRUE, "", INDEX(출금!$H$2:$H$1048576,MATCH($S1142,출금!$S$2:$S$1048576,0))&amp;"")</f>
        <v>105711647</v>
      </c>
      <c r="P1142" s="2" t="str">
        <f>IF(ISERROR(INDEX(출금!$A$2:$A$1048576,MATCH($S1142,출금!$S$2:$S$1048576,0)))=TRUE, "", INDEX(출금!$A$2:$A$1048576,MATCH($S1142,출금!$S$2:$S$1048576,0)))</f>
        <v>exchange</v>
      </c>
      <c r="Q1142" s="2" t="str">
        <f>IF(ISERROR(INDEX(출금!$B$2:$B$1048576,MATCH($S1142,출금!$S$2:$S$1048576,0)))=TRUE, "", INDEX(출금!$B$2:$B$1048576,MATCH($S1142,출금!$S$2:$S$1048576,0)))</f>
        <v>Binance</v>
      </c>
      <c r="R1142" s="2" t="str">
        <f>IF(ISERROR(INDEX(출금!$C$2:$C$1048576,MATCH($S1142,출금!$S$2:$S$1048576,0)))=TRUE, "", INDEX(출금!$C$2:$C$1048576,MATCH($S1142,출금!$S$2:$S$1048576,0)))</f>
        <v>BBRICK</v>
      </c>
      <c r="S1142" s="4" t="s">
        <v>2377</v>
      </c>
      <c r="T1142" s="20">
        <v>44635.75818287037</v>
      </c>
      <c r="U1142" s="31" t="str">
        <f t="shared" si="31"/>
        <v>2022-03-15</v>
      </c>
    </row>
    <row r="1143" spans="1:21" ht="18" hidden="1">
      <c r="A1143" s="2" t="s">
        <v>3</v>
      </c>
      <c r="B1143" s="2" t="s">
        <v>171</v>
      </c>
      <c r="C1143" s="2" t="s">
        <v>2171</v>
      </c>
      <c r="D1143" s="42" t="s">
        <v>2189</v>
      </c>
      <c r="E1143" s="2">
        <v>10027</v>
      </c>
      <c r="F1143" s="4" t="str">
        <f t="shared" si="30"/>
        <v>XRP</v>
      </c>
      <c r="G1143" s="2" t="str">
        <f>IF(INDEX(지갑!$H:$H,MATCH(A1143&amp;B1143&amp;C1143&amp;D1143&amp;E1143&amp;F1143&amp;H1143,지갑!$K:$K,0))=0, "",INDEX(지갑!$H:$H,MATCH(A1143&amp;B1143&amp;C1143&amp;D1143&amp;E1143&amp;F1143&amp;H1143,지갑!$K:$K,0)))</f>
        <v>raQwCVAJVqjrVm1Nj5SFRcX8i22BhdC9WA</v>
      </c>
      <c r="H1143" s="2">
        <v>2928323236</v>
      </c>
      <c r="K1143" s="4" t="s">
        <v>10</v>
      </c>
      <c r="L1143" s="24"/>
      <c r="M1143" s="11">
        <v>13376.75</v>
      </c>
      <c r="N1143" s="2" t="str">
        <f>IF(ISERROR(INDEX(출금!$G$2:$G$1048576,MATCH($S1143,출금!$S$2:$S$1048576,0)))=TRUE, "", INDEX(출금!$G$2:$G$1048576,MATCH($S1143,출금!$S$2:$S$1048576,0))&amp;"")</f>
        <v>rEb8TK3gBgk5auZkwc6sHnwrGVJH8DuaLh</v>
      </c>
      <c r="O1143" s="2" t="str">
        <f>IF(ISERROR(INDEX(출금!$H$2:$H$1048576,MATCH($S1143,출금!$S$2:$S$1048576,0)))=TRUE, "", INDEX(출금!$H$2:$H$1048576,MATCH($S1143,출금!$S$2:$S$1048576,0))&amp;"")</f>
        <v>105711647</v>
      </c>
      <c r="P1143" s="2" t="str">
        <f>IF(ISERROR(INDEX(출금!$A$2:$A$1048576,MATCH($S1143,출금!$S$2:$S$1048576,0)))=TRUE, "", INDEX(출금!$A$2:$A$1048576,MATCH($S1143,출금!$S$2:$S$1048576,0)))</f>
        <v>exchange</v>
      </c>
      <c r="Q1143" s="2" t="str">
        <f>IF(ISERROR(INDEX(출금!$B$2:$B$1048576,MATCH($S1143,출금!$S$2:$S$1048576,0)))=TRUE, "", INDEX(출금!$B$2:$B$1048576,MATCH($S1143,출금!$S$2:$S$1048576,0)))</f>
        <v>Binance</v>
      </c>
      <c r="R1143" s="2" t="str">
        <f>IF(ISERROR(INDEX(출금!$C$2:$C$1048576,MATCH($S1143,출금!$S$2:$S$1048576,0)))=TRUE, "", INDEX(출금!$C$2:$C$1048576,MATCH($S1143,출금!$S$2:$S$1048576,0)))</f>
        <v>BBRICK</v>
      </c>
      <c r="S1143" s="4" t="s">
        <v>2376</v>
      </c>
      <c r="T1143" s="20">
        <v>44635.897407407407</v>
      </c>
      <c r="U1143" s="31" t="str">
        <f t="shared" si="31"/>
        <v>2022-03-15</v>
      </c>
    </row>
    <row r="1144" spans="1:21" ht="18" hidden="1">
      <c r="A1144" s="2" t="s">
        <v>3</v>
      </c>
      <c r="B1144" s="2" t="s">
        <v>171</v>
      </c>
      <c r="C1144" s="2" t="s">
        <v>2171</v>
      </c>
      <c r="D1144" s="42" t="s">
        <v>2189</v>
      </c>
      <c r="E1144" s="2">
        <v>10027</v>
      </c>
      <c r="F1144" s="4" t="str">
        <f t="shared" si="30"/>
        <v>XRP</v>
      </c>
      <c r="G1144" s="2" t="str">
        <f>IF(INDEX(지갑!$H:$H,MATCH(A1144&amp;B1144&amp;C1144&amp;D1144&amp;E1144&amp;F1144&amp;H1144,지갑!$K:$K,0))=0, "",INDEX(지갑!$H:$H,MATCH(A1144&amp;B1144&amp;C1144&amp;D1144&amp;E1144&amp;F1144&amp;H1144,지갑!$K:$K,0)))</f>
        <v>raQwCVAJVqjrVm1Nj5SFRcX8i22BhdC9WA</v>
      </c>
      <c r="H1144" s="2">
        <v>2928323236</v>
      </c>
      <c r="K1144" s="4" t="s">
        <v>10</v>
      </c>
      <c r="L1144" s="24"/>
      <c r="M1144" s="11">
        <v>29712.75</v>
      </c>
      <c r="N1144" s="2" t="str">
        <f>IF(ISERROR(INDEX(출금!$G$2:$G$1048576,MATCH($S1144,출금!$S$2:$S$1048576,0)))=TRUE, "", INDEX(출금!$G$2:$G$1048576,MATCH($S1144,출금!$S$2:$S$1048576,0))&amp;"")</f>
        <v>rEb8TK3gBgk5auZkwc6sHnwrGVJH8DuaLh</v>
      </c>
      <c r="O1144" s="2" t="str">
        <f>IF(ISERROR(INDEX(출금!$H$2:$H$1048576,MATCH($S1144,출금!$S$2:$S$1048576,0)))=TRUE, "", INDEX(출금!$H$2:$H$1048576,MATCH($S1144,출금!$S$2:$S$1048576,0))&amp;"")</f>
        <v>105711647</v>
      </c>
      <c r="P1144" s="2" t="str">
        <f>IF(ISERROR(INDEX(출금!$A$2:$A$1048576,MATCH($S1144,출금!$S$2:$S$1048576,0)))=TRUE, "", INDEX(출금!$A$2:$A$1048576,MATCH($S1144,출금!$S$2:$S$1048576,0)))</f>
        <v>exchange</v>
      </c>
      <c r="Q1144" s="2" t="str">
        <f>IF(ISERROR(INDEX(출금!$B$2:$B$1048576,MATCH($S1144,출금!$S$2:$S$1048576,0)))=TRUE, "", INDEX(출금!$B$2:$B$1048576,MATCH($S1144,출금!$S$2:$S$1048576,0)))</f>
        <v>Binance</v>
      </c>
      <c r="R1144" s="2" t="str">
        <f>IF(ISERROR(INDEX(출금!$C$2:$C$1048576,MATCH($S1144,출금!$S$2:$S$1048576,0)))=TRUE, "", INDEX(출금!$C$2:$C$1048576,MATCH($S1144,출금!$S$2:$S$1048576,0)))</f>
        <v>BBRICK</v>
      </c>
      <c r="S1144" s="4" t="s">
        <v>301</v>
      </c>
      <c r="T1144" s="20">
        <v>44636.398368055554</v>
      </c>
      <c r="U1144" s="31" t="str">
        <f t="shared" si="31"/>
        <v>2022-03-16</v>
      </c>
    </row>
    <row r="1145" spans="1:21" ht="18" hidden="1">
      <c r="A1145" s="2" t="s">
        <v>3</v>
      </c>
      <c r="B1145" s="2" t="s">
        <v>171</v>
      </c>
      <c r="C1145" s="2" t="s">
        <v>2171</v>
      </c>
      <c r="D1145" s="42" t="s">
        <v>2189</v>
      </c>
      <c r="E1145" s="2">
        <v>10027</v>
      </c>
      <c r="F1145" s="4" t="str">
        <f t="shared" si="30"/>
        <v>ATOM</v>
      </c>
      <c r="G1145" s="2" t="str">
        <f>IF(INDEX(지갑!$H:$H,MATCH(A1145&amp;B1145&amp;C1145&amp;D1145&amp;E1145&amp;F1145&amp;H1145,지갑!$K:$K,0))=0, "",INDEX(지갑!$H:$H,MATCH(A1145&amp;B1145&amp;C1145&amp;D1145&amp;E1145&amp;F1145&amp;H1145,지갑!$K:$K,0)))</f>
        <v>cosmos1hjyde2kfgtl78twvhs53u5j2gcsxrt649nn8j5</v>
      </c>
      <c r="H1145" s="2" t="s">
        <v>2352</v>
      </c>
      <c r="K1145" s="4" t="s">
        <v>70</v>
      </c>
      <c r="L1145" s="24"/>
      <c r="M1145" s="11">
        <v>268.995</v>
      </c>
      <c r="N1145" s="2" t="str">
        <f>IF(ISERROR(INDEX(출금!$G$2:$G$1048576,MATCH($S1145,출금!$S$2:$S$1048576,0)))=TRUE, "", INDEX(출금!$G$2:$G$1048576,MATCH($S1145,출금!$S$2:$S$1048576,0))&amp;"")</f>
        <v>cosmos15v50ymp6n5dn73erkqtmq0u8adpl8d3ujv2e74</v>
      </c>
      <c r="O1145" s="2" t="str">
        <f>IF(ISERROR(INDEX(출금!$H$2:$H$1048576,MATCH($S1145,출금!$S$2:$S$1048576,0)))=TRUE, "", INDEX(출금!$H$2:$H$1048576,MATCH($S1145,출금!$S$2:$S$1048576,0))&amp;"")</f>
        <v>101230448</v>
      </c>
      <c r="P1145" s="2" t="str">
        <f>IF(ISERROR(INDEX(출금!$A$2:$A$1048576,MATCH($S1145,출금!$S$2:$S$1048576,0)))=TRUE, "", INDEX(출금!$A$2:$A$1048576,MATCH($S1145,출금!$S$2:$S$1048576,0)))</f>
        <v>exchange</v>
      </c>
      <c r="Q1145" s="2" t="str">
        <f>IF(ISERROR(INDEX(출금!$B$2:$B$1048576,MATCH($S1145,출금!$S$2:$S$1048576,0)))=TRUE, "", INDEX(출금!$B$2:$B$1048576,MATCH($S1145,출금!$S$2:$S$1048576,0)))</f>
        <v>Binance</v>
      </c>
      <c r="R1145" s="2" t="str">
        <f>IF(ISERROR(INDEX(출금!$C$2:$C$1048576,MATCH($S1145,출금!$S$2:$S$1048576,0)))=TRUE, "", INDEX(출금!$C$2:$C$1048576,MATCH($S1145,출금!$S$2:$S$1048576,0)))</f>
        <v>BBRICK</v>
      </c>
      <c r="S1145" s="4" t="s">
        <v>2375</v>
      </c>
      <c r="T1145" s="20">
        <v>44636.472245370373</v>
      </c>
      <c r="U1145" s="31" t="str">
        <f t="shared" si="31"/>
        <v>2022-03-16</v>
      </c>
    </row>
    <row r="1146" spans="1:21" ht="18" hidden="1">
      <c r="A1146" s="2" t="s">
        <v>3</v>
      </c>
      <c r="B1146" s="2" t="s">
        <v>171</v>
      </c>
      <c r="C1146" s="2" t="s">
        <v>2171</v>
      </c>
      <c r="D1146" s="42" t="s">
        <v>2189</v>
      </c>
      <c r="E1146" s="2">
        <v>10027</v>
      </c>
      <c r="F1146" s="4" t="str">
        <f t="shared" si="30"/>
        <v>XRP</v>
      </c>
      <c r="G1146" s="2" t="str">
        <f>IF(INDEX(지갑!$H:$H,MATCH(A1146&amp;B1146&amp;C1146&amp;D1146&amp;E1146&amp;F1146&amp;H1146,지갑!$K:$K,0))=0, "",INDEX(지갑!$H:$H,MATCH(A1146&amp;B1146&amp;C1146&amp;D1146&amp;E1146&amp;F1146&amp;H1146,지갑!$K:$K,0)))</f>
        <v>raQwCVAJVqjrVm1Nj5SFRcX8i22BhdC9WA</v>
      </c>
      <c r="H1146" s="2">
        <v>2928323236</v>
      </c>
      <c r="K1146" s="4" t="s">
        <v>10</v>
      </c>
      <c r="L1146" s="24"/>
      <c r="M1146" s="11">
        <v>22947.75</v>
      </c>
      <c r="N1146" s="2" t="str">
        <f>IF(ISERROR(INDEX(출금!$G$2:$G$1048576,MATCH($S1146,출금!$S$2:$S$1048576,0)))=TRUE, "", INDEX(출금!$G$2:$G$1048576,MATCH($S1146,출금!$S$2:$S$1048576,0))&amp;"")</f>
        <v>rEb8TK3gBgk5auZkwc6sHnwrGVJH8DuaLh</v>
      </c>
      <c r="O1146" s="2" t="str">
        <f>IF(ISERROR(INDEX(출금!$H$2:$H$1048576,MATCH($S1146,출금!$S$2:$S$1048576,0)))=TRUE, "", INDEX(출금!$H$2:$H$1048576,MATCH($S1146,출금!$S$2:$S$1048576,0))&amp;"")</f>
        <v>105711647</v>
      </c>
      <c r="P1146" s="2" t="str">
        <f>IF(ISERROR(INDEX(출금!$A$2:$A$1048576,MATCH($S1146,출금!$S$2:$S$1048576,0)))=TRUE, "", INDEX(출금!$A$2:$A$1048576,MATCH($S1146,출금!$S$2:$S$1048576,0)))</f>
        <v>exchange</v>
      </c>
      <c r="Q1146" s="2" t="str">
        <f>IF(ISERROR(INDEX(출금!$B$2:$B$1048576,MATCH($S1146,출금!$S$2:$S$1048576,0)))=TRUE, "", INDEX(출금!$B$2:$B$1048576,MATCH($S1146,출금!$S$2:$S$1048576,0)))</f>
        <v>Binance</v>
      </c>
      <c r="R1146" s="2" t="str">
        <f>IF(ISERROR(INDEX(출금!$C$2:$C$1048576,MATCH($S1146,출금!$S$2:$S$1048576,0)))=TRUE, "", INDEX(출금!$C$2:$C$1048576,MATCH($S1146,출금!$S$2:$S$1048576,0)))</f>
        <v>BBRICK</v>
      </c>
      <c r="S1146" s="4" t="s">
        <v>299</v>
      </c>
      <c r="T1146" s="20">
        <v>44636.484560185185</v>
      </c>
      <c r="U1146" s="31" t="str">
        <f t="shared" si="31"/>
        <v>2022-03-16</v>
      </c>
    </row>
    <row r="1147" spans="1:21" ht="18" hidden="1">
      <c r="A1147" s="2" t="s">
        <v>3</v>
      </c>
      <c r="B1147" s="2" t="s">
        <v>171</v>
      </c>
      <c r="C1147" s="2" t="s">
        <v>2171</v>
      </c>
      <c r="D1147" s="42" t="s">
        <v>2189</v>
      </c>
      <c r="E1147" s="2">
        <v>10027</v>
      </c>
      <c r="F1147" s="4" t="str">
        <f t="shared" si="30"/>
        <v>XRP</v>
      </c>
      <c r="G1147" s="2" t="str">
        <f>IF(INDEX(지갑!$H:$H,MATCH(A1147&amp;B1147&amp;C1147&amp;D1147&amp;E1147&amp;F1147&amp;H1147,지갑!$K:$K,0))=0, "",INDEX(지갑!$H:$H,MATCH(A1147&amp;B1147&amp;C1147&amp;D1147&amp;E1147&amp;F1147&amp;H1147,지갑!$K:$K,0)))</f>
        <v>raQwCVAJVqjrVm1Nj5SFRcX8i22BhdC9WA</v>
      </c>
      <c r="H1147" s="2">
        <v>2928323236</v>
      </c>
      <c r="K1147" s="4" t="s">
        <v>10</v>
      </c>
      <c r="L1147" s="24"/>
      <c r="M1147" s="11">
        <v>35770.75</v>
      </c>
      <c r="N1147" s="2" t="str">
        <f>IF(ISERROR(INDEX(출금!$G$2:$G$1048576,MATCH($S1147,출금!$S$2:$S$1048576,0)))=TRUE, "", INDEX(출금!$G$2:$G$1048576,MATCH($S1147,출금!$S$2:$S$1048576,0))&amp;"")</f>
        <v>rEb8TK3gBgk5auZkwc6sHnwrGVJH8DuaLh</v>
      </c>
      <c r="O1147" s="2" t="str">
        <f>IF(ISERROR(INDEX(출금!$H$2:$H$1048576,MATCH($S1147,출금!$S$2:$S$1048576,0)))=TRUE, "", INDEX(출금!$H$2:$H$1048576,MATCH($S1147,출금!$S$2:$S$1048576,0))&amp;"")</f>
        <v>105711647</v>
      </c>
      <c r="P1147" s="2" t="str">
        <f>IF(ISERROR(INDEX(출금!$A$2:$A$1048576,MATCH($S1147,출금!$S$2:$S$1048576,0)))=TRUE, "", INDEX(출금!$A$2:$A$1048576,MATCH($S1147,출금!$S$2:$S$1048576,0)))</f>
        <v>exchange</v>
      </c>
      <c r="Q1147" s="2" t="str">
        <f>IF(ISERROR(INDEX(출금!$B$2:$B$1048576,MATCH($S1147,출금!$S$2:$S$1048576,0)))=TRUE, "", INDEX(출금!$B$2:$B$1048576,MATCH($S1147,출금!$S$2:$S$1048576,0)))</f>
        <v>Binance</v>
      </c>
      <c r="R1147" s="2" t="str">
        <f>IF(ISERROR(INDEX(출금!$C$2:$C$1048576,MATCH($S1147,출금!$S$2:$S$1048576,0)))=TRUE, "", INDEX(출금!$C$2:$C$1048576,MATCH($S1147,출금!$S$2:$S$1048576,0)))</f>
        <v>BBRICK</v>
      </c>
      <c r="S1147" s="4" t="s">
        <v>298</v>
      </c>
      <c r="T1147" s="20">
        <v>44636.495081018518</v>
      </c>
      <c r="U1147" s="31" t="str">
        <f t="shared" si="31"/>
        <v>2022-03-16</v>
      </c>
    </row>
    <row r="1148" spans="1:21" ht="18" hidden="1">
      <c r="A1148" s="2" t="s">
        <v>3</v>
      </c>
      <c r="B1148" s="2" t="s">
        <v>171</v>
      </c>
      <c r="C1148" s="2" t="s">
        <v>2171</v>
      </c>
      <c r="D1148" s="42" t="s">
        <v>2189</v>
      </c>
      <c r="E1148" s="2">
        <v>10027</v>
      </c>
      <c r="F1148" s="4" t="str">
        <f t="shared" si="30"/>
        <v>ETH</v>
      </c>
      <c r="G1148" s="2" t="str">
        <f>IF(INDEX(지갑!$H:$H,MATCH(A1148&amp;B1148&amp;C1148&amp;D1148&amp;E1148&amp;F1148&amp;H1148,지갑!$K:$K,0))=0, "",INDEX(지갑!$H:$H,MATCH(A1148&amp;B1148&amp;C1148&amp;D1148&amp;E1148&amp;F1148&amp;H1148,지갑!$K:$K,0)))</f>
        <v>0xe3115c061ee15fc7a14a3f70a917313c32611345</v>
      </c>
      <c r="K1148" s="4" t="s">
        <v>11</v>
      </c>
      <c r="L1148" s="24"/>
      <c r="M1148" s="11">
        <v>81.993750000000006</v>
      </c>
      <c r="N1148" s="2" t="str">
        <f>IF(ISERROR(INDEX(출금!$G$2:$G$1048576,MATCH($S1148,출금!$S$2:$S$1048576,0)))=TRUE, "", INDEX(출금!$G$2:$G$1048576,MATCH($S1148,출금!$S$2:$S$1048576,0))&amp;"")</f>
        <v>0x5d6fcf22aa4e4ff8da0abe329392e7c5306d22f3</v>
      </c>
      <c r="O1148" s="2" t="str">
        <f>IF(ISERROR(INDEX(출금!$H$2:$H$1048576,MATCH($S1148,출금!$S$2:$S$1048576,0)))=TRUE, "", INDEX(출금!$H$2:$H$1048576,MATCH($S1148,출금!$S$2:$S$1048576,0))&amp;"")</f>
        <v/>
      </c>
      <c r="P1148" s="2" t="str">
        <f>IF(ISERROR(INDEX(출금!$A$2:$A$1048576,MATCH($S1148,출금!$S$2:$S$1048576,0)))=TRUE, "", INDEX(출금!$A$2:$A$1048576,MATCH($S1148,출금!$S$2:$S$1048576,0)))</f>
        <v>exchange</v>
      </c>
      <c r="Q1148" s="2" t="str">
        <f>IF(ISERROR(INDEX(출금!$B$2:$B$1048576,MATCH($S1148,출금!$S$2:$S$1048576,0)))=TRUE, "", INDEX(출금!$B$2:$B$1048576,MATCH($S1148,출금!$S$2:$S$1048576,0)))</f>
        <v>Binance</v>
      </c>
      <c r="R1148" s="2" t="str">
        <f>IF(ISERROR(INDEX(출금!$C$2:$C$1048576,MATCH($S1148,출금!$S$2:$S$1048576,0)))=TRUE, "", INDEX(출금!$C$2:$C$1048576,MATCH($S1148,출금!$S$2:$S$1048576,0)))</f>
        <v>BBRICK</v>
      </c>
      <c r="S1148" s="4" t="s">
        <v>297</v>
      </c>
      <c r="T1148" s="20">
        <v>44636.506678240738</v>
      </c>
      <c r="U1148" s="31" t="str">
        <f t="shared" si="31"/>
        <v>2022-03-16</v>
      </c>
    </row>
    <row r="1149" spans="1:21" ht="18" hidden="1">
      <c r="A1149" s="2" t="s">
        <v>3</v>
      </c>
      <c r="B1149" s="2" t="s">
        <v>171</v>
      </c>
      <c r="C1149" s="2" t="s">
        <v>2171</v>
      </c>
      <c r="D1149" s="42" t="s">
        <v>2189</v>
      </c>
      <c r="E1149" s="2">
        <v>10027</v>
      </c>
      <c r="F1149" s="4" t="str">
        <f t="shared" ref="F1149:F1191" si="32">K1149</f>
        <v>XRP</v>
      </c>
      <c r="G1149" s="2" t="str">
        <f>IF(INDEX(지갑!$H:$H,MATCH(A1149&amp;B1149&amp;C1149&amp;D1149&amp;E1149&amp;F1149&amp;H1149,지갑!$K:$K,0))=0, "",INDEX(지갑!$H:$H,MATCH(A1149&amp;B1149&amp;C1149&amp;D1149&amp;E1149&amp;F1149&amp;H1149,지갑!$K:$K,0)))</f>
        <v>raQwCVAJVqjrVm1Nj5SFRcX8i22BhdC9WA</v>
      </c>
      <c r="H1149" s="2">
        <v>2928323236</v>
      </c>
      <c r="K1149" s="4" t="s">
        <v>10</v>
      </c>
      <c r="L1149" s="24"/>
      <c r="M1149" s="11">
        <v>25209.75</v>
      </c>
      <c r="N1149" s="2" t="str">
        <f>IF(ISERROR(INDEX(출금!$G$2:$G$1048576,MATCH($S1149,출금!$S$2:$S$1048576,0)))=TRUE, "", INDEX(출금!$G$2:$G$1048576,MATCH($S1149,출금!$S$2:$S$1048576,0))&amp;"")</f>
        <v>rEb8TK3gBgk5auZkwc6sHnwrGVJH8DuaLh</v>
      </c>
      <c r="O1149" s="2" t="str">
        <f>IF(ISERROR(INDEX(출금!$H$2:$H$1048576,MATCH($S1149,출금!$S$2:$S$1048576,0)))=TRUE, "", INDEX(출금!$H$2:$H$1048576,MATCH($S1149,출금!$S$2:$S$1048576,0))&amp;"")</f>
        <v>105711647</v>
      </c>
      <c r="P1149" s="2" t="str">
        <f>IF(ISERROR(INDEX(출금!$A$2:$A$1048576,MATCH($S1149,출금!$S$2:$S$1048576,0)))=TRUE, "", INDEX(출금!$A$2:$A$1048576,MATCH($S1149,출금!$S$2:$S$1048576,0)))</f>
        <v>exchange</v>
      </c>
      <c r="Q1149" s="2" t="str">
        <f>IF(ISERROR(INDEX(출금!$B$2:$B$1048576,MATCH($S1149,출금!$S$2:$S$1048576,0)))=TRUE, "", INDEX(출금!$B$2:$B$1048576,MATCH($S1149,출금!$S$2:$S$1048576,0)))</f>
        <v>Binance</v>
      </c>
      <c r="R1149" s="2" t="str">
        <f>IF(ISERROR(INDEX(출금!$C$2:$C$1048576,MATCH($S1149,출금!$S$2:$S$1048576,0)))=TRUE, "", INDEX(출금!$C$2:$C$1048576,MATCH($S1149,출금!$S$2:$S$1048576,0)))</f>
        <v>BBRICK</v>
      </c>
      <c r="S1149" s="4" t="s">
        <v>294</v>
      </c>
      <c r="T1149" s="20">
        <v>44636.545011574075</v>
      </c>
      <c r="U1149" s="31" t="str">
        <f t="shared" si="31"/>
        <v>2022-03-16</v>
      </c>
    </row>
    <row r="1150" spans="1:21" ht="18" hidden="1">
      <c r="A1150" s="2" t="s">
        <v>3</v>
      </c>
      <c r="B1150" s="2" t="s">
        <v>171</v>
      </c>
      <c r="C1150" s="2" t="s">
        <v>2171</v>
      </c>
      <c r="D1150" s="42" t="s">
        <v>2189</v>
      </c>
      <c r="E1150" s="2">
        <v>10027</v>
      </c>
      <c r="F1150" s="4" t="str">
        <f t="shared" si="32"/>
        <v>XRP</v>
      </c>
      <c r="G1150" s="2" t="str">
        <f>IF(INDEX(지갑!$H:$H,MATCH(A1150&amp;B1150&amp;C1150&amp;D1150&amp;E1150&amp;F1150&amp;H1150,지갑!$K:$K,0))=0, "",INDEX(지갑!$H:$H,MATCH(A1150&amp;B1150&amp;C1150&amp;D1150&amp;E1150&amp;F1150&amp;H1150,지갑!$K:$K,0)))</f>
        <v>raQwCVAJVqjrVm1Nj5SFRcX8i22BhdC9WA</v>
      </c>
      <c r="H1150" s="2">
        <v>2928323236</v>
      </c>
      <c r="K1150" s="4" t="s">
        <v>10</v>
      </c>
      <c r="L1150" s="24"/>
      <c r="M1150" s="11">
        <v>31676.75</v>
      </c>
      <c r="N1150" s="2" t="str">
        <f>IF(ISERROR(INDEX(출금!$G$2:$G$1048576,MATCH($S1150,출금!$S$2:$S$1048576,0)))=TRUE, "", INDEX(출금!$G$2:$G$1048576,MATCH($S1150,출금!$S$2:$S$1048576,0))&amp;"")</f>
        <v>rEb8TK3gBgk5auZkwc6sHnwrGVJH8DuaLh</v>
      </c>
      <c r="O1150" s="2" t="str">
        <f>IF(ISERROR(INDEX(출금!$H$2:$H$1048576,MATCH($S1150,출금!$S$2:$S$1048576,0)))=TRUE, "", INDEX(출금!$H$2:$H$1048576,MATCH($S1150,출금!$S$2:$S$1048576,0))&amp;"")</f>
        <v>105711647</v>
      </c>
      <c r="P1150" s="2" t="str">
        <f>IF(ISERROR(INDEX(출금!$A$2:$A$1048576,MATCH($S1150,출금!$S$2:$S$1048576,0)))=TRUE, "", INDEX(출금!$A$2:$A$1048576,MATCH($S1150,출금!$S$2:$S$1048576,0)))</f>
        <v>exchange</v>
      </c>
      <c r="Q1150" s="2" t="str">
        <f>IF(ISERROR(INDEX(출금!$B$2:$B$1048576,MATCH($S1150,출금!$S$2:$S$1048576,0)))=TRUE, "", INDEX(출금!$B$2:$B$1048576,MATCH($S1150,출금!$S$2:$S$1048576,0)))</f>
        <v>Binance</v>
      </c>
      <c r="R1150" s="2" t="str">
        <f>IF(ISERROR(INDEX(출금!$C$2:$C$1048576,MATCH($S1150,출금!$S$2:$S$1048576,0)))=TRUE, "", INDEX(출금!$C$2:$C$1048576,MATCH($S1150,출금!$S$2:$S$1048576,0)))</f>
        <v>BBRICK</v>
      </c>
      <c r="S1150" s="4" t="s">
        <v>290</v>
      </c>
      <c r="T1150" s="20">
        <v>44636.93341435185</v>
      </c>
      <c r="U1150" s="31" t="str">
        <f t="shared" si="31"/>
        <v>2022-03-16</v>
      </c>
    </row>
    <row r="1151" spans="1:21" ht="18" hidden="1">
      <c r="A1151" s="2" t="s">
        <v>3</v>
      </c>
      <c r="B1151" s="2" t="s">
        <v>171</v>
      </c>
      <c r="C1151" s="2" t="s">
        <v>2171</v>
      </c>
      <c r="D1151" s="42" t="s">
        <v>2189</v>
      </c>
      <c r="E1151" s="2">
        <v>10027</v>
      </c>
      <c r="F1151" s="4" t="str">
        <f t="shared" si="32"/>
        <v>BTC</v>
      </c>
      <c r="G1151" s="2" t="str">
        <f>IF(INDEX(지갑!$H:$H,MATCH(A1151&amp;B1151&amp;C1151&amp;D1151&amp;E1151&amp;F1151&amp;H1151,지갑!$K:$K,0))=0, "",INDEX(지갑!$H:$H,MATCH(A1151&amp;B1151&amp;C1151&amp;D1151&amp;E1151&amp;F1151&amp;H1151,지갑!$K:$K,0)))</f>
        <v>374LRSWxDhVMJGYVdvawesWpuHxR6toVaG</v>
      </c>
      <c r="K1151" s="4" t="s">
        <v>9</v>
      </c>
      <c r="L1151" s="24"/>
      <c r="M1151" s="11">
        <v>5.9995000000000003</v>
      </c>
      <c r="N1151" s="2" t="str">
        <f>IF(ISERROR(INDEX(출금!$G$2:$G$1048576,MATCH($S1151,출금!$S$2:$S$1048576,0)))=TRUE, "", INDEX(출금!$G$2:$G$1048576,MATCH($S1151,출금!$S$2:$S$1048576,0))&amp;"")</f>
        <v>19SK9LWSXLdmwPxvjPgvUrdaPhaPS6LaNu</v>
      </c>
      <c r="O1151" s="2" t="str">
        <f>IF(ISERROR(INDEX(출금!$H$2:$H$1048576,MATCH($S1151,출금!$S$2:$S$1048576,0)))=TRUE, "", INDEX(출금!$H$2:$H$1048576,MATCH($S1151,출금!$S$2:$S$1048576,0))&amp;"")</f>
        <v/>
      </c>
      <c r="P1151" s="2" t="str">
        <f>IF(ISERROR(INDEX(출금!$A$2:$A$1048576,MATCH($S1151,출금!$S$2:$S$1048576,0)))=TRUE, "", INDEX(출금!$A$2:$A$1048576,MATCH($S1151,출금!$S$2:$S$1048576,0)))</f>
        <v>exchange</v>
      </c>
      <c r="Q1151" s="2" t="str">
        <f>IF(ISERROR(INDEX(출금!$B$2:$B$1048576,MATCH($S1151,출금!$S$2:$S$1048576,0)))=TRUE, "", INDEX(출금!$B$2:$B$1048576,MATCH($S1151,출금!$S$2:$S$1048576,0)))</f>
        <v>Binance</v>
      </c>
      <c r="R1151" s="2" t="str">
        <f>IF(ISERROR(INDEX(출금!$C$2:$C$1048576,MATCH($S1151,출금!$S$2:$S$1048576,0)))=TRUE, "", INDEX(출금!$C$2:$C$1048576,MATCH($S1151,출금!$S$2:$S$1048576,0)))</f>
        <v>BBRICK</v>
      </c>
      <c r="S1151" s="4" t="s">
        <v>288</v>
      </c>
      <c r="T1151" s="20">
        <v>44637.152141203704</v>
      </c>
      <c r="U1151" s="31" t="str">
        <f t="shared" si="31"/>
        <v>2022-03-17</v>
      </c>
    </row>
    <row r="1152" spans="1:21" ht="18" hidden="1">
      <c r="A1152" s="2" t="s">
        <v>3</v>
      </c>
      <c r="B1152" s="2" t="s">
        <v>171</v>
      </c>
      <c r="C1152" s="2" t="s">
        <v>2171</v>
      </c>
      <c r="D1152" s="42" t="s">
        <v>2189</v>
      </c>
      <c r="E1152" s="2">
        <v>10027</v>
      </c>
      <c r="F1152" s="4" t="str">
        <f t="shared" si="32"/>
        <v>BTC</v>
      </c>
      <c r="G1152" s="2" t="str">
        <f>IF(INDEX(지갑!$H:$H,MATCH(A1152&amp;B1152&amp;C1152&amp;D1152&amp;E1152&amp;F1152&amp;H1152,지갑!$K:$K,0))=0, "",INDEX(지갑!$H:$H,MATCH(A1152&amp;B1152&amp;C1152&amp;D1152&amp;E1152&amp;F1152&amp;H1152,지갑!$K:$K,0)))</f>
        <v>374LRSWxDhVMJGYVdvawesWpuHxR6toVaG</v>
      </c>
      <c r="K1152" s="4" t="s">
        <v>9</v>
      </c>
      <c r="L1152" s="24"/>
      <c r="M1152" s="11">
        <v>6.9995000000000003</v>
      </c>
      <c r="N1152" s="2" t="str">
        <f>IF(ISERROR(INDEX(출금!$G$2:$G$1048576,MATCH($S1152,출금!$S$2:$S$1048576,0)))=TRUE, "", INDEX(출금!$G$2:$G$1048576,MATCH($S1152,출금!$S$2:$S$1048576,0))&amp;"")</f>
        <v>19SK9LWSXLdmwPxvjPgvUrdaPhaPS6LaNu</v>
      </c>
      <c r="O1152" s="2" t="str">
        <f>IF(ISERROR(INDEX(출금!$H$2:$H$1048576,MATCH($S1152,출금!$S$2:$S$1048576,0)))=TRUE, "", INDEX(출금!$H$2:$H$1048576,MATCH($S1152,출금!$S$2:$S$1048576,0))&amp;"")</f>
        <v/>
      </c>
      <c r="P1152" s="2" t="str">
        <f>IF(ISERROR(INDEX(출금!$A$2:$A$1048576,MATCH($S1152,출금!$S$2:$S$1048576,0)))=TRUE, "", INDEX(출금!$A$2:$A$1048576,MATCH($S1152,출금!$S$2:$S$1048576,0)))</f>
        <v>exchange</v>
      </c>
      <c r="Q1152" s="2" t="str">
        <f>IF(ISERROR(INDEX(출금!$B$2:$B$1048576,MATCH($S1152,출금!$S$2:$S$1048576,0)))=TRUE, "", INDEX(출금!$B$2:$B$1048576,MATCH($S1152,출금!$S$2:$S$1048576,0)))</f>
        <v>Binance</v>
      </c>
      <c r="R1152" s="2" t="str">
        <f>IF(ISERROR(INDEX(출금!$C$2:$C$1048576,MATCH($S1152,출금!$S$2:$S$1048576,0)))=TRUE, "", INDEX(출금!$C$2:$C$1048576,MATCH($S1152,출금!$S$2:$S$1048576,0)))</f>
        <v>BBRICK</v>
      </c>
      <c r="S1152" s="4" t="s">
        <v>281</v>
      </c>
      <c r="T1152" s="20">
        <v>44637.468599537038</v>
      </c>
      <c r="U1152" s="31" t="str">
        <f t="shared" si="31"/>
        <v>2022-03-17</v>
      </c>
    </row>
    <row r="1153" spans="1:21" ht="18" hidden="1">
      <c r="A1153" s="2" t="s">
        <v>3</v>
      </c>
      <c r="B1153" s="2" t="s">
        <v>171</v>
      </c>
      <c r="C1153" s="2" t="s">
        <v>2171</v>
      </c>
      <c r="D1153" s="42" t="s">
        <v>2189</v>
      </c>
      <c r="E1153" s="2">
        <v>10027</v>
      </c>
      <c r="F1153" s="4" t="str">
        <f t="shared" si="32"/>
        <v>XRP</v>
      </c>
      <c r="G1153" s="2" t="str">
        <f>IF(INDEX(지갑!$H:$H,MATCH(A1153&amp;B1153&amp;C1153&amp;D1153&amp;E1153&amp;F1153&amp;H1153,지갑!$K:$K,0))=0, "",INDEX(지갑!$H:$H,MATCH(A1153&amp;B1153&amp;C1153&amp;D1153&amp;E1153&amp;F1153&amp;H1153,지갑!$K:$K,0)))</f>
        <v>raQwCVAJVqjrVm1Nj5SFRcX8i22BhdC9WA</v>
      </c>
      <c r="H1153" s="2">
        <v>2928323236</v>
      </c>
      <c r="K1153" s="4" t="s">
        <v>10</v>
      </c>
      <c r="L1153" s="24"/>
      <c r="M1153" s="11">
        <v>27875.75</v>
      </c>
      <c r="N1153" s="2" t="str">
        <f>IF(ISERROR(INDEX(출금!$G$2:$G$1048576,MATCH($S1153,출금!$S$2:$S$1048576,0)))=TRUE, "", INDEX(출금!$G$2:$G$1048576,MATCH($S1153,출금!$S$2:$S$1048576,0))&amp;"")</f>
        <v>rEb8TK3gBgk5auZkwc6sHnwrGVJH8DuaLh</v>
      </c>
      <c r="O1153" s="2" t="str">
        <f>IF(ISERROR(INDEX(출금!$H$2:$H$1048576,MATCH($S1153,출금!$S$2:$S$1048576,0)))=TRUE, "", INDEX(출금!$H$2:$H$1048576,MATCH($S1153,출금!$S$2:$S$1048576,0))&amp;"")</f>
        <v>105711647</v>
      </c>
      <c r="P1153" s="2" t="str">
        <f>IF(ISERROR(INDEX(출금!$A$2:$A$1048576,MATCH($S1153,출금!$S$2:$S$1048576,0)))=TRUE, "", INDEX(출금!$A$2:$A$1048576,MATCH($S1153,출금!$S$2:$S$1048576,0)))</f>
        <v>exchange</v>
      </c>
      <c r="Q1153" s="2" t="str">
        <f>IF(ISERROR(INDEX(출금!$B$2:$B$1048576,MATCH($S1153,출금!$S$2:$S$1048576,0)))=TRUE, "", INDEX(출금!$B$2:$B$1048576,MATCH($S1153,출금!$S$2:$S$1048576,0)))</f>
        <v>Binance</v>
      </c>
      <c r="R1153" s="2" t="str">
        <f>IF(ISERROR(INDEX(출금!$C$2:$C$1048576,MATCH($S1153,출금!$S$2:$S$1048576,0)))=TRUE, "", INDEX(출금!$C$2:$C$1048576,MATCH($S1153,출금!$S$2:$S$1048576,0)))</f>
        <v>BBRICK</v>
      </c>
      <c r="S1153" s="4" t="s">
        <v>278</v>
      </c>
      <c r="T1153" s="20">
        <v>44637.479467592595</v>
      </c>
      <c r="U1153" s="31" t="str">
        <f t="shared" si="31"/>
        <v>2022-03-17</v>
      </c>
    </row>
    <row r="1154" spans="1:21" ht="18" hidden="1">
      <c r="A1154" s="2" t="s">
        <v>3</v>
      </c>
      <c r="B1154" s="2" t="s">
        <v>171</v>
      </c>
      <c r="C1154" s="2" t="s">
        <v>2171</v>
      </c>
      <c r="D1154" s="42" t="s">
        <v>2189</v>
      </c>
      <c r="E1154" s="2">
        <v>10027</v>
      </c>
      <c r="F1154" s="4" t="str">
        <f t="shared" si="32"/>
        <v>ATOM</v>
      </c>
      <c r="G1154" s="2" t="str">
        <f>IF(INDEX(지갑!$H:$H,MATCH(A1154&amp;B1154&amp;C1154&amp;D1154&amp;E1154&amp;F1154&amp;H1154,지갑!$K:$K,0))=0, "",INDEX(지갑!$H:$H,MATCH(A1154&amp;B1154&amp;C1154&amp;D1154&amp;E1154&amp;F1154&amp;H1154,지갑!$K:$K,0)))</f>
        <v>cosmos1hjyde2kfgtl78twvhs53u5j2gcsxrt649nn8j5</v>
      </c>
      <c r="H1154" s="2" t="s">
        <v>2352</v>
      </c>
      <c r="K1154" s="4" t="s">
        <v>70</v>
      </c>
      <c r="L1154" s="24"/>
      <c r="M1154" s="11">
        <v>235.995</v>
      </c>
      <c r="N1154" s="2" t="str">
        <f>IF(ISERROR(INDEX(출금!$G$2:$G$1048576,MATCH($S1154,출금!$S$2:$S$1048576,0)))=TRUE, "", INDEX(출금!$G$2:$G$1048576,MATCH($S1154,출금!$S$2:$S$1048576,0))&amp;"")</f>
        <v>cosmos15v50ymp6n5dn73erkqtmq0u8adpl8d3ujv2e74</v>
      </c>
      <c r="O1154" s="2" t="str">
        <f>IF(ISERROR(INDEX(출금!$H$2:$H$1048576,MATCH($S1154,출금!$S$2:$S$1048576,0)))=TRUE, "", INDEX(출금!$H$2:$H$1048576,MATCH($S1154,출금!$S$2:$S$1048576,0))&amp;"")</f>
        <v>101230448</v>
      </c>
      <c r="P1154" s="2" t="str">
        <f>IF(ISERROR(INDEX(출금!$A$2:$A$1048576,MATCH($S1154,출금!$S$2:$S$1048576,0)))=TRUE, "", INDEX(출금!$A$2:$A$1048576,MATCH($S1154,출금!$S$2:$S$1048576,0)))</f>
        <v>exchange</v>
      </c>
      <c r="Q1154" s="2" t="str">
        <f>IF(ISERROR(INDEX(출금!$B$2:$B$1048576,MATCH($S1154,출금!$S$2:$S$1048576,0)))=TRUE, "", INDEX(출금!$B$2:$B$1048576,MATCH($S1154,출금!$S$2:$S$1048576,0)))</f>
        <v>Binance</v>
      </c>
      <c r="R1154" s="2" t="str">
        <f>IF(ISERROR(INDEX(출금!$C$2:$C$1048576,MATCH($S1154,출금!$S$2:$S$1048576,0)))=TRUE, "", INDEX(출금!$C$2:$C$1048576,MATCH($S1154,출금!$S$2:$S$1048576,0)))</f>
        <v>BBRICK</v>
      </c>
      <c r="S1154" s="4" t="s">
        <v>2374</v>
      </c>
      <c r="T1154" s="20">
        <v>44638.387673611112</v>
      </c>
      <c r="U1154" s="31" t="str">
        <f t="shared" ref="U1154:U1217" si="33">TEXT(T1154,"yyyy-mm-dd")</f>
        <v>2022-03-18</v>
      </c>
    </row>
    <row r="1155" spans="1:21" ht="18" hidden="1">
      <c r="A1155" s="2" t="s">
        <v>3</v>
      </c>
      <c r="B1155" s="2" t="s">
        <v>171</v>
      </c>
      <c r="C1155" s="2" t="s">
        <v>2171</v>
      </c>
      <c r="D1155" s="42" t="s">
        <v>2189</v>
      </c>
      <c r="E1155" s="2">
        <v>10027</v>
      </c>
      <c r="F1155" s="4" t="str">
        <f t="shared" si="32"/>
        <v>ATOM</v>
      </c>
      <c r="G1155" s="2" t="str">
        <f>IF(INDEX(지갑!$H:$H,MATCH(A1155&amp;B1155&amp;C1155&amp;D1155&amp;E1155&amp;F1155&amp;H1155,지갑!$K:$K,0))=0, "",INDEX(지갑!$H:$H,MATCH(A1155&amp;B1155&amp;C1155&amp;D1155&amp;E1155&amp;F1155&amp;H1155,지갑!$K:$K,0)))</f>
        <v>cosmos1hjyde2kfgtl78twvhs53u5j2gcsxrt649nn8j5</v>
      </c>
      <c r="H1155" s="2" t="s">
        <v>2352</v>
      </c>
      <c r="K1155" s="4" t="s">
        <v>70</v>
      </c>
      <c r="L1155" s="24"/>
      <c r="M1155" s="11">
        <v>244.995</v>
      </c>
      <c r="N1155" s="2" t="str">
        <f>IF(ISERROR(INDEX(출금!$G$2:$G$1048576,MATCH($S1155,출금!$S$2:$S$1048576,0)))=TRUE, "", INDEX(출금!$G$2:$G$1048576,MATCH($S1155,출금!$S$2:$S$1048576,0))&amp;"")</f>
        <v>cosmos15v50ymp6n5dn73erkqtmq0u8adpl8d3ujv2e74</v>
      </c>
      <c r="O1155" s="2" t="str">
        <f>IF(ISERROR(INDEX(출금!$H$2:$H$1048576,MATCH($S1155,출금!$S$2:$S$1048576,0)))=TRUE, "", INDEX(출금!$H$2:$H$1048576,MATCH($S1155,출금!$S$2:$S$1048576,0))&amp;"")</f>
        <v>101230448</v>
      </c>
      <c r="P1155" s="2" t="str">
        <f>IF(ISERROR(INDEX(출금!$A$2:$A$1048576,MATCH($S1155,출금!$S$2:$S$1048576,0)))=TRUE, "", INDEX(출금!$A$2:$A$1048576,MATCH($S1155,출금!$S$2:$S$1048576,0)))</f>
        <v>exchange</v>
      </c>
      <c r="Q1155" s="2" t="str">
        <f>IF(ISERROR(INDEX(출금!$B$2:$B$1048576,MATCH($S1155,출금!$S$2:$S$1048576,0)))=TRUE, "", INDEX(출금!$B$2:$B$1048576,MATCH($S1155,출금!$S$2:$S$1048576,0)))</f>
        <v>Binance</v>
      </c>
      <c r="R1155" s="2" t="str">
        <f>IF(ISERROR(INDEX(출금!$C$2:$C$1048576,MATCH($S1155,출금!$S$2:$S$1048576,0)))=TRUE, "", INDEX(출금!$C$2:$C$1048576,MATCH($S1155,출금!$S$2:$S$1048576,0)))</f>
        <v>BBRICK</v>
      </c>
      <c r="S1155" s="4" t="s">
        <v>2373</v>
      </c>
      <c r="T1155" s="20">
        <v>44638.477777777778</v>
      </c>
      <c r="U1155" s="31" t="str">
        <f t="shared" si="33"/>
        <v>2022-03-18</v>
      </c>
    </row>
    <row r="1156" spans="1:21" ht="18" hidden="1">
      <c r="A1156" s="2" t="s">
        <v>3</v>
      </c>
      <c r="B1156" s="2" t="s">
        <v>171</v>
      </c>
      <c r="C1156" s="2" t="s">
        <v>2171</v>
      </c>
      <c r="D1156" s="42" t="s">
        <v>2189</v>
      </c>
      <c r="E1156" s="2">
        <v>10027</v>
      </c>
      <c r="F1156" s="4" t="str">
        <f t="shared" si="32"/>
        <v>ATOM</v>
      </c>
      <c r="G1156" s="2" t="str">
        <f>IF(INDEX(지갑!$H:$H,MATCH(A1156&amp;B1156&amp;C1156&amp;D1156&amp;E1156&amp;F1156&amp;H1156,지갑!$K:$K,0))=0, "",INDEX(지갑!$H:$H,MATCH(A1156&amp;B1156&amp;C1156&amp;D1156&amp;E1156&amp;F1156&amp;H1156,지갑!$K:$K,0)))</f>
        <v>cosmos1hjyde2kfgtl78twvhs53u5j2gcsxrt649nn8j5</v>
      </c>
      <c r="H1156" s="2" t="s">
        <v>2352</v>
      </c>
      <c r="K1156" s="4" t="s">
        <v>70</v>
      </c>
      <c r="L1156" s="24"/>
      <c r="M1156" s="11">
        <v>159.995</v>
      </c>
      <c r="N1156" s="2" t="str">
        <f>IF(ISERROR(INDEX(출금!$G$2:$G$1048576,MATCH($S1156,출금!$S$2:$S$1048576,0)))=TRUE, "", INDEX(출금!$G$2:$G$1048576,MATCH($S1156,출금!$S$2:$S$1048576,0))&amp;"")</f>
        <v>cosmos15v50ymp6n5dn73erkqtmq0u8adpl8d3ujv2e74</v>
      </c>
      <c r="O1156" s="2" t="str">
        <f>IF(ISERROR(INDEX(출금!$H$2:$H$1048576,MATCH($S1156,출금!$S$2:$S$1048576,0)))=TRUE, "", INDEX(출금!$H$2:$H$1048576,MATCH($S1156,출금!$S$2:$S$1048576,0))&amp;"")</f>
        <v>101230448</v>
      </c>
      <c r="P1156" s="2" t="str">
        <f>IF(ISERROR(INDEX(출금!$A$2:$A$1048576,MATCH($S1156,출금!$S$2:$S$1048576,0)))=TRUE, "", INDEX(출금!$A$2:$A$1048576,MATCH($S1156,출금!$S$2:$S$1048576,0)))</f>
        <v>exchange</v>
      </c>
      <c r="Q1156" s="2" t="str">
        <f>IF(ISERROR(INDEX(출금!$B$2:$B$1048576,MATCH($S1156,출금!$S$2:$S$1048576,0)))=TRUE, "", INDEX(출금!$B$2:$B$1048576,MATCH($S1156,출금!$S$2:$S$1048576,0)))</f>
        <v>Binance</v>
      </c>
      <c r="R1156" s="2" t="str">
        <f>IF(ISERROR(INDEX(출금!$C$2:$C$1048576,MATCH($S1156,출금!$S$2:$S$1048576,0)))=TRUE, "", INDEX(출금!$C$2:$C$1048576,MATCH($S1156,출금!$S$2:$S$1048576,0)))</f>
        <v>BBRICK</v>
      </c>
      <c r="S1156" s="4" t="s">
        <v>2372</v>
      </c>
      <c r="T1156" s="20">
        <v>44638.478391203702</v>
      </c>
      <c r="U1156" s="31" t="str">
        <f t="shared" si="33"/>
        <v>2022-03-18</v>
      </c>
    </row>
    <row r="1157" spans="1:21" ht="18" hidden="1">
      <c r="A1157" s="2" t="s">
        <v>3</v>
      </c>
      <c r="B1157" s="2" t="s">
        <v>171</v>
      </c>
      <c r="C1157" s="2" t="s">
        <v>2171</v>
      </c>
      <c r="D1157" s="42" t="s">
        <v>2189</v>
      </c>
      <c r="E1157" s="2">
        <v>10027</v>
      </c>
      <c r="F1157" s="4" t="str">
        <f t="shared" si="32"/>
        <v>XRP</v>
      </c>
      <c r="G1157" s="2" t="str">
        <f>IF(INDEX(지갑!$H:$H,MATCH(A1157&amp;B1157&amp;C1157&amp;D1157&amp;E1157&amp;F1157&amp;H1157,지갑!$K:$K,0))=0, "",INDEX(지갑!$H:$H,MATCH(A1157&amp;B1157&amp;C1157&amp;D1157&amp;E1157&amp;F1157&amp;H1157,지갑!$K:$K,0)))</f>
        <v>raQwCVAJVqjrVm1Nj5SFRcX8i22BhdC9WA</v>
      </c>
      <c r="H1157" s="2">
        <v>2928323236</v>
      </c>
      <c r="K1157" s="4" t="s">
        <v>10</v>
      </c>
      <c r="L1157" s="24"/>
      <c r="M1157" s="11">
        <v>27896.75</v>
      </c>
      <c r="N1157" s="2" t="str">
        <f>IF(ISERROR(INDEX(출금!$G$2:$G$1048576,MATCH($S1157,출금!$S$2:$S$1048576,0)))=TRUE, "", INDEX(출금!$G$2:$G$1048576,MATCH($S1157,출금!$S$2:$S$1048576,0))&amp;"")</f>
        <v>rEb8TK3gBgk5auZkwc6sHnwrGVJH8DuaLh</v>
      </c>
      <c r="O1157" s="2" t="str">
        <f>IF(ISERROR(INDEX(출금!$H$2:$H$1048576,MATCH($S1157,출금!$S$2:$S$1048576,0)))=TRUE, "", INDEX(출금!$H$2:$H$1048576,MATCH($S1157,출금!$S$2:$S$1048576,0))&amp;"")</f>
        <v>105711647</v>
      </c>
      <c r="P1157" s="2" t="str">
        <f>IF(ISERROR(INDEX(출금!$A$2:$A$1048576,MATCH($S1157,출금!$S$2:$S$1048576,0)))=TRUE, "", INDEX(출금!$A$2:$A$1048576,MATCH($S1157,출금!$S$2:$S$1048576,0)))</f>
        <v>exchange</v>
      </c>
      <c r="Q1157" s="2" t="str">
        <f>IF(ISERROR(INDEX(출금!$B$2:$B$1048576,MATCH($S1157,출금!$S$2:$S$1048576,0)))=TRUE, "", INDEX(출금!$B$2:$B$1048576,MATCH($S1157,출금!$S$2:$S$1048576,0)))</f>
        <v>Binance</v>
      </c>
      <c r="R1157" s="2" t="str">
        <f>IF(ISERROR(INDEX(출금!$C$2:$C$1048576,MATCH($S1157,출금!$S$2:$S$1048576,0)))=TRUE, "", INDEX(출금!$C$2:$C$1048576,MATCH($S1157,출금!$S$2:$S$1048576,0)))</f>
        <v>BBRICK</v>
      </c>
      <c r="S1157" s="4" t="s">
        <v>270</v>
      </c>
      <c r="T1157" s="20">
        <v>44638.750567129631</v>
      </c>
      <c r="U1157" s="31" t="str">
        <f t="shared" si="33"/>
        <v>2022-03-18</v>
      </c>
    </row>
    <row r="1158" spans="1:21" ht="18" hidden="1">
      <c r="A1158" s="2" t="s">
        <v>3</v>
      </c>
      <c r="B1158" s="2" t="s">
        <v>171</v>
      </c>
      <c r="C1158" s="2" t="s">
        <v>2171</v>
      </c>
      <c r="D1158" s="42" t="s">
        <v>2189</v>
      </c>
      <c r="E1158" s="2">
        <v>10027</v>
      </c>
      <c r="F1158" s="4" t="str">
        <f t="shared" si="32"/>
        <v>XRP</v>
      </c>
      <c r="G1158" s="2" t="str">
        <f>IF(INDEX(지갑!$H:$H,MATCH(A1158&amp;B1158&amp;C1158&amp;D1158&amp;E1158&amp;F1158&amp;H1158,지갑!$K:$K,0))=0, "",INDEX(지갑!$H:$H,MATCH(A1158&amp;B1158&amp;C1158&amp;D1158&amp;E1158&amp;F1158&amp;H1158,지갑!$K:$K,0)))</f>
        <v>raQwCVAJVqjrVm1Nj5SFRcX8i22BhdC9WA</v>
      </c>
      <c r="H1158" s="2">
        <v>2928323236</v>
      </c>
      <c r="K1158" s="4" t="s">
        <v>10</v>
      </c>
      <c r="L1158" s="24"/>
      <c r="M1158" s="11">
        <v>25995.75</v>
      </c>
      <c r="N1158" s="2" t="str">
        <f>IF(ISERROR(INDEX(출금!$G$2:$G$1048576,MATCH($S1158,출금!$S$2:$S$1048576,0)))=TRUE, "", INDEX(출금!$G$2:$G$1048576,MATCH($S1158,출금!$S$2:$S$1048576,0))&amp;"")</f>
        <v>rEb8TK3gBgk5auZkwc6sHnwrGVJH8DuaLh</v>
      </c>
      <c r="O1158" s="2" t="str">
        <f>IF(ISERROR(INDEX(출금!$H$2:$H$1048576,MATCH($S1158,출금!$S$2:$S$1048576,0)))=TRUE, "", INDEX(출금!$H$2:$H$1048576,MATCH($S1158,출금!$S$2:$S$1048576,0))&amp;"")</f>
        <v>105711647</v>
      </c>
      <c r="P1158" s="2" t="str">
        <f>IF(ISERROR(INDEX(출금!$A$2:$A$1048576,MATCH($S1158,출금!$S$2:$S$1048576,0)))=TRUE, "", INDEX(출금!$A$2:$A$1048576,MATCH($S1158,출금!$S$2:$S$1048576,0)))</f>
        <v>exchange</v>
      </c>
      <c r="Q1158" s="2" t="str">
        <f>IF(ISERROR(INDEX(출금!$B$2:$B$1048576,MATCH($S1158,출금!$S$2:$S$1048576,0)))=TRUE, "", INDEX(출금!$B$2:$B$1048576,MATCH($S1158,출금!$S$2:$S$1048576,0)))</f>
        <v>Binance</v>
      </c>
      <c r="R1158" s="2" t="str">
        <f>IF(ISERROR(INDEX(출금!$C$2:$C$1048576,MATCH($S1158,출금!$S$2:$S$1048576,0)))=TRUE, "", INDEX(출금!$C$2:$C$1048576,MATCH($S1158,출금!$S$2:$S$1048576,0)))</f>
        <v>BBRICK</v>
      </c>
      <c r="S1158" s="4" t="s">
        <v>268</v>
      </c>
      <c r="T1158" s="20">
        <v>44638.796284722222</v>
      </c>
      <c r="U1158" s="31" t="str">
        <f t="shared" si="33"/>
        <v>2022-03-18</v>
      </c>
    </row>
    <row r="1159" spans="1:21" ht="18" hidden="1">
      <c r="A1159" s="2" t="s">
        <v>3</v>
      </c>
      <c r="B1159" s="2" t="s">
        <v>171</v>
      </c>
      <c r="C1159" s="2" t="s">
        <v>2171</v>
      </c>
      <c r="D1159" s="42" t="s">
        <v>2189</v>
      </c>
      <c r="E1159" s="2">
        <v>10027</v>
      </c>
      <c r="F1159" s="4" t="str">
        <f t="shared" si="32"/>
        <v>ATOM</v>
      </c>
      <c r="G1159" s="2" t="str">
        <f>IF(INDEX(지갑!$H:$H,MATCH(A1159&amp;B1159&amp;C1159&amp;D1159&amp;E1159&amp;F1159&amp;H1159,지갑!$K:$K,0))=0, "",INDEX(지갑!$H:$H,MATCH(A1159&amp;B1159&amp;C1159&amp;D1159&amp;E1159&amp;F1159&amp;H1159,지갑!$K:$K,0)))</f>
        <v>cosmos1hjyde2kfgtl78twvhs53u5j2gcsxrt649nn8j5</v>
      </c>
      <c r="H1159" s="2" t="s">
        <v>2352</v>
      </c>
      <c r="K1159" s="4" t="s">
        <v>70</v>
      </c>
      <c r="L1159" s="24"/>
      <c r="M1159" s="11">
        <v>267.995</v>
      </c>
      <c r="N1159" s="2" t="str">
        <f>IF(ISERROR(INDEX(출금!$G$2:$G$1048576,MATCH($S1159,출금!$S$2:$S$1048576,0)))=TRUE, "", INDEX(출금!$G$2:$G$1048576,MATCH($S1159,출금!$S$2:$S$1048576,0))&amp;"")</f>
        <v>cosmos15v50ymp6n5dn73erkqtmq0u8adpl8d3ujv2e74</v>
      </c>
      <c r="O1159" s="2" t="str">
        <f>IF(ISERROR(INDEX(출금!$H$2:$H$1048576,MATCH($S1159,출금!$S$2:$S$1048576,0)))=TRUE, "", INDEX(출금!$H$2:$H$1048576,MATCH($S1159,출금!$S$2:$S$1048576,0))&amp;"")</f>
        <v>101230448</v>
      </c>
      <c r="P1159" s="2" t="str">
        <f>IF(ISERROR(INDEX(출금!$A$2:$A$1048576,MATCH($S1159,출금!$S$2:$S$1048576,0)))=TRUE, "", INDEX(출금!$A$2:$A$1048576,MATCH($S1159,출금!$S$2:$S$1048576,0)))</f>
        <v>exchange</v>
      </c>
      <c r="Q1159" s="2" t="str">
        <f>IF(ISERROR(INDEX(출금!$B$2:$B$1048576,MATCH($S1159,출금!$S$2:$S$1048576,0)))=TRUE, "", INDEX(출금!$B$2:$B$1048576,MATCH($S1159,출금!$S$2:$S$1048576,0)))</f>
        <v>Binance</v>
      </c>
      <c r="R1159" s="2" t="str">
        <f>IF(ISERROR(INDEX(출금!$C$2:$C$1048576,MATCH($S1159,출금!$S$2:$S$1048576,0)))=TRUE, "", INDEX(출금!$C$2:$C$1048576,MATCH($S1159,출금!$S$2:$S$1048576,0)))</f>
        <v>BBRICK</v>
      </c>
      <c r="S1159" s="4" t="s">
        <v>2371</v>
      </c>
      <c r="T1159" s="20">
        <v>44638.797662037039</v>
      </c>
      <c r="U1159" s="31" t="str">
        <f t="shared" si="33"/>
        <v>2022-03-18</v>
      </c>
    </row>
    <row r="1160" spans="1:21" ht="18" hidden="1">
      <c r="A1160" s="2" t="s">
        <v>3</v>
      </c>
      <c r="B1160" s="2" t="s">
        <v>171</v>
      </c>
      <c r="C1160" s="2" t="s">
        <v>2171</v>
      </c>
      <c r="D1160" s="42" t="s">
        <v>2189</v>
      </c>
      <c r="E1160" s="2">
        <v>10027</v>
      </c>
      <c r="F1160" s="4" t="str">
        <f t="shared" si="32"/>
        <v>ATOM</v>
      </c>
      <c r="G1160" s="2" t="str">
        <f>IF(INDEX(지갑!$H:$H,MATCH(A1160&amp;B1160&amp;C1160&amp;D1160&amp;E1160&amp;F1160&amp;H1160,지갑!$K:$K,0))=0, "",INDEX(지갑!$H:$H,MATCH(A1160&amp;B1160&amp;C1160&amp;D1160&amp;E1160&amp;F1160&amp;H1160,지갑!$K:$K,0)))</f>
        <v>cosmos1hjyde2kfgtl78twvhs53u5j2gcsxrt649nn8j5</v>
      </c>
      <c r="H1160" s="2" t="s">
        <v>2352</v>
      </c>
      <c r="K1160" s="4" t="s">
        <v>70</v>
      </c>
      <c r="L1160" s="24"/>
      <c r="M1160" s="11">
        <v>238.995</v>
      </c>
      <c r="N1160" s="2" t="str">
        <f>IF(ISERROR(INDEX(출금!$G$2:$G$1048576,MATCH($S1160,출금!$S$2:$S$1048576,0)))=TRUE, "", INDEX(출금!$G$2:$G$1048576,MATCH($S1160,출금!$S$2:$S$1048576,0))&amp;"")</f>
        <v>cosmos15v50ymp6n5dn73erkqtmq0u8adpl8d3ujv2e74</v>
      </c>
      <c r="O1160" s="2" t="str">
        <f>IF(ISERROR(INDEX(출금!$H$2:$H$1048576,MATCH($S1160,출금!$S$2:$S$1048576,0)))=TRUE, "", INDEX(출금!$H$2:$H$1048576,MATCH($S1160,출금!$S$2:$S$1048576,0))&amp;"")</f>
        <v>101230448</v>
      </c>
      <c r="P1160" s="2" t="str">
        <f>IF(ISERROR(INDEX(출금!$A$2:$A$1048576,MATCH($S1160,출금!$S$2:$S$1048576,0)))=TRUE, "", INDEX(출금!$A$2:$A$1048576,MATCH($S1160,출금!$S$2:$S$1048576,0)))</f>
        <v>exchange</v>
      </c>
      <c r="Q1160" s="2" t="str">
        <f>IF(ISERROR(INDEX(출금!$B$2:$B$1048576,MATCH($S1160,출금!$S$2:$S$1048576,0)))=TRUE, "", INDEX(출금!$B$2:$B$1048576,MATCH($S1160,출금!$S$2:$S$1048576,0)))</f>
        <v>Binance</v>
      </c>
      <c r="R1160" s="2" t="str">
        <f>IF(ISERROR(INDEX(출금!$C$2:$C$1048576,MATCH($S1160,출금!$S$2:$S$1048576,0)))=TRUE, "", INDEX(출금!$C$2:$C$1048576,MATCH($S1160,출금!$S$2:$S$1048576,0)))</f>
        <v>BBRICK</v>
      </c>
      <c r="S1160" s="4" t="s">
        <v>2370</v>
      </c>
      <c r="T1160" s="20">
        <v>44638.818067129629</v>
      </c>
      <c r="U1160" s="31" t="str">
        <f t="shared" si="33"/>
        <v>2022-03-18</v>
      </c>
    </row>
    <row r="1161" spans="1:21" ht="18" hidden="1">
      <c r="A1161" s="2" t="s">
        <v>3</v>
      </c>
      <c r="B1161" s="2" t="s">
        <v>171</v>
      </c>
      <c r="C1161" s="2" t="s">
        <v>2171</v>
      </c>
      <c r="D1161" s="42" t="s">
        <v>2189</v>
      </c>
      <c r="E1161" s="2">
        <v>10027</v>
      </c>
      <c r="F1161" s="4" t="str">
        <f t="shared" si="32"/>
        <v>ATOM</v>
      </c>
      <c r="G1161" s="2" t="str">
        <f>IF(INDEX(지갑!$H:$H,MATCH(A1161&amp;B1161&amp;C1161&amp;D1161&amp;E1161&amp;F1161&amp;H1161,지갑!$K:$K,0))=0, "",INDEX(지갑!$H:$H,MATCH(A1161&amp;B1161&amp;C1161&amp;D1161&amp;E1161&amp;F1161&amp;H1161,지갑!$K:$K,0)))</f>
        <v>cosmos1hjyde2kfgtl78twvhs53u5j2gcsxrt649nn8j5</v>
      </c>
      <c r="H1161" s="2" t="s">
        <v>2352</v>
      </c>
      <c r="K1161" s="4" t="s">
        <v>70</v>
      </c>
      <c r="L1161" s="24"/>
      <c r="M1161" s="11">
        <v>221.995</v>
      </c>
      <c r="N1161" s="2" t="str">
        <f>IF(ISERROR(INDEX(출금!$G$2:$G$1048576,MATCH($S1161,출금!$S$2:$S$1048576,0)))=TRUE, "", INDEX(출금!$G$2:$G$1048576,MATCH($S1161,출금!$S$2:$S$1048576,0))&amp;"")</f>
        <v>cosmos15v50ymp6n5dn73erkqtmq0u8adpl8d3ujv2e74</v>
      </c>
      <c r="O1161" s="2" t="str">
        <f>IF(ISERROR(INDEX(출금!$H$2:$H$1048576,MATCH($S1161,출금!$S$2:$S$1048576,0)))=TRUE, "", INDEX(출금!$H$2:$H$1048576,MATCH($S1161,출금!$S$2:$S$1048576,0))&amp;"")</f>
        <v>101230448</v>
      </c>
      <c r="P1161" s="2" t="str">
        <f>IF(ISERROR(INDEX(출금!$A$2:$A$1048576,MATCH($S1161,출금!$S$2:$S$1048576,0)))=TRUE, "", INDEX(출금!$A$2:$A$1048576,MATCH($S1161,출금!$S$2:$S$1048576,0)))</f>
        <v>exchange</v>
      </c>
      <c r="Q1161" s="2" t="str">
        <f>IF(ISERROR(INDEX(출금!$B$2:$B$1048576,MATCH($S1161,출금!$S$2:$S$1048576,0)))=TRUE, "", INDEX(출금!$B$2:$B$1048576,MATCH($S1161,출금!$S$2:$S$1048576,0)))</f>
        <v>Binance</v>
      </c>
      <c r="R1161" s="2" t="str">
        <f>IF(ISERROR(INDEX(출금!$C$2:$C$1048576,MATCH($S1161,출금!$S$2:$S$1048576,0)))=TRUE, "", INDEX(출금!$C$2:$C$1048576,MATCH($S1161,출금!$S$2:$S$1048576,0)))</f>
        <v>BBRICK</v>
      </c>
      <c r="S1161" s="4" t="s">
        <v>2369</v>
      </c>
      <c r="T1161" s="20">
        <v>44638.825833333336</v>
      </c>
      <c r="U1161" s="31" t="str">
        <f t="shared" si="33"/>
        <v>2022-03-18</v>
      </c>
    </row>
    <row r="1162" spans="1:21" ht="18" hidden="1">
      <c r="A1162" s="2" t="s">
        <v>3</v>
      </c>
      <c r="B1162" s="2" t="s">
        <v>171</v>
      </c>
      <c r="C1162" s="2" t="s">
        <v>2171</v>
      </c>
      <c r="D1162" s="42" t="s">
        <v>2189</v>
      </c>
      <c r="E1162" s="2">
        <v>10027</v>
      </c>
      <c r="F1162" s="4" t="str">
        <f t="shared" si="32"/>
        <v>ATOM</v>
      </c>
      <c r="G1162" s="2" t="str">
        <f>IF(INDEX(지갑!$H:$H,MATCH(A1162&amp;B1162&amp;C1162&amp;D1162&amp;E1162&amp;F1162&amp;H1162,지갑!$K:$K,0))=0, "",INDEX(지갑!$H:$H,MATCH(A1162&amp;B1162&amp;C1162&amp;D1162&amp;E1162&amp;F1162&amp;H1162,지갑!$K:$K,0)))</f>
        <v>cosmos1hjyde2kfgtl78twvhs53u5j2gcsxrt649nn8j5</v>
      </c>
      <c r="H1162" s="2" t="s">
        <v>2352</v>
      </c>
      <c r="K1162" s="4" t="s">
        <v>70</v>
      </c>
      <c r="L1162" s="24"/>
      <c r="M1162" s="11">
        <v>259.995</v>
      </c>
      <c r="N1162" s="2" t="str">
        <f>IF(ISERROR(INDEX(출금!$G$2:$G$1048576,MATCH($S1162,출금!$S$2:$S$1048576,0)))=TRUE, "", INDEX(출금!$G$2:$G$1048576,MATCH($S1162,출금!$S$2:$S$1048576,0))&amp;"")</f>
        <v>cosmos15v50ymp6n5dn73erkqtmq0u8adpl8d3ujv2e74</v>
      </c>
      <c r="O1162" s="2" t="str">
        <f>IF(ISERROR(INDEX(출금!$H$2:$H$1048576,MATCH($S1162,출금!$S$2:$S$1048576,0)))=TRUE, "", INDEX(출금!$H$2:$H$1048576,MATCH($S1162,출금!$S$2:$S$1048576,0))&amp;"")</f>
        <v>101230448</v>
      </c>
      <c r="P1162" s="2" t="str">
        <f>IF(ISERROR(INDEX(출금!$A$2:$A$1048576,MATCH($S1162,출금!$S$2:$S$1048576,0)))=TRUE, "", INDEX(출금!$A$2:$A$1048576,MATCH($S1162,출금!$S$2:$S$1048576,0)))</f>
        <v>exchange</v>
      </c>
      <c r="Q1162" s="2" t="str">
        <f>IF(ISERROR(INDEX(출금!$B$2:$B$1048576,MATCH($S1162,출금!$S$2:$S$1048576,0)))=TRUE, "", INDEX(출금!$B$2:$B$1048576,MATCH($S1162,출금!$S$2:$S$1048576,0)))</f>
        <v>Binance</v>
      </c>
      <c r="R1162" s="2" t="str">
        <f>IF(ISERROR(INDEX(출금!$C$2:$C$1048576,MATCH($S1162,출금!$S$2:$S$1048576,0)))=TRUE, "", INDEX(출금!$C$2:$C$1048576,MATCH($S1162,출금!$S$2:$S$1048576,0)))</f>
        <v>BBRICK</v>
      </c>
      <c r="S1162" s="4" t="s">
        <v>2368</v>
      </c>
      <c r="T1162" s="20">
        <v>44638.832835648151</v>
      </c>
      <c r="U1162" s="31" t="str">
        <f t="shared" si="33"/>
        <v>2022-03-18</v>
      </c>
    </row>
    <row r="1163" spans="1:21" ht="18" hidden="1">
      <c r="A1163" s="2" t="s">
        <v>3</v>
      </c>
      <c r="B1163" s="2" t="s">
        <v>171</v>
      </c>
      <c r="C1163" s="2" t="s">
        <v>2171</v>
      </c>
      <c r="D1163" s="42" t="s">
        <v>2189</v>
      </c>
      <c r="E1163" s="2">
        <v>10027</v>
      </c>
      <c r="F1163" s="4" t="str">
        <f t="shared" si="32"/>
        <v>ATOM</v>
      </c>
      <c r="G1163" s="2" t="str">
        <f>IF(INDEX(지갑!$H:$H,MATCH(A1163&amp;B1163&amp;C1163&amp;D1163&amp;E1163&amp;F1163&amp;H1163,지갑!$K:$K,0))=0, "",INDEX(지갑!$H:$H,MATCH(A1163&amp;B1163&amp;C1163&amp;D1163&amp;E1163&amp;F1163&amp;H1163,지갑!$K:$K,0)))</f>
        <v>cosmos1hjyde2kfgtl78twvhs53u5j2gcsxrt649nn8j5</v>
      </c>
      <c r="H1163" s="2" t="s">
        <v>2352</v>
      </c>
      <c r="K1163" s="4" t="s">
        <v>70</v>
      </c>
      <c r="L1163" s="24"/>
      <c r="M1163" s="11">
        <v>220.995</v>
      </c>
      <c r="N1163" s="2" t="str">
        <f>IF(ISERROR(INDEX(출금!$G$2:$G$1048576,MATCH($S1163,출금!$S$2:$S$1048576,0)))=TRUE, "", INDEX(출금!$G$2:$G$1048576,MATCH($S1163,출금!$S$2:$S$1048576,0))&amp;"")</f>
        <v>cosmos15v50ymp6n5dn73erkqtmq0u8adpl8d3ujv2e74</v>
      </c>
      <c r="O1163" s="2" t="str">
        <f>IF(ISERROR(INDEX(출금!$H$2:$H$1048576,MATCH($S1163,출금!$S$2:$S$1048576,0)))=TRUE, "", INDEX(출금!$H$2:$H$1048576,MATCH($S1163,출금!$S$2:$S$1048576,0))&amp;"")</f>
        <v>101230448</v>
      </c>
      <c r="P1163" s="2" t="str">
        <f>IF(ISERROR(INDEX(출금!$A$2:$A$1048576,MATCH($S1163,출금!$S$2:$S$1048576,0)))=TRUE, "", INDEX(출금!$A$2:$A$1048576,MATCH($S1163,출금!$S$2:$S$1048576,0)))</f>
        <v>exchange</v>
      </c>
      <c r="Q1163" s="2" t="str">
        <f>IF(ISERROR(INDEX(출금!$B$2:$B$1048576,MATCH($S1163,출금!$S$2:$S$1048576,0)))=TRUE, "", INDEX(출금!$B$2:$B$1048576,MATCH($S1163,출금!$S$2:$S$1048576,0)))</f>
        <v>Binance</v>
      </c>
      <c r="R1163" s="2" t="str">
        <f>IF(ISERROR(INDEX(출금!$C$2:$C$1048576,MATCH($S1163,출금!$S$2:$S$1048576,0)))=TRUE, "", INDEX(출금!$C$2:$C$1048576,MATCH($S1163,출금!$S$2:$S$1048576,0)))</f>
        <v>BBRICK</v>
      </c>
      <c r="S1163" s="4" t="s">
        <v>2367</v>
      </c>
      <c r="T1163" s="20">
        <v>44638.97556712963</v>
      </c>
      <c r="U1163" s="31" t="str">
        <f t="shared" si="33"/>
        <v>2022-03-18</v>
      </c>
    </row>
    <row r="1164" spans="1:21" ht="18" hidden="1">
      <c r="A1164" s="2" t="s">
        <v>3</v>
      </c>
      <c r="B1164" s="2" t="s">
        <v>171</v>
      </c>
      <c r="C1164" s="2" t="s">
        <v>2171</v>
      </c>
      <c r="D1164" s="42" t="s">
        <v>2189</v>
      </c>
      <c r="E1164" s="2">
        <v>10027</v>
      </c>
      <c r="F1164" s="4" t="str">
        <f t="shared" si="32"/>
        <v>ATOM</v>
      </c>
      <c r="G1164" s="2" t="str">
        <f>IF(INDEX(지갑!$H:$H,MATCH(A1164&amp;B1164&amp;C1164&amp;D1164&amp;E1164&amp;F1164&amp;H1164,지갑!$K:$K,0))=0, "",INDEX(지갑!$H:$H,MATCH(A1164&amp;B1164&amp;C1164&amp;D1164&amp;E1164&amp;F1164&amp;H1164,지갑!$K:$K,0)))</f>
        <v>cosmos1hjyde2kfgtl78twvhs53u5j2gcsxrt649nn8j5</v>
      </c>
      <c r="H1164" s="2" t="s">
        <v>2352</v>
      </c>
      <c r="K1164" s="4" t="s">
        <v>70</v>
      </c>
      <c r="L1164" s="24"/>
      <c r="M1164" s="11">
        <v>225.995</v>
      </c>
      <c r="N1164" s="2" t="str">
        <f>IF(ISERROR(INDEX(출금!$G$2:$G$1048576,MATCH($S1164,출금!$S$2:$S$1048576,0)))=TRUE, "", INDEX(출금!$G$2:$G$1048576,MATCH($S1164,출금!$S$2:$S$1048576,0))&amp;"")</f>
        <v>cosmos15v50ymp6n5dn73erkqtmq0u8adpl8d3ujv2e74</v>
      </c>
      <c r="O1164" s="2" t="str">
        <f>IF(ISERROR(INDEX(출금!$H$2:$H$1048576,MATCH($S1164,출금!$S$2:$S$1048576,0)))=TRUE, "", INDEX(출금!$H$2:$H$1048576,MATCH($S1164,출금!$S$2:$S$1048576,0))&amp;"")</f>
        <v>101230448</v>
      </c>
      <c r="P1164" s="2" t="str">
        <f>IF(ISERROR(INDEX(출금!$A$2:$A$1048576,MATCH($S1164,출금!$S$2:$S$1048576,0)))=TRUE, "", INDEX(출금!$A$2:$A$1048576,MATCH($S1164,출금!$S$2:$S$1048576,0)))</f>
        <v>exchange</v>
      </c>
      <c r="Q1164" s="2" t="str">
        <f>IF(ISERROR(INDEX(출금!$B$2:$B$1048576,MATCH($S1164,출금!$S$2:$S$1048576,0)))=TRUE, "", INDEX(출금!$B$2:$B$1048576,MATCH($S1164,출금!$S$2:$S$1048576,0)))</f>
        <v>Binance</v>
      </c>
      <c r="R1164" s="2" t="str">
        <f>IF(ISERROR(INDEX(출금!$C$2:$C$1048576,MATCH($S1164,출금!$S$2:$S$1048576,0)))=TRUE, "", INDEX(출금!$C$2:$C$1048576,MATCH($S1164,출금!$S$2:$S$1048576,0)))</f>
        <v>BBRICK</v>
      </c>
      <c r="S1164" s="4" t="s">
        <v>2366</v>
      </c>
      <c r="T1164" s="20">
        <v>44639.048009259262</v>
      </c>
      <c r="U1164" s="31" t="str">
        <f t="shared" si="33"/>
        <v>2022-03-19</v>
      </c>
    </row>
    <row r="1165" spans="1:21" ht="18" hidden="1">
      <c r="A1165" s="2" t="s">
        <v>3</v>
      </c>
      <c r="B1165" s="2" t="s">
        <v>171</v>
      </c>
      <c r="C1165" s="2" t="s">
        <v>2171</v>
      </c>
      <c r="D1165" s="42" t="s">
        <v>2189</v>
      </c>
      <c r="E1165" s="2">
        <v>10027</v>
      </c>
      <c r="F1165" s="4" t="str">
        <f t="shared" si="32"/>
        <v>XRP</v>
      </c>
      <c r="G1165" s="2" t="str">
        <f>IF(INDEX(지갑!$H:$H,MATCH(A1165&amp;B1165&amp;C1165&amp;D1165&amp;E1165&amp;F1165&amp;H1165,지갑!$K:$K,0))=0, "",INDEX(지갑!$H:$H,MATCH(A1165&amp;B1165&amp;C1165&amp;D1165&amp;E1165&amp;F1165&amp;H1165,지갑!$K:$K,0)))</f>
        <v>raQwCVAJVqjrVm1Nj5SFRcX8i22BhdC9WA</v>
      </c>
      <c r="H1165" s="2">
        <v>2928323236</v>
      </c>
      <c r="K1165" s="4" t="s">
        <v>10</v>
      </c>
      <c r="L1165" s="24"/>
      <c r="M1165" s="11">
        <v>23702.75</v>
      </c>
      <c r="N1165" s="2" t="str">
        <f>IF(ISERROR(INDEX(출금!$G$2:$G$1048576,MATCH($S1165,출금!$S$2:$S$1048576,0)))=TRUE, "", INDEX(출금!$G$2:$G$1048576,MATCH($S1165,출금!$S$2:$S$1048576,0))&amp;"")</f>
        <v>rEb8TK3gBgk5auZkwc6sHnwrGVJH8DuaLh</v>
      </c>
      <c r="O1165" s="2" t="str">
        <f>IF(ISERROR(INDEX(출금!$H$2:$H$1048576,MATCH($S1165,출금!$S$2:$S$1048576,0)))=TRUE, "", INDEX(출금!$H$2:$H$1048576,MATCH($S1165,출금!$S$2:$S$1048576,0))&amp;"")</f>
        <v>105711647</v>
      </c>
      <c r="P1165" s="2" t="str">
        <f>IF(ISERROR(INDEX(출금!$A$2:$A$1048576,MATCH($S1165,출금!$S$2:$S$1048576,0)))=TRUE, "", INDEX(출금!$A$2:$A$1048576,MATCH($S1165,출금!$S$2:$S$1048576,0)))</f>
        <v>exchange</v>
      </c>
      <c r="Q1165" s="2" t="str">
        <f>IF(ISERROR(INDEX(출금!$B$2:$B$1048576,MATCH($S1165,출금!$S$2:$S$1048576,0)))=TRUE, "", INDEX(출금!$B$2:$B$1048576,MATCH($S1165,출금!$S$2:$S$1048576,0)))</f>
        <v>Binance</v>
      </c>
      <c r="R1165" s="2" t="str">
        <f>IF(ISERROR(INDEX(출금!$C$2:$C$1048576,MATCH($S1165,출금!$S$2:$S$1048576,0)))=TRUE, "", INDEX(출금!$C$2:$C$1048576,MATCH($S1165,출금!$S$2:$S$1048576,0)))</f>
        <v>BBRICK</v>
      </c>
      <c r="S1165" s="4" t="s">
        <v>262</v>
      </c>
      <c r="T1165" s="20">
        <v>44639.13453703704</v>
      </c>
      <c r="U1165" s="31" t="str">
        <f t="shared" si="33"/>
        <v>2022-03-19</v>
      </c>
    </row>
    <row r="1166" spans="1:21" ht="18" hidden="1">
      <c r="A1166" s="2" t="s">
        <v>3</v>
      </c>
      <c r="B1166" s="2" t="s">
        <v>171</v>
      </c>
      <c r="C1166" s="2" t="s">
        <v>2171</v>
      </c>
      <c r="D1166" s="42" t="s">
        <v>2189</v>
      </c>
      <c r="E1166" s="2">
        <v>10027</v>
      </c>
      <c r="F1166" s="4" t="str">
        <f t="shared" si="32"/>
        <v>XRP</v>
      </c>
      <c r="G1166" s="2" t="str">
        <f>IF(INDEX(지갑!$H:$H,MATCH(A1166&amp;B1166&amp;C1166&amp;D1166&amp;E1166&amp;F1166&amp;H1166,지갑!$K:$K,0))=0, "",INDEX(지갑!$H:$H,MATCH(A1166&amp;B1166&amp;C1166&amp;D1166&amp;E1166&amp;F1166&amp;H1166,지갑!$K:$K,0)))</f>
        <v>raQwCVAJVqjrVm1Nj5SFRcX8i22BhdC9WA</v>
      </c>
      <c r="H1166" s="2">
        <v>2928323236</v>
      </c>
      <c r="K1166" s="4" t="s">
        <v>10</v>
      </c>
      <c r="L1166" s="24"/>
      <c r="M1166" s="11">
        <v>16843.75</v>
      </c>
      <c r="N1166" s="2" t="str">
        <f>IF(ISERROR(INDEX(출금!$G$2:$G$1048576,MATCH($S1166,출금!$S$2:$S$1048576,0)))=TRUE, "", INDEX(출금!$G$2:$G$1048576,MATCH($S1166,출금!$S$2:$S$1048576,0))&amp;"")</f>
        <v>rEb8TK3gBgk5auZkwc6sHnwrGVJH8DuaLh</v>
      </c>
      <c r="O1166" s="2" t="str">
        <f>IF(ISERROR(INDEX(출금!$H$2:$H$1048576,MATCH($S1166,출금!$S$2:$S$1048576,0)))=TRUE, "", INDEX(출금!$H$2:$H$1048576,MATCH($S1166,출금!$S$2:$S$1048576,0))&amp;"")</f>
        <v>105711647</v>
      </c>
      <c r="P1166" s="2" t="str">
        <f>IF(ISERROR(INDEX(출금!$A$2:$A$1048576,MATCH($S1166,출금!$S$2:$S$1048576,0)))=TRUE, "", INDEX(출금!$A$2:$A$1048576,MATCH($S1166,출금!$S$2:$S$1048576,0)))</f>
        <v>exchange</v>
      </c>
      <c r="Q1166" s="2" t="str">
        <f>IF(ISERROR(INDEX(출금!$B$2:$B$1048576,MATCH($S1166,출금!$S$2:$S$1048576,0)))=TRUE, "", INDEX(출금!$B$2:$B$1048576,MATCH($S1166,출금!$S$2:$S$1048576,0)))</f>
        <v>Binance</v>
      </c>
      <c r="R1166" s="2" t="str">
        <f>IF(ISERROR(INDEX(출금!$C$2:$C$1048576,MATCH($S1166,출금!$S$2:$S$1048576,0)))=TRUE, "", INDEX(출금!$C$2:$C$1048576,MATCH($S1166,출금!$S$2:$S$1048576,0)))</f>
        <v>BBRICK</v>
      </c>
      <c r="S1166" s="4" t="s">
        <v>261</v>
      </c>
      <c r="T1166" s="20">
        <v>44639.210509259261</v>
      </c>
      <c r="U1166" s="31" t="str">
        <f t="shared" si="33"/>
        <v>2022-03-19</v>
      </c>
    </row>
    <row r="1167" spans="1:21" ht="18" hidden="1">
      <c r="A1167" s="2" t="s">
        <v>3</v>
      </c>
      <c r="B1167" s="2" t="s">
        <v>171</v>
      </c>
      <c r="C1167" s="2" t="s">
        <v>2171</v>
      </c>
      <c r="D1167" s="42" t="s">
        <v>2189</v>
      </c>
      <c r="E1167" s="2">
        <v>10027</v>
      </c>
      <c r="F1167" s="4" t="str">
        <f t="shared" si="32"/>
        <v>XRP</v>
      </c>
      <c r="G1167" s="2" t="str">
        <f>IF(INDEX(지갑!$H:$H,MATCH(A1167&amp;B1167&amp;C1167&amp;D1167&amp;E1167&amp;F1167&amp;H1167,지갑!$K:$K,0))=0, "",INDEX(지갑!$H:$H,MATCH(A1167&amp;B1167&amp;C1167&amp;D1167&amp;E1167&amp;F1167&amp;H1167,지갑!$K:$K,0)))</f>
        <v>raQwCVAJVqjrVm1Nj5SFRcX8i22BhdC9WA</v>
      </c>
      <c r="H1167" s="2">
        <v>2928323236</v>
      </c>
      <c r="K1167" s="4" t="s">
        <v>10</v>
      </c>
      <c r="L1167" s="24"/>
      <c r="M1167" s="11">
        <v>24205.75</v>
      </c>
      <c r="N1167" s="2" t="str">
        <f>IF(ISERROR(INDEX(출금!$G$2:$G$1048576,MATCH($S1167,출금!$S$2:$S$1048576,0)))=TRUE, "", INDEX(출금!$G$2:$G$1048576,MATCH($S1167,출금!$S$2:$S$1048576,0))&amp;"")</f>
        <v>rEb8TK3gBgk5auZkwc6sHnwrGVJH8DuaLh</v>
      </c>
      <c r="O1167" s="2" t="str">
        <f>IF(ISERROR(INDEX(출금!$H$2:$H$1048576,MATCH($S1167,출금!$S$2:$S$1048576,0)))=TRUE, "", INDEX(출금!$H$2:$H$1048576,MATCH($S1167,출금!$S$2:$S$1048576,0))&amp;"")</f>
        <v>105711647</v>
      </c>
      <c r="P1167" s="2" t="str">
        <f>IF(ISERROR(INDEX(출금!$A$2:$A$1048576,MATCH($S1167,출금!$S$2:$S$1048576,0)))=TRUE, "", INDEX(출금!$A$2:$A$1048576,MATCH($S1167,출금!$S$2:$S$1048576,0)))</f>
        <v>exchange</v>
      </c>
      <c r="Q1167" s="2" t="str">
        <f>IF(ISERROR(INDEX(출금!$B$2:$B$1048576,MATCH($S1167,출금!$S$2:$S$1048576,0)))=TRUE, "", INDEX(출금!$B$2:$B$1048576,MATCH($S1167,출금!$S$2:$S$1048576,0)))</f>
        <v>Binance</v>
      </c>
      <c r="R1167" s="2" t="str">
        <f>IF(ISERROR(INDEX(출금!$C$2:$C$1048576,MATCH($S1167,출금!$S$2:$S$1048576,0)))=TRUE, "", INDEX(출금!$C$2:$C$1048576,MATCH($S1167,출금!$S$2:$S$1048576,0)))</f>
        <v>BBRICK</v>
      </c>
      <c r="S1167" s="4" t="s">
        <v>260</v>
      </c>
      <c r="T1167" s="20">
        <v>44639.214699074073</v>
      </c>
      <c r="U1167" s="31" t="str">
        <f t="shared" si="33"/>
        <v>2022-03-19</v>
      </c>
    </row>
    <row r="1168" spans="1:21" ht="18" hidden="1">
      <c r="A1168" s="2" t="s">
        <v>3</v>
      </c>
      <c r="B1168" s="2" t="s">
        <v>171</v>
      </c>
      <c r="C1168" s="2" t="s">
        <v>2171</v>
      </c>
      <c r="D1168" s="42" t="s">
        <v>2189</v>
      </c>
      <c r="E1168" s="2">
        <v>10027</v>
      </c>
      <c r="F1168" s="4" t="str">
        <f t="shared" si="32"/>
        <v>XRP</v>
      </c>
      <c r="G1168" s="2" t="str">
        <f>IF(INDEX(지갑!$H:$H,MATCH(A1168&amp;B1168&amp;C1168&amp;D1168&amp;E1168&amp;F1168&amp;H1168,지갑!$K:$K,0))=0, "",INDEX(지갑!$H:$H,MATCH(A1168&amp;B1168&amp;C1168&amp;D1168&amp;E1168&amp;F1168&amp;H1168,지갑!$K:$K,0)))</f>
        <v>raQwCVAJVqjrVm1Nj5SFRcX8i22BhdC9WA</v>
      </c>
      <c r="H1168" s="2">
        <v>2928323236</v>
      </c>
      <c r="K1168" s="4" t="s">
        <v>10</v>
      </c>
      <c r="L1168" s="24"/>
      <c r="M1168" s="11">
        <v>22123.75</v>
      </c>
      <c r="N1168" s="2" t="str">
        <f>IF(ISERROR(INDEX(출금!$G$2:$G$1048576,MATCH($S1168,출금!$S$2:$S$1048576,0)))=TRUE, "", INDEX(출금!$G$2:$G$1048576,MATCH($S1168,출금!$S$2:$S$1048576,0))&amp;"")</f>
        <v>rEb8TK3gBgk5auZkwc6sHnwrGVJH8DuaLh</v>
      </c>
      <c r="O1168" s="2" t="str">
        <f>IF(ISERROR(INDEX(출금!$H$2:$H$1048576,MATCH($S1168,출금!$S$2:$S$1048576,0)))=TRUE, "", INDEX(출금!$H$2:$H$1048576,MATCH($S1168,출금!$S$2:$S$1048576,0))&amp;"")</f>
        <v>105711647</v>
      </c>
      <c r="P1168" s="2" t="str">
        <f>IF(ISERROR(INDEX(출금!$A$2:$A$1048576,MATCH($S1168,출금!$S$2:$S$1048576,0)))=TRUE, "", INDEX(출금!$A$2:$A$1048576,MATCH($S1168,출금!$S$2:$S$1048576,0)))</f>
        <v>exchange</v>
      </c>
      <c r="Q1168" s="2" t="str">
        <f>IF(ISERROR(INDEX(출금!$B$2:$B$1048576,MATCH($S1168,출금!$S$2:$S$1048576,0)))=TRUE, "", INDEX(출금!$B$2:$B$1048576,MATCH($S1168,출금!$S$2:$S$1048576,0)))</f>
        <v>Binance</v>
      </c>
      <c r="R1168" s="2" t="str">
        <f>IF(ISERROR(INDEX(출금!$C$2:$C$1048576,MATCH($S1168,출금!$S$2:$S$1048576,0)))=TRUE, "", INDEX(출금!$C$2:$C$1048576,MATCH($S1168,출금!$S$2:$S$1048576,0)))</f>
        <v>BBRICK</v>
      </c>
      <c r="S1168" s="4" t="s">
        <v>259</v>
      </c>
      <c r="T1168" s="20">
        <v>44639.614178240743</v>
      </c>
      <c r="U1168" s="31" t="str">
        <f t="shared" si="33"/>
        <v>2022-03-19</v>
      </c>
    </row>
    <row r="1169" spans="1:21" ht="18" hidden="1">
      <c r="A1169" s="2" t="s">
        <v>3</v>
      </c>
      <c r="B1169" s="2" t="s">
        <v>171</v>
      </c>
      <c r="C1169" s="2" t="s">
        <v>2171</v>
      </c>
      <c r="D1169" s="42" t="s">
        <v>2189</v>
      </c>
      <c r="E1169" s="2">
        <v>10027</v>
      </c>
      <c r="F1169" s="4" t="str">
        <f t="shared" si="32"/>
        <v>XRP</v>
      </c>
      <c r="G1169" s="2" t="str">
        <f>IF(INDEX(지갑!$H:$H,MATCH(A1169&amp;B1169&amp;C1169&amp;D1169&amp;E1169&amp;F1169&amp;H1169,지갑!$K:$K,0))=0, "",INDEX(지갑!$H:$H,MATCH(A1169&amp;B1169&amp;C1169&amp;D1169&amp;E1169&amp;F1169&amp;H1169,지갑!$K:$K,0)))</f>
        <v>raQwCVAJVqjrVm1Nj5SFRcX8i22BhdC9WA</v>
      </c>
      <c r="H1169" s="2">
        <v>2928323236</v>
      </c>
      <c r="K1169" s="4" t="s">
        <v>10</v>
      </c>
      <c r="L1169" s="24"/>
      <c r="M1169" s="11">
        <v>27802.75</v>
      </c>
      <c r="N1169" s="2" t="str">
        <f>IF(ISERROR(INDEX(출금!$G$2:$G$1048576,MATCH($S1169,출금!$S$2:$S$1048576,0)))=TRUE, "", INDEX(출금!$G$2:$G$1048576,MATCH($S1169,출금!$S$2:$S$1048576,0))&amp;"")</f>
        <v>rEb8TK3gBgk5auZkwc6sHnwrGVJH8DuaLh</v>
      </c>
      <c r="O1169" s="2" t="str">
        <f>IF(ISERROR(INDEX(출금!$H$2:$H$1048576,MATCH($S1169,출금!$S$2:$S$1048576,0)))=TRUE, "", INDEX(출금!$H$2:$H$1048576,MATCH($S1169,출금!$S$2:$S$1048576,0))&amp;"")</f>
        <v>105711647</v>
      </c>
      <c r="P1169" s="2" t="str">
        <f>IF(ISERROR(INDEX(출금!$A$2:$A$1048576,MATCH($S1169,출금!$S$2:$S$1048576,0)))=TRUE, "", INDEX(출금!$A$2:$A$1048576,MATCH($S1169,출금!$S$2:$S$1048576,0)))</f>
        <v>exchange</v>
      </c>
      <c r="Q1169" s="2" t="str">
        <f>IF(ISERROR(INDEX(출금!$B$2:$B$1048576,MATCH($S1169,출금!$S$2:$S$1048576,0)))=TRUE, "", INDEX(출금!$B$2:$B$1048576,MATCH($S1169,출금!$S$2:$S$1048576,0)))</f>
        <v>Binance</v>
      </c>
      <c r="R1169" s="2" t="str">
        <f>IF(ISERROR(INDEX(출금!$C$2:$C$1048576,MATCH($S1169,출금!$S$2:$S$1048576,0)))=TRUE, "", INDEX(출금!$C$2:$C$1048576,MATCH($S1169,출금!$S$2:$S$1048576,0)))</f>
        <v>BBRICK</v>
      </c>
      <c r="S1169" s="4" t="s">
        <v>258</v>
      </c>
      <c r="T1169" s="20">
        <v>44639.631736111114</v>
      </c>
      <c r="U1169" s="31" t="str">
        <f t="shared" si="33"/>
        <v>2022-03-19</v>
      </c>
    </row>
    <row r="1170" spans="1:21" ht="18" hidden="1">
      <c r="A1170" s="2" t="s">
        <v>3</v>
      </c>
      <c r="B1170" s="2" t="s">
        <v>171</v>
      </c>
      <c r="C1170" s="2" t="s">
        <v>2171</v>
      </c>
      <c r="D1170" s="42" t="s">
        <v>2189</v>
      </c>
      <c r="E1170" s="2">
        <v>10027</v>
      </c>
      <c r="F1170" s="4" t="str">
        <f t="shared" si="32"/>
        <v>ATOM</v>
      </c>
      <c r="G1170" s="2" t="str">
        <f>IF(INDEX(지갑!$H:$H,MATCH(A1170&amp;B1170&amp;C1170&amp;D1170&amp;E1170&amp;F1170&amp;H1170,지갑!$K:$K,0))=0, "",INDEX(지갑!$H:$H,MATCH(A1170&amp;B1170&amp;C1170&amp;D1170&amp;E1170&amp;F1170&amp;H1170,지갑!$K:$K,0)))</f>
        <v>cosmos1hjyde2kfgtl78twvhs53u5j2gcsxrt649nn8j5</v>
      </c>
      <c r="H1170" s="2" t="s">
        <v>2352</v>
      </c>
      <c r="K1170" s="4" t="s">
        <v>70</v>
      </c>
      <c r="L1170" s="24"/>
      <c r="M1170" s="11">
        <v>270.995</v>
      </c>
      <c r="N1170" s="2" t="str">
        <f>IF(ISERROR(INDEX(출금!$G$2:$G$1048576,MATCH($S1170,출금!$S$2:$S$1048576,0)))=TRUE, "", INDEX(출금!$G$2:$G$1048576,MATCH($S1170,출금!$S$2:$S$1048576,0))&amp;"")</f>
        <v>cosmos15v50ymp6n5dn73erkqtmq0u8adpl8d3ujv2e74</v>
      </c>
      <c r="O1170" s="2" t="str">
        <f>IF(ISERROR(INDEX(출금!$H$2:$H$1048576,MATCH($S1170,출금!$S$2:$S$1048576,0)))=TRUE, "", INDEX(출금!$H$2:$H$1048576,MATCH($S1170,출금!$S$2:$S$1048576,0))&amp;"")</f>
        <v>101230448</v>
      </c>
      <c r="P1170" s="2" t="str">
        <f>IF(ISERROR(INDEX(출금!$A$2:$A$1048576,MATCH($S1170,출금!$S$2:$S$1048576,0)))=TRUE, "", INDEX(출금!$A$2:$A$1048576,MATCH($S1170,출금!$S$2:$S$1048576,0)))</f>
        <v>exchange</v>
      </c>
      <c r="Q1170" s="2" t="str">
        <f>IF(ISERROR(INDEX(출금!$B$2:$B$1048576,MATCH($S1170,출금!$S$2:$S$1048576,0)))=TRUE, "", INDEX(출금!$B$2:$B$1048576,MATCH($S1170,출금!$S$2:$S$1048576,0)))</f>
        <v>Binance</v>
      </c>
      <c r="R1170" s="2" t="str">
        <f>IF(ISERROR(INDEX(출금!$C$2:$C$1048576,MATCH($S1170,출금!$S$2:$S$1048576,0)))=TRUE, "", INDEX(출금!$C$2:$C$1048576,MATCH($S1170,출금!$S$2:$S$1048576,0)))</f>
        <v>BBRICK</v>
      </c>
      <c r="S1170" s="4" t="s">
        <v>2365</v>
      </c>
      <c r="T1170" s="20">
        <v>44639.775891203702</v>
      </c>
      <c r="U1170" s="31" t="str">
        <f t="shared" si="33"/>
        <v>2022-03-19</v>
      </c>
    </row>
    <row r="1171" spans="1:21" ht="18" hidden="1">
      <c r="A1171" s="2" t="s">
        <v>3</v>
      </c>
      <c r="B1171" s="2" t="s">
        <v>171</v>
      </c>
      <c r="C1171" s="2" t="s">
        <v>2171</v>
      </c>
      <c r="D1171" s="42" t="s">
        <v>2189</v>
      </c>
      <c r="E1171" s="2">
        <v>10027</v>
      </c>
      <c r="F1171" s="4" t="str">
        <f t="shared" si="32"/>
        <v>ATOM</v>
      </c>
      <c r="G1171" s="2" t="str">
        <f>IF(INDEX(지갑!$H:$H,MATCH(A1171&amp;B1171&amp;C1171&amp;D1171&amp;E1171&amp;F1171&amp;H1171,지갑!$K:$K,0))=0, "",INDEX(지갑!$H:$H,MATCH(A1171&amp;B1171&amp;C1171&amp;D1171&amp;E1171&amp;F1171&amp;H1171,지갑!$K:$K,0)))</f>
        <v>cosmos1hjyde2kfgtl78twvhs53u5j2gcsxrt649nn8j5</v>
      </c>
      <c r="H1171" s="2" t="s">
        <v>2352</v>
      </c>
      <c r="K1171" s="4" t="s">
        <v>70</v>
      </c>
      <c r="L1171" s="24"/>
      <c r="M1171" s="11">
        <v>169.995</v>
      </c>
      <c r="N1171" s="2" t="str">
        <f>IF(ISERROR(INDEX(출금!$G$2:$G$1048576,MATCH($S1171,출금!$S$2:$S$1048576,0)))=TRUE, "", INDEX(출금!$G$2:$G$1048576,MATCH($S1171,출금!$S$2:$S$1048576,0))&amp;"")</f>
        <v>cosmos15v50ymp6n5dn73erkqtmq0u8adpl8d3ujv2e74</v>
      </c>
      <c r="O1171" s="2" t="str">
        <f>IF(ISERROR(INDEX(출금!$H$2:$H$1048576,MATCH($S1171,출금!$S$2:$S$1048576,0)))=TRUE, "", INDEX(출금!$H$2:$H$1048576,MATCH($S1171,출금!$S$2:$S$1048576,0))&amp;"")</f>
        <v>101230448</v>
      </c>
      <c r="P1171" s="2" t="str">
        <f>IF(ISERROR(INDEX(출금!$A$2:$A$1048576,MATCH($S1171,출금!$S$2:$S$1048576,0)))=TRUE, "", INDEX(출금!$A$2:$A$1048576,MATCH($S1171,출금!$S$2:$S$1048576,0)))</f>
        <v>exchange</v>
      </c>
      <c r="Q1171" s="2" t="str">
        <f>IF(ISERROR(INDEX(출금!$B$2:$B$1048576,MATCH($S1171,출금!$S$2:$S$1048576,0)))=TRUE, "", INDEX(출금!$B$2:$B$1048576,MATCH($S1171,출금!$S$2:$S$1048576,0)))</f>
        <v>Binance</v>
      </c>
      <c r="R1171" s="2" t="str">
        <f>IF(ISERROR(INDEX(출금!$C$2:$C$1048576,MATCH($S1171,출금!$S$2:$S$1048576,0)))=TRUE, "", INDEX(출금!$C$2:$C$1048576,MATCH($S1171,출금!$S$2:$S$1048576,0)))</f>
        <v>BBRICK</v>
      </c>
      <c r="S1171" s="4" t="s">
        <v>2364</v>
      </c>
      <c r="T1171" s="20">
        <v>44639.777962962966</v>
      </c>
      <c r="U1171" s="31" t="str">
        <f t="shared" si="33"/>
        <v>2022-03-19</v>
      </c>
    </row>
    <row r="1172" spans="1:21" ht="18" hidden="1">
      <c r="A1172" s="2" t="s">
        <v>3</v>
      </c>
      <c r="B1172" s="2" t="s">
        <v>171</v>
      </c>
      <c r="C1172" s="2" t="s">
        <v>2171</v>
      </c>
      <c r="D1172" s="42" t="s">
        <v>2189</v>
      </c>
      <c r="E1172" s="2">
        <v>10027</v>
      </c>
      <c r="F1172" s="4" t="str">
        <f t="shared" si="32"/>
        <v>ATOM</v>
      </c>
      <c r="G1172" s="2" t="str">
        <f>IF(INDEX(지갑!$H:$H,MATCH(A1172&amp;B1172&amp;C1172&amp;D1172&amp;E1172&amp;F1172&amp;H1172,지갑!$K:$K,0))=0, "",INDEX(지갑!$H:$H,MATCH(A1172&amp;B1172&amp;C1172&amp;D1172&amp;E1172&amp;F1172&amp;H1172,지갑!$K:$K,0)))</f>
        <v>cosmos1hjyde2kfgtl78twvhs53u5j2gcsxrt649nn8j5</v>
      </c>
      <c r="H1172" s="2" t="s">
        <v>2352</v>
      </c>
      <c r="K1172" s="4" t="s">
        <v>70</v>
      </c>
      <c r="L1172" s="24"/>
      <c r="M1172" s="11">
        <v>192.995</v>
      </c>
      <c r="N1172" s="2" t="str">
        <f>IF(ISERROR(INDEX(출금!$G$2:$G$1048576,MATCH($S1172,출금!$S$2:$S$1048576,0)))=TRUE, "", INDEX(출금!$G$2:$G$1048576,MATCH($S1172,출금!$S$2:$S$1048576,0))&amp;"")</f>
        <v>cosmos15v50ymp6n5dn73erkqtmq0u8adpl8d3ujv2e74</v>
      </c>
      <c r="O1172" s="2" t="str">
        <f>IF(ISERROR(INDEX(출금!$H$2:$H$1048576,MATCH($S1172,출금!$S$2:$S$1048576,0)))=TRUE, "", INDEX(출금!$H$2:$H$1048576,MATCH($S1172,출금!$S$2:$S$1048576,0))&amp;"")</f>
        <v>101230448</v>
      </c>
      <c r="P1172" s="2" t="str">
        <f>IF(ISERROR(INDEX(출금!$A$2:$A$1048576,MATCH($S1172,출금!$S$2:$S$1048576,0)))=TRUE, "", INDEX(출금!$A$2:$A$1048576,MATCH($S1172,출금!$S$2:$S$1048576,0)))</f>
        <v>exchange</v>
      </c>
      <c r="Q1172" s="2" t="str">
        <f>IF(ISERROR(INDEX(출금!$B$2:$B$1048576,MATCH($S1172,출금!$S$2:$S$1048576,0)))=TRUE, "", INDEX(출금!$B$2:$B$1048576,MATCH($S1172,출금!$S$2:$S$1048576,0)))</f>
        <v>Binance</v>
      </c>
      <c r="R1172" s="2" t="str">
        <f>IF(ISERROR(INDEX(출금!$C$2:$C$1048576,MATCH($S1172,출금!$S$2:$S$1048576,0)))=TRUE, "", INDEX(출금!$C$2:$C$1048576,MATCH($S1172,출금!$S$2:$S$1048576,0)))</f>
        <v>BBRICK</v>
      </c>
      <c r="S1172" s="4" t="s">
        <v>2363</v>
      </c>
      <c r="T1172" s="20">
        <v>44639.801874999997</v>
      </c>
      <c r="U1172" s="31" t="str">
        <f t="shared" si="33"/>
        <v>2022-03-19</v>
      </c>
    </row>
    <row r="1173" spans="1:21" ht="18" hidden="1">
      <c r="A1173" s="2" t="s">
        <v>3</v>
      </c>
      <c r="B1173" s="2" t="s">
        <v>171</v>
      </c>
      <c r="C1173" s="2" t="s">
        <v>2171</v>
      </c>
      <c r="D1173" s="42" t="s">
        <v>2189</v>
      </c>
      <c r="E1173" s="2">
        <v>10027</v>
      </c>
      <c r="F1173" s="4" t="str">
        <f t="shared" si="32"/>
        <v>ATOM</v>
      </c>
      <c r="G1173" s="2" t="str">
        <f>IF(INDEX(지갑!$H:$H,MATCH(A1173&amp;B1173&amp;C1173&amp;D1173&amp;E1173&amp;F1173&amp;H1173,지갑!$K:$K,0))=0, "",INDEX(지갑!$H:$H,MATCH(A1173&amp;B1173&amp;C1173&amp;D1173&amp;E1173&amp;F1173&amp;H1173,지갑!$K:$K,0)))</f>
        <v>cosmos1hjyde2kfgtl78twvhs53u5j2gcsxrt649nn8j5</v>
      </c>
      <c r="H1173" s="2" t="s">
        <v>2352</v>
      </c>
      <c r="K1173" s="4" t="s">
        <v>70</v>
      </c>
      <c r="L1173" s="24"/>
      <c r="M1173" s="11">
        <v>383.995</v>
      </c>
      <c r="N1173" s="2" t="str">
        <f>IF(ISERROR(INDEX(출금!$G$2:$G$1048576,MATCH($S1173,출금!$S$2:$S$1048576,0)))=TRUE, "", INDEX(출금!$G$2:$G$1048576,MATCH($S1173,출금!$S$2:$S$1048576,0))&amp;"")</f>
        <v>cosmos15v50ymp6n5dn73erkqtmq0u8adpl8d3ujv2e74</v>
      </c>
      <c r="O1173" s="2" t="str">
        <f>IF(ISERROR(INDEX(출금!$H$2:$H$1048576,MATCH($S1173,출금!$S$2:$S$1048576,0)))=TRUE, "", INDEX(출금!$H$2:$H$1048576,MATCH($S1173,출금!$S$2:$S$1048576,0))&amp;"")</f>
        <v>101230448</v>
      </c>
      <c r="P1173" s="2" t="str">
        <f>IF(ISERROR(INDEX(출금!$A$2:$A$1048576,MATCH($S1173,출금!$S$2:$S$1048576,0)))=TRUE, "", INDEX(출금!$A$2:$A$1048576,MATCH($S1173,출금!$S$2:$S$1048576,0)))</f>
        <v>exchange</v>
      </c>
      <c r="Q1173" s="2" t="str">
        <f>IF(ISERROR(INDEX(출금!$B$2:$B$1048576,MATCH($S1173,출금!$S$2:$S$1048576,0)))=TRUE, "", INDEX(출금!$B$2:$B$1048576,MATCH($S1173,출금!$S$2:$S$1048576,0)))</f>
        <v>Binance</v>
      </c>
      <c r="R1173" s="2" t="str">
        <f>IF(ISERROR(INDEX(출금!$C$2:$C$1048576,MATCH($S1173,출금!$S$2:$S$1048576,0)))=TRUE, "", INDEX(출금!$C$2:$C$1048576,MATCH($S1173,출금!$S$2:$S$1048576,0)))</f>
        <v>BBRICK</v>
      </c>
      <c r="S1173" s="4" t="s">
        <v>2362</v>
      </c>
      <c r="T1173" s="20">
        <v>44639.822962962964</v>
      </c>
      <c r="U1173" s="31" t="str">
        <f t="shared" si="33"/>
        <v>2022-03-19</v>
      </c>
    </row>
    <row r="1174" spans="1:21" ht="18" hidden="1">
      <c r="A1174" s="2" t="s">
        <v>3</v>
      </c>
      <c r="B1174" s="2" t="s">
        <v>171</v>
      </c>
      <c r="C1174" s="2" t="s">
        <v>2171</v>
      </c>
      <c r="D1174" s="42" t="s">
        <v>2189</v>
      </c>
      <c r="E1174" s="2">
        <v>10027</v>
      </c>
      <c r="F1174" s="4" t="str">
        <f t="shared" si="32"/>
        <v>XRP</v>
      </c>
      <c r="G1174" s="2" t="str">
        <f>IF(INDEX(지갑!$H:$H,MATCH(A1174&amp;B1174&amp;C1174&amp;D1174&amp;E1174&amp;F1174&amp;H1174,지갑!$K:$K,0))=0, "",INDEX(지갑!$H:$H,MATCH(A1174&amp;B1174&amp;C1174&amp;D1174&amp;E1174&amp;F1174&amp;H1174,지갑!$K:$K,0)))</f>
        <v>raQwCVAJVqjrVm1Nj5SFRcX8i22BhdC9WA</v>
      </c>
      <c r="H1174" s="2">
        <v>2928323236</v>
      </c>
      <c r="K1174" s="4" t="s">
        <v>10</v>
      </c>
      <c r="L1174" s="24"/>
      <c r="M1174" s="11">
        <v>23188.75</v>
      </c>
      <c r="N1174" s="2" t="str">
        <f>IF(ISERROR(INDEX(출금!$G$2:$G$1048576,MATCH($S1174,출금!$S$2:$S$1048576,0)))=TRUE, "", INDEX(출금!$G$2:$G$1048576,MATCH($S1174,출금!$S$2:$S$1048576,0))&amp;"")</f>
        <v>rEb8TK3gBgk5auZkwc6sHnwrGVJH8DuaLh</v>
      </c>
      <c r="O1174" s="2" t="str">
        <f>IF(ISERROR(INDEX(출금!$H$2:$H$1048576,MATCH($S1174,출금!$S$2:$S$1048576,0)))=TRUE, "", INDEX(출금!$H$2:$H$1048576,MATCH($S1174,출금!$S$2:$S$1048576,0))&amp;"")</f>
        <v>105711647</v>
      </c>
      <c r="P1174" s="2" t="str">
        <f>IF(ISERROR(INDEX(출금!$A$2:$A$1048576,MATCH($S1174,출금!$S$2:$S$1048576,0)))=TRUE, "", INDEX(출금!$A$2:$A$1048576,MATCH($S1174,출금!$S$2:$S$1048576,0)))</f>
        <v>exchange</v>
      </c>
      <c r="Q1174" s="2" t="str">
        <f>IF(ISERROR(INDEX(출금!$B$2:$B$1048576,MATCH($S1174,출금!$S$2:$S$1048576,0)))=TRUE, "", INDEX(출금!$B$2:$B$1048576,MATCH($S1174,출금!$S$2:$S$1048576,0)))</f>
        <v>Binance</v>
      </c>
      <c r="R1174" s="2" t="str">
        <f>IF(ISERROR(INDEX(출금!$C$2:$C$1048576,MATCH($S1174,출금!$S$2:$S$1048576,0)))=TRUE, "", INDEX(출금!$C$2:$C$1048576,MATCH($S1174,출금!$S$2:$S$1048576,0)))</f>
        <v>BBRICK</v>
      </c>
      <c r="S1174" s="4" t="s">
        <v>253</v>
      </c>
      <c r="T1174" s="20">
        <v>44640.301539351851</v>
      </c>
      <c r="U1174" s="31" t="str">
        <f t="shared" si="33"/>
        <v>2022-03-20</v>
      </c>
    </row>
    <row r="1175" spans="1:21" ht="18" hidden="1">
      <c r="A1175" s="2" t="s">
        <v>3</v>
      </c>
      <c r="B1175" s="2" t="s">
        <v>171</v>
      </c>
      <c r="C1175" s="2" t="s">
        <v>2171</v>
      </c>
      <c r="D1175" s="42" t="s">
        <v>2189</v>
      </c>
      <c r="E1175" s="2">
        <v>10027</v>
      </c>
      <c r="F1175" s="4" t="str">
        <f t="shared" si="32"/>
        <v>XRP</v>
      </c>
      <c r="G1175" s="2" t="str">
        <f>IF(INDEX(지갑!$H:$H,MATCH(A1175&amp;B1175&amp;C1175&amp;D1175&amp;E1175&amp;F1175&amp;H1175,지갑!$K:$K,0))=0, "",INDEX(지갑!$H:$H,MATCH(A1175&amp;B1175&amp;C1175&amp;D1175&amp;E1175&amp;F1175&amp;H1175,지갑!$K:$K,0)))</f>
        <v>raQwCVAJVqjrVm1Nj5SFRcX8i22BhdC9WA</v>
      </c>
      <c r="H1175" s="2">
        <v>2928323236</v>
      </c>
      <c r="K1175" s="4" t="s">
        <v>10</v>
      </c>
      <c r="L1175" s="24"/>
      <c r="M1175" s="11">
        <v>25557.75</v>
      </c>
      <c r="N1175" s="2" t="str">
        <f>IF(ISERROR(INDEX(출금!$G$2:$G$1048576,MATCH($S1175,출금!$S$2:$S$1048576,0)))=TRUE, "", INDEX(출금!$G$2:$G$1048576,MATCH($S1175,출금!$S$2:$S$1048576,0))&amp;"")</f>
        <v>rEb8TK3gBgk5auZkwc6sHnwrGVJH8DuaLh</v>
      </c>
      <c r="O1175" s="2" t="str">
        <f>IF(ISERROR(INDEX(출금!$H$2:$H$1048576,MATCH($S1175,출금!$S$2:$S$1048576,0)))=TRUE, "", INDEX(출금!$H$2:$H$1048576,MATCH($S1175,출금!$S$2:$S$1048576,0))&amp;"")</f>
        <v>105711647</v>
      </c>
      <c r="P1175" s="2" t="str">
        <f>IF(ISERROR(INDEX(출금!$A$2:$A$1048576,MATCH($S1175,출금!$S$2:$S$1048576,0)))=TRUE, "", INDEX(출금!$A$2:$A$1048576,MATCH($S1175,출금!$S$2:$S$1048576,0)))</f>
        <v>exchange</v>
      </c>
      <c r="Q1175" s="2" t="str">
        <f>IF(ISERROR(INDEX(출금!$B$2:$B$1048576,MATCH($S1175,출금!$S$2:$S$1048576,0)))=TRUE, "", INDEX(출금!$B$2:$B$1048576,MATCH($S1175,출금!$S$2:$S$1048576,0)))</f>
        <v>Binance</v>
      </c>
      <c r="R1175" s="2" t="str">
        <f>IF(ISERROR(INDEX(출금!$C$2:$C$1048576,MATCH($S1175,출금!$S$2:$S$1048576,0)))=TRUE, "", INDEX(출금!$C$2:$C$1048576,MATCH($S1175,출금!$S$2:$S$1048576,0)))</f>
        <v>BBRICK</v>
      </c>
      <c r="S1175" s="4" t="s">
        <v>251</v>
      </c>
      <c r="T1175" s="20">
        <v>44640.30609953704</v>
      </c>
      <c r="U1175" s="31" t="str">
        <f t="shared" si="33"/>
        <v>2022-03-20</v>
      </c>
    </row>
    <row r="1176" spans="1:21" ht="18" hidden="1">
      <c r="A1176" s="2" t="s">
        <v>3</v>
      </c>
      <c r="B1176" s="2" t="s">
        <v>171</v>
      </c>
      <c r="C1176" s="2" t="s">
        <v>2171</v>
      </c>
      <c r="D1176" s="42" t="s">
        <v>2189</v>
      </c>
      <c r="E1176" s="2">
        <v>10027</v>
      </c>
      <c r="F1176" s="4" t="str">
        <f t="shared" si="32"/>
        <v>ATOM</v>
      </c>
      <c r="G1176" s="2" t="str">
        <f>IF(INDEX(지갑!$H:$H,MATCH(A1176&amp;B1176&amp;C1176&amp;D1176&amp;E1176&amp;F1176&amp;H1176,지갑!$K:$K,0))=0, "",INDEX(지갑!$H:$H,MATCH(A1176&amp;B1176&amp;C1176&amp;D1176&amp;E1176&amp;F1176&amp;H1176,지갑!$K:$K,0)))</f>
        <v>cosmos1hjyde2kfgtl78twvhs53u5j2gcsxrt649nn8j5</v>
      </c>
      <c r="H1176" s="2" t="s">
        <v>2352</v>
      </c>
      <c r="K1176" s="4" t="s">
        <v>70</v>
      </c>
      <c r="L1176" s="24"/>
      <c r="M1176" s="11">
        <v>265.995</v>
      </c>
      <c r="N1176" s="2" t="str">
        <f>IF(ISERROR(INDEX(출금!$G$2:$G$1048576,MATCH($S1176,출금!$S$2:$S$1048576,0)))=TRUE, "", INDEX(출금!$G$2:$G$1048576,MATCH($S1176,출금!$S$2:$S$1048576,0))&amp;"")</f>
        <v>cosmos15v50ymp6n5dn73erkqtmq0u8adpl8d3ujv2e74</v>
      </c>
      <c r="O1176" s="2" t="str">
        <f>IF(ISERROR(INDEX(출금!$H$2:$H$1048576,MATCH($S1176,출금!$S$2:$S$1048576,0)))=TRUE, "", INDEX(출금!$H$2:$H$1048576,MATCH($S1176,출금!$S$2:$S$1048576,0))&amp;"")</f>
        <v>101230448</v>
      </c>
      <c r="P1176" s="2" t="str">
        <f>IF(ISERROR(INDEX(출금!$A$2:$A$1048576,MATCH($S1176,출금!$S$2:$S$1048576,0)))=TRUE, "", INDEX(출금!$A$2:$A$1048576,MATCH($S1176,출금!$S$2:$S$1048576,0)))</f>
        <v>exchange</v>
      </c>
      <c r="Q1176" s="2" t="str">
        <f>IF(ISERROR(INDEX(출금!$B$2:$B$1048576,MATCH($S1176,출금!$S$2:$S$1048576,0)))=TRUE, "", INDEX(출금!$B$2:$B$1048576,MATCH($S1176,출금!$S$2:$S$1048576,0)))</f>
        <v>Binance</v>
      </c>
      <c r="R1176" s="2" t="str">
        <f>IF(ISERROR(INDEX(출금!$C$2:$C$1048576,MATCH($S1176,출금!$S$2:$S$1048576,0)))=TRUE, "", INDEX(출금!$C$2:$C$1048576,MATCH($S1176,출금!$S$2:$S$1048576,0)))</f>
        <v>BBRICK</v>
      </c>
      <c r="S1176" s="4" t="s">
        <v>2361</v>
      </c>
      <c r="T1176" s="20">
        <v>44640.306817129633</v>
      </c>
      <c r="U1176" s="31" t="str">
        <f t="shared" si="33"/>
        <v>2022-03-20</v>
      </c>
    </row>
    <row r="1177" spans="1:21" ht="18" hidden="1">
      <c r="A1177" s="2" t="s">
        <v>3</v>
      </c>
      <c r="B1177" s="2" t="s">
        <v>171</v>
      </c>
      <c r="C1177" s="2" t="s">
        <v>2171</v>
      </c>
      <c r="D1177" s="42" t="s">
        <v>2189</v>
      </c>
      <c r="E1177" s="2">
        <v>10027</v>
      </c>
      <c r="F1177" s="4" t="str">
        <f t="shared" si="32"/>
        <v>ATOM</v>
      </c>
      <c r="G1177" s="2" t="str">
        <f>IF(INDEX(지갑!$H:$H,MATCH(A1177&amp;B1177&amp;C1177&amp;D1177&amp;E1177&amp;F1177&amp;H1177,지갑!$K:$K,0))=0, "",INDEX(지갑!$H:$H,MATCH(A1177&amp;B1177&amp;C1177&amp;D1177&amp;E1177&amp;F1177&amp;H1177,지갑!$K:$K,0)))</f>
        <v>cosmos1hjyde2kfgtl78twvhs53u5j2gcsxrt649nn8j5</v>
      </c>
      <c r="H1177" s="2" t="s">
        <v>2352</v>
      </c>
      <c r="K1177" s="4" t="s">
        <v>70</v>
      </c>
      <c r="L1177" s="24"/>
      <c r="M1177" s="11">
        <v>266.995</v>
      </c>
      <c r="N1177" s="2" t="str">
        <f>IF(ISERROR(INDEX(출금!$G$2:$G$1048576,MATCH($S1177,출금!$S$2:$S$1048576,0)))=TRUE, "", INDEX(출금!$G$2:$G$1048576,MATCH($S1177,출금!$S$2:$S$1048576,0))&amp;"")</f>
        <v>cosmos15v50ymp6n5dn73erkqtmq0u8adpl8d3ujv2e74</v>
      </c>
      <c r="O1177" s="2" t="str">
        <f>IF(ISERROR(INDEX(출금!$H$2:$H$1048576,MATCH($S1177,출금!$S$2:$S$1048576,0)))=TRUE, "", INDEX(출금!$H$2:$H$1048576,MATCH($S1177,출금!$S$2:$S$1048576,0))&amp;"")</f>
        <v>101230448</v>
      </c>
      <c r="P1177" s="2" t="str">
        <f>IF(ISERROR(INDEX(출금!$A$2:$A$1048576,MATCH($S1177,출금!$S$2:$S$1048576,0)))=TRUE, "", INDEX(출금!$A$2:$A$1048576,MATCH($S1177,출금!$S$2:$S$1048576,0)))</f>
        <v>exchange</v>
      </c>
      <c r="Q1177" s="2" t="str">
        <f>IF(ISERROR(INDEX(출금!$B$2:$B$1048576,MATCH($S1177,출금!$S$2:$S$1048576,0)))=TRUE, "", INDEX(출금!$B$2:$B$1048576,MATCH($S1177,출금!$S$2:$S$1048576,0)))</f>
        <v>Binance</v>
      </c>
      <c r="R1177" s="2" t="str">
        <f>IF(ISERROR(INDEX(출금!$C$2:$C$1048576,MATCH($S1177,출금!$S$2:$S$1048576,0)))=TRUE, "", INDEX(출금!$C$2:$C$1048576,MATCH($S1177,출금!$S$2:$S$1048576,0)))</f>
        <v>BBRICK</v>
      </c>
      <c r="S1177" s="4" t="s">
        <v>2360</v>
      </c>
      <c r="T1177" s="20">
        <v>44640.373611111114</v>
      </c>
      <c r="U1177" s="31" t="str">
        <f t="shared" si="33"/>
        <v>2022-03-20</v>
      </c>
    </row>
    <row r="1178" spans="1:21" ht="18" hidden="1">
      <c r="A1178" s="2" t="s">
        <v>3</v>
      </c>
      <c r="B1178" s="2" t="s">
        <v>171</v>
      </c>
      <c r="C1178" s="2" t="s">
        <v>2171</v>
      </c>
      <c r="D1178" s="42" t="s">
        <v>2189</v>
      </c>
      <c r="E1178" s="2">
        <v>10027</v>
      </c>
      <c r="F1178" s="4" t="str">
        <f t="shared" si="32"/>
        <v>ATOM</v>
      </c>
      <c r="G1178" s="2" t="str">
        <f>IF(INDEX(지갑!$H:$H,MATCH(A1178&amp;B1178&amp;C1178&amp;D1178&amp;E1178&amp;F1178&amp;H1178,지갑!$K:$K,0))=0, "",INDEX(지갑!$H:$H,MATCH(A1178&amp;B1178&amp;C1178&amp;D1178&amp;E1178&amp;F1178&amp;H1178,지갑!$K:$K,0)))</f>
        <v>cosmos1hjyde2kfgtl78twvhs53u5j2gcsxrt649nn8j5</v>
      </c>
      <c r="H1178" s="2" t="s">
        <v>2352</v>
      </c>
      <c r="K1178" s="4" t="s">
        <v>70</v>
      </c>
      <c r="L1178" s="24"/>
      <c r="M1178" s="11">
        <v>297.995</v>
      </c>
      <c r="N1178" s="2" t="str">
        <f>IF(ISERROR(INDEX(출금!$G$2:$G$1048576,MATCH($S1178,출금!$S$2:$S$1048576,0)))=TRUE, "", INDEX(출금!$G$2:$G$1048576,MATCH($S1178,출금!$S$2:$S$1048576,0))&amp;"")</f>
        <v>cosmos15v50ymp6n5dn73erkqtmq0u8adpl8d3ujv2e74</v>
      </c>
      <c r="O1178" s="2" t="str">
        <f>IF(ISERROR(INDEX(출금!$H$2:$H$1048576,MATCH($S1178,출금!$S$2:$S$1048576,0)))=TRUE, "", INDEX(출금!$H$2:$H$1048576,MATCH($S1178,출금!$S$2:$S$1048576,0))&amp;"")</f>
        <v>101230448</v>
      </c>
      <c r="P1178" s="2" t="str">
        <f>IF(ISERROR(INDEX(출금!$A$2:$A$1048576,MATCH($S1178,출금!$S$2:$S$1048576,0)))=TRUE, "", INDEX(출금!$A$2:$A$1048576,MATCH($S1178,출금!$S$2:$S$1048576,0)))</f>
        <v>exchange</v>
      </c>
      <c r="Q1178" s="2" t="str">
        <f>IF(ISERROR(INDEX(출금!$B$2:$B$1048576,MATCH($S1178,출금!$S$2:$S$1048576,0)))=TRUE, "", INDEX(출금!$B$2:$B$1048576,MATCH($S1178,출금!$S$2:$S$1048576,0)))</f>
        <v>Binance</v>
      </c>
      <c r="R1178" s="2" t="str">
        <f>IF(ISERROR(INDEX(출금!$C$2:$C$1048576,MATCH($S1178,출금!$S$2:$S$1048576,0)))=TRUE, "", INDEX(출금!$C$2:$C$1048576,MATCH($S1178,출금!$S$2:$S$1048576,0)))</f>
        <v>BBRICK</v>
      </c>
      <c r="S1178" s="4" t="s">
        <v>2359</v>
      </c>
      <c r="T1178" s="20">
        <v>44640.405995370369</v>
      </c>
      <c r="U1178" s="31" t="str">
        <f t="shared" si="33"/>
        <v>2022-03-20</v>
      </c>
    </row>
    <row r="1179" spans="1:21" ht="18" hidden="1">
      <c r="A1179" s="2" t="s">
        <v>3</v>
      </c>
      <c r="B1179" s="2" t="s">
        <v>171</v>
      </c>
      <c r="C1179" s="2" t="s">
        <v>2171</v>
      </c>
      <c r="D1179" s="42" t="s">
        <v>2189</v>
      </c>
      <c r="E1179" s="2">
        <v>10027</v>
      </c>
      <c r="F1179" s="4" t="str">
        <f t="shared" si="32"/>
        <v>XRP</v>
      </c>
      <c r="G1179" s="2" t="str">
        <f>IF(INDEX(지갑!$H:$H,MATCH(A1179&amp;B1179&amp;C1179&amp;D1179&amp;E1179&amp;F1179&amp;H1179,지갑!$K:$K,0))=0, "",INDEX(지갑!$H:$H,MATCH(A1179&amp;B1179&amp;C1179&amp;D1179&amp;E1179&amp;F1179&amp;H1179,지갑!$K:$K,0)))</f>
        <v>raQwCVAJVqjrVm1Nj5SFRcX8i22BhdC9WA</v>
      </c>
      <c r="H1179" s="2">
        <v>2928323236</v>
      </c>
      <c r="K1179" s="4" t="s">
        <v>10</v>
      </c>
      <c r="L1179" s="24"/>
      <c r="M1179" s="11">
        <v>24759.75</v>
      </c>
      <c r="N1179" s="2" t="str">
        <f>IF(ISERROR(INDEX(출금!$G$2:$G$1048576,MATCH($S1179,출금!$S$2:$S$1048576,0)))=TRUE, "", INDEX(출금!$G$2:$G$1048576,MATCH($S1179,출금!$S$2:$S$1048576,0))&amp;"")</f>
        <v>rEb8TK3gBgk5auZkwc6sHnwrGVJH8DuaLh</v>
      </c>
      <c r="O1179" s="2" t="str">
        <f>IF(ISERROR(INDEX(출금!$H$2:$H$1048576,MATCH($S1179,출금!$S$2:$S$1048576,0)))=TRUE, "", INDEX(출금!$H$2:$H$1048576,MATCH($S1179,출금!$S$2:$S$1048576,0))&amp;"")</f>
        <v>105711647</v>
      </c>
      <c r="P1179" s="2" t="str">
        <f>IF(ISERROR(INDEX(출금!$A$2:$A$1048576,MATCH($S1179,출금!$S$2:$S$1048576,0)))=TRUE, "", INDEX(출금!$A$2:$A$1048576,MATCH($S1179,출금!$S$2:$S$1048576,0)))</f>
        <v>exchange</v>
      </c>
      <c r="Q1179" s="2" t="str">
        <f>IF(ISERROR(INDEX(출금!$B$2:$B$1048576,MATCH($S1179,출금!$S$2:$S$1048576,0)))=TRUE, "", INDEX(출금!$B$2:$B$1048576,MATCH($S1179,출금!$S$2:$S$1048576,0)))</f>
        <v>Binance</v>
      </c>
      <c r="R1179" s="2" t="str">
        <f>IF(ISERROR(INDEX(출금!$C$2:$C$1048576,MATCH($S1179,출금!$S$2:$S$1048576,0)))=TRUE, "", INDEX(출금!$C$2:$C$1048576,MATCH($S1179,출금!$S$2:$S$1048576,0)))</f>
        <v>BBRICK</v>
      </c>
      <c r="S1179" s="4" t="s">
        <v>248</v>
      </c>
      <c r="T1179" s="20">
        <v>44640.635231481479</v>
      </c>
      <c r="U1179" s="31" t="str">
        <f t="shared" si="33"/>
        <v>2022-03-20</v>
      </c>
    </row>
    <row r="1180" spans="1:21" ht="18" hidden="1">
      <c r="A1180" s="2" t="s">
        <v>3</v>
      </c>
      <c r="B1180" s="2" t="s">
        <v>171</v>
      </c>
      <c r="C1180" s="2" t="s">
        <v>2171</v>
      </c>
      <c r="D1180" s="42" t="s">
        <v>2189</v>
      </c>
      <c r="E1180" s="2">
        <v>10027</v>
      </c>
      <c r="F1180" s="4" t="str">
        <f t="shared" si="32"/>
        <v>XRP</v>
      </c>
      <c r="G1180" s="2" t="str">
        <f>IF(INDEX(지갑!$H:$H,MATCH(A1180&amp;B1180&amp;C1180&amp;D1180&amp;E1180&amp;F1180&amp;H1180,지갑!$K:$K,0))=0, "",INDEX(지갑!$H:$H,MATCH(A1180&amp;B1180&amp;C1180&amp;D1180&amp;E1180&amp;F1180&amp;H1180,지갑!$K:$K,0)))</f>
        <v>raQwCVAJVqjrVm1Nj5SFRcX8i22BhdC9WA</v>
      </c>
      <c r="H1180" s="2">
        <v>2928323236</v>
      </c>
      <c r="K1180" s="4" t="s">
        <v>10</v>
      </c>
      <c r="L1180" s="24"/>
      <c r="M1180" s="11">
        <v>24619.75</v>
      </c>
      <c r="N1180" s="2" t="str">
        <f>IF(ISERROR(INDEX(출금!$G$2:$G$1048576,MATCH($S1180,출금!$S$2:$S$1048576,0)))=TRUE, "", INDEX(출금!$G$2:$G$1048576,MATCH($S1180,출금!$S$2:$S$1048576,0))&amp;"")</f>
        <v>rEb8TK3gBgk5auZkwc6sHnwrGVJH8DuaLh</v>
      </c>
      <c r="O1180" s="2" t="str">
        <f>IF(ISERROR(INDEX(출금!$H$2:$H$1048576,MATCH($S1180,출금!$S$2:$S$1048576,0)))=TRUE, "", INDEX(출금!$H$2:$H$1048576,MATCH($S1180,출금!$S$2:$S$1048576,0))&amp;"")</f>
        <v>105711647</v>
      </c>
      <c r="P1180" s="2" t="str">
        <f>IF(ISERROR(INDEX(출금!$A$2:$A$1048576,MATCH($S1180,출금!$S$2:$S$1048576,0)))=TRUE, "", INDEX(출금!$A$2:$A$1048576,MATCH($S1180,출금!$S$2:$S$1048576,0)))</f>
        <v>exchange</v>
      </c>
      <c r="Q1180" s="2" t="str">
        <f>IF(ISERROR(INDEX(출금!$B$2:$B$1048576,MATCH($S1180,출금!$S$2:$S$1048576,0)))=TRUE, "", INDEX(출금!$B$2:$B$1048576,MATCH($S1180,출금!$S$2:$S$1048576,0)))</f>
        <v>Binance</v>
      </c>
      <c r="R1180" s="2" t="str">
        <f>IF(ISERROR(INDEX(출금!$C$2:$C$1048576,MATCH($S1180,출금!$S$2:$S$1048576,0)))=TRUE, "", INDEX(출금!$C$2:$C$1048576,MATCH($S1180,출금!$S$2:$S$1048576,0)))</f>
        <v>BBRICK</v>
      </c>
      <c r="S1180" s="4" t="s">
        <v>247</v>
      </c>
      <c r="T1180" s="20">
        <v>44640.773449074077</v>
      </c>
      <c r="U1180" s="31" t="str">
        <f t="shared" si="33"/>
        <v>2022-03-20</v>
      </c>
    </row>
    <row r="1181" spans="1:21" ht="18" hidden="1">
      <c r="A1181" s="2" t="s">
        <v>3</v>
      </c>
      <c r="B1181" s="2" t="s">
        <v>171</v>
      </c>
      <c r="C1181" s="2" t="s">
        <v>2171</v>
      </c>
      <c r="D1181" s="42" t="s">
        <v>2189</v>
      </c>
      <c r="E1181" s="2">
        <v>10027</v>
      </c>
      <c r="F1181" s="4" t="str">
        <f t="shared" si="32"/>
        <v>ATOM</v>
      </c>
      <c r="G1181" s="2" t="str">
        <f>IF(INDEX(지갑!$H:$H,MATCH(A1181&amp;B1181&amp;C1181&amp;D1181&amp;E1181&amp;F1181&amp;H1181,지갑!$K:$K,0))=0, "",INDEX(지갑!$H:$H,MATCH(A1181&amp;B1181&amp;C1181&amp;D1181&amp;E1181&amp;F1181&amp;H1181,지갑!$K:$K,0)))</f>
        <v>cosmos1hjyde2kfgtl78twvhs53u5j2gcsxrt649nn8j5</v>
      </c>
      <c r="H1181" s="2" t="s">
        <v>2352</v>
      </c>
      <c r="K1181" s="4" t="s">
        <v>70</v>
      </c>
      <c r="L1181" s="24"/>
      <c r="M1181" s="11">
        <v>238.995</v>
      </c>
      <c r="N1181" s="2" t="str">
        <f>IF(ISERROR(INDEX(출금!$G$2:$G$1048576,MATCH($S1181,출금!$S$2:$S$1048576,0)))=TRUE, "", INDEX(출금!$G$2:$G$1048576,MATCH($S1181,출금!$S$2:$S$1048576,0))&amp;"")</f>
        <v>cosmos15v50ymp6n5dn73erkqtmq0u8adpl8d3ujv2e74</v>
      </c>
      <c r="O1181" s="2" t="str">
        <f>IF(ISERROR(INDEX(출금!$H$2:$H$1048576,MATCH($S1181,출금!$S$2:$S$1048576,0)))=TRUE, "", INDEX(출금!$H$2:$H$1048576,MATCH($S1181,출금!$S$2:$S$1048576,0))&amp;"")</f>
        <v>101230448</v>
      </c>
      <c r="P1181" s="2" t="str">
        <f>IF(ISERROR(INDEX(출금!$A$2:$A$1048576,MATCH($S1181,출금!$S$2:$S$1048576,0)))=TRUE, "", INDEX(출금!$A$2:$A$1048576,MATCH($S1181,출금!$S$2:$S$1048576,0)))</f>
        <v>exchange</v>
      </c>
      <c r="Q1181" s="2" t="str">
        <f>IF(ISERROR(INDEX(출금!$B$2:$B$1048576,MATCH($S1181,출금!$S$2:$S$1048576,0)))=TRUE, "", INDEX(출금!$B$2:$B$1048576,MATCH($S1181,출금!$S$2:$S$1048576,0)))</f>
        <v>Binance</v>
      </c>
      <c r="R1181" s="2" t="str">
        <f>IF(ISERROR(INDEX(출금!$C$2:$C$1048576,MATCH($S1181,출금!$S$2:$S$1048576,0)))=TRUE, "", INDEX(출금!$C$2:$C$1048576,MATCH($S1181,출금!$S$2:$S$1048576,0)))</f>
        <v>BBRICK</v>
      </c>
      <c r="S1181" s="4" t="s">
        <v>2358</v>
      </c>
      <c r="T1181" s="20">
        <v>44640.778668981482</v>
      </c>
      <c r="U1181" s="31" t="str">
        <f t="shared" si="33"/>
        <v>2022-03-20</v>
      </c>
    </row>
    <row r="1182" spans="1:21" ht="18" hidden="1">
      <c r="A1182" s="2" t="s">
        <v>3</v>
      </c>
      <c r="B1182" s="2" t="s">
        <v>171</v>
      </c>
      <c r="C1182" s="2" t="s">
        <v>2171</v>
      </c>
      <c r="D1182" s="42" t="s">
        <v>2189</v>
      </c>
      <c r="E1182" s="2">
        <v>10027</v>
      </c>
      <c r="F1182" s="4" t="str">
        <f t="shared" si="32"/>
        <v>ATOM</v>
      </c>
      <c r="G1182" s="2" t="str">
        <f>IF(INDEX(지갑!$H:$H,MATCH(A1182&amp;B1182&amp;C1182&amp;D1182&amp;E1182&amp;F1182&amp;H1182,지갑!$K:$K,0))=0, "",INDEX(지갑!$H:$H,MATCH(A1182&amp;B1182&amp;C1182&amp;D1182&amp;E1182&amp;F1182&amp;H1182,지갑!$K:$K,0)))</f>
        <v>cosmos1hjyde2kfgtl78twvhs53u5j2gcsxrt649nn8j5</v>
      </c>
      <c r="H1182" s="2" t="s">
        <v>2352</v>
      </c>
      <c r="K1182" s="4" t="s">
        <v>70</v>
      </c>
      <c r="L1182" s="24"/>
      <c r="M1182" s="11">
        <v>278.995</v>
      </c>
      <c r="N1182" s="2" t="str">
        <f>IF(ISERROR(INDEX(출금!$G$2:$G$1048576,MATCH($S1182,출금!$S$2:$S$1048576,0)))=TRUE, "", INDEX(출금!$G$2:$G$1048576,MATCH($S1182,출금!$S$2:$S$1048576,0))&amp;"")</f>
        <v>cosmos15v50ymp6n5dn73erkqtmq0u8adpl8d3ujv2e74</v>
      </c>
      <c r="O1182" s="2" t="str">
        <f>IF(ISERROR(INDEX(출금!$H$2:$H$1048576,MATCH($S1182,출금!$S$2:$S$1048576,0)))=TRUE, "", INDEX(출금!$H$2:$H$1048576,MATCH($S1182,출금!$S$2:$S$1048576,0))&amp;"")</f>
        <v>101230448</v>
      </c>
      <c r="P1182" s="2" t="str">
        <f>IF(ISERROR(INDEX(출금!$A$2:$A$1048576,MATCH($S1182,출금!$S$2:$S$1048576,0)))=TRUE, "", INDEX(출금!$A$2:$A$1048576,MATCH($S1182,출금!$S$2:$S$1048576,0)))</f>
        <v>exchange</v>
      </c>
      <c r="Q1182" s="2" t="str">
        <f>IF(ISERROR(INDEX(출금!$B$2:$B$1048576,MATCH($S1182,출금!$S$2:$S$1048576,0)))=TRUE, "", INDEX(출금!$B$2:$B$1048576,MATCH($S1182,출금!$S$2:$S$1048576,0)))</f>
        <v>Binance</v>
      </c>
      <c r="R1182" s="2" t="str">
        <f>IF(ISERROR(INDEX(출금!$C$2:$C$1048576,MATCH($S1182,출금!$S$2:$S$1048576,0)))=TRUE, "", INDEX(출금!$C$2:$C$1048576,MATCH($S1182,출금!$S$2:$S$1048576,0)))</f>
        <v>BBRICK</v>
      </c>
      <c r="S1182" s="4" t="s">
        <v>2357</v>
      </c>
      <c r="T1182" s="20">
        <v>44640.939803240741</v>
      </c>
      <c r="U1182" s="31" t="str">
        <f t="shared" si="33"/>
        <v>2022-03-20</v>
      </c>
    </row>
    <row r="1183" spans="1:21" ht="18" hidden="1">
      <c r="A1183" s="2" t="s">
        <v>3</v>
      </c>
      <c r="B1183" s="2" t="s">
        <v>171</v>
      </c>
      <c r="C1183" s="2" t="s">
        <v>2171</v>
      </c>
      <c r="D1183" s="42" t="s">
        <v>2189</v>
      </c>
      <c r="E1183" s="2">
        <v>10027</v>
      </c>
      <c r="F1183" s="4" t="str">
        <f t="shared" si="32"/>
        <v>XRP</v>
      </c>
      <c r="G1183" s="2" t="str">
        <f>IF(INDEX(지갑!$H:$H,MATCH(A1183&amp;B1183&amp;C1183&amp;D1183&amp;E1183&amp;F1183&amp;H1183,지갑!$K:$K,0))=0, "",INDEX(지갑!$H:$H,MATCH(A1183&amp;B1183&amp;C1183&amp;D1183&amp;E1183&amp;F1183&amp;H1183,지갑!$K:$K,0)))</f>
        <v>raQwCVAJVqjrVm1Nj5SFRcX8i22BhdC9WA</v>
      </c>
      <c r="H1183" s="2">
        <v>2928323236</v>
      </c>
      <c r="K1183" s="4" t="s">
        <v>10</v>
      </c>
      <c r="L1183" s="24"/>
      <c r="M1183" s="11">
        <v>36851.75</v>
      </c>
      <c r="N1183" s="2" t="str">
        <f>IF(ISERROR(INDEX(출금!$G$2:$G$1048576,MATCH($S1183,출금!$S$2:$S$1048576,0)))=TRUE, "", INDEX(출금!$G$2:$G$1048576,MATCH($S1183,출금!$S$2:$S$1048576,0))&amp;"")</f>
        <v>rEb8TK3gBgk5auZkwc6sHnwrGVJH8DuaLh</v>
      </c>
      <c r="O1183" s="2" t="str">
        <f>IF(ISERROR(INDEX(출금!$H$2:$H$1048576,MATCH($S1183,출금!$S$2:$S$1048576,0)))=TRUE, "", INDEX(출금!$H$2:$H$1048576,MATCH($S1183,출금!$S$2:$S$1048576,0))&amp;"")</f>
        <v>105711647</v>
      </c>
      <c r="P1183" s="2" t="str">
        <f>IF(ISERROR(INDEX(출금!$A$2:$A$1048576,MATCH($S1183,출금!$S$2:$S$1048576,0)))=TRUE, "", INDEX(출금!$A$2:$A$1048576,MATCH($S1183,출금!$S$2:$S$1048576,0)))</f>
        <v>exchange</v>
      </c>
      <c r="Q1183" s="2" t="str">
        <f>IF(ISERROR(INDEX(출금!$B$2:$B$1048576,MATCH($S1183,출금!$S$2:$S$1048576,0)))=TRUE, "", INDEX(출금!$B$2:$B$1048576,MATCH($S1183,출금!$S$2:$S$1048576,0)))</f>
        <v>Binance</v>
      </c>
      <c r="R1183" s="2" t="str">
        <f>IF(ISERROR(INDEX(출금!$C$2:$C$1048576,MATCH($S1183,출금!$S$2:$S$1048576,0)))=TRUE, "", INDEX(출금!$C$2:$C$1048576,MATCH($S1183,출금!$S$2:$S$1048576,0)))</f>
        <v>BBRICK</v>
      </c>
      <c r="S1183" s="4" t="s">
        <v>244</v>
      </c>
      <c r="T1183" s="20">
        <v>44641.113807870373</v>
      </c>
      <c r="U1183" s="31" t="str">
        <f t="shared" si="33"/>
        <v>2022-03-21</v>
      </c>
    </row>
    <row r="1184" spans="1:21" ht="18" hidden="1">
      <c r="A1184" s="2" t="s">
        <v>3</v>
      </c>
      <c r="B1184" s="2" t="s">
        <v>171</v>
      </c>
      <c r="C1184" s="2" t="s">
        <v>2171</v>
      </c>
      <c r="D1184" s="42" t="s">
        <v>2189</v>
      </c>
      <c r="E1184" s="2">
        <v>10027</v>
      </c>
      <c r="F1184" s="4" t="str">
        <f t="shared" si="32"/>
        <v>ATOM</v>
      </c>
      <c r="G1184" s="2" t="str">
        <f>IF(INDEX(지갑!$H:$H,MATCH(A1184&amp;B1184&amp;C1184&amp;D1184&amp;E1184&amp;F1184&amp;H1184,지갑!$K:$K,0))=0, "",INDEX(지갑!$H:$H,MATCH(A1184&amp;B1184&amp;C1184&amp;D1184&amp;E1184&amp;F1184&amp;H1184,지갑!$K:$K,0)))</f>
        <v>cosmos1hjyde2kfgtl78twvhs53u5j2gcsxrt649nn8j5</v>
      </c>
      <c r="H1184" s="2" t="s">
        <v>2352</v>
      </c>
      <c r="K1184" s="4" t="s">
        <v>70</v>
      </c>
      <c r="L1184" s="24"/>
      <c r="M1184" s="11">
        <v>272.995</v>
      </c>
      <c r="N1184" s="2" t="str">
        <f>IF(ISERROR(INDEX(출금!$G$2:$G$1048576,MATCH($S1184,출금!$S$2:$S$1048576,0)))=TRUE, "", INDEX(출금!$G$2:$G$1048576,MATCH($S1184,출금!$S$2:$S$1048576,0))&amp;"")</f>
        <v>cosmos15v50ymp6n5dn73erkqtmq0u8adpl8d3ujv2e74</v>
      </c>
      <c r="O1184" s="2" t="str">
        <f>IF(ISERROR(INDEX(출금!$H$2:$H$1048576,MATCH($S1184,출금!$S$2:$S$1048576,0)))=TRUE, "", INDEX(출금!$H$2:$H$1048576,MATCH($S1184,출금!$S$2:$S$1048576,0))&amp;"")</f>
        <v>101230448</v>
      </c>
      <c r="P1184" s="2" t="str">
        <f>IF(ISERROR(INDEX(출금!$A$2:$A$1048576,MATCH($S1184,출금!$S$2:$S$1048576,0)))=TRUE, "", INDEX(출금!$A$2:$A$1048576,MATCH($S1184,출금!$S$2:$S$1048576,0)))</f>
        <v>exchange</v>
      </c>
      <c r="Q1184" s="2" t="str">
        <f>IF(ISERROR(INDEX(출금!$B$2:$B$1048576,MATCH($S1184,출금!$S$2:$S$1048576,0)))=TRUE, "", INDEX(출금!$B$2:$B$1048576,MATCH($S1184,출금!$S$2:$S$1048576,0)))</f>
        <v>Binance</v>
      </c>
      <c r="R1184" s="2" t="str">
        <f>IF(ISERROR(INDEX(출금!$C$2:$C$1048576,MATCH($S1184,출금!$S$2:$S$1048576,0)))=TRUE, "", INDEX(출금!$C$2:$C$1048576,MATCH($S1184,출금!$S$2:$S$1048576,0)))</f>
        <v>BBRICK</v>
      </c>
      <c r="S1184" s="4" t="s">
        <v>2356</v>
      </c>
      <c r="T1184" s="20">
        <v>44641.410879629628</v>
      </c>
      <c r="U1184" s="31" t="str">
        <f t="shared" si="33"/>
        <v>2022-03-21</v>
      </c>
    </row>
    <row r="1185" spans="1:21" ht="18" hidden="1">
      <c r="A1185" s="2" t="s">
        <v>3</v>
      </c>
      <c r="B1185" s="2" t="s">
        <v>171</v>
      </c>
      <c r="C1185" s="2" t="s">
        <v>2171</v>
      </c>
      <c r="D1185" s="42" t="s">
        <v>2189</v>
      </c>
      <c r="E1185" s="2">
        <v>10027</v>
      </c>
      <c r="F1185" s="4" t="str">
        <f t="shared" si="32"/>
        <v>ATOM</v>
      </c>
      <c r="G1185" s="2" t="str">
        <f>IF(INDEX(지갑!$H:$H,MATCH(A1185&amp;B1185&amp;C1185&amp;D1185&amp;E1185&amp;F1185&amp;H1185,지갑!$K:$K,0))=0, "",INDEX(지갑!$H:$H,MATCH(A1185&amp;B1185&amp;C1185&amp;D1185&amp;E1185&amp;F1185&amp;H1185,지갑!$K:$K,0)))</f>
        <v>cosmos1hjyde2kfgtl78twvhs53u5j2gcsxrt649nn8j5</v>
      </c>
      <c r="H1185" s="2" t="s">
        <v>2352</v>
      </c>
      <c r="K1185" s="4" t="s">
        <v>70</v>
      </c>
      <c r="L1185" s="24"/>
      <c r="M1185" s="11">
        <v>374.995</v>
      </c>
      <c r="N1185" s="2" t="str">
        <f>IF(ISERROR(INDEX(출금!$G$2:$G$1048576,MATCH($S1185,출금!$S$2:$S$1048576,0)))=TRUE, "", INDEX(출금!$G$2:$G$1048576,MATCH($S1185,출금!$S$2:$S$1048576,0))&amp;"")</f>
        <v>cosmos15v50ymp6n5dn73erkqtmq0u8adpl8d3ujv2e74</v>
      </c>
      <c r="O1185" s="2" t="str">
        <f>IF(ISERROR(INDEX(출금!$H$2:$H$1048576,MATCH($S1185,출금!$S$2:$S$1048576,0)))=TRUE, "", INDEX(출금!$H$2:$H$1048576,MATCH($S1185,출금!$S$2:$S$1048576,0))&amp;"")</f>
        <v>101230448</v>
      </c>
      <c r="P1185" s="2" t="str">
        <f>IF(ISERROR(INDEX(출금!$A$2:$A$1048576,MATCH($S1185,출금!$S$2:$S$1048576,0)))=TRUE, "", INDEX(출금!$A$2:$A$1048576,MATCH($S1185,출금!$S$2:$S$1048576,0)))</f>
        <v>exchange</v>
      </c>
      <c r="Q1185" s="2" t="str">
        <f>IF(ISERROR(INDEX(출금!$B$2:$B$1048576,MATCH($S1185,출금!$S$2:$S$1048576,0)))=TRUE, "", INDEX(출금!$B$2:$B$1048576,MATCH($S1185,출금!$S$2:$S$1048576,0)))</f>
        <v>Binance</v>
      </c>
      <c r="R1185" s="2" t="str">
        <f>IF(ISERROR(INDEX(출금!$C$2:$C$1048576,MATCH($S1185,출금!$S$2:$S$1048576,0)))=TRUE, "", INDEX(출금!$C$2:$C$1048576,MATCH($S1185,출금!$S$2:$S$1048576,0)))</f>
        <v>BBRICK</v>
      </c>
      <c r="S1185" s="4" t="s">
        <v>2355</v>
      </c>
      <c r="T1185" s="20">
        <v>44641.419988425929</v>
      </c>
      <c r="U1185" s="31" t="str">
        <f t="shared" si="33"/>
        <v>2022-03-21</v>
      </c>
    </row>
    <row r="1186" spans="1:21" ht="18" hidden="1">
      <c r="A1186" s="2" t="s">
        <v>3</v>
      </c>
      <c r="B1186" s="2" t="s">
        <v>171</v>
      </c>
      <c r="C1186" s="2" t="s">
        <v>2171</v>
      </c>
      <c r="D1186" s="42" t="s">
        <v>2189</v>
      </c>
      <c r="E1186" s="2">
        <v>10027</v>
      </c>
      <c r="F1186" s="4" t="str">
        <f t="shared" si="32"/>
        <v>XRP</v>
      </c>
      <c r="G1186" s="2" t="str">
        <f>IF(INDEX(지갑!$H:$H,MATCH(A1186&amp;B1186&amp;C1186&amp;D1186&amp;E1186&amp;F1186&amp;H1186,지갑!$K:$K,0))=0, "",INDEX(지갑!$H:$H,MATCH(A1186&amp;B1186&amp;C1186&amp;D1186&amp;E1186&amp;F1186&amp;H1186,지갑!$K:$K,0)))</f>
        <v>raQwCVAJVqjrVm1Nj5SFRcX8i22BhdC9WA</v>
      </c>
      <c r="H1186" s="2">
        <v>2928323236</v>
      </c>
      <c r="K1186" s="4" t="s">
        <v>10</v>
      </c>
      <c r="L1186" s="24"/>
      <c r="M1186" s="11">
        <v>125.146</v>
      </c>
      <c r="N1186" s="2" t="str">
        <f>IF(ISERROR(INDEX(출금!$G$2:$G$1048576,MATCH($S1186,출금!$S$2:$S$1048576,0)))=TRUE, "", INDEX(출금!$G$2:$G$1048576,MATCH($S1186,출금!$S$2:$S$1048576,0))&amp;"")</f>
        <v/>
      </c>
      <c r="O1186" s="2" t="str">
        <f>IF(ISERROR(INDEX(출금!$H$2:$H$1048576,MATCH($S1186,출금!$S$2:$S$1048576,0)))=TRUE, "", INDEX(출금!$H$2:$H$1048576,MATCH($S1186,출금!$S$2:$S$1048576,0))&amp;"")</f>
        <v/>
      </c>
      <c r="P1186" s="2" t="str">
        <f>IF(ISERROR(INDEX(출금!$A$2:$A$1048576,MATCH($S1186,출금!$S$2:$S$1048576,0)))=TRUE, "", INDEX(출금!$A$2:$A$1048576,MATCH($S1186,출금!$S$2:$S$1048576,0)))</f>
        <v>exchange</v>
      </c>
      <c r="Q1186" s="2" t="str">
        <f>IF(ISERROR(INDEX(출금!$B$2:$B$1048576,MATCH($S1186,출금!$S$2:$S$1048576,0)))=TRUE, "", INDEX(출금!$B$2:$B$1048576,MATCH($S1186,출금!$S$2:$S$1048576,0)))</f>
        <v>Binance</v>
      </c>
      <c r="R1186" s="2" t="str">
        <f>IF(ISERROR(INDEX(출금!$C$2:$C$1048576,MATCH($S1186,출금!$S$2:$S$1048576,0)))=TRUE, "", INDEX(출금!$C$2:$C$1048576,MATCH($S1186,출금!$S$2:$S$1048576,0)))</f>
        <v>용범</v>
      </c>
      <c r="S1186" s="4" t="s">
        <v>530</v>
      </c>
      <c r="T1186" s="20">
        <v>44650.647800925923</v>
      </c>
      <c r="U1186" s="31" t="str">
        <f t="shared" si="33"/>
        <v>2022-03-30</v>
      </c>
    </row>
    <row r="1187" spans="1:21" ht="18" hidden="1">
      <c r="A1187" s="2" t="s">
        <v>3</v>
      </c>
      <c r="B1187" s="2" t="s">
        <v>171</v>
      </c>
      <c r="C1187" s="2" t="s">
        <v>2171</v>
      </c>
      <c r="D1187" s="42" t="s">
        <v>2189</v>
      </c>
      <c r="E1187" s="2">
        <v>10027</v>
      </c>
      <c r="F1187" s="4" t="str">
        <f t="shared" si="32"/>
        <v>XRP</v>
      </c>
      <c r="G1187" s="2" t="str">
        <f>IF(INDEX(지갑!$H:$H,MATCH(A1187&amp;B1187&amp;C1187&amp;D1187&amp;E1187&amp;F1187&amp;H1187,지갑!$K:$K,0))=0, "",INDEX(지갑!$H:$H,MATCH(A1187&amp;B1187&amp;C1187&amp;D1187&amp;E1187&amp;F1187&amp;H1187,지갑!$K:$K,0)))</f>
        <v>raQwCVAJVqjrVm1Nj5SFRcX8i22BhdC9WA</v>
      </c>
      <c r="H1187" s="2">
        <v>2928323236</v>
      </c>
      <c r="K1187" s="4" t="s">
        <v>10</v>
      </c>
      <c r="L1187" s="24"/>
      <c r="M1187" s="11">
        <v>2000.5</v>
      </c>
      <c r="N1187" s="2" t="str">
        <f>IF(ISERROR(INDEX(출금!$G$2:$G$1048576,MATCH($S1187,출금!$S$2:$S$1048576,0)))=TRUE, "", INDEX(출금!$G$2:$G$1048576,MATCH($S1187,출금!$S$2:$S$1048576,0))&amp;"")</f>
        <v/>
      </c>
      <c r="O1187" s="2" t="str">
        <f>IF(ISERROR(INDEX(출금!$H$2:$H$1048576,MATCH($S1187,출금!$S$2:$S$1048576,0)))=TRUE, "", INDEX(출금!$H$2:$H$1048576,MATCH($S1187,출금!$S$2:$S$1048576,0))&amp;"")</f>
        <v/>
      </c>
      <c r="P1187" s="2" t="str">
        <f>IF(ISERROR(INDEX(출금!$A$2:$A$1048576,MATCH($S1187,출금!$S$2:$S$1048576,0)))=TRUE, "", INDEX(출금!$A$2:$A$1048576,MATCH($S1187,출금!$S$2:$S$1048576,0)))</f>
        <v>exchange</v>
      </c>
      <c r="Q1187" s="2" t="str">
        <f>IF(ISERROR(INDEX(출금!$B$2:$B$1048576,MATCH($S1187,출금!$S$2:$S$1048576,0)))=TRUE, "", INDEX(출금!$B$2:$B$1048576,MATCH($S1187,출금!$S$2:$S$1048576,0)))</f>
        <v>Binance</v>
      </c>
      <c r="R1187" s="2" t="str">
        <f>IF(ISERROR(INDEX(출금!$C$2:$C$1048576,MATCH($S1187,출금!$S$2:$S$1048576,0)))=TRUE, "", INDEX(출금!$C$2:$C$1048576,MATCH($S1187,출금!$S$2:$S$1048576,0)))</f>
        <v>용범</v>
      </c>
      <c r="S1187" s="4" t="s">
        <v>529</v>
      </c>
      <c r="T1187" s="20">
        <v>44650.771597222221</v>
      </c>
      <c r="U1187" s="31" t="str">
        <f t="shared" si="33"/>
        <v>2022-03-30</v>
      </c>
    </row>
    <row r="1188" spans="1:21" ht="18" hidden="1">
      <c r="A1188" s="2" t="s">
        <v>3</v>
      </c>
      <c r="B1188" s="2" t="s">
        <v>171</v>
      </c>
      <c r="C1188" s="2" t="s">
        <v>2171</v>
      </c>
      <c r="D1188" s="42" t="s">
        <v>2189</v>
      </c>
      <c r="E1188" s="2">
        <v>10027</v>
      </c>
      <c r="F1188" s="4" t="str">
        <f t="shared" si="32"/>
        <v>XRP</v>
      </c>
      <c r="G1188" s="2" t="str">
        <f>IF(INDEX(지갑!$H:$H,MATCH(A1188&amp;B1188&amp;C1188&amp;D1188&amp;E1188&amp;F1188&amp;H1188,지갑!$K:$K,0))=0, "",INDEX(지갑!$H:$H,MATCH(A1188&amp;B1188&amp;C1188&amp;D1188&amp;E1188&amp;F1188&amp;H1188,지갑!$K:$K,0)))</f>
        <v>raQwCVAJVqjrVm1Nj5SFRcX8i22BhdC9WA</v>
      </c>
      <c r="H1188" s="2">
        <v>2928323236</v>
      </c>
      <c r="K1188" s="4" t="s">
        <v>10</v>
      </c>
      <c r="L1188" s="24"/>
      <c r="M1188" s="11">
        <v>79999.5</v>
      </c>
      <c r="N1188" s="2" t="str">
        <f>IF(ISERROR(INDEX(출금!$G$2:$G$1048576,MATCH($S1188,출금!$S$2:$S$1048576,0)))=TRUE, "", INDEX(출금!$G$2:$G$1048576,MATCH($S1188,출금!$S$2:$S$1048576,0))&amp;"")</f>
        <v/>
      </c>
      <c r="O1188" s="2" t="str">
        <f>IF(ISERROR(INDEX(출금!$H$2:$H$1048576,MATCH($S1188,출금!$S$2:$S$1048576,0)))=TRUE, "", INDEX(출금!$H$2:$H$1048576,MATCH($S1188,출금!$S$2:$S$1048576,0))&amp;"")</f>
        <v/>
      </c>
      <c r="P1188" s="2" t="str">
        <f>IF(ISERROR(INDEX(출금!$A$2:$A$1048576,MATCH($S1188,출금!$S$2:$S$1048576,0)))=TRUE, "", INDEX(출금!$A$2:$A$1048576,MATCH($S1188,출금!$S$2:$S$1048576,0)))</f>
        <v>exchange</v>
      </c>
      <c r="Q1188" s="2" t="str">
        <f>IF(ISERROR(INDEX(출금!$B$2:$B$1048576,MATCH($S1188,출금!$S$2:$S$1048576,0)))=TRUE, "", INDEX(출금!$B$2:$B$1048576,MATCH($S1188,출금!$S$2:$S$1048576,0)))</f>
        <v>Binance</v>
      </c>
      <c r="R1188" s="2" t="str">
        <f>IF(ISERROR(INDEX(출금!$C$2:$C$1048576,MATCH($S1188,출금!$S$2:$S$1048576,0)))=TRUE, "", INDEX(출금!$C$2:$C$1048576,MATCH($S1188,출금!$S$2:$S$1048576,0)))</f>
        <v>용범</v>
      </c>
      <c r="S1188" s="4" t="s">
        <v>528</v>
      </c>
      <c r="T1188" s="20">
        <v>44658.438298611109</v>
      </c>
      <c r="U1188" s="31" t="str">
        <f t="shared" si="33"/>
        <v>2022-04-07</v>
      </c>
    </row>
    <row r="1189" spans="1:21" ht="18" hidden="1">
      <c r="A1189" s="2" t="s">
        <v>3</v>
      </c>
      <c r="B1189" s="2" t="s">
        <v>171</v>
      </c>
      <c r="C1189" s="2" t="s">
        <v>2171</v>
      </c>
      <c r="D1189" s="42" t="s">
        <v>2189</v>
      </c>
      <c r="E1189" s="2">
        <v>10027</v>
      </c>
      <c r="F1189" s="4" t="str">
        <f t="shared" si="32"/>
        <v>BTC</v>
      </c>
      <c r="G1189" s="2" t="str">
        <f>IF(INDEX(지갑!$H:$H,MATCH(A1189&amp;B1189&amp;C1189&amp;D1189&amp;E1189&amp;F1189&amp;H1189,지갑!$K:$K,0))=0, "",INDEX(지갑!$H:$H,MATCH(A1189&amp;B1189&amp;C1189&amp;D1189&amp;E1189&amp;F1189&amp;H1189,지갑!$K:$K,0)))</f>
        <v>374LRSWxDhVMJGYVdvawesWpuHxR6toVaG</v>
      </c>
      <c r="K1189" s="4" t="s">
        <v>9</v>
      </c>
      <c r="L1189" s="24"/>
      <c r="M1189" s="11">
        <v>1.00125865</v>
      </c>
      <c r="N1189" s="2" t="str">
        <f>IF(ISERROR(INDEX(출금!$G$2:$G$1048576,MATCH($S1189,출금!$S$2:$S$1048576,0)))=TRUE, "", INDEX(출금!$G$2:$G$1048576,MATCH($S1189,출금!$S$2:$S$1048576,0))&amp;"")</f>
        <v>1MoyhGNqvJj5SmrSFWgqyY5jJ7JXMrVaib</v>
      </c>
      <c r="O1189" s="2" t="str">
        <f>IF(ISERROR(INDEX(출금!$H$2:$H$1048576,MATCH($S1189,출금!$S$2:$S$1048576,0)))=TRUE, "", INDEX(출금!$H$2:$H$1048576,MATCH($S1189,출금!$S$2:$S$1048576,0))&amp;"")</f>
        <v/>
      </c>
      <c r="P1189" s="2" t="str">
        <f>IF(ISERROR(INDEX(출금!$A$2:$A$1048576,MATCH($S1189,출금!$S$2:$S$1048576,0)))=TRUE, "", INDEX(출금!$A$2:$A$1048576,MATCH($S1189,출금!$S$2:$S$1048576,0)))</f>
        <v>exchange</v>
      </c>
      <c r="Q1189" s="2" t="str">
        <f>IF(ISERROR(INDEX(출금!$B$2:$B$1048576,MATCH($S1189,출금!$S$2:$S$1048576,0)))=TRUE, "", INDEX(출금!$B$2:$B$1048576,MATCH($S1189,출금!$S$2:$S$1048576,0)))</f>
        <v>Binance</v>
      </c>
      <c r="R1189" s="2" t="str">
        <f>IF(ISERROR(INDEX(출금!$C$2:$C$1048576,MATCH($S1189,출금!$S$2:$S$1048576,0)))=TRUE, "", INDEX(출금!$C$2:$C$1048576,MATCH($S1189,출금!$S$2:$S$1048576,0)))</f>
        <v>용범</v>
      </c>
      <c r="S1189" s="4" t="s">
        <v>527</v>
      </c>
      <c r="T1189" s="20">
        <v>44668.60496527778</v>
      </c>
      <c r="U1189" s="31" t="str">
        <f t="shared" si="33"/>
        <v>2022-04-17</v>
      </c>
    </row>
    <row r="1190" spans="1:21" ht="18" hidden="1">
      <c r="A1190" s="2" t="s">
        <v>3</v>
      </c>
      <c r="B1190" s="2" t="s">
        <v>171</v>
      </c>
      <c r="C1190" s="2" t="s">
        <v>2171</v>
      </c>
      <c r="D1190" s="42" t="s">
        <v>2189</v>
      </c>
      <c r="E1190" s="2">
        <v>10027</v>
      </c>
      <c r="F1190" s="4" t="str">
        <f t="shared" si="32"/>
        <v>BTC</v>
      </c>
      <c r="G1190" s="2" t="str">
        <f>IF(INDEX(지갑!$H:$H,MATCH(A1190&amp;B1190&amp;C1190&amp;D1190&amp;E1190&amp;F1190&amp;H1190,지갑!$K:$K,0))=0, "",INDEX(지갑!$H:$H,MATCH(A1190&amp;B1190&amp;C1190&amp;D1190&amp;E1190&amp;F1190&amp;H1190,지갑!$K:$K,0)))</f>
        <v>374LRSWxDhVMJGYVdvawesWpuHxR6toVaG</v>
      </c>
      <c r="K1190" s="4" t="s">
        <v>9</v>
      </c>
      <c r="L1190" s="24"/>
      <c r="M1190" s="11">
        <v>5.9997999999999996</v>
      </c>
      <c r="N1190" s="2" t="str">
        <f>IF(ISERROR(INDEX(출금!$G$2:$G$1048576,MATCH($S1190,출금!$S$2:$S$1048576,0)))=TRUE, "", INDEX(출금!$G$2:$G$1048576,MATCH($S1190,출금!$S$2:$S$1048576,0))&amp;"")</f>
        <v>1MoyhGNqvJj5SmrSFWgqyY5jJ7JXMrVaib</v>
      </c>
      <c r="O1190" s="2" t="str">
        <f>IF(ISERROR(INDEX(출금!$H$2:$H$1048576,MATCH($S1190,출금!$S$2:$S$1048576,0)))=TRUE, "", INDEX(출금!$H$2:$H$1048576,MATCH($S1190,출금!$S$2:$S$1048576,0))&amp;"")</f>
        <v/>
      </c>
      <c r="P1190" s="2" t="str">
        <f>IF(ISERROR(INDEX(출금!$A$2:$A$1048576,MATCH($S1190,출금!$S$2:$S$1048576,0)))=TRUE, "", INDEX(출금!$A$2:$A$1048576,MATCH($S1190,출금!$S$2:$S$1048576,0)))</f>
        <v>exchange</v>
      </c>
      <c r="Q1190" s="2" t="str">
        <f>IF(ISERROR(INDEX(출금!$B$2:$B$1048576,MATCH($S1190,출금!$S$2:$S$1048576,0)))=TRUE, "", INDEX(출금!$B$2:$B$1048576,MATCH($S1190,출금!$S$2:$S$1048576,0)))</f>
        <v>Binance</v>
      </c>
      <c r="R1190" s="2" t="str">
        <f>IF(ISERROR(INDEX(출금!$C$2:$C$1048576,MATCH($S1190,출금!$S$2:$S$1048576,0)))=TRUE, "", INDEX(출금!$C$2:$C$1048576,MATCH($S1190,출금!$S$2:$S$1048576,0)))</f>
        <v>용범</v>
      </c>
      <c r="S1190" s="4" t="s">
        <v>526</v>
      </c>
      <c r="T1190" s="20">
        <v>44677.855057870373</v>
      </c>
      <c r="U1190" s="31" t="str">
        <f t="shared" si="33"/>
        <v>2022-04-26</v>
      </c>
    </row>
    <row r="1191" spans="1:21" hidden="1">
      <c r="A1191" s="5" t="s">
        <v>3</v>
      </c>
      <c r="B1191" s="5" t="s">
        <v>67</v>
      </c>
      <c r="C1191" s="5" t="s">
        <v>24</v>
      </c>
      <c r="D1191" s="2" t="str">
        <f>'(참고) Index'!$E$9</f>
        <v>Main</v>
      </c>
      <c r="E1191" s="5">
        <v>10012</v>
      </c>
      <c r="F1191" s="4" t="str">
        <f t="shared" si="32"/>
        <v>XLM</v>
      </c>
      <c r="G1191" s="2" t="str">
        <f>IF(INDEX(지갑!$H:$H,MATCH(A1191&amp;B1191&amp;C1191&amp;D1191&amp;E1191&amp;F1191&amp;H1191,지갑!$K:$K,0))=0, "",INDEX(지갑!$H:$H,MATCH(A1191&amp;B1191&amp;C1191&amp;D1191&amp;E1191&amp;F1191&amp;H1191,지갑!$K:$K,0)))</f>
        <v>GAHK7EEG2WWHVKDNT4CEQFZGKF2LGDSW2IVM4S5DP42RBW3K6BTODB4A</v>
      </c>
      <c r="H1191" s="5">
        <v>1061941801</v>
      </c>
      <c r="K1191" s="1" t="s">
        <v>50</v>
      </c>
      <c r="L1191" s="1" t="s">
        <v>50</v>
      </c>
      <c r="M1191" s="11">
        <v>72794.98</v>
      </c>
      <c r="N1191" s="2" t="str">
        <f>IF(ISERROR(INDEX(출금!$G$2:$G$1048576,MATCH($S1191,출금!$S$2:$S$1048576,0)))=TRUE, "", INDEX(출금!$G$2:$G$1048576,MATCH($S1191,출금!$S$2:$S$1048576,0))&amp;"")</f>
        <v>GAHK7EEG2WWHVKDNT4CEQFZGKF2LGDSW2IVM4S5DP42RBW3K6BTODB4A</v>
      </c>
      <c r="O1191" s="2" t="str">
        <f>IF(ISERROR(INDEX(출금!$H$2:$H$1048576,MATCH($S1191,출금!$S$2:$S$1048576,0)))=TRUE, "", INDEX(출금!$H$2:$H$1048576,MATCH($S1191,출금!$S$2:$S$1048576,0))&amp;"")</f>
        <v>503825579</v>
      </c>
      <c r="P1191" s="2" t="str">
        <f>IF(ISERROR(INDEX(출금!$A$2:$A$1048576,MATCH($S1191,출금!$S$2:$S$1048576,0)))=TRUE, "", INDEX(출금!$A$2:$A$1048576,MATCH($S1191,출금!$S$2:$S$1048576,0)))</f>
        <v>exchange</v>
      </c>
      <c r="Q1191" s="2" t="str">
        <f>IF(ISERROR(INDEX(출금!$B$2:$B$1048576,MATCH($S1191,출금!$S$2:$S$1048576,0)))=TRUE, "", INDEX(출금!$B$2:$B$1048576,MATCH($S1191,출금!$S$2:$S$1048576,0)))</f>
        <v>Binance</v>
      </c>
      <c r="R1191" s="2" t="str">
        <f>IF(ISERROR(INDEX(출금!$C$2:$C$1048576,MATCH($S1191,출금!$S$2:$S$1048576,0)))=TRUE, "", INDEX(출금!$C$2:$C$1048576,MATCH($S1191,출금!$S$2:$S$1048576,0)))</f>
        <v>용범</v>
      </c>
      <c r="S1191" s="4" t="s">
        <v>524</v>
      </c>
      <c r="T1191" s="20">
        <v>44695.377789351849</v>
      </c>
      <c r="U1191" s="31" t="str">
        <f t="shared" si="33"/>
        <v>2022-05-14</v>
      </c>
    </row>
    <row r="1192" spans="1:21" hidden="1">
      <c r="A1192" s="5" t="s">
        <v>3</v>
      </c>
      <c r="B1192" s="5" t="s">
        <v>67</v>
      </c>
      <c r="C1192" s="5" t="s">
        <v>24</v>
      </c>
      <c r="D1192" s="2" t="str">
        <f>'(참고) Index'!$E$9</f>
        <v>Main</v>
      </c>
      <c r="E1192" s="5">
        <v>10012</v>
      </c>
      <c r="F1192" s="4" t="str">
        <f t="shared" ref="F1192:F1255" si="34">K1192</f>
        <v>BTC</v>
      </c>
      <c r="G1192" s="2" t="str">
        <f>IF(INDEX(지갑!$H:$H,MATCH(A1192&amp;B1192&amp;C1192&amp;D1192&amp;E1192&amp;F1192&amp;H1192,지갑!$K:$K,0))=0, "",INDEX(지갑!$H:$H,MATCH(A1192&amp;B1192&amp;C1192&amp;D1192&amp;E1192&amp;F1192&amp;H1192,지갑!$K:$K,0)))</f>
        <v>19SK9LWSXLdmwPxvjPgvUrdaPhaPS6LaNu</v>
      </c>
      <c r="K1192" s="1" t="s">
        <v>9</v>
      </c>
      <c r="L1192" s="1" t="s">
        <v>9</v>
      </c>
      <c r="M1192" s="11">
        <v>0.56708400000000003</v>
      </c>
      <c r="N1192" s="2" t="str">
        <f>IF(ISERROR(INDEX(출금!$G$2:$G$1048576,MATCH($S1192,출금!$S$2:$S$1048576,0)))=TRUE, "", INDEX(출금!$G$2:$G$1048576,MATCH($S1192,출금!$S$2:$S$1048576,0))&amp;"")</f>
        <v/>
      </c>
      <c r="O1192" s="2" t="str">
        <f>IF(ISERROR(INDEX(출금!$H$2:$H$1048576,MATCH($S1192,출금!$S$2:$S$1048576,0)))=TRUE, "", INDEX(출금!$H$2:$H$1048576,MATCH($S1192,출금!$S$2:$S$1048576,0))&amp;"")</f>
        <v/>
      </c>
      <c r="P1192" s="2" t="str">
        <f>IF(ISERROR(INDEX(출금!$A$2:$A$1048576,MATCH($S1192,출금!$S$2:$S$1048576,0)))=TRUE, "", INDEX(출금!$A$2:$A$1048576,MATCH($S1192,출금!$S$2:$S$1048576,0)))</f>
        <v/>
      </c>
      <c r="Q1192" s="2" t="str">
        <f>IF(ISERROR(INDEX(출금!$B$2:$B$1048576,MATCH($S1192,출금!$S$2:$S$1048576,0)))=TRUE, "", INDEX(출금!$B$2:$B$1048576,MATCH($S1192,출금!$S$2:$S$1048576,0)))</f>
        <v/>
      </c>
      <c r="R1192" s="2" t="str">
        <f>IF(ISERROR(INDEX(출금!$C$2:$C$1048576,MATCH($S1192,출금!$S$2:$S$1048576,0)))=TRUE, "", INDEX(출금!$C$2:$C$1048576,MATCH($S1192,출금!$S$2:$S$1048576,0)))</f>
        <v/>
      </c>
      <c r="S1192" s="4" t="s">
        <v>2560</v>
      </c>
      <c r="T1192" s="20">
        <v>44695.032557870371</v>
      </c>
      <c r="U1192" s="31" t="str">
        <f t="shared" si="33"/>
        <v>2022-05-14</v>
      </c>
    </row>
    <row r="1193" spans="1:21" hidden="1">
      <c r="A1193" s="5" t="s">
        <v>3</v>
      </c>
      <c r="B1193" s="5" t="s">
        <v>67</v>
      </c>
      <c r="C1193" s="5" t="s">
        <v>24</v>
      </c>
      <c r="D1193" s="2" t="str">
        <f>'(참고) Index'!$E$9</f>
        <v>Main</v>
      </c>
      <c r="E1193" s="5">
        <v>10012</v>
      </c>
      <c r="F1193" s="4" t="str">
        <f t="shared" si="34"/>
        <v>USDT</v>
      </c>
      <c r="G1193" s="2" t="str">
        <f>IF(INDEX(지갑!$H:$H,MATCH(A1193&amp;B1193&amp;C1193&amp;D1193&amp;E1193&amp;F1193&amp;H1193,지갑!$K:$K,0))=0, "",INDEX(지갑!$H:$H,MATCH(A1193&amp;B1193&amp;C1193&amp;D1193&amp;E1193&amp;F1193&amp;H1193,지갑!$K:$K,0)))</f>
        <v/>
      </c>
      <c r="K1193" s="1" t="s">
        <v>13</v>
      </c>
      <c r="L1193" s="1" t="s">
        <v>76</v>
      </c>
      <c r="M1193" s="11">
        <v>261192.10667400001</v>
      </c>
      <c r="N1193" s="2" t="str">
        <f>IF(ISERROR(INDEX(출금!$G$2:$G$1048576,MATCH($S1193,출금!$S$2:$S$1048576,0)))=TRUE, "", INDEX(출금!$G$2:$G$1048576,MATCH($S1193,출금!$S$2:$S$1048576,0))&amp;"")</f>
        <v>0x8f27fa136ff4da1796368380019029d81d12d06d</v>
      </c>
      <c r="O1193" s="2" t="str">
        <f>IF(ISERROR(INDEX(출금!$H$2:$H$1048576,MATCH($S1193,출금!$S$2:$S$1048576,0)))=TRUE, "", INDEX(출금!$H$2:$H$1048576,MATCH($S1193,출금!$S$2:$S$1048576,0))&amp;"")</f>
        <v/>
      </c>
      <c r="P1193" s="2" t="str">
        <f>IF(ISERROR(INDEX(출금!$A$2:$A$1048576,MATCH($S1193,출금!$S$2:$S$1048576,0)))=TRUE, "", INDEX(출금!$A$2:$A$1048576,MATCH($S1193,출금!$S$2:$S$1048576,0)))</f>
        <v>exchange</v>
      </c>
      <c r="Q1193" s="2" t="str">
        <f>IF(ISERROR(INDEX(출금!$B$2:$B$1048576,MATCH($S1193,출금!$S$2:$S$1048576,0)))=TRUE, "", INDEX(출금!$B$2:$B$1048576,MATCH($S1193,출금!$S$2:$S$1048576,0)))</f>
        <v>FTX</v>
      </c>
      <c r="R1193" s="2" t="str">
        <f>IF(ISERROR(INDEX(출금!$C$2:$C$1048576,MATCH($S1193,출금!$S$2:$S$1048576,0)))=TRUE, "", INDEX(출금!$C$2:$C$1048576,MATCH($S1193,출금!$S$2:$S$1048576,0)))</f>
        <v>Peertec</v>
      </c>
      <c r="S1193" s="4" t="s">
        <v>448</v>
      </c>
      <c r="T1193" s="20">
        <v>44694.714386574073</v>
      </c>
      <c r="U1193" s="31" t="str">
        <f t="shared" si="33"/>
        <v>2022-05-13</v>
      </c>
    </row>
    <row r="1194" spans="1:21" hidden="1">
      <c r="A1194" s="5" t="s">
        <v>3</v>
      </c>
      <c r="B1194" s="5" t="s">
        <v>67</v>
      </c>
      <c r="C1194" s="5" t="s">
        <v>24</v>
      </c>
      <c r="D1194" s="2" t="str">
        <f>'(참고) Index'!$E$9</f>
        <v>Main</v>
      </c>
      <c r="E1194" s="5">
        <v>10012</v>
      </c>
      <c r="F1194" s="4" t="str">
        <f t="shared" si="34"/>
        <v>USDT</v>
      </c>
      <c r="G1194" s="2" t="str">
        <f>IF(INDEX(지갑!$H:$H,MATCH(A1194&amp;B1194&amp;C1194&amp;D1194&amp;E1194&amp;F1194&amp;H1194,지갑!$K:$K,0))=0, "",INDEX(지갑!$H:$H,MATCH(A1194&amp;B1194&amp;C1194&amp;D1194&amp;E1194&amp;F1194&amp;H1194,지갑!$K:$K,0)))</f>
        <v/>
      </c>
      <c r="K1194" s="1" t="s">
        <v>13</v>
      </c>
      <c r="L1194" s="1" t="s">
        <v>76</v>
      </c>
      <c r="M1194" s="11">
        <v>164368.49799999999</v>
      </c>
      <c r="N1194" s="2" t="str">
        <f>IF(ISERROR(INDEX(출금!$G$2:$G$1048576,MATCH($S1194,출금!$S$2:$S$1048576,0)))=TRUE, "", INDEX(출금!$G$2:$G$1048576,MATCH($S1194,출금!$S$2:$S$1048576,0))&amp;"")</f>
        <v>0x5006bc0d4fa0117e93d21aa663969fc6703a4319</v>
      </c>
      <c r="O1194" s="2" t="str">
        <f>IF(ISERROR(INDEX(출금!$H$2:$H$1048576,MATCH($S1194,출금!$S$2:$S$1048576,0)))=TRUE, "", INDEX(출금!$H$2:$H$1048576,MATCH($S1194,출금!$S$2:$S$1048576,0))&amp;"")</f>
        <v/>
      </c>
      <c r="P1194" s="2" t="str">
        <f>IF(ISERROR(INDEX(출금!$A$2:$A$1048576,MATCH($S1194,출금!$S$2:$S$1048576,0)))=TRUE, "", INDEX(출금!$A$2:$A$1048576,MATCH($S1194,출금!$S$2:$S$1048576,0)))</f>
        <v>exchange</v>
      </c>
      <c r="Q1194" s="2" t="str">
        <f>IF(ISERROR(INDEX(출금!$B$2:$B$1048576,MATCH($S1194,출금!$S$2:$S$1048576,0)))=TRUE, "", INDEX(출금!$B$2:$B$1048576,MATCH($S1194,출금!$S$2:$S$1048576,0)))</f>
        <v>OKEX</v>
      </c>
      <c r="R1194" s="2" t="str">
        <f>IF(ISERROR(INDEX(출금!$C$2:$C$1048576,MATCH($S1194,출금!$S$2:$S$1048576,0)))=TRUE, "", INDEX(출금!$C$2:$C$1048576,MATCH($S1194,출금!$S$2:$S$1048576,0)))</f>
        <v>Peertec</v>
      </c>
      <c r="S1194" s="4" t="s">
        <v>926</v>
      </c>
      <c r="T1194" s="20">
        <v>44694.702048611114</v>
      </c>
      <c r="U1194" s="31" t="str">
        <f t="shared" si="33"/>
        <v>2022-05-13</v>
      </c>
    </row>
    <row r="1195" spans="1:21" hidden="1">
      <c r="A1195" s="5" t="s">
        <v>3</v>
      </c>
      <c r="B1195" s="5" t="s">
        <v>67</v>
      </c>
      <c r="C1195" s="5" t="s">
        <v>24</v>
      </c>
      <c r="D1195" s="2" t="str">
        <f>'(참고) Index'!$E$9</f>
        <v>Main</v>
      </c>
      <c r="E1195" s="5">
        <v>10012</v>
      </c>
      <c r="F1195" s="4" t="str">
        <f t="shared" si="34"/>
        <v>BTC</v>
      </c>
      <c r="G1195" s="2" t="str">
        <f>IF(INDEX(지갑!$H:$H,MATCH(A1195&amp;B1195&amp;C1195&amp;D1195&amp;E1195&amp;F1195&amp;H1195,지갑!$K:$K,0))=0, "",INDEX(지갑!$H:$H,MATCH(A1195&amp;B1195&amp;C1195&amp;D1195&amp;E1195&amp;F1195&amp;H1195,지갑!$K:$K,0)))</f>
        <v>19SK9LWSXLdmwPxvjPgvUrdaPhaPS6LaNu</v>
      </c>
      <c r="K1195" s="1" t="s">
        <v>9</v>
      </c>
      <c r="L1195" s="1" t="s">
        <v>9</v>
      </c>
      <c r="M1195" s="11">
        <v>57.386246100000001</v>
      </c>
      <c r="N1195" s="2" t="str">
        <f>IF(ISERROR(INDEX(출금!$G$2:$G$1048576,MATCH($S1195,출금!$S$2:$S$1048576,0)))=TRUE, "", INDEX(출금!$G$2:$G$1048576,MATCH($S1195,출금!$S$2:$S$1048576,0))&amp;"")</f>
        <v/>
      </c>
      <c r="O1195" s="2" t="str">
        <f>IF(ISERROR(INDEX(출금!$H$2:$H$1048576,MATCH($S1195,출금!$S$2:$S$1048576,0)))=TRUE, "", INDEX(출금!$H$2:$H$1048576,MATCH($S1195,출금!$S$2:$S$1048576,0))&amp;"")</f>
        <v/>
      </c>
      <c r="P1195" s="2" t="str">
        <f>IF(ISERROR(INDEX(출금!$A$2:$A$1048576,MATCH($S1195,출금!$S$2:$S$1048576,0)))=TRUE, "", INDEX(출금!$A$2:$A$1048576,MATCH($S1195,출금!$S$2:$S$1048576,0)))</f>
        <v/>
      </c>
      <c r="Q1195" s="2" t="str">
        <f>IF(ISERROR(INDEX(출금!$B$2:$B$1048576,MATCH($S1195,출금!$S$2:$S$1048576,0)))=TRUE, "", INDEX(출금!$B$2:$B$1048576,MATCH($S1195,출금!$S$2:$S$1048576,0)))</f>
        <v/>
      </c>
      <c r="R1195" s="2" t="str">
        <f>IF(ISERROR(INDEX(출금!$C$2:$C$1048576,MATCH($S1195,출금!$S$2:$S$1048576,0)))=TRUE, "", INDEX(출금!$C$2:$C$1048576,MATCH($S1195,출금!$S$2:$S$1048576,0)))</f>
        <v/>
      </c>
      <c r="S1195" s="4" t="s">
        <v>2561</v>
      </c>
      <c r="T1195" s="20">
        <v>44694.61991898148</v>
      </c>
      <c r="U1195" s="31" t="str">
        <f t="shared" si="33"/>
        <v>2022-05-13</v>
      </c>
    </row>
    <row r="1196" spans="1:21" hidden="1">
      <c r="A1196" s="5" t="s">
        <v>3</v>
      </c>
      <c r="B1196" s="5" t="s">
        <v>67</v>
      </c>
      <c r="C1196" s="5" t="s">
        <v>24</v>
      </c>
      <c r="D1196" s="2" t="str">
        <f>'(참고) Index'!$E$9</f>
        <v>Main</v>
      </c>
      <c r="E1196" s="5">
        <v>10012</v>
      </c>
      <c r="F1196" s="4" t="str">
        <f t="shared" si="34"/>
        <v>BTC</v>
      </c>
      <c r="G1196" s="2" t="str">
        <f>IF(INDEX(지갑!$H:$H,MATCH(A1196&amp;B1196&amp;C1196&amp;D1196&amp;E1196&amp;F1196&amp;H1196,지갑!$K:$K,0))=0, "",INDEX(지갑!$H:$H,MATCH(A1196&amp;B1196&amp;C1196&amp;D1196&amp;E1196&amp;F1196&amp;H1196,지갑!$K:$K,0)))</f>
        <v>19SK9LWSXLdmwPxvjPgvUrdaPhaPS6LaNu</v>
      </c>
      <c r="K1196" s="1" t="s">
        <v>9</v>
      </c>
      <c r="L1196" s="1" t="s">
        <v>9</v>
      </c>
      <c r="M1196" s="11">
        <v>31.316630499999999</v>
      </c>
      <c r="N1196" s="2" t="str">
        <f>IF(ISERROR(INDEX(출금!$G$2:$G$1048576,MATCH($S1196,출금!$S$2:$S$1048576,0)))=TRUE, "", INDEX(출금!$G$2:$G$1048576,MATCH($S1196,출금!$S$2:$S$1048576,0))&amp;"")</f>
        <v/>
      </c>
      <c r="O1196" s="2" t="str">
        <f>IF(ISERROR(INDEX(출금!$H$2:$H$1048576,MATCH($S1196,출금!$S$2:$S$1048576,0)))=TRUE, "", INDEX(출금!$H$2:$H$1048576,MATCH($S1196,출금!$S$2:$S$1048576,0))&amp;"")</f>
        <v/>
      </c>
      <c r="P1196" s="2" t="str">
        <f>IF(ISERROR(INDEX(출금!$A$2:$A$1048576,MATCH($S1196,출금!$S$2:$S$1048576,0)))=TRUE, "", INDEX(출금!$A$2:$A$1048576,MATCH($S1196,출금!$S$2:$S$1048576,0)))</f>
        <v/>
      </c>
      <c r="Q1196" s="2" t="str">
        <f>IF(ISERROR(INDEX(출금!$B$2:$B$1048576,MATCH($S1196,출금!$S$2:$S$1048576,0)))=TRUE, "", INDEX(출금!$B$2:$B$1048576,MATCH($S1196,출금!$S$2:$S$1048576,0)))</f>
        <v/>
      </c>
      <c r="R1196" s="2" t="str">
        <f>IF(ISERROR(INDEX(출금!$C$2:$C$1048576,MATCH($S1196,출금!$S$2:$S$1048576,0)))=TRUE, "", INDEX(출금!$C$2:$C$1048576,MATCH($S1196,출금!$S$2:$S$1048576,0)))</f>
        <v/>
      </c>
      <c r="S1196" s="4" t="s">
        <v>2562</v>
      </c>
      <c r="T1196" s="20">
        <v>44694.493437500001</v>
      </c>
      <c r="U1196" s="31" t="str">
        <f t="shared" si="33"/>
        <v>2022-05-13</v>
      </c>
    </row>
    <row r="1197" spans="1:21">
      <c r="A1197" s="5" t="s">
        <v>3</v>
      </c>
      <c r="B1197" s="5" t="s">
        <v>67</v>
      </c>
      <c r="C1197" s="5" t="s">
        <v>24</v>
      </c>
      <c r="D1197" s="2" t="str">
        <f>'(참고) Index'!$E$9</f>
        <v>Main</v>
      </c>
      <c r="E1197" s="5">
        <v>10012</v>
      </c>
      <c r="F1197" s="4" t="str">
        <f t="shared" si="34"/>
        <v>ETH</v>
      </c>
      <c r="G1197" s="2" t="str">
        <f>IF(INDEX(지갑!$H:$H,MATCH(A1197&amp;B1197&amp;C1197&amp;D1197&amp;E1197&amp;F1197&amp;H1197,지갑!$K:$K,0))=0, "",INDEX(지갑!$H:$H,MATCH(A1197&amp;B1197&amp;C1197&amp;D1197&amp;E1197&amp;F1197&amp;H1197,지갑!$K:$K,0)))</f>
        <v>0x5d6fcf22aa4e4ff8da0abe329392e7c5306d22f3</v>
      </c>
      <c r="K1197" s="1" t="s">
        <v>11</v>
      </c>
      <c r="L1197" s="1" t="s">
        <v>11</v>
      </c>
      <c r="M1197" s="11">
        <v>23.258033900000001</v>
      </c>
      <c r="N1197" s="2" t="str">
        <f>IF(ISERROR(INDEX(출금!$G$2:$G$1048576,MATCH($S1197,출금!$S$2:$S$1048576,0)))=TRUE, "", INDEX(출금!$G$2:$G$1048576,MATCH($S1197,출금!$S$2:$S$1048576,0))&amp;"")</f>
        <v/>
      </c>
      <c r="O1197" s="2" t="str">
        <f>IF(ISERROR(INDEX(출금!$H$2:$H$1048576,MATCH($S1197,출금!$S$2:$S$1048576,0)))=TRUE, "", INDEX(출금!$H$2:$H$1048576,MATCH($S1197,출금!$S$2:$S$1048576,0))&amp;"")</f>
        <v/>
      </c>
      <c r="P1197" s="2" t="str">
        <f>IF(ISERROR(INDEX(출금!$A$2:$A$1048576,MATCH($S1197,출금!$S$2:$S$1048576,0)))=TRUE, "", INDEX(출금!$A$2:$A$1048576,MATCH($S1197,출금!$S$2:$S$1048576,0)))</f>
        <v/>
      </c>
      <c r="Q1197" s="2" t="str">
        <f>IF(ISERROR(INDEX(출금!$B$2:$B$1048576,MATCH($S1197,출금!$S$2:$S$1048576,0)))=TRUE, "", INDEX(출금!$B$2:$B$1048576,MATCH($S1197,출금!$S$2:$S$1048576,0)))</f>
        <v/>
      </c>
      <c r="R1197" s="2" t="str">
        <f>IF(ISERROR(INDEX(출금!$C$2:$C$1048576,MATCH($S1197,출금!$S$2:$S$1048576,0)))=TRUE, "", INDEX(출금!$C$2:$C$1048576,MATCH($S1197,출금!$S$2:$S$1048576,0)))</f>
        <v/>
      </c>
      <c r="S1197" s="4" t="s">
        <v>2563</v>
      </c>
      <c r="T1197" s="20">
        <v>44694.490659722222</v>
      </c>
      <c r="U1197" s="31" t="str">
        <f t="shared" si="33"/>
        <v>2022-05-13</v>
      </c>
    </row>
    <row r="1198" spans="1:21" hidden="1">
      <c r="A1198" s="5" t="s">
        <v>3</v>
      </c>
      <c r="B1198" s="5" t="s">
        <v>67</v>
      </c>
      <c r="C1198" s="5" t="s">
        <v>24</v>
      </c>
      <c r="D1198" s="2" t="str">
        <f>'(참고) Index'!$E$9</f>
        <v>Main</v>
      </c>
      <c r="E1198" s="5">
        <v>10012</v>
      </c>
      <c r="F1198" s="4" t="str">
        <f t="shared" si="34"/>
        <v>UST</v>
      </c>
      <c r="G1198" s="2" t="str">
        <f>IF(INDEX(지갑!$H:$H,MATCH(A1198&amp;B1198&amp;C1198&amp;D1198&amp;E1198&amp;F1198&amp;H1198,지갑!$K:$K,0))=0, "",INDEX(지갑!$H:$H,MATCH(A1198&amp;B1198&amp;C1198&amp;D1198&amp;E1198&amp;F1198&amp;H1198,지갑!$K:$K,0)))</f>
        <v>terra1ncjg4a59x2pgvqy9qjyqprlj8lrwshm0wleht5</v>
      </c>
      <c r="H1198" s="5">
        <v>102585224</v>
      </c>
      <c r="K1198" s="1" t="s">
        <v>15</v>
      </c>
      <c r="L1198" s="1" t="s">
        <v>14</v>
      </c>
      <c r="M1198" s="11">
        <v>9147014.0700720008</v>
      </c>
      <c r="N1198" s="2" t="str">
        <f>IF(ISERROR(INDEX(출금!$G$2:$G$1048576,MATCH($S1198,출금!$S$2:$S$1048576,0)))=TRUE, "", INDEX(출금!$G$2:$G$1048576,MATCH($S1198,출금!$S$2:$S$1048576,0))&amp;"")</f>
        <v/>
      </c>
      <c r="O1198" s="2" t="str">
        <f>IF(ISERROR(INDEX(출금!$H$2:$H$1048576,MATCH($S1198,출금!$S$2:$S$1048576,0)))=TRUE, "", INDEX(출금!$H$2:$H$1048576,MATCH($S1198,출금!$S$2:$S$1048576,0))&amp;"")</f>
        <v/>
      </c>
      <c r="P1198" s="2" t="str">
        <f>IF(ISERROR(INDEX(출금!$A$2:$A$1048576,MATCH($S1198,출금!$S$2:$S$1048576,0)))=TRUE, "", INDEX(출금!$A$2:$A$1048576,MATCH($S1198,출금!$S$2:$S$1048576,0)))</f>
        <v/>
      </c>
      <c r="Q1198" s="2" t="str">
        <f>IF(ISERROR(INDEX(출금!$B$2:$B$1048576,MATCH($S1198,출금!$S$2:$S$1048576,0)))=TRUE, "", INDEX(출금!$B$2:$B$1048576,MATCH($S1198,출금!$S$2:$S$1048576,0)))</f>
        <v/>
      </c>
      <c r="R1198" s="2" t="str">
        <f>IF(ISERROR(INDEX(출금!$C$2:$C$1048576,MATCH($S1198,출금!$S$2:$S$1048576,0)))=TRUE, "", INDEX(출금!$C$2:$C$1048576,MATCH($S1198,출금!$S$2:$S$1048576,0)))</f>
        <v/>
      </c>
      <c r="S1198" s="4" t="s">
        <v>2564</v>
      </c>
      <c r="T1198" s="20">
        <v>44694.436828703707</v>
      </c>
      <c r="U1198" s="31" t="str">
        <f t="shared" si="33"/>
        <v>2022-05-13</v>
      </c>
    </row>
    <row r="1199" spans="1:21">
      <c r="A1199" s="5" t="s">
        <v>3</v>
      </c>
      <c r="B1199" s="5" t="s">
        <v>67</v>
      </c>
      <c r="C1199" s="5" t="s">
        <v>24</v>
      </c>
      <c r="D1199" s="2" t="str">
        <f>'(참고) Index'!$E$9</f>
        <v>Main</v>
      </c>
      <c r="E1199" s="5">
        <v>10012</v>
      </c>
      <c r="F1199" s="4" t="str">
        <f t="shared" si="34"/>
        <v>ETH</v>
      </c>
      <c r="G1199" s="2" t="str">
        <f>IF(INDEX(지갑!$H:$H,MATCH(A1199&amp;B1199&amp;C1199&amp;D1199&amp;E1199&amp;F1199&amp;H1199,지갑!$K:$K,0))=0, "",INDEX(지갑!$H:$H,MATCH(A1199&amp;B1199&amp;C1199&amp;D1199&amp;E1199&amp;F1199&amp;H1199,지갑!$K:$K,0)))</f>
        <v>0x5d6fcf22aa4e4ff8da0abe329392e7c5306d22f3</v>
      </c>
      <c r="K1199" s="1" t="s">
        <v>11</v>
      </c>
      <c r="L1199" s="1" t="s">
        <v>11</v>
      </c>
      <c r="M1199" s="11">
        <v>30</v>
      </c>
      <c r="N1199" s="2" t="str">
        <f>IF(ISERROR(INDEX(출금!$G$2:$G$1048576,MATCH($S1199,출금!$S$2:$S$1048576,0)))=TRUE, "", INDEX(출금!$G$2:$G$1048576,MATCH($S1199,출금!$S$2:$S$1048576,0))&amp;"")</f>
        <v/>
      </c>
      <c r="O1199" s="2" t="str">
        <f>IF(ISERROR(INDEX(출금!$H$2:$H$1048576,MATCH($S1199,출금!$S$2:$S$1048576,0)))=TRUE, "", INDEX(출금!$H$2:$H$1048576,MATCH($S1199,출금!$S$2:$S$1048576,0))&amp;"")</f>
        <v/>
      </c>
      <c r="P1199" s="2" t="str">
        <f>IF(ISERROR(INDEX(출금!$A$2:$A$1048576,MATCH($S1199,출금!$S$2:$S$1048576,0)))=TRUE, "", INDEX(출금!$A$2:$A$1048576,MATCH($S1199,출금!$S$2:$S$1048576,0)))</f>
        <v/>
      </c>
      <c r="Q1199" s="2" t="str">
        <f>IF(ISERROR(INDEX(출금!$B$2:$B$1048576,MATCH($S1199,출금!$S$2:$S$1048576,0)))=TRUE, "", INDEX(출금!$B$2:$B$1048576,MATCH($S1199,출금!$S$2:$S$1048576,0)))</f>
        <v/>
      </c>
      <c r="R1199" s="2" t="str">
        <f>IF(ISERROR(INDEX(출금!$C$2:$C$1048576,MATCH($S1199,출금!$S$2:$S$1048576,0)))=TRUE, "", INDEX(출금!$C$2:$C$1048576,MATCH($S1199,출금!$S$2:$S$1048576,0)))</f>
        <v/>
      </c>
      <c r="S1199" s="4" t="s">
        <v>2565</v>
      </c>
      <c r="T1199" s="20">
        <v>44692.750393518516</v>
      </c>
      <c r="U1199" s="31" t="str">
        <f t="shared" si="33"/>
        <v>2022-05-11</v>
      </c>
    </row>
    <row r="1200" spans="1:21" hidden="1">
      <c r="A1200" s="5" t="s">
        <v>3</v>
      </c>
      <c r="B1200" s="5" t="s">
        <v>67</v>
      </c>
      <c r="C1200" s="5" t="s">
        <v>24</v>
      </c>
      <c r="D1200" s="2" t="str">
        <f>'(참고) Index'!$E$9</f>
        <v>Main</v>
      </c>
      <c r="E1200" s="5">
        <v>10012</v>
      </c>
      <c r="F1200" s="4" t="str">
        <f t="shared" si="34"/>
        <v>XRP</v>
      </c>
      <c r="G1200" s="2" t="str">
        <f>IF(INDEX(지갑!$H:$H,MATCH(A1200&amp;B1200&amp;C1200&amp;D1200&amp;E1200&amp;F1200&amp;H1200,지갑!$K:$K,0))=0, "",INDEX(지갑!$H:$H,MATCH(A1200&amp;B1200&amp;C1200&amp;D1200&amp;E1200&amp;F1200&amp;H1200,지갑!$K:$K,0)))</f>
        <v>rEb8TK3gBgk5auZkwc6sHnwrGVJH8DuaLh</v>
      </c>
      <c r="H1200" s="5">
        <v>105711647</v>
      </c>
      <c r="K1200" s="1" t="s">
        <v>10</v>
      </c>
      <c r="L1200" s="1" t="s">
        <v>10</v>
      </c>
      <c r="M1200" s="11">
        <v>42070.770719</v>
      </c>
      <c r="N1200" s="2" t="str">
        <f>IF(ISERROR(INDEX(출금!$G$2:$G$1048576,MATCH($S1200,출금!$S$2:$S$1048576,0)))=TRUE, "", INDEX(출금!$G$2:$G$1048576,MATCH($S1200,출금!$S$2:$S$1048576,0))&amp;"")</f>
        <v/>
      </c>
      <c r="O1200" s="2" t="str">
        <f>IF(ISERROR(INDEX(출금!$H$2:$H$1048576,MATCH($S1200,출금!$S$2:$S$1048576,0)))=TRUE, "", INDEX(출금!$H$2:$H$1048576,MATCH($S1200,출금!$S$2:$S$1048576,0))&amp;"")</f>
        <v/>
      </c>
      <c r="P1200" s="2" t="str">
        <f>IF(ISERROR(INDEX(출금!$A$2:$A$1048576,MATCH($S1200,출금!$S$2:$S$1048576,0)))=TRUE, "", INDEX(출금!$A$2:$A$1048576,MATCH($S1200,출금!$S$2:$S$1048576,0)))</f>
        <v/>
      </c>
      <c r="Q1200" s="2" t="str">
        <f>IF(ISERROR(INDEX(출금!$B$2:$B$1048576,MATCH($S1200,출금!$S$2:$S$1048576,0)))=TRUE, "", INDEX(출금!$B$2:$B$1048576,MATCH($S1200,출금!$S$2:$S$1048576,0)))</f>
        <v/>
      </c>
      <c r="R1200" s="2" t="str">
        <f>IF(ISERROR(INDEX(출금!$C$2:$C$1048576,MATCH($S1200,출금!$S$2:$S$1048576,0)))=TRUE, "", INDEX(출금!$C$2:$C$1048576,MATCH($S1200,출금!$S$2:$S$1048576,0)))</f>
        <v/>
      </c>
      <c r="S1200" s="4" t="s">
        <v>2566</v>
      </c>
      <c r="T1200" s="20">
        <v>44692.741944444446</v>
      </c>
      <c r="U1200" s="31" t="str">
        <f t="shared" si="33"/>
        <v>2022-05-11</v>
      </c>
    </row>
    <row r="1201" spans="1:21" hidden="1">
      <c r="A1201" s="5" t="s">
        <v>3</v>
      </c>
      <c r="B1201" s="5" t="s">
        <v>67</v>
      </c>
      <c r="C1201" s="5" t="s">
        <v>24</v>
      </c>
      <c r="D1201" s="2" t="str">
        <f>'(참고) Index'!$E$9</f>
        <v>Main</v>
      </c>
      <c r="E1201" s="5">
        <v>10012</v>
      </c>
      <c r="F1201" s="4" t="str">
        <f t="shared" si="34"/>
        <v>KLAY</v>
      </c>
      <c r="G1201" s="2" t="str">
        <f>IF(INDEX(지갑!$H:$H,MATCH(A1201&amp;B1201&amp;C1201&amp;D1201&amp;E1201&amp;F1201&amp;H1201,지갑!$K:$K,0))=0, "",INDEX(지갑!$H:$H,MATCH(A1201&amp;B1201&amp;C1201&amp;D1201&amp;E1201&amp;F1201&amp;H1201,지갑!$K:$K,0)))</f>
        <v>0x5d6fcf22aa4e4ff8da0abe329392e7c5306d22f3</v>
      </c>
      <c r="K1201" s="1" t="s">
        <v>75</v>
      </c>
      <c r="L1201" s="1" t="s">
        <v>75</v>
      </c>
      <c r="M1201" s="11">
        <v>74597.328730299996</v>
      </c>
      <c r="N1201" s="2" t="str">
        <f>IF(ISERROR(INDEX(출금!$G$2:$G$1048576,MATCH($S1201,출금!$S$2:$S$1048576,0)))=TRUE, "", INDEX(출금!$G$2:$G$1048576,MATCH($S1201,출금!$S$2:$S$1048576,0))&amp;"")</f>
        <v/>
      </c>
      <c r="O1201" s="2" t="str">
        <f>IF(ISERROR(INDEX(출금!$H$2:$H$1048576,MATCH($S1201,출금!$S$2:$S$1048576,0)))=TRUE, "", INDEX(출금!$H$2:$H$1048576,MATCH($S1201,출금!$S$2:$S$1048576,0))&amp;"")</f>
        <v/>
      </c>
      <c r="P1201" s="2" t="str">
        <f>IF(ISERROR(INDEX(출금!$A$2:$A$1048576,MATCH($S1201,출금!$S$2:$S$1048576,0)))=TRUE, "", INDEX(출금!$A$2:$A$1048576,MATCH($S1201,출금!$S$2:$S$1048576,0)))</f>
        <v/>
      </c>
      <c r="Q1201" s="2" t="str">
        <f>IF(ISERROR(INDEX(출금!$B$2:$B$1048576,MATCH($S1201,출금!$S$2:$S$1048576,0)))=TRUE, "", INDEX(출금!$B$2:$B$1048576,MATCH($S1201,출금!$S$2:$S$1048576,0)))</f>
        <v/>
      </c>
      <c r="R1201" s="2" t="str">
        <f>IF(ISERROR(INDEX(출금!$C$2:$C$1048576,MATCH($S1201,출금!$S$2:$S$1048576,0)))=TRUE, "", INDEX(출금!$C$2:$C$1048576,MATCH($S1201,출금!$S$2:$S$1048576,0)))</f>
        <v/>
      </c>
      <c r="S1201" s="4" t="s">
        <v>2567</v>
      </c>
      <c r="T1201" s="20">
        <v>44692.7419212963</v>
      </c>
      <c r="U1201" s="31" t="str">
        <f t="shared" si="33"/>
        <v>2022-05-11</v>
      </c>
    </row>
    <row r="1202" spans="1:21">
      <c r="A1202" s="5" t="s">
        <v>3</v>
      </c>
      <c r="B1202" s="5" t="s">
        <v>67</v>
      </c>
      <c r="C1202" s="5" t="s">
        <v>24</v>
      </c>
      <c r="D1202" s="2" t="str">
        <f>'(참고) Index'!$E$9</f>
        <v>Main</v>
      </c>
      <c r="E1202" s="5">
        <v>10012</v>
      </c>
      <c r="F1202" s="4" t="str">
        <f t="shared" si="34"/>
        <v>USDT</v>
      </c>
      <c r="G1202" s="2" t="str">
        <f>IF(INDEX(지갑!$H:$H,MATCH(A1202&amp;B1202&amp;C1202&amp;D1202&amp;E1202&amp;F1202&amp;H1202,지갑!$K:$K,0))=0, "",INDEX(지갑!$H:$H,MATCH(A1202&amp;B1202&amp;C1202&amp;D1202&amp;E1202&amp;F1202&amp;H1202,지갑!$K:$K,0)))</f>
        <v/>
      </c>
      <c r="K1202" s="1" t="s">
        <v>13</v>
      </c>
      <c r="L1202" s="1" t="s">
        <v>11</v>
      </c>
      <c r="M1202" s="11">
        <v>46502.699046000002</v>
      </c>
      <c r="N1202" s="2" t="str">
        <f>IF(ISERROR(INDEX(출금!$G$2:$G$1048576,MATCH($S1202,출금!$S$2:$S$1048576,0)))=TRUE, "", INDEX(출금!$G$2:$G$1048576,MATCH($S1202,출금!$S$2:$S$1048576,0))&amp;"")</f>
        <v/>
      </c>
      <c r="O1202" s="2" t="str">
        <f>IF(ISERROR(INDEX(출금!$H$2:$H$1048576,MATCH($S1202,출금!$S$2:$S$1048576,0)))=TRUE, "", INDEX(출금!$H$2:$H$1048576,MATCH($S1202,출금!$S$2:$S$1048576,0))&amp;"")</f>
        <v/>
      </c>
      <c r="P1202" s="2" t="str">
        <f>IF(ISERROR(INDEX(출금!$A$2:$A$1048576,MATCH($S1202,출금!$S$2:$S$1048576,0)))=TRUE, "", INDEX(출금!$A$2:$A$1048576,MATCH($S1202,출금!$S$2:$S$1048576,0)))</f>
        <v/>
      </c>
      <c r="Q1202" s="2" t="str">
        <f>IF(ISERROR(INDEX(출금!$B$2:$B$1048576,MATCH($S1202,출금!$S$2:$S$1048576,0)))=TRUE, "", INDEX(출금!$B$2:$B$1048576,MATCH($S1202,출금!$S$2:$S$1048576,0)))</f>
        <v/>
      </c>
      <c r="R1202" s="2" t="str">
        <f>IF(ISERROR(INDEX(출금!$C$2:$C$1048576,MATCH($S1202,출금!$S$2:$S$1048576,0)))=TRUE, "", INDEX(출금!$C$2:$C$1048576,MATCH($S1202,출금!$S$2:$S$1048576,0)))</f>
        <v/>
      </c>
      <c r="S1202" s="4" t="s">
        <v>2568</v>
      </c>
      <c r="T1202" s="20">
        <v>44692.740648148145</v>
      </c>
      <c r="U1202" s="31" t="str">
        <f t="shared" si="33"/>
        <v>2022-05-11</v>
      </c>
    </row>
    <row r="1203" spans="1:21" hidden="1">
      <c r="A1203" s="5" t="s">
        <v>3</v>
      </c>
      <c r="B1203" s="5" t="s">
        <v>67</v>
      </c>
      <c r="C1203" s="5" t="s">
        <v>24</v>
      </c>
      <c r="D1203" s="2" t="str">
        <f>'(참고) Index'!$E$9</f>
        <v>Main</v>
      </c>
      <c r="E1203" s="5">
        <v>10012</v>
      </c>
      <c r="F1203" s="4" t="str">
        <f t="shared" si="34"/>
        <v>ATOM</v>
      </c>
      <c r="G1203" s="2" t="e">
        <f>IF(INDEX(지갑!$H:$H,MATCH(A1203&amp;B1203&amp;C1203&amp;D1203&amp;E1203&amp;F1203&amp;H1203,지갑!$K:$K,0))=0, "",INDEX(지갑!$H:$H,MATCH(A1203&amp;B1203&amp;C1203&amp;D1203&amp;E1203&amp;F1203&amp;H1203,지갑!$K:$K,0)))</f>
        <v>#N/A</v>
      </c>
      <c r="K1203" s="1" t="s">
        <v>70</v>
      </c>
      <c r="L1203" s="1" t="s">
        <v>70</v>
      </c>
      <c r="M1203" s="11">
        <v>2000.6766500000001</v>
      </c>
      <c r="N1203" s="2" t="str">
        <f>IF(ISERROR(INDEX(출금!$G$2:$G$1048576,MATCH($S1203,출금!$S$2:$S$1048576,0)))=TRUE, "", INDEX(출금!$G$2:$G$1048576,MATCH($S1203,출금!$S$2:$S$1048576,0))&amp;"")</f>
        <v/>
      </c>
      <c r="O1203" s="2" t="str">
        <f>IF(ISERROR(INDEX(출금!$H$2:$H$1048576,MATCH($S1203,출금!$S$2:$S$1048576,0)))=TRUE, "", INDEX(출금!$H$2:$H$1048576,MATCH($S1203,출금!$S$2:$S$1048576,0))&amp;"")</f>
        <v/>
      </c>
      <c r="P1203" s="2" t="str">
        <f>IF(ISERROR(INDEX(출금!$A$2:$A$1048576,MATCH($S1203,출금!$S$2:$S$1048576,0)))=TRUE, "", INDEX(출금!$A$2:$A$1048576,MATCH($S1203,출금!$S$2:$S$1048576,0)))</f>
        <v/>
      </c>
      <c r="Q1203" s="2" t="str">
        <f>IF(ISERROR(INDEX(출금!$B$2:$B$1048576,MATCH($S1203,출금!$S$2:$S$1048576,0)))=TRUE, "", INDEX(출금!$B$2:$B$1048576,MATCH($S1203,출금!$S$2:$S$1048576,0)))</f>
        <v/>
      </c>
      <c r="R1203" s="2" t="str">
        <f>IF(ISERROR(INDEX(출금!$C$2:$C$1048576,MATCH($S1203,출금!$S$2:$S$1048576,0)))=TRUE, "", INDEX(출금!$C$2:$C$1048576,MATCH($S1203,출금!$S$2:$S$1048576,0)))</f>
        <v/>
      </c>
      <c r="S1203" s="4" t="s">
        <v>2569</v>
      </c>
      <c r="T1203" s="20">
        <v>44692.740173611113</v>
      </c>
      <c r="U1203" s="31" t="str">
        <f t="shared" si="33"/>
        <v>2022-05-11</v>
      </c>
    </row>
    <row r="1204" spans="1:21">
      <c r="A1204" s="5" t="s">
        <v>3</v>
      </c>
      <c r="B1204" s="5" t="s">
        <v>67</v>
      </c>
      <c r="C1204" s="5" t="s">
        <v>24</v>
      </c>
      <c r="D1204" s="2" t="str">
        <f>'(참고) Index'!$E$9</f>
        <v>Main</v>
      </c>
      <c r="E1204" s="5">
        <v>10012</v>
      </c>
      <c r="F1204" s="4" t="str">
        <f t="shared" si="34"/>
        <v>ETH</v>
      </c>
      <c r="G1204" s="2" t="str">
        <f>IF(INDEX(지갑!$H:$H,MATCH(A1204&amp;B1204&amp;C1204&amp;D1204&amp;E1204&amp;F1204&amp;H1204,지갑!$K:$K,0))=0, "",INDEX(지갑!$H:$H,MATCH(A1204&amp;B1204&amp;C1204&amp;D1204&amp;E1204&amp;F1204&amp;H1204,지갑!$K:$K,0)))</f>
        <v>0x5d6fcf22aa4e4ff8da0abe329392e7c5306d22f3</v>
      </c>
      <c r="K1204" s="1" t="s">
        <v>11</v>
      </c>
      <c r="L1204" s="1" t="s">
        <v>11</v>
      </c>
      <c r="M1204" s="11">
        <v>413.16</v>
      </c>
      <c r="N1204" s="2" t="str">
        <f>IF(ISERROR(INDEX(출금!$G$2:$G$1048576,MATCH($S1204,출금!$S$2:$S$1048576,0)))=TRUE, "", INDEX(출금!$G$2:$G$1048576,MATCH($S1204,출금!$S$2:$S$1048576,0))&amp;"")</f>
        <v/>
      </c>
      <c r="O1204" s="2" t="str">
        <f>IF(ISERROR(INDEX(출금!$H$2:$H$1048576,MATCH($S1204,출금!$S$2:$S$1048576,0)))=TRUE, "", INDEX(출금!$H$2:$H$1048576,MATCH($S1204,출금!$S$2:$S$1048576,0))&amp;"")</f>
        <v/>
      </c>
      <c r="P1204" s="2" t="str">
        <f>IF(ISERROR(INDEX(출금!$A$2:$A$1048576,MATCH($S1204,출금!$S$2:$S$1048576,0)))=TRUE, "", INDEX(출금!$A$2:$A$1048576,MATCH($S1204,출금!$S$2:$S$1048576,0)))</f>
        <v/>
      </c>
      <c r="Q1204" s="2" t="str">
        <f>IF(ISERROR(INDEX(출금!$B$2:$B$1048576,MATCH($S1204,출금!$S$2:$S$1048576,0)))=TRUE, "", INDEX(출금!$B$2:$B$1048576,MATCH($S1204,출금!$S$2:$S$1048576,0)))</f>
        <v/>
      </c>
      <c r="R1204" s="2" t="str">
        <f>IF(ISERROR(INDEX(출금!$C$2:$C$1048576,MATCH($S1204,출금!$S$2:$S$1048576,0)))=TRUE, "", INDEX(출금!$C$2:$C$1048576,MATCH($S1204,출금!$S$2:$S$1048576,0)))</f>
        <v/>
      </c>
      <c r="S1204" s="4" t="s">
        <v>2570</v>
      </c>
      <c r="T1204" s="20">
        <v>44692.70175925926</v>
      </c>
      <c r="U1204" s="31" t="str">
        <f t="shared" si="33"/>
        <v>2022-05-11</v>
      </c>
    </row>
    <row r="1205" spans="1:21">
      <c r="A1205" s="5" t="s">
        <v>3</v>
      </c>
      <c r="B1205" s="5" t="s">
        <v>67</v>
      </c>
      <c r="C1205" s="5" t="s">
        <v>24</v>
      </c>
      <c r="D1205" s="2" t="str">
        <f>'(참고) Index'!$E$9</f>
        <v>Main</v>
      </c>
      <c r="E1205" s="5">
        <v>10012</v>
      </c>
      <c r="F1205" s="4" t="str">
        <f t="shared" si="34"/>
        <v>USDT</v>
      </c>
      <c r="G1205" s="2" t="str">
        <f>IF(INDEX(지갑!$H:$H,MATCH(A1205&amp;B1205&amp;C1205&amp;D1205&amp;E1205&amp;F1205&amp;H1205,지갑!$K:$K,0))=0, "",INDEX(지갑!$H:$H,MATCH(A1205&amp;B1205&amp;C1205&amp;D1205&amp;E1205&amp;F1205&amp;H1205,지갑!$K:$K,0)))</f>
        <v/>
      </c>
      <c r="K1205" s="1" t="s">
        <v>13</v>
      </c>
      <c r="L1205" s="1" t="s">
        <v>11</v>
      </c>
      <c r="M1205" s="11">
        <v>502398.315199</v>
      </c>
      <c r="N1205" s="2" t="str">
        <f>IF(ISERROR(INDEX(출금!$G$2:$G$1048576,MATCH($S1205,출금!$S$2:$S$1048576,0)))=TRUE, "", INDEX(출금!$G$2:$G$1048576,MATCH($S1205,출금!$S$2:$S$1048576,0))&amp;"")</f>
        <v/>
      </c>
      <c r="O1205" s="2" t="str">
        <f>IF(ISERROR(INDEX(출금!$H$2:$H$1048576,MATCH($S1205,출금!$S$2:$S$1048576,0)))=TRUE, "", INDEX(출금!$H$2:$H$1048576,MATCH($S1205,출금!$S$2:$S$1048576,0))&amp;"")</f>
        <v/>
      </c>
      <c r="P1205" s="2" t="str">
        <f>IF(ISERROR(INDEX(출금!$A$2:$A$1048576,MATCH($S1205,출금!$S$2:$S$1048576,0)))=TRUE, "", INDEX(출금!$A$2:$A$1048576,MATCH($S1205,출금!$S$2:$S$1048576,0)))</f>
        <v/>
      </c>
      <c r="Q1205" s="2" t="str">
        <f>IF(ISERROR(INDEX(출금!$B$2:$B$1048576,MATCH($S1205,출금!$S$2:$S$1048576,0)))=TRUE, "", INDEX(출금!$B$2:$B$1048576,MATCH($S1205,출금!$S$2:$S$1048576,0)))</f>
        <v/>
      </c>
      <c r="R1205" s="2" t="str">
        <f>IF(ISERROR(INDEX(출금!$C$2:$C$1048576,MATCH($S1205,출금!$S$2:$S$1048576,0)))=TRUE, "", INDEX(출금!$C$2:$C$1048576,MATCH($S1205,출금!$S$2:$S$1048576,0)))</f>
        <v/>
      </c>
      <c r="S1205" s="4" t="s">
        <v>2571</v>
      </c>
      <c r="T1205" s="20">
        <v>44691.455914351849</v>
      </c>
      <c r="U1205" s="31" t="str">
        <f t="shared" si="33"/>
        <v>2022-05-10</v>
      </c>
    </row>
    <row r="1206" spans="1:21" hidden="1">
      <c r="A1206" s="5" t="s">
        <v>3</v>
      </c>
      <c r="B1206" s="5" t="s">
        <v>67</v>
      </c>
      <c r="C1206" s="5" t="s">
        <v>24</v>
      </c>
      <c r="D1206" s="2" t="str">
        <f>'(참고) Index'!$E$9</f>
        <v>Main</v>
      </c>
      <c r="E1206" s="5">
        <v>10012</v>
      </c>
      <c r="F1206" s="4" t="str">
        <f t="shared" si="34"/>
        <v>KLAY</v>
      </c>
      <c r="G1206" s="2" t="str">
        <f>IF(INDEX(지갑!$H:$H,MATCH(A1206&amp;B1206&amp;C1206&amp;D1206&amp;E1206&amp;F1206&amp;H1206,지갑!$K:$K,0))=0, "",INDEX(지갑!$H:$H,MATCH(A1206&amp;B1206&amp;C1206&amp;D1206&amp;E1206&amp;F1206&amp;H1206,지갑!$K:$K,0)))</f>
        <v>0x5d6fcf22aa4e4ff8da0abe329392e7c5306d22f3</v>
      </c>
      <c r="K1206" s="1" t="s">
        <v>75</v>
      </c>
      <c r="L1206" s="1" t="s">
        <v>75</v>
      </c>
      <c r="M1206" s="11">
        <v>1300000</v>
      </c>
      <c r="N1206" s="2" t="str">
        <f>IF(ISERROR(INDEX(출금!$G$2:$G$1048576,MATCH($S1206,출금!$S$2:$S$1048576,0)))=TRUE, "", INDEX(출금!$G$2:$G$1048576,MATCH($S1206,출금!$S$2:$S$1048576,0))&amp;"")</f>
        <v/>
      </c>
      <c r="O1206" s="2" t="str">
        <f>IF(ISERROR(INDEX(출금!$H$2:$H$1048576,MATCH($S1206,출금!$S$2:$S$1048576,0)))=TRUE, "", INDEX(출금!$H$2:$H$1048576,MATCH($S1206,출금!$S$2:$S$1048576,0))&amp;"")</f>
        <v/>
      </c>
      <c r="P1206" s="2" t="str">
        <f>IF(ISERROR(INDEX(출금!$A$2:$A$1048576,MATCH($S1206,출금!$S$2:$S$1048576,0)))=TRUE, "", INDEX(출금!$A$2:$A$1048576,MATCH($S1206,출금!$S$2:$S$1048576,0)))</f>
        <v/>
      </c>
      <c r="Q1206" s="2" t="str">
        <f>IF(ISERROR(INDEX(출금!$B$2:$B$1048576,MATCH($S1206,출금!$S$2:$S$1048576,0)))=TRUE, "", INDEX(출금!$B$2:$B$1048576,MATCH($S1206,출금!$S$2:$S$1048576,0)))</f>
        <v/>
      </c>
      <c r="R1206" s="2" t="str">
        <f>IF(ISERROR(INDEX(출금!$C$2:$C$1048576,MATCH($S1206,출금!$S$2:$S$1048576,0)))=TRUE, "", INDEX(출금!$C$2:$C$1048576,MATCH($S1206,출금!$S$2:$S$1048576,0)))</f>
        <v/>
      </c>
      <c r="S1206" s="4" t="s">
        <v>2572</v>
      </c>
      <c r="T1206" s="20">
        <v>44691.446828703702</v>
      </c>
      <c r="U1206" s="31" t="str">
        <f t="shared" si="33"/>
        <v>2022-05-10</v>
      </c>
    </row>
    <row r="1207" spans="1:21" hidden="1">
      <c r="A1207" s="5" t="s">
        <v>3</v>
      </c>
      <c r="B1207" s="5" t="s">
        <v>67</v>
      </c>
      <c r="C1207" s="5" t="s">
        <v>24</v>
      </c>
      <c r="D1207" s="2" t="str">
        <f>'(참고) Index'!$E$9</f>
        <v>Main</v>
      </c>
      <c r="E1207" s="5">
        <v>10012</v>
      </c>
      <c r="F1207" s="4" t="str">
        <f t="shared" si="34"/>
        <v>UST</v>
      </c>
      <c r="G1207" s="2" t="str">
        <f>IF(INDEX(지갑!$H:$H,MATCH(A1207&amp;B1207&amp;C1207&amp;D1207&amp;E1207&amp;F1207&amp;H1207,지갑!$K:$K,0))=0, "",INDEX(지갑!$H:$H,MATCH(A1207&amp;B1207&amp;C1207&amp;D1207&amp;E1207&amp;F1207&amp;H1207,지갑!$K:$K,0)))</f>
        <v>terra1ncjg4a59x2pgvqy9qjyqprlj8lrwshm0wleht5</v>
      </c>
      <c r="H1207" s="5">
        <v>102585224</v>
      </c>
      <c r="K1207" s="1" t="s">
        <v>15</v>
      </c>
      <c r="L1207" s="1" t="s">
        <v>14</v>
      </c>
      <c r="M1207" s="11">
        <v>10000000</v>
      </c>
      <c r="N1207" s="2" t="str">
        <f>IF(ISERROR(INDEX(출금!$G$2:$G$1048576,MATCH($S1207,출금!$S$2:$S$1048576,0)))=TRUE, "", INDEX(출금!$G$2:$G$1048576,MATCH($S1207,출금!$S$2:$S$1048576,0))&amp;"")</f>
        <v>terra1luagdjcr9c9yvp3ak4d7chjm5gldcmgln5rku5</v>
      </c>
      <c r="O1207" s="2" t="str">
        <f>IF(ISERROR(INDEX(출금!$H$2:$H$1048576,MATCH($S1207,출금!$S$2:$S$1048576,0)))=TRUE, "", INDEX(출금!$H$2:$H$1048576,MATCH($S1207,출금!$S$2:$S$1048576,0))&amp;"")</f>
        <v>1273090217</v>
      </c>
      <c r="P1207" s="2" t="str">
        <f>IF(ISERROR(INDEX(출금!$A$2:$A$1048576,MATCH($S1207,출금!$S$2:$S$1048576,0)))=TRUE, "", INDEX(출금!$A$2:$A$1048576,MATCH($S1207,출금!$S$2:$S$1048576,0)))</f>
        <v>exchange</v>
      </c>
      <c r="Q1207" s="2" t="str">
        <f>IF(ISERROR(INDEX(출금!$B$2:$B$1048576,MATCH($S1207,출금!$S$2:$S$1048576,0)))=TRUE, "", INDEX(출금!$B$2:$B$1048576,MATCH($S1207,출금!$S$2:$S$1048576,0)))</f>
        <v>FTX</v>
      </c>
      <c r="R1207" s="2" t="str">
        <f>IF(ISERROR(INDEX(출금!$C$2:$C$1048576,MATCH($S1207,출금!$S$2:$S$1048576,0)))=TRUE, "", INDEX(출금!$C$2:$C$1048576,MATCH($S1207,출금!$S$2:$S$1048576,0)))</f>
        <v>BBRICK</v>
      </c>
      <c r="S1207" s="4" t="s">
        <v>360</v>
      </c>
      <c r="T1207" s="20">
        <v>44671.018055555556</v>
      </c>
      <c r="U1207" s="31" t="str">
        <f t="shared" si="33"/>
        <v>2022-04-20</v>
      </c>
    </row>
    <row r="1208" spans="1:21" hidden="1">
      <c r="A1208" s="5" t="s">
        <v>3</v>
      </c>
      <c r="B1208" s="5" t="s">
        <v>67</v>
      </c>
      <c r="C1208" s="5" t="s">
        <v>24</v>
      </c>
      <c r="D1208" s="2" t="str">
        <f>'(참고) Index'!$E$9</f>
        <v>Main</v>
      </c>
      <c r="E1208" s="5">
        <v>10012</v>
      </c>
      <c r="F1208" s="4" t="str">
        <f t="shared" si="34"/>
        <v>UST</v>
      </c>
      <c r="G1208" s="2" t="str">
        <f>IF(INDEX(지갑!$H:$H,MATCH(A1208&amp;B1208&amp;C1208&amp;D1208&amp;E1208&amp;F1208&amp;H1208,지갑!$K:$K,0))=0, "",INDEX(지갑!$H:$H,MATCH(A1208&amp;B1208&amp;C1208&amp;D1208&amp;E1208&amp;F1208&amp;H1208,지갑!$K:$K,0)))</f>
        <v>terra1ncjg4a59x2pgvqy9qjyqprlj8lrwshm0wleht5</v>
      </c>
      <c r="H1208" s="5">
        <v>102585224</v>
      </c>
      <c r="K1208" s="1" t="s">
        <v>15</v>
      </c>
      <c r="L1208" s="1" t="s">
        <v>14</v>
      </c>
      <c r="M1208" s="11">
        <v>3000000</v>
      </c>
      <c r="N1208" s="2" t="str">
        <f>IF(ISERROR(INDEX(출금!$G$2:$G$1048576,MATCH($S1208,출금!$S$2:$S$1048576,0)))=TRUE, "", INDEX(출금!$G$2:$G$1048576,MATCH($S1208,출금!$S$2:$S$1048576,0))&amp;"")</f>
        <v>terra174evzq0tnd0uvzkkrvg08n9geqpcsvdrychcm8</v>
      </c>
      <c r="O1208" s="2" t="str">
        <f>IF(ISERROR(INDEX(출금!$H$2:$H$1048576,MATCH($S1208,출금!$S$2:$S$1048576,0)))=TRUE, "", INDEX(출금!$H$2:$H$1048576,MATCH($S1208,출금!$S$2:$S$1048576,0))&amp;"")</f>
        <v/>
      </c>
      <c r="P1208" s="2" t="str">
        <f>IF(ISERROR(INDEX(출금!$A$2:$A$1048576,MATCH($S1208,출금!$S$2:$S$1048576,0)))=TRUE, "", INDEX(출금!$A$2:$A$1048576,MATCH($S1208,출금!$S$2:$S$1048576,0)))</f>
        <v>Wallet</v>
      </c>
      <c r="Q1208" s="2" t="str">
        <f>IF(ISERROR(INDEX(출금!$B$2:$B$1048576,MATCH($S1208,출금!$S$2:$S$1048576,0)))=TRUE, "", INDEX(출금!$B$2:$B$1048576,MATCH($S1208,출금!$S$2:$S$1048576,0)))</f>
        <v>Terra</v>
      </c>
      <c r="R1208" s="2" t="str">
        <f>IF(ISERROR(INDEX(출금!$C$2:$C$1048576,MATCH($S1208,출금!$S$2:$S$1048576,0)))=TRUE, "", INDEX(출금!$C$2:$C$1048576,MATCH($S1208,출금!$S$2:$S$1048576,0)))</f>
        <v>BBRICK</v>
      </c>
      <c r="S1208" s="4" t="s">
        <v>541</v>
      </c>
      <c r="T1208" s="20">
        <v>44669.662523148145</v>
      </c>
      <c r="U1208" s="31" t="str">
        <f t="shared" si="33"/>
        <v>2022-04-18</v>
      </c>
    </row>
    <row r="1209" spans="1:21" hidden="1">
      <c r="A1209" s="5" t="s">
        <v>3</v>
      </c>
      <c r="B1209" s="5" t="s">
        <v>67</v>
      </c>
      <c r="C1209" s="5" t="s">
        <v>24</v>
      </c>
      <c r="D1209" s="2" t="str">
        <f>'(참고) Index'!$E$9</f>
        <v>Main</v>
      </c>
      <c r="E1209" s="5">
        <v>10012</v>
      </c>
      <c r="F1209" s="4" t="str">
        <f t="shared" si="34"/>
        <v>UST</v>
      </c>
      <c r="G1209" s="2" t="str">
        <f>IF(INDEX(지갑!$H:$H,MATCH(A1209&amp;B1209&amp;C1209&amp;D1209&amp;E1209&amp;F1209&amp;H1209,지갑!$K:$K,0))=0, "",INDEX(지갑!$H:$H,MATCH(A1209&amp;B1209&amp;C1209&amp;D1209&amp;E1209&amp;F1209&amp;H1209,지갑!$K:$K,0)))</f>
        <v>terra1ncjg4a59x2pgvqy9qjyqprlj8lrwshm0wleht5</v>
      </c>
      <c r="H1209" s="5">
        <v>102585224</v>
      </c>
      <c r="K1209" s="1" t="s">
        <v>15</v>
      </c>
      <c r="L1209" s="1" t="s">
        <v>14</v>
      </c>
      <c r="M1209" s="11">
        <v>10000200</v>
      </c>
      <c r="N1209" s="2" t="str">
        <f>IF(ISERROR(INDEX(출금!$G$2:$G$1048576,MATCH($S1209,출금!$S$2:$S$1048576,0)))=TRUE, "", INDEX(출금!$G$2:$G$1048576,MATCH($S1209,출금!$S$2:$S$1048576,0))&amp;"")</f>
        <v>terra174evzq0tnd0uvzkkrvg08n9geqpcsvdrychcm8</v>
      </c>
      <c r="O1209" s="2" t="str">
        <f>IF(ISERROR(INDEX(출금!$H$2:$H$1048576,MATCH($S1209,출금!$S$2:$S$1048576,0)))=TRUE, "", INDEX(출금!$H$2:$H$1048576,MATCH($S1209,출금!$S$2:$S$1048576,0))&amp;"")</f>
        <v/>
      </c>
      <c r="P1209" s="2" t="str">
        <f>IF(ISERROR(INDEX(출금!$A$2:$A$1048576,MATCH($S1209,출금!$S$2:$S$1048576,0)))=TRUE, "", INDEX(출금!$A$2:$A$1048576,MATCH($S1209,출금!$S$2:$S$1048576,0)))</f>
        <v>Wallet</v>
      </c>
      <c r="Q1209" s="2" t="str">
        <f>IF(ISERROR(INDEX(출금!$B$2:$B$1048576,MATCH($S1209,출금!$S$2:$S$1048576,0)))=TRUE, "", INDEX(출금!$B$2:$B$1048576,MATCH($S1209,출금!$S$2:$S$1048576,0)))</f>
        <v>Terra</v>
      </c>
      <c r="R1209" s="2" t="str">
        <f>IF(ISERROR(INDEX(출금!$C$2:$C$1048576,MATCH($S1209,출금!$S$2:$S$1048576,0)))=TRUE, "", INDEX(출금!$C$2:$C$1048576,MATCH($S1209,출금!$S$2:$S$1048576,0)))</f>
        <v>BBRICK</v>
      </c>
      <c r="S1209" s="4" t="s">
        <v>542</v>
      </c>
      <c r="T1209" s="20">
        <v>44669.624652777777</v>
      </c>
      <c r="U1209" s="31" t="str">
        <f t="shared" si="33"/>
        <v>2022-04-18</v>
      </c>
    </row>
    <row r="1210" spans="1:21" hidden="1">
      <c r="A1210" s="5" t="s">
        <v>3</v>
      </c>
      <c r="B1210" s="5" t="s">
        <v>67</v>
      </c>
      <c r="C1210" s="5" t="s">
        <v>24</v>
      </c>
      <c r="D1210" s="2" t="str">
        <f>'(참고) Index'!$E$9</f>
        <v>Main</v>
      </c>
      <c r="E1210" s="5">
        <v>10012</v>
      </c>
      <c r="F1210" s="4" t="str">
        <f t="shared" si="34"/>
        <v>USDT</v>
      </c>
      <c r="G1210" s="2" t="str">
        <f>IF(INDEX(지갑!$H:$H,MATCH(A1210&amp;B1210&amp;C1210&amp;D1210&amp;E1210&amp;F1210&amp;H1210,지갑!$K:$K,0))=0, "",INDEX(지갑!$H:$H,MATCH(A1210&amp;B1210&amp;C1210&amp;D1210&amp;E1210&amp;F1210&amp;H1210,지갑!$K:$K,0)))</f>
        <v/>
      </c>
      <c r="K1210" s="1" t="s">
        <v>13</v>
      </c>
      <c r="L1210" s="1" t="s">
        <v>76</v>
      </c>
      <c r="M1210" s="11">
        <v>300</v>
      </c>
      <c r="N1210" s="2" t="str">
        <f>IF(ISERROR(INDEX(출금!$G$2:$G$1048576,MATCH($S1210,출금!$S$2:$S$1048576,0)))=TRUE, "", INDEX(출금!$G$2:$G$1048576,MATCH($S1210,출금!$S$2:$S$1048576,0))&amp;"")</f>
        <v/>
      </c>
      <c r="O1210" s="2" t="str">
        <f>IF(ISERROR(INDEX(출금!$H$2:$H$1048576,MATCH($S1210,출금!$S$2:$S$1048576,0)))=TRUE, "", INDEX(출금!$H$2:$H$1048576,MATCH($S1210,출금!$S$2:$S$1048576,0))&amp;"")</f>
        <v/>
      </c>
      <c r="P1210" s="2" t="str">
        <f>IF(ISERROR(INDEX(출금!$A$2:$A$1048576,MATCH($S1210,출금!$S$2:$S$1048576,0)))=TRUE, "", INDEX(출금!$A$2:$A$1048576,MATCH($S1210,출금!$S$2:$S$1048576,0)))</f>
        <v/>
      </c>
      <c r="Q1210" s="2" t="str">
        <f>IF(ISERROR(INDEX(출금!$B$2:$B$1048576,MATCH($S1210,출금!$S$2:$S$1048576,0)))=TRUE, "", INDEX(출금!$B$2:$B$1048576,MATCH($S1210,출금!$S$2:$S$1048576,0)))</f>
        <v/>
      </c>
      <c r="R1210" s="2" t="str">
        <f>IF(ISERROR(INDEX(출금!$C$2:$C$1048576,MATCH($S1210,출금!$S$2:$S$1048576,0)))=TRUE, "", INDEX(출금!$C$2:$C$1048576,MATCH($S1210,출금!$S$2:$S$1048576,0)))</f>
        <v/>
      </c>
      <c r="S1210" s="4" t="s">
        <v>2573</v>
      </c>
      <c r="T1210" s="20">
        <v>44659.715914351851</v>
      </c>
      <c r="U1210" s="31" t="str">
        <f t="shared" si="33"/>
        <v>2022-04-08</v>
      </c>
    </row>
    <row r="1211" spans="1:21" hidden="1">
      <c r="A1211" s="5" t="s">
        <v>3</v>
      </c>
      <c r="B1211" s="5" t="s">
        <v>67</v>
      </c>
      <c r="C1211" s="5" t="s">
        <v>24</v>
      </c>
      <c r="D1211" s="2" t="str">
        <f>'(참고) Index'!$E$9</f>
        <v>Main</v>
      </c>
      <c r="E1211" s="5">
        <v>10012</v>
      </c>
      <c r="F1211" s="4" t="str">
        <f t="shared" si="34"/>
        <v>USDT</v>
      </c>
      <c r="G1211" s="2" t="str">
        <f>IF(INDEX(지갑!$H:$H,MATCH(A1211&amp;B1211&amp;C1211&amp;D1211&amp;E1211&amp;F1211&amp;H1211,지갑!$K:$K,0))=0, "",INDEX(지갑!$H:$H,MATCH(A1211&amp;B1211&amp;C1211&amp;D1211&amp;E1211&amp;F1211&amp;H1211,지갑!$K:$K,0)))</f>
        <v/>
      </c>
      <c r="K1211" s="1" t="s">
        <v>13</v>
      </c>
      <c r="L1211" s="1" t="s">
        <v>76</v>
      </c>
      <c r="M1211" s="11">
        <v>300</v>
      </c>
      <c r="N1211" s="2" t="str">
        <f>IF(ISERROR(INDEX(출금!$G$2:$G$1048576,MATCH($S1211,출금!$S$2:$S$1048576,0)))=TRUE, "", INDEX(출금!$G$2:$G$1048576,MATCH($S1211,출금!$S$2:$S$1048576,0))&amp;"")</f>
        <v/>
      </c>
      <c r="O1211" s="2" t="str">
        <f>IF(ISERROR(INDEX(출금!$H$2:$H$1048576,MATCH($S1211,출금!$S$2:$S$1048576,0)))=TRUE, "", INDEX(출금!$H$2:$H$1048576,MATCH($S1211,출금!$S$2:$S$1048576,0))&amp;"")</f>
        <v/>
      </c>
      <c r="P1211" s="2" t="str">
        <f>IF(ISERROR(INDEX(출금!$A$2:$A$1048576,MATCH($S1211,출금!$S$2:$S$1048576,0)))=TRUE, "", INDEX(출금!$A$2:$A$1048576,MATCH($S1211,출금!$S$2:$S$1048576,0)))</f>
        <v/>
      </c>
      <c r="Q1211" s="2" t="str">
        <f>IF(ISERROR(INDEX(출금!$B$2:$B$1048576,MATCH($S1211,출금!$S$2:$S$1048576,0)))=TRUE, "", INDEX(출금!$B$2:$B$1048576,MATCH($S1211,출금!$S$2:$S$1048576,0)))</f>
        <v/>
      </c>
      <c r="R1211" s="2" t="str">
        <f>IF(ISERROR(INDEX(출금!$C$2:$C$1048576,MATCH($S1211,출금!$S$2:$S$1048576,0)))=TRUE, "", INDEX(출금!$C$2:$C$1048576,MATCH($S1211,출금!$S$2:$S$1048576,0)))</f>
        <v/>
      </c>
      <c r="S1211" s="4" t="s">
        <v>2574</v>
      </c>
      <c r="T1211" s="20">
        <v>44655.580150462964</v>
      </c>
      <c r="U1211" s="31" t="str">
        <f t="shared" si="33"/>
        <v>2022-04-04</v>
      </c>
    </row>
    <row r="1212" spans="1:21" hidden="1">
      <c r="A1212" s="5" t="s">
        <v>3</v>
      </c>
      <c r="B1212" s="5" t="s">
        <v>67</v>
      </c>
      <c r="C1212" s="5" t="s">
        <v>24</v>
      </c>
      <c r="D1212" s="2" t="str">
        <f>'(참고) Index'!$E$9</f>
        <v>Main</v>
      </c>
      <c r="E1212" s="5">
        <v>10012</v>
      </c>
      <c r="F1212" s="4" t="str">
        <f t="shared" si="34"/>
        <v>BNB</v>
      </c>
      <c r="G1212" s="2" t="str">
        <f>IF(INDEX(지갑!$H:$H,MATCH(A1212&amp;B1212&amp;C1212&amp;D1212&amp;E1212&amp;F1212&amp;H1212,지갑!$K:$K,0))=0, "",INDEX(지갑!$H:$H,MATCH(A1212&amp;B1212&amp;C1212&amp;D1212&amp;E1212&amp;F1212&amp;H1212,지갑!$K:$K,0)))</f>
        <v/>
      </c>
      <c r="K1212" s="1" t="s">
        <v>100</v>
      </c>
      <c r="L1212" s="1" t="s">
        <v>179</v>
      </c>
      <c r="M1212" s="11">
        <v>5</v>
      </c>
      <c r="N1212" s="2" t="s">
        <v>20</v>
      </c>
      <c r="O1212" s="2" t="str">
        <f>IF(ISERROR(INDEX(출금!$H$2:$H$1048576,MATCH($S1212,출금!$S$2:$S$1048576,0)))=TRUE, "", INDEX(출금!$H$2:$H$1048576,MATCH($S1212,출금!$S$2:$S$1048576,0))&amp;"")</f>
        <v/>
      </c>
      <c r="P1212" s="2" t="str">
        <f>IF(ISERROR(INDEX(출금!$A$2:$A$1048576,MATCH($S1212,출금!$S$2:$S$1048576,0)))=TRUE, "", INDEX(출금!$A$2:$A$1048576,MATCH($S1212,출금!$S$2:$S$1048576,0)))</f>
        <v/>
      </c>
      <c r="Q1212" s="2" t="str">
        <f>IF(ISERROR(INDEX(출금!$B$2:$B$1048576,MATCH($S1212,출금!$S$2:$S$1048576,0)))=TRUE, "", INDEX(출금!$B$2:$B$1048576,MATCH($S1212,출금!$S$2:$S$1048576,0)))</f>
        <v/>
      </c>
      <c r="R1212" s="2" t="str">
        <f>IF(ISERROR(INDEX(출금!$C$2:$C$1048576,MATCH($S1212,출금!$S$2:$S$1048576,0)))=TRUE, "", INDEX(출금!$C$2:$C$1048576,MATCH($S1212,출금!$S$2:$S$1048576,0)))</f>
        <v/>
      </c>
      <c r="S1212" s="4" t="s">
        <v>2575</v>
      </c>
      <c r="T1212" s="20">
        <v>44650.534155092595</v>
      </c>
      <c r="U1212" s="31" t="str">
        <f t="shared" si="33"/>
        <v>2022-03-30</v>
      </c>
    </row>
    <row r="1213" spans="1:21">
      <c r="A1213" s="5" t="s">
        <v>3</v>
      </c>
      <c r="B1213" s="5" t="s">
        <v>67</v>
      </c>
      <c r="C1213" s="5" t="s">
        <v>24</v>
      </c>
      <c r="D1213" s="2" t="str">
        <f>'(참고) Index'!$E$9</f>
        <v>Main</v>
      </c>
      <c r="E1213" s="5">
        <v>10012</v>
      </c>
      <c r="F1213" s="4" t="str">
        <f t="shared" si="34"/>
        <v>ETH</v>
      </c>
      <c r="G1213" s="2" t="str">
        <f>IF(INDEX(지갑!$H:$H,MATCH(A1213&amp;B1213&amp;C1213&amp;D1213&amp;E1213&amp;F1213&amp;H1213,지갑!$K:$K,0))=0, "",INDEX(지갑!$H:$H,MATCH(A1213&amp;B1213&amp;C1213&amp;D1213&amp;E1213&amp;F1213&amp;H1213,지갑!$K:$K,0)))</f>
        <v>0x5d6fcf22aa4e4ff8da0abe329392e7c5306d22f3</v>
      </c>
      <c r="K1213" s="1" t="s">
        <v>11</v>
      </c>
      <c r="L1213" s="1" t="s">
        <v>11</v>
      </c>
      <c r="M1213" s="11">
        <v>5384.5356548</v>
      </c>
      <c r="N1213" s="2" t="str">
        <f>IF(ISERROR(INDEX(출금!$G$2:$G$1048576,MATCH($S1213,출금!$S$2:$S$1048576,0)))=TRUE, "", INDEX(출금!$G$2:$G$1048576,MATCH($S1213,출금!$S$2:$S$1048576,0))&amp;"")</f>
        <v>0xd16eEBDb4F8804b66AB4b2c536917154d9a47E82</v>
      </c>
      <c r="O1213" s="2" t="str">
        <f>IF(ISERROR(INDEX(출금!$H$2:$H$1048576,MATCH($S1213,출금!$S$2:$S$1048576,0)))=TRUE, "", INDEX(출금!$H$2:$H$1048576,MATCH($S1213,출금!$S$2:$S$1048576,0))&amp;"")</f>
        <v/>
      </c>
      <c r="P1213" s="2" t="str">
        <f>IF(ISERROR(INDEX(출금!$A$2:$A$1048576,MATCH($S1213,출금!$S$2:$S$1048576,0)))=TRUE, "", INDEX(출금!$A$2:$A$1048576,MATCH($S1213,출금!$S$2:$S$1048576,0)))</f>
        <v>exchange</v>
      </c>
      <c r="Q1213" s="2" t="str">
        <f>IF(ISERROR(INDEX(출금!$B$2:$B$1048576,MATCH($S1213,출금!$S$2:$S$1048576,0)))=TRUE, "", INDEX(출금!$B$2:$B$1048576,MATCH($S1213,출금!$S$2:$S$1048576,0)))</f>
        <v>FTX</v>
      </c>
      <c r="R1213" s="2" t="str">
        <f>IF(ISERROR(INDEX(출금!$C$2:$C$1048576,MATCH($S1213,출금!$S$2:$S$1048576,0)))=TRUE, "", INDEX(출금!$C$2:$C$1048576,MATCH($S1213,출금!$S$2:$S$1048576,0)))</f>
        <v>BBRICK</v>
      </c>
      <c r="S1213" s="4" t="s">
        <v>377</v>
      </c>
      <c r="T1213" s="20">
        <v>44650.410104166665</v>
      </c>
      <c r="U1213" s="31" t="str">
        <f t="shared" si="33"/>
        <v>2022-03-30</v>
      </c>
    </row>
    <row r="1214" spans="1:21">
      <c r="A1214" s="5" t="s">
        <v>3</v>
      </c>
      <c r="B1214" s="5" t="s">
        <v>67</v>
      </c>
      <c r="C1214" s="5" t="s">
        <v>24</v>
      </c>
      <c r="D1214" s="2" t="str">
        <f>'(참고) Index'!$E$9</f>
        <v>Main</v>
      </c>
      <c r="E1214" s="5">
        <v>10012</v>
      </c>
      <c r="F1214" s="4" t="str">
        <f t="shared" si="34"/>
        <v>ETH</v>
      </c>
      <c r="G1214" s="2" t="str">
        <f>IF(INDEX(지갑!$H:$H,MATCH(A1214&amp;B1214&amp;C1214&amp;D1214&amp;E1214&amp;F1214&amp;H1214,지갑!$K:$K,0))=0, "",INDEX(지갑!$H:$H,MATCH(A1214&amp;B1214&amp;C1214&amp;D1214&amp;E1214&amp;F1214&amp;H1214,지갑!$K:$K,0)))</f>
        <v>0x5d6fcf22aa4e4ff8da0abe329392e7c5306d22f3</v>
      </c>
      <c r="K1214" s="1" t="s">
        <v>11</v>
      </c>
      <c r="L1214" s="1" t="s">
        <v>11</v>
      </c>
      <c r="M1214" s="11">
        <v>26.5</v>
      </c>
      <c r="N1214" s="2" t="str">
        <f>IF(ISERROR(INDEX(출금!$G$2:$G$1048576,MATCH($S1214,출금!$S$2:$S$1048576,0)))=TRUE, "", INDEX(출금!$G$2:$G$1048576,MATCH($S1214,출금!$S$2:$S$1048576,0))&amp;"")</f>
        <v/>
      </c>
      <c r="O1214" s="2" t="str">
        <f>IF(ISERROR(INDEX(출금!$H$2:$H$1048576,MATCH($S1214,출금!$S$2:$S$1048576,0)))=TRUE, "", INDEX(출금!$H$2:$H$1048576,MATCH($S1214,출금!$S$2:$S$1048576,0))&amp;"")</f>
        <v/>
      </c>
      <c r="P1214" s="2" t="str">
        <f>IF(ISERROR(INDEX(출금!$A$2:$A$1048576,MATCH($S1214,출금!$S$2:$S$1048576,0)))=TRUE, "", INDEX(출금!$A$2:$A$1048576,MATCH($S1214,출금!$S$2:$S$1048576,0)))</f>
        <v/>
      </c>
      <c r="Q1214" s="2" t="str">
        <f>IF(ISERROR(INDEX(출금!$B$2:$B$1048576,MATCH($S1214,출금!$S$2:$S$1048576,0)))=TRUE, "", INDEX(출금!$B$2:$B$1048576,MATCH($S1214,출금!$S$2:$S$1048576,0)))</f>
        <v/>
      </c>
      <c r="R1214" s="2" t="str">
        <f>IF(ISERROR(INDEX(출금!$C$2:$C$1048576,MATCH($S1214,출금!$S$2:$S$1048576,0)))=TRUE, "", INDEX(출금!$C$2:$C$1048576,MATCH($S1214,출금!$S$2:$S$1048576,0)))</f>
        <v/>
      </c>
      <c r="S1214" s="4" t="s">
        <v>2576</v>
      </c>
      <c r="T1214" s="20">
        <v>44650.407407407409</v>
      </c>
      <c r="U1214" s="31" t="str">
        <f t="shared" si="33"/>
        <v>2022-03-30</v>
      </c>
    </row>
    <row r="1215" spans="1:21" hidden="1">
      <c r="A1215" s="5" t="s">
        <v>3</v>
      </c>
      <c r="B1215" s="5" t="s">
        <v>67</v>
      </c>
      <c r="C1215" s="5" t="s">
        <v>24</v>
      </c>
      <c r="D1215" s="2" t="str">
        <f>'(참고) Index'!$E$9</f>
        <v>Main</v>
      </c>
      <c r="E1215" s="5">
        <v>10012</v>
      </c>
      <c r="F1215" s="4" t="str">
        <f t="shared" si="34"/>
        <v>BTC</v>
      </c>
      <c r="G1215" s="2" t="str">
        <f>IF(INDEX(지갑!$H:$H,MATCH(A1215&amp;B1215&amp;C1215&amp;D1215&amp;E1215&amp;F1215&amp;H1215,지갑!$K:$K,0))=0, "",INDEX(지갑!$H:$H,MATCH(A1215&amp;B1215&amp;C1215&amp;D1215&amp;E1215&amp;F1215&amp;H1215,지갑!$K:$K,0)))</f>
        <v>19SK9LWSXLdmwPxvjPgvUrdaPhaPS6LaNu</v>
      </c>
      <c r="K1215" s="1" t="s">
        <v>9</v>
      </c>
      <c r="L1215" s="1" t="s">
        <v>9</v>
      </c>
      <c r="M1215" s="11">
        <v>455.86209209999998</v>
      </c>
      <c r="N1215" s="2" t="str">
        <f>IF(ISERROR(INDEX(출금!$G$2:$G$1048576,MATCH($S1215,출금!$S$2:$S$1048576,0)))=TRUE, "", INDEX(출금!$G$2:$G$1048576,MATCH($S1215,출금!$S$2:$S$1048576,0))&amp;"")</f>
        <v>3H9GcbHrica8tDjBgkByHKNbwpcdTapLoK</v>
      </c>
      <c r="O1215" s="2" t="str">
        <f>IF(ISERROR(INDEX(출금!$H$2:$H$1048576,MATCH($S1215,출금!$S$2:$S$1048576,0)))=TRUE, "", INDEX(출금!$H$2:$H$1048576,MATCH($S1215,출금!$S$2:$S$1048576,0))&amp;"")</f>
        <v/>
      </c>
      <c r="P1215" s="2" t="str">
        <f>IF(ISERROR(INDEX(출금!$A$2:$A$1048576,MATCH($S1215,출금!$S$2:$S$1048576,0)))=TRUE, "", INDEX(출금!$A$2:$A$1048576,MATCH($S1215,출금!$S$2:$S$1048576,0)))</f>
        <v>exchange</v>
      </c>
      <c r="Q1215" s="2" t="str">
        <f>IF(ISERROR(INDEX(출금!$B$2:$B$1048576,MATCH($S1215,출금!$S$2:$S$1048576,0)))=TRUE, "", INDEX(출금!$B$2:$B$1048576,MATCH($S1215,출금!$S$2:$S$1048576,0)))</f>
        <v>FTX</v>
      </c>
      <c r="R1215" s="2" t="str">
        <f>IF(ISERROR(INDEX(출금!$C$2:$C$1048576,MATCH($S1215,출금!$S$2:$S$1048576,0)))=TRUE, "", INDEX(출금!$C$2:$C$1048576,MATCH($S1215,출금!$S$2:$S$1048576,0)))</f>
        <v>BBRICK</v>
      </c>
      <c r="S1215" s="4" t="s">
        <v>378</v>
      </c>
      <c r="T1215" s="20">
        <v>44650.23946759259</v>
      </c>
      <c r="U1215" s="31" t="str">
        <f t="shared" si="33"/>
        <v>2022-03-30</v>
      </c>
    </row>
    <row r="1216" spans="1:21" hidden="1">
      <c r="A1216" s="5" t="s">
        <v>3</v>
      </c>
      <c r="B1216" s="5" t="s">
        <v>67</v>
      </c>
      <c r="C1216" s="5" t="s">
        <v>24</v>
      </c>
      <c r="D1216" s="2" t="str">
        <f>'(참고) Index'!$E$9</f>
        <v>Main</v>
      </c>
      <c r="E1216" s="5">
        <v>10012</v>
      </c>
      <c r="F1216" s="4" t="str">
        <f t="shared" si="34"/>
        <v>MATIC</v>
      </c>
      <c r="G1216" s="2" t="e">
        <f>IF(INDEX(지갑!$H:$H,MATCH(A1216&amp;B1216&amp;C1216&amp;D1216&amp;E1216&amp;F1216&amp;H1216,지갑!$K:$K,0))=0, "",INDEX(지갑!$H:$H,MATCH(A1216&amp;B1216&amp;C1216&amp;D1216&amp;E1216&amp;F1216&amp;H1216,지갑!$K:$K,0)))</f>
        <v>#N/A</v>
      </c>
      <c r="K1216" s="1" t="s">
        <v>103</v>
      </c>
      <c r="L1216" s="1" t="s">
        <v>103</v>
      </c>
      <c r="M1216" s="11">
        <v>6170</v>
      </c>
      <c r="N1216" s="2" t="str">
        <f>IF(ISERROR(INDEX(출금!$G$2:$G$1048576,MATCH($S1216,출금!$S$2:$S$1048576,0)))=TRUE, "", INDEX(출금!$G$2:$G$1048576,MATCH($S1216,출금!$S$2:$S$1048576,0))&amp;"")</f>
        <v/>
      </c>
      <c r="O1216" s="2" t="str">
        <f>IF(ISERROR(INDEX(출금!$H$2:$H$1048576,MATCH($S1216,출금!$S$2:$S$1048576,0)))=TRUE, "", INDEX(출금!$H$2:$H$1048576,MATCH($S1216,출금!$S$2:$S$1048576,0))&amp;"")</f>
        <v/>
      </c>
      <c r="P1216" s="2" t="str">
        <f>IF(ISERROR(INDEX(출금!$A$2:$A$1048576,MATCH($S1216,출금!$S$2:$S$1048576,0)))=TRUE, "", INDEX(출금!$A$2:$A$1048576,MATCH($S1216,출금!$S$2:$S$1048576,0)))</f>
        <v/>
      </c>
      <c r="Q1216" s="2" t="str">
        <f>IF(ISERROR(INDEX(출금!$B$2:$B$1048576,MATCH($S1216,출금!$S$2:$S$1048576,0)))=TRUE, "", INDEX(출금!$B$2:$B$1048576,MATCH($S1216,출금!$S$2:$S$1048576,0)))</f>
        <v/>
      </c>
      <c r="R1216" s="2" t="str">
        <f>IF(ISERROR(INDEX(출금!$C$2:$C$1048576,MATCH($S1216,출금!$S$2:$S$1048576,0)))=TRUE, "", INDEX(출금!$C$2:$C$1048576,MATCH($S1216,출금!$S$2:$S$1048576,0)))</f>
        <v/>
      </c>
      <c r="S1216" s="4" t="s">
        <v>2577</v>
      </c>
      <c r="T1216" s="20">
        <v>44649.873645833337</v>
      </c>
      <c r="U1216" s="31" t="str">
        <f t="shared" si="33"/>
        <v>2022-03-29</v>
      </c>
    </row>
    <row r="1217" spans="1:21" hidden="1">
      <c r="A1217" s="5" t="s">
        <v>3</v>
      </c>
      <c r="B1217" s="5" t="s">
        <v>67</v>
      </c>
      <c r="C1217" s="5" t="s">
        <v>24</v>
      </c>
      <c r="D1217" s="2" t="str">
        <f>'(참고) Index'!$E$9</f>
        <v>Main</v>
      </c>
      <c r="E1217" s="5">
        <v>10012</v>
      </c>
      <c r="F1217" s="4" t="str">
        <f t="shared" si="34"/>
        <v>USDC</v>
      </c>
      <c r="G1217" s="2" t="str">
        <f>IF(INDEX(지갑!$H:$H,MATCH(A1217&amp;B1217&amp;C1217&amp;D1217&amp;E1217&amp;F1217&amp;H1217,지갑!$K:$K,0))=0, "",INDEX(지갑!$H:$H,MATCH(A1217&amp;B1217&amp;C1217&amp;D1217&amp;E1217&amp;F1217&amp;H1217,지갑!$K:$K,0)))</f>
        <v/>
      </c>
      <c r="K1217" s="1" t="s">
        <v>12</v>
      </c>
      <c r="L1217" s="1" t="s">
        <v>103</v>
      </c>
      <c r="M1217" s="11">
        <v>6128.2143109999997</v>
      </c>
      <c r="N1217" s="2" t="str">
        <f>IF(ISERROR(INDEX(출금!$G$2:$G$1048576,MATCH($S1217,출금!$S$2:$S$1048576,0)))=TRUE, "", INDEX(출금!$G$2:$G$1048576,MATCH($S1217,출금!$S$2:$S$1048576,0))&amp;"")</f>
        <v/>
      </c>
      <c r="O1217" s="2" t="str">
        <f>IF(ISERROR(INDEX(출금!$H$2:$H$1048576,MATCH($S1217,출금!$S$2:$S$1048576,0)))=TRUE, "", INDEX(출금!$H$2:$H$1048576,MATCH($S1217,출금!$S$2:$S$1048576,0))&amp;"")</f>
        <v/>
      </c>
      <c r="P1217" s="2" t="str">
        <f>IF(ISERROR(INDEX(출금!$A$2:$A$1048576,MATCH($S1217,출금!$S$2:$S$1048576,0)))=TRUE, "", INDEX(출금!$A$2:$A$1048576,MATCH($S1217,출금!$S$2:$S$1048576,0)))</f>
        <v/>
      </c>
      <c r="Q1217" s="2" t="str">
        <f>IF(ISERROR(INDEX(출금!$B$2:$B$1048576,MATCH($S1217,출금!$S$2:$S$1048576,0)))=TRUE, "", INDEX(출금!$B$2:$B$1048576,MATCH($S1217,출금!$S$2:$S$1048576,0)))</f>
        <v/>
      </c>
      <c r="R1217" s="2" t="str">
        <f>IF(ISERROR(INDEX(출금!$C$2:$C$1048576,MATCH($S1217,출금!$S$2:$S$1048576,0)))=TRUE, "", INDEX(출금!$C$2:$C$1048576,MATCH($S1217,출금!$S$2:$S$1048576,0)))</f>
        <v/>
      </c>
      <c r="S1217" s="4" t="s">
        <v>2578</v>
      </c>
      <c r="T1217" s="20">
        <v>44649.873391203706</v>
      </c>
      <c r="U1217" s="31" t="str">
        <f t="shared" si="33"/>
        <v>2022-03-29</v>
      </c>
    </row>
    <row r="1218" spans="1:21" hidden="1">
      <c r="A1218" s="5" t="s">
        <v>3</v>
      </c>
      <c r="B1218" s="5" t="s">
        <v>67</v>
      </c>
      <c r="C1218" s="5" t="s">
        <v>24</v>
      </c>
      <c r="D1218" s="2" t="str">
        <f>'(참고) Index'!$E$9</f>
        <v>Main</v>
      </c>
      <c r="E1218" s="5">
        <v>10012</v>
      </c>
      <c r="F1218" s="4" t="str">
        <f t="shared" si="34"/>
        <v>UST</v>
      </c>
      <c r="G1218" s="2" t="str">
        <f>IF(INDEX(지갑!$H:$H,MATCH(A1218&amp;B1218&amp;C1218&amp;D1218&amp;E1218&amp;F1218&amp;H1218,지갑!$K:$K,0))=0, "",INDEX(지갑!$H:$H,MATCH(A1218&amp;B1218&amp;C1218&amp;D1218&amp;E1218&amp;F1218&amp;H1218,지갑!$K:$K,0)))</f>
        <v>terra1ncjg4a59x2pgvqy9qjyqprlj8lrwshm0wleht5</v>
      </c>
      <c r="H1218" s="5">
        <v>102585224</v>
      </c>
      <c r="K1218" s="1" t="s">
        <v>15</v>
      </c>
      <c r="L1218" s="1" t="s">
        <v>14</v>
      </c>
      <c r="M1218" s="11">
        <v>7000010.0929800002</v>
      </c>
      <c r="N1218" s="2" t="str">
        <f>IF(ISERROR(INDEX(출금!$G$2:$G$1048576,MATCH($S1218,출금!$S$2:$S$1048576,0)))=TRUE, "", INDEX(출금!$G$2:$G$1048576,MATCH($S1218,출금!$S$2:$S$1048576,0))&amp;"")</f>
        <v>terra174evzq0tnd0uvzkkrvg08n9geqpcsvdrychcm8</v>
      </c>
      <c r="O1218" s="2" t="str">
        <f>IF(ISERROR(INDEX(출금!$H$2:$H$1048576,MATCH($S1218,출금!$S$2:$S$1048576,0)))=TRUE, "", INDEX(출금!$H$2:$H$1048576,MATCH($S1218,출금!$S$2:$S$1048576,0))&amp;"")</f>
        <v/>
      </c>
      <c r="P1218" s="2" t="str">
        <f>IF(ISERROR(INDEX(출금!$A$2:$A$1048576,MATCH($S1218,출금!$S$2:$S$1048576,0)))=TRUE, "", INDEX(출금!$A$2:$A$1048576,MATCH($S1218,출금!$S$2:$S$1048576,0)))</f>
        <v>Wallet</v>
      </c>
      <c r="Q1218" s="2" t="str">
        <f>IF(ISERROR(INDEX(출금!$B$2:$B$1048576,MATCH($S1218,출금!$S$2:$S$1048576,0)))=TRUE, "", INDEX(출금!$B$2:$B$1048576,MATCH($S1218,출금!$S$2:$S$1048576,0)))</f>
        <v>Terra</v>
      </c>
      <c r="R1218" s="2" t="str">
        <f>IF(ISERROR(INDEX(출금!$C$2:$C$1048576,MATCH($S1218,출금!$S$2:$S$1048576,0)))=TRUE, "", INDEX(출금!$C$2:$C$1048576,MATCH($S1218,출금!$S$2:$S$1048576,0)))</f>
        <v>BBRICK</v>
      </c>
      <c r="S1218" s="4" t="s">
        <v>545</v>
      </c>
      <c r="T1218" s="20">
        <v>44649.830567129633</v>
      </c>
      <c r="U1218" s="31" t="str">
        <f t="shared" ref="U1218:U1281" si="35">TEXT(T1218,"yyyy-mm-dd")</f>
        <v>2022-03-29</v>
      </c>
    </row>
    <row r="1219" spans="1:21" hidden="1">
      <c r="A1219" s="5" t="s">
        <v>3</v>
      </c>
      <c r="B1219" s="5" t="s">
        <v>67</v>
      </c>
      <c r="C1219" s="5" t="s">
        <v>24</v>
      </c>
      <c r="D1219" s="2" t="str">
        <f>'(참고) Index'!$E$9</f>
        <v>Main</v>
      </c>
      <c r="E1219" s="5">
        <v>10012</v>
      </c>
      <c r="F1219" s="4" t="str">
        <f t="shared" si="34"/>
        <v>USDC</v>
      </c>
      <c r="G1219" s="2" t="str">
        <f>IF(INDEX(지갑!$H:$H,MATCH(A1219&amp;B1219&amp;C1219&amp;D1219&amp;E1219&amp;F1219&amp;H1219,지갑!$K:$K,0))=0, "",INDEX(지갑!$H:$H,MATCH(A1219&amp;B1219&amp;C1219&amp;D1219&amp;E1219&amp;F1219&amp;H1219,지갑!$K:$K,0)))</f>
        <v/>
      </c>
      <c r="K1219" s="1" t="s">
        <v>12</v>
      </c>
      <c r="L1219" s="1" t="s">
        <v>401</v>
      </c>
      <c r="M1219" s="11">
        <v>1945000</v>
      </c>
      <c r="N1219" s="2" t="str">
        <f>IF(ISERROR(INDEX(출금!$G$2:$G$1048576,MATCH($S1219,출금!$S$2:$S$1048576,0)))=TRUE, "", INDEX(출금!$G$2:$G$1048576,MATCH($S1219,출금!$S$2:$S$1048576,0))&amp;"")</f>
        <v>0xA341107b28740ee5a003BA3960448fD14174a026</v>
      </c>
      <c r="O1219" s="2" t="str">
        <f>IF(ISERROR(INDEX(출금!$H$2:$H$1048576,MATCH($S1219,출금!$S$2:$S$1048576,0)))=TRUE, "", INDEX(출금!$H$2:$H$1048576,MATCH($S1219,출금!$S$2:$S$1048576,0))&amp;"")</f>
        <v/>
      </c>
      <c r="P1219" s="2" t="str">
        <f>IF(ISERROR(INDEX(출금!$A$2:$A$1048576,MATCH($S1219,출금!$S$2:$S$1048576,0)))=TRUE, "", INDEX(출금!$A$2:$A$1048576,MATCH($S1219,출금!$S$2:$S$1048576,0)))</f>
        <v>exchange</v>
      </c>
      <c r="Q1219" s="2" t="str">
        <f>IF(ISERROR(INDEX(출금!$B$2:$B$1048576,MATCH($S1219,출금!$S$2:$S$1048576,0)))=TRUE, "", INDEX(출금!$B$2:$B$1048576,MATCH($S1219,출금!$S$2:$S$1048576,0)))</f>
        <v>FTX</v>
      </c>
      <c r="R1219" s="2" t="str">
        <f>IF(ISERROR(INDEX(출금!$C$2:$C$1048576,MATCH($S1219,출금!$S$2:$S$1048576,0)))=TRUE, "", INDEX(출금!$C$2:$C$1048576,MATCH($S1219,출금!$S$2:$S$1048576,0)))</f>
        <v>BBRICK</v>
      </c>
      <c r="S1219" s="4" t="s">
        <v>382</v>
      </c>
      <c r="T1219" s="20">
        <v>44649.774745370371</v>
      </c>
      <c r="U1219" s="31" t="str">
        <f t="shared" si="35"/>
        <v>2022-03-29</v>
      </c>
    </row>
    <row r="1220" spans="1:21" hidden="1">
      <c r="A1220" s="5" t="s">
        <v>3</v>
      </c>
      <c r="B1220" s="5" t="s">
        <v>67</v>
      </c>
      <c r="C1220" s="5" t="s">
        <v>24</v>
      </c>
      <c r="D1220" s="2" t="str">
        <f>'(참고) Index'!$E$9</f>
        <v>Main</v>
      </c>
      <c r="E1220" s="5">
        <v>10012</v>
      </c>
      <c r="F1220" s="4" t="str">
        <f t="shared" si="34"/>
        <v>MATIC</v>
      </c>
      <c r="G1220" s="2" t="e">
        <f>IF(INDEX(지갑!$H:$H,MATCH(A1220&amp;B1220&amp;C1220&amp;D1220&amp;E1220&amp;F1220&amp;H1220,지갑!$K:$K,0))=0, "",INDEX(지갑!$H:$H,MATCH(A1220&amp;B1220&amp;C1220&amp;D1220&amp;E1220&amp;F1220&amp;H1220,지갑!$K:$K,0)))</f>
        <v>#N/A</v>
      </c>
      <c r="K1220" s="1" t="s">
        <v>103</v>
      </c>
      <c r="L1220" s="1" t="s">
        <v>103</v>
      </c>
      <c r="M1220" s="11">
        <v>1145000</v>
      </c>
      <c r="N1220" s="2" t="str">
        <f>IF(ISERROR(INDEX(출금!$G$2:$G$1048576,MATCH($S1220,출금!$S$2:$S$1048576,0)))=TRUE, "", INDEX(출금!$G$2:$G$1048576,MATCH($S1220,출금!$S$2:$S$1048576,0))&amp;"")</f>
        <v/>
      </c>
      <c r="O1220" s="2" t="str">
        <f>IF(ISERROR(INDEX(출금!$H$2:$H$1048576,MATCH($S1220,출금!$S$2:$S$1048576,0)))=TRUE, "", INDEX(출금!$H$2:$H$1048576,MATCH($S1220,출금!$S$2:$S$1048576,0))&amp;"")</f>
        <v/>
      </c>
      <c r="P1220" s="2" t="str">
        <f>IF(ISERROR(INDEX(출금!$A$2:$A$1048576,MATCH($S1220,출금!$S$2:$S$1048576,0)))=TRUE, "", INDEX(출금!$A$2:$A$1048576,MATCH($S1220,출금!$S$2:$S$1048576,0)))</f>
        <v/>
      </c>
      <c r="Q1220" s="2" t="str">
        <f>IF(ISERROR(INDEX(출금!$B$2:$B$1048576,MATCH($S1220,출금!$S$2:$S$1048576,0)))=TRUE, "", INDEX(출금!$B$2:$B$1048576,MATCH($S1220,출금!$S$2:$S$1048576,0)))</f>
        <v/>
      </c>
      <c r="R1220" s="2" t="str">
        <f>IF(ISERROR(INDEX(출금!$C$2:$C$1048576,MATCH($S1220,출금!$S$2:$S$1048576,0)))=TRUE, "", INDEX(출금!$C$2:$C$1048576,MATCH($S1220,출금!$S$2:$S$1048576,0)))</f>
        <v/>
      </c>
      <c r="S1220" s="4" t="s">
        <v>2579</v>
      </c>
      <c r="T1220" s="20">
        <v>44649.536527777775</v>
      </c>
      <c r="U1220" s="31" t="str">
        <f t="shared" si="35"/>
        <v>2022-03-29</v>
      </c>
    </row>
    <row r="1221" spans="1:21" hidden="1">
      <c r="A1221" s="5" t="s">
        <v>3</v>
      </c>
      <c r="B1221" s="5" t="s">
        <v>67</v>
      </c>
      <c r="C1221" s="5" t="s">
        <v>24</v>
      </c>
      <c r="D1221" s="2" t="str">
        <f>'(참고) Index'!$E$9</f>
        <v>Main</v>
      </c>
      <c r="E1221" s="5">
        <v>10012</v>
      </c>
      <c r="F1221" s="4" t="str">
        <f t="shared" si="34"/>
        <v>BNB</v>
      </c>
      <c r="G1221" s="2" t="str">
        <f>IF(INDEX(지갑!$H:$H,MATCH(A1221&amp;B1221&amp;C1221&amp;D1221&amp;E1221&amp;F1221&amp;H1221,지갑!$K:$K,0))=0, "",INDEX(지갑!$H:$H,MATCH(A1221&amp;B1221&amp;C1221&amp;D1221&amp;E1221&amp;F1221&amp;H1221,지갑!$K:$K,0)))</f>
        <v/>
      </c>
      <c r="K1221" s="1" t="s">
        <v>100</v>
      </c>
      <c r="L1221" s="1" t="s">
        <v>179</v>
      </c>
      <c r="M1221" s="11">
        <v>43.4730189</v>
      </c>
      <c r="N1221" s="2" t="s">
        <v>20</v>
      </c>
      <c r="O1221" s="2" t="str">
        <f>IF(ISERROR(INDEX(출금!$H$2:$H$1048576,MATCH($S1221,출금!$S$2:$S$1048576,0)))=TRUE, "", INDEX(출금!$H$2:$H$1048576,MATCH($S1221,출금!$S$2:$S$1048576,0))&amp;"")</f>
        <v/>
      </c>
      <c r="P1221" s="2" t="str">
        <f>IF(ISERROR(INDEX(출금!$A$2:$A$1048576,MATCH($S1221,출금!$S$2:$S$1048576,0)))=TRUE, "", INDEX(출금!$A$2:$A$1048576,MATCH($S1221,출금!$S$2:$S$1048576,0)))</f>
        <v/>
      </c>
      <c r="Q1221" s="2" t="str">
        <f>IF(ISERROR(INDEX(출금!$B$2:$B$1048576,MATCH($S1221,출금!$S$2:$S$1048576,0)))=TRUE, "", INDEX(출금!$B$2:$B$1048576,MATCH($S1221,출금!$S$2:$S$1048576,0)))</f>
        <v/>
      </c>
      <c r="R1221" s="2" t="str">
        <f>IF(ISERROR(INDEX(출금!$C$2:$C$1048576,MATCH($S1221,출금!$S$2:$S$1048576,0)))=TRUE, "", INDEX(출금!$C$2:$C$1048576,MATCH($S1221,출금!$S$2:$S$1048576,0)))</f>
        <v/>
      </c>
      <c r="S1221" s="4" t="s">
        <v>2580</v>
      </c>
      <c r="T1221" s="20">
        <v>44649.490046296298</v>
      </c>
      <c r="U1221" s="31" t="str">
        <f t="shared" si="35"/>
        <v>2022-03-29</v>
      </c>
    </row>
    <row r="1222" spans="1:21" hidden="1">
      <c r="A1222" s="5" t="s">
        <v>3</v>
      </c>
      <c r="B1222" s="5" t="s">
        <v>67</v>
      </c>
      <c r="C1222" s="5" t="s">
        <v>24</v>
      </c>
      <c r="D1222" s="2" t="str">
        <f>'(참고) Index'!$E$9</f>
        <v>Main</v>
      </c>
      <c r="E1222" s="5">
        <v>10012</v>
      </c>
      <c r="F1222" s="4" t="str">
        <f t="shared" si="34"/>
        <v>USDT</v>
      </c>
      <c r="G1222" s="2" t="str">
        <f>IF(INDEX(지갑!$H:$H,MATCH(A1222&amp;B1222&amp;C1222&amp;D1222&amp;E1222&amp;F1222&amp;H1222,지갑!$K:$K,0))=0, "",INDEX(지갑!$H:$H,MATCH(A1222&amp;B1222&amp;C1222&amp;D1222&amp;E1222&amp;F1222&amp;H1222,지갑!$K:$K,0)))</f>
        <v/>
      </c>
      <c r="K1222" s="1" t="s">
        <v>13</v>
      </c>
      <c r="L1222" s="1" t="s">
        <v>179</v>
      </c>
      <c r="M1222" s="11">
        <v>903.22084759999996</v>
      </c>
      <c r="N1222" s="2" t="s">
        <v>20</v>
      </c>
      <c r="O1222" s="2" t="str">
        <f>IF(ISERROR(INDEX(출금!$H$2:$H$1048576,MATCH($S1222,출금!$S$2:$S$1048576,0)))=TRUE, "", INDEX(출금!$H$2:$H$1048576,MATCH($S1222,출금!$S$2:$S$1048576,0))&amp;"")</f>
        <v/>
      </c>
      <c r="P1222" s="2" t="str">
        <f>IF(ISERROR(INDEX(출금!$A$2:$A$1048576,MATCH($S1222,출금!$S$2:$S$1048576,0)))=TRUE, "", INDEX(출금!$A$2:$A$1048576,MATCH($S1222,출금!$S$2:$S$1048576,0)))</f>
        <v/>
      </c>
      <c r="Q1222" s="2" t="str">
        <f>IF(ISERROR(INDEX(출금!$B$2:$B$1048576,MATCH($S1222,출금!$S$2:$S$1048576,0)))=TRUE, "", INDEX(출금!$B$2:$B$1048576,MATCH($S1222,출금!$S$2:$S$1048576,0)))</f>
        <v/>
      </c>
      <c r="R1222" s="2" t="str">
        <f>IF(ISERROR(INDEX(출금!$C$2:$C$1048576,MATCH($S1222,출금!$S$2:$S$1048576,0)))=TRUE, "", INDEX(출금!$C$2:$C$1048576,MATCH($S1222,출금!$S$2:$S$1048576,0)))</f>
        <v/>
      </c>
      <c r="S1222" s="4" t="s">
        <v>2581</v>
      </c>
      <c r="T1222" s="20">
        <v>44649.48982638889</v>
      </c>
      <c r="U1222" s="31" t="str">
        <f t="shared" si="35"/>
        <v>2022-03-29</v>
      </c>
    </row>
    <row r="1223" spans="1:21" hidden="1">
      <c r="A1223" s="5" t="s">
        <v>3</v>
      </c>
      <c r="B1223" s="5" t="s">
        <v>67</v>
      </c>
      <c r="C1223" s="5" t="s">
        <v>24</v>
      </c>
      <c r="D1223" s="2" t="str">
        <f>'(참고) Index'!$E$9</f>
        <v>Main</v>
      </c>
      <c r="E1223" s="5">
        <v>10012</v>
      </c>
      <c r="F1223" s="4" t="str">
        <f t="shared" si="34"/>
        <v>BTC</v>
      </c>
      <c r="G1223" s="2" t="str">
        <f>IF(INDEX(지갑!$H:$H,MATCH(A1223&amp;B1223&amp;C1223&amp;D1223&amp;E1223&amp;F1223&amp;H1223,지갑!$K:$K,0))=0, "",INDEX(지갑!$H:$H,MATCH(A1223&amp;B1223&amp;C1223&amp;D1223&amp;E1223&amp;F1223&amp;H1223,지갑!$K:$K,0)))</f>
        <v>19SK9LWSXLdmwPxvjPgvUrdaPhaPS6LaNu</v>
      </c>
      <c r="K1223" s="1" t="s">
        <v>9</v>
      </c>
      <c r="L1223" s="1" t="s">
        <v>179</v>
      </c>
      <c r="M1223" s="11">
        <v>90.010071699999997</v>
      </c>
      <c r="N1223" s="2" t="s">
        <v>20</v>
      </c>
      <c r="O1223" s="2" t="str">
        <f>IF(ISERROR(INDEX(출금!$H$2:$H$1048576,MATCH($S1223,출금!$S$2:$S$1048576,0)))=TRUE, "", INDEX(출금!$H$2:$H$1048576,MATCH($S1223,출금!$S$2:$S$1048576,0))&amp;"")</f>
        <v/>
      </c>
      <c r="P1223" s="2" t="str">
        <f>IF(ISERROR(INDEX(출금!$A$2:$A$1048576,MATCH($S1223,출금!$S$2:$S$1048576,0)))=TRUE, "", INDEX(출금!$A$2:$A$1048576,MATCH($S1223,출금!$S$2:$S$1048576,0)))</f>
        <v/>
      </c>
      <c r="Q1223" s="2" t="str">
        <f>IF(ISERROR(INDEX(출금!$B$2:$B$1048576,MATCH($S1223,출금!$S$2:$S$1048576,0)))=TRUE, "", INDEX(출금!$B$2:$B$1048576,MATCH($S1223,출금!$S$2:$S$1048576,0)))</f>
        <v/>
      </c>
      <c r="R1223" s="2" t="str">
        <f>IF(ISERROR(INDEX(출금!$C$2:$C$1048576,MATCH($S1223,출금!$S$2:$S$1048576,0)))=TRUE, "", INDEX(출금!$C$2:$C$1048576,MATCH($S1223,출금!$S$2:$S$1048576,0)))</f>
        <v/>
      </c>
      <c r="S1223" s="4" t="s">
        <v>2582</v>
      </c>
      <c r="T1223" s="20">
        <v>44649.489710648151</v>
      </c>
      <c r="U1223" s="31" t="str">
        <f t="shared" si="35"/>
        <v>2022-03-29</v>
      </c>
    </row>
    <row r="1224" spans="1:21" hidden="1">
      <c r="A1224" s="5" t="s">
        <v>3</v>
      </c>
      <c r="B1224" s="5" t="s">
        <v>67</v>
      </c>
      <c r="C1224" s="5" t="s">
        <v>24</v>
      </c>
      <c r="D1224" s="2" t="str">
        <f>'(참고) Index'!$E$9</f>
        <v>Main</v>
      </c>
      <c r="E1224" s="5">
        <v>10012</v>
      </c>
      <c r="F1224" s="4" t="str">
        <f t="shared" si="34"/>
        <v>ETH</v>
      </c>
      <c r="G1224" s="2" t="str">
        <f>IF(INDEX(지갑!$H:$H,MATCH(A1224&amp;B1224&amp;C1224&amp;D1224&amp;E1224&amp;F1224&amp;H1224,지갑!$K:$K,0))=0, "",INDEX(지갑!$H:$H,MATCH(A1224&amp;B1224&amp;C1224&amp;D1224&amp;E1224&amp;F1224&amp;H1224,지갑!$K:$K,0)))</f>
        <v>0x5d6fcf22aa4e4ff8da0abe329392e7c5306d22f3</v>
      </c>
      <c r="K1224" s="1" t="s">
        <v>11</v>
      </c>
      <c r="L1224" s="1" t="s">
        <v>179</v>
      </c>
      <c r="M1224" s="11">
        <v>4973.5616682</v>
      </c>
      <c r="N1224" s="2" t="s">
        <v>20</v>
      </c>
      <c r="O1224" s="2" t="str">
        <f>IF(ISERROR(INDEX(출금!$H$2:$H$1048576,MATCH($S1224,출금!$S$2:$S$1048576,0)))=TRUE, "", INDEX(출금!$H$2:$H$1048576,MATCH($S1224,출금!$S$2:$S$1048576,0))&amp;"")</f>
        <v/>
      </c>
      <c r="P1224" s="2" t="str">
        <f>IF(ISERROR(INDEX(출금!$A$2:$A$1048576,MATCH($S1224,출금!$S$2:$S$1048576,0)))=TRUE, "", INDEX(출금!$A$2:$A$1048576,MATCH($S1224,출금!$S$2:$S$1048576,0)))</f>
        <v/>
      </c>
      <c r="Q1224" s="2" t="str">
        <f>IF(ISERROR(INDEX(출금!$B$2:$B$1048576,MATCH($S1224,출금!$S$2:$S$1048576,0)))=TRUE, "", INDEX(출금!$B$2:$B$1048576,MATCH($S1224,출금!$S$2:$S$1048576,0)))</f>
        <v/>
      </c>
      <c r="R1224" s="2" t="str">
        <f>IF(ISERROR(INDEX(출금!$C$2:$C$1048576,MATCH($S1224,출금!$S$2:$S$1048576,0)))=TRUE, "", INDEX(출금!$C$2:$C$1048576,MATCH($S1224,출금!$S$2:$S$1048576,0)))</f>
        <v/>
      </c>
      <c r="S1224" s="4" t="s">
        <v>2583</v>
      </c>
      <c r="T1224" s="20">
        <v>44649.481840277775</v>
      </c>
      <c r="U1224" s="31" t="str">
        <f t="shared" si="35"/>
        <v>2022-03-29</v>
      </c>
    </row>
    <row r="1225" spans="1:21" hidden="1">
      <c r="A1225" s="5" t="s">
        <v>3</v>
      </c>
      <c r="B1225" s="5" t="s">
        <v>67</v>
      </c>
      <c r="C1225" s="5" t="s">
        <v>24</v>
      </c>
      <c r="D1225" s="2" t="str">
        <f>'(참고) Index'!$E$9</f>
        <v>Main</v>
      </c>
      <c r="E1225" s="5">
        <v>10012</v>
      </c>
      <c r="F1225" s="4" t="str">
        <f t="shared" si="34"/>
        <v>BNB</v>
      </c>
      <c r="G1225" s="2" t="str">
        <f>IF(INDEX(지갑!$H:$H,MATCH(A1225&amp;B1225&amp;C1225&amp;D1225&amp;E1225&amp;F1225&amp;H1225,지갑!$K:$K,0))=0, "",INDEX(지갑!$H:$H,MATCH(A1225&amp;B1225&amp;C1225&amp;D1225&amp;E1225&amp;F1225&amp;H1225,지갑!$K:$K,0)))</f>
        <v/>
      </c>
      <c r="K1225" s="1" t="s">
        <v>100</v>
      </c>
      <c r="L1225" s="1" t="s">
        <v>179</v>
      </c>
      <c r="M1225" s="11">
        <v>7432.1735847</v>
      </c>
      <c r="N1225" s="2" t="s">
        <v>20</v>
      </c>
      <c r="O1225" s="2" t="str">
        <f>IF(ISERROR(INDEX(출금!$H$2:$H$1048576,MATCH($S1225,출금!$S$2:$S$1048576,0)))=TRUE, "", INDEX(출금!$H$2:$H$1048576,MATCH($S1225,출금!$S$2:$S$1048576,0))&amp;"")</f>
        <v/>
      </c>
      <c r="P1225" s="2" t="str">
        <f>IF(ISERROR(INDEX(출금!$A$2:$A$1048576,MATCH($S1225,출금!$S$2:$S$1048576,0)))=TRUE, "", INDEX(출금!$A$2:$A$1048576,MATCH($S1225,출금!$S$2:$S$1048576,0)))</f>
        <v/>
      </c>
      <c r="Q1225" s="2" t="str">
        <f>IF(ISERROR(INDEX(출금!$B$2:$B$1048576,MATCH($S1225,출금!$S$2:$S$1048576,0)))=TRUE, "", INDEX(출금!$B$2:$B$1048576,MATCH($S1225,출금!$S$2:$S$1048576,0)))</f>
        <v/>
      </c>
      <c r="R1225" s="2" t="str">
        <f>IF(ISERROR(INDEX(출금!$C$2:$C$1048576,MATCH($S1225,출금!$S$2:$S$1048576,0)))=TRUE, "", INDEX(출금!$C$2:$C$1048576,MATCH($S1225,출금!$S$2:$S$1048576,0)))</f>
        <v/>
      </c>
      <c r="S1225" s="4" t="s">
        <v>2584</v>
      </c>
      <c r="T1225" s="20">
        <v>44649.425821759258</v>
      </c>
      <c r="U1225" s="31" t="str">
        <f t="shared" si="35"/>
        <v>2022-03-29</v>
      </c>
    </row>
    <row r="1226" spans="1:21">
      <c r="A1226" s="5" t="s">
        <v>3</v>
      </c>
      <c r="B1226" s="5" t="s">
        <v>67</v>
      </c>
      <c r="C1226" s="5" t="s">
        <v>24</v>
      </c>
      <c r="D1226" s="2" t="str">
        <f>'(참고) Index'!$E$9</f>
        <v>Main</v>
      </c>
      <c r="E1226" s="5">
        <v>10012</v>
      </c>
      <c r="F1226" s="4" t="str">
        <f t="shared" si="34"/>
        <v>ETH</v>
      </c>
      <c r="G1226" s="2" t="str">
        <f>IF(INDEX(지갑!$H:$H,MATCH(A1226&amp;B1226&amp;C1226&amp;D1226&amp;E1226&amp;F1226&amp;H1226,지갑!$K:$K,0))=0, "",INDEX(지갑!$H:$H,MATCH(A1226&amp;B1226&amp;C1226&amp;D1226&amp;E1226&amp;F1226&amp;H1226,지갑!$K:$K,0)))</f>
        <v>0x5d6fcf22aa4e4ff8da0abe329392e7c5306d22f3</v>
      </c>
      <c r="K1226" s="1" t="s">
        <v>11</v>
      </c>
      <c r="L1226" s="1" t="s">
        <v>11</v>
      </c>
      <c r="M1226" s="11">
        <v>4766.7459557000002</v>
      </c>
      <c r="N1226" s="2" t="str">
        <f>IF(ISERROR(INDEX(출금!$G$2:$G$1048576,MATCH($S1226,출금!$S$2:$S$1048576,0)))=TRUE, "", INDEX(출금!$G$2:$G$1048576,MATCH($S1226,출금!$S$2:$S$1048576,0))&amp;"")</f>
        <v/>
      </c>
      <c r="O1226" s="2" t="str">
        <f>IF(ISERROR(INDEX(출금!$H$2:$H$1048576,MATCH($S1226,출금!$S$2:$S$1048576,0)))=TRUE, "", INDEX(출금!$H$2:$H$1048576,MATCH($S1226,출금!$S$2:$S$1048576,0))&amp;"")</f>
        <v/>
      </c>
      <c r="P1226" s="2" t="str">
        <f>IF(ISERROR(INDEX(출금!$A$2:$A$1048576,MATCH($S1226,출금!$S$2:$S$1048576,0)))=TRUE, "", INDEX(출금!$A$2:$A$1048576,MATCH($S1226,출금!$S$2:$S$1048576,0)))</f>
        <v/>
      </c>
      <c r="Q1226" s="2" t="str">
        <f>IF(ISERROR(INDEX(출금!$B$2:$B$1048576,MATCH($S1226,출금!$S$2:$S$1048576,0)))=TRUE, "", INDEX(출금!$B$2:$B$1048576,MATCH($S1226,출금!$S$2:$S$1048576,0)))</f>
        <v/>
      </c>
      <c r="R1226" s="2" t="str">
        <f>IF(ISERROR(INDEX(출금!$C$2:$C$1048576,MATCH($S1226,출금!$S$2:$S$1048576,0)))=TRUE, "", INDEX(출금!$C$2:$C$1048576,MATCH($S1226,출금!$S$2:$S$1048576,0)))</f>
        <v/>
      </c>
      <c r="S1226" s="4" t="s">
        <v>2585</v>
      </c>
      <c r="T1226" s="20">
        <v>44642.805949074071</v>
      </c>
      <c r="U1226" s="31" t="str">
        <f t="shared" si="35"/>
        <v>2022-03-22</v>
      </c>
    </row>
    <row r="1227" spans="1:21">
      <c r="A1227" s="5" t="s">
        <v>3</v>
      </c>
      <c r="B1227" s="5" t="s">
        <v>67</v>
      </c>
      <c r="C1227" s="5" t="s">
        <v>24</v>
      </c>
      <c r="D1227" s="2" t="str">
        <f>'(참고) Index'!$E$9</f>
        <v>Main</v>
      </c>
      <c r="E1227" s="5">
        <v>10012</v>
      </c>
      <c r="F1227" s="4" t="str">
        <f t="shared" si="34"/>
        <v>ETH</v>
      </c>
      <c r="G1227" s="2" t="str">
        <f>IF(INDEX(지갑!$H:$H,MATCH(A1227&amp;B1227&amp;C1227&amp;D1227&amp;E1227&amp;F1227&amp;H1227,지갑!$K:$K,0))=0, "",INDEX(지갑!$H:$H,MATCH(A1227&amp;B1227&amp;C1227&amp;D1227&amp;E1227&amp;F1227&amp;H1227,지갑!$K:$K,0)))</f>
        <v>0x5d6fcf22aa4e4ff8da0abe329392e7c5306d22f3</v>
      </c>
      <c r="K1227" s="1" t="s">
        <v>11</v>
      </c>
      <c r="L1227" s="1" t="s">
        <v>11</v>
      </c>
      <c r="M1227" s="11">
        <v>66.078650199999998</v>
      </c>
      <c r="N1227" s="2" t="str">
        <f>IF(ISERROR(INDEX(출금!$G$2:$G$1048576,MATCH($S1227,출금!$S$2:$S$1048576,0)))=TRUE, "", INDEX(출금!$G$2:$G$1048576,MATCH($S1227,출금!$S$2:$S$1048576,0))&amp;"")</f>
        <v>0xe3115c061ee15fc7a14a3f70a917313c32611345</v>
      </c>
      <c r="O1227" s="2" t="str">
        <f>IF(ISERROR(INDEX(출금!$H$2:$H$1048576,MATCH($S1227,출금!$S$2:$S$1048576,0)))=TRUE, "", INDEX(출금!$H$2:$H$1048576,MATCH($S1227,출금!$S$2:$S$1048576,0))&amp;"")</f>
        <v/>
      </c>
      <c r="P1227" s="2" t="str">
        <f>IF(ISERROR(INDEX(출금!$A$2:$A$1048576,MATCH($S1227,출금!$S$2:$S$1048576,0)))=TRUE, "", INDEX(출금!$A$2:$A$1048576,MATCH($S1227,출금!$S$2:$S$1048576,0)))</f>
        <v>exchange</v>
      </c>
      <c r="Q1227" s="2" t="str">
        <f>IF(ISERROR(INDEX(출금!$B$2:$B$1048576,MATCH($S1227,출금!$S$2:$S$1048576,0)))=TRUE, "", INDEX(출금!$B$2:$B$1048576,MATCH($S1227,출금!$S$2:$S$1048576,0)))</f>
        <v>Upbit</v>
      </c>
      <c r="R1227" s="2" t="str">
        <f>IF(ISERROR(INDEX(출금!$C$2:$C$1048576,MATCH($S1227,출금!$S$2:$S$1048576,0)))=TRUE, "", INDEX(출금!$C$2:$C$1048576,MATCH($S1227,출금!$S$2:$S$1048576,0)))</f>
        <v>용범</v>
      </c>
      <c r="S1227" s="4" t="s">
        <v>2223</v>
      </c>
      <c r="T1227" s="20">
        <v>44641.623969907407</v>
      </c>
      <c r="U1227" s="31" t="str">
        <f t="shared" si="35"/>
        <v>2022-03-21</v>
      </c>
    </row>
    <row r="1228" spans="1:21" hidden="1">
      <c r="A1228" s="5" t="s">
        <v>3</v>
      </c>
      <c r="B1228" s="5" t="s">
        <v>67</v>
      </c>
      <c r="C1228" s="5" t="s">
        <v>24</v>
      </c>
      <c r="D1228" s="2" t="str">
        <f>'(참고) Index'!$E$9</f>
        <v>Main</v>
      </c>
      <c r="E1228" s="5">
        <v>10012</v>
      </c>
      <c r="F1228" s="4" t="str">
        <f t="shared" si="34"/>
        <v>BTC</v>
      </c>
      <c r="G1228" s="2" t="str">
        <f>IF(INDEX(지갑!$H:$H,MATCH(A1228&amp;B1228&amp;C1228&amp;D1228&amp;E1228&amp;F1228&amp;H1228,지갑!$K:$K,0))=0, "",INDEX(지갑!$H:$H,MATCH(A1228&amp;B1228&amp;C1228&amp;D1228&amp;E1228&amp;F1228&amp;H1228,지갑!$K:$K,0)))</f>
        <v>19SK9LWSXLdmwPxvjPgvUrdaPhaPS6LaNu</v>
      </c>
      <c r="K1228" s="1" t="s">
        <v>9</v>
      </c>
      <c r="L1228" s="1" t="s">
        <v>9</v>
      </c>
      <c r="M1228" s="11">
        <v>17.122610900000002</v>
      </c>
      <c r="N1228" s="2" t="str">
        <f>IF(ISERROR(INDEX(출금!$G$2:$G$1048576,MATCH($S1228,출금!$S$2:$S$1048576,0)))=TRUE, "", INDEX(출금!$G$2:$G$1048576,MATCH($S1228,출금!$S$2:$S$1048576,0))&amp;"")</f>
        <v/>
      </c>
      <c r="O1228" s="2" t="str">
        <f>IF(ISERROR(INDEX(출금!$H$2:$H$1048576,MATCH($S1228,출금!$S$2:$S$1048576,0)))=TRUE, "", INDEX(출금!$H$2:$H$1048576,MATCH($S1228,출금!$S$2:$S$1048576,0))&amp;"")</f>
        <v/>
      </c>
      <c r="P1228" s="2" t="str">
        <f>IF(ISERROR(INDEX(출금!$A$2:$A$1048576,MATCH($S1228,출금!$S$2:$S$1048576,0)))=TRUE, "", INDEX(출금!$A$2:$A$1048576,MATCH($S1228,출금!$S$2:$S$1048576,0)))</f>
        <v/>
      </c>
      <c r="Q1228" s="2" t="str">
        <f>IF(ISERROR(INDEX(출금!$B$2:$B$1048576,MATCH($S1228,출금!$S$2:$S$1048576,0)))=TRUE, "", INDEX(출금!$B$2:$B$1048576,MATCH($S1228,출금!$S$2:$S$1048576,0)))</f>
        <v/>
      </c>
      <c r="R1228" s="2" t="str">
        <f>IF(ISERROR(INDEX(출금!$C$2:$C$1048576,MATCH($S1228,출금!$S$2:$S$1048576,0)))=TRUE, "", INDEX(출금!$C$2:$C$1048576,MATCH($S1228,출금!$S$2:$S$1048576,0)))</f>
        <v/>
      </c>
      <c r="S1228" s="4" t="s">
        <v>2586</v>
      </c>
      <c r="T1228" s="20">
        <v>44641.599004629628</v>
      </c>
      <c r="U1228" s="31" t="str">
        <f t="shared" si="35"/>
        <v>2022-03-21</v>
      </c>
    </row>
    <row r="1229" spans="1:21" hidden="1">
      <c r="A1229" s="5" t="s">
        <v>3</v>
      </c>
      <c r="B1229" s="5" t="s">
        <v>67</v>
      </c>
      <c r="C1229" s="5" t="s">
        <v>24</v>
      </c>
      <c r="D1229" s="2" t="str">
        <f>'(참고) Index'!$E$9</f>
        <v>Main</v>
      </c>
      <c r="E1229" s="5">
        <v>10012</v>
      </c>
      <c r="F1229" s="4" t="str">
        <f t="shared" si="34"/>
        <v>ATOM</v>
      </c>
      <c r="G1229" s="2" t="str">
        <f>IF(INDEX(지갑!$H:$H,MATCH(A1229&amp;B1229&amp;C1229&amp;D1229&amp;E1229&amp;F1229&amp;H1229,지갑!$K:$K,0))=0, "",INDEX(지갑!$H:$H,MATCH(A1229&amp;B1229&amp;C1229&amp;D1229&amp;E1229&amp;F1229&amp;H1229,지갑!$K:$K,0)))</f>
        <v>cosmos15v50ymp6n5dn73erkqtmq0u8adpl8d3ujv2e74</v>
      </c>
      <c r="H1229" s="5">
        <v>101230448</v>
      </c>
      <c r="K1229" s="1" t="s">
        <v>70</v>
      </c>
      <c r="L1229" s="1" t="s">
        <v>70</v>
      </c>
      <c r="M1229" s="11">
        <v>275.13328799999999</v>
      </c>
      <c r="N1229" s="2" t="str">
        <f>IF(ISERROR(INDEX(출금!$G$2:$G$1048576,MATCH($S1229,출금!$S$2:$S$1048576,0)))=TRUE, "", INDEX(출금!$G$2:$G$1048576,MATCH($S1229,출금!$S$2:$S$1048576,0))&amp;"")</f>
        <v>cosmos1hjyde2kfgtl78twvhs53u5j2gcsxrt649nn8j5</v>
      </c>
      <c r="O1229" s="2" t="str">
        <f>IF(ISERROR(INDEX(출금!$H$2:$H$1048576,MATCH($S1229,출금!$S$2:$S$1048576,0)))=TRUE, "", INDEX(출금!$H$2:$H$1048576,MATCH($S1229,출금!$S$2:$S$1048576,0))&amp;"")</f>
        <v>27efe86426eb21e9</v>
      </c>
      <c r="P1229" s="2" t="str">
        <f>IF(ISERROR(INDEX(출금!$A$2:$A$1048576,MATCH($S1229,출금!$S$2:$S$1048576,0)))=TRUE, "", INDEX(출금!$A$2:$A$1048576,MATCH($S1229,출금!$S$2:$S$1048576,0)))</f>
        <v>exchange</v>
      </c>
      <c r="Q1229" s="2" t="str">
        <f>IF(ISERROR(INDEX(출금!$B$2:$B$1048576,MATCH($S1229,출금!$S$2:$S$1048576,0)))=TRUE, "", INDEX(출금!$B$2:$B$1048576,MATCH($S1229,출금!$S$2:$S$1048576,0)))</f>
        <v>Upbit</v>
      </c>
      <c r="R1229" s="2" t="str">
        <f>IF(ISERROR(INDEX(출금!$C$2:$C$1048576,MATCH($S1229,출금!$S$2:$S$1048576,0)))=TRUE, "", INDEX(출금!$C$2:$C$1048576,MATCH($S1229,출금!$S$2:$S$1048576,0)))</f>
        <v>용범</v>
      </c>
      <c r="S1229" s="4" t="s">
        <v>2587</v>
      </c>
      <c r="T1229" s="20">
        <v>44641.588425925926</v>
      </c>
      <c r="U1229" s="31" t="str">
        <f t="shared" si="35"/>
        <v>2022-03-21</v>
      </c>
    </row>
    <row r="1230" spans="1:21" hidden="1">
      <c r="A1230" s="5" t="s">
        <v>3</v>
      </c>
      <c r="B1230" s="5" t="s">
        <v>67</v>
      </c>
      <c r="C1230" s="5" t="s">
        <v>24</v>
      </c>
      <c r="D1230" s="2" t="str">
        <f>'(참고) Index'!$E$9</f>
        <v>Main</v>
      </c>
      <c r="E1230" s="5">
        <v>10012</v>
      </c>
      <c r="F1230" s="4" t="str">
        <f t="shared" si="34"/>
        <v>XRP</v>
      </c>
      <c r="G1230" s="2" t="str">
        <f>IF(INDEX(지갑!$H:$H,MATCH(A1230&amp;B1230&amp;C1230&amp;D1230&amp;E1230&amp;F1230&amp;H1230,지갑!$K:$K,0))=0, "",INDEX(지갑!$H:$H,MATCH(A1230&amp;B1230&amp;C1230&amp;D1230&amp;E1230&amp;F1230&amp;H1230,지갑!$K:$K,0)))</f>
        <v>rEb8TK3gBgk5auZkwc6sHnwrGVJH8DuaLh</v>
      </c>
      <c r="H1230" s="5">
        <v>105711647</v>
      </c>
      <c r="K1230" s="1" t="s">
        <v>10</v>
      </c>
      <c r="L1230" s="1" t="s">
        <v>10</v>
      </c>
      <c r="M1230" s="11">
        <v>36771.933379000002</v>
      </c>
      <c r="N1230" s="2" t="str">
        <f>IF(ISERROR(INDEX(출금!$G$2:$G$1048576,MATCH($S1230,출금!$S$2:$S$1048576,0)))=TRUE, "", INDEX(출금!$G$2:$G$1048576,MATCH($S1230,출금!$S$2:$S$1048576,0))&amp;"")</f>
        <v>raQwCVAJVqjrVm1Nj5SFRcX8i22BhdC9WA</v>
      </c>
      <c r="O1230" s="2" t="str">
        <f>IF(ISERROR(INDEX(출금!$H$2:$H$1048576,MATCH($S1230,출금!$S$2:$S$1048576,0)))=TRUE, "", INDEX(출금!$H$2:$H$1048576,MATCH($S1230,출금!$S$2:$S$1048576,0))&amp;"")</f>
        <v>2928323236</v>
      </c>
      <c r="P1230" s="2" t="str">
        <f>IF(ISERROR(INDEX(출금!$A$2:$A$1048576,MATCH($S1230,출금!$S$2:$S$1048576,0)))=TRUE, "", INDEX(출금!$A$2:$A$1048576,MATCH($S1230,출금!$S$2:$S$1048576,0)))</f>
        <v>exchange</v>
      </c>
      <c r="Q1230" s="2" t="str">
        <f>IF(ISERROR(INDEX(출금!$B$2:$B$1048576,MATCH($S1230,출금!$S$2:$S$1048576,0)))=TRUE, "", INDEX(출금!$B$2:$B$1048576,MATCH($S1230,출금!$S$2:$S$1048576,0)))</f>
        <v>Upbit</v>
      </c>
      <c r="R1230" s="2" t="str">
        <f>IF(ISERROR(INDEX(출금!$C$2:$C$1048576,MATCH($S1230,출금!$S$2:$S$1048576,0)))=TRUE, "", INDEX(출금!$C$2:$C$1048576,MATCH($S1230,출금!$S$2:$S$1048576,0)))</f>
        <v>용범</v>
      </c>
      <c r="S1230" s="4" t="s">
        <v>2225</v>
      </c>
      <c r="T1230" s="20">
        <v>44641.587754629632</v>
      </c>
      <c r="U1230" s="31" t="str">
        <f t="shared" si="35"/>
        <v>2022-03-21</v>
      </c>
    </row>
    <row r="1231" spans="1:21">
      <c r="A1231" s="5" t="s">
        <v>3</v>
      </c>
      <c r="B1231" s="5" t="s">
        <v>67</v>
      </c>
      <c r="C1231" s="5" t="s">
        <v>24</v>
      </c>
      <c r="D1231" s="2" t="str">
        <f>'(참고) Index'!$E$9</f>
        <v>Main</v>
      </c>
      <c r="E1231" s="5">
        <v>10012</v>
      </c>
      <c r="F1231" s="4" t="str">
        <f t="shared" si="34"/>
        <v>ETH</v>
      </c>
      <c r="G1231" s="2" t="str">
        <f>IF(INDEX(지갑!$H:$H,MATCH(A1231&amp;B1231&amp;C1231&amp;D1231&amp;E1231&amp;F1231&amp;H1231,지갑!$K:$K,0))=0, "",INDEX(지갑!$H:$H,MATCH(A1231&amp;B1231&amp;C1231&amp;D1231&amp;E1231&amp;F1231&amp;H1231,지갑!$K:$K,0)))</f>
        <v>0x5d6fcf22aa4e4ff8da0abe329392e7c5306d22f3</v>
      </c>
      <c r="K1231" s="1" t="s">
        <v>11</v>
      </c>
      <c r="L1231" s="1" t="s">
        <v>11</v>
      </c>
      <c r="M1231" s="11">
        <v>100</v>
      </c>
      <c r="N1231" s="2" t="str">
        <f>IF(ISERROR(INDEX(출금!$G$2:$G$1048576,MATCH($S1231,출금!$S$2:$S$1048576,0)))=TRUE, "", INDEX(출금!$G$2:$G$1048576,MATCH($S1231,출금!$S$2:$S$1048576,0))&amp;"")</f>
        <v>0xe3115c061ee15fc7a14a3f70a917313c32611345</v>
      </c>
      <c r="O1231" s="2" t="str">
        <f>IF(ISERROR(INDEX(출금!$H$2:$H$1048576,MATCH($S1231,출금!$S$2:$S$1048576,0)))=TRUE, "", INDEX(출금!$H$2:$H$1048576,MATCH($S1231,출금!$S$2:$S$1048576,0))&amp;"")</f>
        <v/>
      </c>
      <c r="P1231" s="2" t="str">
        <f>IF(ISERROR(INDEX(출금!$A$2:$A$1048576,MATCH($S1231,출금!$S$2:$S$1048576,0)))=TRUE, "", INDEX(출금!$A$2:$A$1048576,MATCH($S1231,출금!$S$2:$S$1048576,0)))</f>
        <v>exchange</v>
      </c>
      <c r="Q1231" s="2" t="str">
        <f>IF(ISERROR(INDEX(출금!$B$2:$B$1048576,MATCH($S1231,출금!$S$2:$S$1048576,0)))=TRUE, "", INDEX(출금!$B$2:$B$1048576,MATCH($S1231,출금!$S$2:$S$1048576,0)))</f>
        <v>Upbit</v>
      </c>
      <c r="R1231" s="2" t="str">
        <f>IF(ISERROR(INDEX(출금!$C$2:$C$1048576,MATCH($S1231,출금!$S$2:$S$1048576,0)))=TRUE, "", INDEX(출금!$C$2:$C$1048576,MATCH($S1231,출금!$S$2:$S$1048576,0)))</f>
        <v>용범</v>
      </c>
      <c r="S1231" s="4" t="s">
        <v>2226</v>
      </c>
      <c r="T1231" s="20">
        <v>44641.586458333331</v>
      </c>
      <c r="U1231" s="31" t="str">
        <f t="shared" si="35"/>
        <v>2022-03-21</v>
      </c>
    </row>
    <row r="1232" spans="1:21" hidden="1">
      <c r="A1232" s="5" t="s">
        <v>3</v>
      </c>
      <c r="B1232" s="5" t="s">
        <v>67</v>
      </c>
      <c r="C1232" s="5" t="s">
        <v>24</v>
      </c>
      <c r="D1232" s="2" t="str">
        <f>'(참고) Index'!$E$9</f>
        <v>Main</v>
      </c>
      <c r="E1232" s="5">
        <v>10012</v>
      </c>
      <c r="F1232" s="4" t="str">
        <f t="shared" si="34"/>
        <v>ETH</v>
      </c>
      <c r="G1232" s="2" t="str">
        <f>IF(INDEX(지갑!$H:$H,MATCH(A1232&amp;B1232&amp;C1232&amp;D1232&amp;E1232&amp;F1232&amp;H1232,지갑!$K:$K,0))=0, "",INDEX(지갑!$H:$H,MATCH(A1232&amp;B1232&amp;C1232&amp;D1232&amp;E1232&amp;F1232&amp;H1232,지갑!$K:$K,0)))</f>
        <v>0x5d6fcf22aa4e4ff8da0abe329392e7c5306d22f3</v>
      </c>
      <c r="K1232" s="1" t="s">
        <v>11</v>
      </c>
      <c r="L1232" s="1" t="s">
        <v>179</v>
      </c>
      <c r="M1232" s="11">
        <v>50</v>
      </c>
      <c r="N1232" s="2" t="s">
        <v>20</v>
      </c>
      <c r="O1232" s="2" t="str">
        <f>IF(ISERROR(INDEX(출금!$H$2:$H$1048576,MATCH($S1232,출금!$S$2:$S$1048576,0)))=TRUE, "", INDEX(출금!$H$2:$H$1048576,MATCH($S1232,출금!$S$2:$S$1048576,0))&amp;"")</f>
        <v/>
      </c>
      <c r="P1232" s="2" t="str">
        <f>IF(ISERROR(INDEX(출금!$A$2:$A$1048576,MATCH($S1232,출금!$S$2:$S$1048576,0)))=TRUE, "", INDEX(출금!$A$2:$A$1048576,MATCH($S1232,출금!$S$2:$S$1048576,0)))</f>
        <v/>
      </c>
      <c r="Q1232" s="2" t="str">
        <f>IF(ISERROR(INDEX(출금!$B$2:$B$1048576,MATCH($S1232,출금!$S$2:$S$1048576,0)))=TRUE, "", INDEX(출금!$B$2:$B$1048576,MATCH($S1232,출금!$S$2:$S$1048576,0)))</f>
        <v/>
      </c>
      <c r="R1232" s="2" t="str">
        <f>IF(ISERROR(INDEX(출금!$C$2:$C$1048576,MATCH($S1232,출금!$S$2:$S$1048576,0)))=TRUE, "", INDEX(출금!$C$2:$C$1048576,MATCH($S1232,출금!$S$2:$S$1048576,0)))</f>
        <v/>
      </c>
      <c r="S1232" s="4" t="s">
        <v>2588</v>
      </c>
      <c r="T1232" s="20">
        <v>44641.568749999999</v>
      </c>
      <c r="U1232" s="31" t="str">
        <f t="shared" si="35"/>
        <v>2022-03-21</v>
      </c>
    </row>
    <row r="1233" spans="1:21">
      <c r="A1233" s="5" t="s">
        <v>3</v>
      </c>
      <c r="B1233" s="5" t="s">
        <v>67</v>
      </c>
      <c r="C1233" s="5" t="s">
        <v>24</v>
      </c>
      <c r="D1233" s="2" t="str">
        <f>'(참고) Index'!$E$9</f>
        <v>Main</v>
      </c>
      <c r="E1233" s="5">
        <v>10012</v>
      </c>
      <c r="F1233" s="4" t="str">
        <f t="shared" si="34"/>
        <v>ETH</v>
      </c>
      <c r="G1233" s="2" t="str">
        <f>IF(INDEX(지갑!$H:$H,MATCH(A1233&amp;B1233&amp;C1233&amp;D1233&amp;E1233&amp;F1233&amp;H1233,지갑!$K:$K,0))=0, "",INDEX(지갑!$H:$H,MATCH(A1233&amp;B1233&amp;C1233&amp;D1233&amp;E1233&amp;F1233&amp;H1233,지갑!$K:$K,0)))</f>
        <v>0x5d6fcf22aa4e4ff8da0abe329392e7c5306d22f3</v>
      </c>
      <c r="K1233" s="1" t="s">
        <v>11</v>
      </c>
      <c r="L1233" s="1" t="s">
        <v>11</v>
      </c>
      <c r="M1233" s="11">
        <v>700</v>
      </c>
      <c r="N1233" s="2" t="str">
        <f>IF(ISERROR(INDEX(출금!$G$2:$G$1048576,MATCH($S1233,출금!$S$2:$S$1048576,0)))=TRUE, "", INDEX(출금!$G$2:$G$1048576,MATCH($S1233,출금!$S$2:$S$1048576,0))&amp;"")</f>
        <v/>
      </c>
      <c r="O1233" s="2" t="str">
        <f>IF(ISERROR(INDEX(출금!$H$2:$H$1048576,MATCH($S1233,출금!$S$2:$S$1048576,0)))=TRUE, "", INDEX(출금!$H$2:$H$1048576,MATCH($S1233,출금!$S$2:$S$1048576,0))&amp;"")</f>
        <v/>
      </c>
      <c r="P1233" s="2" t="str">
        <f>IF(ISERROR(INDEX(출금!$A$2:$A$1048576,MATCH($S1233,출금!$S$2:$S$1048576,0)))=TRUE, "", INDEX(출금!$A$2:$A$1048576,MATCH($S1233,출금!$S$2:$S$1048576,0)))</f>
        <v/>
      </c>
      <c r="Q1233" s="2" t="str">
        <f>IF(ISERROR(INDEX(출금!$B$2:$B$1048576,MATCH($S1233,출금!$S$2:$S$1048576,0)))=TRUE, "", INDEX(출금!$B$2:$B$1048576,MATCH($S1233,출금!$S$2:$S$1048576,0)))</f>
        <v/>
      </c>
      <c r="R1233" s="2" t="str">
        <f>IF(ISERROR(INDEX(출금!$C$2:$C$1048576,MATCH($S1233,출금!$S$2:$S$1048576,0)))=TRUE, "", INDEX(출금!$C$2:$C$1048576,MATCH($S1233,출금!$S$2:$S$1048576,0)))</f>
        <v/>
      </c>
      <c r="S1233" s="4" t="s">
        <v>2589</v>
      </c>
      <c r="T1233" s="20">
        <v>44641.55059027778</v>
      </c>
      <c r="U1233" s="31" t="str">
        <f t="shared" si="35"/>
        <v>2022-03-21</v>
      </c>
    </row>
    <row r="1234" spans="1:21" hidden="1">
      <c r="A1234" s="5" t="s">
        <v>3</v>
      </c>
      <c r="B1234" s="5" t="s">
        <v>67</v>
      </c>
      <c r="C1234" s="5" t="s">
        <v>24</v>
      </c>
      <c r="D1234" s="2" t="str">
        <f>'(참고) Index'!$E$9</f>
        <v>Main</v>
      </c>
      <c r="E1234" s="5">
        <v>10012</v>
      </c>
      <c r="F1234" s="4" t="str">
        <f t="shared" si="34"/>
        <v>ETH</v>
      </c>
      <c r="G1234" s="2" t="str">
        <f>IF(INDEX(지갑!$H:$H,MATCH(A1234&amp;B1234&amp;C1234&amp;D1234&amp;E1234&amp;F1234&amp;H1234,지갑!$K:$K,0))=0, "",INDEX(지갑!$H:$H,MATCH(A1234&amp;B1234&amp;C1234&amp;D1234&amp;E1234&amp;F1234&amp;H1234,지갑!$K:$K,0)))</f>
        <v>0x5d6fcf22aa4e4ff8da0abe329392e7c5306d22f3</v>
      </c>
      <c r="K1234" s="1" t="s">
        <v>11</v>
      </c>
      <c r="L1234" s="1" t="s">
        <v>179</v>
      </c>
      <c r="M1234" s="11">
        <v>2914.6287000000002</v>
      </c>
      <c r="N1234" s="2" t="s">
        <v>20</v>
      </c>
      <c r="O1234" s="2" t="str">
        <f>IF(ISERROR(INDEX(출금!$H$2:$H$1048576,MATCH($S1234,출금!$S$2:$S$1048576,0)))=TRUE, "", INDEX(출금!$H$2:$H$1048576,MATCH($S1234,출금!$S$2:$S$1048576,0))&amp;"")</f>
        <v/>
      </c>
      <c r="P1234" s="2" t="str">
        <f>IF(ISERROR(INDEX(출금!$A$2:$A$1048576,MATCH($S1234,출금!$S$2:$S$1048576,0)))=TRUE, "", INDEX(출금!$A$2:$A$1048576,MATCH($S1234,출금!$S$2:$S$1048576,0)))</f>
        <v/>
      </c>
      <c r="Q1234" s="2" t="str">
        <f>IF(ISERROR(INDEX(출금!$B$2:$B$1048576,MATCH($S1234,출금!$S$2:$S$1048576,0)))=TRUE, "", INDEX(출금!$B$2:$B$1048576,MATCH($S1234,출금!$S$2:$S$1048576,0)))</f>
        <v/>
      </c>
      <c r="R1234" s="2" t="str">
        <f>IF(ISERROR(INDEX(출금!$C$2:$C$1048576,MATCH($S1234,출금!$S$2:$S$1048576,0)))=TRUE, "", INDEX(출금!$C$2:$C$1048576,MATCH($S1234,출금!$S$2:$S$1048576,0)))</f>
        <v/>
      </c>
      <c r="S1234" s="4" t="s">
        <v>2590</v>
      </c>
      <c r="T1234" s="20">
        <v>44641.54792824074</v>
      </c>
      <c r="U1234" s="31" t="str">
        <f t="shared" si="35"/>
        <v>2022-03-21</v>
      </c>
    </row>
    <row r="1235" spans="1:21">
      <c r="A1235" s="5" t="s">
        <v>3</v>
      </c>
      <c r="B1235" s="5" t="s">
        <v>67</v>
      </c>
      <c r="C1235" s="5" t="s">
        <v>24</v>
      </c>
      <c r="D1235" s="2" t="str">
        <f>'(참고) Index'!$E$9</f>
        <v>Main</v>
      </c>
      <c r="E1235" s="5">
        <v>10012</v>
      </c>
      <c r="F1235" s="4" t="str">
        <f t="shared" si="34"/>
        <v>USDT</v>
      </c>
      <c r="G1235" s="2" t="str">
        <f>IF(INDEX(지갑!$H:$H,MATCH(A1235&amp;B1235&amp;C1235&amp;D1235&amp;E1235&amp;F1235&amp;H1235,지갑!$K:$K,0))=0, "",INDEX(지갑!$H:$H,MATCH(A1235&amp;B1235&amp;C1235&amp;D1235&amp;E1235&amp;F1235&amp;H1235,지갑!$K:$K,0)))</f>
        <v/>
      </c>
      <c r="K1235" s="1" t="s">
        <v>13</v>
      </c>
      <c r="L1235" s="1" t="s">
        <v>11</v>
      </c>
      <c r="M1235" s="11">
        <v>8219768.6912930002</v>
      </c>
      <c r="N1235" s="2" t="str">
        <f>IF(ISERROR(INDEX(출금!$G$2:$G$1048576,MATCH($S1235,출금!$S$2:$S$1048576,0)))=TRUE, "", INDEX(출금!$G$2:$G$1048576,MATCH($S1235,출금!$S$2:$S$1048576,0))&amp;"")</f>
        <v/>
      </c>
      <c r="O1235" s="2" t="str">
        <f>IF(ISERROR(INDEX(출금!$H$2:$H$1048576,MATCH($S1235,출금!$S$2:$S$1048576,0)))=TRUE, "", INDEX(출금!$H$2:$H$1048576,MATCH($S1235,출금!$S$2:$S$1048576,0))&amp;"")</f>
        <v/>
      </c>
      <c r="P1235" s="2" t="str">
        <f>IF(ISERROR(INDEX(출금!$A$2:$A$1048576,MATCH($S1235,출금!$S$2:$S$1048576,0)))=TRUE, "", INDEX(출금!$A$2:$A$1048576,MATCH($S1235,출금!$S$2:$S$1048576,0)))</f>
        <v/>
      </c>
      <c r="Q1235" s="2" t="str">
        <f>IF(ISERROR(INDEX(출금!$B$2:$B$1048576,MATCH($S1235,출금!$S$2:$S$1048576,0)))=TRUE, "", INDEX(출금!$B$2:$B$1048576,MATCH($S1235,출금!$S$2:$S$1048576,0)))</f>
        <v/>
      </c>
      <c r="R1235" s="2" t="str">
        <f>IF(ISERROR(INDEX(출금!$C$2:$C$1048576,MATCH($S1235,출금!$S$2:$S$1048576,0)))=TRUE, "", INDEX(출금!$C$2:$C$1048576,MATCH($S1235,출금!$S$2:$S$1048576,0)))</f>
        <v/>
      </c>
      <c r="S1235" s="4" t="s">
        <v>2591</v>
      </c>
      <c r="T1235" s="20">
        <v>44641.536469907405</v>
      </c>
      <c r="U1235" s="31" t="str">
        <f t="shared" si="35"/>
        <v>2022-03-21</v>
      </c>
    </row>
    <row r="1236" spans="1:21" hidden="1">
      <c r="A1236" s="5" t="s">
        <v>3</v>
      </c>
      <c r="B1236" s="5" t="s">
        <v>67</v>
      </c>
      <c r="C1236" s="5" t="s">
        <v>24</v>
      </c>
      <c r="D1236" s="2" t="str">
        <f>'(참고) Index'!$E$9</f>
        <v>Main</v>
      </c>
      <c r="E1236" s="5">
        <v>10012</v>
      </c>
      <c r="F1236" s="4" t="str">
        <f t="shared" si="34"/>
        <v>ETH</v>
      </c>
      <c r="G1236" s="2" t="str">
        <f>IF(INDEX(지갑!$H:$H,MATCH(A1236&amp;B1236&amp;C1236&amp;D1236&amp;E1236&amp;F1236&amp;H1236,지갑!$K:$K,0))=0, "",INDEX(지갑!$H:$H,MATCH(A1236&amp;B1236&amp;C1236&amp;D1236&amp;E1236&amp;F1236&amp;H1236,지갑!$K:$K,0)))</f>
        <v>0x5d6fcf22aa4e4ff8da0abe329392e7c5306d22f3</v>
      </c>
      <c r="K1236" s="1" t="s">
        <v>11</v>
      </c>
      <c r="L1236" s="1" t="s">
        <v>179</v>
      </c>
      <c r="M1236" s="11">
        <v>1508.1175573999999</v>
      </c>
      <c r="N1236" s="2" t="s">
        <v>20</v>
      </c>
      <c r="O1236" s="2" t="str">
        <f>IF(ISERROR(INDEX(출금!$H$2:$H$1048576,MATCH($S1236,출금!$S$2:$S$1048576,0)))=TRUE, "", INDEX(출금!$H$2:$H$1048576,MATCH($S1236,출금!$S$2:$S$1048576,0))&amp;"")</f>
        <v/>
      </c>
      <c r="P1236" s="2" t="str">
        <f>IF(ISERROR(INDEX(출금!$A$2:$A$1048576,MATCH($S1236,출금!$S$2:$S$1048576,0)))=TRUE, "", INDEX(출금!$A$2:$A$1048576,MATCH($S1236,출금!$S$2:$S$1048576,0)))</f>
        <v/>
      </c>
      <c r="Q1236" s="2" t="str">
        <f>IF(ISERROR(INDEX(출금!$B$2:$B$1048576,MATCH($S1236,출금!$S$2:$S$1048576,0)))=TRUE, "", INDEX(출금!$B$2:$B$1048576,MATCH($S1236,출금!$S$2:$S$1048576,0)))</f>
        <v/>
      </c>
      <c r="R1236" s="2" t="str">
        <f>IF(ISERROR(INDEX(출금!$C$2:$C$1048576,MATCH($S1236,출금!$S$2:$S$1048576,0)))=TRUE, "", INDEX(출금!$C$2:$C$1048576,MATCH($S1236,출금!$S$2:$S$1048576,0)))</f>
        <v/>
      </c>
      <c r="S1236" s="4" t="s">
        <v>2592</v>
      </c>
      <c r="T1236" s="20">
        <v>44641.465636574074</v>
      </c>
      <c r="U1236" s="31" t="str">
        <f t="shared" si="35"/>
        <v>2022-03-21</v>
      </c>
    </row>
    <row r="1237" spans="1:21" hidden="1">
      <c r="A1237" s="5" t="s">
        <v>3</v>
      </c>
      <c r="B1237" s="5" t="s">
        <v>67</v>
      </c>
      <c r="C1237" s="5" t="s">
        <v>24</v>
      </c>
      <c r="D1237" s="2" t="str">
        <f>'(참고) Index'!$E$9</f>
        <v>Main</v>
      </c>
      <c r="E1237" s="5">
        <v>10012</v>
      </c>
      <c r="F1237" s="4" t="str">
        <f t="shared" si="34"/>
        <v>USDT</v>
      </c>
      <c r="G1237" s="2" t="str">
        <f>IF(INDEX(지갑!$H:$H,MATCH(A1237&amp;B1237&amp;C1237&amp;D1237&amp;E1237&amp;F1237&amp;H1237,지갑!$K:$K,0))=0, "",INDEX(지갑!$H:$H,MATCH(A1237&amp;B1237&amp;C1237&amp;D1237&amp;E1237&amp;F1237&amp;H1237,지갑!$K:$K,0)))</f>
        <v/>
      </c>
      <c r="K1237" s="1" t="s">
        <v>13</v>
      </c>
      <c r="L1237" s="1" t="s">
        <v>179</v>
      </c>
      <c r="M1237" s="11">
        <v>1000000</v>
      </c>
      <c r="N1237" s="2" t="s">
        <v>20</v>
      </c>
      <c r="O1237" s="2" t="str">
        <f>IF(ISERROR(INDEX(출금!$H$2:$H$1048576,MATCH($S1237,출금!$S$2:$S$1048576,0)))=TRUE, "", INDEX(출금!$H$2:$H$1048576,MATCH($S1237,출금!$S$2:$S$1048576,0))&amp;"")</f>
        <v/>
      </c>
      <c r="P1237" s="2" t="str">
        <f>IF(ISERROR(INDEX(출금!$A$2:$A$1048576,MATCH($S1237,출금!$S$2:$S$1048576,0)))=TRUE, "", INDEX(출금!$A$2:$A$1048576,MATCH($S1237,출금!$S$2:$S$1048576,0)))</f>
        <v/>
      </c>
      <c r="Q1237" s="2" t="str">
        <f>IF(ISERROR(INDEX(출금!$B$2:$B$1048576,MATCH($S1237,출금!$S$2:$S$1048576,0)))=TRUE, "", INDEX(출금!$B$2:$B$1048576,MATCH($S1237,출금!$S$2:$S$1048576,0)))</f>
        <v/>
      </c>
      <c r="R1237" s="2" t="str">
        <f>IF(ISERROR(INDEX(출금!$C$2:$C$1048576,MATCH($S1237,출금!$S$2:$S$1048576,0)))=TRUE, "", INDEX(출금!$C$2:$C$1048576,MATCH($S1237,출금!$S$2:$S$1048576,0)))</f>
        <v/>
      </c>
      <c r="S1237" s="4" t="s">
        <v>2593</v>
      </c>
      <c r="T1237" s="20">
        <v>44640.775590277779</v>
      </c>
      <c r="U1237" s="31" t="str">
        <f t="shared" si="35"/>
        <v>2022-03-20</v>
      </c>
    </row>
    <row r="1238" spans="1:21" hidden="1">
      <c r="A1238" s="5" t="s">
        <v>3</v>
      </c>
      <c r="B1238" s="5" t="s">
        <v>67</v>
      </c>
      <c r="C1238" s="5" t="s">
        <v>24</v>
      </c>
      <c r="D1238" s="2" t="str">
        <f>'(참고) Index'!$E$9</f>
        <v>Main</v>
      </c>
      <c r="E1238" s="5">
        <v>10012</v>
      </c>
      <c r="F1238" s="4" t="str">
        <f t="shared" si="34"/>
        <v>BTC</v>
      </c>
      <c r="G1238" s="2" t="str">
        <f>IF(INDEX(지갑!$H:$H,MATCH(A1238&amp;B1238&amp;C1238&amp;D1238&amp;E1238&amp;F1238&amp;H1238,지갑!$K:$K,0))=0, "",INDEX(지갑!$H:$H,MATCH(A1238&amp;B1238&amp;C1238&amp;D1238&amp;E1238&amp;F1238&amp;H1238,지갑!$K:$K,0)))</f>
        <v>19SK9LWSXLdmwPxvjPgvUrdaPhaPS6LaNu</v>
      </c>
      <c r="K1238" s="1" t="s">
        <v>9</v>
      </c>
      <c r="L1238" s="1" t="s">
        <v>9</v>
      </c>
      <c r="M1238" s="11">
        <v>77.7</v>
      </c>
      <c r="N1238" s="2" t="str">
        <f>IF(ISERROR(INDEX(출금!$G$2:$G$1048576,MATCH($S1238,출금!$S$2:$S$1048576,0)))=TRUE, "", INDEX(출금!$G$2:$G$1048576,MATCH($S1238,출금!$S$2:$S$1048576,0))&amp;"")</f>
        <v/>
      </c>
      <c r="O1238" s="2" t="str">
        <f>IF(ISERROR(INDEX(출금!$H$2:$H$1048576,MATCH($S1238,출금!$S$2:$S$1048576,0)))=TRUE, "", INDEX(출금!$H$2:$H$1048576,MATCH($S1238,출금!$S$2:$S$1048576,0))&amp;"")</f>
        <v/>
      </c>
      <c r="P1238" s="2" t="str">
        <f>IF(ISERROR(INDEX(출금!$A$2:$A$1048576,MATCH($S1238,출금!$S$2:$S$1048576,0)))=TRUE, "", INDEX(출금!$A$2:$A$1048576,MATCH($S1238,출금!$S$2:$S$1048576,0)))</f>
        <v/>
      </c>
      <c r="Q1238" s="2" t="str">
        <f>IF(ISERROR(INDEX(출금!$B$2:$B$1048576,MATCH($S1238,출금!$S$2:$S$1048576,0)))=TRUE, "", INDEX(출금!$B$2:$B$1048576,MATCH($S1238,출금!$S$2:$S$1048576,0)))</f>
        <v/>
      </c>
      <c r="R1238" s="2" t="str">
        <f>IF(ISERROR(INDEX(출금!$C$2:$C$1048576,MATCH($S1238,출금!$S$2:$S$1048576,0)))=TRUE, "", INDEX(출금!$C$2:$C$1048576,MATCH($S1238,출금!$S$2:$S$1048576,0)))</f>
        <v/>
      </c>
      <c r="S1238" s="4" t="s">
        <v>2594</v>
      </c>
      <c r="T1238" s="20">
        <v>44638.511516203704</v>
      </c>
      <c r="U1238" s="31" t="str">
        <f t="shared" si="35"/>
        <v>2022-03-18</v>
      </c>
    </row>
    <row r="1239" spans="1:21">
      <c r="A1239" s="5" t="s">
        <v>3</v>
      </c>
      <c r="B1239" s="5" t="s">
        <v>67</v>
      </c>
      <c r="C1239" s="5" t="s">
        <v>24</v>
      </c>
      <c r="D1239" s="2" t="str">
        <f>'(참고) Index'!$E$9</f>
        <v>Main</v>
      </c>
      <c r="E1239" s="5">
        <v>10012</v>
      </c>
      <c r="F1239" s="4" t="str">
        <f t="shared" si="34"/>
        <v>ETH</v>
      </c>
      <c r="G1239" s="2" t="str">
        <f>IF(INDEX(지갑!$H:$H,MATCH(A1239&amp;B1239&amp;C1239&amp;D1239&amp;E1239&amp;F1239&amp;H1239,지갑!$K:$K,0))=0, "",INDEX(지갑!$H:$H,MATCH(A1239&amp;B1239&amp;C1239&amp;D1239&amp;E1239&amp;F1239&amp;H1239,지갑!$K:$K,0)))</f>
        <v>0x5d6fcf22aa4e4ff8da0abe329392e7c5306d22f3</v>
      </c>
      <c r="K1239" s="1" t="s">
        <v>11</v>
      </c>
      <c r="L1239" s="1" t="s">
        <v>11</v>
      </c>
      <c r="M1239" s="11">
        <v>91</v>
      </c>
      <c r="N1239" s="2" t="str">
        <f>IF(ISERROR(INDEX(출금!$G$2:$G$1048576,MATCH($S1239,출금!$S$2:$S$1048576,0)))=TRUE, "", INDEX(출금!$G$2:$G$1048576,MATCH($S1239,출금!$S$2:$S$1048576,0))&amp;"")</f>
        <v>0xe3115c061ee15fc7a14a3f70a917313c32611345</v>
      </c>
      <c r="O1239" s="2" t="str">
        <f>IF(ISERROR(INDEX(출금!$H$2:$H$1048576,MATCH($S1239,출금!$S$2:$S$1048576,0)))=TRUE, "", INDEX(출금!$H$2:$H$1048576,MATCH($S1239,출금!$S$2:$S$1048576,0))&amp;"")</f>
        <v/>
      </c>
      <c r="P1239" s="2" t="str">
        <f>IF(ISERROR(INDEX(출금!$A$2:$A$1048576,MATCH($S1239,출금!$S$2:$S$1048576,0)))=TRUE, "", INDEX(출금!$A$2:$A$1048576,MATCH($S1239,출금!$S$2:$S$1048576,0)))</f>
        <v>exchange</v>
      </c>
      <c r="Q1239" s="2" t="str">
        <f>IF(ISERROR(INDEX(출금!$B$2:$B$1048576,MATCH($S1239,출금!$S$2:$S$1048576,0)))=TRUE, "", INDEX(출금!$B$2:$B$1048576,MATCH($S1239,출금!$S$2:$S$1048576,0)))</f>
        <v>Upbit</v>
      </c>
      <c r="R1239" s="2" t="str">
        <f>IF(ISERROR(INDEX(출금!$C$2:$C$1048576,MATCH($S1239,출금!$S$2:$S$1048576,0)))=TRUE, "", INDEX(출금!$C$2:$C$1048576,MATCH($S1239,출금!$S$2:$S$1048576,0)))</f>
        <v>용범</v>
      </c>
      <c r="S1239" s="4" t="s">
        <v>2227</v>
      </c>
      <c r="T1239" s="20">
        <v>44638.398958333331</v>
      </c>
      <c r="U1239" s="31" t="str">
        <f t="shared" si="35"/>
        <v>2022-03-18</v>
      </c>
    </row>
    <row r="1240" spans="1:21" hidden="1">
      <c r="A1240" s="5" t="s">
        <v>3</v>
      </c>
      <c r="B1240" s="5" t="s">
        <v>67</v>
      </c>
      <c r="C1240" s="5" t="s">
        <v>24</v>
      </c>
      <c r="D1240" s="2" t="str">
        <f>'(참고) Index'!$E$9</f>
        <v>Main</v>
      </c>
      <c r="E1240" s="5">
        <v>10012</v>
      </c>
      <c r="F1240" s="4" t="str">
        <f t="shared" si="34"/>
        <v>BTC</v>
      </c>
      <c r="G1240" s="2" t="str">
        <f>IF(INDEX(지갑!$H:$H,MATCH(A1240&amp;B1240&amp;C1240&amp;D1240&amp;E1240&amp;F1240&amp;H1240,지갑!$K:$K,0))=0, "",INDEX(지갑!$H:$H,MATCH(A1240&amp;B1240&amp;C1240&amp;D1240&amp;E1240&amp;F1240&amp;H1240,지갑!$K:$K,0)))</f>
        <v>19SK9LWSXLdmwPxvjPgvUrdaPhaPS6LaNu</v>
      </c>
      <c r="K1240" s="1" t="s">
        <v>9</v>
      </c>
      <c r="L1240" s="1" t="s">
        <v>179</v>
      </c>
      <c r="M1240" s="11">
        <v>52.01</v>
      </c>
      <c r="N1240" s="2" t="s">
        <v>20</v>
      </c>
      <c r="O1240" s="2" t="str">
        <f>IF(ISERROR(INDEX(출금!$H$2:$H$1048576,MATCH($S1240,출금!$S$2:$S$1048576,0)))=TRUE, "", INDEX(출금!$H$2:$H$1048576,MATCH($S1240,출금!$S$2:$S$1048576,0))&amp;"")</f>
        <v/>
      </c>
      <c r="P1240" s="2" t="str">
        <f>IF(ISERROR(INDEX(출금!$A$2:$A$1048576,MATCH($S1240,출금!$S$2:$S$1048576,0)))=TRUE, "", INDEX(출금!$A$2:$A$1048576,MATCH($S1240,출금!$S$2:$S$1048576,0)))</f>
        <v/>
      </c>
      <c r="Q1240" s="2" t="str">
        <f>IF(ISERROR(INDEX(출금!$B$2:$B$1048576,MATCH($S1240,출금!$S$2:$S$1048576,0)))=TRUE, "", INDEX(출금!$B$2:$B$1048576,MATCH($S1240,출금!$S$2:$S$1048576,0)))</f>
        <v/>
      </c>
      <c r="R1240" s="2" t="str">
        <f>IF(ISERROR(INDEX(출금!$C$2:$C$1048576,MATCH($S1240,출금!$S$2:$S$1048576,0)))=TRUE, "", INDEX(출금!$C$2:$C$1048576,MATCH($S1240,출금!$S$2:$S$1048576,0)))</f>
        <v/>
      </c>
      <c r="S1240" s="4" t="s">
        <v>2595</v>
      </c>
      <c r="T1240" s="20">
        <v>44637.488888888889</v>
      </c>
      <c r="U1240" s="31" t="str">
        <f t="shared" si="35"/>
        <v>2022-03-17</v>
      </c>
    </row>
    <row r="1241" spans="1:21" hidden="1">
      <c r="A1241" s="5" t="s">
        <v>3</v>
      </c>
      <c r="B1241" s="5" t="s">
        <v>67</v>
      </c>
      <c r="C1241" s="5" t="s">
        <v>24</v>
      </c>
      <c r="D1241" s="2" t="str">
        <f>'(참고) Index'!$E$9</f>
        <v>Main</v>
      </c>
      <c r="E1241" s="5">
        <v>10012</v>
      </c>
      <c r="F1241" s="4" t="str">
        <f t="shared" si="34"/>
        <v>XRP</v>
      </c>
      <c r="G1241" s="2" t="str">
        <f>IF(INDEX(지갑!$H:$H,MATCH(A1241&amp;B1241&amp;C1241&amp;D1241&amp;E1241&amp;F1241&amp;H1241,지갑!$K:$K,0))=0, "",INDEX(지갑!$H:$H,MATCH(A1241&amp;B1241&amp;C1241&amp;D1241&amp;E1241&amp;F1241&amp;H1241,지갑!$K:$K,0)))</f>
        <v>rEb8TK3gBgk5auZkwc6sHnwrGVJH8DuaLh</v>
      </c>
      <c r="H1241" s="5">
        <v>105711647</v>
      </c>
      <c r="K1241" s="1" t="s">
        <v>10</v>
      </c>
      <c r="L1241" s="1" t="s">
        <v>10</v>
      </c>
      <c r="M1241" s="11">
        <v>26565</v>
      </c>
      <c r="N1241" s="2" t="str">
        <f>IF(ISERROR(INDEX(출금!$G$2:$G$1048576,MATCH($S1241,출금!$S$2:$S$1048576,0)))=TRUE, "", INDEX(출금!$G$2:$G$1048576,MATCH($S1241,출금!$S$2:$S$1048576,0))&amp;"")</f>
        <v>raQwCVAJVqjrVm1Nj5SFRcX8i22BhdC9WA</v>
      </c>
      <c r="O1241" s="2" t="str">
        <f>IF(ISERROR(INDEX(출금!$H$2:$H$1048576,MATCH($S1241,출금!$S$2:$S$1048576,0)))=TRUE, "", INDEX(출금!$H$2:$H$1048576,MATCH($S1241,출금!$S$2:$S$1048576,0))&amp;"")</f>
        <v>2928323236</v>
      </c>
      <c r="P1241" s="2" t="str">
        <f>IF(ISERROR(INDEX(출금!$A$2:$A$1048576,MATCH($S1241,출금!$S$2:$S$1048576,0)))=TRUE, "", INDEX(출금!$A$2:$A$1048576,MATCH($S1241,출금!$S$2:$S$1048576,0)))</f>
        <v>exchange</v>
      </c>
      <c r="Q1241" s="2" t="str">
        <f>IF(ISERROR(INDEX(출금!$B$2:$B$1048576,MATCH($S1241,출금!$S$2:$S$1048576,0)))=TRUE, "", INDEX(출금!$B$2:$B$1048576,MATCH($S1241,출금!$S$2:$S$1048576,0)))</f>
        <v>Upbit</v>
      </c>
      <c r="R1241" s="2" t="str">
        <f>IF(ISERROR(INDEX(출금!$C$2:$C$1048576,MATCH($S1241,출금!$S$2:$S$1048576,0)))=TRUE, "", INDEX(출금!$C$2:$C$1048576,MATCH($S1241,출금!$S$2:$S$1048576,0)))</f>
        <v>용범</v>
      </c>
      <c r="S1241" s="4" t="s">
        <v>2228</v>
      </c>
      <c r="T1241" s="20">
        <v>44637.462754629632</v>
      </c>
      <c r="U1241" s="31" t="str">
        <f t="shared" si="35"/>
        <v>2022-03-17</v>
      </c>
    </row>
    <row r="1242" spans="1:21" hidden="1">
      <c r="A1242" s="5" t="s">
        <v>3</v>
      </c>
      <c r="B1242" s="5" t="s">
        <v>67</v>
      </c>
      <c r="C1242" s="5" t="s">
        <v>24</v>
      </c>
      <c r="D1242" s="2" t="str">
        <f>'(참고) Index'!$E$9</f>
        <v>Main</v>
      </c>
      <c r="E1242" s="5">
        <v>10012</v>
      </c>
      <c r="F1242" s="4" t="str">
        <f t="shared" si="34"/>
        <v>ATOM</v>
      </c>
      <c r="G1242" s="2" t="str">
        <f>IF(INDEX(지갑!$H:$H,MATCH(A1242&amp;B1242&amp;C1242&amp;D1242&amp;E1242&amp;F1242&amp;H1242,지갑!$K:$K,0))=0, "",INDEX(지갑!$H:$H,MATCH(A1242&amp;B1242&amp;C1242&amp;D1242&amp;E1242&amp;F1242&amp;H1242,지갑!$K:$K,0)))</f>
        <v>cosmos15v50ymp6n5dn73erkqtmq0u8adpl8d3ujv2e74</v>
      </c>
      <c r="H1242" s="5">
        <v>101230448</v>
      </c>
      <c r="K1242" s="1" t="s">
        <v>70</v>
      </c>
      <c r="L1242" s="1" t="s">
        <v>70</v>
      </c>
      <c r="M1242" s="11">
        <v>207</v>
      </c>
      <c r="N1242" s="2" t="str">
        <f>IF(ISERROR(INDEX(출금!$G$2:$G$1048576,MATCH($S1242,출금!$S$2:$S$1048576,0)))=TRUE, "", INDEX(출금!$G$2:$G$1048576,MATCH($S1242,출금!$S$2:$S$1048576,0))&amp;"")</f>
        <v>cosmos1hjyde2kfgtl78twvhs53u5j2gcsxrt649nn8j5</v>
      </c>
      <c r="O1242" s="2" t="str">
        <f>IF(ISERROR(INDEX(출금!$H$2:$H$1048576,MATCH($S1242,출금!$S$2:$S$1048576,0)))=TRUE, "", INDEX(출금!$H$2:$H$1048576,MATCH($S1242,출금!$S$2:$S$1048576,0))&amp;"")</f>
        <v>27efe86426eb21e9</v>
      </c>
      <c r="P1242" s="2" t="str">
        <f>IF(ISERROR(INDEX(출금!$A$2:$A$1048576,MATCH($S1242,출금!$S$2:$S$1048576,0)))=TRUE, "", INDEX(출금!$A$2:$A$1048576,MATCH($S1242,출금!$S$2:$S$1048576,0)))</f>
        <v>exchange</v>
      </c>
      <c r="Q1242" s="2" t="str">
        <f>IF(ISERROR(INDEX(출금!$B$2:$B$1048576,MATCH($S1242,출금!$S$2:$S$1048576,0)))=TRUE, "", INDEX(출금!$B$2:$B$1048576,MATCH($S1242,출금!$S$2:$S$1048576,0)))</f>
        <v>Upbit</v>
      </c>
      <c r="R1242" s="2" t="str">
        <f>IF(ISERROR(INDEX(출금!$C$2:$C$1048576,MATCH($S1242,출금!$S$2:$S$1048576,0)))=TRUE, "", INDEX(출금!$C$2:$C$1048576,MATCH($S1242,출금!$S$2:$S$1048576,0)))</f>
        <v>용범</v>
      </c>
      <c r="S1242" s="4" t="s">
        <v>2596</v>
      </c>
      <c r="T1242" s="20">
        <v>44637.460648148146</v>
      </c>
      <c r="U1242" s="31" t="str">
        <f t="shared" si="35"/>
        <v>2022-03-17</v>
      </c>
    </row>
    <row r="1243" spans="1:21" hidden="1">
      <c r="A1243" s="5" t="s">
        <v>3</v>
      </c>
      <c r="B1243" s="5" t="s">
        <v>67</v>
      </c>
      <c r="C1243" s="5" t="s">
        <v>24</v>
      </c>
      <c r="D1243" s="2" t="str">
        <f>'(참고) Index'!$E$9</f>
        <v>Main</v>
      </c>
      <c r="E1243" s="5">
        <v>10012</v>
      </c>
      <c r="F1243" s="4" t="str">
        <f t="shared" si="34"/>
        <v>ATOM</v>
      </c>
      <c r="G1243" s="2" t="str">
        <f>IF(INDEX(지갑!$H:$H,MATCH(A1243&amp;B1243&amp;C1243&amp;D1243&amp;E1243&amp;F1243&amp;H1243,지갑!$K:$K,0))=0, "",INDEX(지갑!$H:$H,MATCH(A1243&amp;B1243&amp;C1243&amp;D1243&amp;E1243&amp;F1243&amp;H1243,지갑!$K:$K,0)))</f>
        <v>cosmos15v50ymp6n5dn73erkqtmq0u8adpl8d3ujv2e74</v>
      </c>
      <c r="H1243" s="5">
        <v>101230448</v>
      </c>
      <c r="K1243" s="1" t="s">
        <v>70</v>
      </c>
      <c r="L1243" s="1" t="s">
        <v>70</v>
      </c>
      <c r="M1243" s="11">
        <v>225</v>
      </c>
      <c r="N1243" s="2" t="str">
        <f>IF(ISERROR(INDEX(출금!$G$2:$G$1048576,MATCH($S1243,출금!$S$2:$S$1048576,0)))=TRUE, "", INDEX(출금!$G$2:$G$1048576,MATCH($S1243,출금!$S$2:$S$1048576,0))&amp;"")</f>
        <v>cosmos1hjyde2kfgtl78twvhs53u5j2gcsxrt649nn8j5</v>
      </c>
      <c r="O1243" s="2" t="str">
        <f>IF(ISERROR(INDEX(출금!$H$2:$H$1048576,MATCH($S1243,출금!$S$2:$S$1048576,0)))=TRUE, "", INDEX(출금!$H$2:$H$1048576,MATCH($S1243,출금!$S$2:$S$1048576,0))&amp;"")</f>
        <v>27efe86426eb21e9</v>
      </c>
      <c r="P1243" s="2" t="str">
        <f>IF(ISERROR(INDEX(출금!$A$2:$A$1048576,MATCH($S1243,출금!$S$2:$S$1048576,0)))=TRUE, "", INDEX(출금!$A$2:$A$1048576,MATCH($S1243,출금!$S$2:$S$1048576,0)))</f>
        <v>exchange</v>
      </c>
      <c r="Q1243" s="2" t="str">
        <f>IF(ISERROR(INDEX(출금!$B$2:$B$1048576,MATCH($S1243,출금!$S$2:$S$1048576,0)))=TRUE, "", INDEX(출금!$B$2:$B$1048576,MATCH($S1243,출금!$S$2:$S$1048576,0)))</f>
        <v>Upbit</v>
      </c>
      <c r="R1243" s="2" t="str">
        <f>IF(ISERROR(INDEX(출금!$C$2:$C$1048576,MATCH($S1243,출금!$S$2:$S$1048576,0)))=TRUE, "", INDEX(출금!$C$2:$C$1048576,MATCH($S1243,출금!$S$2:$S$1048576,0)))</f>
        <v>용범</v>
      </c>
      <c r="S1243" s="4" t="s">
        <v>2597</v>
      </c>
      <c r="T1243" s="20">
        <v>44637.451388888891</v>
      </c>
      <c r="U1243" s="31" t="str">
        <f t="shared" si="35"/>
        <v>2022-03-17</v>
      </c>
    </row>
    <row r="1244" spans="1:21" hidden="1">
      <c r="A1244" s="5" t="s">
        <v>3</v>
      </c>
      <c r="B1244" s="5" t="s">
        <v>67</v>
      </c>
      <c r="C1244" s="5" t="s">
        <v>24</v>
      </c>
      <c r="D1244" s="2" t="str">
        <f>'(참고) Index'!$E$9</f>
        <v>Main</v>
      </c>
      <c r="E1244" s="5">
        <v>10012</v>
      </c>
      <c r="F1244" s="4" t="str">
        <f t="shared" si="34"/>
        <v>XRP</v>
      </c>
      <c r="G1244" s="2" t="str">
        <f>IF(INDEX(지갑!$H:$H,MATCH(A1244&amp;B1244&amp;C1244&amp;D1244&amp;E1244&amp;F1244&amp;H1244,지갑!$K:$K,0))=0, "",INDEX(지갑!$H:$H,MATCH(A1244&amp;B1244&amp;C1244&amp;D1244&amp;E1244&amp;F1244&amp;H1244,지갑!$K:$K,0)))</f>
        <v>rEb8TK3gBgk5auZkwc6sHnwrGVJH8DuaLh</v>
      </c>
      <c r="H1244" s="5">
        <v>105711647</v>
      </c>
      <c r="K1244" s="1" t="s">
        <v>10</v>
      </c>
      <c r="L1244" s="1" t="s">
        <v>10</v>
      </c>
      <c r="M1244" s="11">
        <v>27921</v>
      </c>
      <c r="N1244" s="2" t="str">
        <f>IF(ISERROR(INDEX(출금!$G$2:$G$1048576,MATCH($S1244,출금!$S$2:$S$1048576,0)))=TRUE, "", INDEX(출금!$G$2:$G$1048576,MATCH($S1244,출금!$S$2:$S$1048576,0))&amp;"")</f>
        <v>raQwCVAJVqjrVm1Nj5SFRcX8i22BhdC9WA</v>
      </c>
      <c r="O1244" s="2" t="str">
        <f>IF(ISERROR(INDEX(출금!$H$2:$H$1048576,MATCH($S1244,출금!$S$2:$S$1048576,0)))=TRUE, "", INDEX(출금!$H$2:$H$1048576,MATCH($S1244,출금!$S$2:$S$1048576,0))&amp;"")</f>
        <v>2928323236</v>
      </c>
      <c r="P1244" s="2" t="str">
        <f>IF(ISERROR(INDEX(출금!$A$2:$A$1048576,MATCH($S1244,출금!$S$2:$S$1048576,0)))=TRUE, "", INDEX(출금!$A$2:$A$1048576,MATCH($S1244,출금!$S$2:$S$1048576,0)))</f>
        <v>exchange</v>
      </c>
      <c r="Q1244" s="2" t="str">
        <f>IF(ISERROR(INDEX(출금!$B$2:$B$1048576,MATCH($S1244,출금!$S$2:$S$1048576,0)))=TRUE, "", INDEX(출금!$B$2:$B$1048576,MATCH($S1244,출금!$S$2:$S$1048576,0)))</f>
        <v>Upbit</v>
      </c>
      <c r="R1244" s="2" t="str">
        <f>IF(ISERROR(INDEX(출금!$C$2:$C$1048576,MATCH($S1244,출금!$S$2:$S$1048576,0)))=TRUE, "", INDEX(출금!$C$2:$C$1048576,MATCH($S1244,출금!$S$2:$S$1048576,0)))</f>
        <v>용범</v>
      </c>
      <c r="S1244" s="4" t="s">
        <v>2231</v>
      </c>
      <c r="T1244" s="20">
        <v>44637.444675925923</v>
      </c>
      <c r="U1244" s="31" t="str">
        <f t="shared" si="35"/>
        <v>2022-03-17</v>
      </c>
    </row>
    <row r="1245" spans="1:21" hidden="1">
      <c r="A1245" s="5" t="s">
        <v>3</v>
      </c>
      <c r="B1245" s="5" t="s">
        <v>67</v>
      </c>
      <c r="C1245" s="5" t="s">
        <v>24</v>
      </c>
      <c r="D1245" s="2" t="str">
        <f>'(참고) Index'!$E$9</f>
        <v>Main</v>
      </c>
      <c r="E1245" s="5">
        <v>10012</v>
      </c>
      <c r="F1245" s="4" t="str">
        <f t="shared" si="34"/>
        <v>ATOM</v>
      </c>
      <c r="G1245" s="2" t="str">
        <f>IF(INDEX(지갑!$H:$H,MATCH(A1245&amp;B1245&amp;C1245&amp;D1245&amp;E1245&amp;F1245&amp;H1245,지갑!$K:$K,0))=0, "",INDEX(지갑!$H:$H,MATCH(A1245&amp;B1245&amp;C1245&amp;D1245&amp;E1245&amp;F1245&amp;H1245,지갑!$K:$K,0)))</f>
        <v>cosmos15v50ymp6n5dn73erkqtmq0u8adpl8d3ujv2e74</v>
      </c>
      <c r="H1245" s="5">
        <v>101230448</v>
      </c>
      <c r="K1245" s="1" t="s">
        <v>70</v>
      </c>
      <c r="L1245" s="1" t="s">
        <v>70</v>
      </c>
      <c r="M1245" s="11">
        <v>214</v>
      </c>
      <c r="N1245" s="2" t="str">
        <f>IF(ISERROR(INDEX(출금!$G$2:$G$1048576,MATCH($S1245,출금!$S$2:$S$1048576,0)))=TRUE, "", INDEX(출금!$G$2:$G$1048576,MATCH($S1245,출금!$S$2:$S$1048576,0))&amp;"")</f>
        <v>cosmos1hjyde2kfgtl78twvhs53u5j2gcsxrt649nn8j5</v>
      </c>
      <c r="O1245" s="2" t="str">
        <f>IF(ISERROR(INDEX(출금!$H$2:$H$1048576,MATCH($S1245,출금!$S$2:$S$1048576,0)))=TRUE, "", INDEX(출금!$H$2:$H$1048576,MATCH($S1245,출금!$S$2:$S$1048576,0))&amp;"")</f>
        <v>27efe86426eb21e9</v>
      </c>
      <c r="P1245" s="2" t="str">
        <f>IF(ISERROR(INDEX(출금!$A$2:$A$1048576,MATCH($S1245,출금!$S$2:$S$1048576,0)))=TRUE, "", INDEX(출금!$A$2:$A$1048576,MATCH($S1245,출금!$S$2:$S$1048576,0)))</f>
        <v>exchange</v>
      </c>
      <c r="Q1245" s="2" t="str">
        <f>IF(ISERROR(INDEX(출금!$B$2:$B$1048576,MATCH($S1245,출금!$S$2:$S$1048576,0)))=TRUE, "", INDEX(출금!$B$2:$B$1048576,MATCH($S1245,출금!$S$2:$S$1048576,0)))</f>
        <v>Upbit</v>
      </c>
      <c r="R1245" s="2" t="str">
        <f>IF(ISERROR(INDEX(출금!$C$2:$C$1048576,MATCH($S1245,출금!$S$2:$S$1048576,0)))=TRUE, "", INDEX(출금!$C$2:$C$1048576,MATCH($S1245,출금!$S$2:$S$1048576,0)))</f>
        <v>용범</v>
      </c>
      <c r="S1245" s="4" t="s">
        <v>2598</v>
      </c>
      <c r="T1245" s="20">
        <v>44637.438425925924</v>
      </c>
      <c r="U1245" s="31" t="str">
        <f t="shared" si="35"/>
        <v>2022-03-17</v>
      </c>
    </row>
    <row r="1246" spans="1:21" hidden="1">
      <c r="A1246" s="5" t="s">
        <v>3</v>
      </c>
      <c r="B1246" s="5" t="s">
        <v>67</v>
      </c>
      <c r="C1246" s="5" t="s">
        <v>24</v>
      </c>
      <c r="D1246" s="2" t="str">
        <f>'(참고) Index'!$E$9</f>
        <v>Main</v>
      </c>
      <c r="E1246" s="5">
        <v>10012</v>
      </c>
      <c r="F1246" s="4" t="str">
        <f t="shared" si="34"/>
        <v>ATOM</v>
      </c>
      <c r="G1246" s="2" t="str">
        <f>IF(INDEX(지갑!$H:$H,MATCH(A1246&amp;B1246&amp;C1246&amp;D1246&amp;E1246&amp;F1246&amp;H1246,지갑!$K:$K,0))=0, "",INDEX(지갑!$H:$H,MATCH(A1246&amp;B1246&amp;C1246&amp;D1246&amp;E1246&amp;F1246&amp;H1246,지갑!$K:$K,0)))</f>
        <v>cosmos15v50ymp6n5dn73erkqtmq0u8adpl8d3ujv2e74</v>
      </c>
      <c r="H1246" s="5">
        <v>101230448</v>
      </c>
      <c r="K1246" s="1" t="s">
        <v>70</v>
      </c>
      <c r="L1246" s="1" t="s">
        <v>70</v>
      </c>
      <c r="M1246" s="11">
        <v>363</v>
      </c>
      <c r="N1246" s="2" t="str">
        <f>IF(ISERROR(INDEX(출금!$G$2:$G$1048576,MATCH($S1246,출금!$S$2:$S$1048576,0)))=TRUE, "", INDEX(출금!$G$2:$G$1048576,MATCH($S1246,출금!$S$2:$S$1048576,0))&amp;"")</f>
        <v>cosmos1hjyde2kfgtl78twvhs53u5j2gcsxrt649nn8j5</v>
      </c>
      <c r="O1246" s="2" t="str">
        <f>IF(ISERROR(INDEX(출금!$H$2:$H$1048576,MATCH($S1246,출금!$S$2:$S$1048576,0)))=TRUE, "", INDEX(출금!$H$2:$H$1048576,MATCH($S1246,출금!$S$2:$S$1048576,0))&amp;"")</f>
        <v>27efe86426eb21e9</v>
      </c>
      <c r="P1246" s="2" t="str">
        <f>IF(ISERROR(INDEX(출금!$A$2:$A$1048576,MATCH($S1246,출금!$S$2:$S$1048576,0)))=TRUE, "", INDEX(출금!$A$2:$A$1048576,MATCH($S1246,출금!$S$2:$S$1048576,0)))</f>
        <v>exchange</v>
      </c>
      <c r="Q1246" s="2" t="str">
        <f>IF(ISERROR(INDEX(출금!$B$2:$B$1048576,MATCH($S1246,출금!$S$2:$S$1048576,0)))=TRUE, "", INDEX(출금!$B$2:$B$1048576,MATCH($S1246,출금!$S$2:$S$1048576,0)))</f>
        <v>Upbit</v>
      </c>
      <c r="R1246" s="2" t="str">
        <f>IF(ISERROR(INDEX(출금!$C$2:$C$1048576,MATCH($S1246,출금!$S$2:$S$1048576,0)))=TRUE, "", INDEX(출금!$C$2:$C$1048576,MATCH($S1246,출금!$S$2:$S$1048576,0)))</f>
        <v>용범</v>
      </c>
      <c r="S1246" s="4" t="s">
        <v>2599</v>
      </c>
      <c r="T1246" s="20">
        <v>44637.398032407407</v>
      </c>
      <c r="U1246" s="31" t="str">
        <f t="shared" si="35"/>
        <v>2022-03-17</v>
      </c>
    </row>
    <row r="1247" spans="1:21">
      <c r="A1247" s="5" t="s">
        <v>3</v>
      </c>
      <c r="B1247" s="5" t="s">
        <v>67</v>
      </c>
      <c r="C1247" s="5" t="s">
        <v>24</v>
      </c>
      <c r="D1247" s="2" t="str">
        <f>'(참고) Index'!$E$9</f>
        <v>Main</v>
      </c>
      <c r="E1247" s="5">
        <v>10012</v>
      </c>
      <c r="F1247" s="4" t="str">
        <f t="shared" si="34"/>
        <v>ETH</v>
      </c>
      <c r="G1247" s="2" t="str">
        <f>IF(INDEX(지갑!$H:$H,MATCH(A1247&amp;B1247&amp;C1247&amp;D1247&amp;E1247&amp;F1247&amp;H1247,지갑!$K:$K,0))=0, "",INDEX(지갑!$H:$H,MATCH(A1247&amp;B1247&amp;C1247&amp;D1247&amp;E1247&amp;F1247&amp;H1247,지갑!$K:$K,0)))</f>
        <v>0x5d6fcf22aa4e4ff8da0abe329392e7c5306d22f3</v>
      </c>
      <c r="K1247" s="1" t="s">
        <v>11</v>
      </c>
      <c r="L1247" s="1" t="s">
        <v>11</v>
      </c>
      <c r="M1247" s="11">
        <v>100</v>
      </c>
      <c r="N1247" s="2" t="str">
        <f>IF(ISERROR(INDEX(출금!$G$2:$G$1048576,MATCH($S1247,출금!$S$2:$S$1048576,0)))=TRUE, "", INDEX(출금!$G$2:$G$1048576,MATCH($S1247,출금!$S$2:$S$1048576,0))&amp;"")</f>
        <v>0xe3115c061ee15fc7a14a3f70a917313c32611345</v>
      </c>
      <c r="O1247" s="2" t="str">
        <f>IF(ISERROR(INDEX(출금!$H$2:$H$1048576,MATCH($S1247,출금!$S$2:$S$1048576,0)))=TRUE, "", INDEX(출금!$H$2:$H$1048576,MATCH($S1247,출금!$S$2:$S$1048576,0))&amp;"")</f>
        <v/>
      </c>
      <c r="P1247" s="2" t="str">
        <f>IF(ISERROR(INDEX(출금!$A$2:$A$1048576,MATCH($S1247,출금!$S$2:$S$1048576,0)))=TRUE, "", INDEX(출금!$A$2:$A$1048576,MATCH($S1247,출금!$S$2:$S$1048576,0)))</f>
        <v>exchange</v>
      </c>
      <c r="Q1247" s="2" t="str">
        <f>IF(ISERROR(INDEX(출금!$B$2:$B$1048576,MATCH($S1247,출금!$S$2:$S$1048576,0)))=TRUE, "", INDEX(출금!$B$2:$B$1048576,MATCH($S1247,출금!$S$2:$S$1048576,0)))</f>
        <v>Upbit</v>
      </c>
      <c r="R1247" s="2" t="str">
        <f>IF(ISERROR(INDEX(출금!$C$2:$C$1048576,MATCH($S1247,출금!$S$2:$S$1048576,0)))=TRUE, "", INDEX(출금!$C$2:$C$1048576,MATCH($S1247,출금!$S$2:$S$1048576,0)))</f>
        <v>용범</v>
      </c>
      <c r="S1247" s="4" t="s">
        <v>2234</v>
      </c>
      <c r="T1247" s="20">
        <v>44637.397592592592</v>
      </c>
      <c r="U1247" s="31" t="str">
        <f t="shared" si="35"/>
        <v>2022-03-17</v>
      </c>
    </row>
    <row r="1248" spans="1:21" hidden="1">
      <c r="A1248" s="5" t="s">
        <v>3</v>
      </c>
      <c r="B1248" s="5" t="s">
        <v>67</v>
      </c>
      <c r="C1248" s="5" t="s">
        <v>24</v>
      </c>
      <c r="D1248" s="2" t="str">
        <f>'(참고) Index'!$E$9</f>
        <v>Main</v>
      </c>
      <c r="E1248" s="5">
        <v>10012</v>
      </c>
      <c r="F1248" s="4" t="str">
        <f t="shared" si="34"/>
        <v>ATOM</v>
      </c>
      <c r="G1248" s="2" t="str">
        <f>IF(INDEX(지갑!$H:$H,MATCH(A1248&amp;B1248&amp;C1248&amp;D1248&amp;E1248&amp;F1248&amp;H1248,지갑!$K:$K,0))=0, "",INDEX(지갑!$H:$H,MATCH(A1248&amp;B1248&amp;C1248&amp;D1248&amp;E1248&amp;F1248&amp;H1248,지갑!$K:$K,0)))</f>
        <v>cosmos15v50ymp6n5dn73erkqtmq0u8adpl8d3ujv2e74</v>
      </c>
      <c r="H1248" s="5">
        <v>101230448</v>
      </c>
      <c r="K1248" s="1" t="s">
        <v>70</v>
      </c>
      <c r="L1248" s="1" t="s">
        <v>70</v>
      </c>
      <c r="M1248" s="11">
        <v>242</v>
      </c>
      <c r="N1248" s="2" t="str">
        <f>IF(ISERROR(INDEX(출금!$G$2:$G$1048576,MATCH($S1248,출금!$S$2:$S$1048576,0)))=TRUE, "", INDEX(출금!$G$2:$G$1048576,MATCH($S1248,출금!$S$2:$S$1048576,0))&amp;"")</f>
        <v>cosmos1hjyde2kfgtl78twvhs53u5j2gcsxrt649nn8j5</v>
      </c>
      <c r="O1248" s="2" t="str">
        <f>IF(ISERROR(INDEX(출금!$H$2:$H$1048576,MATCH($S1248,출금!$S$2:$S$1048576,0)))=TRUE, "", INDEX(출금!$H$2:$H$1048576,MATCH($S1248,출금!$S$2:$S$1048576,0))&amp;"")</f>
        <v>27efe86426eb21e9</v>
      </c>
      <c r="P1248" s="2" t="str">
        <f>IF(ISERROR(INDEX(출금!$A$2:$A$1048576,MATCH($S1248,출금!$S$2:$S$1048576,0)))=TRUE, "", INDEX(출금!$A$2:$A$1048576,MATCH($S1248,출금!$S$2:$S$1048576,0)))</f>
        <v>exchange</v>
      </c>
      <c r="Q1248" s="2" t="str">
        <f>IF(ISERROR(INDEX(출금!$B$2:$B$1048576,MATCH($S1248,출금!$S$2:$S$1048576,0)))=TRUE, "", INDEX(출금!$B$2:$B$1048576,MATCH($S1248,출금!$S$2:$S$1048576,0)))</f>
        <v>Upbit</v>
      </c>
      <c r="R1248" s="2" t="str">
        <f>IF(ISERROR(INDEX(출금!$C$2:$C$1048576,MATCH($S1248,출금!$S$2:$S$1048576,0)))=TRUE, "", INDEX(출금!$C$2:$C$1048576,MATCH($S1248,출금!$S$2:$S$1048576,0)))</f>
        <v>용범</v>
      </c>
      <c r="S1248" s="4" t="s">
        <v>2600</v>
      </c>
      <c r="T1248" s="20">
        <v>44637.063310185185</v>
      </c>
      <c r="U1248" s="31" t="str">
        <f t="shared" si="35"/>
        <v>2022-03-17</v>
      </c>
    </row>
    <row r="1249" spans="1:21">
      <c r="A1249" s="5" t="s">
        <v>3</v>
      </c>
      <c r="B1249" s="5" t="s">
        <v>67</v>
      </c>
      <c r="C1249" s="5" t="s">
        <v>24</v>
      </c>
      <c r="D1249" s="2" t="str">
        <f>'(참고) Index'!$E$9</f>
        <v>Main</v>
      </c>
      <c r="E1249" s="5">
        <v>10012</v>
      </c>
      <c r="F1249" s="4" t="str">
        <f t="shared" si="34"/>
        <v>USDT</v>
      </c>
      <c r="G1249" s="2" t="str">
        <f>IF(INDEX(지갑!$H:$H,MATCH(A1249&amp;B1249&amp;C1249&amp;D1249&amp;E1249&amp;F1249&amp;H1249,지갑!$K:$K,0))=0, "",INDEX(지갑!$H:$H,MATCH(A1249&amp;B1249&amp;C1249&amp;D1249&amp;E1249&amp;F1249&amp;H1249,지갑!$K:$K,0)))</f>
        <v/>
      </c>
      <c r="K1249" s="1" t="s">
        <v>13</v>
      </c>
      <c r="L1249" s="1" t="s">
        <v>11</v>
      </c>
      <c r="M1249" s="11">
        <v>938</v>
      </c>
      <c r="N1249" s="2" t="str">
        <f>IF(ISERROR(INDEX(출금!$G$2:$G$1048576,MATCH($S1249,출금!$S$2:$S$1048576,0)))=TRUE, "", INDEX(출금!$G$2:$G$1048576,MATCH($S1249,출금!$S$2:$S$1048576,0))&amp;"")</f>
        <v>0x8f27fa136ff4da1796368380019029d81d12d06d</v>
      </c>
      <c r="O1249" s="2" t="str">
        <f>IF(ISERROR(INDEX(출금!$H$2:$H$1048576,MATCH($S1249,출금!$S$2:$S$1048576,0)))=TRUE, "", INDEX(출금!$H$2:$H$1048576,MATCH($S1249,출금!$S$2:$S$1048576,0))&amp;"")</f>
        <v/>
      </c>
      <c r="P1249" s="2" t="str">
        <f>IF(ISERROR(INDEX(출금!$A$2:$A$1048576,MATCH($S1249,출금!$S$2:$S$1048576,0)))=TRUE, "", INDEX(출금!$A$2:$A$1048576,MATCH($S1249,출금!$S$2:$S$1048576,0)))</f>
        <v>exchange</v>
      </c>
      <c r="Q1249" s="2" t="str">
        <f>IF(ISERROR(INDEX(출금!$B$2:$B$1048576,MATCH($S1249,출금!$S$2:$S$1048576,0)))=TRUE, "", INDEX(출금!$B$2:$B$1048576,MATCH($S1249,출금!$S$2:$S$1048576,0)))</f>
        <v>FTX</v>
      </c>
      <c r="R1249" s="2" t="str">
        <f>IF(ISERROR(INDEX(출금!$C$2:$C$1048576,MATCH($S1249,출금!$S$2:$S$1048576,0)))=TRUE, "", INDEX(출금!$C$2:$C$1048576,MATCH($S1249,출금!$S$2:$S$1048576,0)))</f>
        <v>Peertec</v>
      </c>
      <c r="S1249" s="4" t="s">
        <v>517</v>
      </c>
      <c r="T1249" s="20">
        <v>44636.698969907404</v>
      </c>
      <c r="U1249" s="31" t="str">
        <f t="shared" si="35"/>
        <v>2022-03-16</v>
      </c>
    </row>
    <row r="1250" spans="1:21" hidden="1">
      <c r="A1250" s="5" t="s">
        <v>3</v>
      </c>
      <c r="B1250" s="5" t="s">
        <v>67</v>
      </c>
      <c r="C1250" s="5" t="s">
        <v>24</v>
      </c>
      <c r="D1250" s="2" t="str">
        <f>'(참고) Index'!$E$9</f>
        <v>Main</v>
      </c>
      <c r="E1250" s="5">
        <v>10012</v>
      </c>
      <c r="F1250" s="4" t="str">
        <f t="shared" si="34"/>
        <v>ETC</v>
      </c>
      <c r="G1250" s="2" t="e">
        <f>IF(INDEX(지갑!$H:$H,MATCH(A1250&amp;B1250&amp;C1250&amp;D1250&amp;E1250&amp;F1250&amp;H1250,지갑!$K:$K,0))=0, "",INDEX(지갑!$H:$H,MATCH(A1250&amp;B1250&amp;C1250&amp;D1250&amp;E1250&amp;F1250&amp;H1250,지갑!$K:$K,0)))</f>
        <v>#N/A</v>
      </c>
      <c r="K1250" s="1" t="s">
        <v>84</v>
      </c>
      <c r="L1250" s="1" t="s">
        <v>84</v>
      </c>
      <c r="M1250" s="11">
        <v>918.66776249999998</v>
      </c>
      <c r="N1250" s="2" t="str">
        <f>IF(ISERROR(INDEX(출금!$G$2:$G$1048576,MATCH($S1250,출금!$S$2:$S$1048576,0)))=TRUE, "", INDEX(출금!$G$2:$G$1048576,MATCH($S1250,출금!$S$2:$S$1048576,0))&amp;"")</f>
        <v/>
      </c>
      <c r="O1250" s="2" t="str">
        <f>IF(ISERROR(INDEX(출금!$H$2:$H$1048576,MATCH($S1250,출금!$S$2:$S$1048576,0)))=TRUE, "", INDEX(출금!$H$2:$H$1048576,MATCH($S1250,출금!$S$2:$S$1048576,0))&amp;"")</f>
        <v/>
      </c>
      <c r="P1250" s="2" t="str">
        <f>IF(ISERROR(INDEX(출금!$A$2:$A$1048576,MATCH($S1250,출금!$S$2:$S$1048576,0)))=TRUE, "", INDEX(출금!$A$2:$A$1048576,MATCH($S1250,출금!$S$2:$S$1048576,0)))</f>
        <v/>
      </c>
      <c r="Q1250" s="2" t="str">
        <f>IF(ISERROR(INDEX(출금!$B$2:$B$1048576,MATCH($S1250,출금!$S$2:$S$1048576,0)))=TRUE, "", INDEX(출금!$B$2:$B$1048576,MATCH($S1250,출금!$S$2:$S$1048576,0)))</f>
        <v/>
      </c>
      <c r="R1250" s="2" t="str">
        <f>IF(ISERROR(INDEX(출금!$C$2:$C$1048576,MATCH($S1250,출금!$S$2:$S$1048576,0)))=TRUE, "", INDEX(출금!$C$2:$C$1048576,MATCH($S1250,출금!$S$2:$S$1048576,0)))</f>
        <v/>
      </c>
      <c r="S1250" s="4" t="s">
        <v>2601</v>
      </c>
      <c r="T1250" s="20">
        <v>44636.61273148148</v>
      </c>
      <c r="U1250" s="31" t="str">
        <f t="shared" si="35"/>
        <v>2022-03-16</v>
      </c>
    </row>
    <row r="1251" spans="1:21" hidden="1">
      <c r="A1251" s="5" t="s">
        <v>3</v>
      </c>
      <c r="B1251" s="5" t="s">
        <v>67</v>
      </c>
      <c r="C1251" s="5" t="s">
        <v>24</v>
      </c>
      <c r="D1251" s="2" t="str">
        <f>'(참고) Index'!$E$9</f>
        <v>Main</v>
      </c>
      <c r="E1251" s="5">
        <v>10012</v>
      </c>
      <c r="F1251" s="4" t="str">
        <f t="shared" si="34"/>
        <v>BTC</v>
      </c>
      <c r="G1251" s="2" t="str">
        <f>IF(INDEX(지갑!$H:$H,MATCH(A1251&amp;B1251&amp;C1251&amp;D1251&amp;E1251&amp;F1251&amp;H1251,지갑!$K:$K,0))=0, "",INDEX(지갑!$H:$H,MATCH(A1251&amp;B1251&amp;C1251&amp;D1251&amp;E1251&amp;F1251&amp;H1251,지갑!$K:$K,0)))</f>
        <v>19SK9LWSXLdmwPxvjPgvUrdaPhaPS6LaNu</v>
      </c>
      <c r="K1251" s="1" t="s">
        <v>9</v>
      </c>
      <c r="L1251" s="1" t="s">
        <v>9</v>
      </c>
      <c r="M1251" s="11">
        <v>6</v>
      </c>
      <c r="N1251" s="2" t="str">
        <f>IF(ISERROR(INDEX(출금!$G$2:$G$1048576,MATCH($S1251,출금!$S$2:$S$1048576,0)))=TRUE, "", INDEX(출금!$G$2:$G$1048576,MATCH($S1251,출금!$S$2:$S$1048576,0))&amp;"")</f>
        <v>374LRSWxDhVMJGYVdvawesWpuHxR6toVaG</v>
      </c>
      <c r="O1251" s="2" t="str">
        <f>IF(ISERROR(INDEX(출금!$H$2:$H$1048576,MATCH($S1251,출금!$S$2:$S$1048576,0)))=TRUE, "", INDEX(출금!$H$2:$H$1048576,MATCH($S1251,출금!$S$2:$S$1048576,0))&amp;"")</f>
        <v/>
      </c>
      <c r="P1251" s="2" t="str">
        <f>IF(ISERROR(INDEX(출금!$A$2:$A$1048576,MATCH($S1251,출금!$S$2:$S$1048576,0)))=TRUE, "", INDEX(출금!$A$2:$A$1048576,MATCH($S1251,출금!$S$2:$S$1048576,0)))</f>
        <v>exchange</v>
      </c>
      <c r="Q1251" s="2" t="str">
        <f>IF(ISERROR(INDEX(출금!$B$2:$B$1048576,MATCH($S1251,출금!$S$2:$S$1048576,0)))=TRUE, "", INDEX(출금!$B$2:$B$1048576,MATCH($S1251,출금!$S$2:$S$1048576,0)))</f>
        <v>Upbit</v>
      </c>
      <c r="R1251" s="2" t="str">
        <f>IF(ISERROR(INDEX(출금!$C$2:$C$1048576,MATCH($S1251,출금!$S$2:$S$1048576,0)))=TRUE, "", INDEX(출금!$C$2:$C$1048576,MATCH($S1251,출금!$S$2:$S$1048576,0)))</f>
        <v>용범</v>
      </c>
      <c r="S1251" s="4" t="s">
        <v>2236</v>
      </c>
      <c r="T1251" s="20">
        <v>44636.555937500001</v>
      </c>
      <c r="U1251" s="31" t="str">
        <f t="shared" si="35"/>
        <v>2022-03-16</v>
      </c>
    </row>
    <row r="1252" spans="1:21" hidden="1">
      <c r="A1252" s="5" t="s">
        <v>3</v>
      </c>
      <c r="B1252" s="5" t="s">
        <v>67</v>
      </c>
      <c r="C1252" s="5" t="s">
        <v>24</v>
      </c>
      <c r="D1252" s="2" t="str">
        <f>'(참고) Index'!$E$9</f>
        <v>Main</v>
      </c>
      <c r="E1252" s="5">
        <v>10012</v>
      </c>
      <c r="F1252" s="4" t="str">
        <f t="shared" si="34"/>
        <v>ATOM</v>
      </c>
      <c r="G1252" s="2" t="str">
        <f>IF(INDEX(지갑!$H:$H,MATCH(A1252&amp;B1252&amp;C1252&amp;D1252&amp;E1252&amp;F1252&amp;H1252,지갑!$K:$K,0))=0, "",INDEX(지갑!$H:$H,MATCH(A1252&amp;B1252&amp;C1252&amp;D1252&amp;E1252&amp;F1252&amp;H1252,지갑!$K:$K,0)))</f>
        <v>cosmos15v50ymp6n5dn73erkqtmq0u8adpl8d3ujv2e74</v>
      </c>
      <c r="H1252" s="5">
        <v>101230448</v>
      </c>
      <c r="K1252" s="1" t="s">
        <v>70</v>
      </c>
      <c r="L1252" s="1" t="s">
        <v>70</v>
      </c>
      <c r="M1252" s="11">
        <v>252</v>
      </c>
      <c r="N1252" s="2" t="str">
        <f>IF(ISERROR(INDEX(출금!$G$2:$G$1048576,MATCH($S1252,출금!$S$2:$S$1048576,0)))=TRUE, "", INDEX(출금!$G$2:$G$1048576,MATCH($S1252,출금!$S$2:$S$1048576,0))&amp;"")</f>
        <v>cosmos1hjyde2kfgtl78twvhs53u5j2gcsxrt649nn8j5</v>
      </c>
      <c r="O1252" s="2" t="str">
        <f>IF(ISERROR(INDEX(출금!$H$2:$H$1048576,MATCH($S1252,출금!$S$2:$S$1048576,0)))=TRUE, "", INDEX(출금!$H$2:$H$1048576,MATCH($S1252,출금!$S$2:$S$1048576,0))&amp;"")</f>
        <v>27efe86426eb21e9</v>
      </c>
      <c r="P1252" s="2" t="str">
        <f>IF(ISERROR(INDEX(출금!$A$2:$A$1048576,MATCH($S1252,출금!$S$2:$S$1048576,0)))=TRUE, "", INDEX(출금!$A$2:$A$1048576,MATCH($S1252,출금!$S$2:$S$1048576,0)))</f>
        <v>exchange</v>
      </c>
      <c r="Q1252" s="2" t="str">
        <f>IF(ISERROR(INDEX(출금!$B$2:$B$1048576,MATCH($S1252,출금!$S$2:$S$1048576,0)))=TRUE, "", INDEX(출금!$B$2:$B$1048576,MATCH($S1252,출금!$S$2:$S$1048576,0)))</f>
        <v>Upbit</v>
      </c>
      <c r="R1252" s="2" t="str">
        <f>IF(ISERROR(INDEX(출금!$C$2:$C$1048576,MATCH($S1252,출금!$S$2:$S$1048576,0)))=TRUE, "", INDEX(출금!$C$2:$C$1048576,MATCH($S1252,출금!$S$2:$S$1048576,0)))</f>
        <v>용범</v>
      </c>
      <c r="S1252" s="4" t="s">
        <v>2602</v>
      </c>
      <c r="T1252" s="20">
        <v>44636.531018518515</v>
      </c>
      <c r="U1252" s="31" t="str">
        <f t="shared" si="35"/>
        <v>2022-03-16</v>
      </c>
    </row>
    <row r="1253" spans="1:21" hidden="1">
      <c r="A1253" s="5" t="s">
        <v>3</v>
      </c>
      <c r="B1253" s="5" t="s">
        <v>67</v>
      </c>
      <c r="C1253" s="5" t="s">
        <v>24</v>
      </c>
      <c r="D1253" s="2" t="str">
        <f>'(참고) Index'!$E$9</f>
        <v>Main</v>
      </c>
      <c r="E1253" s="5">
        <v>10012</v>
      </c>
      <c r="F1253" s="4" t="str">
        <f t="shared" si="34"/>
        <v>XRP</v>
      </c>
      <c r="G1253" s="2" t="str">
        <f>IF(INDEX(지갑!$H:$H,MATCH(A1253&amp;B1253&amp;C1253&amp;D1253&amp;E1253&amp;F1253&amp;H1253,지갑!$K:$K,0))=0, "",INDEX(지갑!$H:$H,MATCH(A1253&amp;B1253&amp;C1253&amp;D1253&amp;E1253&amp;F1253&amp;H1253,지갑!$K:$K,0)))</f>
        <v>rEb8TK3gBgk5auZkwc6sHnwrGVJH8DuaLh</v>
      </c>
      <c r="H1253" s="5">
        <v>105711647</v>
      </c>
      <c r="K1253" s="1" t="s">
        <v>10</v>
      </c>
      <c r="L1253" s="1" t="s">
        <v>10</v>
      </c>
      <c r="M1253" s="11">
        <v>12033</v>
      </c>
      <c r="N1253" s="2" t="str">
        <f>IF(ISERROR(INDEX(출금!$G$2:$G$1048576,MATCH($S1253,출금!$S$2:$S$1048576,0)))=TRUE, "", INDEX(출금!$G$2:$G$1048576,MATCH($S1253,출금!$S$2:$S$1048576,0))&amp;"")</f>
        <v>raQwCVAJVqjrVm1Nj5SFRcX8i22BhdC9WA</v>
      </c>
      <c r="O1253" s="2" t="str">
        <f>IF(ISERROR(INDEX(출금!$H$2:$H$1048576,MATCH($S1253,출금!$S$2:$S$1048576,0)))=TRUE, "", INDEX(출금!$H$2:$H$1048576,MATCH($S1253,출금!$S$2:$S$1048576,0))&amp;"")</f>
        <v>2928323236</v>
      </c>
      <c r="P1253" s="2" t="str">
        <f>IF(ISERROR(INDEX(출금!$A$2:$A$1048576,MATCH($S1253,출금!$S$2:$S$1048576,0)))=TRUE, "", INDEX(출금!$A$2:$A$1048576,MATCH($S1253,출금!$S$2:$S$1048576,0)))</f>
        <v>exchange</v>
      </c>
      <c r="Q1253" s="2" t="str">
        <f>IF(ISERROR(INDEX(출금!$B$2:$B$1048576,MATCH($S1253,출금!$S$2:$S$1048576,0)))=TRUE, "", INDEX(출금!$B$2:$B$1048576,MATCH($S1253,출금!$S$2:$S$1048576,0)))</f>
        <v>Upbit</v>
      </c>
      <c r="R1253" s="2" t="str">
        <f>IF(ISERROR(INDEX(출금!$C$2:$C$1048576,MATCH($S1253,출금!$S$2:$S$1048576,0)))=TRUE, "", INDEX(출금!$C$2:$C$1048576,MATCH($S1253,출금!$S$2:$S$1048576,0)))</f>
        <v>용범</v>
      </c>
      <c r="S1253" s="4" t="s">
        <v>2238</v>
      </c>
      <c r="T1253" s="20">
        <v>44634.380798611113</v>
      </c>
      <c r="U1253" s="31" t="str">
        <f t="shared" si="35"/>
        <v>2022-03-14</v>
      </c>
    </row>
    <row r="1254" spans="1:21" hidden="1">
      <c r="A1254" s="5" t="s">
        <v>3</v>
      </c>
      <c r="B1254" s="5" t="s">
        <v>67</v>
      </c>
      <c r="C1254" s="5" t="s">
        <v>24</v>
      </c>
      <c r="D1254" s="2" t="str">
        <f>'(참고) Index'!$E$9</f>
        <v>Main</v>
      </c>
      <c r="E1254" s="5">
        <v>10012</v>
      </c>
      <c r="F1254" s="4" t="str">
        <f t="shared" si="34"/>
        <v>XRP</v>
      </c>
      <c r="G1254" s="2" t="str">
        <f>IF(INDEX(지갑!$H:$H,MATCH(A1254&amp;B1254&amp;C1254&amp;D1254&amp;E1254&amp;F1254&amp;H1254,지갑!$K:$K,0))=0, "",INDEX(지갑!$H:$H,MATCH(A1254&amp;B1254&amp;C1254&amp;D1254&amp;E1254&amp;F1254&amp;H1254,지갑!$K:$K,0)))</f>
        <v>rEb8TK3gBgk5auZkwc6sHnwrGVJH8DuaLh</v>
      </c>
      <c r="H1254" s="5">
        <v>105711647</v>
      </c>
      <c r="K1254" s="1" t="s">
        <v>10</v>
      </c>
      <c r="L1254" s="1" t="s">
        <v>10</v>
      </c>
      <c r="M1254" s="11">
        <v>9968</v>
      </c>
      <c r="N1254" s="2" t="str">
        <f>IF(ISERROR(INDEX(출금!$G$2:$G$1048576,MATCH($S1254,출금!$S$2:$S$1048576,0)))=TRUE, "", INDEX(출금!$G$2:$G$1048576,MATCH($S1254,출금!$S$2:$S$1048576,0))&amp;"")</f>
        <v>raQwCVAJVqjrVm1Nj5SFRcX8i22BhdC9WA</v>
      </c>
      <c r="O1254" s="2" t="str">
        <f>IF(ISERROR(INDEX(출금!$H$2:$H$1048576,MATCH($S1254,출금!$S$2:$S$1048576,0)))=TRUE, "", INDEX(출금!$H$2:$H$1048576,MATCH($S1254,출금!$S$2:$S$1048576,0))&amp;"")</f>
        <v>2928323236</v>
      </c>
      <c r="P1254" s="2" t="str">
        <f>IF(ISERROR(INDEX(출금!$A$2:$A$1048576,MATCH($S1254,출금!$S$2:$S$1048576,0)))=TRUE, "", INDEX(출금!$A$2:$A$1048576,MATCH($S1254,출금!$S$2:$S$1048576,0)))</f>
        <v>exchange</v>
      </c>
      <c r="Q1254" s="2" t="str">
        <f>IF(ISERROR(INDEX(출금!$B$2:$B$1048576,MATCH($S1254,출금!$S$2:$S$1048576,0)))=TRUE, "", INDEX(출금!$B$2:$B$1048576,MATCH($S1254,출금!$S$2:$S$1048576,0)))</f>
        <v>Upbit</v>
      </c>
      <c r="R1254" s="2" t="str">
        <f>IF(ISERROR(INDEX(출금!$C$2:$C$1048576,MATCH($S1254,출금!$S$2:$S$1048576,0)))=TRUE, "", INDEX(출금!$C$2:$C$1048576,MATCH($S1254,출금!$S$2:$S$1048576,0)))</f>
        <v>용범</v>
      </c>
      <c r="S1254" s="4" t="s">
        <v>2239</v>
      </c>
      <c r="T1254" s="20">
        <v>44634.329421296294</v>
      </c>
      <c r="U1254" s="31" t="str">
        <f t="shared" si="35"/>
        <v>2022-03-14</v>
      </c>
    </row>
    <row r="1255" spans="1:21" hidden="1">
      <c r="A1255" s="5" t="s">
        <v>3</v>
      </c>
      <c r="B1255" s="5" t="s">
        <v>67</v>
      </c>
      <c r="C1255" s="5" t="s">
        <v>24</v>
      </c>
      <c r="D1255" s="2" t="str">
        <f>'(참고) Index'!$E$9</f>
        <v>Main</v>
      </c>
      <c r="E1255" s="5">
        <v>10012</v>
      </c>
      <c r="F1255" s="4" t="str">
        <f t="shared" si="34"/>
        <v>XRP</v>
      </c>
      <c r="G1255" s="2" t="str">
        <f>IF(INDEX(지갑!$H:$H,MATCH(A1255&amp;B1255&amp;C1255&amp;D1255&amp;E1255&amp;F1255&amp;H1255,지갑!$K:$K,0))=0, "",INDEX(지갑!$H:$H,MATCH(A1255&amp;B1255&amp;C1255&amp;D1255&amp;E1255&amp;F1255&amp;H1255,지갑!$K:$K,0)))</f>
        <v>rEb8TK3gBgk5auZkwc6sHnwrGVJH8DuaLh</v>
      </c>
      <c r="H1255" s="5">
        <v>105711647</v>
      </c>
      <c r="K1255" s="1" t="s">
        <v>10</v>
      </c>
      <c r="L1255" s="1" t="s">
        <v>10</v>
      </c>
      <c r="M1255" s="11">
        <v>7960</v>
      </c>
      <c r="N1255" s="2" t="str">
        <f>IF(ISERROR(INDEX(출금!$G$2:$G$1048576,MATCH($S1255,출금!$S$2:$S$1048576,0)))=TRUE, "", INDEX(출금!$G$2:$G$1048576,MATCH($S1255,출금!$S$2:$S$1048576,0))&amp;"")</f>
        <v>raQwCVAJVqjrVm1Nj5SFRcX8i22BhdC9WA</v>
      </c>
      <c r="O1255" s="2" t="str">
        <f>IF(ISERROR(INDEX(출금!$H$2:$H$1048576,MATCH($S1255,출금!$S$2:$S$1048576,0)))=TRUE, "", INDEX(출금!$H$2:$H$1048576,MATCH($S1255,출금!$S$2:$S$1048576,0))&amp;"")</f>
        <v>2928323236</v>
      </c>
      <c r="P1255" s="2" t="str">
        <f>IF(ISERROR(INDEX(출금!$A$2:$A$1048576,MATCH($S1255,출금!$S$2:$S$1048576,0)))=TRUE, "", INDEX(출금!$A$2:$A$1048576,MATCH($S1255,출금!$S$2:$S$1048576,0)))</f>
        <v>exchange</v>
      </c>
      <c r="Q1255" s="2" t="str">
        <f>IF(ISERROR(INDEX(출금!$B$2:$B$1048576,MATCH($S1255,출금!$S$2:$S$1048576,0)))=TRUE, "", INDEX(출금!$B$2:$B$1048576,MATCH($S1255,출금!$S$2:$S$1048576,0)))</f>
        <v>Upbit</v>
      </c>
      <c r="R1255" s="2" t="str">
        <f>IF(ISERROR(INDEX(출금!$C$2:$C$1048576,MATCH($S1255,출금!$S$2:$S$1048576,0)))=TRUE, "", INDEX(출금!$C$2:$C$1048576,MATCH($S1255,출금!$S$2:$S$1048576,0)))</f>
        <v>용범</v>
      </c>
      <c r="S1255" s="4" t="s">
        <v>2240</v>
      </c>
      <c r="T1255" s="20">
        <v>44633.8752662037</v>
      </c>
      <c r="U1255" s="31" t="str">
        <f t="shared" si="35"/>
        <v>2022-03-13</v>
      </c>
    </row>
    <row r="1256" spans="1:21" hidden="1">
      <c r="A1256" s="5" t="s">
        <v>3</v>
      </c>
      <c r="B1256" s="5" t="s">
        <v>67</v>
      </c>
      <c r="C1256" s="5" t="s">
        <v>24</v>
      </c>
      <c r="D1256" s="2" t="str">
        <f>'(참고) Index'!$E$9</f>
        <v>Main</v>
      </c>
      <c r="E1256" s="5">
        <v>10012</v>
      </c>
      <c r="F1256" s="4" t="str">
        <f t="shared" ref="F1256:F1319" si="36">K1256</f>
        <v>XRP</v>
      </c>
      <c r="G1256" s="2" t="str">
        <f>IF(INDEX(지갑!$H:$H,MATCH(A1256&amp;B1256&amp;C1256&amp;D1256&amp;E1256&amp;F1256&amp;H1256,지갑!$K:$K,0))=0, "",INDEX(지갑!$H:$H,MATCH(A1256&amp;B1256&amp;C1256&amp;D1256&amp;E1256&amp;F1256&amp;H1256,지갑!$K:$K,0)))</f>
        <v>rEb8TK3gBgk5auZkwc6sHnwrGVJH8DuaLh</v>
      </c>
      <c r="H1256" s="5">
        <v>105711647</v>
      </c>
      <c r="K1256" s="1" t="s">
        <v>10</v>
      </c>
      <c r="L1256" s="1" t="s">
        <v>10</v>
      </c>
      <c r="M1256" s="11">
        <v>7889</v>
      </c>
      <c r="N1256" s="2" t="str">
        <f>IF(ISERROR(INDEX(출금!$G$2:$G$1048576,MATCH($S1256,출금!$S$2:$S$1048576,0)))=TRUE, "", INDEX(출금!$G$2:$G$1048576,MATCH($S1256,출금!$S$2:$S$1048576,0))&amp;"")</f>
        <v>raQwCVAJVqjrVm1Nj5SFRcX8i22BhdC9WA</v>
      </c>
      <c r="O1256" s="2" t="str">
        <f>IF(ISERROR(INDEX(출금!$H$2:$H$1048576,MATCH($S1256,출금!$S$2:$S$1048576,0)))=TRUE, "", INDEX(출금!$H$2:$H$1048576,MATCH($S1256,출금!$S$2:$S$1048576,0))&amp;"")</f>
        <v>2928323236</v>
      </c>
      <c r="P1256" s="2" t="str">
        <f>IF(ISERROR(INDEX(출금!$A$2:$A$1048576,MATCH($S1256,출금!$S$2:$S$1048576,0)))=TRUE, "", INDEX(출금!$A$2:$A$1048576,MATCH($S1256,출금!$S$2:$S$1048576,0)))</f>
        <v>exchange</v>
      </c>
      <c r="Q1256" s="2" t="str">
        <f>IF(ISERROR(INDEX(출금!$B$2:$B$1048576,MATCH($S1256,출금!$S$2:$S$1048576,0)))=TRUE, "", INDEX(출금!$B$2:$B$1048576,MATCH($S1256,출금!$S$2:$S$1048576,0)))</f>
        <v>Upbit</v>
      </c>
      <c r="R1256" s="2" t="str">
        <f>IF(ISERROR(INDEX(출금!$C$2:$C$1048576,MATCH($S1256,출금!$S$2:$S$1048576,0)))=TRUE, "", INDEX(출금!$C$2:$C$1048576,MATCH($S1256,출금!$S$2:$S$1048576,0)))</f>
        <v>용범</v>
      </c>
      <c r="S1256" s="4" t="s">
        <v>2241</v>
      </c>
      <c r="T1256" s="20">
        <v>44633.805787037039</v>
      </c>
      <c r="U1256" s="31" t="str">
        <f t="shared" si="35"/>
        <v>2022-03-13</v>
      </c>
    </row>
    <row r="1257" spans="1:21" hidden="1">
      <c r="A1257" s="5" t="s">
        <v>3</v>
      </c>
      <c r="B1257" s="5" t="s">
        <v>67</v>
      </c>
      <c r="C1257" s="5" t="s">
        <v>24</v>
      </c>
      <c r="D1257" s="2" t="str">
        <f>'(참고) Index'!$E$9</f>
        <v>Main</v>
      </c>
      <c r="E1257" s="5">
        <v>10012</v>
      </c>
      <c r="F1257" s="4" t="str">
        <f t="shared" si="36"/>
        <v>XRP</v>
      </c>
      <c r="G1257" s="2" t="str">
        <f>IF(INDEX(지갑!$H:$H,MATCH(A1257&amp;B1257&amp;C1257&amp;D1257&amp;E1257&amp;F1257&amp;H1257,지갑!$K:$K,0))=0, "",INDEX(지갑!$H:$H,MATCH(A1257&amp;B1257&amp;C1257&amp;D1257&amp;E1257&amp;F1257&amp;H1257,지갑!$K:$K,0)))</f>
        <v>rEb8TK3gBgk5auZkwc6sHnwrGVJH8DuaLh</v>
      </c>
      <c r="H1257" s="5">
        <v>105711647</v>
      </c>
      <c r="K1257" s="1" t="s">
        <v>10</v>
      </c>
      <c r="L1257" s="1" t="s">
        <v>10</v>
      </c>
      <c r="M1257" s="11">
        <v>10866</v>
      </c>
      <c r="N1257" s="2" t="str">
        <f>IF(ISERROR(INDEX(출금!$G$2:$G$1048576,MATCH($S1257,출금!$S$2:$S$1048576,0)))=TRUE, "", INDEX(출금!$G$2:$G$1048576,MATCH($S1257,출금!$S$2:$S$1048576,0))&amp;"")</f>
        <v>raQwCVAJVqjrVm1Nj5SFRcX8i22BhdC9WA</v>
      </c>
      <c r="O1257" s="2" t="str">
        <f>IF(ISERROR(INDEX(출금!$H$2:$H$1048576,MATCH($S1257,출금!$S$2:$S$1048576,0)))=TRUE, "", INDEX(출금!$H$2:$H$1048576,MATCH($S1257,출금!$S$2:$S$1048576,0))&amp;"")</f>
        <v>2928323236</v>
      </c>
      <c r="P1257" s="2" t="str">
        <f>IF(ISERROR(INDEX(출금!$A$2:$A$1048576,MATCH($S1257,출금!$S$2:$S$1048576,0)))=TRUE, "", INDEX(출금!$A$2:$A$1048576,MATCH($S1257,출금!$S$2:$S$1048576,0)))</f>
        <v>exchange</v>
      </c>
      <c r="Q1257" s="2" t="str">
        <f>IF(ISERROR(INDEX(출금!$B$2:$B$1048576,MATCH($S1257,출금!$S$2:$S$1048576,0)))=TRUE, "", INDEX(출금!$B$2:$B$1048576,MATCH($S1257,출금!$S$2:$S$1048576,0)))</f>
        <v>Upbit</v>
      </c>
      <c r="R1257" s="2" t="str">
        <f>IF(ISERROR(INDEX(출금!$C$2:$C$1048576,MATCH($S1257,출금!$S$2:$S$1048576,0)))=TRUE, "", INDEX(출금!$C$2:$C$1048576,MATCH($S1257,출금!$S$2:$S$1048576,0)))</f>
        <v>용범</v>
      </c>
      <c r="S1257" s="4" t="s">
        <v>2245</v>
      </c>
      <c r="T1257" s="20">
        <v>44632.528009259258</v>
      </c>
      <c r="U1257" s="31" t="str">
        <f t="shared" si="35"/>
        <v>2022-03-12</v>
      </c>
    </row>
    <row r="1258" spans="1:21" hidden="1">
      <c r="A1258" s="5" t="s">
        <v>3</v>
      </c>
      <c r="B1258" s="5" t="s">
        <v>67</v>
      </c>
      <c r="C1258" s="5" t="s">
        <v>24</v>
      </c>
      <c r="D1258" s="2" t="str">
        <f>'(참고) Index'!$E$9</f>
        <v>Main</v>
      </c>
      <c r="E1258" s="5">
        <v>10012</v>
      </c>
      <c r="F1258" s="4" t="str">
        <f t="shared" si="36"/>
        <v>XRP</v>
      </c>
      <c r="G1258" s="2" t="str">
        <f>IF(INDEX(지갑!$H:$H,MATCH(A1258&amp;B1258&amp;C1258&amp;D1258&amp;E1258&amp;F1258&amp;H1258,지갑!$K:$K,0))=0, "",INDEX(지갑!$H:$H,MATCH(A1258&amp;B1258&amp;C1258&amp;D1258&amp;E1258&amp;F1258&amp;H1258,지갑!$K:$K,0)))</f>
        <v>rEb8TK3gBgk5auZkwc6sHnwrGVJH8DuaLh</v>
      </c>
      <c r="H1258" s="5">
        <v>105711647</v>
      </c>
      <c r="K1258" s="1" t="s">
        <v>10</v>
      </c>
      <c r="L1258" s="1" t="s">
        <v>10</v>
      </c>
      <c r="M1258" s="11">
        <v>10228</v>
      </c>
      <c r="N1258" s="2" t="str">
        <f>IF(ISERROR(INDEX(출금!$G$2:$G$1048576,MATCH($S1258,출금!$S$2:$S$1048576,0)))=TRUE, "", INDEX(출금!$G$2:$G$1048576,MATCH($S1258,출금!$S$2:$S$1048576,0))&amp;"")</f>
        <v>raQwCVAJVqjrVm1Nj5SFRcX8i22BhdC9WA</v>
      </c>
      <c r="O1258" s="2" t="str">
        <f>IF(ISERROR(INDEX(출금!$H$2:$H$1048576,MATCH($S1258,출금!$S$2:$S$1048576,0)))=TRUE, "", INDEX(출금!$H$2:$H$1048576,MATCH($S1258,출금!$S$2:$S$1048576,0))&amp;"")</f>
        <v>2928323236</v>
      </c>
      <c r="P1258" s="2" t="str">
        <f>IF(ISERROR(INDEX(출금!$A$2:$A$1048576,MATCH($S1258,출금!$S$2:$S$1048576,0)))=TRUE, "", INDEX(출금!$A$2:$A$1048576,MATCH($S1258,출금!$S$2:$S$1048576,0)))</f>
        <v>exchange</v>
      </c>
      <c r="Q1258" s="2" t="str">
        <f>IF(ISERROR(INDEX(출금!$B$2:$B$1048576,MATCH($S1258,출금!$S$2:$S$1048576,0)))=TRUE, "", INDEX(출금!$B$2:$B$1048576,MATCH($S1258,출금!$S$2:$S$1048576,0)))</f>
        <v>Upbit</v>
      </c>
      <c r="R1258" s="2" t="str">
        <f>IF(ISERROR(INDEX(출금!$C$2:$C$1048576,MATCH($S1258,출금!$S$2:$S$1048576,0)))=TRUE, "", INDEX(출금!$C$2:$C$1048576,MATCH($S1258,출금!$S$2:$S$1048576,0)))</f>
        <v>용범</v>
      </c>
      <c r="S1258" s="4" t="s">
        <v>2246</v>
      </c>
      <c r="T1258" s="20">
        <v>44632.48914351852</v>
      </c>
      <c r="U1258" s="31" t="str">
        <f t="shared" si="35"/>
        <v>2022-03-12</v>
      </c>
    </row>
    <row r="1259" spans="1:21" hidden="1">
      <c r="A1259" s="5" t="s">
        <v>3</v>
      </c>
      <c r="B1259" s="5" t="s">
        <v>67</v>
      </c>
      <c r="C1259" s="5" t="s">
        <v>24</v>
      </c>
      <c r="D1259" s="2" t="str">
        <f>'(참고) Index'!$E$9</f>
        <v>Main</v>
      </c>
      <c r="E1259" s="5">
        <v>10012</v>
      </c>
      <c r="F1259" s="4" t="str">
        <f t="shared" si="36"/>
        <v>XRP</v>
      </c>
      <c r="G1259" s="2" t="str">
        <f>IF(INDEX(지갑!$H:$H,MATCH(A1259&amp;B1259&amp;C1259&amp;D1259&amp;E1259&amp;F1259&amp;H1259,지갑!$K:$K,0))=0, "",INDEX(지갑!$H:$H,MATCH(A1259&amp;B1259&amp;C1259&amp;D1259&amp;E1259&amp;F1259&amp;H1259,지갑!$K:$K,0)))</f>
        <v>rEb8TK3gBgk5auZkwc6sHnwrGVJH8DuaLh</v>
      </c>
      <c r="H1259" s="5">
        <v>105711647</v>
      </c>
      <c r="K1259" s="1" t="s">
        <v>10</v>
      </c>
      <c r="L1259" s="1" t="s">
        <v>10</v>
      </c>
      <c r="M1259" s="11">
        <v>8668</v>
      </c>
      <c r="N1259" s="2" t="str">
        <f>IF(ISERROR(INDEX(출금!$G$2:$G$1048576,MATCH($S1259,출금!$S$2:$S$1048576,0)))=TRUE, "", INDEX(출금!$G$2:$G$1048576,MATCH($S1259,출금!$S$2:$S$1048576,0))&amp;"")</f>
        <v>raQwCVAJVqjrVm1Nj5SFRcX8i22BhdC9WA</v>
      </c>
      <c r="O1259" s="2" t="str">
        <f>IF(ISERROR(INDEX(출금!$H$2:$H$1048576,MATCH($S1259,출금!$S$2:$S$1048576,0)))=TRUE, "", INDEX(출금!$H$2:$H$1048576,MATCH($S1259,출금!$S$2:$S$1048576,0))&amp;"")</f>
        <v>2928323236</v>
      </c>
      <c r="P1259" s="2" t="str">
        <f>IF(ISERROR(INDEX(출금!$A$2:$A$1048576,MATCH($S1259,출금!$S$2:$S$1048576,0)))=TRUE, "", INDEX(출금!$A$2:$A$1048576,MATCH($S1259,출금!$S$2:$S$1048576,0)))</f>
        <v>exchange</v>
      </c>
      <c r="Q1259" s="2" t="str">
        <f>IF(ISERROR(INDEX(출금!$B$2:$B$1048576,MATCH($S1259,출금!$S$2:$S$1048576,0)))=TRUE, "", INDEX(출금!$B$2:$B$1048576,MATCH($S1259,출금!$S$2:$S$1048576,0)))</f>
        <v>Upbit</v>
      </c>
      <c r="R1259" s="2" t="str">
        <f>IF(ISERROR(INDEX(출금!$C$2:$C$1048576,MATCH($S1259,출금!$S$2:$S$1048576,0)))=TRUE, "", INDEX(출금!$C$2:$C$1048576,MATCH($S1259,출금!$S$2:$S$1048576,0)))</f>
        <v>용범</v>
      </c>
      <c r="S1259" s="4" t="s">
        <v>2247</v>
      </c>
      <c r="T1259" s="20">
        <v>44632.483587962961</v>
      </c>
      <c r="U1259" s="31" t="str">
        <f t="shared" si="35"/>
        <v>2022-03-12</v>
      </c>
    </row>
    <row r="1260" spans="1:21" hidden="1">
      <c r="A1260" s="5" t="s">
        <v>3</v>
      </c>
      <c r="B1260" s="5" t="s">
        <v>67</v>
      </c>
      <c r="C1260" s="5" t="s">
        <v>24</v>
      </c>
      <c r="D1260" s="2" t="str">
        <f>'(참고) Index'!$E$9</f>
        <v>Main</v>
      </c>
      <c r="E1260" s="5">
        <v>10012</v>
      </c>
      <c r="F1260" s="4" t="str">
        <f t="shared" si="36"/>
        <v>XRP</v>
      </c>
      <c r="G1260" s="2" t="str">
        <f>IF(INDEX(지갑!$H:$H,MATCH(A1260&amp;B1260&amp;C1260&amp;D1260&amp;E1260&amp;F1260&amp;H1260,지갑!$K:$K,0))=0, "",INDEX(지갑!$H:$H,MATCH(A1260&amp;B1260&amp;C1260&amp;D1260&amp;E1260&amp;F1260&amp;H1260,지갑!$K:$K,0)))</f>
        <v>rEb8TK3gBgk5auZkwc6sHnwrGVJH8DuaLh</v>
      </c>
      <c r="H1260" s="5">
        <v>105711647</v>
      </c>
      <c r="K1260" s="1" t="s">
        <v>10</v>
      </c>
      <c r="L1260" s="1" t="s">
        <v>10</v>
      </c>
      <c r="M1260" s="11">
        <v>11204</v>
      </c>
      <c r="N1260" s="2" t="str">
        <f>IF(ISERROR(INDEX(출금!$G$2:$G$1048576,MATCH($S1260,출금!$S$2:$S$1048576,0)))=TRUE, "", INDEX(출금!$G$2:$G$1048576,MATCH($S1260,출금!$S$2:$S$1048576,0))&amp;"")</f>
        <v>raQwCVAJVqjrVm1Nj5SFRcX8i22BhdC9WA</v>
      </c>
      <c r="O1260" s="2" t="str">
        <f>IF(ISERROR(INDEX(출금!$H$2:$H$1048576,MATCH($S1260,출금!$S$2:$S$1048576,0)))=TRUE, "", INDEX(출금!$H$2:$H$1048576,MATCH($S1260,출금!$S$2:$S$1048576,0))&amp;"")</f>
        <v>2928323236</v>
      </c>
      <c r="P1260" s="2" t="str">
        <f>IF(ISERROR(INDEX(출금!$A$2:$A$1048576,MATCH($S1260,출금!$S$2:$S$1048576,0)))=TRUE, "", INDEX(출금!$A$2:$A$1048576,MATCH($S1260,출금!$S$2:$S$1048576,0)))</f>
        <v>exchange</v>
      </c>
      <c r="Q1260" s="2" t="str">
        <f>IF(ISERROR(INDEX(출금!$B$2:$B$1048576,MATCH($S1260,출금!$S$2:$S$1048576,0)))=TRUE, "", INDEX(출금!$B$2:$B$1048576,MATCH($S1260,출금!$S$2:$S$1048576,0)))</f>
        <v>Upbit</v>
      </c>
      <c r="R1260" s="2" t="str">
        <f>IF(ISERROR(INDEX(출금!$C$2:$C$1048576,MATCH($S1260,출금!$S$2:$S$1048576,0)))=TRUE, "", INDEX(출금!$C$2:$C$1048576,MATCH($S1260,출금!$S$2:$S$1048576,0)))</f>
        <v>용범</v>
      </c>
      <c r="S1260" s="4" t="s">
        <v>2248</v>
      </c>
      <c r="T1260" s="20">
        <v>44632.450277777774</v>
      </c>
      <c r="U1260" s="31" t="str">
        <f t="shared" si="35"/>
        <v>2022-03-12</v>
      </c>
    </row>
    <row r="1261" spans="1:21" hidden="1">
      <c r="A1261" s="5" t="s">
        <v>3</v>
      </c>
      <c r="B1261" s="5" t="s">
        <v>67</v>
      </c>
      <c r="C1261" s="5" t="s">
        <v>24</v>
      </c>
      <c r="D1261" s="2" t="str">
        <f>'(참고) Index'!$E$9</f>
        <v>Main</v>
      </c>
      <c r="E1261" s="5">
        <v>10012</v>
      </c>
      <c r="F1261" s="4" t="str">
        <f t="shared" si="36"/>
        <v>XRP</v>
      </c>
      <c r="G1261" s="2" t="str">
        <f>IF(INDEX(지갑!$H:$H,MATCH(A1261&amp;B1261&amp;C1261&amp;D1261&amp;E1261&amp;F1261&amp;H1261,지갑!$K:$K,0))=0, "",INDEX(지갑!$H:$H,MATCH(A1261&amp;B1261&amp;C1261&amp;D1261&amp;E1261&amp;F1261&amp;H1261,지갑!$K:$K,0)))</f>
        <v>rEb8TK3gBgk5auZkwc6sHnwrGVJH8DuaLh</v>
      </c>
      <c r="H1261" s="5">
        <v>105711647</v>
      </c>
      <c r="K1261" s="1" t="s">
        <v>10</v>
      </c>
      <c r="L1261" s="1" t="s">
        <v>10</v>
      </c>
      <c r="M1261" s="11">
        <v>8469</v>
      </c>
      <c r="N1261" s="2" t="str">
        <f>IF(ISERROR(INDEX(출금!$G$2:$G$1048576,MATCH($S1261,출금!$S$2:$S$1048576,0)))=TRUE, "", INDEX(출금!$G$2:$G$1048576,MATCH($S1261,출금!$S$2:$S$1048576,0))&amp;"")</f>
        <v>raQwCVAJVqjrVm1Nj5SFRcX8i22BhdC9WA</v>
      </c>
      <c r="O1261" s="2" t="str">
        <f>IF(ISERROR(INDEX(출금!$H$2:$H$1048576,MATCH($S1261,출금!$S$2:$S$1048576,0)))=TRUE, "", INDEX(출금!$H$2:$H$1048576,MATCH($S1261,출금!$S$2:$S$1048576,0))&amp;"")</f>
        <v>2928323236</v>
      </c>
      <c r="P1261" s="2" t="str">
        <f>IF(ISERROR(INDEX(출금!$A$2:$A$1048576,MATCH($S1261,출금!$S$2:$S$1048576,0)))=TRUE, "", INDEX(출금!$A$2:$A$1048576,MATCH($S1261,출금!$S$2:$S$1048576,0)))</f>
        <v>exchange</v>
      </c>
      <c r="Q1261" s="2" t="str">
        <f>IF(ISERROR(INDEX(출금!$B$2:$B$1048576,MATCH($S1261,출금!$S$2:$S$1048576,0)))=TRUE, "", INDEX(출금!$B$2:$B$1048576,MATCH($S1261,출금!$S$2:$S$1048576,0)))</f>
        <v>Upbit</v>
      </c>
      <c r="R1261" s="2" t="str">
        <f>IF(ISERROR(INDEX(출금!$C$2:$C$1048576,MATCH($S1261,출금!$S$2:$S$1048576,0)))=TRUE, "", INDEX(출금!$C$2:$C$1048576,MATCH($S1261,출금!$S$2:$S$1048576,0)))</f>
        <v>용범</v>
      </c>
      <c r="S1261" s="4" t="s">
        <v>2249</v>
      </c>
      <c r="T1261" s="20">
        <v>44632.436342592591</v>
      </c>
      <c r="U1261" s="31" t="str">
        <f t="shared" si="35"/>
        <v>2022-03-12</v>
      </c>
    </row>
    <row r="1262" spans="1:21" hidden="1">
      <c r="A1262" s="5" t="s">
        <v>3</v>
      </c>
      <c r="B1262" s="5" t="s">
        <v>67</v>
      </c>
      <c r="C1262" s="5" t="s">
        <v>24</v>
      </c>
      <c r="D1262" s="2" t="str">
        <f>'(참고) Index'!$E$9</f>
        <v>Main</v>
      </c>
      <c r="E1262" s="5">
        <v>10012</v>
      </c>
      <c r="F1262" s="4" t="str">
        <f t="shared" si="36"/>
        <v>XRP</v>
      </c>
      <c r="G1262" s="2" t="str">
        <f>IF(INDEX(지갑!$H:$H,MATCH(A1262&amp;B1262&amp;C1262&amp;D1262&amp;E1262&amp;F1262&amp;H1262,지갑!$K:$K,0))=0, "",INDEX(지갑!$H:$H,MATCH(A1262&amp;B1262&amp;C1262&amp;D1262&amp;E1262&amp;F1262&amp;H1262,지갑!$K:$K,0)))</f>
        <v>rEb8TK3gBgk5auZkwc6sHnwrGVJH8DuaLh</v>
      </c>
      <c r="H1262" s="5">
        <v>105711647</v>
      </c>
      <c r="K1262" s="1" t="s">
        <v>10</v>
      </c>
      <c r="L1262" s="1" t="s">
        <v>10</v>
      </c>
      <c r="M1262" s="11">
        <v>7789</v>
      </c>
      <c r="N1262" s="2" t="str">
        <f>IF(ISERROR(INDEX(출금!$G$2:$G$1048576,MATCH($S1262,출금!$S$2:$S$1048576,0)))=TRUE, "", INDEX(출금!$G$2:$G$1048576,MATCH($S1262,출금!$S$2:$S$1048576,0))&amp;"")</f>
        <v>raQwCVAJVqjrVm1Nj5SFRcX8i22BhdC9WA</v>
      </c>
      <c r="O1262" s="2" t="str">
        <f>IF(ISERROR(INDEX(출금!$H$2:$H$1048576,MATCH($S1262,출금!$S$2:$S$1048576,0)))=TRUE, "", INDEX(출금!$H$2:$H$1048576,MATCH($S1262,출금!$S$2:$S$1048576,0))&amp;"")</f>
        <v>2928323236</v>
      </c>
      <c r="P1262" s="2" t="str">
        <f>IF(ISERROR(INDEX(출금!$A$2:$A$1048576,MATCH($S1262,출금!$S$2:$S$1048576,0)))=TRUE, "", INDEX(출금!$A$2:$A$1048576,MATCH($S1262,출금!$S$2:$S$1048576,0)))</f>
        <v>exchange</v>
      </c>
      <c r="Q1262" s="2" t="str">
        <f>IF(ISERROR(INDEX(출금!$B$2:$B$1048576,MATCH($S1262,출금!$S$2:$S$1048576,0)))=TRUE, "", INDEX(출금!$B$2:$B$1048576,MATCH($S1262,출금!$S$2:$S$1048576,0)))</f>
        <v>Upbit</v>
      </c>
      <c r="R1262" s="2" t="str">
        <f>IF(ISERROR(INDEX(출금!$C$2:$C$1048576,MATCH($S1262,출금!$S$2:$S$1048576,0)))=TRUE, "", INDEX(출금!$C$2:$C$1048576,MATCH($S1262,출금!$S$2:$S$1048576,0)))</f>
        <v>용범</v>
      </c>
      <c r="S1262" s="4" t="s">
        <v>2250</v>
      </c>
      <c r="T1262" s="20">
        <v>44632.428032407406</v>
      </c>
      <c r="U1262" s="31" t="str">
        <f t="shared" si="35"/>
        <v>2022-03-12</v>
      </c>
    </row>
    <row r="1263" spans="1:21" hidden="1">
      <c r="A1263" s="5" t="s">
        <v>3</v>
      </c>
      <c r="B1263" s="5" t="s">
        <v>67</v>
      </c>
      <c r="C1263" s="5" t="s">
        <v>24</v>
      </c>
      <c r="D1263" s="2" t="str">
        <f>'(참고) Index'!$E$9</f>
        <v>Main</v>
      </c>
      <c r="E1263" s="5">
        <v>10012</v>
      </c>
      <c r="F1263" s="4" t="str">
        <f t="shared" si="36"/>
        <v>XRP</v>
      </c>
      <c r="G1263" s="2" t="str">
        <f>IF(INDEX(지갑!$H:$H,MATCH(A1263&amp;B1263&amp;C1263&amp;D1263&amp;E1263&amp;F1263&amp;H1263,지갑!$K:$K,0))=0, "",INDEX(지갑!$H:$H,MATCH(A1263&amp;B1263&amp;C1263&amp;D1263&amp;E1263&amp;F1263&amp;H1263,지갑!$K:$K,0)))</f>
        <v>rEb8TK3gBgk5auZkwc6sHnwrGVJH8DuaLh</v>
      </c>
      <c r="H1263" s="5">
        <v>105711647</v>
      </c>
      <c r="K1263" s="1" t="s">
        <v>10</v>
      </c>
      <c r="L1263" s="1" t="s">
        <v>10</v>
      </c>
      <c r="M1263" s="11">
        <v>7977</v>
      </c>
      <c r="N1263" s="2" t="str">
        <f>IF(ISERROR(INDEX(출금!$G$2:$G$1048576,MATCH($S1263,출금!$S$2:$S$1048576,0)))=TRUE, "", INDEX(출금!$G$2:$G$1048576,MATCH($S1263,출금!$S$2:$S$1048576,0))&amp;"")</f>
        <v>raQwCVAJVqjrVm1Nj5SFRcX8i22BhdC9WA</v>
      </c>
      <c r="O1263" s="2" t="str">
        <f>IF(ISERROR(INDEX(출금!$H$2:$H$1048576,MATCH($S1263,출금!$S$2:$S$1048576,0)))=TRUE, "", INDEX(출금!$H$2:$H$1048576,MATCH($S1263,출금!$S$2:$S$1048576,0))&amp;"")</f>
        <v>2928323236</v>
      </c>
      <c r="P1263" s="2" t="str">
        <f>IF(ISERROR(INDEX(출금!$A$2:$A$1048576,MATCH($S1263,출금!$S$2:$S$1048576,0)))=TRUE, "", INDEX(출금!$A$2:$A$1048576,MATCH($S1263,출금!$S$2:$S$1048576,0)))</f>
        <v>exchange</v>
      </c>
      <c r="Q1263" s="2" t="str">
        <f>IF(ISERROR(INDEX(출금!$B$2:$B$1048576,MATCH($S1263,출금!$S$2:$S$1048576,0)))=TRUE, "", INDEX(출금!$B$2:$B$1048576,MATCH($S1263,출금!$S$2:$S$1048576,0)))</f>
        <v>Upbit</v>
      </c>
      <c r="R1263" s="2" t="str">
        <f>IF(ISERROR(INDEX(출금!$C$2:$C$1048576,MATCH($S1263,출금!$S$2:$S$1048576,0)))=TRUE, "", INDEX(출금!$C$2:$C$1048576,MATCH($S1263,출금!$S$2:$S$1048576,0)))</f>
        <v>용범</v>
      </c>
      <c r="S1263" s="4" t="s">
        <v>2251</v>
      </c>
      <c r="T1263" s="20">
        <v>44632.419675925928</v>
      </c>
      <c r="U1263" s="31" t="str">
        <f t="shared" si="35"/>
        <v>2022-03-12</v>
      </c>
    </row>
    <row r="1264" spans="1:21" hidden="1">
      <c r="A1264" s="5" t="s">
        <v>3</v>
      </c>
      <c r="B1264" s="5" t="s">
        <v>67</v>
      </c>
      <c r="C1264" s="5" t="s">
        <v>24</v>
      </c>
      <c r="D1264" s="2" t="str">
        <f>'(참고) Index'!$E$9</f>
        <v>Main</v>
      </c>
      <c r="E1264" s="5">
        <v>10012</v>
      </c>
      <c r="F1264" s="4" t="str">
        <f t="shared" si="36"/>
        <v>XRP</v>
      </c>
      <c r="G1264" s="2" t="str">
        <f>IF(INDEX(지갑!$H:$H,MATCH(A1264&amp;B1264&amp;C1264&amp;D1264&amp;E1264&amp;F1264&amp;H1264,지갑!$K:$K,0))=0, "",INDEX(지갑!$H:$H,MATCH(A1264&amp;B1264&amp;C1264&amp;D1264&amp;E1264&amp;F1264&amp;H1264,지갑!$K:$K,0)))</f>
        <v>rEb8TK3gBgk5auZkwc6sHnwrGVJH8DuaLh</v>
      </c>
      <c r="H1264" s="5">
        <v>105711647</v>
      </c>
      <c r="K1264" s="1" t="s">
        <v>10</v>
      </c>
      <c r="L1264" s="1" t="s">
        <v>10</v>
      </c>
      <c r="M1264" s="11">
        <v>9963</v>
      </c>
      <c r="N1264" s="2" t="str">
        <f>IF(ISERROR(INDEX(출금!$G$2:$G$1048576,MATCH($S1264,출금!$S$2:$S$1048576,0)))=TRUE, "", INDEX(출금!$G$2:$G$1048576,MATCH($S1264,출금!$S$2:$S$1048576,0))&amp;"")</f>
        <v>raQwCVAJVqjrVm1Nj5SFRcX8i22BhdC9WA</v>
      </c>
      <c r="O1264" s="2" t="str">
        <f>IF(ISERROR(INDEX(출금!$H$2:$H$1048576,MATCH($S1264,출금!$S$2:$S$1048576,0)))=TRUE, "", INDEX(출금!$H$2:$H$1048576,MATCH($S1264,출금!$S$2:$S$1048576,0))&amp;"")</f>
        <v>2928323236</v>
      </c>
      <c r="P1264" s="2" t="str">
        <f>IF(ISERROR(INDEX(출금!$A$2:$A$1048576,MATCH($S1264,출금!$S$2:$S$1048576,0)))=TRUE, "", INDEX(출금!$A$2:$A$1048576,MATCH($S1264,출금!$S$2:$S$1048576,0)))</f>
        <v>exchange</v>
      </c>
      <c r="Q1264" s="2" t="str">
        <f>IF(ISERROR(INDEX(출금!$B$2:$B$1048576,MATCH($S1264,출금!$S$2:$S$1048576,0)))=TRUE, "", INDEX(출금!$B$2:$B$1048576,MATCH($S1264,출금!$S$2:$S$1048576,0)))</f>
        <v>Upbit</v>
      </c>
      <c r="R1264" s="2" t="str">
        <f>IF(ISERROR(INDEX(출금!$C$2:$C$1048576,MATCH($S1264,출금!$S$2:$S$1048576,0)))=TRUE, "", INDEX(출금!$C$2:$C$1048576,MATCH($S1264,출금!$S$2:$S$1048576,0)))</f>
        <v>용범</v>
      </c>
      <c r="S1264" s="4" t="s">
        <v>2252</v>
      </c>
      <c r="T1264" s="20">
        <v>44632.412766203706</v>
      </c>
      <c r="U1264" s="31" t="str">
        <f t="shared" si="35"/>
        <v>2022-03-12</v>
      </c>
    </row>
    <row r="1265" spans="1:21" hidden="1">
      <c r="A1265" s="5" t="s">
        <v>3</v>
      </c>
      <c r="B1265" s="5" t="s">
        <v>67</v>
      </c>
      <c r="C1265" s="5" t="s">
        <v>24</v>
      </c>
      <c r="D1265" s="2" t="str">
        <f>'(참고) Index'!$E$9</f>
        <v>Main</v>
      </c>
      <c r="E1265" s="5">
        <v>10012</v>
      </c>
      <c r="F1265" s="4" t="str">
        <f t="shared" si="36"/>
        <v>XRP</v>
      </c>
      <c r="G1265" s="2" t="str">
        <f>IF(INDEX(지갑!$H:$H,MATCH(A1265&amp;B1265&amp;C1265&amp;D1265&amp;E1265&amp;F1265&amp;H1265,지갑!$K:$K,0))=0, "",INDEX(지갑!$H:$H,MATCH(A1265&amp;B1265&amp;C1265&amp;D1265&amp;E1265&amp;F1265&amp;H1265,지갑!$K:$K,0)))</f>
        <v>rEb8TK3gBgk5auZkwc6sHnwrGVJH8DuaLh</v>
      </c>
      <c r="H1265" s="5">
        <v>105711647</v>
      </c>
      <c r="K1265" s="1" t="s">
        <v>10</v>
      </c>
      <c r="L1265" s="1" t="s">
        <v>10</v>
      </c>
      <c r="M1265" s="11">
        <v>6586</v>
      </c>
      <c r="N1265" s="2" t="str">
        <f>IF(ISERROR(INDEX(출금!$G$2:$G$1048576,MATCH($S1265,출금!$S$2:$S$1048576,0)))=TRUE, "", INDEX(출금!$G$2:$G$1048576,MATCH($S1265,출금!$S$2:$S$1048576,0))&amp;"")</f>
        <v>raQwCVAJVqjrVm1Nj5SFRcX8i22BhdC9WA</v>
      </c>
      <c r="O1265" s="2" t="str">
        <f>IF(ISERROR(INDEX(출금!$H$2:$H$1048576,MATCH($S1265,출금!$S$2:$S$1048576,0)))=TRUE, "", INDEX(출금!$H$2:$H$1048576,MATCH($S1265,출금!$S$2:$S$1048576,0))&amp;"")</f>
        <v>2928323236</v>
      </c>
      <c r="P1265" s="2" t="str">
        <f>IF(ISERROR(INDEX(출금!$A$2:$A$1048576,MATCH($S1265,출금!$S$2:$S$1048576,0)))=TRUE, "", INDEX(출금!$A$2:$A$1048576,MATCH($S1265,출금!$S$2:$S$1048576,0)))</f>
        <v>exchange</v>
      </c>
      <c r="Q1265" s="2" t="str">
        <f>IF(ISERROR(INDEX(출금!$B$2:$B$1048576,MATCH($S1265,출금!$S$2:$S$1048576,0)))=TRUE, "", INDEX(출금!$B$2:$B$1048576,MATCH($S1265,출금!$S$2:$S$1048576,0)))</f>
        <v>Upbit</v>
      </c>
      <c r="R1265" s="2" t="str">
        <f>IF(ISERROR(INDEX(출금!$C$2:$C$1048576,MATCH($S1265,출금!$S$2:$S$1048576,0)))=TRUE, "", INDEX(출금!$C$2:$C$1048576,MATCH($S1265,출금!$S$2:$S$1048576,0)))</f>
        <v>용범</v>
      </c>
      <c r="S1265" s="4" t="s">
        <v>2253</v>
      </c>
      <c r="T1265" s="20">
        <v>44632.230810185189</v>
      </c>
      <c r="U1265" s="31" t="str">
        <f t="shared" si="35"/>
        <v>2022-03-12</v>
      </c>
    </row>
    <row r="1266" spans="1:21" hidden="1">
      <c r="A1266" s="5" t="s">
        <v>3</v>
      </c>
      <c r="B1266" s="5" t="s">
        <v>67</v>
      </c>
      <c r="C1266" s="5" t="s">
        <v>24</v>
      </c>
      <c r="D1266" s="2" t="str">
        <f>'(참고) Index'!$E$9</f>
        <v>Main</v>
      </c>
      <c r="E1266" s="5">
        <v>10012</v>
      </c>
      <c r="F1266" s="4" t="str">
        <f t="shared" si="36"/>
        <v>XRP</v>
      </c>
      <c r="G1266" s="2" t="str">
        <f>IF(INDEX(지갑!$H:$H,MATCH(A1266&amp;B1266&amp;C1266&amp;D1266&amp;E1266&amp;F1266&amp;H1266,지갑!$K:$K,0))=0, "",INDEX(지갑!$H:$H,MATCH(A1266&amp;B1266&amp;C1266&amp;D1266&amp;E1266&amp;F1266&amp;H1266,지갑!$K:$K,0)))</f>
        <v>rEb8TK3gBgk5auZkwc6sHnwrGVJH8DuaLh</v>
      </c>
      <c r="H1266" s="5">
        <v>105711647</v>
      </c>
      <c r="K1266" s="1" t="s">
        <v>10</v>
      </c>
      <c r="L1266" s="1" t="s">
        <v>10</v>
      </c>
      <c r="M1266" s="11">
        <v>7126</v>
      </c>
      <c r="N1266" s="2" t="str">
        <f>IF(ISERROR(INDEX(출금!$G$2:$G$1048576,MATCH($S1266,출금!$S$2:$S$1048576,0)))=TRUE, "", INDEX(출금!$G$2:$G$1048576,MATCH($S1266,출금!$S$2:$S$1048576,0))&amp;"")</f>
        <v>raQwCVAJVqjrVm1Nj5SFRcX8i22BhdC9WA</v>
      </c>
      <c r="O1266" s="2" t="str">
        <f>IF(ISERROR(INDEX(출금!$H$2:$H$1048576,MATCH($S1266,출금!$S$2:$S$1048576,0)))=TRUE, "", INDEX(출금!$H$2:$H$1048576,MATCH($S1266,출금!$S$2:$S$1048576,0))&amp;"")</f>
        <v>2928323236</v>
      </c>
      <c r="P1266" s="2" t="str">
        <f>IF(ISERROR(INDEX(출금!$A$2:$A$1048576,MATCH($S1266,출금!$S$2:$S$1048576,0)))=TRUE, "", INDEX(출금!$A$2:$A$1048576,MATCH($S1266,출금!$S$2:$S$1048576,0)))</f>
        <v>exchange</v>
      </c>
      <c r="Q1266" s="2" t="str">
        <f>IF(ISERROR(INDEX(출금!$B$2:$B$1048576,MATCH($S1266,출금!$S$2:$S$1048576,0)))=TRUE, "", INDEX(출금!$B$2:$B$1048576,MATCH($S1266,출금!$S$2:$S$1048576,0)))</f>
        <v>Upbit</v>
      </c>
      <c r="R1266" s="2" t="str">
        <f>IF(ISERROR(INDEX(출금!$C$2:$C$1048576,MATCH($S1266,출금!$S$2:$S$1048576,0)))=TRUE, "", INDEX(출금!$C$2:$C$1048576,MATCH($S1266,출금!$S$2:$S$1048576,0)))</f>
        <v>용범</v>
      </c>
      <c r="S1266" s="4" t="s">
        <v>2254</v>
      </c>
      <c r="T1266" s="20">
        <v>44632.222488425927</v>
      </c>
      <c r="U1266" s="31" t="str">
        <f t="shared" si="35"/>
        <v>2022-03-12</v>
      </c>
    </row>
    <row r="1267" spans="1:21" hidden="1">
      <c r="A1267" s="5" t="s">
        <v>3</v>
      </c>
      <c r="B1267" s="5" t="s">
        <v>67</v>
      </c>
      <c r="C1267" s="5" t="s">
        <v>24</v>
      </c>
      <c r="D1267" s="2" t="str">
        <f>'(참고) Index'!$E$9</f>
        <v>Main</v>
      </c>
      <c r="E1267" s="5">
        <v>10012</v>
      </c>
      <c r="F1267" s="4" t="str">
        <f t="shared" si="36"/>
        <v>XRP</v>
      </c>
      <c r="G1267" s="2" t="str">
        <f>IF(INDEX(지갑!$H:$H,MATCH(A1267&amp;B1267&amp;C1267&amp;D1267&amp;E1267&amp;F1267&amp;H1267,지갑!$K:$K,0))=0, "",INDEX(지갑!$H:$H,MATCH(A1267&amp;B1267&amp;C1267&amp;D1267&amp;E1267&amp;F1267&amp;H1267,지갑!$K:$K,0)))</f>
        <v>rEb8TK3gBgk5auZkwc6sHnwrGVJH8DuaLh</v>
      </c>
      <c r="H1267" s="5">
        <v>105711647</v>
      </c>
      <c r="K1267" s="1" t="s">
        <v>10</v>
      </c>
      <c r="L1267" s="1" t="s">
        <v>10</v>
      </c>
      <c r="M1267" s="11">
        <v>3645</v>
      </c>
      <c r="N1267" s="2" t="str">
        <f>IF(ISERROR(INDEX(출금!$G$2:$G$1048576,MATCH($S1267,출금!$S$2:$S$1048576,0)))=TRUE, "", INDEX(출금!$G$2:$G$1048576,MATCH($S1267,출금!$S$2:$S$1048576,0))&amp;"")</f>
        <v>raQwCVAJVqjrVm1Nj5SFRcX8i22BhdC9WA</v>
      </c>
      <c r="O1267" s="2" t="str">
        <f>IF(ISERROR(INDEX(출금!$H$2:$H$1048576,MATCH($S1267,출금!$S$2:$S$1048576,0)))=TRUE, "", INDEX(출금!$H$2:$H$1048576,MATCH($S1267,출금!$S$2:$S$1048576,0))&amp;"")</f>
        <v>2928323236</v>
      </c>
      <c r="P1267" s="2" t="str">
        <f>IF(ISERROR(INDEX(출금!$A$2:$A$1048576,MATCH($S1267,출금!$S$2:$S$1048576,0)))=TRUE, "", INDEX(출금!$A$2:$A$1048576,MATCH($S1267,출금!$S$2:$S$1048576,0)))</f>
        <v>exchange</v>
      </c>
      <c r="Q1267" s="2" t="str">
        <f>IF(ISERROR(INDEX(출금!$B$2:$B$1048576,MATCH($S1267,출금!$S$2:$S$1048576,0)))=TRUE, "", INDEX(출금!$B$2:$B$1048576,MATCH($S1267,출금!$S$2:$S$1048576,0)))</f>
        <v>Upbit</v>
      </c>
      <c r="R1267" s="2" t="str">
        <f>IF(ISERROR(INDEX(출금!$C$2:$C$1048576,MATCH($S1267,출금!$S$2:$S$1048576,0)))=TRUE, "", INDEX(출금!$C$2:$C$1048576,MATCH($S1267,출금!$S$2:$S$1048576,0)))</f>
        <v>용범</v>
      </c>
      <c r="S1267" s="4" t="s">
        <v>2255</v>
      </c>
      <c r="T1267" s="20">
        <v>44631.61273148148</v>
      </c>
      <c r="U1267" s="31" t="str">
        <f t="shared" si="35"/>
        <v>2022-03-11</v>
      </c>
    </row>
    <row r="1268" spans="1:21" hidden="1">
      <c r="A1268" s="5" t="s">
        <v>3</v>
      </c>
      <c r="B1268" s="5" t="s">
        <v>67</v>
      </c>
      <c r="C1268" s="5" t="s">
        <v>24</v>
      </c>
      <c r="D1268" s="2" t="str">
        <f>'(참고) Index'!$E$9</f>
        <v>Main</v>
      </c>
      <c r="E1268" s="5">
        <v>10012</v>
      </c>
      <c r="F1268" s="4" t="str">
        <f t="shared" si="36"/>
        <v>XRP</v>
      </c>
      <c r="G1268" s="2" t="str">
        <f>IF(INDEX(지갑!$H:$H,MATCH(A1268&amp;B1268&amp;C1268&amp;D1268&amp;E1268&amp;F1268&amp;H1268,지갑!$K:$K,0))=0, "",INDEX(지갑!$H:$H,MATCH(A1268&amp;B1268&amp;C1268&amp;D1268&amp;E1268&amp;F1268&amp;H1268,지갑!$K:$K,0)))</f>
        <v>rEb8TK3gBgk5auZkwc6sHnwrGVJH8DuaLh</v>
      </c>
      <c r="H1268" s="5">
        <v>105711647</v>
      </c>
      <c r="K1268" s="1" t="s">
        <v>10</v>
      </c>
      <c r="L1268" s="1" t="s">
        <v>10</v>
      </c>
      <c r="M1268" s="11">
        <v>4029</v>
      </c>
      <c r="N1268" s="2" t="str">
        <f>IF(ISERROR(INDEX(출금!$G$2:$G$1048576,MATCH($S1268,출금!$S$2:$S$1048576,0)))=TRUE, "", INDEX(출금!$G$2:$G$1048576,MATCH($S1268,출금!$S$2:$S$1048576,0))&amp;"")</f>
        <v>raQwCVAJVqjrVm1Nj5SFRcX8i22BhdC9WA</v>
      </c>
      <c r="O1268" s="2" t="str">
        <f>IF(ISERROR(INDEX(출금!$H$2:$H$1048576,MATCH($S1268,출금!$S$2:$S$1048576,0)))=TRUE, "", INDEX(출금!$H$2:$H$1048576,MATCH($S1268,출금!$S$2:$S$1048576,0))&amp;"")</f>
        <v>2928323236</v>
      </c>
      <c r="P1268" s="2" t="str">
        <f>IF(ISERROR(INDEX(출금!$A$2:$A$1048576,MATCH($S1268,출금!$S$2:$S$1048576,0)))=TRUE, "", INDEX(출금!$A$2:$A$1048576,MATCH($S1268,출금!$S$2:$S$1048576,0)))</f>
        <v>exchange</v>
      </c>
      <c r="Q1268" s="2" t="str">
        <f>IF(ISERROR(INDEX(출금!$B$2:$B$1048576,MATCH($S1268,출금!$S$2:$S$1048576,0)))=TRUE, "", INDEX(출금!$B$2:$B$1048576,MATCH($S1268,출금!$S$2:$S$1048576,0)))</f>
        <v>Upbit</v>
      </c>
      <c r="R1268" s="2" t="str">
        <f>IF(ISERROR(INDEX(출금!$C$2:$C$1048576,MATCH($S1268,출금!$S$2:$S$1048576,0)))=TRUE, "", INDEX(출금!$C$2:$C$1048576,MATCH($S1268,출금!$S$2:$S$1048576,0)))</f>
        <v>용범</v>
      </c>
      <c r="S1268" s="4" t="s">
        <v>2256</v>
      </c>
      <c r="T1268" s="20">
        <v>44631.539143518516</v>
      </c>
      <c r="U1268" s="31" t="str">
        <f t="shared" si="35"/>
        <v>2022-03-11</v>
      </c>
    </row>
    <row r="1269" spans="1:21" hidden="1">
      <c r="A1269" s="5" t="s">
        <v>3</v>
      </c>
      <c r="B1269" s="5" t="s">
        <v>67</v>
      </c>
      <c r="C1269" s="5" t="s">
        <v>24</v>
      </c>
      <c r="D1269" s="2" t="str">
        <f>'(참고) Index'!$E$9</f>
        <v>Main</v>
      </c>
      <c r="E1269" s="5">
        <v>10012</v>
      </c>
      <c r="F1269" s="4" t="str">
        <f t="shared" si="36"/>
        <v>XRP</v>
      </c>
      <c r="G1269" s="2" t="str">
        <f>IF(INDEX(지갑!$H:$H,MATCH(A1269&amp;B1269&amp;C1269&amp;D1269&amp;E1269&amp;F1269&amp;H1269,지갑!$K:$K,0))=0, "",INDEX(지갑!$H:$H,MATCH(A1269&amp;B1269&amp;C1269&amp;D1269&amp;E1269&amp;F1269&amp;H1269,지갑!$K:$K,0)))</f>
        <v>rEb8TK3gBgk5auZkwc6sHnwrGVJH8DuaLh</v>
      </c>
      <c r="H1269" s="5">
        <v>105711647</v>
      </c>
      <c r="K1269" s="1" t="s">
        <v>10</v>
      </c>
      <c r="L1269" s="1" t="s">
        <v>10</v>
      </c>
      <c r="M1269" s="11">
        <v>3789</v>
      </c>
      <c r="N1269" s="2" t="str">
        <f>IF(ISERROR(INDEX(출금!$G$2:$G$1048576,MATCH($S1269,출금!$S$2:$S$1048576,0)))=TRUE, "", INDEX(출금!$G$2:$G$1048576,MATCH($S1269,출금!$S$2:$S$1048576,0))&amp;"")</f>
        <v>raQwCVAJVqjrVm1Nj5SFRcX8i22BhdC9WA</v>
      </c>
      <c r="O1269" s="2" t="str">
        <f>IF(ISERROR(INDEX(출금!$H$2:$H$1048576,MATCH($S1269,출금!$S$2:$S$1048576,0)))=TRUE, "", INDEX(출금!$H$2:$H$1048576,MATCH($S1269,출금!$S$2:$S$1048576,0))&amp;"")</f>
        <v>2928323236</v>
      </c>
      <c r="P1269" s="2" t="str">
        <f>IF(ISERROR(INDEX(출금!$A$2:$A$1048576,MATCH($S1269,출금!$S$2:$S$1048576,0)))=TRUE, "", INDEX(출금!$A$2:$A$1048576,MATCH($S1269,출금!$S$2:$S$1048576,0)))</f>
        <v>exchange</v>
      </c>
      <c r="Q1269" s="2" t="str">
        <f>IF(ISERROR(INDEX(출금!$B$2:$B$1048576,MATCH($S1269,출금!$S$2:$S$1048576,0)))=TRUE, "", INDEX(출금!$B$2:$B$1048576,MATCH($S1269,출금!$S$2:$S$1048576,0)))</f>
        <v>Upbit</v>
      </c>
      <c r="R1269" s="2" t="str">
        <f>IF(ISERROR(INDEX(출금!$C$2:$C$1048576,MATCH($S1269,출금!$S$2:$S$1048576,0)))=TRUE, "", INDEX(출금!$C$2:$C$1048576,MATCH($S1269,출금!$S$2:$S$1048576,0)))</f>
        <v>용범</v>
      </c>
      <c r="S1269" s="4" t="s">
        <v>2257</v>
      </c>
      <c r="T1269" s="20">
        <v>44631.511354166665</v>
      </c>
      <c r="U1269" s="31" t="str">
        <f t="shared" si="35"/>
        <v>2022-03-11</v>
      </c>
    </row>
    <row r="1270" spans="1:21" hidden="1">
      <c r="A1270" s="5" t="s">
        <v>3</v>
      </c>
      <c r="B1270" s="5" t="s">
        <v>67</v>
      </c>
      <c r="C1270" s="5" t="s">
        <v>24</v>
      </c>
      <c r="D1270" s="2" t="str">
        <f>'(참고) Index'!$E$9</f>
        <v>Main</v>
      </c>
      <c r="E1270" s="5">
        <v>10012</v>
      </c>
      <c r="F1270" s="4" t="str">
        <f t="shared" si="36"/>
        <v>XRP</v>
      </c>
      <c r="G1270" s="2" t="str">
        <f>IF(INDEX(지갑!$H:$H,MATCH(A1270&amp;B1270&amp;C1270&amp;D1270&amp;E1270&amp;F1270&amp;H1270,지갑!$K:$K,0))=0, "",INDEX(지갑!$H:$H,MATCH(A1270&amp;B1270&amp;C1270&amp;D1270&amp;E1270&amp;F1270&amp;H1270,지갑!$K:$K,0)))</f>
        <v>rEb8TK3gBgk5auZkwc6sHnwrGVJH8DuaLh</v>
      </c>
      <c r="H1270" s="5">
        <v>105711647</v>
      </c>
      <c r="K1270" s="1" t="s">
        <v>10</v>
      </c>
      <c r="L1270" s="1" t="s">
        <v>10</v>
      </c>
      <c r="M1270" s="11">
        <v>3635</v>
      </c>
      <c r="N1270" s="2" t="str">
        <f>IF(ISERROR(INDEX(출금!$G$2:$G$1048576,MATCH($S1270,출금!$S$2:$S$1048576,0)))=TRUE, "", INDEX(출금!$G$2:$G$1048576,MATCH($S1270,출금!$S$2:$S$1048576,0))&amp;"")</f>
        <v>raQwCVAJVqjrVm1Nj5SFRcX8i22BhdC9WA</v>
      </c>
      <c r="O1270" s="2" t="str">
        <f>IF(ISERROR(INDEX(출금!$H$2:$H$1048576,MATCH($S1270,출금!$S$2:$S$1048576,0)))=TRUE, "", INDEX(출금!$H$2:$H$1048576,MATCH($S1270,출금!$S$2:$S$1048576,0))&amp;"")</f>
        <v>2928323236</v>
      </c>
      <c r="P1270" s="2" t="str">
        <f>IF(ISERROR(INDEX(출금!$A$2:$A$1048576,MATCH($S1270,출금!$S$2:$S$1048576,0)))=TRUE, "", INDEX(출금!$A$2:$A$1048576,MATCH($S1270,출금!$S$2:$S$1048576,0)))</f>
        <v>exchange</v>
      </c>
      <c r="Q1270" s="2" t="str">
        <f>IF(ISERROR(INDEX(출금!$B$2:$B$1048576,MATCH($S1270,출금!$S$2:$S$1048576,0)))=TRUE, "", INDEX(출금!$B$2:$B$1048576,MATCH($S1270,출금!$S$2:$S$1048576,0)))</f>
        <v>Upbit</v>
      </c>
      <c r="R1270" s="2" t="str">
        <f>IF(ISERROR(INDEX(출금!$C$2:$C$1048576,MATCH($S1270,출금!$S$2:$S$1048576,0)))=TRUE, "", INDEX(출금!$C$2:$C$1048576,MATCH($S1270,출금!$S$2:$S$1048576,0)))</f>
        <v>용범</v>
      </c>
      <c r="S1270" s="4" t="s">
        <v>2258</v>
      </c>
      <c r="T1270" s="20">
        <v>44631.50439814815</v>
      </c>
      <c r="U1270" s="31" t="str">
        <f t="shared" si="35"/>
        <v>2022-03-11</v>
      </c>
    </row>
    <row r="1271" spans="1:21" hidden="1">
      <c r="A1271" s="5" t="s">
        <v>3</v>
      </c>
      <c r="B1271" s="5" t="s">
        <v>67</v>
      </c>
      <c r="C1271" s="5" t="s">
        <v>24</v>
      </c>
      <c r="D1271" s="2" t="str">
        <f>'(참고) Index'!$E$9</f>
        <v>Main</v>
      </c>
      <c r="E1271" s="5">
        <v>10012</v>
      </c>
      <c r="F1271" s="4" t="str">
        <f t="shared" si="36"/>
        <v>XRP</v>
      </c>
      <c r="G1271" s="2" t="str">
        <f>IF(INDEX(지갑!$H:$H,MATCH(A1271&amp;B1271&amp;C1271&amp;D1271&amp;E1271&amp;F1271&amp;H1271,지갑!$K:$K,0))=0, "",INDEX(지갑!$H:$H,MATCH(A1271&amp;B1271&amp;C1271&amp;D1271&amp;E1271&amp;F1271&amp;H1271,지갑!$K:$K,0)))</f>
        <v>rEb8TK3gBgk5auZkwc6sHnwrGVJH8DuaLh</v>
      </c>
      <c r="H1271" s="5">
        <v>105711647</v>
      </c>
      <c r="K1271" s="1" t="s">
        <v>10</v>
      </c>
      <c r="L1271" s="1" t="s">
        <v>10</v>
      </c>
      <c r="M1271" s="11">
        <v>4258</v>
      </c>
      <c r="N1271" s="2" t="str">
        <f>IF(ISERROR(INDEX(출금!$G$2:$G$1048576,MATCH($S1271,출금!$S$2:$S$1048576,0)))=TRUE, "", INDEX(출금!$G$2:$G$1048576,MATCH($S1271,출금!$S$2:$S$1048576,0))&amp;"")</f>
        <v/>
      </c>
      <c r="O1271" s="2" t="str">
        <f>IF(ISERROR(INDEX(출금!$H$2:$H$1048576,MATCH($S1271,출금!$S$2:$S$1048576,0)))=TRUE, "", INDEX(출금!$H$2:$H$1048576,MATCH($S1271,출금!$S$2:$S$1048576,0))&amp;"")</f>
        <v/>
      </c>
      <c r="P1271" s="2" t="str">
        <f>IF(ISERROR(INDEX(출금!$A$2:$A$1048576,MATCH($S1271,출금!$S$2:$S$1048576,0)))=TRUE, "", INDEX(출금!$A$2:$A$1048576,MATCH($S1271,출금!$S$2:$S$1048576,0)))</f>
        <v/>
      </c>
      <c r="Q1271" s="2" t="str">
        <f>IF(ISERROR(INDEX(출금!$B$2:$B$1048576,MATCH($S1271,출금!$S$2:$S$1048576,0)))=TRUE, "", INDEX(출금!$B$2:$B$1048576,MATCH($S1271,출금!$S$2:$S$1048576,0)))</f>
        <v/>
      </c>
      <c r="R1271" s="2" t="str">
        <f>IF(ISERROR(INDEX(출금!$C$2:$C$1048576,MATCH($S1271,출금!$S$2:$S$1048576,0)))=TRUE, "", INDEX(출금!$C$2:$C$1048576,MATCH($S1271,출금!$S$2:$S$1048576,0)))</f>
        <v/>
      </c>
      <c r="S1271" s="4" t="s">
        <v>2603</v>
      </c>
      <c r="T1271" s="20">
        <v>44631.490520833337</v>
      </c>
      <c r="U1271" s="31" t="str">
        <f t="shared" si="35"/>
        <v>2022-03-11</v>
      </c>
    </row>
    <row r="1272" spans="1:21" hidden="1">
      <c r="A1272" s="5" t="s">
        <v>3</v>
      </c>
      <c r="B1272" s="5" t="s">
        <v>67</v>
      </c>
      <c r="C1272" s="5" t="s">
        <v>24</v>
      </c>
      <c r="D1272" s="2" t="str">
        <f>'(참고) Index'!$E$9</f>
        <v>Main</v>
      </c>
      <c r="E1272" s="5">
        <v>10012</v>
      </c>
      <c r="F1272" s="4" t="str">
        <f t="shared" si="36"/>
        <v>XRP</v>
      </c>
      <c r="G1272" s="2" t="str">
        <f>IF(INDEX(지갑!$H:$H,MATCH(A1272&amp;B1272&amp;C1272&amp;D1272&amp;E1272&amp;F1272&amp;H1272,지갑!$K:$K,0))=0, "",INDEX(지갑!$H:$H,MATCH(A1272&amp;B1272&amp;C1272&amp;D1272&amp;E1272&amp;F1272&amp;H1272,지갑!$K:$K,0)))</f>
        <v>rEb8TK3gBgk5auZkwc6sHnwrGVJH8DuaLh</v>
      </c>
      <c r="H1272" s="5">
        <v>105711647</v>
      </c>
      <c r="K1272" s="1" t="s">
        <v>10</v>
      </c>
      <c r="L1272" s="1" t="s">
        <v>10</v>
      </c>
      <c r="M1272" s="11">
        <v>4314</v>
      </c>
      <c r="N1272" s="2" t="str">
        <f>IF(ISERROR(INDEX(출금!$G$2:$G$1048576,MATCH($S1272,출금!$S$2:$S$1048576,0)))=TRUE, "", INDEX(출금!$G$2:$G$1048576,MATCH($S1272,출금!$S$2:$S$1048576,0))&amp;"")</f>
        <v/>
      </c>
      <c r="O1272" s="2" t="str">
        <f>IF(ISERROR(INDEX(출금!$H$2:$H$1048576,MATCH($S1272,출금!$S$2:$S$1048576,0)))=TRUE, "", INDEX(출금!$H$2:$H$1048576,MATCH($S1272,출금!$S$2:$S$1048576,0))&amp;"")</f>
        <v/>
      </c>
      <c r="P1272" s="2" t="str">
        <f>IF(ISERROR(INDEX(출금!$A$2:$A$1048576,MATCH($S1272,출금!$S$2:$S$1048576,0)))=TRUE, "", INDEX(출금!$A$2:$A$1048576,MATCH($S1272,출금!$S$2:$S$1048576,0)))</f>
        <v/>
      </c>
      <c r="Q1272" s="2" t="str">
        <f>IF(ISERROR(INDEX(출금!$B$2:$B$1048576,MATCH($S1272,출금!$S$2:$S$1048576,0)))=TRUE, "", INDEX(출금!$B$2:$B$1048576,MATCH($S1272,출금!$S$2:$S$1048576,0)))</f>
        <v/>
      </c>
      <c r="R1272" s="2" t="str">
        <f>IF(ISERROR(INDEX(출금!$C$2:$C$1048576,MATCH($S1272,출금!$S$2:$S$1048576,0)))=TRUE, "", INDEX(출금!$C$2:$C$1048576,MATCH($S1272,출금!$S$2:$S$1048576,0)))</f>
        <v/>
      </c>
      <c r="S1272" s="4" t="s">
        <v>2604</v>
      </c>
      <c r="T1272" s="20">
        <v>44630.809976851851</v>
      </c>
      <c r="U1272" s="31" t="str">
        <f t="shared" si="35"/>
        <v>2022-03-10</v>
      </c>
    </row>
    <row r="1273" spans="1:21" hidden="1">
      <c r="A1273" s="5" t="s">
        <v>3</v>
      </c>
      <c r="B1273" s="5" t="s">
        <v>67</v>
      </c>
      <c r="C1273" s="5" t="s">
        <v>24</v>
      </c>
      <c r="D1273" s="2" t="str">
        <f>'(참고) Index'!$E$9</f>
        <v>Main</v>
      </c>
      <c r="E1273" s="5">
        <v>10012</v>
      </c>
      <c r="F1273" s="4" t="str">
        <f t="shared" si="36"/>
        <v>XRP</v>
      </c>
      <c r="G1273" s="2" t="str">
        <f>IF(INDEX(지갑!$H:$H,MATCH(A1273&amp;B1273&amp;C1273&amp;D1273&amp;E1273&amp;F1273&amp;H1273,지갑!$K:$K,0))=0, "",INDEX(지갑!$H:$H,MATCH(A1273&amp;B1273&amp;C1273&amp;D1273&amp;E1273&amp;F1273&amp;H1273,지갑!$K:$K,0)))</f>
        <v>rEb8TK3gBgk5auZkwc6sHnwrGVJH8DuaLh</v>
      </c>
      <c r="H1273" s="5">
        <v>105711647</v>
      </c>
      <c r="K1273" s="1" t="s">
        <v>10</v>
      </c>
      <c r="L1273" s="1" t="s">
        <v>10</v>
      </c>
      <c r="M1273" s="11">
        <v>4107</v>
      </c>
      <c r="N1273" s="2" t="str">
        <f>IF(ISERROR(INDEX(출금!$G$2:$G$1048576,MATCH($S1273,출금!$S$2:$S$1048576,0)))=TRUE, "", INDEX(출금!$G$2:$G$1048576,MATCH($S1273,출금!$S$2:$S$1048576,0))&amp;"")</f>
        <v/>
      </c>
      <c r="O1273" s="2" t="str">
        <f>IF(ISERROR(INDEX(출금!$H$2:$H$1048576,MATCH($S1273,출금!$S$2:$S$1048576,0)))=TRUE, "", INDEX(출금!$H$2:$H$1048576,MATCH($S1273,출금!$S$2:$S$1048576,0))&amp;"")</f>
        <v/>
      </c>
      <c r="P1273" s="2" t="str">
        <f>IF(ISERROR(INDEX(출금!$A$2:$A$1048576,MATCH($S1273,출금!$S$2:$S$1048576,0)))=TRUE, "", INDEX(출금!$A$2:$A$1048576,MATCH($S1273,출금!$S$2:$S$1048576,0)))</f>
        <v/>
      </c>
      <c r="Q1273" s="2" t="str">
        <f>IF(ISERROR(INDEX(출금!$B$2:$B$1048576,MATCH($S1273,출금!$S$2:$S$1048576,0)))=TRUE, "", INDEX(출금!$B$2:$B$1048576,MATCH($S1273,출금!$S$2:$S$1048576,0)))</f>
        <v/>
      </c>
      <c r="R1273" s="2" t="str">
        <f>IF(ISERROR(INDEX(출금!$C$2:$C$1048576,MATCH($S1273,출금!$S$2:$S$1048576,0)))=TRUE, "", INDEX(출금!$C$2:$C$1048576,MATCH($S1273,출금!$S$2:$S$1048576,0)))</f>
        <v/>
      </c>
      <c r="S1273" s="4" t="s">
        <v>2605</v>
      </c>
      <c r="T1273" s="20">
        <v>44630.661354166667</v>
      </c>
      <c r="U1273" s="31" t="str">
        <f t="shared" si="35"/>
        <v>2022-03-10</v>
      </c>
    </row>
    <row r="1274" spans="1:21" hidden="1">
      <c r="A1274" s="5" t="s">
        <v>3</v>
      </c>
      <c r="B1274" s="5" t="s">
        <v>67</v>
      </c>
      <c r="C1274" s="5" t="s">
        <v>24</v>
      </c>
      <c r="D1274" s="2" t="str">
        <f>'(참고) Index'!$E$9</f>
        <v>Main</v>
      </c>
      <c r="E1274" s="5">
        <v>10012</v>
      </c>
      <c r="F1274" s="4" t="str">
        <f t="shared" si="36"/>
        <v>XRP</v>
      </c>
      <c r="G1274" s="2" t="str">
        <f>IF(INDEX(지갑!$H:$H,MATCH(A1274&amp;B1274&amp;C1274&amp;D1274&amp;E1274&amp;F1274&amp;H1274,지갑!$K:$K,0))=0, "",INDEX(지갑!$H:$H,MATCH(A1274&amp;B1274&amp;C1274&amp;D1274&amp;E1274&amp;F1274&amp;H1274,지갑!$K:$K,0)))</f>
        <v>rEb8TK3gBgk5auZkwc6sHnwrGVJH8DuaLh</v>
      </c>
      <c r="H1274" s="5">
        <v>105711647</v>
      </c>
      <c r="K1274" s="1" t="s">
        <v>10</v>
      </c>
      <c r="L1274" s="1" t="s">
        <v>10</v>
      </c>
      <c r="M1274" s="11">
        <v>4040</v>
      </c>
      <c r="N1274" s="2" t="str">
        <f>IF(ISERROR(INDEX(출금!$G$2:$G$1048576,MATCH($S1274,출금!$S$2:$S$1048576,0)))=TRUE, "", INDEX(출금!$G$2:$G$1048576,MATCH($S1274,출금!$S$2:$S$1048576,0))&amp;"")</f>
        <v/>
      </c>
      <c r="O1274" s="2" t="str">
        <f>IF(ISERROR(INDEX(출금!$H$2:$H$1048576,MATCH($S1274,출금!$S$2:$S$1048576,0)))=TRUE, "", INDEX(출금!$H$2:$H$1048576,MATCH($S1274,출금!$S$2:$S$1048576,0))&amp;"")</f>
        <v/>
      </c>
      <c r="P1274" s="2" t="str">
        <f>IF(ISERROR(INDEX(출금!$A$2:$A$1048576,MATCH($S1274,출금!$S$2:$S$1048576,0)))=TRUE, "", INDEX(출금!$A$2:$A$1048576,MATCH($S1274,출금!$S$2:$S$1048576,0)))</f>
        <v/>
      </c>
      <c r="Q1274" s="2" t="str">
        <f>IF(ISERROR(INDEX(출금!$B$2:$B$1048576,MATCH($S1274,출금!$S$2:$S$1048576,0)))=TRUE, "", INDEX(출금!$B$2:$B$1048576,MATCH($S1274,출금!$S$2:$S$1048576,0)))</f>
        <v/>
      </c>
      <c r="R1274" s="2" t="str">
        <f>IF(ISERROR(INDEX(출금!$C$2:$C$1048576,MATCH($S1274,출금!$S$2:$S$1048576,0)))=TRUE, "", INDEX(출금!$C$2:$C$1048576,MATCH($S1274,출금!$S$2:$S$1048576,0)))</f>
        <v/>
      </c>
      <c r="S1274" s="4" t="s">
        <v>2606</v>
      </c>
      <c r="T1274" s="20">
        <v>44630.607175925928</v>
      </c>
      <c r="U1274" s="31" t="str">
        <f t="shared" si="35"/>
        <v>2022-03-10</v>
      </c>
    </row>
    <row r="1275" spans="1:21" hidden="1">
      <c r="A1275" s="5" t="s">
        <v>3</v>
      </c>
      <c r="B1275" s="5" t="s">
        <v>67</v>
      </c>
      <c r="C1275" s="5" t="s">
        <v>24</v>
      </c>
      <c r="D1275" s="2" t="str">
        <f>'(참고) Index'!$E$9</f>
        <v>Main</v>
      </c>
      <c r="E1275" s="5">
        <v>10012</v>
      </c>
      <c r="F1275" s="4" t="str">
        <f t="shared" si="36"/>
        <v>XRP</v>
      </c>
      <c r="G1275" s="2" t="str">
        <f>IF(INDEX(지갑!$H:$H,MATCH(A1275&amp;B1275&amp;C1275&amp;D1275&amp;E1275&amp;F1275&amp;H1275,지갑!$K:$K,0))=0, "",INDEX(지갑!$H:$H,MATCH(A1275&amp;B1275&amp;C1275&amp;D1275&amp;E1275&amp;F1275&amp;H1275,지갑!$K:$K,0)))</f>
        <v>rEb8TK3gBgk5auZkwc6sHnwrGVJH8DuaLh</v>
      </c>
      <c r="H1275" s="5">
        <v>105711647</v>
      </c>
      <c r="K1275" s="1" t="s">
        <v>10</v>
      </c>
      <c r="L1275" s="1" t="s">
        <v>10</v>
      </c>
      <c r="M1275" s="11">
        <v>4403</v>
      </c>
      <c r="N1275" s="2" t="str">
        <f>IF(ISERROR(INDEX(출금!$G$2:$G$1048576,MATCH($S1275,출금!$S$2:$S$1048576,0)))=TRUE, "", INDEX(출금!$G$2:$G$1048576,MATCH($S1275,출금!$S$2:$S$1048576,0))&amp;"")</f>
        <v/>
      </c>
      <c r="O1275" s="2" t="str">
        <f>IF(ISERROR(INDEX(출금!$H$2:$H$1048576,MATCH($S1275,출금!$S$2:$S$1048576,0)))=TRUE, "", INDEX(출금!$H$2:$H$1048576,MATCH($S1275,출금!$S$2:$S$1048576,0))&amp;"")</f>
        <v/>
      </c>
      <c r="P1275" s="2" t="str">
        <f>IF(ISERROR(INDEX(출금!$A$2:$A$1048576,MATCH($S1275,출금!$S$2:$S$1048576,0)))=TRUE, "", INDEX(출금!$A$2:$A$1048576,MATCH($S1275,출금!$S$2:$S$1048576,0)))</f>
        <v/>
      </c>
      <c r="Q1275" s="2" t="str">
        <f>IF(ISERROR(INDEX(출금!$B$2:$B$1048576,MATCH($S1275,출금!$S$2:$S$1048576,0)))=TRUE, "", INDEX(출금!$B$2:$B$1048576,MATCH($S1275,출금!$S$2:$S$1048576,0)))</f>
        <v/>
      </c>
      <c r="R1275" s="2" t="str">
        <f>IF(ISERROR(INDEX(출금!$C$2:$C$1048576,MATCH($S1275,출금!$S$2:$S$1048576,0)))=TRUE, "", INDEX(출금!$C$2:$C$1048576,MATCH($S1275,출금!$S$2:$S$1048576,0)))</f>
        <v/>
      </c>
      <c r="S1275" s="4" t="s">
        <v>2607</v>
      </c>
      <c r="T1275" s="20">
        <v>44630.578009259261</v>
      </c>
      <c r="U1275" s="31" t="str">
        <f t="shared" si="35"/>
        <v>2022-03-10</v>
      </c>
    </row>
    <row r="1276" spans="1:21" hidden="1">
      <c r="A1276" s="5" t="s">
        <v>3</v>
      </c>
      <c r="B1276" s="5" t="s">
        <v>67</v>
      </c>
      <c r="C1276" s="5" t="s">
        <v>24</v>
      </c>
      <c r="D1276" s="2" t="str">
        <f>'(참고) Index'!$E$9</f>
        <v>Main</v>
      </c>
      <c r="E1276" s="5">
        <v>10012</v>
      </c>
      <c r="F1276" s="4" t="str">
        <f t="shared" si="36"/>
        <v>ATOM</v>
      </c>
      <c r="G1276" s="2" t="str">
        <f>IF(INDEX(지갑!$H:$H,MATCH(A1276&amp;B1276&amp;C1276&amp;D1276&amp;E1276&amp;F1276&amp;H1276,지갑!$K:$K,0))=0, "",INDEX(지갑!$H:$H,MATCH(A1276&amp;B1276&amp;C1276&amp;D1276&amp;E1276&amp;F1276&amp;H1276,지갑!$K:$K,0)))</f>
        <v>cosmos15v50ymp6n5dn73erkqtmq0u8adpl8d3ujv2e74</v>
      </c>
      <c r="H1276" s="5">
        <v>101230448</v>
      </c>
      <c r="K1276" s="1" t="s">
        <v>70</v>
      </c>
      <c r="L1276" s="1" t="s">
        <v>70</v>
      </c>
      <c r="M1276" s="11">
        <v>138</v>
      </c>
      <c r="N1276" s="2" t="str">
        <f>IF(ISERROR(INDEX(출금!$G$2:$G$1048576,MATCH($S1276,출금!$S$2:$S$1048576,0)))=TRUE, "", INDEX(출금!$G$2:$G$1048576,MATCH($S1276,출금!$S$2:$S$1048576,0))&amp;"")</f>
        <v>cosmos1hjyde2kfgtl78twvhs53u5j2gcsxrt649nn8j5</v>
      </c>
      <c r="O1276" s="2" t="str">
        <f>IF(ISERROR(INDEX(출금!$H$2:$H$1048576,MATCH($S1276,출금!$S$2:$S$1048576,0)))=TRUE, "", INDEX(출금!$H$2:$H$1048576,MATCH($S1276,출금!$S$2:$S$1048576,0))&amp;"")</f>
        <v>27efe86426eb21e9</v>
      </c>
      <c r="P1276" s="2" t="str">
        <f>IF(ISERROR(INDEX(출금!$A$2:$A$1048576,MATCH($S1276,출금!$S$2:$S$1048576,0)))=TRUE, "", INDEX(출금!$A$2:$A$1048576,MATCH($S1276,출금!$S$2:$S$1048576,0)))</f>
        <v>exchange</v>
      </c>
      <c r="Q1276" s="2" t="str">
        <f>IF(ISERROR(INDEX(출금!$B$2:$B$1048576,MATCH($S1276,출금!$S$2:$S$1048576,0)))=TRUE, "", INDEX(출금!$B$2:$B$1048576,MATCH($S1276,출금!$S$2:$S$1048576,0)))</f>
        <v>Upbit</v>
      </c>
      <c r="R1276" s="2" t="str">
        <f>IF(ISERROR(INDEX(출금!$C$2:$C$1048576,MATCH($S1276,출금!$S$2:$S$1048576,0)))=TRUE, "", INDEX(출금!$C$2:$C$1048576,MATCH($S1276,출금!$S$2:$S$1048576,0)))</f>
        <v>용범</v>
      </c>
      <c r="S1276" s="4" t="s">
        <v>2608</v>
      </c>
      <c r="T1276" s="20">
        <v>44630.397106481483</v>
      </c>
      <c r="U1276" s="31" t="str">
        <f t="shared" si="35"/>
        <v>2022-03-10</v>
      </c>
    </row>
    <row r="1277" spans="1:21" hidden="1">
      <c r="A1277" s="5" t="s">
        <v>3</v>
      </c>
      <c r="B1277" s="5" t="s">
        <v>67</v>
      </c>
      <c r="C1277" s="5" t="s">
        <v>24</v>
      </c>
      <c r="D1277" s="2" t="str">
        <f>'(참고) Index'!$E$9</f>
        <v>Main</v>
      </c>
      <c r="E1277" s="5">
        <v>10012</v>
      </c>
      <c r="F1277" s="4" t="str">
        <f t="shared" si="36"/>
        <v>XRP</v>
      </c>
      <c r="G1277" s="2" t="str">
        <f>IF(INDEX(지갑!$H:$H,MATCH(A1277&amp;B1277&amp;C1277&amp;D1277&amp;E1277&amp;F1277&amp;H1277,지갑!$K:$K,0))=0, "",INDEX(지갑!$H:$H,MATCH(A1277&amp;B1277&amp;C1277&amp;D1277&amp;E1277&amp;F1277&amp;H1277,지갑!$K:$K,0)))</f>
        <v>rEb8TK3gBgk5auZkwc6sHnwrGVJH8DuaLh</v>
      </c>
      <c r="H1277" s="5">
        <v>105711647</v>
      </c>
      <c r="K1277" s="1" t="s">
        <v>10</v>
      </c>
      <c r="L1277" s="1" t="s">
        <v>10</v>
      </c>
      <c r="M1277" s="11">
        <v>4950</v>
      </c>
      <c r="N1277" s="2" t="str">
        <f>IF(ISERROR(INDEX(출금!$G$2:$G$1048576,MATCH($S1277,출금!$S$2:$S$1048576,0)))=TRUE, "", INDEX(출금!$G$2:$G$1048576,MATCH($S1277,출금!$S$2:$S$1048576,0))&amp;"")</f>
        <v>raQwCVAJVqjrVm1Nj5SFRcX8i22BhdC9WA</v>
      </c>
      <c r="O1277" s="2" t="str">
        <f>IF(ISERROR(INDEX(출금!$H$2:$H$1048576,MATCH($S1277,출금!$S$2:$S$1048576,0)))=TRUE, "", INDEX(출금!$H$2:$H$1048576,MATCH($S1277,출금!$S$2:$S$1048576,0))&amp;"")</f>
        <v>2928323236</v>
      </c>
      <c r="P1277" s="2" t="str">
        <f>IF(ISERROR(INDEX(출금!$A$2:$A$1048576,MATCH($S1277,출금!$S$2:$S$1048576,0)))=TRUE, "", INDEX(출금!$A$2:$A$1048576,MATCH($S1277,출금!$S$2:$S$1048576,0)))</f>
        <v>exchange</v>
      </c>
      <c r="Q1277" s="2" t="str">
        <f>IF(ISERROR(INDEX(출금!$B$2:$B$1048576,MATCH($S1277,출금!$S$2:$S$1048576,0)))=TRUE, "", INDEX(출금!$B$2:$B$1048576,MATCH($S1277,출금!$S$2:$S$1048576,0)))</f>
        <v>Upbit</v>
      </c>
      <c r="R1277" s="2" t="str">
        <f>IF(ISERROR(INDEX(출금!$C$2:$C$1048576,MATCH($S1277,출금!$S$2:$S$1048576,0)))=TRUE, "", INDEX(출금!$C$2:$C$1048576,MATCH($S1277,출금!$S$2:$S$1048576,0)))</f>
        <v>용범</v>
      </c>
      <c r="S1277" s="4" t="s">
        <v>2260</v>
      </c>
      <c r="T1277" s="20">
        <v>44630.387800925928</v>
      </c>
      <c r="U1277" s="31" t="str">
        <f t="shared" si="35"/>
        <v>2022-03-10</v>
      </c>
    </row>
    <row r="1278" spans="1:21" hidden="1">
      <c r="A1278" s="5" t="s">
        <v>3</v>
      </c>
      <c r="B1278" s="5" t="s">
        <v>67</v>
      </c>
      <c r="C1278" s="5" t="s">
        <v>24</v>
      </c>
      <c r="D1278" s="2" t="str">
        <f>'(참고) Index'!$E$9</f>
        <v>Main</v>
      </c>
      <c r="E1278" s="5">
        <v>10012</v>
      </c>
      <c r="F1278" s="4" t="str">
        <f t="shared" si="36"/>
        <v>XRP</v>
      </c>
      <c r="G1278" s="2" t="str">
        <f>IF(INDEX(지갑!$H:$H,MATCH(A1278&amp;B1278&amp;C1278&amp;D1278&amp;E1278&amp;F1278&amp;H1278,지갑!$K:$K,0))=0, "",INDEX(지갑!$H:$H,MATCH(A1278&amp;B1278&amp;C1278&amp;D1278&amp;E1278&amp;F1278&amp;H1278,지갑!$K:$K,0)))</f>
        <v>rEb8TK3gBgk5auZkwc6sHnwrGVJH8DuaLh</v>
      </c>
      <c r="H1278" s="5">
        <v>105711647</v>
      </c>
      <c r="K1278" s="1" t="s">
        <v>10</v>
      </c>
      <c r="L1278" s="1" t="s">
        <v>10</v>
      </c>
      <c r="M1278" s="11">
        <v>3913</v>
      </c>
      <c r="N1278" s="2" t="str">
        <f>IF(ISERROR(INDEX(출금!$G$2:$G$1048576,MATCH($S1278,출금!$S$2:$S$1048576,0)))=TRUE, "", INDEX(출금!$G$2:$G$1048576,MATCH($S1278,출금!$S$2:$S$1048576,0))&amp;"")</f>
        <v>raQwCVAJVqjrVm1Nj5SFRcX8i22BhdC9WA</v>
      </c>
      <c r="O1278" s="2" t="str">
        <f>IF(ISERROR(INDEX(출금!$H$2:$H$1048576,MATCH($S1278,출금!$S$2:$S$1048576,0)))=TRUE, "", INDEX(출금!$H$2:$H$1048576,MATCH($S1278,출금!$S$2:$S$1048576,0))&amp;"")</f>
        <v>2928323236</v>
      </c>
      <c r="P1278" s="2" t="str">
        <f>IF(ISERROR(INDEX(출금!$A$2:$A$1048576,MATCH($S1278,출금!$S$2:$S$1048576,0)))=TRUE, "", INDEX(출금!$A$2:$A$1048576,MATCH($S1278,출금!$S$2:$S$1048576,0)))</f>
        <v>exchange</v>
      </c>
      <c r="Q1278" s="2" t="str">
        <f>IF(ISERROR(INDEX(출금!$B$2:$B$1048576,MATCH($S1278,출금!$S$2:$S$1048576,0)))=TRUE, "", INDEX(출금!$B$2:$B$1048576,MATCH($S1278,출금!$S$2:$S$1048576,0)))</f>
        <v>Upbit</v>
      </c>
      <c r="R1278" s="2" t="str">
        <f>IF(ISERROR(INDEX(출금!$C$2:$C$1048576,MATCH($S1278,출금!$S$2:$S$1048576,0)))=TRUE, "", INDEX(출금!$C$2:$C$1048576,MATCH($S1278,출금!$S$2:$S$1048576,0)))</f>
        <v>용범</v>
      </c>
      <c r="S1278" s="4" t="s">
        <v>2261</v>
      </c>
      <c r="T1278" s="20">
        <v>44630.382210648146</v>
      </c>
      <c r="U1278" s="31" t="str">
        <f t="shared" si="35"/>
        <v>2022-03-10</v>
      </c>
    </row>
    <row r="1279" spans="1:21" hidden="1">
      <c r="A1279" s="5" t="s">
        <v>3</v>
      </c>
      <c r="B1279" s="5" t="s">
        <v>67</v>
      </c>
      <c r="C1279" s="5" t="s">
        <v>24</v>
      </c>
      <c r="D1279" s="2" t="str">
        <f>'(참고) Index'!$E$9</f>
        <v>Main</v>
      </c>
      <c r="E1279" s="5">
        <v>10012</v>
      </c>
      <c r="F1279" s="4" t="str">
        <f t="shared" si="36"/>
        <v>XRP</v>
      </c>
      <c r="G1279" s="2" t="str">
        <f>IF(INDEX(지갑!$H:$H,MATCH(A1279&amp;B1279&amp;C1279&amp;D1279&amp;E1279&amp;F1279&amp;H1279,지갑!$K:$K,0))=0, "",INDEX(지갑!$H:$H,MATCH(A1279&amp;B1279&amp;C1279&amp;D1279&amp;E1279&amp;F1279&amp;H1279,지갑!$K:$K,0)))</f>
        <v>rEb8TK3gBgk5auZkwc6sHnwrGVJH8DuaLh</v>
      </c>
      <c r="H1279" s="5">
        <v>105711647</v>
      </c>
      <c r="K1279" s="1" t="s">
        <v>10</v>
      </c>
      <c r="L1279" s="1" t="s">
        <v>10</v>
      </c>
      <c r="M1279" s="11">
        <v>4277</v>
      </c>
      <c r="N1279" s="2" t="str">
        <f>IF(ISERROR(INDEX(출금!$G$2:$G$1048576,MATCH($S1279,출금!$S$2:$S$1048576,0)))=TRUE, "", INDEX(출금!$G$2:$G$1048576,MATCH($S1279,출금!$S$2:$S$1048576,0))&amp;"")</f>
        <v>raQwCVAJVqjrVm1Nj5SFRcX8i22BhdC9WA</v>
      </c>
      <c r="O1279" s="2" t="str">
        <f>IF(ISERROR(INDEX(출금!$H$2:$H$1048576,MATCH($S1279,출금!$S$2:$S$1048576,0)))=TRUE, "", INDEX(출금!$H$2:$H$1048576,MATCH($S1279,출금!$S$2:$S$1048576,0))&amp;"")</f>
        <v>2928323236</v>
      </c>
      <c r="P1279" s="2" t="str">
        <f>IF(ISERROR(INDEX(출금!$A$2:$A$1048576,MATCH($S1279,출금!$S$2:$S$1048576,0)))=TRUE, "", INDEX(출금!$A$2:$A$1048576,MATCH($S1279,출금!$S$2:$S$1048576,0)))</f>
        <v>exchange</v>
      </c>
      <c r="Q1279" s="2" t="str">
        <f>IF(ISERROR(INDEX(출금!$B$2:$B$1048576,MATCH($S1279,출금!$S$2:$S$1048576,0)))=TRUE, "", INDEX(출금!$B$2:$B$1048576,MATCH($S1279,출금!$S$2:$S$1048576,0)))</f>
        <v>Upbit</v>
      </c>
      <c r="R1279" s="2" t="str">
        <f>IF(ISERROR(INDEX(출금!$C$2:$C$1048576,MATCH($S1279,출금!$S$2:$S$1048576,0)))=TRUE, "", INDEX(출금!$C$2:$C$1048576,MATCH($S1279,출금!$S$2:$S$1048576,0)))</f>
        <v>용범</v>
      </c>
      <c r="S1279" s="4" t="s">
        <v>2262</v>
      </c>
      <c r="T1279" s="20">
        <v>44630.079398148147</v>
      </c>
      <c r="U1279" s="31" t="str">
        <f t="shared" si="35"/>
        <v>2022-03-10</v>
      </c>
    </row>
    <row r="1280" spans="1:21" hidden="1">
      <c r="A1280" s="5" t="s">
        <v>3</v>
      </c>
      <c r="B1280" s="5" t="s">
        <v>67</v>
      </c>
      <c r="C1280" s="5" t="s">
        <v>24</v>
      </c>
      <c r="D1280" s="2" t="str">
        <f>'(참고) Index'!$E$9</f>
        <v>Main</v>
      </c>
      <c r="E1280" s="5">
        <v>10012</v>
      </c>
      <c r="F1280" s="4" t="str">
        <f t="shared" si="36"/>
        <v>XRP</v>
      </c>
      <c r="G1280" s="2" t="str">
        <f>IF(INDEX(지갑!$H:$H,MATCH(A1280&amp;B1280&amp;C1280&amp;D1280&amp;E1280&amp;F1280&amp;H1280,지갑!$K:$K,0))=0, "",INDEX(지갑!$H:$H,MATCH(A1280&amp;B1280&amp;C1280&amp;D1280&amp;E1280&amp;F1280&amp;H1280,지갑!$K:$K,0)))</f>
        <v>rEb8TK3gBgk5auZkwc6sHnwrGVJH8DuaLh</v>
      </c>
      <c r="H1280" s="5">
        <v>105711647</v>
      </c>
      <c r="K1280" s="1" t="s">
        <v>10</v>
      </c>
      <c r="L1280" s="1" t="s">
        <v>10</v>
      </c>
      <c r="M1280" s="11">
        <v>8860</v>
      </c>
      <c r="N1280" s="2" t="str">
        <f>IF(ISERROR(INDEX(출금!$G$2:$G$1048576,MATCH($S1280,출금!$S$2:$S$1048576,0)))=TRUE, "", INDEX(출금!$G$2:$G$1048576,MATCH($S1280,출금!$S$2:$S$1048576,0))&amp;"")</f>
        <v>raQwCVAJVqjrVm1Nj5SFRcX8i22BhdC9WA</v>
      </c>
      <c r="O1280" s="2" t="str">
        <f>IF(ISERROR(INDEX(출금!$H$2:$H$1048576,MATCH($S1280,출금!$S$2:$S$1048576,0)))=TRUE, "", INDEX(출금!$H$2:$H$1048576,MATCH($S1280,출금!$S$2:$S$1048576,0))&amp;"")</f>
        <v>2928323236</v>
      </c>
      <c r="P1280" s="2" t="str">
        <f>IF(ISERROR(INDEX(출금!$A$2:$A$1048576,MATCH($S1280,출금!$S$2:$S$1048576,0)))=TRUE, "", INDEX(출금!$A$2:$A$1048576,MATCH($S1280,출금!$S$2:$S$1048576,0)))</f>
        <v>exchange</v>
      </c>
      <c r="Q1280" s="2" t="str">
        <f>IF(ISERROR(INDEX(출금!$B$2:$B$1048576,MATCH($S1280,출금!$S$2:$S$1048576,0)))=TRUE, "", INDEX(출금!$B$2:$B$1048576,MATCH($S1280,출금!$S$2:$S$1048576,0)))</f>
        <v>Upbit</v>
      </c>
      <c r="R1280" s="2" t="str">
        <f>IF(ISERROR(INDEX(출금!$C$2:$C$1048576,MATCH($S1280,출금!$S$2:$S$1048576,0)))=TRUE, "", INDEX(출금!$C$2:$C$1048576,MATCH($S1280,출금!$S$2:$S$1048576,0)))</f>
        <v>용범</v>
      </c>
      <c r="S1280" s="4" t="s">
        <v>2263</v>
      </c>
      <c r="T1280" s="20">
        <v>44629.714131944442</v>
      </c>
      <c r="U1280" s="31" t="str">
        <f t="shared" si="35"/>
        <v>2022-03-09</v>
      </c>
    </row>
    <row r="1281" spans="1:21" hidden="1">
      <c r="A1281" s="5" t="s">
        <v>3</v>
      </c>
      <c r="B1281" s="5" t="s">
        <v>67</v>
      </c>
      <c r="C1281" s="5" t="s">
        <v>24</v>
      </c>
      <c r="D1281" s="2" t="str">
        <f>'(참고) Index'!$E$9</f>
        <v>Main</v>
      </c>
      <c r="E1281" s="5">
        <v>10012</v>
      </c>
      <c r="F1281" s="4" t="str">
        <f t="shared" si="36"/>
        <v>ATOM</v>
      </c>
      <c r="G1281" s="2" t="str">
        <f>IF(INDEX(지갑!$H:$H,MATCH(A1281&amp;B1281&amp;C1281&amp;D1281&amp;E1281&amp;F1281&amp;H1281,지갑!$K:$K,0))=0, "",INDEX(지갑!$H:$H,MATCH(A1281&amp;B1281&amp;C1281&amp;D1281&amp;E1281&amp;F1281&amp;H1281,지갑!$K:$K,0)))</f>
        <v>cosmos15v50ymp6n5dn73erkqtmq0u8adpl8d3ujv2e74</v>
      </c>
      <c r="H1281" s="5">
        <v>101230448</v>
      </c>
      <c r="K1281" s="1" t="s">
        <v>70</v>
      </c>
      <c r="L1281" s="1" t="s">
        <v>70</v>
      </c>
      <c r="M1281" s="11">
        <v>90</v>
      </c>
      <c r="N1281" s="2" t="str">
        <f>IF(ISERROR(INDEX(출금!$G$2:$G$1048576,MATCH($S1281,출금!$S$2:$S$1048576,0)))=TRUE, "", INDEX(출금!$G$2:$G$1048576,MATCH($S1281,출금!$S$2:$S$1048576,0))&amp;"")</f>
        <v>cosmos1hjyde2kfgtl78twvhs53u5j2gcsxrt649nn8j5</v>
      </c>
      <c r="O1281" s="2" t="str">
        <f>IF(ISERROR(INDEX(출금!$H$2:$H$1048576,MATCH($S1281,출금!$S$2:$S$1048576,0)))=TRUE, "", INDEX(출금!$H$2:$H$1048576,MATCH($S1281,출금!$S$2:$S$1048576,0))&amp;"")</f>
        <v>27efe86426eb21e9</v>
      </c>
      <c r="P1281" s="2" t="str">
        <f>IF(ISERROR(INDEX(출금!$A$2:$A$1048576,MATCH($S1281,출금!$S$2:$S$1048576,0)))=TRUE, "", INDEX(출금!$A$2:$A$1048576,MATCH($S1281,출금!$S$2:$S$1048576,0)))</f>
        <v>exchange</v>
      </c>
      <c r="Q1281" s="2" t="str">
        <f>IF(ISERROR(INDEX(출금!$B$2:$B$1048576,MATCH($S1281,출금!$S$2:$S$1048576,0)))=TRUE, "", INDEX(출금!$B$2:$B$1048576,MATCH($S1281,출금!$S$2:$S$1048576,0)))</f>
        <v>Upbit</v>
      </c>
      <c r="R1281" s="2" t="str">
        <f>IF(ISERROR(INDEX(출금!$C$2:$C$1048576,MATCH($S1281,출금!$S$2:$S$1048576,0)))=TRUE, "", INDEX(출금!$C$2:$C$1048576,MATCH($S1281,출금!$S$2:$S$1048576,0)))</f>
        <v>용범</v>
      </c>
      <c r="S1281" s="4" t="s">
        <v>2609</v>
      </c>
      <c r="T1281" s="20">
        <v>44629.64398148148</v>
      </c>
      <c r="U1281" s="31" t="str">
        <f t="shared" si="35"/>
        <v>2022-03-09</v>
      </c>
    </row>
    <row r="1282" spans="1:21" hidden="1">
      <c r="A1282" s="5" t="s">
        <v>3</v>
      </c>
      <c r="B1282" s="5" t="s">
        <v>67</v>
      </c>
      <c r="C1282" s="5" t="s">
        <v>24</v>
      </c>
      <c r="D1282" s="2" t="str">
        <f>'(참고) Index'!$E$9</f>
        <v>Main</v>
      </c>
      <c r="E1282" s="5">
        <v>10012</v>
      </c>
      <c r="F1282" s="4" t="str">
        <f t="shared" si="36"/>
        <v>ATOM</v>
      </c>
      <c r="G1282" s="2" t="str">
        <f>IF(INDEX(지갑!$H:$H,MATCH(A1282&amp;B1282&amp;C1282&amp;D1282&amp;E1282&amp;F1282&amp;H1282,지갑!$K:$K,0))=0, "",INDEX(지갑!$H:$H,MATCH(A1282&amp;B1282&amp;C1282&amp;D1282&amp;E1282&amp;F1282&amp;H1282,지갑!$K:$K,0)))</f>
        <v>cosmos15v50ymp6n5dn73erkqtmq0u8adpl8d3ujv2e74</v>
      </c>
      <c r="H1282" s="5">
        <v>101230448</v>
      </c>
      <c r="K1282" s="1" t="s">
        <v>70</v>
      </c>
      <c r="L1282" s="1" t="s">
        <v>70</v>
      </c>
      <c r="M1282" s="11">
        <v>110</v>
      </c>
      <c r="N1282" s="2" t="str">
        <f>IF(ISERROR(INDEX(출금!$G$2:$G$1048576,MATCH($S1282,출금!$S$2:$S$1048576,0)))=TRUE, "", INDEX(출금!$G$2:$G$1048576,MATCH($S1282,출금!$S$2:$S$1048576,0))&amp;"")</f>
        <v>cosmos1hjyde2kfgtl78twvhs53u5j2gcsxrt649nn8j5</v>
      </c>
      <c r="O1282" s="2" t="str">
        <f>IF(ISERROR(INDEX(출금!$H$2:$H$1048576,MATCH($S1282,출금!$S$2:$S$1048576,0)))=TRUE, "", INDEX(출금!$H$2:$H$1048576,MATCH($S1282,출금!$S$2:$S$1048576,0))&amp;"")</f>
        <v>27efe86426eb21e9</v>
      </c>
      <c r="P1282" s="2" t="str">
        <f>IF(ISERROR(INDEX(출금!$A$2:$A$1048576,MATCH($S1282,출금!$S$2:$S$1048576,0)))=TRUE, "", INDEX(출금!$A$2:$A$1048576,MATCH($S1282,출금!$S$2:$S$1048576,0)))</f>
        <v>exchange</v>
      </c>
      <c r="Q1282" s="2" t="str">
        <f>IF(ISERROR(INDEX(출금!$B$2:$B$1048576,MATCH($S1282,출금!$S$2:$S$1048576,0)))=TRUE, "", INDEX(출금!$B$2:$B$1048576,MATCH($S1282,출금!$S$2:$S$1048576,0)))</f>
        <v>Upbit</v>
      </c>
      <c r="R1282" s="2" t="str">
        <f>IF(ISERROR(INDEX(출금!$C$2:$C$1048576,MATCH($S1282,출금!$S$2:$S$1048576,0)))=TRUE, "", INDEX(출금!$C$2:$C$1048576,MATCH($S1282,출금!$S$2:$S$1048576,0)))</f>
        <v>용범</v>
      </c>
      <c r="S1282" s="4" t="s">
        <v>2610</v>
      </c>
      <c r="T1282" s="20">
        <v>44629.542141203703</v>
      </c>
      <c r="U1282" s="31" t="str">
        <f t="shared" ref="U1282:U1345" si="37">TEXT(T1282,"yyyy-mm-dd")</f>
        <v>2022-03-09</v>
      </c>
    </row>
    <row r="1283" spans="1:21" hidden="1">
      <c r="A1283" s="5" t="s">
        <v>3</v>
      </c>
      <c r="B1283" s="5" t="s">
        <v>67</v>
      </c>
      <c r="C1283" s="5" t="s">
        <v>24</v>
      </c>
      <c r="D1283" s="2" t="str">
        <f>'(참고) Index'!$E$9</f>
        <v>Main</v>
      </c>
      <c r="E1283" s="5">
        <v>10012</v>
      </c>
      <c r="F1283" s="4" t="str">
        <f t="shared" si="36"/>
        <v>XRP</v>
      </c>
      <c r="G1283" s="2" t="str">
        <f>IF(INDEX(지갑!$H:$H,MATCH(A1283&amp;B1283&amp;C1283&amp;D1283&amp;E1283&amp;F1283&amp;H1283,지갑!$K:$K,0))=0, "",INDEX(지갑!$H:$H,MATCH(A1283&amp;B1283&amp;C1283&amp;D1283&amp;E1283&amp;F1283&amp;H1283,지갑!$K:$K,0)))</f>
        <v>rEb8TK3gBgk5auZkwc6sHnwrGVJH8DuaLh</v>
      </c>
      <c r="H1283" s="5">
        <v>105711647</v>
      </c>
      <c r="K1283" s="1" t="s">
        <v>10</v>
      </c>
      <c r="L1283" s="1" t="s">
        <v>10</v>
      </c>
      <c r="M1283" s="11">
        <v>4929</v>
      </c>
      <c r="N1283" s="2" t="str">
        <f>IF(ISERROR(INDEX(출금!$G$2:$G$1048576,MATCH($S1283,출금!$S$2:$S$1048576,0)))=TRUE, "", INDEX(출금!$G$2:$G$1048576,MATCH($S1283,출금!$S$2:$S$1048576,0))&amp;"")</f>
        <v>raQwCVAJVqjrVm1Nj5SFRcX8i22BhdC9WA</v>
      </c>
      <c r="O1283" s="2" t="str">
        <f>IF(ISERROR(INDEX(출금!$H$2:$H$1048576,MATCH($S1283,출금!$S$2:$S$1048576,0)))=TRUE, "", INDEX(출금!$H$2:$H$1048576,MATCH($S1283,출금!$S$2:$S$1048576,0))&amp;"")</f>
        <v>2928323236</v>
      </c>
      <c r="P1283" s="2" t="str">
        <f>IF(ISERROR(INDEX(출금!$A$2:$A$1048576,MATCH($S1283,출금!$S$2:$S$1048576,0)))=TRUE, "", INDEX(출금!$A$2:$A$1048576,MATCH($S1283,출금!$S$2:$S$1048576,0)))</f>
        <v>exchange</v>
      </c>
      <c r="Q1283" s="2" t="str">
        <f>IF(ISERROR(INDEX(출금!$B$2:$B$1048576,MATCH($S1283,출금!$S$2:$S$1048576,0)))=TRUE, "", INDEX(출금!$B$2:$B$1048576,MATCH($S1283,출금!$S$2:$S$1048576,0)))</f>
        <v>Upbit</v>
      </c>
      <c r="R1283" s="2" t="str">
        <f>IF(ISERROR(INDEX(출금!$C$2:$C$1048576,MATCH($S1283,출금!$S$2:$S$1048576,0)))=TRUE, "", INDEX(출금!$C$2:$C$1048576,MATCH($S1283,출금!$S$2:$S$1048576,0)))</f>
        <v>용범</v>
      </c>
      <c r="S1283" s="4" t="s">
        <v>2266</v>
      </c>
      <c r="T1283" s="20">
        <v>44629.523877314816</v>
      </c>
      <c r="U1283" s="31" t="str">
        <f t="shared" si="37"/>
        <v>2022-03-09</v>
      </c>
    </row>
    <row r="1284" spans="1:21" hidden="1">
      <c r="A1284" s="5" t="s">
        <v>3</v>
      </c>
      <c r="B1284" s="5" t="s">
        <v>67</v>
      </c>
      <c r="C1284" s="5" t="s">
        <v>24</v>
      </c>
      <c r="D1284" s="2" t="str">
        <f>'(참고) Index'!$E$9</f>
        <v>Main</v>
      </c>
      <c r="E1284" s="5">
        <v>10012</v>
      </c>
      <c r="F1284" s="4" t="str">
        <f t="shared" si="36"/>
        <v>XRP</v>
      </c>
      <c r="G1284" s="2" t="str">
        <f>IF(INDEX(지갑!$H:$H,MATCH(A1284&amp;B1284&amp;C1284&amp;D1284&amp;E1284&amp;F1284&amp;H1284,지갑!$K:$K,0))=0, "",INDEX(지갑!$H:$H,MATCH(A1284&amp;B1284&amp;C1284&amp;D1284&amp;E1284&amp;F1284&amp;H1284,지갑!$K:$K,0)))</f>
        <v>rEb8TK3gBgk5auZkwc6sHnwrGVJH8DuaLh</v>
      </c>
      <c r="H1284" s="5">
        <v>105711647</v>
      </c>
      <c r="K1284" s="1" t="s">
        <v>10</v>
      </c>
      <c r="L1284" s="1" t="s">
        <v>10</v>
      </c>
      <c r="M1284" s="11">
        <v>5240</v>
      </c>
      <c r="N1284" s="2" t="str">
        <f>IF(ISERROR(INDEX(출금!$G$2:$G$1048576,MATCH($S1284,출금!$S$2:$S$1048576,0)))=TRUE, "", INDEX(출금!$G$2:$G$1048576,MATCH($S1284,출금!$S$2:$S$1048576,0))&amp;"")</f>
        <v>raQwCVAJVqjrVm1Nj5SFRcX8i22BhdC9WA</v>
      </c>
      <c r="O1284" s="2" t="str">
        <f>IF(ISERROR(INDEX(출금!$H$2:$H$1048576,MATCH($S1284,출금!$S$2:$S$1048576,0)))=TRUE, "", INDEX(출금!$H$2:$H$1048576,MATCH($S1284,출금!$S$2:$S$1048576,0))&amp;"")</f>
        <v>2928323236</v>
      </c>
      <c r="P1284" s="2" t="str">
        <f>IF(ISERROR(INDEX(출금!$A$2:$A$1048576,MATCH($S1284,출금!$S$2:$S$1048576,0)))=TRUE, "", INDEX(출금!$A$2:$A$1048576,MATCH($S1284,출금!$S$2:$S$1048576,0)))</f>
        <v>exchange</v>
      </c>
      <c r="Q1284" s="2" t="str">
        <f>IF(ISERROR(INDEX(출금!$B$2:$B$1048576,MATCH($S1284,출금!$S$2:$S$1048576,0)))=TRUE, "", INDEX(출금!$B$2:$B$1048576,MATCH($S1284,출금!$S$2:$S$1048576,0)))</f>
        <v>Upbit</v>
      </c>
      <c r="R1284" s="2" t="str">
        <f>IF(ISERROR(INDEX(출금!$C$2:$C$1048576,MATCH($S1284,출금!$S$2:$S$1048576,0)))=TRUE, "", INDEX(출금!$C$2:$C$1048576,MATCH($S1284,출금!$S$2:$S$1048576,0)))</f>
        <v>용범</v>
      </c>
      <c r="S1284" s="4" t="s">
        <v>2267</v>
      </c>
      <c r="T1284" s="20">
        <v>44627.889166666668</v>
      </c>
      <c r="U1284" s="31" t="str">
        <f t="shared" si="37"/>
        <v>2022-03-07</v>
      </c>
    </row>
    <row r="1285" spans="1:21" hidden="1">
      <c r="A1285" s="5" t="s">
        <v>3</v>
      </c>
      <c r="B1285" s="5" t="s">
        <v>67</v>
      </c>
      <c r="C1285" s="5" t="s">
        <v>24</v>
      </c>
      <c r="D1285" s="2" t="str">
        <f>'(참고) Index'!$E$9</f>
        <v>Main</v>
      </c>
      <c r="E1285" s="5">
        <v>10012</v>
      </c>
      <c r="F1285" s="4" t="str">
        <f t="shared" si="36"/>
        <v>XRP</v>
      </c>
      <c r="G1285" s="2" t="str">
        <f>IF(INDEX(지갑!$H:$H,MATCH(A1285&amp;B1285&amp;C1285&amp;D1285&amp;E1285&amp;F1285&amp;H1285,지갑!$K:$K,0))=0, "",INDEX(지갑!$H:$H,MATCH(A1285&amp;B1285&amp;C1285&amp;D1285&amp;E1285&amp;F1285&amp;H1285,지갑!$K:$K,0)))</f>
        <v>rEb8TK3gBgk5auZkwc6sHnwrGVJH8DuaLh</v>
      </c>
      <c r="H1285" s="5">
        <v>105711647</v>
      </c>
      <c r="K1285" s="1" t="s">
        <v>10</v>
      </c>
      <c r="L1285" s="1" t="s">
        <v>10</v>
      </c>
      <c r="M1285" s="11">
        <v>4354</v>
      </c>
      <c r="N1285" s="2" t="str">
        <f>IF(ISERROR(INDEX(출금!$G$2:$G$1048576,MATCH($S1285,출금!$S$2:$S$1048576,0)))=TRUE, "", INDEX(출금!$G$2:$G$1048576,MATCH($S1285,출금!$S$2:$S$1048576,0))&amp;"")</f>
        <v>raQwCVAJVqjrVm1Nj5SFRcX8i22BhdC9WA</v>
      </c>
      <c r="O1285" s="2" t="str">
        <f>IF(ISERROR(INDEX(출금!$H$2:$H$1048576,MATCH($S1285,출금!$S$2:$S$1048576,0)))=TRUE, "", INDEX(출금!$H$2:$H$1048576,MATCH($S1285,출금!$S$2:$S$1048576,0))&amp;"")</f>
        <v>2928323236</v>
      </c>
      <c r="P1285" s="2" t="str">
        <f>IF(ISERROR(INDEX(출금!$A$2:$A$1048576,MATCH($S1285,출금!$S$2:$S$1048576,0)))=TRUE, "", INDEX(출금!$A$2:$A$1048576,MATCH($S1285,출금!$S$2:$S$1048576,0)))</f>
        <v>exchange</v>
      </c>
      <c r="Q1285" s="2" t="str">
        <f>IF(ISERROR(INDEX(출금!$B$2:$B$1048576,MATCH($S1285,출금!$S$2:$S$1048576,0)))=TRUE, "", INDEX(출금!$B$2:$B$1048576,MATCH($S1285,출금!$S$2:$S$1048576,0)))</f>
        <v>Upbit</v>
      </c>
      <c r="R1285" s="2" t="str">
        <f>IF(ISERROR(INDEX(출금!$C$2:$C$1048576,MATCH($S1285,출금!$S$2:$S$1048576,0)))=TRUE, "", INDEX(출금!$C$2:$C$1048576,MATCH($S1285,출금!$S$2:$S$1048576,0)))</f>
        <v>용범</v>
      </c>
      <c r="S1285" s="4" t="s">
        <v>2268</v>
      </c>
      <c r="T1285" s="20">
        <v>44627.876666666663</v>
      </c>
      <c r="U1285" s="31" t="str">
        <f t="shared" si="37"/>
        <v>2022-03-07</v>
      </c>
    </row>
    <row r="1286" spans="1:21" hidden="1">
      <c r="A1286" s="5" t="s">
        <v>3</v>
      </c>
      <c r="B1286" s="5" t="s">
        <v>67</v>
      </c>
      <c r="C1286" s="5" t="s">
        <v>24</v>
      </c>
      <c r="D1286" s="2" t="str">
        <f>'(참고) Index'!$E$9</f>
        <v>Main</v>
      </c>
      <c r="E1286" s="5">
        <v>10012</v>
      </c>
      <c r="F1286" s="4" t="str">
        <f t="shared" si="36"/>
        <v>BTC</v>
      </c>
      <c r="G1286" s="2" t="str">
        <f>IF(INDEX(지갑!$H:$H,MATCH(A1286&amp;B1286&amp;C1286&amp;D1286&amp;E1286&amp;F1286&amp;H1286,지갑!$K:$K,0))=0, "",INDEX(지갑!$H:$H,MATCH(A1286&amp;B1286&amp;C1286&amp;D1286&amp;E1286&amp;F1286&amp;H1286,지갑!$K:$K,0)))</f>
        <v>19SK9LWSXLdmwPxvjPgvUrdaPhaPS6LaNu</v>
      </c>
      <c r="K1286" s="1" t="s">
        <v>9</v>
      </c>
      <c r="L1286" s="1" t="s">
        <v>9</v>
      </c>
      <c r="M1286" s="11">
        <v>7</v>
      </c>
      <c r="N1286" s="2" t="str">
        <f>IF(ISERROR(INDEX(출금!$G$2:$G$1048576,MATCH($S1286,출금!$S$2:$S$1048576,0)))=TRUE, "", INDEX(출금!$G$2:$G$1048576,MATCH($S1286,출금!$S$2:$S$1048576,0))&amp;"")</f>
        <v>374LRSWxDhVMJGYVdvawesWpuHxR6toVaG</v>
      </c>
      <c r="O1286" s="2" t="str">
        <f>IF(ISERROR(INDEX(출금!$H$2:$H$1048576,MATCH($S1286,출금!$S$2:$S$1048576,0)))=TRUE, "", INDEX(출금!$H$2:$H$1048576,MATCH($S1286,출금!$S$2:$S$1048576,0))&amp;"")</f>
        <v/>
      </c>
      <c r="P1286" s="2" t="str">
        <f>IF(ISERROR(INDEX(출금!$A$2:$A$1048576,MATCH($S1286,출금!$S$2:$S$1048576,0)))=TRUE, "", INDEX(출금!$A$2:$A$1048576,MATCH($S1286,출금!$S$2:$S$1048576,0)))</f>
        <v>exchange</v>
      </c>
      <c r="Q1286" s="2" t="str">
        <f>IF(ISERROR(INDEX(출금!$B$2:$B$1048576,MATCH($S1286,출금!$S$2:$S$1048576,0)))=TRUE, "", INDEX(출금!$B$2:$B$1048576,MATCH($S1286,출금!$S$2:$S$1048576,0)))</f>
        <v>Upbit</v>
      </c>
      <c r="R1286" s="2" t="str">
        <f>IF(ISERROR(INDEX(출금!$C$2:$C$1048576,MATCH($S1286,출금!$S$2:$S$1048576,0)))=TRUE, "", INDEX(출금!$C$2:$C$1048576,MATCH($S1286,출금!$S$2:$S$1048576,0)))</f>
        <v>용범</v>
      </c>
      <c r="S1286" s="4" t="s">
        <v>2269</v>
      </c>
      <c r="T1286" s="20">
        <v>44627.40587962963</v>
      </c>
      <c r="U1286" s="31" t="str">
        <f t="shared" si="37"/>
        <v>2022-03-07</v>
      </c>
    </row>
    <row r="1287" spans="1:21" hidden="1">
      <c r="A1287" s="5" t="s">
        <v>3</v>
      </c>
      <c r="B1287" s="5" t="s">
        <v>67</v>
      </c>
      <c r="C1287" s="5" t="s">
        <v>24</v>
      </c>
      <c r="D1287" s="2" t="str">
        <f>'(참고) Index'!$E$9</f>
        <v>Main</v>
      </c>
      <c r="E1287" s="5">
        <v>10012</v>
      </c>
      <c r="F1287" s="4" t="str">
        <f t="shared" si="36"/>
        <v>BTC</v>
      </c>
      <c r="G1287" s="2" t="str">
        <f>IF(INDEX(지갑!$H:$H,MATCH(A1287&amp;B1287&amp;C1287&amp;D1287&amp;E1287&amp;F1287&amp;H1287,지갑!$K:$K,0))=0, "",INDEX(지갑!$H:$H,MATCH(A1287&amp;B1287&amp;C1287&amp;D1287&amp;E1287&amp;F1287&amp;H1287,지갑!$K:$K,0)))</f>
        <v>19SK9LWSXLdmwPxvjPgvUrdaPhaPS6LaNu</v>
      </c>
      <c r="K1287" s="1" t="s">
        <v>9</v>
      </c>
      <c r="L1287" s="1" t="s">
        <v>9</v>
      </c>
      <c r="M1287" s="11">
        <v>8</v>
      </c>
      <c r="N1287" s="2" t="str">
        <f>IF(ISERROR(INDEX(출금!$G$2:$G$1048576,MATCH($S1287,출금!$S$2:$S$1048576,0)))=TRUE, "", INDEX(출금!$G$2:$G$1048576,MATCH($S1287,출금!$S$2:$S$1048576,0))&amp;"")</f>
        <v>374LRSWxDhVMJGYVdvawesWpuHxR6toVaG</v>
      </c>
      <c r="O1287" s="2" t="str">
        <f>IF(ISERROR(INDEX(출금!$H$2:$H$1048576,MATCH($S1287,출금!$S$2:$S$1048576,0)))=TRUE, "", INDEX(출금!$H$2:$H$1048576,MATCH($S1287,출금!$S$2:$S$1048576,0))&amp;"")</f>
        <v/>
      </c>
      <c r="P1287" s="2" t="str">
        <f>IF(ISERROR(INDEX(출금!$A$2:$A$1048576,MATCH($S1287,출금!$S$2:$S$1048576,0)))=TRUE, "", INDEX(출금!$A$2:$A$1048576,MATCH($S1287,출금!$S$2:$S$1048576,0)))</f>
        <v>exchange</v>
      </c>
      <c r="Q1287" s="2" t="str">
        <f>IF(ISERROR(INDEX(출금!$B$2:$B$1048576,MATCH($S1287,출금!$S$2:$S$1048576,0)))=TRUE, "", INDEX(출금!$B$2:$B$1048576,MATCH($S1287,출금!$S$2:$S$1048576,0)))</f>
        <v>Upbit</v>
      </c>
      <c r="R1287" s="2" t="str">
        <f>IF(ISERROR(INDEX(출금!$C$2:$C$1048576,MATCH($S1287,출금!$S$2:$S$1048576,0)))=TRUE, "", INDEX(출금!$C$2:$C$1048576,MATCH($S1287,출금!$S$2:$S$1048576,0)))</f>
        <v>용범</v>
      </c>
      <c r="S1287" s="4" t="s">
        <v>2270</v>
      </c>
      <c r="T1287" s="20">
        <v>44627.362847222219</v>
      </c>
      <c r="U1287" s="31" t="str">
        <f t="shared" si="37"/>
        <v>2022-03-07</v>
      </c>
    </row>
    <row r="1288" spans="1:21" hidden="1">
      <c r="A1288" s="5" t="s">
        <v>3</v>
      </c>
      <c r="B1288" s="5" t="s">
        <v>67</v>
      </c>
      <c r="C1288" s="5" t="s">
        <v>24</v>
      </c>
      <c r="D1288" s="2" t="str">
        <f>'(참고) Index'!$E$9</f>
        <v>Main</v>
      </c>
      <c r="E1288" s="5">
        <v>10012</v>
      </c>
      <c r="F1288" s="4" t="str">
        <f t="shared" si="36"/>
        <v>ATOM</v>
      </c>
      <c r="G1288" s="2" t="str">
        <f>IF(INDEX(지갑!$H:$H,MATCH(A1288&amp;B1288&amp;C1288&amp;D1288&amp;E1288&amp;F1288&amp;H1288,지갑!$K:$K,0))=0, "",INDEX(지갑!$H:$H,MATCH(A1288&amp;B1288&amp;C1288&amp;D1288&amp;E1288&amp;F1288&amp;H1288,지갑!$K:$K,0)))</f>
        <v>cosmos15v50ymp6n5dn73erkqtmq0u8adpl8d3ujv2e74</v>
      </c>
      <c r="H1288" s="5">
        <v>101230448</v>
      </c>
      <c r="K1288" s="1" t="s">
        <v>70</v>
      </c>
      <c r="L1288" s="1" t="s">
        <v>70</v>
      </c>
      <c r="M1288" s="11">
        <v>69</v>
      </c>
      <c r="N1288" s="2" t="str">
        <f>IF(ISERROR(INDEX(출금!$G$2:$G$1048576,MATCH($S1288,출금!$S$2:$S$1048576,0)))=TRUE, "", INDEX(출금!$G$2:$G$1048576,MATCH($S1288,출금!$S$2:$S$1048576,0))&amp;"")</f>
        <v>cosmos1hjyde2kfgtl78twvhs53u5j2gcsxrt649nn8j5</v>
      </c>
      <c r="O1288" s="2" t="str">
        <f>IF(ISERROR(INDEX(출금!$H$2:$H$1048576,MATCH($S1288,출금!$S$2:$S$1048576,0)))=TRUE, "", INDEX(출금!$H$2:$H$1048576,MATCH($S1288,출금!$S$2:$S$1048576,0))&amp;"")</f>
        <v>27efe86426eb21e9</v>
      </c>
      <c r="P1288" s="2" t="str">
        <f>IF(ISERROR(INDEX(출금!$A$2:$A$1048576,MATCH($S1288,출금!$S$2:$S$1048576,0)))=TRUE, "", INDEX(출금!$A$2:$A$1048576,MATCH($S1288,출금!$S$2:$S$1048576,0)))</f>
        <v>exchange</v>
      </c>
      <c r="Q1288" s="2" t="str">
        <f>IF(ISERROR(INDEX(출금!$B$2:$B$1048576,MATCH($S1288,출금!$S$2:$S$1048576,0)))=TRUE, "", INDEX(출금!$B$2:$B$1048576,MATCH($S1288,출금!$S$2:$S$1048576,0)))</f>
        <v>Upbit</v>
      </c>
      <c r="R1288" s="2" t="str">
        <f>IF(ISERROR(INDEX(출금!$C$2:$C$1048576,MATCH($S1288,출금!$S$2:$S$1048576,0)))=TRUE, "", INDEX(출금!$C$2:$C$1048576,MATCH($S1288,출금!$S$2:$S$1048576,0)))</f>
        <v>용범</v>
      </c>
      <c r="S1288" s="4" t="s">
        <v>2611</v>
      </c>
      <c r="T1288" s="20">
        <v>44624.955925925926</v>
      </c>
      <c r="U1288" s="31" t="str">
        <f t="shared" si="37"/>
        <v>2022-03-04</v>
      </c>
    </row>
    <row r="1289" spans="1:21" hidden="1">
      <c r="A1289" s="5" t="s">
        <v>3</v>
      </c>
      <c r="B1289" s="5" t="s">
        <v>67</v>
      </c>
      <c r="C1289" s="5" t="s">
        <v>24</v>
      </c>
      <c r="D1289" s="2" t="str">
        <f>'(참고) Index'!$E$9</f>
        <v>Main</v>
      </c>
      <c r="E1289" s="5">
        <v>10012</v>
      </c>
      <c r="F1289" s="4" t="str">
        <f t="shared" si="36"/>
        <v>ATOM</v>
      </c>
      <c r="G1289" s="2" t="str">
        <f>IF(INDEX(지갑!$H:$H,MATCH(A1289&amp;B1289&amp;C1289&amp;D1289&amp;E1289&amp;F1289&amp;H1289,지갑!$K:$K,0))=0, "",INDEX(지갑!$H:$H,MATCH(A1289&amp;B1289&amp;C1289&amp;D1289&amp;E1289&amp;F1289&amp;H1289,지갑!$K:$K,0)))</f>
        <v>cosmos15v50ymp6n5dn73erkqtmq0u8adpl8d3ujv2e74</v>
      </c>
      <c r="H1289" s="5">
        <v>101230448</v>
      </c>
      <c r="K1289" s="1" t="s">
        <v>70</v>
      </c>
      <c r="L1289" s="1" t="s">
        <v>70</v>
      </c>
      <c r="M1289" s="11">
        <v>93</v>
      </c>
      <c r="N1289" s="2" t="str">
        <f>IF(ISERROR(INDEX(출금!$G$2:$G$1048576,MATCH($S1289,출금!$S$2:$S$1048576,0)))=TRUE, "", INDEX(출금!$G$2:$G$1048576,MATCH($S1289,출금!$S$2:$S$1048576,0))&amp;"")</f>
        <v>cosmos1hjyde2kfgtl78twvhs53u5j2gcsxrt649nn8j5</v>
      </c>
      <c r="O1289" s="2" t="str">
        <f>IF(ISERROR(INDEX(출금!$H$2:$H$1048576,MATCH($S1289,출금!$S$2:$S$1048576,0)))=TRUE, "", INDEX(출금!$H$2:$H$1048576,MATCH($S1289,출금!$S$2:$S$1048576,0))&amp;"")</f>
        <v>27efe86426eb21e9</v>
      </c>
      <c r="P1289" s="2" t="str">
        <f>IF(ISERROR(INDEX(출금!$A$2:$A$1048576,MATCH($S1289,출금!$S$2:$S$1048576,0)))=TRUE, "", INDEX(출금!$A$2:$A$1048576,MATCH($S1289,출금!$S$2:$S$1048576,0)))</f>
        <v>exchange</v>
      </c>
      <c r="Q1289" s="2" t="str">
        <f>IF(ISERROR(INDEX(출금!$B$2:$B$1048576,MATCH($S1289,출금!$S$2:$S$1048576,0)))=TRUE, "", INDEX(출금!$B$2:$B$1048576,MATCH($S1289,출금!$S$2:$S$1048576,0)))</f>
        <v>Upbit</v>
      </c>
      <c r="R1289" s="2" t="str">
        <f>IF(ISERROR(INDEX(출금!$C$2:$C$1048576,MATCH($S1289,출금!$S$2:$S$1048576,0)))=TRUE, "", INDEX(출금!$C$2:$C$1048576,MATCH($S1289,출금!$S$2:$S$1048576,0)))</f>
        <v>용범</v>
      </c>
      <c r="S1289" s="4" t="s">
        <v>2612</v>
      </c>
      <c r="T1289" s="20">
        <v>44624.252546296295</v>
      </c>
      <c r="U1289" s="31" t="str">
        <f t="shared" si="37"/>
        <v>2022-03-04</v>
      </c>
    </row>
    <row r="1290" spans="1:21" hidden="1">
      <c r="A1290" s="5" t="s">
        <v>3</v>
      </c>
      <c r="B1290" s="5" t="s">
        <v>67</v>
      </c>
      <c r="C1290" s="5" t="s">
        <v>24</v>
      </c>
      <c r="D1290" s="2" t="str">
        <f>'(참고) Index'!$E$9</f>
        <v>Main</v>
      </c>
      <c r="E1290" s="5">
        <v>10012</v>
      </c>
      <c r="F1290" s="4" t="str">
        <f t="shared" si="36"/>
        <v>ATOM</v>
      </c>
      <c r="G1290" s="2" t="str">
        <f>IF(INDEX(지갑!$H:$H,MATCH(A1290&amp;B1290&amp;C1290&amp;D1290&amp;E1290&amp;F1290&amp;H1290,지갑!$K:$K,0))=0, "",INDEX(지갑!$H:$H,MATCH(A1290&amp;B1290&amp;C1290&amp;D1290&amp;E1290&amp;F1290&amp;H1290,지갑!$K:$K,0)))</f>
        <v>cosmos15v50ymp6n5dn73erkqtmq0u8adpl8d3ujv2e74</v>
      </c>
      <c r="H1290" s="5">
        <v>101230448</v>
      </c>
      <c r="K1290" s="1" t="s">
        <v>70</v>
      </c>
      <c r="L1290" s="1" t="s">
        <v>70</v>
      </c>
      <c r="M1290" s="11">
        <v>99</v>
      </c>
      <c r="N1290" s="2" t="str">
        <f>IF(ISERROR(INDEX(출금!$G$2:$G$1048576,MATCH($S1290,출금!$S$2:$S$1048576,0)))=TRUE, "", INDEX(출금!$G$2:$G$1048576,MATCH($S1290,출금!$S$2:$S$1048576,0))&amp;"")</f>
        <v>cosmos1hjyde2kfgtl78twvhs53u5j2gcsxrt649nn8j5</v>
      </c>
      <c r="O1290" s="2" t="str">
        <f>IF(ISERROR(INDEX(출금!$H$2:$H$1048576,MATCH($S1290,출금!$S$2:$S$1048576,0)))=TRUE, "", INDEX(출금!$H$2:$H$1048576,MATCH($S1290,출금!$S$2:$S$1048576,0))&amp;"")</f>
        <v>27efe86426eb21e9</v>
      </c>
      <c r="P1290" s="2" t="str">
        <f>IF(ISERROR(INDEX(출금!$A$2:$A$1048576,MATCH($S1290,출금!$S$2:$S$1048576,0)))=TRUE, "", INDEX(출금!$A$2:$A$1048576,MATCH($S1290,출금!$S$2:$S$1048576,0)))</f>
        <v>exchange</v>
      </c>
      <c r="Q1290" s="2" t="str">
        <f>IF(ISERROR(INDEX(출금!$B$2:$B$1048576,MATCH($S1290,출금!$S$2:$S$1048576,0)))=TRUE, "", INDEX(출금!$B$2:$B$1048576,MATCH($S1290,출금!$S$2:$S$1048576,0)))</f>
        <v>Upbit</v>
      </c>
      <c r="R1290" s="2" t="str">
        <f>IF(ISERROR(INDEX(출금!$C$2:$C$1048576,MATCH($S1290,출금!$S$2:$S$1048576,0)))=TRUE, "", INDEX(출금!$C$2:$C$1048576,MATCH($S1290,출금!$S$2:$S$1048576,0)))</f>
        <v>용범</v>
      </c>
      <c r="S1290" s="4" t="s">
        <v>2613</v>
      </c>
      <c r="T1290" s="20">
        <v>44623.557175925926</v>
      </c>
      <c r="U1290" s="31" t="str">
        <f t="shared" si="37"/>
        <v>2022-03-03</v>
      </c>
    </row>
    <row r="1291" spans="1:21" hidden="1">
      <c r="A1291" s="5" t="s">
        <v>3</v>
      </c>
      <c r="B1291" s="5" t="s">
        <v>67</v>
      </c>
      <c r="C1291" s="5" t="s">
        <v>24</v>
      </c>
      <c r="D1291" s="2" t="str">
        <f>'(참고) Index'!$E$9</f>
        <v>Main</v>
      </c>
      <c r="E1291" s="5">
        <v>10012</v>
      </c>
      <c r="F1291" s="4" t="str">
        <f t="shared" si="36"/>
        <v>XRP</v>
      </c>
      <c r="G1291" s="2" t="str">
        <f>IF(INDEX(지갑!$H:$H,MATCH(A1291&amp;B1291&amp;C1291&amp;D1291&amp;E1291&amp;F1291&amp;H1291,지갑!$K:$K,0))=0, "",INDEX(지갑!$H:$H,MATCH(A1291&amp;B1291&amp;C1291&amp;D1291&amp;E1291&amp;F1291&amp;H1291,지갑!$K:$K,0)))</f>
        <v>rEb8TK3gBgk5auZkwc6sHnwrGVJH8DuaLh</v>
      </c>
      <c r="H1291" s="5">
        <v>105711647</v>
      </c>
      <c r="K1291" s="1" t="s">
        <v>10</v>
      </c>
      <c r="L1291" s="1" t="s">
        <v>10</v>
      </c>
      <c r="M1291" s="11">
        <v>7616</v>
      </c>
      <c r="N1291" s="2" t="str">
        <f>IF(ISERROR(INDEX(출금!$G$2:$G$1048576,MATCH($S1291,출금!$S$2:$S$1048576,0)))=TRUE, "", INDEX(출금!$G$2:$G$1048576,MATCH($S1291,출금!$S$2:$S$1048576,0))&amp;"")</f>
        <v>raQwCVAJVqjrVm1Nj5SFRcX8i22BhdC9WA</v>
      </c>
      <c r="O1291" s="2" t="str">
        <f>IF(ISERROR(INDEX(출금!$H$2:$H$1048576,MATCH($S1291,출금!$S$2:$S$1048576,0)))=TRUE, "", INDEX(출금!$H$2:$H$1048576,MATCH($S1291,출금!$S$2:$S$1048576,0))&amp;"")</f>
        <v>2928323236</v>
      </c>
      <c r="P1291" s="2" t="str">
        <f>IF(ISERROR(INDEX(출금!$A$2:$A$1048576,MATCH($S1291,출금!$S$2:$S$1048576,0)))=TRUE, "", INDEX(출금!$A$2:$A$1048576,MATCH($S1291,출금!$S$2:$S$1048576,0)))</f>
        <v>exchange</v>
      </c>
      <c r="Q1291" s="2" t="str">
        <f>IF(ISERROR(INDEX(출금!$B$2:$B$1048576,MATCH($S1291,출금!$S$2:$S$1048576,0)))=TRUE, "", INDEX(출금!$B$2:$B$1048576,MATCH($S1291,출금!$S$2:$S$1048576,0)))</f>
        <v>Upbit</v>
      </c>
      <c r="R1291" s="2" t="str">
        <f>IF(ISERROR(INDEX(출금!$C$2:$C$1048576,MATCH($S1291,출금!$S$2:$S$1048576,0)))=TRUE, "", INDEX(출금!$C$2:$C$1048576,MATCH($S1291,출금!$S$2:$S$1048576,0)))</f>
        <v>용범</v>
      </c>
      <c r="S1291" s="4" t="s">
        <v>2274</v>
      </c>
      <c r="T1291" s="20">
        <v>44623.546064814815</v>
      </c>
      <c r="U1291" s="31" t="str">
        <f t="shared" si="37"/>
        <v>2022-03-03</v>
      </c>
    </row>
    <row r="1292" spans="1:21" hidden="1">
      <c r="A1292" s="5" t="s">
        <v>3</v>
      </c>
      <c r="B1292" s="5" t="s">
        <v>67</v>
      </c>
      <c r="C1292" s="5" t="s">
        <v>24</v>
      </c>
      <c r="D1292" s="2" t="str">
        <f>'(참고) Index'!$E$9</f>
        <v>Main</v>
      </c>
      <c r="E1292" s="5">
        <v>10012</v>
      </c>
      <c r="F1292" s="4" t="str">
        <f t="shared" si="36"/>
        <v>XRP</v>
      </c>
      <c r="G1292" s="2" t="str">
        <f>IF(INDEX(지갑!$H:$H,MATCH(A1292&amp;B1292&amp;C1292&amp;D1292&amp;E1292&amp;F1292&amp;H1292,지갑!$K:$K,0))=0, "",INDEX(지갑!$H:$H,MATCH(A1292&amp;B1292&amp;C1292&amp;D1292&amp;E1292&amp;F1292&amp;H1292,지갑!$K:$K,0)))</f>
        <v>rEb8TK3gBgk5auZkwc6sHnwrGVJH8DuaLh</v>
      </c>
      <c r="H1292" s="5">
        <v>105711647</v>
      </c>
      <c r="K1292" s="1" t="s">
        <v>10</v>
      </c>
      <c r="L1292" s="1" t="s">
        <v>10</v>
      </c>
      <c r="M1292" s="11">
        <v>7170</v>
      </c>
      <c r="N1292" s="2" t="str">
        <f>IF(ISERROR(INDEX(출금!$G$2:$G$1048576,MATCH($S1292,출금!$S$2:$S$1048576,0)))=TRUE, "", INDEX(출금!$G$2:$G$1048576,MATCH($S1292,출금!$S$2:$S$1048576,0))&amp;"")</f>
        <v>raQwCVAJVqjrVm1Nj5SFRcX8i22BhdC9WA</v>
      </c>
      <c r="O1292" s="2" t="str">
        <f>IF(ISERROR(INDEX(출금!$H$2:$H$1048576,MATCH($S1292,출금!$S$2:$S$1048576,0)))=TRUE, "", INDEX(출금!$H$2:$H$1048576,MATCH($S1292,출금!$S$2:$S$1048576,0))&amp;"")</f>
        <v>2928323236</v>
      </c>
      <c r="P1292" s="2" t="str">
        <f>IF(ISERROR(INDEX(출금!$A$2:$A$1048576,MATCH($S1292,출금!$S$2:$S$1048576,0)))=TRUE, "", INDEX(출금!$A$2:$A$1048576,MATCH($S1292,출금!$S$2:$S$1048576,0)))</f>
        <v>exchange</v>
      </c>
      <c r="Q1292" s="2" t="str">
        <f>IF(ISERROR(INDEX(출금!$B$2:$B$1048576,MATCH($S1292,출금!$S$2:$S$1048576,0)))=TRUE, "", INDEX(출금!$B$2:$B$1048576,MATCH($S1292,출금!$S$2:$S$1048576,0)))</f>
        <v>Upbit</v>
      </c>
      <c r="R1292" s="2" t="str">
        <f>IF(ISERROR(INDEX(출금!$C$2:$C$1048576,MATCH($S1292,출금!$S$2:$S$1048576,0)))=TRUE, "", INDEX(출금!$C$2:$C$1048576,MATCH($S1292,출금!$S$2:$S$1048576,0)))</f>
        <v>용범</v>
      </c>
      <c r="S1292" s="4" t="s">
        <v>2275</v>
      </c>
      <c r="T1292" s="20">
        <v>44623.541932870372</v>
      </c>
      <c r="U1292" s="31" t="str">
        <f t="shared" si="37"/>
        <v>2022-03-03</v>
      </c>
    </row>
    <row r="1293" spans="1:21" hidden="1">
      <c r="A1293" s="5" t="s">
        <v>3</v>
      </c>
      <c r="B1293" s="5" t="s">
        <v>67</v>
      </c>
      <c r="C1293" s="5" t="s">
        <v>24</v>
      </c>
      <c r="D1293" s="2" t="str">
        <f>'(참고) Index'!$E$9</f>
        <v>Main</v>
      </c>
      <c r="E1293" s="5">
        <v>10012</v>
      </c>
      <c r="F1293" s="4" t="str">
        <f t="shared" si="36"/>
        <v>XRP</v>
      </c>
      <c r="G1293" s="2" t="str">
        <f>IF(INDEX(지갑!$H:$H,MATCH(A1293&amp;B1293&amp;C1293&amp;D1293&amp;E1293&amp;F1293&amp;H1293,지갑!$K:$K,0))=0, "",INDEX(지갑!$H:$H,MATCH(A1293&amp;B1293&amp;C1293&amp;D1293&amp;E1293&amp;F1293&amp;H1293,지갑!$K:$K,0)))</f>
        <v>rEb8TK3gBgk5auZkwc6sHnwrGVJH8DuaLh</v>
      </c>
      <c r="H1293" s="5">
        <v>105711647</v>
      </c>
      <c r="K1293" s="1" t="s">
        <v>10</v>
      </c>
      <c r="L1293" s="1" t="s">
        <v>10</v>
      </c>
      <c r="M1293" s="11">
        <v>11913</v>
      </c>
      <c r="N1293" s="2" t="str">
        <f>IF(ISERROR(INDEX(출금!$G$2:$G$1048576,MATCH($S1293,출금!$S$2:$S$1048576,0)))=TRUE, "", INDEX(출금!$G$2:$G$1048576,MATCH($S1293,출금!$S$2:$S$1048576,0))&amp;"")</f>
        <v>raQwCVAJVqjrVm1Nj5SFRcX8i22BhdC9WA</v>
      </c>
      <c r="O1293" s="2" t="str">
        <f>IF(ISERROR(INDEX(출금!$H$2:$H$1048576,MATCH($S1293,출금!$S$2:$S$1048576,0)))=TRUE, "", INDEX(출금!$H$2:$H$1048576,MATCH($S1293,출금!$S$2:$S$1048576,0))&amp;"")</f>
        <v>2928323236</v>
      </c>
      <c r="P1293" s="2" t="str">
        <f>IF(ISERROR(INDEX(출금!$A$2:$A$1048576,MATCH($S1293,출금!$S$2:$S$1048576,0)))=TRUE, "", INDEX(출금!$A$2:$A$1048576,MATCH($S1293,출금!$S$2:$S$1048576,0)))</f>
        <v>exchange</v>
      </c>
      <c r="Q1293" s="2" t="str">
        <f>IF(ISERROR(INDEX(출금!$B$2:$B$1048576,MATCH($S1293,출금!$S$2:$S$1048576,0)))=TRUE, "", INDEX(출금!$B$2:$B$1048576,MATCH($S1293,출금!$S$2:$S$1048576,0)))</f>
        <v>Upbit</v>
      </c>
      <c r="R1293" s="2" t="str">
        <f>IF(ISERROR(INDEX(출금!$C$2:$C$1048576,MATCH($S1293,출금!$S$2:$S$1048576,0)))=TRUE, "", INDEX(출금!$C$2:$C$1048576,MATCH($S1293,출금!$S$2:$S$1048576,0)))</f>
        <v>용범</v>
      </c>
      <c r="S1293" s="4" t="s">
        <v>2276</v>
      </c>
      <c r="T1293" s="20">
        <v>44623.533622685187</v>
      </c>
      <c r="U1293" s="31" t="str">
        <f t="shared" si="37"/>
        <v>2022-03-03</v>
      </c>
    </row>
    <row r="1294" spans="1:21" hidden="1">
      <c r="A1294" s="5" t="s">
        <v>3</v>
      </c>
      <c r="B1294" s="5" t="s">
        <v>67</v>
      </c>
      <c r="C1294" s="5" t="s">
        <v>24</v>
      </c>
      <c r="D1294" s="2" t="str">
        <f>'(참고) Index'!$E$9</f>
        <v>Main</v>
      </c>
      <c r="E1294" s="5">
        <v>10012</v>
      </c>
      <c r="F1294" s="4" t="str">
        <f t="shared" si="36"/>
        <v>XRP</v>
      </c>
      <c r="G1294" s="2" t="str">
        <f>IF(INDEX(지갑!$H:$H,MATCH(A1294&amp;B1294&amp;C1294&amp;D1294&amp;E1294&amp;F1294&amp;H1294,지갑!$K:$K,0))=0, "",INDEX(지갑!$H:$H,MATCH(A1294&amp;B1294&amp;C1294&amp;D1294&amp;E1294&amp;F1294&amp;H1294,지갑!$K:$K,0)))</f>
        <v>rEb8TK3gBgk5auZkwc6sHnwrGVJH8DuaLh</v>
      </c>
      <c r="H1294" s="5">
        <v>105711647</v>
      </c>
      <c r="K1294" s="1" t="s">
        <v>10</v>
      </c>
      <c r="L1294" s="1" t="s">
        <v>10</v>
      </c>
      <c r="M1294" s="11">
        <v>8517</v>
      </c>
      <c r="N1294" s="2" t="str">
        <f>IF(ISERROR(INDEX(출금!$G$2:$G$1048576,MATCH($S1294,출금!$S$2:$S$1048576,0)))=TRUE, "", INDEX(출금!$G$2:$G$1048576,MATCH($S1294,출금!$S$2:$S$1048576,0))&amp;"")</f>
        <v>raQwCVAJVqjrVm1Nj5SFRcX8i22BhdC9WA</v>
      </c>
      <c r="O1294" s="2" t="str">
        <f>IF(ISERROR(INDEX(출금!$H$2:$H$1048576,MATCH($S1294,출금!$S$2:$S$1048576,0)))=TRUE, "", INDEX(출금!$H$2:$H$1048576,MATCH($S1294,출금!$S$2:$S$1048576,0))&amp;"")</f>
        <v>2928323236</v>
      </c>
      <c r="P1294" s="2" t="str">
        <f>IF(ISERROR(INDEX(출금!$A$2:$A$1048576,MATCH($S1294,출금!$S$2:$S$1048576,0)))=TRUE, "", INDEX(출금!$A$2:$A$1048576,MATCH($S1294,출금!$S$2:$S$1048576,0)))</f>
        <v>exchange</v>
      </c>
      <c r="Q1294" s="2" t="str">
        <f>IF(ISERROR(INDEX(출금!$B$2:$B$1048576,MATCH($S1294,출금!$S$2:$S$1048576,0)))=TRUE, "", INDEX(출금!$B$2:$B$1048576,MATCH($S1294,출금!$S$2:$S$1048576,0)))</f>
        <v>Upbit</v>
      </c>
      <c r="R1294" s="2" t="str">
        <f>IF(ISERROR(INDEX(출금!$C$2:$C$1048576,MATCH($S1294,출금!$S$2:$S$1048576,0)))=TRUE, "", INDEX(출금!$C$2:$C$1048576,MATCH($S1294,출금!$S$2:$S$1048576,0)))</f>
        <v>용범</v>
      </c>
      <c r="S1294" s="4" t="s">
        <v>2277</v>
      </c>
      <c r="T1294" s="20">
        <v>44622.715520833335</v>
      </c>
      <c r="U1294" s="31" t="str">
        <f t="shared" si="37"/>
        <v>2022-03-02</v>
      </c>
    </row>
    <row r="1295" spans="1:21" hidden="1">
      <c r="A1295" s="5" t="s">
        <v>3</v>
      </c>
      <c r="B1295" s="5" t="s">
        <v>67</v>
      </c>
      <c r="C1295" s="5" t="s">
        <v>24</v>
      </c>
      <c r="D1295" s="2" t="str">
        <f>'(참고) Index'!$E$9</f>
        <v>Main</v>
      </c>
      <c r="E1295" s="5">
        <v>10012</v>
      </c>
      <c r="F1295" s="4" t="str">
        <f t="shared" si="36"/>
        <v>XRP</v>
      </c>
      <c r="G1295" s="2" t="str">
        <f>IF(INDEX(지갑!$H:$H,MATCH(A1295&amp;B1295&amp;C1295&amp;D1295&amp;E1295&amp;F1295&amp;H1295,지갑!$K:$K,0))=0, "",INDEX(지갑!$H:$H,MATCH(A1295&amp;B1295&amp;C1295&amp;D1295&amp;E1295&amp;F1295&amp;H1295,지갑!$K:$K,0)))</f>
        <v>rEb8TK3gBgk5auZkwc6sHnwrGVJH8DuaLh</v>
      </c>
      <c r="H1295" s="5">
        <v>105711647</v>
      </c>
      <c r="K1295" s="1" t="s">
        <v>10</v>
      </c>
      <c r="L1295" s="1" t="s">
        <v>10</v>
      </c>
      <c r="M1295" s="11">
        <v>6988</v>
      </c>
      <c r="N1295" s="2" t="str">
        <f>IF(ISERROR(INDEX(출금!$G$2:$G$1048576,MATCH($S1295,출금!$S$2:$S$1048576,0)))=TRUE, "", INDEX(출금!$G$2:$G$1048576,MATCH($S1295,출금!$S$2:$S$1048576,0))&amp;"")</f>
        <v>raQwCVAJVqjrVm1Nj5SFRcX8i22BhdC9WA</v>
      </c>
      <c r="O1295" s="2" t="str">
        <f>IF(ISERROR(INDEX(출금!$H$2:$H$1048576,MATCH($S1295,출금!$S$2:$S$1048576,0)))=TRUE, "", INDEX(출금!$H$2:$H$1048576,MATCH($S1295,출금!$S$2:$S$1048576,0))&amp;"")</f>
        <v>2928323236</v>
      </c>
      <c r="P1295" s="2" t="str">
        <f>IF(ISERROR(INDEX(출금!$A$2:$A$1048576,MATCH($S1295,출금!$S$2:$S$1048576,0)))=TRUE, "", INDEX(출금!$A$2:$A$1048576,MATCH($S1295,출금!$S$2:$S$1048576,0)))</f>
        <v>exchange</v>
      </c>
      <c r="Q1295" s="2" t="str">
        <f>IF(ISERROR(INDEX(출금!$B$2:$B$1048576,MATCH($S1295,출금!$S$2:$S$1048576,0)))=TRUE, "", INDEX(출금!$B$2:$B$1048576,MATCH($S1295,출금!$S$2:$S$1048576,0)))</f>
        <v>Upbit</v>
      </c>
      <c r="R1295" s="2" t="str">
        <f>IF(ISERROR(INDEX(출금!$C$2:$C$1048576,MATCH($S1295,출금!$S$2:$S$1048576,0)))=TRUE, "", INDEX(출금!$C$2:$C$1048576,MATCH($S1295,출금!$S$2:$S$1048576,0)))</f>
        <v>용범</v>
      </c>
      <c r="S1295" s="4" t="s">
        <v>2278</v>
      </c>
      <c r="T1295" s="20">
        <v>44622.711365740739</v>
      </c>
      <c r="U1295" s="31" t="str">
        <f t="shared" si="37"/>
        <v>2022-03-02</v>
      </c>
    </row>
    <row r="1296" spans="1:21" hidden="1">
      <c r="A1296" s="5" t="s">
        <v>3</v>
      </c>
      <c r="B1296" s="5" t="s">
        <v>67</v>
      </c>
      <c r="C1296" s="5" t="s">
        <v>24</v>
      </c>
      <c r="D1296" s="2" t="str">
        <f>'(참고) Index'!$E$9</f>
        <v>Main</v>
      </c>
      <c r="E1296" s="5">
        <v>10012</v>
      </c>
      <c r="F1296" s="4" t="str">
        <f t="shared" si="36"/>
        <v>ATOM</v>
      </c>
      <c r="G1296" s="2" t="str">
        <f>IF(INDEX(지갑!$H:$H,MATCH(A1296&amp;B1296&amp;C1296&amp;D1296&amp;E1296&amp;F1296&amp;H1296,지갑!$K:$K,0))=0, "",INDEX(지갑!$H:$H,MATCH(A1296&amp;B1296&amp;C1296&amp;D1296&amp;E1296&amp;F1296&amp;H1296,지갑!$K:$K,0)))</f>
        <v>cosmos15v50ymp6n5dn73erkqtmq0u8adpl8d3ujv2e74</v>
      </c>
      <c r="H1296" s="5">
        <v>101230448</v>
      </c>
      <c r="K1296" s="1" t="s">
        <v>70</v>
      </c>
      <c r="L1296" s="1" t="s">
        <v>70</v>
      </c>
      <c r="M1296" s="11">
        <v>182</v>
      </c>
      <c r="N1296" s="2" t="str">
        <f>IF(ISERROR(INDEX(출금!$G$2:$G$1048576,MATCH($S1296,출금!$S$2:$S$1048576,0)))=TRUE, "", INDEX(출금!$G$2:$G$1048576,MATCH($S1296,출금!$S$2:$S$1048576,0))&amp;"")</f>
        <v>cosmos1hjyde2kfgtl78twvhs53u5j2gcsxrt649nn8j5</v>
      </c>
      <c r="O1296" s="2" t="str">
        <f>IF(ISERROR(INDEX(출금!$H$2:$H$1048576,MATCH($S1296,출금!$S$2:$S$1048576,0)))=TRUE, "", INDEX(출금!$H$2:$H$1048576,MATCH($S1296,출금!$S$2:$S$1048576,0))&amp;"")</f>
        <v>27efe86426eb21e9</v>
      </c>
      <c r="P1296" s="2" t="str">
        <f>IF(ISERROR(INDEX(출금!$A$2:$A$1048576,MATCH($S1296,출금!$S$2:$S$1048576,0)))=TRUE, "", INDEX(출금!$A$2:$A$1048576,MATCH($S1296,출금!$S$2:$S$1048576,0)))</f>
        <v>exchange</v>
      </c>
      <c r="Q1296" s="2" t="str">
        <f>IF(ISERROR(INDEX(출금!$B$2:$B$1048576,MATCH($S1296,출금!$S$2:$S$1048576,0)))=TRUE, "", INDEX(출금!$B$2:$B$1048576,MATCH($S1296,출금!$S$2:$S$1048576,0)))</f>
        <v>Upbit</v>
      </c>
      <c r="R1296" s="2" t="str">
        <f>IF(ISERROR(INDEX(출금!$C$2:$C$1048576,MATCH($S1296,출금!$S$2:$S$1048576,0)))=TRUE, "", INDEX(출금!$C$2:$C$1048576,MATCH($S1296,출금!$S$2:$S$1048576,0)))</f>
        <v>용범</v>
      </c>
      <c r="S1296" s="4" t="s">
        <v>2614</v>
      </c>
      <c r="T1296" s="20">
        <v>44622.704629629632</v>
      </c>
      <c r="U1296" s="31" t="str">
        <f t="shared" si="37"/>
        <v>2022-03-02</v>
      </c>
    </row>
    <row r="1297" spans="1:21">
      <c r="A1297" s="5" t="s">
        <v>3</v>
      </c>
      <c r="B1297" s="5" t="s">
        <v>67</v>
      </c>
      <c r="C1297" s="5" t="s">
        <v>24</v>
      </c>
      <c r="D1297" s="2" t="str">
        <f>'(참고) Index'!$E$9</f>
        <v>Main</v>
      </c>
      <c r="E1297" s="5">
        <v>10012</v>
      </c>
      <c r="F1297" s="4" t="str">
        <f t="shared" si="36"/>
        <v>ETH</v>
      </c>
      <c r="G1297" s="2" t="str">
        <f>IF(INDEX(지갑!$H:$H,MATCH(A1297&amp;B1297&amp;C1297&amp;D1297&amp;E1297&amp;F1297&amp;H1297,지갑!$K:$K,0))=0, "",INDEX(지갑!$H:$H,MATCH(A1297&amp;B1297&amp;C1297&amp;D1297&amp;E1297&amp;F1297&amp;H1297,지갑!$K:$K,0)))</f>
        <v>0x5d6fcf22aa4e4ff8da0abe329392e7c5306d22f3</v>
      </c>
      <c r="K1297" s="1" t="s">
        <v>11</v>
      </c>
      <c r="L1297" s="1" t="s">
        <v>11</v>
      </c>
      <c r="M1297" s="11">
        <v>63</v>
      </c>
      <c r="N1297" s="2" t="str">
        <f>IF(ISERROR(INDEX(출금!$G$2:$G$1048576,MATCH($S1297,출금!$S$2:$S$1048576,0)))=TRUE, "", INDEX(출금!$G$2:$G$1048576,MATCH($S1297,출금!$S$2:$S$1048576,0))&amp;"")</f>
        <v>0xe3115c061ee15fc7a14a3f70a917313c32611345</v>
      </c>
      <c r="O1297" s="2" t="str">
        <f>IF(ISERROR(INDEX(출금!$H$2:$H$1048576,MATCH($S1297,출금!$S$2:$S$1048576,0)))=TRUE, "", INDEX(출금!$H$2:$H$1048576,MATCH($S1297,출금!$S$2:$S$1048576,0))&amp;"")</f>
        <v/>
      </c>
      <c r="P1297" s="2" t="str">
        <f>IF(ISERROR(INDEX(출금!$A$2:$A$1048576,MATCH($S1297,출금!$S$2:$S$1048576,0)))=TRUE, "", INDEX(출금!$A$2:$A$1048576,MATCH($S1297,출금!$S$2:$S$1048576,0)))</f>
        <v>exchange</v>
      </c>
      <c r="Q1297" s="2" t="str">
        <f>IF(ISERROR(INDEX(출금!$B$2:$B$1048576,MATCH($S1297,출금!$S$2:$S$1048576,0)))=TRUE, "", INDEX(출금!$B$2:$B$1048576,MATCH($S1297,출금!$S$2:$S$1048576,0)))</f>
        <v>Upbit</v>
      </c>
      <c r="R1297" s="2" t="str">
        <f>IF(ISERROR(INDEX(출금!$C$2:$C$1048576,MATCH($S1297,출금!$S$2:$S$1048576,0)))=TRUE, "", INDEX(출금!$C$2:$C$1048576,MATCH($S1297,출금!$S$2:$S$1048576,0)))</f>
        <v>용범</v>
      </c>
      <c r="S1297" s="4" t="s">
        <v>2280</v>
      </c>
      <c r="T1297" s="20">
        <v>44622.671180555553</v>
      </c>
      <c r="U1297" s="31" t="str">
        <f t="shared" si="37"/>
        <v>2022-03-02</v>
      </c>
    </row>
    <row r="1298" spans="1:21" hidden="1">
      <c r="A1298" s="5" t="s">
        <v>3</v>
      </c>
      <c r="B1298" s="5" t="s">
        <v>67</v>
      </c>
      <c r="C1298" s="5" t="s">
        <v>24</v>
      </c>
      <c r="D1298" s="2" t="str">
        <f>'(참고) Index'!$E$9</f>
        <v>Main</v>
      </c>
      <c r="E1298" s="5">
        <v>10012</v>
      </c>
      <c r="F1298" s="4" t="str">
        <f t="shared" si="36"/>
        <v>ATOM</v>
      </c>
      <c r="G1298" s="2" t="str">
        <f>IF(INDEX(지갑!$H:$H,MATCH(A1298&amp;B1298&amp;C1298&amp;D1298&amp;E1298&amp;F1298&amp;H1298,지갑!$K:$K,0))=0, "",INDEX(지갑!$H:$H,MATCH(A1298&amp;B1298&amp;C1298&amp;D1298&amp;E1298&amp;F1298&amp;H1298,지갑!$K:$K,0)))</f>
        <v>cosmos15v50ymp6n5dn73erkqtmq0u8adpl8d3ujv2e74</v>
      </c>
      <c r="H1298" s="5">
        <v>101230448</v>
      </c>
      <c r="K1298" s="1" t="s">
        <v>70</v>
      </c>
      <c r="L1298" s="1" t="s">
        <v>70</v>
      </c>
      <c r="M1298" s="11">
        <v>83</v>
      </c>
      <c r="N1298" s="2" t="str">
        <f>IF(ISERROR(INDEX(출금!$G$2:$G$1048576,MATCH($S1298,출금!$S$2:$S$1048576,0)))=TRUE, "", INDEX(출금!$G$2:$G$1048576,MATCH($S1298,출금!$S$2:$S$1048576,0))&amp;"")</f>
        <v>cosmos1hjyde2kfgtl78twvhs53u5j2gcsxrt649nn8j5</v>
      </c>
      <c r="O1298" s="2" t="str">
        <f>IF(ISERROR(INDEX(출금!$H$2:$H$1048576,MATCH($S1298,출금!$S$2:$S$1048576,0)))=TRUE, "", INDEX(출금!$H$2:$H$1048576,MATCH($S1298,출금!$S$2:$S$1048576,0))&amp;"")</f>
        <v>27efe86426eb21e9</v>
      </c>
      <c r="P1298" s="2" t="str">
        <f>IF(ISERROR(INDEX(출금!$A$2:$A$1048576,MATCH($S1298,출금!$S$2:$S$1048576,0)))=TRUE, "", INDEX(출금!$A$2:$A$1048576,MATCH($S1298,출금!$S$2:$S$1048576,0)))</f>
        <v>exchange</v>
      </c>
      <c r="Q1298" s="2" t="str">
        <f>IF(ISERROR(INDEX(출금!$B$2:$B$1048576,MATCH($S1298,출금!$S$2:$S$1048576,0)))=TRUE, "", INDEX(출금!$B$2:$B$1048576,MATCH($S1298,출금!$S$2:$S$1048576,0)))</f>
        <v>Upbit</v>
      </c>
      <c r="R1298" s="2" t="str">
        <f>IF(ISERROR(INDEX(출금!$C$2:$C$1048576,MATCH($S1298,출금!$S$2:$S$1048576,0)))=TRUE, "", INDEX(출금!$C$2:$C$1048576,MATCH($S1298,출금!$S$2:$S$1048576,0)))</f>
        <v>용범</v>
      </c>
      <c r="S1298" s="4" t="s">
        <v>2615</v>
      </c>
      <c r="T1298" s="20">
        <v>44622.552199074074</v>
      </c>
      <c r="U1298" s="31" t="str">
        <f t="shared" si="37"/>
        <v>2022-03-02</v>
      </c>
    </row>
    <row r="1299" spans="1:21" hidden="1">
      <c r="A1299" s="5" t="s">
        <v>3</v>
      </c>
      <c r="B1299" s="5" t="s">
        <v>67</v>
      </c>
      <c r="C1299" s="5" t="s">
        <v>24</v>
      </c>
      <c r="D1299" s="2" t="str">
        <f>'(참고) Index'!$E$9</f>
        <v>Main</v>
      </c>
      <c r="E1299" s="5">
        <v>10012</v>
      </c>
      <c r="F1299" s="4" t="str">
        <f t="shared" si="36"/>
        <v>ATOM</v>
      </c>
      <c r="G1299" s="2" t="str">
        <f>IF(INDEX(지갑!$H:$H,MATCH(A1299&amp;B1299&amp;C1299&amp;D1299&amp;E1299&amp;F1299&amp;H1299,지갑!$K:$K,0))=0, "",INDEX(지갑!$H:$H,MATCH(A1299&amp;B1299&amp;C1299&amp;D1299&amp;E1299&amp;F1299&amp;H1299,지갑!$K:$K,0)))</f>
        <v>cosmos15v50ymp6n5dn73erkqtmq0u8adpl8d3ujv2e74</v>
      </c>
      <c r="H1299" s="5">
        <v>101230448</v>
      </c>
      <c r="K1299" s="1" t="s">
        <v>70</v>
      </c>
      <c r="L1299" s="1" t="s">
        <v>70</v>
      </c>
      <c r="M1299" s="11">
        <v>126</v>
      </c>
      <c r="N1299" s="2" t="str">
        <f>IF(ISERROR(INDEX(출금!$G$2:$G$1048576,MATCH($S1299,출금!$S$2:$S$1048576,0)))=TRUE, "", INDEX(출금!$G$2:$G$1048576,MATCH($S1299,출금!$S$2:$S$1048576,0))&amp;"")</f>
        <v>cosmos1hjyde2kfgtl78twvhs53u5j2gcsxrt649nn8j5</v>
      </c>
      <c r="O1299" s="2" t="str">
        <f>IF(ISERROR(INDEX(출금!$H$2:$H$1048576,MATCH($S1299,출금!$S$2:$S$1048576,0)))=TRUE, "", INDEX(출금!$H$2:$H$1048576,MATCH($S1299,출금!$S$2:$S$1048576,0))&amp;"")</f>
        <v>27efe86426eb21e9</v>
      </c>
      <c r="P1299" s="2" t="str">
        <f>IF(ISERROR(INDEX(출금!$A$2:$A$1048576,MATCH($S1299,출금!$S$2:$S$1048576,0)))=TRUE, "", INDEX(출금!$A$2:$A$1048576,MATCH($S1299,출금!$S$2:$S$1048576,0)))</f>
        <v>exchange</v>
      </c>
      <c r="Q1299" s="2" t="str">
        <f>IF(ISERROR(INDEX(출금!$B$2:$B$1048576,MATCH($S1299,출금!$S$2:$S$1048576,0)))=TRUE, "", INDEX(출금!$B$2:$B$1048576,MATCH($S1299,출금!$S$2:$S$1048576,0)))</f>
        <v>Upbit</v>
      </c>
      <c r="R1299" s="2" t="str">
        <f>IF(ISERROR(INDEX(출금!$C$2:$C$1048576,MATCH($S1299,출금!$S$2:$S$1048576,0)))=TRUE, "", INDEX(출금!$C$2:$C$1048576,MATCH($S1299,출금!$S$2:$S$1048576,0)))</f>
        <v>용범</v>
      </c>
      <c r="S1299" s="4" t="s">
        <v>2616</v>
      </c>
      <c r="T1299" s="20">
        <v>44622.55</v>
      </c>
      <c r="U1299" s="31" t="str">
        <f t="shared" si="37"/>
        <v>2022-03-02</v>
      </c>
    </row>
    <row r="1300" spans="1:21">
      <c r="A1300" s="5" t="s">
        <v>3</v>
      </c>
      <c r="B1300" s="5" t="s">
        <v>67</v>
      </c>
      <c r="C1300" s="5" t="s">
        <v>24</v>
      </c>
      <c r="D1300" s="2" t="str">
        <f>'(참고) Index'!$E$9</f>
        <v>Main</v>
      </c>
      <c r="E1300" s="5">
        <v>10012</v>
      </c>
      <c r="F1300" s="4" t="str">
        <f t="shared" si="36"/>
        <v>ETH</v>
      </c>
      <c r="G1300" s="2" t="str">
        <f>IF(INDEX(지갑!$H:$H,MATCH(A1300&amp;B1300&amp;C1300&amp;D1300&amp;E1300&amp;F1300&amp;H1300,지갑!$K:$K,0))=0, "",INDEX(지갑!$H:$H,MATCH(A1300&amp;B1300&amp;C1300&amp;D1300&amp;E1300&amp;F1300&amp;H1300,지갑!$K:$K,0)))</f>
        <v>0x5d6fcf22aa4e4ff8da0abe329392e7c5306d22f3</v>
      </c>
      <c r="K1300" s="1" t="s">
        <v>11</v>
      </c>
      <c r="L1300" s="1" t="s">
        <v>11</v>
      </c>
      <c r="M1300" s="11">
        <v>65</v>
      </c>
      <c r="N1300" s="2" t="str">
        <f>IF(ISERROR(INDEX(출금!$G$2:$G$1048576,MATCH($S1300,출금!$S$2:$S$1048576,0)))=TRUE, "", INDEX(출금!$G$2:$G$1048576,MATCH($S1300,출금!$S$2:$S$1048576,0))&amp;"")</f>
        <v>0xe3115c061ee15fc7a14a3f70a917313c32611345</v>
      </c>
      <c r="O1300" s="2" t="str">
        <f>IF(ISERROR(INDEX(출금!$H$2:$H$1048576,MATCH($S1300,출금!$S$2:$S$1048576,0)))=TRUE, "", INDEX(출금!$H$2:$H$1048576,MATCH($S1300,출금!$S$2:$S$1048576,0))&amp;"")</f>
        <v/>
      </c>
      <c r="P1300" s="2" t="str">
        <f>IF(ISERROR(INDEX(출금!$A$2:$A$1048576,MATCH($S1300,출금!$S$2:$S$1048576,0)))=TRUE, "", INDEX(출금!$A$2:$A$1048576,MATCH($S1300,출금!$S$2:$S$1048576,0)))</f>
        <v>exchange</v>
      </c>
      <c r="Q1300" s="2" t="str">
        <f>IF(ISERROR(INDEX(출금!$B$2:$B$1048576,MATCH($S1300,출금!$S$2:$S$1048576,0)))=TRUE, "", INDEX(출금!$B$2:$B$1048576,MATCH($S1300,출금!$S$2:$S$1048576,0)))</f>
        <v>Upbit</v>
      </c>
      <c r="R1300" s="2" t="str">
        <f>IF(ISERROR(INDEX(출금!$C$2:$C$1048576,MATCH($S1300,출금!$S$2:$S$1048576,0)))=TRUE, "", INDEX(출금!$C$2:$C$1048576,MATCH($S1300,출금!$S$2:$S$1048576,0)))</f>
        <v>용범</v>
      </c>
      <c r="S1300" s="4" t="s">
        <v>2283</v>
      </c>
      <c r="T1300" s="20">
        <v>44622.544872685183</v>
      </c>
      <c r="U1300" s="31" t="str">
        <f t="shared" si="37"/>
        <v>2022-03-02</v>
      </c>
    </row>
    <row r="1301" spans="1:21" hidden="1">
      <c r="A1301" s="5" t="s">
        <v>3</v>
      </c>
      <c r="B1301" s="5" t="s">
        <v>67</v>
      </c>
      <c r="C1301" s="5" t="s">
        <v>24</v>
      </c>
      <c r="D1301" s="2" t="str">
        <f>'(참고) Index'!$E$9</f>
        <v>Main</v>
      </c>
      <c r="E1301" s="5">
        <v>10012</v>
      </c>
      <c r="F1301" s="4" t="str">
        <f t="shared" si="36"/>
        <v>ATOM</v>
      </c>
      <c r="G1301" s="2" t="str">
        <f>IF(INDEX(지갑!$H:$H,MATCH(A1301&amp;B1301&amp;C1301&amp;D1301&amp;E1301&amp;F1301&amp;H1301,지갑!$K:$K,0))=0, "",INDEX(지갑!$H:$H,MATCH(A1301&amp;B1301&amp;C1301&amp;D1301&amp;E1301&amp;F1301&amp;H1301,지갑!$K:$K,0)))</f>
        <v>cosmos15v50ymp6n5dn73erkqtmq0u8adpl8d3ujv2e74</v>
      </c>
      <c r="H1301" s="5">
        <v>101230448</v>
      </c>
      <c r="K1301" s="1" t="s">
        <v>70</v>
      </c>
      <c r="L1301" s="1" t="s">
        <v>70</v>
      </c>
      <c r="M1301" s="11">
        <v>188</v>
      </c>
      <c r="N1301" s="2" t="str">
        <f>IF(ISERROR(INDEX(출금!$G$2:$G$1048576,MATCH($S1301,출금!$S$2:$S$1048576,0)))=TRUE, "", INDEX(출금!$G$2:$G$1048576,MATCH($S1301,출금!$S$2:$S$1048576,0))&amp;"")</f>
        <v>cosmos1hjyde2kfgtl78twvhs53u5j2gcsxrt649nn8j5</v>
      </c>
      <c r="O1301" s="2" t="str">
        <f>IF(ISERROR(INDEX(출금!$H$2:$H$1048576,MATCH($S1301,출금!$S$2:$S$1048576,0)))=TRUE, "", INDEX(출금!$H$2:$H$1048576,MATCH($S1301,출금!$S$2:$S$1048576,0))&amp;"")</f>
        <v>27efe86426eb21e9</v>
      </c>
      <c r="P1301" s="2" t="str">
        <f>IF(ISERROR(INDEX(출금!$A$2:$A$1048576,MATCH($S1301,출금!$S$2:$S$1048576,0)))=TRUE, "", INDEX(출금!$A$2:$A$1048576,MATCH($S1301,출금!$S$2:$S$1048576,0)))</f>
        <v>exchange</v>
      </c>
      <c r="Q1301" s="2" t="str">
        <f>IF(ISERROR(INDEX(출금!$B$2:$B$1048576,MATCH($S1301,출금!$S$2:$S$1048576,0)))=TRUE, "", INDEX(출금!$B$2:$B$1048576,MATCH($S1301,출금!$S$2:$S$1048576,0)))</f>
        <v>Upbit</v>
      </c>
      <c r="R1301" s="2" t="str">
        <f>IF(ISERROR(INDEX(출금!$C$2:$C$1048576,MATCH($S1301,출금!$S$2:$S$1048576,0)))=TRUE, "", INDEX(출금!$C$2:$C$1048576,MATCH($S1301,출금!$S$2:$S$1048576,0)))</f>
        <v>용범</v>
      </c>
      <c r="S1301" s="4" t="s">
        <v>2617</v>
      </c>
      <c r="T1301" s="20">
        <v>44622.397569444445</v>
      </c>
      <c r="U1301" s="31" t="str">
        <f t="shared" si="37"/>
        <v>2022-03-02</v>
      </c>
    </row>
    <row r="1302" spans="1:21" hidden="1">
      <c r="A1302" s="5" t="s">
        <v>3</v>
      </c>
      <c r="B1302" s="5" t="s">
        <v>67</v>
      </c>
      <c r="C1302" s="5" t="s">
        <v>24</v>
      </c>
      <c r="D1302" s="2" t="str">
        <f>'(참고) Index'!$E$9</f>
        <v>Main</v>
      </c>
      <c r="E1302" s="5">
        <v>10012</v>
      </c>
      <c r="F1302" s="4" t="str">
        <f t="shared" si="36"/>
        <v>XRP</v>
      </c>
      <c r="G1302" s="2" t="str">
        <f>IF(INDEX(지갑!$H:$H,MATCH(A1302&amp;B1302&amp;C1302&amp;D1302&amp;E1302&amp;F1302&amp;H1302,지갑!$K:$K,0))=0, "",INDEX(지갑!$H:$H,MATCH(A1302&amp;B1302&amp;C1302&amp;D1302&amp;E1302&amp;F1302&amp;H1302,지갑!$K:$K,0)))</f>
        <v>rEb8TK3gBgk5auZkwc6sHnwrGVJH8DuaLh</v>
      </c>
      <c r="H1302" s="5">
        <v>105711647</v>
      </c>
      <c r="K1302" s="1" t="s">
        <v>10</v>
      </c>
      <c r="L1302" s="1" t="s">
        <v>10</v>
      </c>
      <c r="M1302" s="11">
        <v>10824</v>
      </c>
      <c r="N1302" s="2" t="str">
        <f>IF(ISERROR(INDEX(출금!$G$2:$G$1048576,MATCH($S1302,출금!$S$2:$S$1048576,0)))=TRUE, "", INDEX(출금!$G$2:$G$1048576,MATCH($S1302,출금!$S$2:$S$1048576,0))&amp;"")</f>
        <v>raQwCVAJVqjrVm1Nj5SFRcX8i22BhdC9WA</v>
      </c>
      <c r="O1302" s="2" t="str">
        <f>IF(ISERROR(INDEX(출금!$H$2:$H$1048576,MATCH($S1302,출금!$S$2:$S$1048576,0)))=TRUE, "", INDEX(출금!$H$2:$H$1048576,MATCH($S1302,출금!$S$2:$S$1048576,0))&amp;"")</f>
        <v>2928323236</v>
      </c>
      <c r="P1302" s="2" t="str">
        <f>IF(ISERROR(INDEX(출금!$A$2:$A$1048576,MATCH($S1302,출금!$S$2:$S$1048576,0)))=TRUE, "", INDEX(출금!$A$2:$A$1048576,MATCH($S1302,출금!$S$2:$S$1048576,0)))</f>
        <v>exchange</v>
      </c>
      <c r="Q1302" s="2" t="str">
        <f>IF(ISERROR(INDEX(출금!$B$2:$B$1048576,MATCH($S1302,출금!$S$2:$S$1048576,0)))=TRUE, "", INDEX(출금!$B$2:$B$1048576,MATCH($S1302,출금!$S$2:$S$1048576,0)))</f>
        <v>Upbit</v>
      </c>
      <c r="R1302" s="2" t="str">
        <f>IF(ISERROR(INDEX(출금!$C$2:$C$1048576,MATCH($S1302,출금!$S$2:$S$1048576,0)))=TRUE, "", INDEX(출금!$C$2:$C$1048576,MATCH($S1302,출금!$S$2:$S$1048576,0)))</f>
        <v>용범</v>
      </c>
      <c r="S1302" s="4" t="s">
        <v>2284</v>
      </c>
      <c r="T1302" s="20">
        <v>44622.397488425922</v>
      </c>
      <c r="U1302" s="31" t="str">
        <f t="shared" si="37"/>
        <v>2022-03-02</v>
      </c>
    </row>
    <row r="1303" spans="1:21">
      <c r="A1303" s="5" t="s">
        <v>3</v>
      </c>
      <c r="B1303" s="5" t="s">
        <v>67</v>
      </c>
      <c r="C1303" s="5" t="s">
        <v>24</v>
      </c>
      <c r="D1303" s="2" t="str">
        <f>'(참고) Index'!$E$9</f>
        <v>Main</v>
      </c>
      <c r="E1303" s="5">
        <v>10012</v>
      </c>
      <c r="F1303" s="4" t="str">
        <f t="shared" si="36"/>
        <v>ETH</v>
      </c>
      <c r="G1303" s="2" t="str">
        <f>IF(INDEX(지갑!$H:$H,MATCH(A1303&amp;B1303&amp;C1303&amp;D1303&amp;E1303&amp;F1303&amp;H1303,지갑!$K:$K,0))=0, "",INDEX(지갑!$H:$H,MATCH(A1303&amp;B1303&amp;C1303&amp;D1303&amp;E1303&amp;F1303&amp;H1303,지갑!$K:$K,0)))</f>
        <v>0x5d6fcf22aa4e4ff8da0abe329392e7c5306d22f3</v>
      </c>
      <c r="K1303" s="1" t="s">
        <v>11</v>
      </c>
      <c r="L1303" s="1" t="s">
        <v>11</v>
      </c>
      <c r="M1303" s="11">
        <v>2</v>
      </c>
      <c r="N1303" s="2" t="str">
        <f>IF(ISERROR(INDEX(출금!$G$2:$G$1048576,MATCH($S1303,출금!$S$2:$S$1048576,0)))=TRUE, "", INDEX(출금!$G$2:$G$1048576,MATCH($S1303,출금!$S$2:$S$1048576,0))&amp;"")</f>
        <v>0xe3115c061ee15fc7a14a3f70a917313c32611345</v>
      </c>
      <c r="O1303" s="2" t="str">
        <f>IF(ISERROR(INDEX(출금!$H$2:$H$1048576,MATCH($S1303,출금!$S$2:$S$1048576,0)))=TRUE, "", INDEX(출금!$H$2:$H$1048576,MATCH($S1303,출금!$S$2:$S$1048576,0))&amp;"")</f>
        <v/>
      </c>
      <c r="P1303" s="2" t="str">
        <f>IF(ISERROR(INDEX(출금!$A$2:$A$1048576,MATCH($S1303,출금!$S$2:$S$1048576,0)))=TRUE, "", INDEX(출금!$A$2:$A$1048576,MATCH($S1303,출금!$S$2:$S$1048576,0)))</f>
        <v>exchange</v>
      </c>
      <c r="Q1303" s="2" t="str">
        <f>IF(ISERROR(INDEX(출금!$B$2:$B$1048576,MATCH($S1303,출금!$S$2:$S$1048576,0)))=TRUE, "", INDEX(출금!$B$2:$B$1048576,MATCH($S1303,출금!$S$2:$S$1048576,0)))</f>
        <v>Upbit</v>
      </c>
      <c r="R1303" s="2" t="str">
        <f>IF(ISERROR(INDEX(출금!$C$2:$C$1048576,MATCH($S1303,출금!$S$2:$S$1048576,0)))=TRUE, "", INDEX(출금!$C$2:$C$1048576,MATCH($S1303,출금!$S$2:$S$1048576,0)))</f>
        <v>용범</v>
      </c>
      <c r="S1303" s="4" t="s">
        <v>2286</v>
      </c>
      <c r="T1303" s="20">
        <v>44621.353229166663</v>
      </c>
      <c r="U1303" s="31" t="str">
        <f t="shared" si="37"/>
        <v>2022-03-01</v>
      </c>
    </row>
    <row r="1304" spans="1:21">
      <c r="A1304" s="5" t="s">
        <v>3</v>
      </c>
      <c r="B1304" s="5" t="s">
        <v>67</v>
      </c>
      <c r="C1304" s="5" t="s">
        <v>24</v>
      </c>
      <c r="D1304" s="2" t="str">
        <f>'(참고) Index'!$E$9</f>
        <v>Main</v>
      </c>
      <c r="E1304" s="5">
        <v>10012</v>
      </c>
      <c r="F1304" s="4" t="str">
        <f t="shared" si="36"/>
        <v>ETH</v>
      </c>
      <c r="G1304" s="2" t="str">
        <f>IF(INDEX(지갑!$H:$H,MATCH(A1304&amp;B1304&amp;C1304&amp;D1304&amp;E1304&amp;F1304&amp;H1304,지갑!$K:$K,0))=0, "",INDEX(지갑!$H:$H,MATCH(A1304&amp;B1304&amp;C1304&amp;D1304&amp;E1304&amp;F1304&amp;H1304,지갑!$K:$K,0)))</f>
        <v>0x5d6fcf22aa4e4ff8da0abe329392e7c5306d22f3</v>
      </c>
      <c r="K1304" s="1" t="s">
        <v>11</v>
      </c>
      <c r="L1304" s="1" t="s">
        <v>11</v>
      </c>
      <c r="M1304" s="11">
        <v>2</v>
      </c>
      <c r="N1304" s="2" t="str">
        <f>IF(ISERROR(INDEX(출금!$G$2:$G$1048576,MATCH($S1304,출금!$S$2:$S$1048576,0)))=TRUE, "", INDEX(출금!$G$2:$G$1048576,MATCH($S1304,출금!$S$2:$S$1048576,0))&amp;"")</f>
        <v>0xe3115c061ee15fc7a14a3f70a917313c32611345</v>
      </c>
      <c r="O1304" s="2" t="str">
        <f>IF(ISERROR(INDEX(출금!$H$2:$H$1048576,MATCH($S1304,출금!$S$2:$S$1048576,0)))=TRUE, "", INDEX(출금!$H$2:$H$1048576,MATCH($S1304,출금!$S$2:$S$1048576,0))&amp;"")</f>
        <v/>
      </c>
      <c r="P1304" s="2" t="str">
        <f>IF(ISERROR(INDEX(출금!$A$2:$A$1048576,MATCH($S1304,출금!$S$2:$S$1048576,0)))=TRUE, "", INDEX(출금!$A$2:$A$1048576,MATCH($S1304,출금!$S$2:$S$1048576,0)))</f>
        <v>exchange</v>
      </c>
      <c r="Q1304" s="2" t="str">
        <f>IF(ISERROR(INDEX(출금!$B$2:$B$1048576,MATCH($S1304,출금!$S$2:$S$1048576,0)))=TRUE, "", INDEX(출금!$B$2:$B$1048576,MATCH($S1304,출금!$S$2:$S$1048576,0)))</f>
        <v>Upbit</v>
      </c>
      <c r="R1304" s="2" t="str">
        <f>IF(ISERROR(INDEX(출금!$C$2:$C$1048576,MATCH($S1304,출금!$S$2:$S$1048576,0)))=TRUE, "", INDEX(출금!$C$2:$C$1048576,MATCH($S1304,출금!$S$2:$S$1048576,0)))</f>
        <v>용범</v>
      </c>
      <c r="S1304" s="4" t="s">
        <v>2287</v>
      </c>
      <c r="T1304" s="20">
        <v>44621.353206018517</v>
      </c>
      <c r="U1304" s="31" t="str">
        <f t="shared" si="37"/>
        <v>2022-03-01</v>
      </c>
    </row>
    <row r="1305" spans="1:21">
      <c r="A1305" s="5" t="s">
        <v>3</v>
      </c>
      <c r="B1305" s="5" t="s">
        <v>67</v>
      </c>
      <c r="C1305" s="5" t="s">
        <v>24</v>
      </c>
      <c r="D1305" s="2" t="str">
        <f>'(참고) Index'!$E$9</f>
        <v>Main</v>
      </c>
      <c r="E1305" s="5">
        <v>10012</v>
      </c>
      <c r="F1305" s="4" t="str">
        <f t="shared" si="36"/>
        <v>ETH</v>
      </c>
      <c r="G1305" s="2" t="str">
        <f>IF(INDEX(지갑!$H:$H,MATCH(A1305&amp;B1305&amp;C1305&amp;D1305&amp;E1305&amp;F1305&amp;H1305,지갑!$K:$K,0))=0, "",INDEX(지갑!$H:$H,MATCH(A1305&amp;B1305&amp;C1305&amp;D1305&amp;E1305&amp;F1305&amp;H1305,지갑!$K:$K,0)))</f>
        <v>0x5d6fcf22aa4e4ff8da0abe329392e7c5306d22f3</v>
      </c>
      <c r="K1305" s="1" t="s">
        <v>11</v>
      </c>
      <c r="L1305" s="1" t="s">
        <v>11</v>
      </c>
      <c r="M1305" s="11">
        <v>2</v>
      </c>
      <c r="N1305" s="2" t="str">
        <f>IF(ISERROR(INDEX(출금!$G$2:$G$1048576,MATCH($S1305,출금!$S$2:$S$1048576,0)))=TRUE, "", INDEX(출금!$G$2:$G$1048576,MATCH($S1305,출금!$S$2:$S$1048576,0))&amp;"")</f>
        <v>0xe3115c061ee15fc7a14a3f70a917313c32611345</v>
      </c>
      <c r="O1305" s="2" t="str">
        <f>IF(ISERROR(INDEX(출금!$H$2:$H$1048576,MATCH($S1305,출금!$S$2:$S$1048576,0)))=TRUE, "", INDEX(출금!$H$2:$H$1048576,MATCH($S1305,출금!$S$2:$S$1048576,0))&amp;"")</f>
        <v/>
      </c>
      <c r="P1305" s="2" t="str">
        <f>IF(ISERROR(INDEX(출금!$A$2:$A$1048576,MATCH($S1305,출금!$S$2:$S$1048576,0)))=TRUE, "", INDEX(출금!$A$2:$A$1048576,MATCH($S1305,출금!$S$2:$S$1048576,0)))</f>
        <v>exchange</v>
      </c>
      <c r="Q1305" s="2" t="str">
        <f>IF(ISERROR(INDEX(출금!$B$2:$B$1048576,MATCH($S1305,출금!$S$2:$S$1048576,0)))=TRUE, "", INDEX(출금!$B$2:$B$1048576,MATCH($S1305,출금!$S$2:$S$1048576,0)))</f>
        <v>Upbit</v>
      </c>
      <c r="R1305" s="2" t="str">
        <f>IF(ISERROR(INDEX(출금!$C$2:$C$1048576,MATCH($S1305,출금!$S$2:$S$1048576,0)))=TRUE, "", INDEX(출금!$C$2:$C$1048576,MATCH($S1305,출금!$S$2:$S$1048576,0)))</f>
        <v>용범</v>
      </c>
      <c r="S1305" s="4" t="s">
        <v>2288</v>
      </c>
      <c r="T1305" s="20">
        <v>44621.353194444448</v>
      </c>
      <c r="U1305" s="31" t="str">
        <f t="shared" si="37"/>
        <v>2022-03-01</v>
      </c>
    </row>
    <row r="1306" spans="1:21">
      <c r="A1306" s="5" t="s">
        <v>3</v>
      </c>
      <c r="B1306" s="5" t="s">
        <v>67</v>
      </c>
      <c r="C1306" s="5" t="s">
        <v>24</v>
      </c>
      <c r="D1306" s="2" t="str">
        <f>'(참고) Index'!$E$9</f>
        <v>Main</v>
      </c>
      <c r="E1306" s="5">
        <v>10012</v>
      </c>
      <c r="F1306" s="4" t="str">
        <f t="shared" si="36"/>
        <v>ETH</v>
      </c>
      <c r="G1306" s="2" t="str">
        <f>IF(INDEX(지갑!$H:$H,MATCH(A1306&amp;B1306&amp;C1306&amp;D1306&amp;E1306&amp;F1306&amp;H1306,지갑!$K:$K,0))=0, "",INDEX(지갑!$H:$H,MATCH(A1306&amp;B1306&amp;C1306&amp;D1306&amp;E1306&amp;F1306&amp;H1306,지갑!$K:$K,0)))</f>
        <v>0x5d6fcf22aa4e4ff8da0abe329392e7c5306d22f3</v>
      </c>
      <c r="K1306" s="1" t="s">
        <v>11</v>
      </c>
      <c r="L1306" s="1" t="s">
        <v>11</v>
      </c>
      <c r="M1306" s="11">
        <v>2</v>
      </c>
      <c r="N1306" s="2" t="str">
        <f>IF(ISERROR(INDEX(출금!$G$2:$G$1048576,MATCH($S1306,출금!$S$2:$S$1048576,0)))=TRUE, "", INDEX(출금!$G$2:$G$1048576,MATCH($S1306,출금!$S$2:$S$1048576,0))&amp;"")</f>
        <v>0xe3115c061ee15fc7a14a3f70a917313c32611345</v>
      </c>
      <c r="O1306" s="2" t="str">
        <f>IF(ISERROR(INDEX(출금!$H$2:$H$1048576,MATCH($S1306,출금!$S$2:$S$1048576,0)))=TRUE, "", INDEX(출금!$H$2:$H$1048576,MATCH($S1306,출금!$S$2:$S$1048576,0))&amp;"")</f>
        <v/>
      </c>
      <c r="P1306" s="2" t="str">
        <f>IF(ISERROR(INDEX(출금!$A$2:$A$1048576,MATCH($S1306,출금!$S$2:$S$1048576,0)))=TRUE, "", INDEX(출금!$A$2:$A$1048576,MATCH($S1306,출금!$S$2:$S$1048576,0)))</f>
        <v>exchange</v>
      </c>
      <c r="Q1306" s="2" t="str">
        <f>IF(ISERROR(INDEX(출금!$B$2:$B$1048576,MATCH($S1306,출금!$S$2:$S$1048576,0)))=TRUE, "", INDEX(출금!$B$2:$B$1048576,MATCH($S1306,출금!$S$2:$S$1048576,0)))</f>
        <v>Upbit</v>
      </c>
      <c r="R1306" s="2" t="str">
        <f>IF(ISERROR(INDEX(출금!$C$2:$C$1048576,MATCH($S1306,출금!$S$2:$S$1048576,0)))=TRUE, "", INDEX(출금!$C$2:$C$1048576,MATCH($S1306,출금!$S$2:$S$1048576,0)))</f>
        <v>용범</v>
      </c>
      <c r="S1306" s="4" t="s">
        <v>2289</v>
      </c>
      <c r="T1306" s="20">
        <v>44621.353171296294</v>
      </c>
      <c r="U1306" s="31" t="str">
        <f t="shared" si="37"/>
        <v>2022-03-01</v>
      </c>
    </row>
    <row r="1307" spans="1:21">
      <c r="A1307" s="5" t="s">
        <v>3</v>
      </c>
      <c r="B1307" s="5" t="s">
        <v>67</v>
      </c>
      <c r="C1307" s="5" t="s">
        <v>24</v>
      </c>
      <c r="D1307" s="2" t="str">
        <f>'(참고) Index'!$E$9</f>
        <v>Main</v>
      </c>
      <c r="E1307" s="5">
        <v>10012</v>
      </c>
      <c r="F1307" s="4" t="str">
        <f t="shared" si="36"/>
        <v>ETH</v>
      </c>
      <c r="G1307" s="2" t="str">
        <f>IF(INDEX(지갑!$H:$H,MATCH(A1307&amp;B1307&amp;C1307&amp;D1307&amp;E1307&amp;F1307&amp;H1307,지갑!$K:$K,0))=0, "",INDEX(지갑!$H:$H,MATCH(A1307&amp;B1307&amp;C1307&amp;D1307&amp;E1307&amp;F1307&amp;H1307,지갑!$K:$K,0)))</f>
        <v>0x5d6fcf22aa4e4ff8da0abe329392e7c5306d22f3</v>
      </c>
      <c r="K1307" s="1" t="s">
        <v>11</v>
      </c>
      <c r="L1307" s="1" t="s">
        <v>11</v>
      </c>
      <c r="M1307" s="11">
        <v>2</v>
      </c>
      <c r="N1307" s="2" t="str">
        <f>IF(ISERROR(INDEX(출금!$G$2:$G$1048576,MATCH($S1307,출금!$S$2:$S$1048576,0)))=TRUE, "", INDEX(출금!$G$2:$G$1048576,MATCH($S1307,출금!$S$2:$S$1048576,0))&amp;"")</f>
        <v>0xe3115c061ee15fc7a14a3f70a917313c32611345</v>
      </c>
      <c r="O1307" s="2" t="str">
        <f>IF(ISERROR(INDEX(출금!$H$2:$H$1048576,MATCH($S1307,출금!$S$2:$S$1048576,0)))=TRUE, "", INDEX(출금!$H$2:$H$1048576,MATCH($S1307,출금!$S$2:$S$1048576,0))&amp;"")</f>
        <v/>
      </c>
      <c r="P1307" s="2" t="str">
        <f>IF(ISERROR(INDEX(출금!$A$2:$A$1048576,MATCH($S1307,출금!$S$2:$S$1048576,0)))=TRUE, "", INDEX(출금!$A$2:$A$1048576,MATCH($S1307,출금!$S$2:$S$1048576,0)))</f>
        <v>exchange</v>
      </c>
      <c r="Q1307" s="2" t="str">
        <f>IF(ISERROR(INDEX(출금!$B$2:$B$1048576,MATCH($S1307,출금!$S$2:$S$1048576,0)))=TRUE, "", INDEX(출금!$B$2:$B$1048576,MATCH($S1307,출금!$S$2:$S$1048576,0)))</f>
        <v>Upbit</v>
      </c>
      <c r="R1307" s="2" t="str">
        <f>IF(ISERROR(INDEX(출금!$C$2:$C$1048576,MATCH($S1307,출금!$S$2:$S$1048576,0)))=TRUE, "", INDEX(출금!$C$2:$C$1048576,MATCH($S1307,출금!$S$2:$S$1048576,0)))</f>
        <v>용범</v>
      </c>
      <c r="S1307" s="4" t="s">
        <v>2290</v>
      </c>
      <c r="T1307" s="20">
        <v>44621.353171296294</v>
      </c>
      <c r="U1307" s="31" t="str">
        <f t="shared" si="37"/>
        <v>2022-03-01</v>
      </c>
    </row>
    <row r="1308" spans="1:21">
      <c r="A1308" s="5" t="s">
        <v>3</v>
      </c>
      <c r="B1308" s="5" t="s">
        <v>67</v>
      </c>
      <c r="C1308" s="5" t="s">
        <v>24</v>
      </c>
      <c r="D1308" s="2" t="str">
        <f>'(참고) Index'!$E$9</f>
        <v>Main</v>
      </c>
      <c r="E1308" s="5">
        <v>10012</v>
      </c>
      <c r="F1308" s="4" t="str">
        <f t="shared" si="36"/>
        <v>ETH</v>
      </c>
      <c r="G1308" s="2" t="str">
        <f>IF(INDEX(지갑!$H:$H,MATCH(A1308&amp;B1308&amp;C1308&amp;D1308&amp;E1308&amp;F1308&amp;H1308,지갑!$K:$K,0))=0, "",INDEX(지갑!$H:$H,MATCH(A1308&amp;B1308&amp;C1308&amp;D1308&amp;E1308&amp;F1308&amp;H1308,지갑!$K:$K,0)))</f>
        <v>0x5d6fcf22aa4e4ff8da0abe329392e7c5306d22f3</v>
      </c>
      <c r="K1308" s="1" t="s">
        <v>11</v>
      </c>
      <c r="L1308" s="1" t="s">
        <v>11</v>
      </c>
      <c r="M1308" s="11">
        <v>2</v>
      </c>
      <c r="N1308" s="2" t="str">
        <f>IF(ISERROR(INDEX(출금!$G$2:$G$1048576,MATCH($S1308,출금!$S$2:$S$1048576,0)))=TRUE, "", INDEX(출금!$G$2:$G$1048576,MATCH($S1308,출금!$S$2:$S$1048576,0))&amp;"")</f>
        <v>0xe3115c061ee15fc7a14a3f70a917313c32611345</v>
      </c>
      <c r="O1308" s="2" t="str">
        <f>IF(ISERROR(INDEX(출금!$H$2:$H$1048576,MATCH($S1308,출금!$S$2:$S$1048576,0)))=TRUE, "", INDEX(출금!$H$2:$H$1048576,MATCH($S1308,출금!$S$2:$S$1048576,0))&amp;"")</f>
        <v/>
      </c>
      <c r="P1308" s="2" t="str">
        <f>IF(ISERROR(INDEX(출금!$A$2:$A$1048576,MATCH($S1308,출금!$S$2:$S$1048576,0)))=TRUE, "", INDEX(출금!$A$2:$A$1048576,MATCH($S1308,출금!$S$2:$S$1048576,0)))</f>
        <v>exchange</v>
      </c>
      <c r="Q1308" s="2" t="str">
        <f>IF(ISERROR(INDEX(출금!$B$2:$B$1048576,MATCH($S1308,출금!$S$2:$S$1048576,0)))=TRUE, "", INDEX(출금!$B$2:$B$1048576,MATCH($S1308,출금!$S$2:$S$1048576,0)))</f>
        <v>Upbit</v>
      </c>
      <c r="R1308" s="2" t="str">
        <f>IF(ISERROR(INDEX(출금!$C$2:$C$1048576,MATCH($S1308,출금!$S$2:$S$1048576,0)))=TRUE, "", INDEX(출금!$C$2:$C$1048576,MATCH($S1308,출금!$S$2:$S$1048576,0)))</f>
        <v>용범</v>
      </c>
      <c r="S1308" s="4" t="s">
        <v>2291</v>
      </c>
      <c r="T1308" s="20">
        <v>44621.353148148148</v>
      </c>
      <c r="U1308" s="31" t="str">
        <f t="shared" si="37"/>
        <v>2022-03-01</v>
      </c>
    </row>
    <row r="1309" spans="1:21">
      <c r="A1309" s="5" t="s">
        <v>3</v>
      </c>
      <c r="B1309" s="5" t="s">
        <v>67</v>
      </c>
      <c r="C1309" s="5" t="s">
        <v>24</v>
      </c>
      <c r="D1309" s="2" t="str">
        <f>'(참고) Index'!$E$9</f>
        <v>Main</v>
      </c>
      <c r="E1309" s="5">
        <v>10012</v>
      </c>
      <c r="F1309" s="4" t="str">
        <f t="shared" si="36"/>
        <v>ETH</v>
      </c>
      <c r="G1309" s="2" t="str">
        <f>IF(INDEX(지갑!$H:$H,MATCH(A1309&amp;B1309&amp;C1309&amp;D1309&amp;E1309&amp;F1309&amp;H1309,지갑!$K:$K,0))=0, "",INDEX(지갑!$H:$H,MATCH(A1309&amp;B1309&amp;C1309&amp;D1309&amp;E1309&amp;F1309&amp;H1309,지갑!$K:$K,0)))</f>
        <v>0x5d6fcf22aa4e4ff8da0abe329392e7c5306d22f3</v>
      </c>
      <c r="K1309" s="1" t="s">
        <v>11</v>
      </c>
      <c r="L1309" s="1" t="s">
        <v>11</v>
      </c>
      <c r="M1309" s="11">
        <v>2</v>
      </c>
      <c r="N1309" s="2" t="str">
        <f>IF(ISERROR(INDEX(출금!$G$2:$G$1048576,MATCH($S1309,출금!$S$2:$S$1048576,0)))=TRUE, "", INDEX(출금!$G$2:$G$1048576,MATCH($S1309,출금!$S$2:$S$1048576,0))&amp;"")</f>
        <v>0xe3115c061ee15fc7a14a3f70a917313c32611345</v>
      </c>
      <c r="O1309" s="2" t="str">
        <f>IF(ISERROR(INDEX(출금!$H$2:$H$1048576,MATCH($S1309,출금!$S$2:$S$1048576,0)))=TRUE, "", INDEX(출금!$H$2:$H$1048576,MATCH($S1309,출금!$S$2:$S$1048576,0))&amp;"")</f>
        <v/>
      </c>
      <c r="P1309" s="2" t="str">
        <f>IF(ISERROR(INDEX(출금!$A$2:$A$1048576,MATCH($S1309,출금!$S$2:$S$1048576,0)))=TRUE, "", INDEX(출금!$A$2:$A$1048576,MATCH($S1309,출금!$S$2:$S$1048576,0)))</f>
        <v>exchange</v>
      </c>
      <c r="Q1309" s="2" t="str">
        <f>IF(ISERROR(INDEX(출금!$B$2:$B$1048576,MATCH($S1309,출금!$S$2:$S$1048576,0)))=TRUE, "", INDEX(출금!$B$2:$B$1048576,MATCH($S1309,출금!$S$2:$S$1048576,0)))</f>
        <v>Upbit</v>
      </c>
      <c r="R1309" s="2" t="str">
        <f>IF(ISERROR(INDEX(출금!$C$2:$C$1048576,MATCH($S1309,출금!$S$2:$S$1048576,0)))=TRUE, "", INDEX(출금!$C$2:$C$1048576,MATCH($S1309,출금!$S$2:$S$1048576,0)))</f>
        <v>용범</v>
      </c>
      <c r="S1309" s="4" t="s">
        <v>2292</v>
      </c>
      <c r="T1309" s="20">
        <v>44621.353125000001</v>
      </c>
      <c r="U1309" s="31" t="str">
        <f t="shared" si="37"/>
        <v>2022-03-01</v>
      </c>
    </row>
    <row r="1310" spans="1:21">
      <c r="A1310" s="5" t="s">
        <v>3</v>
      </c>
      <c r="B1310" s="5" t="s">
        <v>67</v>
      </c>
      <c r="C1310" s="5" t="s">
        <v>24</v>
      </c>
      <c r="D1310" s="2" t="str">
        <f>'(참고) Index'!$E$9</f>
        <v>Main</v>
      </c>
      <c r="E1310" s="5">
        <v>10012</v>
      </c>
      <c r="F1310" s="4" t="str">
        <f t="shared" si="36"/>
        <v>ETH</v>
      </c>
      <c r="G1310" s="2" t="str">
        <f>IF(INDEX(지갑!$H:$H,MATCH(A1310&amp;B1310&amp;C1310&amp;D1310&amp;E1310&amp;F1310&amp;H1310,지갑!$K:$K,0))=0, "",INDEX(지갑!$H:$H,MATCH(A1310&amp;B1310&amp;C1310&amp;D1310&amp;E1310&amp;F1310&amp;H1310,지갑!$K:$K,0)))</f>
        <v>0x5d6fcf22aa4e4ff8da0abe329392e7c5306d22f3</v>
      </c>
      <c r="K1310" s="1" t="s">
        <v>11</v>
      </c>
      <c r="L1310" s="1" t="s">
        <v>11</v>
      </c>
      <c r="M1310" s="11">
        <v>2</v>
      </c>
      <c r="N1310" s="2" t="str">
        <f>IF(ISERROR(INDEX(출금!$G$2:$G$1048576,MATCH($S1310,출금!$S$2:$S$1048576,0)))=TRUE, "", INDEX(출금!$G$2:$G$1048576,MATCH($S1310,출금!$S$2:$S$1048576,0))&amp;"")</f>
        <v>0xe3115c061ee15fc7a14a3f70a917313c32611345</v>
      </c>
      <c r="O1310" s="2" t="str">
        <f>IF(ISERROR(INDEX(출금!$H$2:$H$1048576,MATCH($S1310,출금!$S$2:$S$1048576,0)))=TRUE, "", INDEX(출금!$H$2:$H$1048576,MATCH($S1310,출금!$S$2:$S$1048576,0))&amp;"")</f>
        <v/>
      </c>
      <c r="P1310" s="2" t="str">
        <f>IF(ISERROR(INDEX(출금!$A$2:$A$1048576,MATCH($S1310,출금!$S$2:$S$1048576,0)))=TRUE, "", INDEX(출금!$A$2:$A$1048576,MATCH($S1310,출금!$S$2:$S$1048576,0)))</f>
        <v>exchange</v>
      </c>
      <c r="Q1310" s="2" t="str">
        <f>IF(ISERROR(INDEX(출금!$B$2:$B$1048576,MATCH($S1310,출금!$S$2:$S$1048576,0)))=TRUE, "", INDEX(출금!$B$2:$B$1048576,MATCH($S1310,출금!$S$2:$S$1048576,0)))</f>
        <v>Upbit</v>
      </c>
      <c r="R1310" s="2" t="str">
        <f>IF(ISERROR(INDEX(출금!$C$2:$C$1048576,MATCH($S1310,출금!$S$2:$S$1048576,0)))=TRUE, "", INDEX(출금!$C$2:$C$1048576,MATCH($S1310,출금!$S$2:$S$1048576,0)))</f>
        <v>용범</v>
      </c>
      <c r="S1310" s="4" t="s">
        <v>2293</v>
      </c>
      <c r="T1310" s="20">
        <v>44621.351840277777</v>
      </c>
      <c r="U1310" s="31" t="str">
        <f t="shared" si="37"/>
        <v>2022-03-01</v>
      </c>
    </row>
    <row r="1311" spans="1:21">
      <c r="A1311" s="5" t="s">
        <v>3</v>
      </c>
      <c r="B1311" s="5" t="s">
        <v>67</v>
      </c>
      <c r="C1311" s="5" t="s">
        <v>24</v>
      </c>
      <c r="D1311" s="2" t="str">
        <f>'(참고) Index'!$E$9</f>
        <v>Main</v>
      </c>
      <c r="E1311" s="5">
        <v>10012</v>
      </c>
      <c r="F1311" s="4" t="str">
        <f t="shared" si="36"/>
        <v>ETH</v>
      </c>
      <c r="G1311" s="2" t="str">
        <f>IF(INDEX(지갑!$H:$H,MATCH(A1311&amp;B1311&amp;C1311&amp;D1311&amp;E1311&amp;F1311&amp;H1311,지갑!$K:$K,0))=0, "",INDEX(지갑!$H:$H,MATCH(A1311&amp;B1311&amp;C1311&amp;D1311&amp;E1311&amp;F1311&amp;H1311,지갑!$K:$K,0)))</f>
        <v>0x5d6fcf22aa4e4ff8da0abe329392e7c5306d22f3</v>
      </c>
      <c r="K1311" s="1" t="s">
        <v>11</v>
      </c>
      <c r="L1311" s="1" t="s">
        <v>11</v>
      </c>
      <c r="M1311" s="11">
        <v>2</v>
      </c>
      <c r="N1311" s="2" t="str">
        <f>IF(ISERROR(INDEX(출금!$G$2:$G$1048576,MATCH($S1311,출금!$S$2:$S$1048576,0)))=TRUE, "", INDEX(출금!$G$2:$G$1048576,MATCH($S1311,출금!$S$2:$S$1048576,0))&amp;"")</f>
        <v>0xe3115c061ee15fc7a14a3f70a917313c32611345</v>
      </c>
      <c r="O1311" s="2" t="str">
        <f>IF(ISERROR(INDEX(출금!$H$2:$H$1048576,MATCH($S1311,출금!$S$2:$S$1048576,0)))=TRUE, "", INDEX(출금!$H$2:$H$1048576,MATCH($S1311,출금!$S$2:$S$1048576,0))&amp;"")</f>
        <v/>
      </c>
      <c r="P1311" s="2" t="str">
        <f>IF(ISERROR(INDEX(출금!$A$2:$A$1048576,MATCH($S1311,출금!$S$2:$S$1048576,0)))=TRUE, "", INDEX(출금!$A$2:$A$1048576,MATCH($S1311,출금!$S$2:$S$1048576,0)))</f>
        <v>exchange</v>
      </c>
      <c r="Q1311" s="2" t="str">
        <f>IF(ISERROR(INDEX(출금!$B$2:$B$1048576,MATCH($S1311,출금!$S$2:$S$1048576,0)))=TRUE, "", INDEX(출금!$B$2:$B$1048576,MATCH($S1311,출금!$S$2:$S$1048576,0)))</f>
        <v>Upbit</v>
      </c>
      <c r="R1311" s="2" t="str">
        <f>IF(ISERROR(INDEX(출금!$C$2:$C$1048576,MATCH($S1311,출금!$S$2:$S$1048576,0)))=TRUE, "", INDEX(출금!$C$2:$C$1048576,MATCH($S1311,출금!$S$2:$S$1048576,0)))</f>
        <v>용범</v>
      </c>
      <c r="S1311" s="4" t="s">
        <v>2294</v>
      </c>
      <c r="T1311" s="20">
        <v>44621.3518287037</v>
      </c>
      <c r="U1311" s="31" t="str">
        <f t="shared" si="37"/>
        <v>2022-03-01</v>
      </c>
    </row>
    <row r="1312" spans="1:21">
      <c r="A1312" s="5" t="s">
        <v>3</v>
      </c>
      <c r="B1312" s="5" t="s">
        <v>67</v>
      </c>
      <c r="C1312" s="5" t="s">
        <v>24</v>
      </c>
      <c r="D1312" s="2" t="str">
        <f>'(참고) Index'!$E$9</f>
        <v>Main</v>
      </c>
      <c r="E1312" s="5">
        <v>10012</v>
      </c>
      <c r="F1312" s="4" t="str">
        <f t="shared" si="36"/>
        <v>ETH</v>
      </c>
      <c r="G1312" s="2" t="str">
        <f>IF(INDEX(지갑!$H:$H,MATCH(A1312&amp;B1312&amp;C1312&amp;D1312&amp;E1312&amp;F1312&amp;H1312,지갑!$K:$K,0))=0, "",INDEX(지갑!$H:$H,MATCH(A1312&amp;B1312&amp;C1312&amp;D1312&amp;E1312&amp;F1312&amp;H1312,지갑!$K:$K,0)))</f>
        <v>0x5d6fcf22aa4e4ff8da0abe329392e7c5306d22f3</v>
      </c>
      <c r="K1312" s="1" t="s">
        <v>11</v>
      </c>
      <c r="L1312" s="1" t="s">
        <v>11</v>
      </c>
      <c r="M1312" s="11">
        <v>2</v>
      </c>
      <c r="N1312" s="2" t="str">
        <f>IF(ISERROR(INDEX(출금!$G$2:$G$1048576,MATCH($S1312,출금!$S$2:$S$1048576,0)))=TRUE, "", INDEX(출금!$G$2:$G$1048576,MATCH($S1312,출금!$S$2:$S$1048576,0))&amp;"")</f>
        <v>0xe3115c061ee15fc7a14a3f70a917313c32611345</v>
      </c>
      <c r="O1312" s="2" t="str">
        <f>IF(ISERROR(INDEX(출금!$H$2:$H$1048576,MATCH($S1312,출금!$S$2:$S$1048576,0)))=TRUE, "", INDEX(출금!$H$2:$H$1048576,MATCH($S1312,출금!$S$2:$S$1048576,0))&amp;"")</f>
        <v/>
      </c>
      <c r="P1312" s="2" t="str">
        <f>IF(ISERROR(INDEX(출금!$A$2:$A$1048576,MATCH($S1312,출금!$S$2:$S$1048576,0)))=TRUE, "", INDEX(출금!$A$2:$A$1048576,MATCH($S1312,출금!$S$2:$S$1048576,0)))</f>
        <v>exchange</v>
      </c>
      <c r="Q1312" s="2" t="str">
        <f>IF(ISERROR(INDEX(출금!$B$2:$B$1048576,MATCH($S1312,출금!$S$2:$S$1048576,0)))=TRUE, "", INDEX(출금!$B$2:$B$1048576,MATCH($S1312,출금!$S$2:$S$1048576,0)))</f>
        <v>Upbit</v>
      </c>
      <c r="R1312" s="2" t="str">
        <f>IF(ISERROR(INDEX(출금!$C$2:$C$1048576,MATCH($S1312,출금!$S$2:$S$1048576,0)))=TRUE, "", INDEX(출금!$C$2:$C$1048576,MATCH($S1312,출금!$S$2:$S$1048576,0)))</f>
        <v>용범</v>
      </c>
      <c r="S1312" s="4" t="s">
        <v>2295</v>
      </c>
      <c r="T1312" s="20">
        <v>44621.351793981485</v>
      </c>
      <c r="U1312" s="31" t="str">
        <f t="shared" si="37"/>
        <v>2022-03-01</v>
      </c>
    </row>
    <row r="1313" spans="1:21">
      <c r="A1313" s="5" t="s">
        <v>3</v>
      </c>
      <c r="B1313" s="5" t="s">
        <v>67</v>
      </c>
      <c r="C1313" s="5" t="s">
        <v>24</v>
      </c>
      <c r="D1313" s="2" t="str">
        <f>'(참고) Index'!$E$9</f>
        <v>Main</v>
      </c>
      <c r="E1313" s="5">
        <v>10012</v>
      </c>
      <c r="F1313" s="4" t="str">
        <f t="shared" si="36"/>
        <v>ETH</v>
      </c>
      <c r="G1313" s="2" t="str">
        <f>IF(INDEX(지갑!$H:$H,MATCH(A1313&amp;B1313&amp;C1313&amp;D1313&amp;E1313&amp;F1313&amp;H1313,지갑!$K:$K,0))=0, "",INDEX(지갑!$H:$H,MATCH(A1313&amp;B1313&amp;C1313&amp;D1313&amp;E1313&amp;F1313&amp;H1313,지갑!$K:$K,0)))</f>
        <v>0x5d6fcf22aa4e4ff8da0abe329392e7c5306d22f3</v>
      </c>
      <c r="K1313" s="1" t="s">
        <v>11</v>
      </c>
      <c r="L1313" s="1" t="s">
        <v>11</v>
      </c>
      <c r="M1313" s="11">
        <v>2</v>
      </c>
      <c r="N1313" s="2" t="str">
        <f>IF(ISERROR(INDEX(출금!$G$2:$G$1048576,MATCH($S1313,출금!$S$2:$S$1048576,0)))=TRUE, "", INDEX(출금!$G$2:$G$1048576,MATCH($S1313,출금!$S$2:$S$1048576,0))&amp;"")</f>
        <v>0xe3115c061ee15fc7a14a3f70a917313c32611345</v>
      </c>
      <c r="O1313" s="2" t="str">
        <f>IF(ISERROR(INDEX(출금!$H$2:$H$1048576,MATCH($S1313,출금!$S$2:$S$1048576,0)))=TRUE, "", INDEX(출금!$H$2:$H$1048576,MATCH($S1313,출금!$S$2:$S$1048576,0))&amp;"")</f>
        <v/>
      </c>
      <c r="P1313" s="2" t="str">
        <f>IF(ISERROR(INDEX(출금!$A$2:$A$1048576,MATCH($S1313,출금!$S$2:$S$1048576,0)))=TRUE, "", INDEX(출금!$A$2:$A$1048576,MATCH($S1313,출금!$S$2:$S$1048576,0)))</f>
        <v>exchange</v>
      </c>
      <c r="Q1313" s="2" t="str">
        <f>IF(ISERROR(INDEX(출금!$B$2:$B$1048576,MATCH($S1313,출금!$S$2:$S$1048576,0)))=TRUE, "", INDEX(출금!$B$2:$B$1048576,MATCH($S1313,출금!$S$2:$S$1048576,0)))</f>
        <v>Upbit</v>
      </c>
      <c r="R1313" s="2" t="str">
        <f>IF(ISERROR(INDEX(출금!$C$2:$C$1048576,MATCH($S1313,출금!$S$2:$S$1048576,0)))=TRUE, "", INDEX(출금!$C$2:$C$1048576,MATCH($S1313,출금!$S$2:$S$1048576,0)))</f>
        <v>용범</v>
      </c>
      <c r="S1313" s="4" t="s">
        <v>2296</v>
      </c>
      <c r="T1313" s="20">
        <v>44621.351759259262</v>
      </c>
      <c r="U1313" s="31" t="str">
        <f t="shared" si="37"/>
        <v>2022-03-01</v>
      </c>
    </row>
    <row r="1314" spans="1:21">
      <c r="A1314" s="5" t="s">
        <v>3</v>
      </c>
      <c r="B1314" s="5" t="s">
        <v>67</v>
      </c>
      <c r="C1314" s="5" t="s">
        <v>24</v>
      </c>
      <c r="D1314" s="2" t="str">
        <f>'(참고) Index'!$E$9</f>
        <v>Main</v>
      </c>
      <c r="E1314" s="5">
        <v>10012</v>
      </c>
      <c r="F1314" s="4" t="str">
        <f t="shared" si="36"/>
        <v>ETH</v>
      </c>
      <c r="G1314" s="2" t="str">
        <f>IF(INDEX(지갑!$H:$H,MATCH(A1314&amp;B1314&amp;C1314&amp;D1314&amp;E1314&amp;F1314&amp;H1314,지갑!$K:$K,0))=0, "",INDEX(지갑!$H:$H,MATCH(A1314&amp;B1314&amp;C1314&amp;D1314&amp;E1314&amp;F1314&amp;H1314,지갑!$K:$K,0)))</f>
        <v>0x5d6fcf22aa4e4ff8da0abe329392e7c5306d22f3</v>
      </c>
      <c r="K1314" s="1" t="s">
        <v>11</v>
      </c>
      <c r="L1314" s="1" t="s">
        <v>11</v>
      </c>
      <c r="M1314" s="11">
        <v>2</v>
      </c>
      <c r="N1314" s="2" t="str">
        <f>IF(ISERROR(INDEX(출금!$G$2:$G$1048576,MATCH($S1314,출금!$S$2:$S$1048576,0)))=TRUE, "", INDEX(출금!$G$2:$G$1048576,MATCH($S1314,출금!$S$2:$S$1048576,0))&amp;"")</f>
        <v>0xe3115c061ee15fc7a14a3f70a917313c32611345</v>
      </c>
      <c r="O1314" s="2" t="str">
        <f>IF(ISERROR(INDEX(출금!$H$2:$H$1048576,MATCH($S1314,출금!$S$2:$S$1048576,0)))=TRUE, "", INDEX(출금!$H$2:$H$1048576,MATCH($S1314,출금!$S$2:$S$1048576,0))&amp;"")</f>
        <v/>
      </c>
      <c r="P1314" s="2" t="str">
        <f>IF(ISERROR(INDEX(출금!$A$2:$A$1048576,MATCH($S1314,출금!$S$2:$S$1048576,0)))=TRUE, "", INDEX(출금!$A$2:$A$1048576,MATCH($S1314,출금!$S$2:$S$1048576,0)))</f>
        <v>exchange</v>
      </c>
      <c r="Q1314" s="2" t="str">
        <f>IF(ISERROR(INDEX(출금!$B$2:$B$1048576,MATCH($S1314,출금!$S$2:$S$1048576,0)))=TRUE, "", INDEX(출금!$B$2:$B$1048576,MATCH($S1314,출금!$S$2:$S$1048576,0)))</f>
        <v>Upbit</v>
      </c>
      <c r="R1314" s="2" t="str">
        <f>IF(ISERROR(INDEX(출금!$C$2:$C$1048576,MATCH($S1314,출금!$S$2:$S$1048576,0)))=TRUE, "", INDEX(출금!$C$2:$C$1048576,MATCH($S1314,출금!$S$2:$S$1048576,0)))</f>
        <v>용범</v>
      </c>
      <c r="S1314" s="4" t="s">
        <v>2297</v>
      </c>
      <c r="T1314" s="20">
        <v>44621.351759259262</v>
      </c>
      <c r="U1314" s="31" t="str">
        <f t="shared" si="37"/>
        <v>2022-03-01</v>
      </c>
    </row>
    <row r="1315" spans="1:21">
      <c r="A1315" s="5" t="s">
        <v>3</v>
      </c>
      <c r="B1315" s="5" t="s">
        <v>67</v>
      </c>
      <c r="C1315" s="5" t="s">
        <v>24</v>
      </c>
      <c r="D1315" s="2" t="str">
        <f>'(참고) Index'!$E$9</f>
        <v>Main</v>
      </c>
      <c r="E1315" s="5">
        <v>10012</v>
      </c>
      <c r="F1315" s="4" t="str">
        <f t="shared" si="36"/>
        <v>ETH</v>
      </c>
      <c r="G1315" s="2" t="str">
        <f>IF(INDEX(지갑!$H:$H,MATCH(A1315&amp;B1315&amp;C1315&amp;D1315&amp;E1315&amp;F1315&amp;H1315,지갑!$K:$K,0))=0, "",INDEX(지갑!$H:$H,MATCH(A1315&amp;B1315&amp;C1315&amp;D1315&amp;E1315&amp;F1315&amp;H1315,지갑!$K:$K,0)))</f>
        <v>0x5d6fcf22aa4e4ff8da0abe329392e7c5306d22f3</v>
      </c>
      <c r="K1315" s="1" t="s">
        <v>11</v>
      </c>
      <c r="L1315" s="1" t="s">
        <v>11</v>
      </c>
      <c r="M1315" s="11">
        <v>34</v>
      </c>
      <c r="N1315" s="2" t="str">
        <f>IF(ISERROR(INDEX(출금!$G$2:$G$1048576,MATCH($S1315,출금!$S$2:$S$1048576,0)))=TRUE, "", INDEX(출금!$G$2:$G$1048576,MATCH($S1315,출금!$S$2:$S$1048576,0))&amp;"")</f>
        <v>0xe3115c061ee15fc7a14a3f70a917313c32611345</v>
      </c>
      <c r="O1315" s="2" t="str">
        <f>IF(ISERROR(INDEX(출금!$H$2:$H$1048576,MATCH($S1315,출금!$S$2:$S$1048576,0)))=TRUE, "", INDEX(출금!$H$2:$H$1048576,MATCH($S1315,출금!$S$2:$S$1048576,0))&amp;"")</f>
        <v/>
      </c>
      <c r="P1315" s="2" t="str">
        <f>IF(ISERROR(INDEX(출금!$A$2:$A$1048576,MATCH($S1315,출금!$S$2:$S$1048576,0)))=TRUE, "", INDEX(출금!$A$2:$A$1048576,MATCH($S1315,출금!$S$2:$S$1048576,0)))</f>
        <v>exchange</v>
      </c>
      <c r="Q1315" s="2" t="str">
        <f>IF(ISERROR(INDEX(출금!$B$2:$B$1048576,MATCH($S1315,출금!$S$2:$S$1048576,0)))=TRUE, "", INDEX(출금!$B$2:$B$1048576,MATCH($S1315,출금!$S$2:$S$1048576,0)))</f>
        <v>Upbit</v>
      </c>
      <c r="R1315" s="2" t="str">
        <f>IF(ISERROR(INDEX(출금!$C$2:$C$1048576,MATCH($S1315,출금!$S$2:$S$1048576,0)))=TRUE, "", INDEX(출금!$C$2:$C$1048576,MATCH($S1315,출금!$S$2:$S$1048576,0)))</f>
        <v>용범</v>
      </c>
      <c r="S1315" s="4" t="s">
        <v>2298</v>
      </c>
      <c r="T1315" s="20">
        <v>44621.350370370368</v>
      </c>
      <c r="U1315" s="31" t="str">
        <f t="shared" si="37"/>
        <v>2022-03-01</v>
      </c>
    </row>
    <row r="1316" spans="1:21">
      <c r="A1316" s="5" t="s">
        <v>3</v>
      </c>
      <c r="B1316" s="5" t="s">
        <v>67</v>
      </c>
      <c r="C1316" s="5" t="s">
        <v>24</v>
      </c>
      <c r="D1316" s="2" t="str">
        <f>'(참고) Index'!$E$9</f>
        <v>Main</v>
      </c>
      <c r="E1316" s="5">
        <v>10012</v>
      </c>
      <c r="F1316" s="4" t="str">
        <f t="shared" si="36"/>
        <v>ETH</v>
      </c>
      <c r="G1316" s="2" t="str">
        <f>IF(INDEX(지갑!$H:$H,MATCH(A1316&amp;B1316&amp;C1316&amp;D1316&amp;E1316&amp;F1316&amp;H1316,지갑!$K:$K,0))=0, "",INDEX(지갑!$H:$H,MATCH(A1316&amp;B1316&amp;C1316&amp;D1316&amp;E1316&amp;F1316&amp;H1316,지갑!$K:$K,0)))</f>
        <v>0x5d6fcf22aa4e4ff8da0abe329392e7c5306d22f3</v>
      </c>
      <c r="K1316" s="1" t="s">
        <v>11</v>
      </c>
      <c r="L1316" s="1" t="s">
        <v>11</v>
      </c>
      <c r="M1316" s="11">
        <v>66</v>
      </c>
      <c r="N1316" s="2" t="str">
        <f>IF(ISERROR(INDEX(출금!$G$2:$G$1048576,MATCH($S1316,출금!$S$2:$S$1048576,0)))=TRUE, "", INDEX(출금!$G$2:$G$1048576,MATCH($S1316,출금!$S$2:$S$1048576,0))&amp;"")</f>
        <v>0xe3115c061ee15fc7a14a3f70a917313c32611345</v>
      </c>
      <c r="O1316" s="2" t="str">
        <f>IF(ISERROR(INDEX(출금!$H$2:$H$1048576,MATCH($S1316,출금!$S$2:$S$1048576,0)))=TRUE, "", INDEX(출금!$H$2:$H$1048576,MATCH($S1316,출금!$S$2:$S$1048576,0))&amp;"")</f>
        <v/>
      </c>
      <c r="P1316" s="2" t="str">
        <f>IF(ISERROR(INDEX(출금!$A$2:$A$1048576,MATCH($S1316,출금!$S$2:$S$1048576,0)))=TRUE, "", INDEX(출금!$A$2:$A$1048576,MATCH($S1316,출금!$S$2:$S$1048576,0)))</f>
        <v>exchange</v>
      </c>
      <c r="Q1316" s="2" t="str">
        <f>IF(ISERROR(INDEX(출금!$B$2:$B$1048576,MATCH($S1316,출금!$S$2:$S$1048576,0)))=TRUE, "", INDEX(출금!$B$2:$B$1048576,MATCH($S1316,출금!$S$2:$S$1048576,0)))</f>
        <v>Upbit</v>
      </c>
      <c r="R1316" s="2" t="str">
        <f>IF(ISERROR(INDEX(출금!$C$2:$C$1048576,MATCH($S1316,출금!$S$2:$S$1048576,0)))=TRUE, "", INDEX(출금!$C$2:$C$1048576,MATCH($S1316,출금!$S$2:$S$1048576,0)))</f>
        <v>용범</v>
      </c>
      <c r="S1316" s="4" t="s">
        <v>2299</v>
      </c>
      <c r="T1316" s="20">
        <v>44621.347638888888</v>
      </c>
      <c r="U1316" s="31" t="str">
        <f t="shared" si="37"/>
        <v>2022-03-01</v>
      </c>
    </row>
    <row r="1317" spans="1:21">
      <c r="A1317" s="5" t="s">
        <v>3</v>
      </c>
      <c r="B1317" s="5" t="s">
        <v>67</v>
      </c>
      <c r="C1317" s="5" t="s">
        <v>24</v>
      </c>
      <c r="D1317" s="2" t="str">
        <f>'(참고) Index'!$E$9</f>
        <v>Main</v>
      </c>
      <c r="E1317" s="5">
        <v>10012</v>
      </c>
      <c r="F1317" s="4" t="str">
        <f t="shared" si="36"/>
        <v>ETH</v>
      </c>
      <c r="G1317" s="2" t="str">
        <f>IF(INDEX(지갑!$H:$H,MATCH(A1317&amp;B1317&amp;C1317&amp;D1317&amp;E1317&amp;F1317&amp;H1317,지갑!$K:$K,0))=0, "",INDEX(지갑!$H:$H,MATCH(A1317&amp;B1317&amp;C1317&amp;D1317&amp;E1317&amp;F1317&amp;H1317,지갑!$K:$K,0)))</f>
        <v>0x5d6fcf22aa4e4ff8da0abe329392e7c5306d22f3</v>
      </c>
      <c r="K1317" s="1" t="s">
        <v>11</v>
      </c>
      <c r="L1317" s="1" t="s">
        <v>11</v>
      </c>
      <c r="M1317" s="11">
        <v>66</v>
      </c>
      <c r="N1317" s="2" t="str">
        <f>IF(ISERROR(INDEX(출금!$G$2:$G$1048576,MATCH($S1317,출금!$S$2:$S$1048576,0)))=TRUE, "", INDEX(출금!$G$2:$G$1048576,MATCH($S1317,출금!$S$2:$S$1048576,0))&amp;"")</f>
        <v>0xe3115c061ee15fc7a14a3f70a917313c32611345</v>
      </c>
      <c r="O1317" s="2" t="str">
        <f>IF(ISERROR(INDEX(출금!$H$2:$H$1048576,MATCH($S1317,출금!$S$2:$S$1048576,0)))=TRUE, "", INDEX(출금!$H$2:$H$1048576,MATCH($S1317,출금!$S$2:$S$1048576,0))&amp;"")</f>
        <v/>
      </c>
      <c r="P1317" s="2" t="str">
        <f>IF(ISERROR(INDEX(출금!$A$2:$A$1048576,MATCH($S1317,출금!$S$2:$S$1048576,0)))=TRUE, "", INDEX(출금!$A$2:$A$1048576,MATCH($S1317,출금!$S$2:$S$1048576,0)))</f>
        <v>exchange</v>
      </c>
      <c r="Q1317" s="2" t="str">
        <f>IF(ISERROR(INDEX(출금!$B$2:$B$1048576,MATCH($S1317,출금!$S$2:$S$1048576,0)))=TRUE, "", INDEX(출금!$B$2:$B$1048576,MATCH($S1317,출금!$S$2:$S$1048576,0)))</f>
        <v>Upbit</v>
      </c>
      <c r="R1317" s="2" t="str">
        <f>IF(ISERROR(INDEX(출금!$C$2:$C$1048576,MATCH($S1317,출금!$S$2:$S$1048576,0)))=TRUE, "", INDEX(출금!$C$2:$C$1048576,MATCH($S1317,출금!$S$2:$S$1048576,0)))</f>
        <v>용범</v>
      </c>
      <c r="S1317" s="4" t="s">
        <v>2300</v>
      </c>
      <c r="T1317" s="20">
        <v>44621.347627314812</v>
      </c>
      <c r="U1317" s="31" t="str">
        <f t="shared" si="37"/>
        <v>2022-03-01</v>
      </c>
    </row>
    <row r="1318" spans="1:21" hidden="1">
      <c r="A1318" s="5" t="s">
        <v>3</v>
      </c>
      <c r="B1318" s="5" t="s">
        <v>67</v>
      </c>
      <c r="C1318" s="5" t="s">
        <v>24</v>
      </c>
      <c r="D1318" s="2" t="str">
        <f>'(참고) Index'!$E$9</f>
        <v>Main</v>
      </c>
      <c r="E1318" s="5">
        <v>10012</v>
      </c>
      <c r="F1318" s="4" t="str">
        <f t="shared" si="36"/>
        <v>XRP</v>
      </c>
      <c r="G1318" s="2" t="str">
        <f>IF(INDEX(지갑!$H:$H,MATCH(A1318&amp;B1318&amp;C1318&amp;D1318&amp;E1318&amp;F1318&amp;H1318,지갑!$K:$K,0))=0, "",INDEX(지갑!$H:$H,MATCH(A1318&amp;B1318&amp;C1318&amp;D1318&amp;E1318&amp;F1318&amp;H1318,지갑!$K:$K,0)))</f>
        <v>rEb8TK3gBgk5auZkwc6sHnwrGVJH8DuaLh</v>
      </c>
      <c r="H1318" s="5">
        <v>105711647</v>
      </c>
      <c r="K1318" s="1" t="s">
        <v>10</v>
      </c>
      <c r="L1318" s="1" t="s">
        <v>10</v>
      </c>
      <c r="M1318" s="11">
        <v>2675</v>
      </c>
      <c r="N1318" s="2" t="str">
        <f>IF(ISERROR(INDEX(출금!$G$2:$G$1048576,MATCH($S1318,출금!$S$2:$S$1048576,0)))=TRUE, "", INDEX(출금!$G$2:$G$1048576,MATCH($S1318,출금!$S$2:$S$1048576,0))&amp;"")</f>
        <v>raQwCVAJVqjrVm1Nj5SFRcX8i22BhdC9WA</v>
      </c>
      <c r="O1318" s="2" t="str">
        <f>IF(ISERROR(INDEX(출금!$H$2:$H$1048576,MATCH($S1318,출금!$S$2:$S$1048576,0)))=TRUE, "", INDEX(출금!$H$2:$H$1048576,MATCH($S1318,출금!$S$2:$S$1048576,0))&amp;"")</f>
        <v>2928323236</v>
      </c>
      <c r="P1318" s="2" t="str">
        <f>IF(ISERROR(INDEX(출금!$A$2:$A$1048576,MATCH($S1318,출금!$S$2:$S$1048576,0)))=TRUE, "", INDEX(출금!$A$2:$A$1048576,MATCH($S1318,출금!$S$2:$S$1048576,0)))</f>
        <v>exchange</v>
      </c>
      <c r="Q1318" s="2" t="str">
        <f>IF(ISERROR(INDEX(출금!$B$2:$B$1048576,MATCH($S1318,출금!$S$2:$S$1048576,0)))=TRUE, "", INDEX(출금!$B$2:$B$1048576,MATCH($S1318,출금!$S$2:$S$1048576,0)))</f>
        <v>Upbit</v>
      </c>
      <c r="R1318" s="2" t="str">
        <f>IF(ISERROR(INDEX(출금!$C$2:$C$1048576,MATCH($S1318,출금!$S$2:$S$1048576,0)))=TRUE, "", INDEX(출금!$C$2:$C$1048576,MATCH($S1318,출금!$S$2:$S$1048576,0)))</f>
        <v>용범</v>
      </c>
      <c r="S1318" s="4" t="s">
        <v>2301</v>
      </c>
      <c r="T1318" s="20">
        <v>44619.461342592593</v>
      </c>
      <c r="U1318" s="31" t="str">
        <f t="shared" si="37"/>
        <v>2022-02-27</v>
      </c>
    </row>
    <row r="1319" spans="1:21" hidden="1">
      <c r="A1319" s="5" t="s">
        <v>3</v>
      </c>
      <c r="B1319" s="5" t="s">
        <v>67</v>
      </c>
      <c r="C1319" s="5" t="s">
        <v>24</v>
      </c>
      <c r="D1319" s="2" t="str">
        <f>'(참고) Index'!$E$9</f>
        <v>Main</v>
      </c>
      <c r="E1319" s="5">
        <v>10012</v>
      </c>
      <c r="F1319" s="4" t="str">
        <f t="shared" si="36"/>
        <v>ATOM</v>
      </c>
      <c r="G1319" s="2" t="str">
        <f>IF(INDEX(지갑!$H:$H,MATCH(A1319&amp;B1319&amp;C1319&amp;D1319&amp;E1319&amp;F1319&amp;H1319,지갑!$K:$K,0))=0, "",INDEX(지갑!$H:$H,MATCH(A1319&amp;B1319&amp;C1319&amp;D1319&amp;E1319&amp;F1319&amp;H1319,지갑!$K:$K,0)))</f>
        <v>cosmos15v50ymp6n5dn73erkqtmq0u8adpl8d3ujv2e74</v>
      </c>
      <c r="H1319" s="5">
        <v>101230448</v>
      </c>
      <c r="K1319" s="1" t="s">
        <v>70</v>
      </c>
      <c r="L1319" s="1" t="s">
        <v>70</v>
      </c>
      <c r="M1319" s="11">
        <v>35</v>
      </c>
      <c r="N1319" s="2" t="str">
        <f>IF(ISERROR(INDEX(출금!$G$2:$G$1048576,MATCH($S1319,출금!$S$2:$S$1048576,0)))=TRUE, "", INDEX(출금!$G$2:$G$1048576,MATCH($S1319,출금!$S$2:$S$1048576,0))&amp;"")</f>
        <v>cosmos1hjyde2kfgtl78twvhs53u5j2gcsxrt649nn8j5</v>
      </c>
      <c r="O1319" s="2" t="str">
        <f>IF(ISERROR(INDEX(출금!$H$2:$H$1048576,MATCH($S1319,출금!$S$2:$S$1048576,0)))=TRUE, "", INDEX(출금!$H$2:$H$1048576,MATCH($S1319,출금!$S$2:$S$1048576,0))&amp;"")</f>
        <v>27efe86426eb21e9</v>
      </c>
      <c r="P1319" s="2" t="str">
        <f>IF(ISERROR(INDEX(출금!$A$2:$A$1048576,MATCH($S1319,출금!$S$2:$S$1048576,0)))=TRUE, "", INDEX(출금!$A$2:$A$1048576,MATCH($S1319,출금!$S$2:$S$1048576,0)))</f>
        <v>exchange</v>
      </c>
      <c r="Q1319" s="2" t="str">
        <f>IF(ISERROR(INDEX(출금!$B$2:$B$1048576,MATCH($S1319,출금!$S$2:$S$1048576,0)))=TRUE, "", INDEX(출금!$B$2:$B$1048576,MATCH($S1319,출금!$S$2:$S$1048576,0)))</f>
        <v>Upbit</v>
      </c>
      <c r="R1319" s="2" t="str">
        <f>IF(ISERROR(INDEX(출금!$C$2:$C$1048576,MATCH($S1319,출금!$S$2:$S$1048576,0)))=TRUE, "", INDEX(출금!$C$2:$C$1048576,MATCH($S1319,출금!$S$2:$S$1048576,0)))</f>
        <v>용범</v>
      </c>
      <c r="S1319" s="4" t="s">
        <v>2618</v>
      </c>
      <c r="T1319" s="20">
        <v>44619.073958333334</v>
      </c>
      <c r="U1319" s="31" t="str">
        <f t="shared" si="37"/>
        <v>2022-02-27</v>
      </c>
    </row>
    <row r="1320" spans="1:21" hidden="1">
      <c r="A1320" s="5" t="s">
        <v>3</v>
      </c>
      <c r="B1320" s="5" t="s">
        <v>67</v>
      </c>
      <c r="C1320" s="5" t="s">
        <v>24</v>
      </c>
      <c r="D1320" s="2" t="str">
        <f>'(참고) Index'!$E$9</f>
        <v>Main</v>
      </c>
      <c r="E1320" s="5">
        <v>10012</v>
      </c>
      <c r="F1320" s="4" t="str">
        <f t="shared" ref="F1320:F1383" si="38">K1320</f>
        <v>ATOM</v>
      </c>
      <c r="G1320" s="2" t="str">
        <f>IF(INDEX(지갑!$H:$H,MATCH(A1320&amp;B1320&amp;C1320&amp;D1320&amp;E1320&amp;F1320&amp;H1320,지갑!$K:$K,0))=0, "",INDEX(지갑!$H:$H,MATCH(A1320&amp;B1320&amp;C1320&amp;D1320&amp;E1320&amp;F1320&amp;H1320,지갑!$K:$K,0)))</f>
        <v>cosmos15v50ymp6n5dn73erkqtmq0u8adpl8d3ujv2e74</v>
      </c>
      <c r="H1320" s="5">
        <v>101230448</v>
      </c>
      <c r="K1320" s="1" t="s">
        <v>70</v>
      </c>
      <c r="L1320" s="1" t="s">
        <v>70</v>
      </c>
      <c r="M1320" s="11">
        <v>41</v>
      </c>
      <c r="N1320" s="2" t="str">
        <f>IF(ISERROR(INDEX(출금!$G$2:$G$1048576,MATCH($S1320,출금!$S$2:$S$1048576,0)))=TRUE, "", INDEX(출금!$G$2:$G$1048576,MATCH($S1320,출금!$S$2:$S$1048576,0))&amp;"")</f>
        <v>cosmos1hjyde2kfgtl78twvhs53u5j2gcsxrt649nn8j5</v>
      </c>
      <c r="O1320" s="2" t="str">
        <f>IF(ISERROR(INDEX(출금!$H$2:$H$1048576,MATCH($S1320,출금!$S$2:$S$1048576,0)))=TRUE, "", INDEX(출금!$H$2:$H$1048576,MATCH($S1320,출금!$S$2:$S$1048576,0))&amp;"")</f>
        <v>27efe86426eb21e9</v>
      </c>
      <c r="P1320" s="2" t="str">
        <f>IF(ISERROR(INDEX(출금!$A$2:$A$1048576,MATCH($S1320,출금!$S$2:$S$1048576,0)))=TRUE, "", INDEX(출금!$A$2:$A$1048576,MATCH($S1320,출금!$S$2:$S$1048576,0)))</f>
        <v>exchange</v>
      </c>
      <c r="Q1320" s="2" t="str">
        <f>IF(ISERROR(INDEX(출금!$B$2:$B$1048576,MATCH($S1320,출금!$S$2:$S$1048576,0)))=TRUE, "", INDEX(출금!$B$2:$B$1048576,MATCH($S1320,출금!$S$2:$S$1048576,0)))</f>
        <v>Upbit</v>
      </c>
      <c r="R1320" s="2" t="str">
        <f>IF(ISERROR(INDEX(출금!$C$2:$C$1048576,MATCH($S1320,출금!$S$2:$S$1048576,0)))=TRUE, "", INDEX(출금!$C$2:$C$1048576,MATCH($S1320,출금!$S$2:$S$1048576,0)))</f>
        <v>용범</v>
      </c>
      <c r="S1320" s="4" t="s">
        <v>2619</v>
      </c>
      <c r="T1320" s="20">
        <v>44618.62939814815</v>
      </c>
      <c r="U1320" s="31" t="str">
        <f t="shared" si="37"/>
        <v>2022-02-26</v>
      </c>
    </row>
    <row r="1321" spans="1:21" hidden="1">
      <c r="A1321" s="5" t="s">
        <v>3</v>
      </c>
      <c r="B1321" s="5" t="s">
        <v>67</v>
      </c>
      <c r="C1321" s="5" t="s">
        <v>24</v>
      </c>
      <c r="D1321" s="2" t="str">
        <f>'(참고) Index'!$E$9</f>
        <v>Main</v>
      </c>
      <c r="E1321" s="5">
        <v>10012</v>
      </c>
      <c r="F1321" s="4" t="str">
        <f t="shared" si="38"/>
        <v>XRP</v>
      </c>
      <c r="G1321" s="2" t="str">
        <f>IF(INDEX(지갑!$H:$H,MATCH(A1321&amp;B1321&amp;C1321&amp;D1321&amp;E1321&amp;F1321&amp;H1321,지갑!$K:$K,0))=0, "",INDEX(지갑!$H:$H,MATCH(A1321&amp;B1321&amp;C1321&amp;D1321&amp;E1321&amp;F1321&amp;H1321,지갑!$K:$K,0)))</f>
        <v>rEb8TK3gBgk5auZkwc6sHnwrGVJH8DuaLh</v>
      </c>
      <c r="H1321" s="5">
        <v>105711647</v>
      </c>
      <c r="K1321" s="1" t="s">
        <v>10</v>
      </c>
      <c r="L1321" s="1" t="s">
        <v>10</v>
      </c>
      <c r="M1321" s="11">
        <v>5221</v>
      </c>
      <c r="N1321" s="2" t="str">
        <f>IF(ISERROR(INDEX(출금!$G$2:$G$1048576,MATCH($S1321,출금!$S$2:$S$1048576,0)))=TRUE, "", INDEX(출금!$G$2:$G$1048576,MATCH($S1321,출금!$S$2:$S$1048576,0))&amp;"")</f>
        <v>raQwCVAJVqjrVm1Nj5SFRcX8i22BhdC9WA</v>
      </c>
      <c r="O1321" s="2" t="str">
        <f>IF(ISERROR(INDEX(출금!$H$2:$H$1048576,MATCH($S1321,출금!$S$2:$S$1048576,0)))=TRUE, "", INDEX(출금!$H$2:$H$1048576,MATCH($S1321,출금!$S$2:$S$1048576,0))&amp;"")</f>
        <v>2928323236</v>
      </c>
      <c r="P1321" s="2" t="str">
        <f>IF(ISERROR(INDEX(출금!$A$2:$A$1048576,MATCH($S1321,출금!$S$2:$S$1048576,0)))=TRUE, "", INDEX(출금!$A$2:$A$1048576,MATCH($S1321,출금!$S$2:$S$1048576,0)))</f>
        <v>exchange</v>
      </c>
      <c r="Q1321" s="2" t="str">
        <f>IF(ISERROR(INDEX(출금!$B$2:$B$1048576,MATCH($S1321,출금!$S$2:$S$1048576,0)))=TRUE, "", INDEX(출금!$B$2:$B$1048576,MATCH($S1321,출금!$S$2:$S$1048576,0)))</f>
        <v>Upbit</v>
      </c>
      <c r="R1321" s="2" t="str">
        <f>IF(ISERROR(INDEX(출금!$C$2:$C$1048576,MATCH($S1321,출금!$S$2:$S$1048576,0)))=TRUE, "", INDEX(출금!$C$2:$C$1048576,MATCH($S1321,출금!$S$2:$S$1048576,0)))</f>
        <v>용범</v>
      </c>
      <c r="S1321" s="4" t="s">
        <v>2304</v>
      </c>
      <c r="T1321" s="20">
        <v>44618.623888888891</v>
      </c>
      <c r="U1321" s="31" t="str">
        <f t="shared" si="37"/>
        <v>2022-02-26</v>
      </c>
    </row>
    <row r="1322" spans="1:21" hidden="1">
      <c r="A1322" s="5" t="s">
        <v>3</v>
      </c>
      <c r="B1322" s="5" t="s">
        <v>67</v>
      </c>
      <c r="C1322" s="5" t="s">
        <v>24</v>
      </c>
      <c r="D1322" s="2" t="str">
        <f>'(참고) Index'!$E$9</f>
        <v>Main</v>
      </c>
      <c r="E1322" s="5">
        <v>10012</v>
      </c>
      <c r="F1322" s="4" t="str">
        <f t="shared" si="38"/>
        <v>ATOM</v>
      </c>
      <c r="G1322" s="2" t="str">
        <f>IF(INDEX(지갑!$H:$H,MATCH(A1322&amp;B1322&amp;C1322&amp;D1322&amp;E1322&amp;F1322&amp;H1322,지갑!$K:$K,0))=0, "",INDEX(지갑!$H:$H,MATCH(A1322&amp;B1322&amp;C1322&amp;D1322&amp;E1322&amp;F1322&amp;H1322,지갑!$K:$K,0)))</f>
        <v>cosmos15v50ymp6n5dn73erkqtmq0u8adpl8d3ujv2e74</v>
      </c>
      <c r="H1322" s="5">
        <v>101230448</v>
      </c>
      <c r="K1322" s="1" t="s">
        <v>70</v>
      </c>
      <c r="L1322" s="1" t="s">
        <v>70</v>
      </c>
      <c r="M1322" s="11">
        <v>43</v>
      </c>
      <c r="N1322" s="2" t="str">
        <f>IF(ISERROR(INDEX(출금!$G$2:$G$1048576,MATCH($S1322,출금!$S$2:$S$1048576,0)))=TRUE, "", INDEX(출금!$G$2:$G$1048576,MATCH($S1322,출금!$S$2:$S$1048576,0))&amp;"")</f>
        <v>cosmos1hjyde2kfgtl78twvhs53u5j2gcsxrt649nn8j5</v>
      </c>
      <c r="O1322" s="2" t="str">
        <f>IF(ISERROR(INDEX(출금!$H$2:$H$1048576,MATCH($S1322,출금!$S$2:$S$1048576,0)))=TRUE, "", INDEX(출금!$H$2:$H$1048576,MATCH($S1322,출금!$S$2:$S$1048576,0))&amp;"")</f>
        <v>27efe86426eb21e9</v>
      </c>
      <c r="P1322" s="2" t="str">
        <f>IF(ISERROR(INDEX(출금!$A$2:$A$1048576,MATCH($S1322,출금!$S$2:$S$1048576,0)))=TRUE, "", INDEX(출금!$A$2:$A$1048576,MATCH($S1322,출금!$S$2:$S$1048576,0)))</f>
        <v>exchange</v>
      </c>
      <c r="Q1322" s="2" t="str">
        <f>IF(ISERROR(INDEX(출금!$B$2:$B$1048576,MATCH($S1322,출금!$S$2:$S$1048576,0)))=TRUE, "", INDEX(출금!$B$2:$B$1048576,MATCH($S1322,출금!$S$2:$S$1048576,0)))</f>
        <v>Upbit</v>
      </c>
      <c r="R1322" s="2" t="str">
        <f>IF(ISERROR(INDEX(출금!$C$2:$C$1048576,MATCH($S1322,출금!$S$2:$S$1048576,0)))=TRUE, "", INDEX(출금!$C$2:$C$1048576,MATCH($S1322,출금!$S$2:$S$1048576,0)))</f>
        <v>용범</v>
      </c>
      <c r="S1322" s="4" t="s">
        <v>2620</v>
      </c>
      <c r="T1322" s="20">
        <v>44618.620254629626</v>
      </c>
      <c r="U1322" s="31" t="str">
        <f t="shared" si="37"/>
        <v>2022-02-26</v>
      </c>
    </row>
    <row r="1323" spans="1:21" hidden="1">
      <c r="A1323" s="5" t="s">
        <v>3</v>
      </c>
      <c r="B1323" s="5" t="s">
        <v>67</v>
      </c>
      <c r="C1323" s="5" t="s">
        <v>24</v>
      </c>
      <c r="D1323" s="2" t="str">
        <f>'(참고) Index'!$E$9</f>
        <v>Main</v>
      </c>
      <c r="E1323" s="5">
        <v>10012</v>
      </c>
      <c r="F1323" s="4" t="str">
        <f t="shared" si="38"/>
        <v>XRP</v>
      </c>
      <c r="G1323" s="2" t="str">
        <f>IF(INDEX(지갑!$H:$H,MATCH(A1323&amp;B1323&amp;C1323&amp;D1323&amp;E1323&amp;F1323&amp;H1323,지갑!$K:$K,0))=0, "",INDEX(지갑!$H:$H,MATCH(A1323&amp;B1323&amp;C1323&amp;D1323&amp;E1323&amp;F1323&amp;H1323,지갑!$K:$K,0)))</f>
        <v>rEb8TK3gBgk5auZkwc6sHnwrGVJH8DuaLh</v>
      </c>
      <c r="H1323" s="5">
        <v>105711647</v>
      </c>
      <c r="K1323" s="1" t="s">
        <v>10</v>
      </c>
      <c r="L1323" s="1" t="s">
        <v>10</v>
      </c>
      <c r="M1323" s="11">
        <v>4383</v>
      </c>
      <c r="N1323" s="2" t="str">
        <f>IF(ISERROR(INDEX(출금!$G$2:$G$1048576,MATCH($S1323,출금!$S$2:$S$1048576,0)))=TRUE, "", INDEX(출금!$G$2:$G$1048576,MATCH($S1323,출금!$S$2:$S$1048576,0))&amp;"")</f>
        <v>raQwCVAJVqjrVm1Nj5SFRcX8i22BhdC9WA</v>
      </c>
      <c r="O1323" s="2" t="str">
        <f>IF(ISERROR(INDEX(출금!$H$2:$H$1048576,MATCH($S1323,출금!$S$2:$S$1048576,0)))=TRUE, "", INDEX(출금!$H$2:$H$1048576,MATCH($S1323,출금!$S$2:$S$1048576,0))&amp;"")</f>
        <v>2928323236</v>
      </c>
      <c r="P1323" s="2" t="str">
        <f>IF(ISERROR(INDEX(출금!$A$2:$A$1048576,MATCH($S1323,출금!$S$2:$S$1048576,0)))=TRUE, "", INDEX(출금!$A$2:$A$1048576,MATCH($S1323,출금!$S$2:$S$1048576,0)))</f>
        <v>exchange</v>
      </c>
      <c r="Q1323" s="2" t="str">
        <f>IF(ISERROR(INDEX(출금!$B$2:$B$1048576,MATCH($S1323,출금!$S$2:$S$1048576,0)))=TRUE, "", INDEX(출금!$B$2:$B$1048576,MATCH($S1323,출금!$S$2:$S$1048576,0)))</f>
        <v>Upbit</v>
      </c>
      <c r="R1323" s="2" t="str">
        <f>IF(ISERROR(INDEX(출금!$C$2:$C$1048576,MATCH($S1323,출금!$S$2:$S$1048576,0)))=TRUE, "", INDEX(출금!$C$2:$C$1048576,MATCH($S1323,출금!$S$2:$S$1048576,0)))</f>
        <v>용범</v>
      </c>
      <c r="S1323" s="4" t="s">
        <v>2306</v>
      </c>
      <c r="T1323" s="20">
        <v>44618.616932870369</v>
      </c>
      <c r="U1323" s="31" t="str">
        <f t="shared" si="37"/>
        <v>2022-02-26</v>
      </c>
    </row>
    <row r="1324" spans="1:21" hidden="1">
      <c r="A1324" s="5" t="s">
        <v>3</v>
      </c>
      <c r="B1324" s="5" t="s">
        <v>67</v>
      </c>
      <c r="C1324" s="5" t="s">
        <v>24</v>
      </c>
      <c r="D1324" s="2" t="str">
        <f>'(참고) Index'!$E$9</f>
        <v>Main</v>
      </c>
      <c r="E1324" s="5">
        <v>10012</v>
      </c>
      <c r="F1324" s="4" t="str">
        <f t="shared" si="38"/>
        <v>ATOM</v>
      </c>
      <c r="G1324" s="2" t="str">
        <f>IF(INDEX(지갑!$H:$H,MATCH(A1324&amp;B1324&amp;C1324&amp;D1324&amp;E1324&amp;F1324&amp;H1324,지갑!$K:$K,0))=0, "",INDEX(지갑!$H:$H,MATCH(A1324&amp;B1324&amp;C1324&amp;D1324&amp;E1324&amp;F1324&amp;H1324,지갑!$K:$K,0)))</f>
        <v>cosmos15v50ymp6n5dn73erkqtmq0u8adpl8d3ujv2e74</v>
      </c>
      <c r="H1324" s="5">
        <v>101230448</v>
      </c>
      <c r="K1324" s="1" t="s">
        <v>70</v>
      </c>
      <c r="L1324" s="1" t="s">
        <v>70</v>
      </c>
      <c r="M1324" s="11">
        <v>42</v>
      </c>
      <c r="N1324" s="2" t="str">
        <f>IF(ISERROR(INDEX(출금!$G$2:$G$1048576,MATCH($S1324,출금!$S$2:$S$1048576,0)))=TRUE, "", INDEX(출금!$G$2:$G$1048576,MATCH($S1324,출금!$S$2:$S$1048576,0))&amp;"")</f>
        <v>cosmos1hjyde2kfgtl78twvhs53u5j2gcsxrt649nn8j5</v>
      </c>
      <c r="O1324" s="2" t="str">
        <f>IF(ISERROR(INDEX(출금!$H$2:$H$1048576,MATCH($S1324,출금!$S$2:$S$1048576,0)))=TRUE, "", INDEX(출금!$H$2:$H$1048576,MATCH($S1324,출금!$S$2:$S$1048576,0))&amp;"")</f>
        <v>27efe86426eb21e9</v>
      </c>
      <c r="P1324" s="2" t="str">
        <f>IF(ISERROR(INDEX(출금!$A$2:$A$1048576,MATCH($S1324,출금!$S$2:$S$1048576,0)))=TRUE, "", INDEX(출금!$A$2:$A$1048576,MATCH($S1324,출금!$S$2:$S$1048576,0)))</f>
        <v>exchange</v>
      </c>
      <c r="Q1324" s="2" t="str">
        <f>IF(ISERROR(INDEX(출금!$B$2:$B$1048576,MATCH($S1324,출금!$S$2:$S$1048576,0)))=TRUE, "", INDEX(출금!$B$2:$B$1048576,MATCH($S1324,출금!$S$2:$S$1048576,0)))</f>
        <v>Upbit</v>
      </c>
      <c r="R1324" s="2" t="str">
        <f>IF(ISERROR(INDEX(출금!$C$2:$C$1048576,MATCH($S1324,출금!$S$2:$S$1048576,0)))=TRUE, "", INDEX(출금!$C$2:$C$1048576,MATCH($S1324,출금!$S$2:$S$1048576,0)))</f>
        <v>용범</v>
      </c>
      <c r="S1324" s="4" t="s">
        <v>2621</v>
      </c>
      <c r="T1324" s="20">
        <v>44618.616203703707</v>
      </c>
      <c r="U1324" s="31" t="str">
        <f t="shared" si="37"/>
        <v>2022-02-26</v>
      </c>
    </row>
    <row r="1325" spans="1:21" hidden="1">
      <c r="A1325" s="5" t="s">
        <v>3</v>
      </c>
      <c r="B1325" s="5" t="s">
        <v>67</v>
      </c>
      <c r="C1325" s="5" t="s">
        <v>24</v>
      </c>
      <c r="D1325" s="2" t="str">
        <f>'(참고) Index'!$E$9</f>
        <v>Main</v>
      </c>
      <c r="E1325" s="5">
        <v>10012</v>
      </c>
      <c r="F1325" s="4" t="str">
        <f t="shared" si="38"/>
        <v>XRP</v>
      </c>
      <c r="G1325" s="2" t="str">
        <f>IF(INDEX(지갑!$H:$H,MATCH(A1325&amp;B1325&amp;C1325&amp;D1325&amp;E1325&amp;F1325&amp;H1325,지갑!$K:$K,0))=0, "",INDEX(지갑!$H:$H,MATCH(A1325&amp;B1325&amp;C1325&amp;D1325&amp;E1325&amp;F1325&amp;H1325,지갑!$K:$K,0)))</f>
        <v>rEb8TK3gBgk5auZkwc6sHnwrGVJH8DuaLh</v>
      </c>
      <c r="H1325" s="5">
        <v>105711647</v>
      </c>
      <c r="K1325" s="1" t="s">
        <v>10</v>
      </c>
      <c r="L1325" s="1" t="s">
        <v>10</v>
      </c>
      <c r="M1325" s="11">
        <v>4280</v>
      </c>
      <c r="N1325" s="2" t="str">
        <f>IF(ISERROR(INDEX(출금!$G$2:$G$1048576,MATCH($S1325,출금!$S$2:$S$1048576,0)))=TRUE, "", INDEX(출금!$G$2:$G$1048576,MATCH($S1325,출금!$S$2:$S$1048576,0))&amp;"")</f>
        <v>raQwCVAJVqjrVm1Nj5SFRcX8i22BhdC9WA</v>
      </c>
      <c r="O1325" s="2" t="str">
        <f>IF(ISERROR(INDEX(출금!$H$2:$H$1048576,MATCH($S1325,출금!$S$2:$S$1048576,0)))=TRUE, "", INDEX(출금!$H$2:$H$1048576,MATCH($S1325,출금!$S$2:$S$1048576,0))&amp;"")</f>
        <v>2928323236</v>
      </c>
      <c r="P1325" s="2" t="str">
        <f>IF(ISERROR(INDEX(출금!$A$2:$A$1048576,MATCH($S1325,출금!$S$2:$S$1048576,0)))=TRUE, "", INDEX(출금!$A$2:$A$1048576,MATCH($S1325,출금!$S$2:$S$1048576,0)))</f>
        <v>exchange</v>
      </c>
      <c r="Q1325" s="2" t="str">
        <f>IF(ISERROR(INDEX(출금!$B$2:$B$1048576,MATCH($S1325,출금!$S$2:$S$1048576,0)))=TRUE, "", INDEX(출금!$B$2:$B$1048576,MATCH($S1325,출금!$S$2:$S$1048576,0)))</f>
        <v>Upbit</v>
      </c>
      <c r="R1325" s="2" t="str">
        <f>IF(ISERROR(INDEX(출금!$C$2:$C$1048576,MATCH($S1325,출금!$S$2:$S$1048576,0)))=TRUE, "", INDEX(출금!$C$2:$C$1048576,MATCH($S1325,출금!$S$2:$S$1048576,0)))</f>
        <v>용범</v>
      </c>
      <c r="S1325" s="4" t="s">
        <v>2308</v>
      </c>
      <c r="T1325" s="20">
        <v>44618.614189814813</v>
      </c>
      <c r="U1325" s="31" t="str">
        <f t="shared" si="37"/>
        <v>2022-02-26</v>
      </c>
    </row>
    <row r="1326" spans="1:21" hidden="1">
      <c r="A1326" s="5" t="s">
        <v>3</v>
      </c>
      <c r="B1326" s="5" t="s">
        <v>67</v>
      </c>
      <c r="C1326" s="5" t="s">
        <v>24</v>
      </c>
      <c r="D1326" s="2" t="str">
        <f>'(참고) Index'!$E$9</f>
        <v>Main</v>
      </c>
      <c r="E1326" s="5">
        <v>10012</v>
      </c>
      <c r="F1326" s="4" t="str">
        <f t="shared" si="38"/>
        <v>XRP</v>
      </c>
      <c r="G1326" s="2" t="str">
        <f>IF(INDEX(지갑!$H:$H,MATCH(A1326&amp;B1326&amp;C1326&amp;D1326&amp;E1326&amp;F1326&amp;H1326,지갑!$K:$K,0))=0, "",INDEX(지갑!$H:$H,MATCH(A1326&amp;B1326&amp;C1326&amp;D1326&amp;E1326&amp;F1326&amp;H1326,지갑!$K:$K,0)))</f>
        <v>rEb8TK3gBgk5auZkwc6sHnwrGVJH8DuaLh</v>
      </c>
      <c r="H1326" s="5">
        <v>105711647</v>
      </c>
      <c r="K1326" s="1" t="s">
        <v>10</v>
      </c>
      <c r="L1326" s="1" t="s">
        <v>10</v>
      </c>
      <c r="M1326" s="11">
        <v>4717</v>
      </c>
      <c r="N1326" s="2" t="str">
        <f>IF(ISERROR(INDEX(출금!$G$2:$G$1048576,MATCH($S1326,출금!$S$2:$S$1048576,0)))=TRUE, "", INDEX(출금!$G$2:$G$1048576,MATCH($S1326,출금!$S$2:$S$1048576,0))&amp;"")</f>
        <v>raQwCVAJVqjrVm1Nj5SFRcX8i22BhdC9WA</v>
      </c>
      <c r="O1326" s="2" t="str">
        <f>IF(ISERROR(INDEX(출금!$H$2:$H$1048576,MATCH($S1326,출금!$S$2:$S$1048576,0)))=TRUE, "", INDEX(출금!$H$2:$H$1048576,MATCH($S1326,출금!$S$2:$S$1048576,0))&amp;"")</f>
        <v>2928323236</v>
      </c>
      <c r="P1326" s="2" t="str">
        <f>IF(ISERROR(INDEX(출금!$A$2:$A$1048576,MATCH($S1326,출금!$S$2:$S$1048576,0)))=TRUE, "", INDEX(출금!$A$2:$A$1048576,MATCH($S1326,출금!$S$2:$S$1048576,0)))</f>
        <v>exchange</v>
      </c>
      <c r="Q1326" s="2" t="str">
        <f>IF(ISERROR(INDEX(출금!$B$2:$B$1048576,MATCH($S1326,출금!$S$2:$S$1048576,0)))=TRUE, "", INDEX(출금!$B$2:$B$1048576,MATCH($S1326,출금!$S$2:$S$1048576,0)))</f>
        <v>Upbit</v>
      </c>
      <c r="R1326" s="2" t="str">
        <f>IF(ISERROR(INDEX(출금!$C$2:$C$1048576,MATCH($S1326,출금!$S$2:$S$1048576,0)))=TRUE, "", INDEX(출금!$C$2:$C$1048576,MATCH($S1326,출금!$S$2:$S$1048576,0)))</f>
        <v>용범</v>
      </c>
      <c r="S1326" s="4" t="s">
        <v>2309</v>
      </c>
      <c r="T1326" s="20">
        <v>44618.609965277778</v>
      </c>
      <c r="U1326" s="31" t="str">
        <f t="shared" si="37"/>
        <v>2022-02-26</v>
      </c>
    </row>
    <row r="1327" spans="1:21" hidden="1">
      <c r="A1327" s="5" t="s">
        <v>3</v>
      </c>
      <c r="B1327" s="5" t="s">
        <v>67</v>
      </c>
      <c r="C1327" s="5" t="s">
        <v>24</v>
      </c>
      <c r="D1327" s="2" t="str">
        <f>'(참고) Index'!$E$9</f>
        <v>Main</v>
      </c>
      <c r="E1327" s="5">
        <v>10012</v>
      </c>
      <c r="F1327" s="4" t="str">
        <f t="shared" si="38"/>
        <v>XRP</v>
      </c>
      <c r="G1327" s="2" t="str">
        <f>IF(INDEX(지갑!$H:$H,MATCH(A1327&amp;B1327&amp;C1327&amp;D1327&amp;E1327&amp;F1327&amp;H1327,지갑!$K:$K,0))=0, "",INDEX(지갑!$H:$H,MATCH(A1327&amp;B1327&amp;C1327&amp;D1327&amp;E1327&amp;F1327&amp;H1327,지갑!$K:$K,0)))</f>
        <v>rEb8TK3gBgk5auZkwc6sHnwrGVJH8DuaLh</v>
      </c>
      <c r="H1327" s="5">
        <v>105711647</v>
      </c>
      <c r="K1327" s="1" t="s">
        <v>10</v>
      </c>
      <c r="L1327" s="1" t="s">
        <v>10</v>
      </c>
      <c r="M1327" s="11">
        <v>3750</v>
      </c>
      <c r="N1327" s="2" t="str">
        <f>IF(ISERROR(INDEX(출금!$G$2:$G$1048576,MATCH($S1327,출금!$S$2:$S$1048576,0)))=TRUE, "", INDEX(출금!$G$2:$G$1048576,MATCH($S1327,출금!$S$2:$S$1048576,0))&amp;"")</f>
        <v>raQwCVAJVqjrVm1Nj5SFRcX8i22BhdC9WA</v>
      </c>
      <c r="O1327" s="2" t="str">
        <f>IF(ISERROR(INDEX(출금!$H$2:$H$1048576,MATCH($S1327,출금!$S$2:$S$1048576,0)))=TRUE, "", INDEX(출금!$H$2:$H$1048576,MATCH($S1327,출금!$S$2:$S$1048576,0))&amp;"")</f>
        <v>2928323236</v>
      </c>
      <c r="P1327" s="2" t="str">
        <f>IF(ISERROR(INDEX(출금!$A$2:$A$1048576,MATCH($S1327,출금!$S$2:$S$1048576,0)))=TRUE, "", INDEX(출금!$A$2:$A$1048576,MATCH($S1327,출금!$S$2:$S$1048576,0)))</f>
        <v>exchange</v>
      </c>
      <c r="Q1327" s="2" t="str">
        <f>IF(ISERROR(INDEX(출금!$B$2:$B$1048576,MATCH($S1327,출금!$S$2:$S$1048576,0)))=TRUE, "", INDEX(출금!$B$2:$B$1048576,MATCH($S1327,출금!$S$2:$S$1048576,0)))</f>
        <v>Upbit</v>
      </c>
      <c r="R1327" s="2" t="str">
        <f>IF(ISERROR(INDEX(출금!$C$2:$C$1048576,MATCH($S1327,출금!$S$2:$S$1048576,0)))=TRUE, "", INDEX(출금!$C$2:$C$1048576,MATCH($S1327,출금!$S$2:$S$1048576,0)))</f>
        <v>용범</v>
      </c>
      <c r="S1327" s="4" t="s">
        <v>2310</v>
      </c>
      <c r="T1327" s="20">
        <v>44618.579432870371</v>
      </c>
      <c r="U1327" s="31" t="str">
        <f t="shared" si="37"/>
        <v>2022-02-26</v>
      </c>
    </row>
    <row r="1328" spans="1:21" hidden="1">
      <c r="A1328" s="5" t="s">
        <v>3</v>
      </c>
      <c r="B1328" s="5" t="s">
        <v>67</v>
      </c>
      <c r="C1328" s="5" t="s">
        <v>24</v>
      </c>
      <c r="D1328" s="2" t="str">
        <f>'(참고) Index'!$E$9</f>
        <v>Main</v>
      </c>
      <c r="E1328" s="5">
        <v>10012</v>
      </c>
      <c r="F1328" s="4" t="str">
        <f t="shared" si="38"/>
        <v>XRP</v>
      </c>
      <c r="G1328" s="2" t="str">
        <f>IF(INDEX(지갑!$H:$H,MATCH(A1328&amp;B1328&amp;C1328&amp;D1328&amp;E1328&amp;F1328&amp;H1328,지갑!$K:$K,0))=0, "",INDEX(지갑!$H:$H,MATCH(A1328&amp;B1328&amp;C1328&amp;D1328&amp;E1328&amp;F1328&amp;H1328,지갑!$K:$K,0)))</f>
        <v>rEb8TK3gBgk5auZkwc6sHnwrGVJH8DuaLh</v>
      </c>
      <c r="H1328" s="5">
        <v>105711647</v>
      </c>
      <c r="K1328" s="1" t="s">
        <v>10</v>
      </c>
      <c r="L1328" s="1" t="s">
        <v>10</v>
      </c>
      <c r="M1328" s="11">
        <v>5898</v>
      </c>
      <c r="N1328" s="2" t="str">
        <f>IF(ISERROR(INDEX(출금!$G$2:$G$1048576,MATCH($S1328,출금!$S$2:$S$1048576,0)))=TRUE, "", INDEX(출금!$G$2:$G$1048576,MATCH($S1328,출금!$S$2:$S$1048576,0))&amp;"")</f>
        <v>raQwCVAJVqjrVm1Nj5SFRcX8i22BhdC9WA</v>
      </c>
      <c r="O1328" s="2" t="str">
        <f>IF(ISERROR(INDEX(출금!$H$2:$H$1048576,MATCH($S1328,출금!$S$2:$S$1048576,0)))=TRUE, "", INDEX(출금!$H$2:$H$1048576,MATCH($S1328,출금!$S$2:$S$1048576,0))&amp;"")</f>
        <v>2928323236</v>
      </c>
      <c r="P1328" s="2" t="str">
        <f>IF(ISERROR(INDEX(출금!$A$2:$A$1048576,MATCH($S1328,출금!$S$2:$S$1048576,0)))=TRUE, "", INDEX(출금!$A$2:$A$1048576,MATCH($S1328,출금!$S$2:$S$1048576,0)))</f>
        <v>exchange</v>
      </c>
      <c r="Q1328" s="2" t="str">
        <f>IF(ISERROR(INDEX(출금!$B$2:$B$1048576,MATCH($S1328,출금!$S$2:$S$1048576,0)))=TRUE, "", INDEX(출금!$B$2:$B$1048576,MATCH($S1328,출금!$S$2:$S$1048576,0)))</f>
        <v>Upbit</v>
      </c>
      <c r="R1328" s="2" t="str">
        <f>IF(ISERROR(INDEX(출금!$C$2:$C$1048576,MATCH($S1328,출금!$S$2:$S$1048576,0)))=TRUE, "", INDEX(출금!$C$2:$C$1048576,MATCH($S1328,출금!$S$2:$S$1048576,0)))</f>
        <v>용범</v>
      </c>
      <c r="S1328" s="4" t="s">
        <v>2311</v>
      </c>
      <c r="T1328" s="20">
        <v>44618.564120370371</v>
      </c>
      <c r="U1328" s="31" t="str">
        <f t="shared" si="37"/>
        <v>2022-02-26</v>
      </c>
    </row>
    <row r="1329" spans="1:21" hidden="1">
      <c r="A1329" s="5" t="s">
        <v>3</v>
      </c>
      <c r="B1329" s="5" t="s">
        <v>67</v>
      </c>
      <c r="C1329" s="5" t="s">
        <v>24</v>
      </c>
      <c r="D1329" s="2" t="str">
        <f>'(참고) Index'!$E$9</f>
        <v>Main</v>
      </c>
      <c r="E1329" s="5">
        <v>10012</v>
      </c>
      <c r="F1329" s="4" t="str">
        <f t="shared" si="38"/>
        <v>ATOM</v>
      </c>
      <c r="G1329" s="2" t="str">
        <f>IF(INDEX(지갑!$H:$H,MATCH(A1329&amp;B1329&amp;C1329&amp;D1329&amp;E1329&amp;F1329&amp;H1329,지갑!$K:$K,0))=0, "",INDEX(지갑!$H:$H,MATCH(A1329&amp;B1329&amp;C1329&amp;D1329&amp;E1329&amp;F1329&amp;H1329,지갑!$K:$K,0)))</f>
        <v>cosmos15v50ymp6n5dn73erkqtmq0u8adpl8d3ujv2e74</v>
      </c>
      <c r="H1329" s="5">
        <v>101230448</v>
      </c>
      <c r="K1329" s="1" t="s">
        <v>70</v>
      </c>
      <c r="L1329" s="1" t="s">
        <v>70</v>
      </c>
      <c r="M1329" s="11">
        <v>78</v>
      </c>
      <c r="N1329" s="2" t="str">
        <f>IF(ISERROR(INDEX(출금!$G$2:$G$1048576,MATCH($S1329,출금!$S$2:$S$1048576,0)))=TRUE, "", INDEX(출금!$G$2:$G$1048576,MATCH($S1329,출금!$S$2:$S$1048576,0))&amp;"")</f>
        <v>cosmos1hjyde2kfgtl78twvhs53u5j2gcsxrt649nn8j5</v>
      </c>
      <c r="O1329" s="2" t="str">
        <f>IF(ISERROR(INDEX(출금!$H$2:$H$1048576,MATCH($S1329,출금!$S$2:$S$1048576,0)))=TRUE, "", INDEX(출금!$H$2:$H$1048576,MATCH($S1329,출금!$S$2:$S$1048576,0))&amp;"")</f>
        <v>27efe86426eb21e9</v>
      </c>
      <c r="P1329" s="2" t="str">
        <f>IF(ISERROR(INDEX(출금!$A$2:$A$1048576,MATCH($S1329,출금!$S$2:$S$1048576,0)))=TRUE, "", INDEX(출금!$A$2:$A$1048576,MATCH($S1329,출금!$S$2:$S$1048576,0)))</f>
        <v>exchange</v>
      </c>
      <c r="Q1329" s="2" t="str">
        <f>IF(ISERROR(INDEX(출금!$B$2:$B$1048576,MATCH($S1329,출금!$S$2:$S$1048576,0)))=TRUE, "", INDEX(출금!$B$2:$B$1048576,MATCH($S1329,출금!$S$2:$S$1048576,0)))</f>
        <v>Upbit</v>
      </c>
      <c r="R1329" s="2" t="str">
        <f>IF(ISERROR(INDEX(출금!$C$2:$C$1048576,MATCH($S1329,출금!$S$2:$S$1048576,0)))=TRUE, "", INDEX(출금!$C$2:$C$1048576,MATCH($S1329,출금!$S$2:$S$1048576,0)))</f>
        <v>용범</v>
      </c>
      <c r="S1329" s="4" t="s">
        <v>2622</v>
      </c>
      <c r="T1329" s="20">
        <v>44618.563425925924</v>
      </c>
      <c r="U1329" s="31" t="str">
        <f t="shared" si="37"/>
        <v>2022-02-26</v>
      </c>
    </row>
    <row r="1330" spans="1:21" hidden="1">
      <c r="A1330" s="5" t="s">
        <v>3</v>
      </c>
      <c r="B1330" s="5" t="s">
        <v>67</v>
      </c>
      <c r="C1330" s="5" t="s">
        <v>24</v>
      </c>
      <c r="D1330" s="2" t="str">
        <f>'(참고) Index'!$E$9</f>
        <v>Main</v>
      </c>
      <c r="E1330" s="5">
        <v>10012</v>
      </c>
      <c r="F1330" s="4" t="str">
        <f t="shared" si="38"/>
        <v>BTC</v>
      </c>
      <c r="G1330" s="2" t="str">
        <f>IF(INDEX(지갑!$H:$H,MATCH(A1330&amp;B1330&amp;C1330&amp;D1330&amp;E1330&amp;F1330&amp;H1330,지갑!$K:$K,0))=0, "",INDEX(지갑!$H:$H,MATCH(A1330&amp;B1330&amp;C1330&amp;D1330&amp;E1330&amp;F1330&amp;H1330,지갑!$K:$K,0)))</f>
        <v>19SK9LWSXLdmwPxvjPgvUrdaPhaPS6LaNu</v>
      </c>
      <c r="K1330" s="1" t="s">
        <v>9</v>
      </c>
      <c r="L1330" s="1" t="s">
        <v>9</v>
      </c>
      <c r="M1330" s="11">
        <v>10</v>
      </c>
      <c r="N1330" s="2" t="str">
        <f>IF(ISERROR(INDEX(출금!$G$2:$G$1048576,MATCH($S1330,출금!$S$2:$S$1048576,0)))=TRUE, "", INDEX(출금!$G$2:$G$1048576,MATCH($S1330,출금!$S$2:$S$1048576,0))&amp;"")</f>
        <v>374LRSWxDhVMJGYVdvawesWpuHxR6toVaG</v>
      </c>
      <c r="O1330" s="2" t="str">
        <f>IF(ISERROR(INDEX(출금!$H$2:$H$1048576,MATCH($S1330,출금!$S$2:$S$1048576,0)))=TRUE, "", INDEX(출금!$H$2:$H$1048576,MATCH($S1330,출금!$S$2:$S$1048576,0))&amp;"")</f>
        <v/>
      </c>
      <c r="P1330" s="2" t="str">
        <f>IF(ISERROR(INDEX(출금!$A$2:$A$1048576,MATCH($S1330,출금!$S$2:$S$1048576,0)))=TRUE, "", INDEX(출금!$A$2:$A$1048576,MATCH($S1330,출금!$S$2:$S$1048576,0)))</f>
        <v>exchange</v>
      </c>
      <c r="Q1330" s="2" t="str">
        <f>IF(ISERROR(INDEX(출금!$B$2:$B$1048576,MATCH($S1330,출금!$S$2:$S$1048576,0)))=TRUE, "", INDEX(출금!$B$2:$B$1048576,MATCH($S1330,출금!$S$2:$S$1048576,0)))</f>
        <v>Upbit</v>
      </c>
      <c r="R1330" s="2" t="str">
        <f>IF(ISERROR(INDEX(출금!$C$2:$C$1048576,MATCH($S1330,출금!$S$2:$S$1048576,0)))=TRUE, "", INDEX(출금!$C$2:$C$1048576,MATCH($S1330,출금!$S$2:$S$1048576,0)))</f>
        <v>용범</v>
      </c>
      <c r="S1330" s="4" t="s">
        <v>2313</v>
      </c>
      <c r="T1330" s="20">
        <v>44617.953217592592</v>
      </c>
      <c r="U1330" s="31" t="str">
        <f t="shared" si="37"/>
        <v>2022-02-25</v>
      </c>
    </row>
    <row r="1331" spans="1:21" hidden="1">
      <c r="A1331" s="5" t="s">
        <v>3</v>
      </c>
      <c r="B1331" s="5" t="s">
        <v>67</v>
      </c>
      <c r="C1331" s="5" t="s">
        <v>24</v>
      </c>
      <c r="D1331" s="2" t="str">
        <f>'(참고) Index'!$E$9</f>
        <v>Main</v>
      </c>
      <c r="E1331" s="5">
        <v>10012</v>
      </c>
      <c r="F1331" s="4" t="str">
        <f t="shared" si="38"/>
        <v>BTC</v>
      </c>
      <c r="G1331" s="2" t="str">
        <f>IF(INDEX(지갑!$H:$H,MATCH(A1331&amp;B1331&amp;C1331&amp;D1331&amp;E1331&amp;F1331&amp;H1331,지갑!$K:$K,0))=0, "",INDEX(지갑!$H:$H,MATCH(A1331&amp;B1331&amp;C1331&amp;D1331&amp;E1331&amp;F1331&amp;H1331,지갑!$K:$K,0)))</f>
        <v>19SK9LWSXLdmwPxvjPgvUrdaPhaPS6LaNu</v>
      </c>
      <c r="K1331" s="1" t="s">
        <v>9</v>
      </c>
      <c r="L1331" s="1" t="s">
        <v>9</v>
      </c>
      <c r="M1331" s="11">
        <v>8</v>
      </c>
      <c r="N1331" s="2" t="str">
        <f>IF(ISERROR(INDEX(출금!$G$2:$G$1048576,MATCH($S1331,출금!$S$2:$S$1048576,0)))=TRUE, "", INDEX(출금!$G$2:$G$1048576,MATCH($S1331,출금!$S$2:$S$1048576,0))&amp;"")</f>
        <v>374LRSWxDhVMJGYVdvawesWpuHxR6toVaG</v>
      </c>
      <c r="O1331" s="2" t="str">
        <f>IF(ISERROR(INDEX(출금!$H$2:$H$1048576,MATCH($S1331,출금!$S$2:$S$1048576,0)))=TRUE, "", INDEX(출금!$H$2:$H$1048576,MATCH($S1331,출금!$S$2:$S$1048576,0))&amp;"")</f>
        <v/>
      </c>
      <c r="P1331" s="2" t="str">
        <f>IF(ISERROR(INDEX(출금!$A$2:$A$1048576,MATCH($S1331,출금!$S$2:$S$1048576,0)))=TRUE, "", INDEX(출금!$A$2:$A$1048576,MATCH($S1331,출금!$S$2:$S$1048576,0)))</f>
        <v>exchange</v>
      </c>
      <c r="Q1331" s="2" t="str">
        <f>IF(ISERROR(INDEX(출금!$B$2:$B$1048576,MATCH($S1331,출금!$S$2:$S$1048576,0)))=TRUE, "", INDEX(출금!$B$2:$B$1048576,MATCH($S1331,출금!$S$2:$S$1048576,0)))</f>
        <v>Upbit</v>
      </c>
      <c r="R1331" s="2" t="str">
        <f>IF(ISERROR(INDEX(출금!$C$2:$C$1048576,MATCH($S1331,출금!$S$2:$S$1048576,0)))=TRUE, "", INDEX(출금!$C$2:$C$1048576,MATCH($S1331,출금!$S$2:$S$1048576,0)))</f>
        <v>용범</v>
      </c>
      <c r="S1331" s="4" t="s">
        <v>2314</v>
      </c>
      <c r="T1331" s="20">
        <v>44617.922627314816</v>
      </c>
      <c r="U1331" s="31" t="str">
        <f t="shared" si="37"/>
        <v>2022-02-25</v>
      </c>
    </row>
    <row r="1332" spans="1:21" hidden="1">
      <c r="A1332" s="5" t="s">
        <v>3</v>
      </c>
      <c r="B1332" s="5" t="s">
        <v>67</v>
      </c>
      <c r="C1332" s="5" t="s">
        <v>24</v>
      </c>
      <c r="D1332" s="2" t="str">
        <f>'(참고) Index'!$E$9</f>
        <v>Main</v>
      </c>
      <c r="E1332" s="5">
        <v>10012</v>
      </c>
      <c r="F1332" s="4" t="str">
        <f t="shared" si="38"/>
        <v>XRP</v>
      </c>
      <c r="G1332" s="2" t="str">
        <f>IF(INDEX(지갑!$H:$H,MATCH(A1332&amp;B1332&amp;C1332&amp;D1332&amp;E1332&amp;F1332&amp;H1332,지갑!$K:$K,0))=0, "",INDEX(지갑!$H:$H,MATCH(A1332&amp;B1332&amp;C1332&amp;D1332&amp;E1332&amp;F1332&amp;H1332,지갑!$K:$K,0)))</f>
        <v>rEb8TK3gBgk5auZkwc6sHnwrGVJH8DuaLh</v>
      </c>
      <c r="H1332" s="5">
        <v>105711647</v>
      </c>
      <c r="K1332" s="1" t="s">
        <v>10</v>
      </c>
      <c r="L1332" s="1" t="s">
        <v>10</v>
      </c>
      <c r="M1332" s="11">
        <v>7571</v>
      </c>
      <c r="N1332" s="2" t="str">
        <f>IF(ISERROR(INDEX(출금!$G$2:$G$1048576,MATCH($S1332,출금!$S$2:$S$1048576,0)))=TRUE, "", INDEX(출금!$G$2:$G$1048576,MATCH($S1332,출금!$S$2:$S$1048576,0))&amp;"")</f>
        <v>raQwCVAJVqjrVm1Nj5SFRcX8i22BhdC9WA</v>
      </c>
      <c r="O1332" s="2" t="str">
        <f>IF(ISERROR(INDEX(출금!$H$2:$H$1048576,MATCH($S1332,출금!$S$2:$S$1048576,0)))=TRUE, "", INDEX(출금!$H$2:$H$1048576,MATCH($S1332,출금!$S$2:$S$1048576,0))&amp;"")</f>
        <v>2928323236</v>
      </c>
      <c r="P1332" s="2" t="str">
        <f>IF(ISERROR(INDEX(출금!$A$2:$A$1048576,MATCH($S1332,출금!$S$2:$S$1048576,0)))=TRUE, "", INDEX(출금!$A$2:$A$1048576,MATCH($S1332,출금!$S$2:$S$1048576,0)))</f>
        <v>exchange</v>
      </c>
      <c r="Q1332" s="2" t="str">
        <f>IF(ISERROR(INDEX(출금!$B$2:$B$1048576,MATCH($S1332,출금!$S$2:$S$1048576,0)))=TRUE, "", INDEX(출금!$B$2:$B$1048576,MATCH($S1332,출금!$S$2:$S$1048576,0)))</f>
        <v>Upbit</v>
      </c>
      <c r="R1332" s="2" t="str">
        <f>IF(ISERROR(INDEX(출금!$C$2:$C$1048576,MATCH($S1332,출금!$S$2:$S$1048576,0)))=TRUE, "", INDEX(출금!$C$2:$C$1048576,MATCH($S1332,출금!$S$2:$S$1048576,0)))</f>
        <v>용범</v>
      </c>
      <c r="S1332" s="4" t="s">
        <v>2315</v>
      </c>
      <c r="T1332" s="20">
        <v>44617.503009259257</v>
      </c>
      <c r="U1332" s="31" t="str">
        <f t="shared" si="37"/>
        <v>2022-02-25</v>
      </c>
    </row>
    <row r="1333" spans="1:21" hidden="1">
      <c r="A1333" s="5" t="s">
        <v>3</v>
      </c>
      <c r="B1333" s="5" t="s">
        <v>67</v>
      </c>
      <c r="C1333" s="5" t="s">
        <v>24</v>
      </c>
      <c r="D1333" s="2" t="str">
        <f>'(참고) Index'!$E$9</f>
        <v>Main</v>
      </c>
      <c r="E1333" s="5">
        <v>10012</v>
      </c>
      <c r="F1333" s="4" t="str">
        <f t="shared" si="38"/>
        <v>BTC</v>
      </c>
      <c r="G1333" s="2" t="str">
        <f>IF(INDEX(지갑!$H:$H,MATCH(A1333&amp;B1333&amp;C1333&amp;D1333&amp;E1333&amp;F1333&amp;H1333,지갑!$K:$K,0))=0, "",INDEX(지갑!$H:$H,MATCH(A1333&amp;B1333&amp;C1333&amp;D1333&amp;E1333&amp;F1333&amp;H1333,지갑!$K:$K,0)))</f>
        <v>19SK9LWSXLdmwPxvjPgvUrdaPhaPS6LaNu</v>
      </c>
      <c r="K1333" s="1" t="s">
        <v>9</v>
      </c>
      <c r="L1333" s="1" t="s">
        <v>9</v>
      </c>
      <c r="M1333" s="11">
        <v>1.5</v>
      </c>
      <c r="N1333" s="2" t="str">
        <f>IF(ISERROR(INDEX(출금!$G$2:$G$1048576,MATCH($S1333,출금!$S$2:$S$1048576,0)))=TRUE, "", INDEX(출금!$G$2:$G$1048576,MATCH($S1333,출금!$S$2:$S$1048576,0))&amp;"")</f>
        <v/>
      </c>
      <c r="O1333" s="2" t="str">
        <f>IF(ISERROR(INDEX(출금!$H$2:$H$1048576,MATCH($S1333,출금!$S$2:$S$1048576,0)))=TRUE, "", INDEX(출금!$H$2:$H$1048576,MATCH($S1333,출금!$S$2:$S$1048576,0))&amp;"")</f>
        <v/>
      </c>
      <c r="P1333" s="2" t="str">
        <f>IF(ISERROR(INDEX(출금!$A$2:$A$1048576,MATCH($S1333,출금!$S$2:$S$1048576,0)))=TRUE, "", INDEX(출금!$A$2:$A$1048576,MATCH($S1333,출금!$S$2:$S$1048576,0)))</f>
        <v/>
      </c>
      <c r="Q1333" s="2" t="str">
        <f>IF(ISERROR(INDEX(출금!$B$2:$B$1048576,MATCH($S1333,출금!$S$2:$S$1048576,0)))=TRUE, "", INDEX(출금!$B$2:$B$1048576,MATCH($S1333,출금!$S$2:$S$1048576,0)))</f>
        <v/>
      </c>
      <c r="R1333" s="2" t="str">
        <f>IF(ISERROR(INDEX(출금!$C$2:$C$1048576,MATCH($S1333,출금!$S$2:$S$1048576,0)))=TRUE, "", INDEX(출금!$C$2:$C$1048576,MATCH($S1333,출금!$S$2:$S$1048576,0)))</f>
        <v/>
      </c>
      <c r="S1333" s="4" t="s">
        <v>2623</v>
      </c>
      <c r="T1333" s="20">
        <v>44617.496319444443</v>
      </c>
      <c r="U1333" s="31" t="str">
        <f t="shared" si="37"/>
        <v>2022-02-25</v>
      </c>
    </row>
    <row r="1334" spans="1:21" hidden="1">
      <c r="A1334" s="5" t="s">
        <v>3</v>
      </c>
      <c r="B1334" s="5" t="s">
        <v>67</v>
      </c>
      <c r="C1334" s="5" t="s">
        <v>24</v>
      </c>
      <c r="D1334" s="2" t="str">
        <f>'(참고) Index'!$E$9</f>
        <v>Main</v>
      </c>
      <c r="E1334" s="5">
        <v>10012</v>
      </c>
      <c r="F1334" s="4" t="str">
        <f t="shared" si="38"/>
        <v>BTC</v>
      </c>
      <c r="G1334" s="2" t="str">
        <f>IF(INDEX(지갑!$H:$H,MATCH(A1334&amp;B1334&amp;C1334&amp;D1334&amp;E1334&amp;F1334&amp;H1334,지갑!$K:$K,0))=0, "",INDEX(지갑!$H:$H,MATCH(A1334&amp;B1334&amp;C1334&amp;D1334&amp;E1334&amp;F1334&amp;H1334,지갑!$K:$K,0)))</f>
        <v>19SK9LWSXLdmwPxvjPgvUrdaPhaPS6LaNu</v>
      </c>
      <c r="K1334" s="1" t="s">
        <v>9</v>
      </c>
      <c r="L1334" s="1" t="s">
        <v>9</v>
      </c>
      <c r="M1334" s="11">
        <v>11</v>
      </c>
      <c r="N1334" s="2" t="str">
        <f>IF(ISERROR(INDEX(출금!$G$2:$G$1048576,MATCH($S1334,출금!$S$2:$S$1048576,0)))=TRUE, "", INDEX(출금!$G$2:$G$1048576,MATCH($S1334,출금!$S$2:$S$1048576,0))&amp;"")</f>
        <v>374LRSWxDhVMJGYVdvawesWpuHxR6toVaG</v>
      </c>
      <c r="O1334" s="2" t="str">
        <f>IF(ISERROR(INDEX(출금!$H$2:$H$1048576,MATCH($S1334,출금!$S$2:$S$1048576,0)))=TRUE, "", INDEX(출금!$H$2:$H$1048576,MATCH($S1334,출금!$S$2:$S$1048576,0))&amp;"")</f>
        <v/>
      </c>
      <c r="P1334" s="2" t="str">
        <f>IF(ISERROR(INDEX(출금!$A$2:$A$1048576,MATCH($S1334,출금!$S$2:$S$1048576,0)))=TRUE, "", INDEX(출금!$A$2:$A$1048576,MATCH($S1334,출금!$S$2:$S$1048576,0)))</f>
        <v>exchange</v>
      </c>
      <c r="Q1334" s="2" t="str">
        <f>IF(ISERROR(INDEX(출금!$B$2:$B$1048576,MATCH($S1334,출금!$S$2:$S$1048576,0)))=TRUE, "", INDEX(출금!$B$2:$B$1048576,MATCH($S1334,출금!$S$2:$S$1048576,0)))</f>
        <v>Upbit</v>
      </c>
      <c r="R1334" s="2" t="str">
        <f>IF(ISERROR(INDEX(출금!$C$2:$C$1048576,MATCH($S1334,출금!$S$2:$S$1048576,0)))=TRUE, "", INDEX(출금!$C$2:$C$1048576,MATCH($S1334,출금!$S$2:$S$1048576,0)))</f>
        <v>용범</v>
      </c>
      <c r="S1334" s="4" t="s">
        <v>2316</v>
      </c>
      <c r="T1334" s="20">
        <v>44616.750555555554</v>
      </c>
      <c r="U1334" s="31" t="str">
        <f t="shared" si="37"/>
        <v>2022-02-24</v>
      </c>
    </row>
    <row r="1335" spans="1:21">
      <c r="A1335" s="5" t="s">
        <v>3</v>
      </c>
      <c r="B1335" s="5" t="s">
        <v>67</v>
      </c>
      <c r="C1335" s="5" t="s">
        <v>24</v>
      </c>
      <c r="D1335" s="2" t="str">
        <f>'(참고) Index'!$E$9</f>
        <v>Main</v>
      </c>
      <c r="E1335" s="5">
        <v>10012</v>
      </c>
      <c r="F1335" s="4" t="str">
        <f t="shared" si="38"/>
        <v>ETH</v>
      </c>
      <c r="G1335" s="2" t="str">
        <f>IF(INDEX(지갑!$H:$H,MATCH(A1335&amp;B1335&amp;C1335&amp;D1335&amp;E1335&amp;F1335&amp;H1335,지갑!$K:$K,0))=0, "",INDEX(지갑!$H:$H,MATCH(A1335&amp;B1335&amp;C1335&amp;D1335&amp;E1335&amp;F1335&amp;H1335,지갑!$K:$K,0)))</f>
        <v>0x5d6fcf22aa4e4ff8da0abe329392e7c5306d22f3</v>
      </c>
      <c r="K1335" s="1" t="s">
        <v>11</v>
      </c>
      <c r="L1335" s="1" t="s">
        <v>11</v>
      </c>
      <c r="M1335" s="11">
        <v>500</v>
      </c>
      <c r="N1335" s="2" t="str">
        <f>IF(ISERROR(INDEX(출금!$G$2:$G$1048576,MATCH($S1335,출금!$S$2:$S$1048576,0)))=TRUE, "", INDEX(출금!$G$2:$G$1048576,MATCH($S1335,출금!$S$2:$S$1048576,0))&amp;"")</f>
        <v>0xBA7600fa3507c8f357C6206B645385D7e4723895</v>
      </c>
      <c r="O1335" s="2" t="str">
        <f>IF(ISERROR(INDEX(출금!$H$2:$H$1048576,MATCH($S1335,출금!$S$2:$S$1048576,0)))=TRUE, "", INDEX(출금!$H$2:$H$1048576,MATCH($S1335,출금!$S$2:$S$1048576,0))&amp;"")</f>
        <v/>
      </c>
      <c r="P1335" s="2" t="str">
        <f>IF(ISERROR(INDEX(출금!$A$2:$A$1048576,MATCH($S1335,출금!$S$2:$S$1048576,0)))=TRUE, "", INDEX(출금!$A$2:$A$1048576,MATCH($S1335,출금!$S$2:$S$1048576,0)))</f>
        <v>exchange</v>
      </c>
      <c r="Q1335" s="2" t="str">
        <f>IF(ISERROR(INDEX(출금!$B$2:$B$1048576,MATCH($S1335,출금!$S$2:$S$1048576,0)))=TRUE, "", INDEX(출금!$B$2:$B$1048576,MATCH($S1335,출금!$S$2:$S$1048576,0)))</f>
        <v>FTX</v>
      </c>
      <c r="R1335" s="2" t="str">
        <f>IF(ISERROR(INDEX(출금!$C$2:$C$1048576,MATCH($S1335,출금!$S$2:$S$1048576,0)))=TRUE, "", INDEX(출금!$C$2:$C$1048576,MATCH($S1335,출금!$S$2:$S$1048576,0)))</f>
        <v>BBRICK</v>
      </c>
      <c r="S1335" s="4" t="s">
        <v>1982</v>
      </c>
      <c r="T1335" s="20">
        <v>44616.551840277774</v>
      </c>
      <c r="U1335" s="31" t="str">
        <f t="shared" si="37"/>
        <v>2022-02-24</v>
      </c>
    </row>
    <row r="1336" spans="1:21" hidden="1">
      <c r="A1336" s="5" t="s">
        <v>3</v>
      </c>
      <c r="B1336" s="5" t="s">
        <v>67</v>
      </c>
      <c r="C1336" s="5" t="s">
        <v>24</v>
      </c>
      <c r="D1336" s="2" t="str">
        <f>'(참고) Index'!$E$9</f>
        <v>Main</v>
      </c>
      <c r="E1336" s="5">
        <v>10012</v>
      </c>
      <c r="F1336" s="4" t="str">
        <f t="shared" si="38"/>
        <v>XRP</v>
      </c>
      <c r="G1336" s="2" t="str">
        <f>IF(INDEX(지갑!$H:$H,MATCH(A1336&amp;B1336&amp;C1336&amp;D1336&amp;E1336&amp;F1336&amp;H1336,지갑!$K:$K,0))=0, "",INDEX(지갑!$H:$H,MATCH(A1336&amp;B1336&amp;C1336&amp;D1336&amp;E1336&amp;F1336&amp;H1336,지갑!$K:$K,0)))</f>
        <v>rEb8TK3gBgk5auZkwc6sHnwrGVJH8DuaLh</v>
      </c>
      <c r="H1336" s="5">
        <v>105711647</v>
      </c>
      <c r="K1336" s="1" t="s">
        <v>10</v>
      </c>
      <c r="L1336" s="1" t="s">
        <v>10</v>
      </c>
      <c r="M1336" s="11">
        <v>20000</v>
      </c>
      <c r="N1336" s="2" t="str">
        <f>IF(ISERROR(INDEX(출금!$G$2:$G$1048576,MATCH($S1336,출금!$S$2:$S$1048576,0)))=TRUE, "", INDEX(출금!$G$2:$G$1048576,MATCH($S1336,출금!$S$2:$S$1048576,0))&amp;"")</f>
        <v>rPFXvVo2fYXVPdV9gCHQouHsMgMhQ2aUwM</v>
      </c>
      <c r="O1336" s="2" t="str">
        <f>IF(ISERROR(INDEX(출금!$H$2:$H$1048576,MATCH($S1336,출금!$S$2:$S$1048576,0)))=TRUE, "", INDEX(출금!$H$2:$H$1048576,MATCH($S1336,출금!$S$2:$S$1048576,0))&amp;"")</f>
        <v>3396311572</v>
      </c>
      <c r="P1336" s="2" t="str">
        <f>IF(ISERROR(INDEX(출금!$A$2:$A$1048576,MATCH($S1336,출금!$S$2:$S$1048576,0)))=TRUE, "", INDEX(출금!$A$2:$A$1048576,MATCH($S1336,출금!$S$2:$S$1048576,0)))</f>
        <v>exchange</v>
      </c>
      <c r="Q1336" s="2" t="str">
        <f>IF(ISERROR(INDEX(출금!$B$2:$B$1048576,MATCH($S1336,출금!$S$2:$S$1048576,0)))=TRUE, "", INDEX(출금!$B$2:$B$1048576,MATCH($S1336,출금!$S$2:$S$1048576,0)))</f>
        <v>FTX</v>
      </c>
      <c r="R1336" s="2" t="str">
        <f>IF(ISERROR(INDEX(출금!$C$2:$C$1048576,MATCH($S1336,출금!$S$2:$S$1048576,0)))=TRUE, "", INDEX(출금!$C$2:$C$1048576,MATCH($S1336,출금!$S$2:$S$1048576,0)))</f>
        <v>BBRICK</v>
      </c>
      <c r="S1336" s="4" t="s">
        <v>396</v>
      </c>
      <c r="T1336" s="20">
        <v>44614.698888888888</v>
      </c>
      <c r="U1336" s="31" t="str">
        <f t="shared" si="37"/>
        <v>2022-02-22</v>
      </c>
    </row>
    <row r="1337" spans="1:21" hidden="1">
      <c r="A1337" s="5" t="s">
        <v>3</v>
      </c>
      <c r="B1337" s="5" t="s">
        <v>67</v>
      </c>
      <c r="C1337" s="5" t="s">
        <v>24</v>
      </c>
      <c r="D1337" s="2" t="str">
        <f>'(참고) Index'!$E$9</f>
        <v>Main</v>
      </c>
      <c r="E1337" s="5">
        <v>10012</v>
      </c>
      <c r="F1337" s="4" t="str">
        <f t="shared" si="38"/>
        <v>ATOM</v>
      </c>
      <c r="G1337" s="2" t="str">
        <f>IF(INDEX(지갑!$H:$H,MATCH(A1337&amp;B1337&amp;C1337&amp;D1337&amp;E1337&amp;F1337&amp;H1337,지갑!$K:$K,0))=0, "",INDEX(지갑!$H:$H,MATCH(A1337&amp;B1337&amp;C1337&amp;D1337&amp;E1337&amp;F1337&amp;H1337,지갑!$K:$K,0)))</f>
        <v>cosmos15v50ymp6n5dn73erkqtmq0u8adpl8d3ujv2e74</v>
      </c>
      <c r="H1337" s="5">
        <v>101230448</v>
      </c>
      <c r="K1337" s="1" t="s">
        <v>70</v>
      </c>
      <c r="L1337" s="1" t="s">
        <v>70</v>
      </c>
      <c r="M1337" s="11">
        <v>217</v>
      </c>
      <c r="N1337" s="2" t="str">
        <f>IF(ISERROR(INDEX(출금!$G$2:$G$1048576,MATCH($S1337,출금!$S$2:$S$1048576,0)))=TRUE, "", INDEX(출금!$G$2:$G$1048576,MATCH($S1337,출금!$S$2:$S$1048576,0))&amp;"")</f>
        <v>cosmos1hjyde2kfgtl78twvhs53u5j2gcsxrt649nn8j5</v>
      </c>
      <c r="O1337" s="2" t="str">
        <f>IF(ISERROR(INDEX(출금!$H$2:$H$1048576,MATCH($S1337,출금!$S$2:$S$1048576,0)))=TRUE, "", INDEX(출금!$H$2:$H$1048576,MATCH($S1337,출금!$S$2:$S$1048576,0))&amp;"")</f>
        <v>27efe86426eb21e9</v>
      </c>
      <c r="P1337" s="2" t="str">
        <f>IF(ISERROR(INDEX(출금!$A$2:$A$1048576,MATCH($S1337,출금!$S$2:$S$1048576,0)))=TRUE, "", INDEX(출금!$A$2:$A$1048576,MATCH($S1337,출금!$S$2:$S$1048576,0)))</f>
        <v>exchange</v>
      </c>
      <c r="Q1337" s="2" t="str">
        <f>IF(ISERROR(INDEX(출금!$B$2:$B$1048576,MATCH($S1337,출금!$S$2:$S$1048576,0)))=TRUE, "", INDEX(출금!$B$2:$B$1048576,MATCH($S1337,출금!$S$2:$S$1048576,0)))</f>
        <v>Upbit</v>
      </c>
      <c r="R1337" s="2" t="str">
        <f>IF(ISERROR(INDEX(출금!$C$2:$C$1048576,MATCH($S1337,출금!$S$2:$S$1048576,0)))=TRUE, "", INDEX(출금!$C$2:$C$1048576,MATCH($S1337,출금!$S$2:$S$1048576,0)))</f>
        <v>용범</v>
      </c>
      <c r="S1337" s="4" t="s">
        <v>2624</v>
      </c>
      <c r="T1337" s="20">
        <v>44614.505324074074</v>
      </c>
      <c r="U1337" s="31" t="str">
        <f t="shared" si="37"/>
        <v>2022-02-22</v>
      </c>
    </row>
    <row r="1338" spans="1:21">
      <c r="A1338" s="5" t="s">
        <v>3</v>
      </c>
      <c r="B1338" s="5" t="s">
        <v>67</v>
      </c>
      <c r="C1338" s="5" t="s">
        <v>24</v>
      </c>
      <c r="D1338" s="2" t="str">
        <f>'(참고) Index'!$E$9</f>
        <v>Main</v>
      </c>
      <c r="E1338" s="5">
        <v>10012</v>
      </c>
      <c r="F1338" s="4" t="str">
        <f t="shared" si="38"/>
        <v>ETH</v>
      </c>
      <c r="G1338" s="2" t="str">
        <f>IF(INDEX(지갑!$H:$H,MATCH(A1338&amp;B1338&amp;C1338&amp;D1338&amp;E1338&amp;F1338&amp;H1338,지갑!$K:$K,0))=0, "",INDEX(지갑!$H:$H,MATCH(A1338&amp;B1338&amp;C1338&amp;D1338&amp;E1338&amp;F1338&amp;H1338,지갑!$K:$K,0)))</f>
        <v>0x5d6fcf22aa4e4ff8da0abe329392e7c5306d22f3</v>
      </c>
      <c r="K1338" s="1" t="s">
        <v>11</v>
      </c>
      <c r="L1338" s="1" t="s">
        <v>11</v>
      </c>
      <c r="M1338" s="11">
        <v>88</v>
      </c>
      <c r="N1338" s="2" t="str">
        <f>IF(ISERROR(INDEX(출금!$G$2:$G$1048576,MATCH($S1338,출금!$S$2:$S$1048576,0)))=TRUE, "", INDEX(출금!$G$2:$G$1048576,MATCH($S1338,출금!$S$2:$S$1048576,0))&amp;"")</f>
        <v>0xe3115c061ee15fc7a14a3f70a917313c32611345</v>
      </c>
      <c r="O1338" s="2" t="str">
        <f>IF(ISERROR(INDEX(출금!$H$2:$H$1048576,MATCH($S1338,출금!$S$2:$S$1048576,0)))=TRUE, "", INDEX(출금!$H$2:$H$1048576,MATCH($S1338,출금!$S$2:$S$1048576,0))&amp;"")</f>
        <v/>
      </c>
      <c r="P1338" s="2" t="str">
        <f>IF(ISERROR(INDEX(출금!$A$2:$A$1048576,MATCH($S1338,출금!$S$2:$S$1048576,0)))=TRUE, "", INDEX(출금!$A$2:$A$1048576,MATCH($S1338,출금!$S$2:$S$1048576,0)))</f>
        <v>exchange</v>
      </c>
      <c r="Q1338" s="2" t="str">
        <f>IF(ISERROR(INDEX(출금!$B$2:$B$1048576,MATCH($S1338,출금!$S$2:$S$1048576,0)))=TRUE, "", INDEX(출금!$B$2:$B$1048576,MATCH($S1338,출금!$S$2:$S$1048576,0)))</f>
        <v>Upbit</v>
      </c>
      <c r="R1338" s="2" t="str">
        <f>IF(ISERROR(INDEX(출금!$C$2:$C$1048576,MATCH($S1338,출금!$S$2:$S$1048576,0)))=TRUE, "", INDEX(출금!$C$2:$C$1048576,MATCH($S1338,출금!$S$2:$S$1048576,0)))</f>
        <v>용범</v>
      </c>
      <c r="S1338" s="4" t="s">
        <v>2318</v>
      </c>
      <c r="T1338" s="20">
        <v>44614.442083333335</v>
      </c>
      <c r="U1338" s="31" t="str">
        <f t="shared" si="37"/>
        <v>2022-02-22</v>
      </c>
    </row>
    <row r="1339" spans="1:21" hidden="1">
      <c r="A1339" s="5" t="s">
        <v>3</v>
      </c>
      <c r="B1339" s="5" t="s">
        <v>67</v>
      </c>
      <c r="C1339" s="5" t="s">
        <v>24</v>
      </c>
      <c r="D1339" s="2" t="str">
        <f>'(참고) Index'!$E$9</f>
        <v>Main</v>
      </c>
      <c r="E1339" s="5">
        <v>10012</v>
      </c>
      <c r="F1339" s="4" t="str">
        <f t="shared" si="38"/>
        <v>ETH</v>
      </c>
      <c r="G1339" s="2" t="str">
        <f>IF(INDEX(지갑!$H:$H,MATCH(A1339&amp;B1339&amp;C1339&amp;D1339&amp;E1339&amp;F1339&amp;H1339,지갑!$K:$K,0))=0, "",INDEX(지갑!$H:$H,MATCH(A1339&amp;B1339&amp;C1339&amp;D1339&amp;E1339&amp;F1339&amp;H1339,지갑!$K:$K,0)))</f>
        <v>0x5d6fcf22aa4e4ff8da0abe329392e7c5306d22f3</v>
      </c>
      <c r="K1339" s="1" t="s">
        <v>11</v>
      </c>
      <c r="L1339" s="1" t="s">
        <v>179</v>
      </c>
      <c r="M1339" s="11">
        <v>800</v>
      </c>
      <c r="N1339" s="2" t="s">
        <v>20</v>
      </c>
      <c r="O1339" s="2" t="str">
        <f>IF(ISERROR(INDEX(출금!$H$2:$H$1048576,MATCH($S1339,출금!$S$2:$S$1048576,0)))=TRUE, "", INDEX(출금!$H$2:$H$1048576,MATCH($S1339,출금!$S$2:$S$1048576,0))&amp;"")</f>
        <v/>
      </c>
      <c r="P1339" s="2" t="str">
        <f>IF(ISERROR(INDEX(출금!$A$2:$A$1048576,MATCH($S1339,출금!$S$2:$S$1048576,0)))=TRUE, "", INDEX(출금!$A$2:$A$1048576,MATCH($S1339,출금!$S$2:$S$1048576,0)))</f>
        <v/>
      </c>
      <c r="Q1339" s="2" t="str">
        <f>IF(ISERROR(INDEX(출금!$B$2:$B$1048576,MATCH($S1339,출금!$S$2:$S$1048576,0)))=TRUE, "", INDEX(출금!$B$2:$B$1048576,MATCH($S1339,출금!$S$2:$S$1048576,0)))</f>
        <v/>
      </c>
      <c r="R1339" s="2" t="str">
        <f>IF(ISERROR(INDEX(출금!$C$2:$C$1048576,MATCH($S1339,출금!$S$2:$S$1048576,0)))=TRUE, "", INDEX(출금!$C$2:$C$1048576,MATCH($S1339,출금!$S$2:$S$1048576,0)))</f>
        <v/>
      </c>
      <c r="S1339" s="4" t="s">
        <v>2625</v>
      </c>
      <c r="T1339" s="20">
        <v>44613.930115740739</v>
      </c>
      <c r="U1339" s="31" t="str">
        <f t="shared" si="37"/>
        <v>2022-02-21</v>
      </c>
    </row>
    <row r="1340" spans="1:21">
      <c r="A1340" s="5" t="s">
        <v>3</v>
      </c>
      <c r="B1340" s="5" t="s">
        <v>67</v>
      </c>
      <c r="C1340" s="5" t="s">
        <v>24</v>
      </c>
      <c r="D1340" s="2" t="str">
        <f>'(참고) Index'!$E$9</f>
        <v>Main</v>
      </c>
      <c r="E1340" s="5">
        <v>10012</v>
      </c>
      <c r="F1340" s="4" t="str">
        <f t="shared" si="38"/>
        <v>ETH</v>
      </c>
      <c r="G1340" s="2" t="str">
        <f>IF(INDEX(지갑!$H:$H,MATCH(A1340&amp;B1340&amp;C1340&amp;D1340&amp;E1340&amp;F1340&amp;H1340,지갑!$K:$K,0))=0, "",INDEX(지갑!$H:$H,MATCH(A1340&amp;B1340&amp;C1340&amp;D1340&amp;E1340&amp;F1340&amp;H1340,지갑!$K:$K,0)))</f>
        <v>0x5d6fcf22aa4e4ff8da0abe329392e7c5306d22f3</v>
      </c>
      <c r="K1340" s="1" t="s">
        <v>11</v>
      </c>
      <c r="L1340" s="1" t="s">
        <v>11</v>
      </c>
      <c r="M1340" s="11">
        <v>89</v>
      </c>
      <c r="N1340" s="2" t="str">
        <f>IF(ISERROR(INDEX(출금!$G$2:$G$1048576,MATCH($S1340,출금!$S$2:$S$1048576,0)))=TRUE, "", INDEX(출금!$G$2:$G$1048576,MATCH($S1340,출금!$S$2:$S$1048576,0))&amp;"")</f>
        <v>0xe3115c061ee15fc7a14a3f70a917313c32611345</v>
      </c>
      <c r="O1340" s="2" t="str">
        <f>IF(ISERROR(INDEX(출금!$H$2:$H$1048576,MATCH($S1340,출금!$S$2:$S$1048576,0)))=TRUE, "", INDEX(출금!$H$2:$H$1048576,MATCH($S1340,출금!$S$2:$S$1048576,0))&amp;"")</f>
        <v/>
      </c>
      <c r="P1340" s="2" t="str">
        <f>IF(ISERROR(INDEX(출금!$A$2:$A$1048576,MATCH($S1340,출금!$S$2:$S$1048576,0)))=TRUE, "", INDEX(출금!$A$2:$A$1048576,MATCH($S1340,출금!$S$2:$S$1048576,0)))</f>
        <v>exchange</v>
      </c>
      <c r="Q1340" s="2" t="str">
        <f>IF(ISERROR(INDEX(출금!$B$2:$B$1048576,MATCH($S1340,출금!$S$2:$S$1048576,0)))=TRUE, "", INDEX(출금!$B$2:$B$1048576,MATCH($S1340,출금!$S$2:$S$1048576,0)))</f>
        <v>Upbit</v>
      </c>
      <c r="R1340" s="2" t="str">
        <f>IF(ISERROR(INDEX(출금!$C$2:$C$1048576,MATCH($S1340,출금!$S$2:$S$1048576,0)))=TRUE, "", INDEX(출금!$C$2:$C$1048576,MATCH($S1340,출금!$S$2:$S$1048576,0)))</f>
        <v>용범</v>
      </c>
      <c r="S1340" s="4" t="s">
        <v>2320</v>
      </c>
      <c r="T1340" s="20">
        <v>44612.811493055553</v>
      </c>
      <c r="U1340" s="31" t="str">
        <f t="shared" si="37"/>
        <v>2022-02-20</v>
      </c>
    </row>
    <row r="1341" spans="1:21" hidden="1">
      <c r="A1341" s="5" t="s">
        <v>3</v>
      </c>
      <c r="B1341" s="5" t="s">
        <v>67</v>
      </c>
      <c r="C1341" s="5" t="s">
        <v>24</v>
      </c>
      <c r="D1341" s="2" t="str">
        <f>'(참고) Index'!$E$9</f>
        <v>Main</v>
      </c>
      <c r="E1341" s="5">
        <v>10012</v>
      </c>
      <c r="F1341" s="4" t="str">
        <f t="shared" si="38"/>
        <v>ATOM</v>
      </c>
      <c r="G1341" s="2" t="str">
        <f>IF(INDEX(지갑!$H:$H,MATCH(A1341&amp;B1341&amp;C1341&amp;D1341&amp;E1341&amp;F1341&amp;H1341,지갑!$K:$K,0))=0, "",INDEX(지갑!$H:$H,MATCH(A1341&amp;B1341&amp;C1341&amp;D1341&amp;E1341&amp;F1341&amp;H1341,지갑!$K:$K,0)))</f>
        <v>cosmos15v50ymp6n5dn73erkqtmq0u8adpl8d3ujv2e74</v>
      </c>
      <c r="H1341" s="5">
        <v>101230448</v>
      </c>
      <c r="K1341" s="1" t="s">
        <v>70</v>
      </c>
      <c r="L1341" s="1" t="s">
        <v>70</v>
      </c>
      <c r="M1341" s="11">
        <v>212</v>
      </c>
      <c r="N1341" s="2" t="str">
        <f>IF(ISERROR(INDEX(출금!$G$2:$G$1048576,MATCH($S1341,출금!$S$2:$S$1048576,0)))=TRUE, "", INDEX(출금!$G$2:$G$1048576,MATCH($S1341,출금!$S$2:$S$1048576,0))&amp;"")</f>
        <v>cosmos1hjyde2kfgtl78twvhs53u5j2gcsxrt649nn8j5</v>
      </c>
      <c r="O1341" s="2" t="str">
        <f>IF(ISERROR(INDEX(출금!$H$2:$H$1048576,MATCH($S1341,출금!$S$2:$S$1048576,0)))=TRUE, "", INDEX(출금!$H$2:$H$1048576,MATCH($S1341,출금!$S$2:$S$1048576,0))&amp;"")</f>
        <v>27efe86426eb21e9</v>
      </c>
      <c r="P1341" s="2" t="str">
        <f>IF(ISERROR(INDEX(출금!$A$2:$A$1048576,MATCH($S1341,출금!$S$2:$S$1048576,0)))=TRUE, "", INDEX(출금!$A$2:$A$1048576,MATCH($S1341,출금!$S$2:$S$1048576,0)))</f>
        <v>exchange</v>
      </c>
      <c r="Q1341" s="2" t="str">
        <f>IF(ISERROR(INDEX(출금!$B$2:$B$1048576,MATCH($S1341,출금!$S$2:$S$1048576,0)))=TRUE, "", INDEX(출금!$B$2:$B$1048576,MATCH($S1341,출금!$S$2:$S$1048576,0)))</f>
        <v>Upbit</v>
      </c>
      <c r="R1341" s="2" t="str">
        <f>IF(ISERROR(INDEX(출금!$C$2:$C$1048576,MATCH($S1341,출금!$S$2:$S$1048576,0)))=TRUE, "", INDEX(출금!$C$2:$C$1048576,MATCH($S1341,출금!$S$2:$S$1048576,0)))</f>
        <v>용범</v>
      </c>
      <c r="S1341" s="4" t="s">
        <v>2626</v>
      </c>
      <c r="T1341" s="20">
        <v>44612.810879629629</v>
      </c>
      <c r="U1341" s="31" t="str">
        <f t="shared" si="37"/>
        <v>2022-02-20</v>
      </c>
    </row>
    <row r="1342" spans="1:21" hidden="1">
      <c r="A1342" s="5" t="s">
        <v>3</v>
      </c>
      <c r="B1342" s="5" t="s">
        <v>67</v>
      </c>
      <c r="C1342" s="5" t="s">
        <v>24</v>
      </c>
      <c r="D1342" s="2" t="str">
        <f>'(참고) Index'!$E$9</f>
        <v>Main</v>
      </c>
      <c r="E1342" s="5">
        <v>10012</v>
      </c>
      <c r="F1342" s="4" t="str">
        <f t="shared" si="38"/>
        <v>XRP</v>
      </c>
      <c r="G1342" s="2" t="str">
        <f>IF(INDEX(지갑!$H:$H,MATCH(A1342&amp;B1342&amp;C1342&amp;D1342&amp;E1342&amp;F1342&amp;H1342,지갑!$K:$K,0))=0, "",INDEX(지갑!$H:$H,MATCH(A1342&amp;B1342&amp;C1342&amp;D1342&amp;E1342&amp;F1342&amp;H1342,지갑!$K:$K,0)))</f>
        <v>rEb8TK3gBgk5auZkwc6sHnwrGVJH8DuaLh</v>
      </c>
      <c r="H1342" s="5">
        <v>105711647</v>
      </c>
      <c r="K1342" s="1" t="s">
        <v>10</v>
      </c>
      <c r="L1342" s="1" t="s">
        <v>10</v>
      </c>
      <c r="M1342" s="11">
        <v>1</v>
      </c>
      <c r="N1342" s="2" t="str">
        <f>IF(ISERROR(INDEX(출금!$G$2:$G$1048576,MATCH($S1342,출금!$S$2:$S$1048576,0)))=TRUE, "", INDEX(출금!$G$2:$G$1048576,MATCH($S1342,출금!$S$2:$S$1048576,0))&amp;"")</f>
        <v/>
      </c>
      <c r="O1342" s="2" t="str">
        <f>IF(ISERROR(INDEX(출금!$H$2:$H$1048576,MATCH($S1342,출금!$S$2:$S$1048576,0)))=TRUE, "", INDEX(출금!$H$2:$H$1048576,MATCH($S1342,출금!$S$2:$S$1048576,0))&amp;"")</f>
        <v/>
      </c>
      <c r="P1342" s="2" t="str">
        <f>IF(ISERROR(INDEX(출금!$A$2:$A$1048576,MATCH($S1342,출금!$S$2:$S$1048576,0)))=TRUE, "", INDEX(출금!$A$2:$A$1048576,MATCH($S1342,출금!$S$2:$S$1048576,0)))</f>
        <v/>
      </c>
      <c r="Q1342" s="2" t="str">
        <f>IF(ISERROR(INDEX(출금!$B$2:$B$1048576,MATCH($S1342,출금!$S$2:$S$1048576,0)))=TRUE, "", INDEX(출금!$B$2:$B$1048576,MATCH($S1342,출금!$S$2:$S$1048576,0)))</f>
        <v/>
      </c>
      <c r="R1342" s="2" t="str">
        <f>IF(ISERROR(INDEX(출금!$C$2:$C$1048576,MATCH($S1342,출금!$S$2:$S$1048576,0)))=TRUE, "", INDEX(출금!$C$2:$C$1048576,MATCH($S1342,출금!$S$2:$S$1048576,0)))</f>
        <v/>
      </c>
      <c r="S1342" s="4" t="s">
        <v>2627</v>
      </c>
      <c r="T1342" s="20">
        <v>44610.700231481482</v>
      </c>
      <c r="U1342" s="31" t="str">
        <f t="shared" si="37"/>
        <v>2022-02-18</v>
      </c>
    </row>
    <row r="1343" spans="1:21" hidden="1">
      <c r="A1343" s="5" t="s">
        <v>3</v>
      </c>
      <c r="B1343" s="5" t="s">
        <v>67</v>
      </c>
      <c r="C1343" s="5" t="s">
        <v>24</v>
      </c>
      <c r="D1343" s="2" t="str">
        <f>'(참고) Index'!$E$9</f>
        <v>Main</v>
      </c>
      <c r="E1343" s="5">
        <v>10012</v>
      </c>
      <c r="F1343" s="4" t="str">
        <f t="shared" si="38"/>
        <v>BNB</v>
      </c>
      <c r="G1343" s="2" t="str">
        <f>IF(INDEX(지갑!$H:$H,MATCH(A1343&amp;B1343&amp;C1343&amp;D1343&amp;E1343&amp;F1343&amp;H1343,지갑!$K:$K,0))=0, "",INDEX(지갑!$H:$H,MATCH(A1343&amp;B1343&amp;C1343&amp;D1343&amp;E1343&amp;F1343&amp;H1343,지갑!$K:$K,0)))</f>
        <v/>
      </c>
      <c r="K1343" s="1" t="s">
        <v>100</v>
      </c>
      <c r="L1343" s="1" t="s">
        <v>179</v>
      </c>
      <c r="M1343" s="11">
        <v>2000</v>
      </c>
      <c r="N1343" s="2" t="s">
        <v>20</v>
      </c>
      <c r="O1343" s="2" t="str">
        <f>IF(ISERROR(INDEX(출금!$H$2:$H$1048576,MATCH($S1343,출금!$S$2:$S$1048576,0)))=TRUE, "", INDEX(출금!$H$2:$H$1048576,MATCH($S1343,출금!$S$2:$S$1048576,0))&amp;"")</f>
        <v/>
      </c>
      <c r="P1343" s="2" t="str">
        <f>IF(ISERROR(INDEX(출금!$A$2:$A$1048576,MATCH($S1343,출금!$S$2:$S$1048576,0)))=TRUE, "", INDEX(출금!$A$2:$A$1048576,MATCH($S1343,출금!$S$2:$S$1048576,0)))</f>
        <v/>
      </c>
      <c r="Q1343" s="2" t="str">
        <f>IF(ISERROR(INDEX(출금!$B$2:$B$1048576,MATCH($S1343,출금!$S$2:$S$1048576,0)))=TRUE, "", INDEX(출금!$B$2:$B$1048576,MATCH($S1343,출금!$S$2:$S$1048576,0)))</f>
        <v/>
      </c>
      <c r="R1343" s="2" t="str">
        <f>IF(ISERROR(INDEX(출금!$C$2:$C$1048576,MATCH($S1343,출금!$S$2:$S$1048576,0)))=TRUE, "", INDEX(출금!$C$2:$C$1048576,MATCH($S1343,출금!$S$2:$S$1048576,0)))</f>
        <v/>
      </c>
      <c r="S1343" s="4" t="s">
        <v>2628</v>
      </c>
      <c r="T1343" s="20">
        <v>44609.734039351853</v>
      </c>
      <c r="U1343" s="31" t="str">
        <f t="shared" si="37"/>
        <v>2022-02-17</v>
      </c>
    </row>
    <row r="1344" spans="1:21" hidden="1">
      <c r="A1344" s="5" t="s">
        <v>3</v>
      </c>
      <c r="B1344" s="5" t="s">
        <v>67</v>
      </c>
      <c r="C1344" s="5" t="s">
        <v>24</v>
      </c>
      <c r="D1344" s="2" t="str">
        <f>'(참고) Index'!$E$9</f>
        <v>Main</v>
      </c>
      <c r="E1344" s="5">
        <v>10012</v>
      </c>
      <c r="F1344" s="4" t="str">
        <f t="shared" si="38"/>
        <v>BNB</v>
      </c>
      <c r="G1344" s="2" t="str">
        <f>IF(INDEX(지갑!$H:$H,MATCH(A1344&amp;B1344&amp;C1344&amp;D1344&amp;E1344&amp;F1344&amp;H1344,지갑!$K:$K,0))=0, "",INDEX(지갑!$H:$H,MATCH(A1344&amp;B1344&amp;C1344&amp;D1344&amp;E1344&amp;F1344&amp;H1344,지갑!$K:$K,0)))</f>
        <v/>
      </c>
      <c r="K1344" s="1" t="s">
        <v>100</v>
      </c>
      <c r="L1344" s="1" t="s">
        <v>179</v>
      </c>
      <c r="M1344" s="11">
        <v>4123</v>
      </c>
      <c r="N1344" s="2" t="s">
        <v>20</v>
      </c>
      <c r="O1344" s="2" t="str">
        <f>IF(ISERROR(INDEX(출금!$H$2:$H$1048576,MATCH($S1344,출금!$S$2:$S$1048576,0)))=TRUE, "", INDEX(출금!$H$2:$H$1048576,MATCH($S1344,출금!$S$2:$S$1048576,0))&amp;"")</f>
        <v/>
      </c>
      <c r="P1344" s="2" t="str">
        <f>IF(ISERROR(INDEX(출금!$A$2:$A$1048576,MATCH($S1344,출금!$S$2:$S$1048576,0)))=TRUE, "", INDEX(출금!$A$2:$A$1048576,MATCH($S1344,출금!$S$2:$S$1048576,0)))</f>
        <v/>
      </c>
      <c r="Q1344" s="2" t="str">
        <f>IF(ISERROR(INDEX(출금!$B$2:$B$1048576,MATCH($S1344,출금!$S$2:$S$1048576,0)))=TRUE, "", INDEX(출금!$B$2:$B$1048576,MATCH($S1344,출금!$S$2:$S$1048576,0)))</f>
        <v/>
      </c>
      <c r="R1344" s="2" t="str">
        <f>IF(ISERROR(INDEX(출금!$C$2:$C$1048576,MATCH($S1344,출금!$S$2:$S$1048576,0)))=TRUE, "", INDEX(출금!$C$2:$C$1048576,MATCH($S1344,출금!$S$2:$S$1048576,0)))</f>
        <v/>
      </c>
      <c r="S1344" s="4" t="s">
        <v>2629</v>
      </c>
      <c r="T1344" s="20">
        <v>44609.653703703705</v>
      </c>
      <c r="U1344" s="31" t="str">
        <f t="shared" si="37"/>
        <v>2022-02-17</v>
      </c>
    </row>
    <row r="1345" spans="1:21" hidden="1">
      <c r="A1345" s="5" t="s">
        <v>3</v>
      </c>
      <c r="B1345" s="5" t="s">
        <v>67</v>
      </c>
      <c r="C1345" s="5" t="s">
        <v>24</v>
      </c>
      <c r="D1345" s="2" t="str">
        <f>'(참고) Index'!$E$9</f>
        <v>Main</v>
      </c>
      <c r="E1345" s="5">
        <v>10012</v>
      </c>
      <c r="F1345" s="4" t="str">
        <f t="shared" si="38"/>
        <v>ATOM</v>
      </c>
      <c r="G1345" s="2" t="str">
        <f>IF(INDEX(지갑!$H:$H,MATCH(A1345&amp;B1345&amp;C1345&amp;D1345&amp;E1345&amp;F1345&amp;H1345,지갑!$K:$K,0))=0, "",INDEX(지갑!$H:$H,MATCH(A1345&amp;B1345&amp;C1345&amp;D1345&amp;E1345&amp;F1345&amp;H1345,지갑!$K:$K,0)))</f>
        <v>cosmos15v50ymp6n5dn73erkqtmq0u8adpl8d3ujv2e74</v>
      </c>
      <c r="H1345" s="5">
        <v>101230448</v>
      </c>
      <c r="K1345" s="1" t="s">
        <v>70</v>
      </c>
      <c r="L1345" s="1" t="s">
        <v>70</v>
      </c>
      <c r="M1345" s="11">
        <v>1</v>
      </c>
      <c r="N1345" s="2" t="str">
        <f>IF(ISERROR(INDEX(출금!$G$2:$G$1048576,MATCH($S1345,출금!$S$2:$S$1048576,0)))=TRUE, "", INDEX(출금!$G$2:$G$1048576,MATCH($S1345,출금!$S$2:$S$1048576,0))&amp;"")</f>
        <v>cosmos1hjyde2kfgtl78twvhs53u5j2gcsxrt649nn8j5</v>
      </c>
      <c r="O1345" s="2" t="str">
        <f>IF(ISERROR(INDEX(출금!$H$2:$H$1048576,MATCH($S1345,출금!$S$2:$S$1048576,0)))=TRUE, "", INDEX(출금!$H$2:$H$1048576,MATCH($S1345,출금!$S$2:$S$1048576,0))&amp;"")</f>
        <v>27efe86426eb21e9</v>
      </c>
      <c r="P1345" s="2" t="str">
        <f>IF(ISERROR(INDEX(출금!$A$2:$A$1048576,MATCH($S1345,출금!$S$2:$S$1048576,0)))=TRUE, "", INDEX(출금!$A$2:$A$1048576,MATCH($S1345,출금!$S$2:$S$1048576,0)))</f>
        <v>exchange</v>
      </c>
      <c r="Q1345" s="2" t="str">
        <f>IF(ISERROR(INDEX(출금!$B$2:$B$1048576,MATCH($S1345,출금!$S$2:$S$1048576,0)))=TRUE, "", INDEX(출금!$B$2:$B$1048576,MATCH($S1345,출금!$S$2:$S$1048576,0)))</f>
        <v>Upbit</v>
      </c>
      <c r="R1345" s="2" t="str">
        <f>IF(ISERROR(INDEX(출금!$C$2:$C$1048576,MATCH($S1345,출금!$S$2:$S$1048576,0)))=TRUE, "", INDEX(출금!$C$2:$C$1048576,MATCH($S1345,출금!$S$2:$S$1048576,0)))</f>
        <v>용범</v>
      </c>
      <c r="S1345" s="4" t="s">
        <v>2630</v>
      </c>
      <c r="T1345" s="20">
        <v>44608.566782407404</v>
      </c>
      <c r="U1345" s="31" t="str">
        <f t="shared" si="37"/>
        <v>2022-02-16</v>
      </c>
    </row>
    <row r="1346" spans="1:21">
      <c r="A1346" s="5" t="s">
        <v>3</v>
      </c>
      <c r="B1346" s="5" t="s">
        <v>67</v>
      </c>
      <c r="C1346" s="5" t="s">
        <v>24</v>
      </c>
      <c r="D1346" s="2" t="str">
        <f>'(참고) Index'!$E$9</f>
        <v>Main</v>
      </c>
      <c r="E1346" s="5">
        <v>10012</v>
      </c>
      <c r="F1346" s="4" t="str">
        <f t="shared" si="38"/>
        <v>USDC</v>
      </c>
      <c r="G1346" s="2" t="str">
        <f>IF(INDEX(지갑!$H:$H,MATCH(A1346&amp;B1346&amp;C1346&amp;D1346&amp;E1346&amp;F1346&amp;H1346,지갑!$K:$K,0))=0, "",INDEX(지갑!$H:$H,MATCH(A1346&amp;B1346&amp;C1346&amp;D1346&amp;E1346&amp;F1346&amp;H1346,지갑!$K:$K,0)))</f>
        <v/>
      </c>
      <c r="K1346" s="1" t="s">
        <v>12</v>
      </c>
      <c r="L1346" s="1" t="s">
        <v>11</v>
      </c>
      <c r="M1346" s="11">
        <v>10005116.5</v>
      </c>
      <c r="N1346" s="2" t="str">
        <f>IF(ISERROR(INDEX(출금!$G$2:$G$1048576,MATCH($S1346,출금!$S$2:$S$1048576,0)))=TRUE, "", INDEX(출금!$G$2:$G$1048576,MATCH($S1346,출금!$S$2:$S$1048576,0))&amp;"")</f>
        <v/>
      </c>
      <c r="O1346" s="2" t="str">
        <f>IF(ISERROR(INDEX(출금!$H$2:$H$1048576,MATCH($S1346,출금!$S$2:$S$1048576,0)))=TRUE, "", INDEX(출금!$H$2:$H$1048576,MATCH($S1346,출금!$S$2:$S$1048576,0))&amp;"")</f>
        <v/>
      </c>
      <c r="P1346" s="2" t="str">
        <f>IF(ISERROR(INDEX(출금!$A$2:$A$1048576,MATCH($S1346,출금!$S$2:$S$1048576,0)))=TRUE, "", INDEX(출금!$A$2:$A$1048576,MATCH($S1346,출금!$S$2:$S$1048576,0)))</f>
        <v/>
      </c>
      <c r="Q1346" s="2" t="str">
        <f>IF(ISERROR(INDEX(출금!$B$2:$B$1048576,MATCH($S1346,출금!$S$2:$S$1048576,0)))=TRUE, "", INDEX(출금!$B$2:$B$1048576,MATCH($S1346,출금!$S$2:$S$1048576,0)))</f>
        <v/>
      </c>
      <c r="R1346" s="2" t="str">
        <f>IF(ISERROR(INDEX(출금!$C$2:$C$1048576,MATCH($S1346,출금!$S$2:$S$1048576,0)))=TRUE, "", INDEX(출금!$C$2:$C$1048576,MATCH($S1346,출금!$S$2:$S$1048576,0)))</f>
        <v/>
      </c>
      <c r="S1346" s="4" t="s">
        <v>2631</v>
      </c>
      <c r="T1346" s="20">
        <v>44608.565682870372</v>
      </c>
      <c r="U1346" s="31" t="str">
        <f t="shared" ref="U1346:U1409" si="39">TEXT(T1346,"yyyy-mm-dd")</f>
        <v>2022-02-16</v>
      </c>
    </row>
    <row r="1347" spans="1:21" hidden="1">
      <c r="A1347" s="5" t="s">
        <v>3</v>
      </c>
      <c r="B1347" s="5" t="s">
        <v>67</v>
      </c>
      <c r="C1347" s="5" t="s">
        <v>24</v>
      </c>
      <c r="D1347" s="2" t="str">
        <f>'(참고) Index'!$E$9</f>
        <v>Main</v>
      </c>
      <c r="E1347" s="5">
        <v>10012</v>
      </c>
      <c r="F1347" s="4" t="str">
        <f t="shared" si="38"/>
        <v>BNB</v>
      </c>
      <c r="G1347" s="2" t="str">
        <f>IF(INDEX(지갑!$H:$H,MATCH(A1347&amp;B1347&amp;C1347&amp;D1347&amp;E1347&amp;F1347&amp;H1347,지갑!$K:$K,0))=0, "",INDEX(지갑!$H:$H,MATCH(A1347&amp;B1347&amp;C1347&amp;D1347&amp;E1347&amp;F1347&amp;H1347,지갑!$K:$K,0)))</f>
        <v/>
      </c>
      <c r="K1347" s="1" t="s">
        <v>100</v>
      </c>
      <c r="L1347" s="1" t="s">
        <v>179</v>
      </c>
      <c r="M1347" s="11">
        <v>4040</v>
      </c>
      <c r="N1347" s="2" t="s">
        <v>20</v>
      </c>
      <c r="O1347" s="2" t="str">
        <f>IF(ISERROR(INDEX(출금!$H$2:$H$1048576,MATCH($S1347,출금!$S$2:$S$1048576,0)))=TRUE, "", INDEX(출금!$H$2:$H$1048576,MATCH($S1347,출금!$S$2:$S$1048576,0))&amp;"")</f>
        <v/>
      </c>
      <c r="P1347" s="2" t="str">
        <f>IF(ISERROR(INDEX(출금!$A$2:$A$1048576,MATCH($S1347,출금!$S$2:$S$1048576,0)))=TRUE, "", INDEX(출금!$A$2:$A$1048576,MATCH($S1347,출금!$S$2:$S$1048576,0)))</f>
        <v/>
      </c>
      <c r="Q1347" s="2" t="str">
        <f>IF(ISERROR(INDEX(출금!$B$2:$B$1048576,MATCH($S1347,출금!$S$2:$S$1048576,0)))=TRUE, "", INDEX(출금!$B$2:$B$1048576,MATCH($S1347,출금!$S$2:$S$1048576,0)))</f>
        <v/>
      </c>
      <c r="R1347" s="2" t="str">
        <f>IF(ISERROR(INDEX(출금!$C$2:$C$1048576,MATCH($S1347,출금!$S$2:$S$1048576,0)))=TRUE, "", INDEX(출금!$C$2:$C$1048576,MATCH($S1347,출금!$S$2:$S$1048576,0)))</f>
        <v/>
      </c>
      <c r="S1347" s="4" t="s">
        <v>2632</v>
      </c>
      <c r="T1347" s="20">
        <v>44608.563078703701</v>
      </c>
      <c r="U1347" s="31" t="str">
        <f t="shared" si="39"/>
        <v>2022-02-16</v>
      </c>
    </row>
    <row r="1348" spans="1:21">
      <c r="A1348" s="5" t="s">
        <v>3</v>
      </c>
      <c r="B1348" s="5" t="s">
        <v>67</v>
      </c>
      <c r="C1348" s="5" t="s">
        <v>24</v>
      </c>
      <c r="D1348" s="2" t="str">
        <f>'(참고) Index'!$E$9</f>
        <v>Main</v>
      </c>
      <c r="E1348" s="5">
        <v>10012</v>
      </c>
      <c r="F1348" s="4" t="str">
        <f t="shared" si="38"/>
        <v>ETH</v>
      </c>
      <c r="G1348" s="2" t="str">
        <f>IF(INDEX(지갑!$H:$H,MATCH(A1348&amp;B1348&amp;C1348&amp;D1348&amp;E1348&amp;F1348&amp;H1348,지갑!$K:$K,0))=0, "",INDEX(지갑!$H:$H,MATCH(A1348&amp;B1348&amp;C1348&amp;D1348&amp;E1348&amp;F1348&amp;H1348,지갑!$K:$K,0)))</f>
        <v>0x5d6fcf22aa4e4ff8da0abe329392e7c5306d22f3</v>
      </c>
      <c r="K1348" s="1" t="s">
        <v>11</v>
      </c>
      <c r="L1348" s="1" t="s">
        <v>11</v>
      </c>
      <c r="M1348" s="11">
        <v>88</v>
      </c>
      <c r="N1348" s="2" t="str">
        <f>IF(ISERROR(INDEX(출금!$G$2:$G$1048576,MATCH($S1348,출금!$S$2:$S$1048576,0)))=TRUE, "", INDEX(출금!$G$2:$G$1048576,MATCH($S1348,출금!$S$2:$S$1048576,0))&amp;"")</f>
        <v>0xe3115c061ee15fc7a14a3f70a917313c32611345</v>
      </c>
      <c r="O1348" s="2" t="str">
        <f>IF(ISERROR(INDEX(출금!$H$2:$H$1048576,MATCH($S1348,출금!$S$2:$S$1048576,0)))=TRUE, "", INDEX(출금!$H$2:$H$1048576,MATCH($S1348,출금!$S$2:$S$1048576,0))&amp;"")</f>
        <v/>
      </c>
      <c r="P1348" s="2" t="str">
        <f>IF(ISERROR(INDEX(출금!$A$2:$A$1048576,MATCH($S1348,출금!$S$2:$S$1048576,0)))=TRUE, "", INDEX(출금!$A$2:$A$1048576,MATCH($S1348,출금!$S$2:$S$1048576,0)))</f>
        <v>exchange</v>
      </c>
      <c r="Q1348" s="2" t="str">
        <f>IF(ISERROR(INDEX(출금!$B$2:$B$1048576,MATCH($S1348,출금!$S$2:$S$1048576,0)))=TRUE, "", INDEX(출금!$B$2:$B$1048576,MATCH($S1348,출금!$S$2:$S$1048576,0)))</f>
        <v>Upbit</v>
      </c>
      <c r="R1348" s="2" t="str">
        <f>IF(ISERROR(INDEX(출금!$C$2:$C$1048576,MATCH($S1348,출금!$S$2:$S$1048576,0)))=TRUE, "", INDEX(출금!$C$2:$C$1048576,MATCH($S1348,출금!$S$2:$S$1048576,0)))</f>
        <v>용범</v>
      </c>
      <c r="S1348" s="4" t="s">
        <v>2323</v>
      </c>
      <c r="T1348" s="20">
        <v>44607.446180555555</v>
      </c>
      <c r="U1348" s="31" t="str">
        <f t="shared" si="39"/>
        <v>2022-02-15</v>
      </c>
    </row>
    <row r="1349" spans="1:21" hidden="1">
      <c r="A1349" s="5" t="s">
        <v>3</v>
      </c>
      <c r="B1349" s="5" t="s">
        <v>67</v>
      </c>
      <c r="C1349" s="5" t="s">
        <v>24</v>
      </c>
      <c r="D1349" s="2" t="str">
        <f>'(참고) Index'!$E$9</f>
        <v>Main</v>
      </c>
      <c r="E1349" s="5">
        <v>10012</v>
      </c>
      <c r="F1349" s="4" t="str">
        <f t="shared" si="38"/>
        <v>BNB</v>
      </c>
      <c r="G1349" s="2" t="str">
        <f>IF(INDEX(지갑!$H:$H,MATCH(A1349&amp;B1349&amp;C1349&amp;D1349&amp;E1349&amp;F1349&amp;H1349,지갑!$K:$K,0))=0, "",INDEX(지갑!$H:$H,MATCH(A1349&amp;B1349&amp;C1349&amp;D1349&amp;E1349&amp;F1349&amp;H1349,지갑!$K:$K,0)))</f>
        <v/>
      </c>
      <c r="K1349" s="1" t="s">
        <v>100</v>
      </c>
      <c r="L1349" s="1" t="s">
        <v>179</v>
      </c>
      <c r="M1349" s="11">
        <v>4000</v>
      </c>
      <c r="N1349" s="2" t="s">
        <v>20</v>
      </c>
      <c r="O1349" s="2" t="str">
        <f>IF(ISERROR(INDEX(출금!$H$2:$H$1048576,MATCH($S1349,출금!$S$2:$S$1048576,0)))=TRUE, "", INDEX(출금!$H$2:$H$1048576,MATCH($S1349,출금!$S$2:$S$1048576,0))&amp;"")</f>
        <v/>
      </c>
      <c r="P1349" s="2" t="str">
        <f>IF(ISERROR(INDEX(출금!$A$2:$A$1048576,MATCH($S1349,출금!$S$2:$S$1048576,0)))=TRUE, "", INDEX(출금!$A$2:$A$1048576,MATCH($S1349,출금!$S$2:$S$1048576,0)))</f>
        <v/>
      </c>
      <c r="Q1349" s="2" t="str">
        <f>IF(ISERROR(INDEX(출금!$B$2:$B$1048576,MATCH($S1349,출금!$S$2:$S$1048576,0)))=TRUE, "", INDEX(출금!$B$2:$B$1048576,MATCH($S1349,출금!$S$2:$S$1048576,0)))</f>
        <v/>
      </c>
      <c r="R1349" s="2" t="str">
        <f>IF(ISERROR(INDEX(출금!$C$2:$C$1048576,MATCH($S1349,출금!$S$2:$S$1048576,0)))=TRUE, "", INDEX(출금!$C$2:$C$1048576,MATCH($S1349,출금!$S$2:$S$1048576,0)))</f>
        <v/>
      </c>
      <c r="S1349" s="4" t="s">
        <v>2633</v>
      </c>
      <c r="T1349" s="20">
        <v>44605.994340277779</v>
      </c>
      <c r="U1349" s="31" t="str">
        <f t="shared" si="39"/>
        <v>2022-02-13</v>
      </c>
    </row>
    <row r="1350" spans="1:21" hidden="1">
      <c r="A1350" s="5" t="s">
        <v>3</v>
      </c>
      <c r="B1350" s="5" t="s">
        <v>67</v>
      </c>
      <c r="C1350" s="5" t="s">
        <v>24</v>
      </c>
      <c r="D1350" s="2" t="str">
        <f>'(참고) Index'!$E$9</f>
        <v>Main</v>
      </c>
      <c r="E1350" s="5">
        <v>10012</v>
      </c>
      <c r="F1350" s="4" t="str">
        <f t="shared" si="38"/>
        <v>BNB</v>
      </c>
      <c r="G1350" s="2" t="str">
        <f>IF(INDEX(지갑!$H:$H,MATCH(A1350&amp;B1350&amp;C1350&amp;D1350&amp;E1350&amp;F1350&amp;H1350,지갑!$K:$K,0))=0, "",INDEX(지갑!$H:$H,MATCH(A1350&amp;B1350&amp;C1350&amp;D1350&amp;E1350&amp;F1350&amp;H1350,지갑!$K:$K,0)))</f>
        <v/>
      </c>
      <c r="K1350" s="1" t="s">
        <v>100</v>
      </c>
      <c r="L1350" s="1" t="s">
        <v>179</v>
      </c>
      <c r="M1350" s="11">
        <v>4000</v>
      </c>
      <c r="N1350" s="2" t="s">
        <v>20</v>
      </c>
      <c r="O1350" s="2" t="str">
        <f>IF(ISERROR(INDEX(출금!$H$2:$H$1048576,MATCH($S1350,출금!$S$2:$S$1048576,0)))=TRUE, "", INDEX(출금!$H$2:$H$1048576,MATCH($S1350,출금!$S$2:$S$1048576,0))&amp;"")</f>
        <v/>
      </c>
      <c r="P1350" s="2" t="str">
        <f>IF(ISERROR(INDEX(출금!$A$2:$A$1048576,MATCH($S1350,출금!$S$2:$S$1048576,0)))=TRUE, "", INDEX(출금!$A$2:$A$1048576,MATCH($S1350,출금!$S$2:$S$1048576,0)))</f>
        <v/>
      </c>
      <c r="Q1350" s="2" t="str">
        <f>IF(ISERROR(INDEX(출금!$B$2:$B$1048576,MATCH($S1350,출금!$S$2:$S$1048576,0)))=TRUE, "", INDEX(출금!$B$2:$B$1048576,MATCH($S1350,출금!$S$2:$S$1048576,0)))</f>
        <v/>
      </c>
      <c r="R1350" s="2" t="str">
        <f>IF(ISERROR(INDEX(출금!$C$2:$C$1048576,MATCH($S1350,출금!$S$2:$S$1048576,0)))=TRUE, "", INDEX(출금!$C$2:$C$1048576,MATCH($S1350,출금!$S$2:$S$1048576,0)))</f>
        <v/>
      </c>
      <c r="S1350" s="4" t="s">
        <v>2634</v>
      </c>
      <c r="T1350" s="20">
        <v>44605.715868055559</v>
      </c>
      <c r="U1350" s="31" t="str">
        <f t="shared" si="39"/>
        <v>2022-02-13</v>
      </c>
    </row>
    <row r="1351" spans="1:21" hidden="1">
      <c r="A1351" s="5" t="s">
        <v>3</v>
      </c>
      <c r="B1351" s="5" t="s">
        <v>67</v>
      </c>
      <c r="C1351" s="5" t="s">
        <v>24</v>
      </c>
      <c r="D1351" s="2" t="str">
        <f>'(참고) Index'!$E$9</f>
        <v>Main</v>
      </c>
      <c r="E1351" s="5">
        <v>10012</v>
      </c>
      <c r="F1351" s="4" t="str">
        <f t="shared" si="38"/>
        <v>BNB</v>
      </c>
      <c r="G1351" s="2" t="str">
        <f>IF(INDEX(지갑!$H:$H,MATCH(A1351&amp;B1351&amp;C1351&amp;D1351&amp;E1351&amp;F1351&amp;H1351,지갑!$K:$K,0))=0, "",INDEX(지갑!$H:$H,MATCH(A1351&amp;B1351&amp;C1351&amp;D1351&amp;E1351&amp;F1351&amp;H1351,지갑!$K:$K,0)))</f>
        <v/>
      </c>
      <c r="K1351" s="1" t="s">
        <v>100</v>
      </c>
      <c r="L1351" s="1" t="s">
        <v>179</v>
      </c>
      <c r="M1351" s="11">
        <v>4000</v>
      </c>
      <c r="N1351" s="2" t="s">
        <v>20</v>
      </c>
      <c r="O1351" s="2" t="str">
        <f>IF(ISERROR(INDEX(출금!$H$2:$H$1048576,MATCH($S1351,출금!$S$2:$S$1048576,0)))=TRUE, "", INDEX(출금!$H$2:$H$1048576,MATCH($S1351,출금!$S$2:$S$1048576,0))&amp;"")</f>
        <v/>
      </c>
      <c r="P1351" s="2" t="str">
        <f>IF(ISERROR(INDEX(출금!$A$2:$A$1048576,MATCH($S1351,출금!$S$2:$S$1048576,0)))=TRUE, "", INDEX(출금!$A$2:$A$1048576,MATCH($S1351,출금!$S$2:$S$1048576,0)))</f>
        <v/>
      </c>
      <c r="Q1351" s="2" t="str">
        <f>IF(ISERROR(INDEX(출금!$B$2:$B$1048576,MATCH($S1351,출금!$S$2:$S$1048576,0)))=TRUE, "", INDEX(출금!$B$2:$B$1048576,MATCH($S1351,출금!$S$2:$S$1048576,0)))</f>
        <v/>
      </c>
      <c r="R1351" s="2" t="str">
        <f>IF(ISERROR(INDEX(출금!$C$2:$C$1048576,MATCH($S1351,출금!$S$2:$S$1048576,0)))=TRUE, "", INDEX(출금!$C$2:$C$1048576,MATCH($S1351,출금!$S$2:$S$1048576,0)))</f>
        <v/>
      </c>
      <c r="S1351" s="4" t="s">
        <v>2635</v>
      </c>
      <c r="T1351" s="20">
        <v>44605.650578703702</v>
      </c>
      <c r="U1351" s="31" t="str">
        <f t="shared" si="39"/>
        <v>2022-02-13</v>
      </c>
    </row>
    <row r="1352" spans="1:21" hidden="1">
      <c r="A1352" s="5" t="s">
        <v>3</v>
      </c>
      <c r="B1352" s="5" t="s">
        <v>67</v>
      </c>
      <c r="C1352" s="5" t="s">
        <v>24</v>
      </c>
      <c r="D1352" s="2" t="str">
        <f>'(참고) Index'!$E$9</f>
        <v>Main</v>
      </c>
      <c r="E1352" s="5">
        <v>10012</v>
      </c>
      <c r="F1352" s="4" t="str">
        <f t="shared" si="38"/>
        <v>BNB</v>
      </c>
      <c r="G1352" s="2" t="str">
        <f>IF(INDEX(지갑!$H:$H,MATCH(A1352&amp;B1352&amp;C1352&amp;D1352&amp;E1352&amp;F1352&amp;H1352,지갑!$K:$K,0))=0, "",INDEX(지갑!$H:$H,MATCH(A1352&amp;B1352&amp;C1352&amp;D1352&amp;E1352&amp;F1352&amp;H1352,지갑!$K:$K,0)))</f>
        <v/>
      </c>
      <c r="K1352" s="1" t="s">
        <v>100</v>
      </c>
      <c r="L1352" s="1" t="s">
        <v>179</v>
      </c>
      <c r="M1352" s="11">
        <v>3000</v>
      </c>
      <c r="N1352" s="2" t="s">
        <v>20</v>
      </c>
      <c r="O1352" s="2" t="str">
        <f>IF(ISERROR(INDEX(출금!$H$2:$H$1048576,MATCH($S1352,출금!$S$2:$S$1048576,0)))=TRUE, "", INDEX(출금!$H$2:$H$1048576,MATCH($S1352,출금!$S$2:$S$1048576,0))&amp;"")</f>
        <v/>
      </c>
      <c r="P1352" s="2" t="str">
        <f>IF(ISERROR(INDEX(출금!$A$2:$A$1048576,MATCH($S1352,출금!$S$2:$S$1048576,0)))=TRUE, "", INDEX(출금!$A$2:$A$1048576,MATCH($S1352,출금!$S$2:$S$1048576,0)))</f>
        <v/>
      </c>
      <c r="Q1352" s="2" t="str">
        <f>IF(ISERROR(INDEX(출금!$B$2:$B$1048576,MATCH($S1352,출금!$S$2:$S$1048576,0)))=TRUE, "", INDEX(출금!$B$2:$B$1048576,MATCH($S1352,출금!$S$2:$S$1048576,0)))</f>
        <v/>
      </c>
      <c r="R1352" s="2" t="str">
        <f>IF(ISERROR(INDEX(출금!$C$2:$C$1048576,MATCH($S1352,출금!$S$2:$S$1048576,0)))=TRUE, "", INDEX(출금!$C$2:$C$1048576,MATCH($S1352,출금!$S$2:$S$1048576,0)))</f>
        <v/>
      </c>
      <c r="S1352" s="4" t="s">
        <v>2636</v>
      </c>
      <c r="T1352" s="20">
        <v>44605.539467592593</v>
      </c>
      <c r="U1352" s="31" t="str">
        <f t="shared" si="39"/>
        <v>2022-02-13</v>
      </c>
    </row>
    <row r="1353" spans="1:21" hidden="1">
      <c r="A1353" s="5" t="s">
        <v>3</v>
      </c>
      <c r="B1353" s="5" t="s">
        <v>67</v>
      </c>
      <c r="C1353" s="5" t="s">
        <v>24</v>
      </c>
      <c r="D1353" s="2" t="str">
        <f>'(참고) Index'!$E$9</f>
        <v>Main</v>
      </c>
      <c r="E1353" s="5">
        <v>10012</v>
      </c>
      <c r="F1353" s="4" t="str">
        <f t="shared" si="38"/>
        <v>BNB</v>
      </c>
      <c r="G1353" s="2" t="str">
        <f>IF(INDEX(지갑!$H:$H,MATCH(A1353&amp;B1353&amp;C1353&amp;D1353&amp;E1353&amp;F1353&amp;H1353,지갑!$K:$K,0))=0, "",INDEX(지갑!$H:$H,MATCH(A1353&amp;B1353&amp;C1353&amp;D1353&amp;E1353&amp;F1353&amp;H1353,지갑!$K:$K,0)))</f>
        <v/>
      </c>
      <c r="K1353" s="1" t="s">
        <v>100</v>
      </c>
      <c r="L1353" s="1" t="s">
        <v>179</v>
      </c>
      <c r="M1353" s="11">
        <v>3000</v>
      </c>
      <c r="N1353" s="2" t="s">
        <v>20</v>
      </c>
      <c r="O1353" s="2" t="str">
        <f>IF(ISERROR(INDEX(출금!$H$2:$H$1048576,MATCH($S1353,출금!$S$2:$S$1048576,0)))=TRUE, "", INDEX(출금!$H$2:$H$1048576,MATCH($S1353,출금!$S$2:$S$1048576,0))&amp;"")</f>
        <v/>
      </c>
      <c r="P1353" s="2" t="str">
        <f>IF(ISERROR(INDEX(출금!$A$2:$A$1048576,MATCH($S1353,출금!$S$2:$S$1048576,0)))=TRUE, "", INDEX(출금!$A$2:$A$1048576,MATCH($S1353,출금!$S$2:$S$1048576,0)))</f>
        <v/>
      </c>
      <c r="Q1353" s="2" t="str">
        <f>IF(ISERROR(INDEX(출금!$B$2:$B$1048576,MATCH($S1353,출금!$S$2:$S$1048576,0)))=TRUE, "", INDEX(출금!$B$2:$B$1048576,MATCH($S1353,출금!$S$2:$S$1048576,0)))</f>
        <v/>
      </c>
      <c r="R1353" s="2" t="str">
        <f>IF(ISERROR(INDEX(출금!$C$2:$C$1048576,MATCH($S1353,출금!$S$2:$S$1048576,0)))=TRUE, "", INDEX(출금!$C$2:$C$1048576,MATCH($S1353,출금!$S$2:$S$1048576,0)))</f>
        <v/>
      </c>
      <c r="S1353" s="4" t="s">
        <v>2637</v>
      </c>
      <c r="T1353" s="20">
        <v>44605.01666666667</v>
      </c>
      <c r="U1353" s="31" t="str">
        <f t="shared" si="39"/>
        <v>2022-02-13</v>
      </c>
    </row>
    <row r="1354" spans="1:21" hidden="1">
      <c r="A1354" s="5" t="s">
        <v>3</v>
      </c>
      <c r="B1354" s="5" t="s">
        <v>67</v>
      </c>
      <c r="C1354" s="5" t="s">
        <v>24</v>
      </c>
      <c r="D1354" s="2" t="str">
        <f>'(참고) Index'!$E$9</f>
        <v>Main</v>
      </c>
      <c r="E1354" s="5">
        <v>10012</v>
      </c>
      <c r="F1354" s="4" t="str">
        <f t="shared" si="38"/>
        <v>BNB</v>
      </c>
      <c r="G1354" s="2" t="str">
        <f>IF(INDEX(지갑!$H:$H,MATCH(A1354&amp;B1354&amp;C1354&amp;D1354&amp;E1354&amp;F1354&amp;H1354,지갑!$K:$K,0))=0, "",INDEX(지갑!$H:$H,MATCH(A1354&amp;B1354&amp;C1354&amp;D1354&amp;E1354&amp;F1354&amp;H1354,지갑!$K:$K,0)))</f>
        <v/>
      </c>
      <c r="K1354" s="1" t="s">
        <v>100</v>
      </c>
      <c r="L1354" s="1" t="s">
        <v>179</v>
      </c>
      <c r="M1354" s="11">
        <v>3000</v>
      </c>
      <c r="N1354" s="2" t="s">
        <v>20</v>
      </c>
      <c r="O1354" s="2" t="str">
        <f>IF(ISERROR(INDEX(출금!$H$2:$H$1048576,MATCH($S1354,출금!$S$2:$S$1048576,0)))=TRUE, "", INDEX(출금!$H$2:$H$1048576,MATCH($S1354,출금!$S$2:$S$1048576,0))&amp;"")</f>
        <v/>
      </c>
      <c r="P1354" s="2" t="str">
        <f>IF(ISERROR(INDEX(출금!$A$2:$A$1048576,MATCH($S1354,출금!$S$2:$S$1048576,0)))=TRUE, "", INDEX(출금!$A$2:$A$1048576,MATCH($S1354,출금!$S$2:$S$1048576,0)))</f>
        <v/>
      </c>
      <c r="Q1354" s="2" t="str">
        <f>IF(ISERROR(INDEX(출금!$B$2:$B$1048576,MATCH($S1354,출금!$S$2:$S$1048576,0)))=TRUE, "", INDEX(출금!$B$2:$B$1048576,MATCH($S1354,출금!$S$2:$S$1048576,0)))</f>
        <v/>
      </c>
      <c r="R1354" s="2" t="str">
        <f>IF(ISERROR(INDEX(출금!$C$2:$C$1048576,MATCH($S1354,출금!$S$2:$S$1048576,0)))=TRUE, "", INDEX(출금!$C$2:$C$1048576,MATCH($S1354,출금!$S$2:$S$1048576,0)))</f>
        <v/>
      </c>
      <c r="S1354" s="4" t="s">
        <v>2638</v>
      </c>
      <c r="T1354" s="20">
        <v>44605.005104166667</v>
      </c>
      <c r="U1354" s="31" t="str">
        <f t="shared" si="39"/>
        <v>2022-02-13</v>
      </c>
    </row>
    <row r="1355" spans="1:21" hidden="1">
      <c r="A1355" s="5" t="s">
        <v>3</v>
      </c>
      <c r="B1355" s="5" t="s">
        <v>67</v>
      </c>
      <c r="C1355" s="5" t="s">
        <v>24</v>
      </c>
      <c r="D1355" s="2" t="str">
        <f>'(참고) Index'!$E$9</f>
        <v>Main</v>
      </c>
      <c r="E1355" s="5">
        <v>10012</v>
      </c>
      <c r="F1355" s="4" t="str">
        <f t="shared" si="38"/>
        <v>BNB</v>
      </c>
      <c r="G1355" s="2" t="str">
        <f>IF(INDEX(지갑!$H:$H,MATCH(A1355&amp;B1355&amp;C1355&amp;D1355&amp;E1355&amp;F1355&amp;H1355,지갑!$K:$K,0))=0, "",INDEX(지갑!$H:$H,MATCH(A1355&amp;B1355&amp;C1355&amp;D1355&amp;E1355&amp;F1355&amp;H1355,지갑!$K:$K,0)))</f>
        <v/>
      </c>
      <c r="K1355" s="1" t="s">
        <v>100</v>
      </c>
      <c r="L1355" s="1" t="s">
        <v>179</v>
      </c>
      <c r="M1355" s="11">
        <v>3050</v>
      </c>
      <c r="N1355" s="2" t="s">
        <v>20</v>
      </c>
      <c r="O1355" s="2" t="str">
        <f>IF(ISERROR(INDEX(출금!$H$2:$H$1048576,MATCH($S1355,출금!$S$2:$S$1048576,0)))=TRUE, "", INDEX(출금!$H$2:$H$1048576,MATCH($S1355,출금!$S$2:$S$1048576,0))&amp;"")</f>
        <v/>
      </c>
      <c r="P1355" s="2" t="str">
        <f>IF(ISERROR(INDEX(출금!$A$2:$A$1048576,MATCH($S1355,출금!$S$2:$S$1048576,0)))=TRUE, "", INDEX(출금!$A$2:$A$1048576,MATCH($S1355,출금!$S$2:$S$1048576,0)))</f>
        <v/>
      </c>
      <c r="Q1355" s="2" t="str">
        <f>IF(ISERROR(INDEX(출금!$B$2:$B$1048576,MATCH($S1355,출금!$S$2:$S$1048576,0)))=TRUE, "", INDEX(출금!$B$2:$B$1048576,MATCH($S1355,출금!$S$2:$S$1048576,0)))</f>
        <v/>
      </c>
      <c r="R1355" s="2" t="str">
        <f>IF(ISERROR(INDEX(출금!$C$2:$C$1048576,MATCH($S1355,출금!$S$2:$S$1048576,0)))=TRUE, "", INDEX(출금!$C$2:$C$1048576,MATCH($S1355,출금!$S$2:$S$1048576,0)))</f>
        <v/>
      </c>
      <c r="S1355" s="4" t="s">
        <v>2639</v>
      </c>
      <c r="T1355" s="20">
        <v>44604.988657407404</v>
      </c>
      <c r="U1355" s="31" t="str">
        <f t="shared" si="39"/>
        <v>2022-02-12</v>
      </c>
    </row>
    <row r="1356" spans="1:21">
      <c r="A1356" s="5" t="s">
        <v>3</v>
      </c>
      <c r="B1356" s="5" t="s">
        <v>67</v>
      </c>
      <c r="C1356" s="5" t="s">
        <v>24</v>
      </c>
      <c r="D1356" s="2" t="str">
        <f>'(참고) Index'!$E$9</f>
        <v>Main</v>
      </c>
      <c r="E1356" s="5">
        <v>10012</v>
      </c>
      <c r="F1356" s="4" t="str">
        <f t="shared" si="38"/>
        <v>ETH</v>
      </c>
      <c r="G1356" s="2" t="str">
        <f>IF(INDEX(지갑!$H:$H,MATCH(A1356&amp;B1356&amp;C1356&amp;D1356&amp;E1356&amp;F1356&amp;H1356,지갑!$K:$K,0))=0, "",INDEX(지갑!$H:$H,MATCH(A1356&amp;B1356&amp;C1356&amp;D1356&amp;E1356&amp;F1356&amp;H1356,지갑!$K:$K,0)))</f>
        <v>0x5d6fcf22aa4e4ff8da0abe329392e7c5306d22f3</v>
      </c>
      <c r="K1356" s="1" t="s">
        <v>11</v>
      </c>
      <c r="L1356" s="1" t="s">
        <v>11</v>
      </c>
      <c r="M1356" s="11">
        <v>88</v>
      </c>
      <c r="N1356" s="2" t="str">
        <f>IF(ISERROR(INDEX(출금!$G$2:$G$1048576,MATCH($S1356,출금!$S$2:$S$1048576,0)))=TRUE, "", INDEX(출금!$G$2:$G$1048576,MATCH($S1356,출금!$S$2:$S$1048576,0))&amp;"")</f>
        <v>0xe3115c061ee15fc7a14a3f70a917313c32611345</v>
      </c>
      <c r="O1356" s="2" t="str">
        <f>IF(ISERROR(INDEX(출금!$H$2:$H$1048576,MATCH($S1356,출금!$S$2:$S$1048576,0)))=TRUE, "", INDEX(출금!$H$2:$H$1048576,MATCH($S1356,출금!$S$2:$S$1048576,0))&amp;"")</f>
        <v/>
      </c>
      <c r="P1356" s="2" t="str">
        <f>IF(ISERROR(INDEX(출금!$A$2:$A$1048576,MATCH($S1356,출금!$S$2:$S$1048576,0)))=TRUE, "", INDEX(출금!$A$2:$A$1048576,MATCH($S1356,출금!$S$2:$S$1048576,0)))</f>
        <v>exchange</v>
      </c>
      <c r="Q1356" s="2" t="str">
        <f>IF(ISERROR(INDEX(출금!$B$2:$B$1048576,MATCH($S1356,출금!$S$2:$S$1048576,0)))=TRUE, "", INDEX(출금!$B$2:$B$1048576,MATCH($S1356,출금!$S$2:$S$1048576,0)))</f>
        <v>Upbit</v>
      </c>
      <c r="R1356" s="2" t="str">
        <f>IF(ISERROR(INDEX(출금!$C$2:$C$1048576,MATCH($S1356,출금!$S$2:$S$1048576,0)))=TRUE, "", INDEX(출금!$C$2:$C$1048576,MATCH($S1356,출금!$S$2:$S$1048576,0)))</f>
        <v>용범</v>
      </c>
      <c r="S1356" s="4" t="s">
        <v>2324</v>
      </c>
      <c r="T1356" s="20">
        <v>44601.994803240741</v>
      </c>
      <c r="U1356" s="31" t="str">
        <f t="shared" si="39"/>
        <v>2022-02-09</v>
      </c>
    </row>
    <row r="1357" spans="1:21" hidden="1">
      <c r="A1357" s="5" t="s">
        <v>3</v>
      </c>
      <c r="B1357" s="5" t="s">
        <v>67</v>
      </c>
      <c r="C1357" s="5" t="s">
        <v>24</v>
      </c>
      <c r="D1357" s="2" t="str">
        <f>'(참고) Index'!$E$9</f>
        <v>Main</v>
      </c>
      <c r="E1357" s="5">
        <v>10012</v>
      </c>
      <c r="F1357" s="4" t="str">
        <f t="shared" si="38"/>
        <v>BCH</v>
      </c>
      <c r="G1357" s="2" t="e">
        <f>IF(INDEX(지갑!$H:$H,MATCH(A1357&amp;B1357&amp;C1357&amp;D1357&amp;E1357&amp;F1357&amp;H1357,지갑!$K:$K,0))=0, "",INDEX(지갑!$H:$H,MATCH(A1357&amp;B1357&amp;C1357&amp;D1357&amp;E1357&amp;F1357&amp;H1357,지갑!$K:$K,0)))</f>
        <v>#N/A</v>
      </c>
      <c r="K1357" s="1" t="s">
        <v>81</v>
      </c>
      <c r="L1357" s="1" t="s">
        <v>179</v>
      </c>
      <c r="M1357" s="11">
        <v>2939.57</v>
      </c>
      <c r="N1357" s="2" t="s">
        <v>20</v>
      </c>
      <c r="O1357" s="2" t="str">
        <f>IF(ISERROR(INDEX(출금!$H$2:$H$1048576,MATCH($S1357,출금!$S$2:$S$1048576,0)))=TRUE, "", INDEX(출금!$H$2:$H$1048576,MATCH($S1357,출금!$S$2:$S$1048576,0))&amp;"")</f>
        <v/>
      </c>
      <c r="P1357" s="2" t="str">
        <f>IF(ISERROR(INDEX(출금!$A$2:$A$1048576,MATCH($S1357,출금!$S$2:$S$1048576,0)))=TRUE, "", INDEX(출금!$A$2:$A$1048576,MATCH($S1357,출금!$S$2:$S$1048576,0)))</f>
        <v/>
      </c>
      <c r="Q1357" s="2" t="str">
        <f>IF(ISERROR(INDEX(출금!$B$2:$B$1048576,MATCH($S1357,출금!$S$2:$S$1048576,0)))=TRUE, "", INDEX(출금!$B$2:$B$1048576,MATCH($S1357,출금!$S$2:$S$1048576,0)))</f>
        <v/>
      </c>
      <c r="R1357" s="2" t="str">
        <f>IF(ISERROR(INDEX(출금!$C$2:$C$1048576,MATCH($S1357,출금!$S$2:$S$1048576,0)))=TRUE, "", INDEX(출금!$C$2:$C$1048576,MATCH($S1357,출금!$S$2:$S$1048576,0)))</f>
        <v/>
      </c>
      <c r="S1357" s="4" t="s">
        <v>2640</v>
      </c>
      <c r="T1357" s="20">
        <v>44595.453252314815</v>
      </c>
      <c r="U1357" s="31" t="str">
        <f t="shared" si="39"/>
        <v>2022-02-03</v>
      </c>
    </row>
    <row r="1358" spans="1:21" hidden="1">
      <c r="A1358" s="5" t="s">
        <v>3</v>
      </c>
      <c r="B1358" s="5" t="s">
        <v>67</v>
      </c>
      <c r="C1358" s="5" t="s">
        <v>24</v>
      </c>
      <c r="D1358" s="2" t="str">
        <f>'(참고) Index'!$E$9</f>
        <v>Main</v>
      </c>
      <c r="E1358" s="5">
        <v>10012</v>
      </c>
      <c r="F1358" s="4" t="str">
        <f t="shared" si="38"/>
        <v>BTC</v>
      </c>
      <c r="G1358" s="2" t="str">
        <f>IF(INDEX(지갑!$H:$H,MATCH(A1358&amp;B1358&amp;C1358&amp;D1358&amp;E1358&amp;F1358&amp;H1358,지갑!$K:$K,0))=0, "",INDEX(지갑!$H:$H,MATCH(A1358&amp;B1358&amp;C1358&amp;D1358&amp;E1358&amp;F1358&amp;H1358,지갑!$K:$K,0)))</f>
        <v>19SK9LWSXLdmwPxvjPgvUrdaPhaPS6LaNu</v>
      </c>
      <c r="K1358" s="1" t="s">
        <v>9</v>
      </c>
      <c r="L1358" s="1" t="s">
        <v>179</v>
      </c>
      <c r="M1358" s="11">
        <v>17.510000000000002</v>
      </c>
      <c r="N1358" s="2" t="s">
        <v>20</v>
      </c>
      <c r="O1358" s="2" t="str">
        <f>IF(ISERROR(INDEX(출금!$H$2:$H$1048576,MATCH($S1358,출금!$S$2:$S$1048576,0)))=TRUE, "", INDEX(출금!$H$2:$H$1048576,MATCH($S1358,출금!$S$2:$S$1048576,0))&amp;"")</f>
        <v/>
      </c>
      <c r="P1358" s="2" t="str">
        <f>IF(ISERROR(INDEX(출금!$A$2:$A$1048576,MATCH($S1358,출금!$S$2:$S$1048576,0)))=TRUE, "", INDEX(출금!$A$2:$A$1048576,MATCH($S1358,출금!$S$2:$S$1048576,0)))</f>
        <v/>
      </c>
      <c r="Q1358" s="2" t="str">
        <f>IF(ISERROR(INDEX(출금!$B$2:$B$1048576,MATCH($S1358,출금!$S$2:$S$1048576,0)))=TRUE, "", INDEX(출금!$B$2:$B$1048576,MATCH($S1358,출금!$S$2:$S$1048576,0)))</f>
        <v/>
      </c>
      <c r="R1358" s="2" t="str">
        <f>IF(ISERROR(INDEX(출금!$C$2:$C$1048576,MATCH($S1358,출금!$S$2:$S$1048576,0)))=TRUE, "", INDEX(출금!$C$2:$C$1048576,MATCH($S1358,출금!$S$2:$S$1048576,0)))</f>
        <v/>
      </c>
      <c r="S1358" s="4" t="s">
        <v>2641</v>
      </c>
      <c r="T1358" s="20">
        <v>44588.507523148146</v>
      </c>
      <c r="U1358" s="31" t="str">
        <f t="shared" si="39"/>
        <v>2022-01-27</v>
      </c>
    </row>
    <row r="1359" spans="1:21" hidden="1">
      <c r="A1359" s="5" t="s">
        <v>3</v>
      </c>
      <c r="B1359" s="5" t="s">
        <v>67</v>
      </c>
      <c r="C1359" s="5" t="s">
        <v>24</v>
      </c>
      <c r="D1359" s="2" t="str">
        <f>'(참고) Index'!$E$9</f>
        <v>Main</v>
      </c>
      <c r="E1359" s="5">
        <v>10012</v>
      </c>
      <c r="F1359" s="4" t="str">
        <f t="shared" si="38"/>
        <v>XRP</v>
      </c>
      <c r="G1359" s="2" t="str">
        <f>IF(INDEX(지갑!$H:$H,MATCH(A1359&amp;B1359&amp;C1359&amp;D1359&amp;E1359&amp;F1359&amp;H1359,지갑!$K:$K,0))=0, "",INDEX(지갑!$H:$H,MATCH(A1359&amp;B1359&amp;C1359&amp;D1359&amp;E1359&amp;F1359&amp;H1359,지갑!$K:$K,0)))</f>
        <v>rEb8TK3gBgk5auZkwc6sHnwrGVJH8DuaLh</v>
      </c>
      <c r="H1359" s="5">
        <v>105711647</v>
      </c>
      <c r="K1359" s="1" t="s">
        <v>10</v>
      </c>
      <c r="L1359" s="1" t="s">
        <v>179</v>
      </c>
      <c r="M1359" s="11">
        <v>39972452</v>
      </c>
      <c r="N1359" s="2" t="s">
        <v>20</v>
      </c>
      <c r="O1359" s="2" t="str">
        <f>IF(ISERROR(INDEX(출금!$H$2:$H$1048576,MATCH($S1359,출금!$S$2:$S$1048576,0)))=TRUE, "", INDEX(출금!$H$2:$H$1048576,MATCH($S1359,출금!$S$2:$S$1048576,0))&amp;"")</f>
        <v/>
      </c>
      <c r="P1359" s="2" t="str">
        <f>IF(ISERROR(INDEX(출금!$A$2:$A$1048576,MATCH($S1359,출금!$S$2:$S$1048576,0)))=TRUE, "", INDEX(출금!$A$2:$A$1048576,MATCH($S1359,출금!$S$2:$S$1048576,0)))</f>
        <v/>
      </c>
      <c r="Q1359" s="2" t="str">
        <f>IF(ISERROR(INDEX(출금!$B$2:$B$1048576,MATCH($S1359,출금!$S$2:$S$1048576,0)))=TRUE, "", INDEX(출금!$B$2:$B$1048576,MATCH($S1359,출금!$S$2:$S$1048576,0)))</f>
        <v/>
      </c>
      <c r="R1359" s="2" t="str">
        <f>IF(ISERROR(INDEX(출금!$C$2:$C$1048576,MATCH($S1359,출금!$S$2:$S$1048576,0)))=TRUE, "", INDEX(출금!$C$2:$C$1048576,MATCH($S1359,출금!$S$2:$S$1048576,0)))</f>
        <v/>
      </c>
      <c r="S1359" s="4" t="s">
        <v>2642</v>
      </c>
      <c r="T1359" s="20">
        <v>44588.065995370373</v>
      </c>
      <c r="U1359" s="31" t="str">
        <f t="shared" si="39"/>
        <v>2022-01-27</v>
      </c>
    </row>
    <row r="1360" spans="1:21">
      <c r="A1360" s="5" t="s">
        <v>3</v>
      </c>
      <c r="B1360" s="5" t="s">
        <v>67</v>
      </c>
      <c r="C1360" s="5" t="s">
        <v>24</v>
      </c>
      <c r="D1360" s="2" t="str">
        <f>'(참고) Index'!$E$9</f>
        <v>Main</v>
      </c>
      <c r="E1360" s="5">
        <v>10012</v>
      </c>
      <c r="F1360" s="4" t="str">
        <f t="shared" si="38"/>
        <v>ETH</v>
      </c>
      <c r="G1360" s="2" t="str">
        <f>IF(INDEX(지갑!$H:$H,MATCH(A1360&amp;B1360&amp;C1360&amp;D1360&amp;E1360&amp;F1360&amp;H1360,지갑!$K:$K,0))=0, "",INDEX(지갑!$H:$H,MATCH(A1360&amp;B1360&amp;C1360&amp;D1360&amp;E1360&amp;F1360&amp;H1360,지갑!$K:$K,0)))</f>
        <v>0x5d6fcf22aa4e4ff8da0abe329392e7c5306d22f3</v>
      </c>
      <c r="K1360" s="1" t="s">
        <v>11</v>
      </c>
      <c r="L1360" s="1" t="s">
        <v>11</v>
      </c>
      <c r="M1360" s="11">
        <v>7112.6</v>
      </c>
      <c r="N1360" s="2" t="str">
        <f>IF(ISERROR(INDEX(출금!$G$2:$G$1048576,MATCH($S1360,출금!$S$2:$S$1048576,0)))=TRUE, "", INDEX(출금!$G$2:$G$1048576,MATCH($S1360,출금!$S$2:$S$1048576,0))&amp;"")</f>
        <v/>
      </c>
      <c r="O1360" s="2" t="str">
        <f>IF(ISERROR(INDEX(출금!$H$2:$H$1048576,MATCH($S1360,출금!$S$2:$S$1048576,0)))=TRUE, "", INDEX(출금!$H$2:$H$1048576,MATCH($S1360,출금!$S$2:$S$1048576,0))&amp;"")</f>
        <v/>
      </c>
      <c r="P1360" s="2" t="str">
        <f>IF(ISERROR(INDEX(출금!$A$2:$A$1048576,MATCH($S1360,출금!$S$2:$S$1048576,0)))=TRUE, "", INDEX(출금!$A$2:$A$1048576,MATCH($S1360,출금!$S$2:$S$1048576,0)))</f>
        <v/>
      </c>
      <c r="Q1360" s="2" t="str">
        <f>IF(ISERROR(INDEX(출금!$B$2:$B$1048576,MATCH($S1360,출금!$S$2:$S$1048576,0)))=TRUE, "", INDEX(출금!$B$2:$B$1048576,MATCH($S1360,출금!$S$2:$S$1048576,0)))</f>
        <v/>
      </c>
      <c r="R1360" s="2" t="str">
        <f>IF(ISERROR(INDEX(출금!$C$2:$C$1048576,MATCH($S1360,출금!$S$2:$S$1048576,0)))=TRUE, "", INDEX(출금!$C$2:$C$1048576,MATCH($S1360,출금!$S$2:$S$1048576,0)))</f>
        <v/>
      </c>
      <c r="S1360" s="4" t="s">
        <v>2643</v>
      </c>
      <c r="T1360" s="20">
        <v>44588.05736111111</v>
      </c>
      <c r="U1360" s="31" t="str">
        <f t="shared" si="39"/>
        <v>2022-01-27</v>
      </c>
    </row>
    <row r="1361" spans="1:21">
      <c r="A1361" s="5" t="s">
        <v>3</v>
      </c>
      <c r="B1361" s="5" t="s">
        <v>67</v>
      </c>
      <c r="C1361" s="5" t="s">
        <v>24</v>
      </c>
      <c r="D1361" s="2" t="str">
        <f>'(참고) Index'!$E$9</f>
        <v>Main</v>
      </c>
      <c r="E1361" s="5">
        <v>10012</v>
      </c>
      <c r="F1361" s="4" t="str">
        <f t="shared" si="38"/>
        <v>ETH</v>
      </c>
      <c r="G1361" s="2" t="str">
        <f>IF(INDEX(지갑!$H:$H,MATCH(A1361&amp;B1361&amp;C1361&amp;D1361&amp;E1361&amp;F1361&amp;H1361,지갑!$K:$K,0))=0, "",INDEX(지갑!$H:$H,MATCH(A1361&amp;B1361&amp;C1361&amp;D1361&amp;E1361&amp;F1361&amp;H1361,지갑!$K:$K,0)))</f>
        <v>0x5d6fcf22aa4e4ff8da0abe329392e7c5306d22f3</v>
      </c>
      <c r="K1361" s="1" t="s">
        <v>11</v>
      </c>
      <c r="L1361" s="1" t="s">
        <v>11</v>
      </c>
      <c r="M1361" s="11">
        <v>50</v>
      </c>
      <c r="N1361" s="2" t="str">
        <f>IF(ISERROR(INDEX(출금!$G$2:$G$1048576,MATCH($S1361,출금!$S$2:$S$1048576,0)))=TRUE, "", INDEX(출금!$G$2:$G$1048576,MATCH($S1361,출금!$S$2:$S$1048576,0))&amp;"")</f>
        <v/>
      </c>
      <c r="O1361" s="2" t="str">
        <f>IF(ISERROR(INDEX(출금!$H$2:$H$1048576,MATCH($S1361,출금!$S$2:$S$1048576,0)))=TRUE, "", INDEX(출금!$H$2:$H$1048576,MATCH($S1361,출금!$S$2:$S$1048576,0))&amp;"")</f>
        <v/>
      </c>
      <c r="P1361" s="2" t="str">
        <f>IF(ISERROR(INDEX(출금!$A$2:$A$1048576,MATCH($S1361,출금!$S$2:$S$1048576,0)))=TRUE, "", INDEX(출금!$A$2:$A$1048576,MATCH($S1361,출금!$S$2:$S$1048576,0)))</f>
        <v/>
      </c>
      <c r="Q1361" s="2" t="str">
        <f>IF(ISERROR(INDEX(출금!$B$2:$B$1048576,MATCH($S1361,출금!$S$2:$S$1048576,0)))=TRUE, "", INDEX(출금!$B$2:$B$1048576,MATCH($S1361,출금!$S$2:$S$1048576,0)))</f>
        <v/>
      </c>
      <c r="R1361" s="2" t="str">
        <f>IF(ISERROR(INDEX(출금!$C$2:$C$1048576,MATCH($S1361,출금!$S$2:$S$1048576,0)))=TRUE, "", INDEX(출금!$C$2:$C$1048576,MATCH($S1361,출금!$S$2:$S$1048576,0)))</f>
        <v/>
      </c>
      <c r="S1361" s="4" t="s">
        <v>2644</v>
      </c>
      <c r="T1361" s="20">
        <v>44587.708680555559</v>
      </c>
      <c r="U1361" s="31" t="str">
        <f t="shared" si="39"/>
        <v>2022-01-26</v>
      </c>
    </row>
    <row r="1362" spans="1:21" hidden="1">
      <c r="A1362" s="5" t="s">
        <v>3</v>
      </c>
      <c r="B1362" s="5" t="s">
        <v>67</v>
      </c>
      <c r="C1362" s="5" t="s">
        <v>24</v>
      </c>
      <c r="D1362" s="2" t="str">
        <f>'(참고) Index'!$E$9</f>
        <v>Main</v>
      </c>
      <c r="E1362" s="5">
        <v>10012</v>
      </c>
      <c r="F1362" s="4" t="str">
        <f t="shared" si="38"/>
        <v>BTC</v>
      </c>
      <c r="G1362" s="2" t="str">
        <f>IF(INDEX(지갑!$H:$H,MATCH(A1362&amp;B1362&amp;C1362&amp;D1362&amp;E1362&amp;F1362&amp;H1362,지갑!$K:$K,0))=0, "",INDEX(지갑!$H:$H,MATCH(A1362&amp;B1362&amp;C1362&amp;D1362&amp;E1362&amp;F1362&amp;H1362,지갑!$K:$K,0)))</f>
        <v>19SK9LWSXLdmwPxvjPgvUrdaPhaPS6LaNu</v>
      </c>
      <c r="K1362" s="1" t="s">
        <v>9</v>
      </c>
      <c r="L1362" s="1" t="s">
        <v>9</v>
      </c>
      <c r="M1362" s="11">
        <v>12</v>
      </c>
      <c r="N1362" s="2" t="str">
        <f>IF(ISERROR(INDEX(출금!$G$2:$G$1048576,MATCH($S1362,출금!$S$2:$S$1048576,0)))=TRUE, "", INDEX(출금!$G$2:$G$1048576,MATCH($S1362,출금!$S$2:$S$1048576,0))&amp;"")</f>
        <v>374LRSWxDhVMJGYVdvawesWpuHxR6toVaG</v>
      </c>
      <c r="O1362" s="2" t="str">
        <f>IF(ISERROR(INDEX(출금!$H$2:$H$1048576,MATCH($S1362,출금!$S$2:$S$1048576,0)))=TRUE, "", INDEX(출금!$H$2:$H$1048576,MATCH($S1362,출금!$S$2:$S$1048576,0))&amp;"")</f>
        <v/>
      </c>
      <c r="P1362" s="2" t="str">
        <f>IF(ISERROR(INDEX(출금!$A$2:$A$1048576,MATCH($S1362,출금!$S$2:$S$1048576,0)))=TRUE, "", INDEX(출금!$A$2:$A$1048576,MATCH($S1362,출금!$S$2:$S$1048576,0)))</f>
        <v>exchange</v>
      </c>
      <c r="Q1362" s="2" t="str">
        <f>IF(ISERROR(INDEX(출금!$B$2:$B$1048576,MATCH($S1362,출금!$S$2:$S$1048576,0)))=TRUE, "", INDEX(출금!$B$2:$B$1048576,MATCH($S1362,출금!$S$2:$S$1048576,0)))</f>
        <v>Upbit</v>
      </c>
      <c r="R1362" s="2" t="str">
        <f>IF(ISERROR(INDEX(출금!$C$2:$C$1048576,MATCH($S1362,출금!$S$2:$S$1048576,0)))=TRUE, "", INDEX(출금!$C$2:$C$1048576,MATCH($S1362,출금!$S$2:$S$1048576,0)))</f>
        <v>용범</v>
      </c>
      <c r="S1362" s="4" t="s">
        <v>2326</v>
      </c>
      <c r="T1362" s="20">
        <v>44586.853229166663</v>
      </c>
      <c r="U1362" s="31" t="str">
        <f t="shared" si="39"/>
        <v>2022-01-25</v>
      </c>
    </row>
    <row r="1363" spans="1:21" hidden="1">
      <c r="A1363" s="5" t="s">
        <v>3</v>
      </c>
      <c r="B1363" s="5" t="s">
        <v>67</v>
      </c>
      <c r="C1363" s="5" t="s">
        <v>24</v>
      </c>
      <c r="D1363" s="2" t="str">
        <f>'(참고) Index'!$E$9</f>
        <v>Main</v>
      </c>
      <c r="E1363" s="5">
        <v>10012</v>
      </c>
      <c r="F1363" s="4" t="str">
        <f t="shared" si="38"/>
        <v>USDT</v>
      </c>
      <c r="G1363" s="2" t="str">
        <f>IF(INDEX(지갑!$H:$H,MATCH(A1363&amp;B1363&amp;C1363&amp;D1363&amp;E1363&amp;F1363&amp;H1363,지갑!$K:$K,0))=0, "",INDEX(지갑!$H:$H,MATCH(A1363&amp;B1363&amp;C1363&amp;D1363&amp;E1363&amp;F1363&amp;H1363,지갑!$K:$K,0)))</f>
        <v/>
      </c>
      <c r="K1363" s="1" t="s">
        <v>13</v>
      </c>
      <c r="L1363" s="1" t="s">
        <v>179</v>
      </c>
      <c r="M1363" s="11">
        <v>1500000</v>
      </c>
      <c r="N1363" s="2" t="s">
        <v>20</v>
      </c>
      <c r="O1363" s="2" t="str">
        <f>IF(ISERROR(INDEX(출금!$H$2:$H$1048576,MATCH($S1363,출금!$S$2:$S$1048576,0)))=TRUE, "", INDEX(출금!$H$2:$H$1048576,MATCH($S1363,출금!$S$2:$S$1048576,0))&amp;"")</f>
        <v/>
      </c>
      <c r="P1363" s="2" t="str">
        <f>IF(ISERROR(INDEX(출금!$A$2:$A$1048576,MATCH($S1363,출금!$S$2:$S$1048576,0)))=TRUE, "", INDEX(출금!$A$2:$A$1048576,MATCH($S1363,출금!$S$2:$S$1048576,0)))</f>
        <v/>
      </c>
      <c r="Q1363" s="2" t="str">
        <f>IF(ISERROR(INDEX(출금!$B$2:$B$1048576,MATCH($S1363,출금!$S$2:$S$1048576,0)))=TRUE, "", INDEX(출금!$B$2:$B$1048576,MATCH($S1363,출금!$S$2:$S$1048576,0)))</f>
        <v/>
      </c>
      <c r="R1363" s="2" t="str">
        <f>IF(ISERROR(INDEX(출금!$C$2:$C$1048576,MATCH($S1363,출금!$S$2:$S$1048576,0)))=TRUE, "", INDEX(출금!$C$2:$C$1048576,MATCH($S1363,출금!$S$2:$S$1048576,0)))</f>
        <v/>
      </c>
      <c r="S1363" s="4" t="s">
        <v>2645</v>
      </c>
      <c r="T1363" s="20">
        <v>44583.441435185188</v>
      </c>
      <c r="U1363" s="31" t="str">
        <f t="shared" si="39"/>
        <v>2022-01-22</v>
      </c>
    </row>
    <row r="1364" spans="1:21" hidden="1">
      <c r="A1364" s="5" t="s">
        <v>3</v>
      </c>
      <c r="B1364" s="5" t="s">
        <v>67</v>
      </c>
      <c r="C1364" s="5" t="s">
        <v>24</v>
      </c>
      <c r="D1364" s="2" t="str">
        <f>'(참고) Index'!$E$9</f>
        <v>Main</v>
      </c>
      <c r="E1364" s="5">
        <v>10012</v>
      </c>
      <c r="F1364" s="4" t="str">
        <f t="shared" si="38"/>
        <v>ETH</v>
      </c>
      <c r="G1364" s="2" t="str">
        <f>IF(INDEX(지갑!$H:$H,MATCH(A1364&amp;B1364&amp;C1364&amp;D1364&amp;E1364&amp;F1364&amp;H1364,지갑!$K:$K,0))=0, "",INDEX(지갑!$H:$H,MATCH(A1364&amp;B1364&amp;C1364&amp;D1364&amp;E1364&amp;F1364&amp;H1364,지갑!$K:$K,0)))</f>
        <v>0x5d6fcf22aa4e4ff8da0abe329392e7c5306d22f3</v>
      </c>
      <c r="K1364" s="1" t="s">
        <v>11</v>
      </c>
      <c r="L1364" s="1" t="s">
        <v>179</v>
      </c>
      <c r="M1364" s="11">
        <v>1500</v>
      </c>
      <c r="N1364" s="2" t="s">
        <v>20</v>
      </c>
      <c r="O1364" s="2" t="str">
        <f>IF(ISERROR(INDEX(출금!$H$2:$H$1048576,MATCH($S1364,출금!$S$2:$S$1048576,0)))=TRUE, "", INDEX(출금!$H$2:$H$1048576,MATCH($S1364,출금!$S$2:$S$1048576,0))&amp;"")</f>
        <v/>
      </c>
      <c r="P1364" s="2" t="str">
        <f>IF(ISERROR(INDEX(출금!$A$2:$A$1048576,MATCH($S1364,출금!$S$2:$S$1048576,0)))=TRUE, "", INDEX(출금!$A$2:$A$1048576,MATCH($S1364,출금!$S$2:$S$1048576,0)))</f>
        <v/>
      </c>
      <c r="Q1364" s="2" t="str">
        <f>IF(ISERROR(INDEX(출금!$B$2:$B$1048576,MATCH($S1364,출금!$S$2:$S$1048576,0)))=TRUE, "", INDEX(출금!$B$2:$B$1048576,MATCH($S1364,출금!$S$2:$S$1048576,0)))</f>
        <v/>
      </c>
      <c r="R1364" s="2" t="str">
        <f>IF(ISERROR(INDEX(출금!$C$2:$C$1048576,MATCH($S1364,출금!$S$2:$S$1048576,0)))=TRUE, "", INDEX(출금!$C$2:$C$1048576,MATCH($S1364,출금!$S$2:$S$1048576,0)))</f>
        <v/>
      </c>
      <c r="S1364" s="4" t="s">
        <v>2646</v>
      </c>
      <c r="T1364" s="20">
        <v>44582.943993055553</v>
      </c>
      <c r="U1364" s="31" t="str">
        <f t="shared" si="39"/>
        <v>2022-01-21</v>
      </c>
    </row>
    <row r="1365" spans="1:21" hidden="1">
      <c r="A1365" s="5" t="s">
        <v>3</v>
      </c>
      <c r="B1365" s="5" t="s">
        <v>67</v>
      </c>
      <c r="C1365" s="5" t="s">
        <v>24</v>
      </c>
      <c r="D1365" s="2" t="str">
        <f>'(참고) Index'!$E$9</f>
        <v>Main</v>
      </c>
      <c r="E1365" s="5">
        <v>10012</v>
      </c>
      <c r="F1365" s="4" t="str">
        <f t="shared" si="38"/>
        <v>KLAY</v>
      </c>
      <c r="G1365" s="2" t="str">
        <f>IF(INDEX(지갑!$H:$H,MATCH(A1365&amp;B1365&amp;C1365&amp;D1365&amp;E1365&amp;F1365&amp;H1365,지갑!$K:$K,0))=0, "",INDEX(지갑!$H:$H,MATCH(A1365&amp;B1365&amp;C1365&amp;D1365&amp;E1365&amp;F1365&amp;H1365,지갑!$K:$K,0)))</f>
        <v>0x5d6fcf22aa4e4ff8da0abe329392e7c5306d22f3</v>
      </c>
      <c r="K1365" s="1" t="s">
        <v>75</v>
      </c>
      <c r="L1365" s="1" t="s">
        <v>75</v>
      </c>
      <c r="M1365" s="11">
        <v>20000</v>
      </c>
      <c r="N1365" s="2" t="str">
        <f>IF(ISERROR(INDEX(출금!$G$2:$G$1048576,MATCH($S1365,출금!$S$2:$S$1048576,0)))=TRUE, "", INDEX(출금!$G$2:$G$1048576,MATCH($S1365,출금!$S$2:$S$1048576,0))&amp;"")</f>
        <v/>
      </c>
      <c r="O1365" s="2" t="str">
        <f>IF(ISERROR(INDEX(출금!$H$2:$H$1048576,MATCH($S1365,출금!$S$2:$S$1048576,0)))=TRUE, "", INDEX(출금!$H$2:$H$1048576,MATCH($S1365,출금!$S$2:$S$1048576,0))&amp;"")</f>
        <v/>
      </c>
      <c r="P1365" s="2" t="str">
        <f>IF(ISERROR(INDEX(출금!$A$2:$A$1048576,MATCH($S1365,출금!$S$2:$S$1048576,0)))=TRUE, "", INDEX(출금!$A$2:$A$1048576,MATCH($S1365,출금!$S$2:$S$1048576,0)))</f>
        <v/>
      </c>
      <c r="Q1365" s="2" t="str">
        <f>IF(ISERROR(INDEX(출금!$B$2:$B$1048576,MATCH($S1365,출금!$S$2:$S$1048576,0)))=TRUE, "", INDEX(출금!$B$2:$B$1048576,MATCH($S1365,출금!$S$2:$S$1048576,0)))</f>
        <v/>
      </c>
      <c r="R1365" s="2" t="str">
        <f>IF(ISERROR(INDEX(출금!$C$2:$C$1048576,MATCH($S1365,출금!$S$2:$S$1048576,0)))=TRUE, "", INDEX(출금!$C$2:$C$1048576,MATCH($S1365,출금!$S$2:$S$1048576,0)))</f>
        <v/>
      </c>
      <c r="S1365" s="4" t="s">
        <v>2647</v>
      </c>
      <c r="T1365" s="20">
        <v>44582.479097222225</v>
      </c>
      <c r="U1365" s="31" t="str">
        <f t="shared" si="39"/>
        <v>2022-01-21</v>
      </c>
    </row>
    <row r="1366" spans="1:21">
      <c r="A1366" s="5" t="s">
        <v>3</v>
      </c>
      <c r="B1366" s="5" t="s">
        <v>67</v>
      </c>
      <c r="C1366" s="5" t="s">
        <v>24</v>
      </c>
      <c r="D1366" s="2" t="str">
        <f>'(참고) Index'!$E$9</f>
        <v>Main</v>
      </c>
      <c r="E1366" s="5">
        <v>10012</v>
      </c>
      <c r="F1366" s="4" t="str">
        <f t="shared" si="38"/>
        <v>ETH</v>
      </c>
      <c r="G1366" s="2" t="str">
        <f>IF(INDEX(지갑!$H:$H,MATCH(A1366&amp;B1366&amp;C1366&amp;D1366&amp;E1366&amp;F1366&amp;H1366,지갑!$K:$K,0))=0, "",INDEX(지갑!$H:$H,MATCH(A1366&amp;B1366&amp;C1366&amp;D1366&amp;E1366&amp;F1366&amp;H1366,지갑!$K:$K,0)))</f>
        <v>0x5d6fcf22aa4e4ff8da0abe329392e7c5306d22f3</v>
      </c>
      <c r="K1366" s="1" t="s">
        <v>11</v>
      </c>
      <c r="L1366" s="1" t="s">
        <v>11</v>
      </c>
      <c r="M1366" s="11">
        <v>100</v>
      </c>
      <c r="N1366" s="2" t="str">
        <f>IF(ISERROR(INDEX(출금!$G$2:$G$1048576,MATCH($S1366,출금!$S$2:$S$1048576,0)))=TRUE, "", INDEX(출금!$G$2:$G$1048576,MATCH($S1366,출금!$S$2:$S$1048576,0))&amp;"")</f>
        <v>0xe3115c061ee15fc7a14a3f70a917313c32611345</v>
      </c>
      <c r="O1366" s="2" t="str">
        <f>IF(ISERROR(INDEX(출금!$H$2:$H$1048576,MATCH($S1366,출금!$S$2:$S$1048576,0)))=TRUE, "", INDEX(출금!$H$2:$H$1048576,MATCH($S1366,출금!$S$2:$S$1048576,0))&amp;"")</f>
        <v/>
      </c>
      <c r="P1366" s="2" t="str">
        <f>IF(ISERROR(INDEX(출금!$A$2:$A$1048576,MATCH($S1366,출금!$S$2:$S$1048576,0)))=TRUE, "", INDEX(출금!$A$2:$A$1048576,MATCH($S1366,출금!$S$2:$S$1048576,0)))</f>
        <v>exchange</v>
      </c>
      <c r="Q1366" s="2" t="str">
        <f>IF(ISERROR(INDEX(출금!$B$2:$B$1048576,MATCH($S1366,출금!$S$2:$S$1048576,0)))=TRUE, "", INDEX(출금!$B$2:$B$1048576,MATCH($S1366,출금!$S$2:$S$1048576,0)))</f>
        <v>Upbit</v>
      </c>
      <c r="R1366" s="2" t="str">
        <f>IF(ISERROR(INDEX(출금!$C$2:$C$1048576,MATCH($S1366,출금!$S$2:$S$1048576,0)))=TRUE, "", INDEX(출금!$C$2:$C$1048576,MATCH($S1366,출금!$S$2:$S$1048576,0)))</f>
        <v>용범</v>
      </c>
      <c r="S1366" s="4" t="s">
        <v>2327</v>
      </c>
      <c r="T1366" s="20">
        <v>44582.446180555555</v>
      </c>
      <c r="U1366" s="31" t="str">
        <f t="shared" si="39"/>
        <v>2022-01-21</v>
      </c>
    </row>
    <row r="1367" spans="1:21" hidden="1">
      <c r="A1367" s="5" t="s">
        <v>3</v>
      </c>
      <c r="B1367" s="5" t="s">
        <v>67</v>
      </c>
      <c r="C1367" s="5" t="s">
        <v>24</v>
      </c>
      <c r="D1367" s="2" t="str">
        <f>'(참고) Index'!$E$9</f>
        <v>Main</v>
      </c>
      <c r="E1367" s="5">
        <v>10012</v>
      </c>
      <c r="F1367" s="4" t="str">
        <f t="shared" si="38"/>
        <v>ETH</v>
      </c>
      <c r="G1367" s="2" t="str">
        <f>IF(INDEX(지갑!$H:$H,MATCH(A1367&amp;B1367&amp;C1367&amp;D1367&amp;E1367&amp;F1367&amp;H1367,지갑!$K:$K,0))=0, "",INDEX(지갑!$H:$H,MATCH(A1367&amp;B1367&amp;C1367&amp;D1367&amp;E1367&amp;F1367&amp;H1367,지갑!$K:$K,0)))</f>
        <v>0x5d6fcf22aa4e4ff8da0abe329392e7c5306d22f3</v>
      </c>
      <c r="K1367" s="1" t="s">
        <v>11</v>
      </c>
      <c r="L1367" s="1" t="s">
        <v>179</v>
      </c>
      <c r="M1367" s="11">
        <v>23</v>
      </c>
      <c r="N1367" s="2" t="s">
        <v>20</v>
      </c>
      <c r="O1367" s="2" t="str">
        <f>IF(ISERROR(INDEX(출금!$H$2:$H$1048576,MATCH($S1367,출금!$S$2:$S$1048576,0)))=TRUE, "", INDEX(출금!$H$2:$H$1048576,MATCH($S1367,출금!$S$2:$S$1048576,0))&amp;"")</f>
        <v/>
      </c>
      <c r="P1367" s="2" t="str">
        <f>IF(ISERROR(INDEX(출금!$A$2:$A$1048576,MATCH($S1367,출금!$S$2:$S$1048576,0)))=TRUE, "", INDEX(출금!$A$2:$A$1048576,MATCH($S1367,출금!$S$2:$S$1048576,0)))</f>
        <v/>
      </c>
      <c r="Q1367" s="2" t="str">
        <f>IF(ISERROR(INDEX(출금!$B$2:$B$1048576,MATCH($S1367,출금!$S$2:$S$1048576,0)))=TRUE, "", INDEX(출금!$B$2:$B$1048576,MATCH($S1367,출금!$S$2:$S$1048576,0)))</f>
        <v/>
      </c>
      <c r="R1367" s="2" t="str">
        <f>IF(ISERROR(INDEX(출금!$C$2:$C$1048576,MATCH($S1367,출금!$S$2:$S$1048576,0)))=TRUE, "", INDEX(출금!$C$2:$C$1048576,MATCH($S1367,출금!$S$2:$S$1048576,0)))</f>
        <v/>
      </c>
      <c r="S1367" s="4" t="s">
        <v>2648</v>
      </c>
      <c r="T1367" s="20">
        <v>44581.500243055554</v>
      </c>
      <c r="U1367" s="31" t="str">
        <f t="shared" si="39"/>
        <v>2022-01-20</v>
      </c>
    </row>
    <row r="1368" spans="1:21" hidden="1">
      <c r="A1368" s="5" t="s">
        <v>3</v>
      </c>
      <c r="B1368" s="5" t="s">
        <v>67</v>
      </c>
      <c r="C1368" s="5" t="s">
        <v>24</v>
      </c>
      <c r="D1368" s="2" t="str">
        <f>'(참고) Index'!$E$9</f>
        <v>Main</v>
      </c>
      <c r="E1368" s="5">
        <v>10012</v>
      </c>
      <c r="F1368" s="4" t="str">
        <f t="shared" si="38"/>
        <v>BTC</v>
      </c>
      <c r="G1368" s="2" t="str">
        <f>IF(INDEX(지갑!$H:$H,MATCH(A1368&amp;B1368&amp;C1368&amp;D1368&amp;E1368&amp;F1368&amp;H1368,지갑!$K:$K,0))=0, "",INDEX(지갑!$H:$H,MATCH(A1368&amp;B1368&amp;C1368&amp;D1368&amp;E1368&amp;F1368&amp;H1368,지갑!$K:$K,0)))</f>
        <v>19SK9LWSXLdmwPxvjPgvUrdaPhaPS6LaNu</v>
      </c>
      <c r="K1368" s="1" t="s">
        <v>9</v>
      </c>
      <c r="L1368" s="1" t="s">
        <v>179</v>
      </c>
      <c r="M1368" s="11">
        <v>1</v>
      </c>
      <c r="N1368" s="2" t="s">
        <v>20</v>
      </c>
      <c r="O1368" s="2" t="str">
        <f>IF(ISERROR(INDEX(출금!$H$2:$H$1048576,MATCH($S1368,출금!$S$2:$S$1048576,0)))=TRUE, "", INDEX(출금!$H$2:$H$1048576,MATCH($S1368,출금!$S$2:$S$1048576,0))&amp;"")</f>
        <v/>
      </c>
      <c r="P1368" s="2" t="str">
        <f>IF(ISERROR(INDEX(출금!$A$2:$A$1048576,MATCH($S1368,출금!$S$2:$S$1048576,0)))=TRUE, "", INDEX(출금!$A$2:$A$1048576,MATCH($S1368,출금!$S$2:$S$1048576,0)))</f>
        <v/>
      </c>
      <c r="Q1368" s="2" t="str">
        <f>IF(ISERROR(INDEX(출금!$B$2:$B$1048576,MATCH($S1368,출금!$S$2:$S$1048576,0)))=TRUE, "", INDEX(출금!$B$2:$B$1048576,MATCH($S1368,출금!$S$2:$S$1048576,0)))</f>
        <v/>
      </c>
      <c r="R1368" s="2" t="str">
        <f>IF(ISERROR(INDEX(출금!$C$2:$C$1048576,MATCH($S1368,출금!$S$2:$S$1048576,0)))=TRUE, "", INDEX(출금!$C$2:$C$1048576,MATCH($S1368,출금!$S$2:$S$1048576,0)))</f>
        <v/>
      </c>
      <c r="S1368" s="4" t="s">
        <v>2649</v>
      </c>
      <c r="T1368" s="20">
        <v>44581.492592592593</v>
      </c>
      <c r="U1368" s="31" t="str">
        <f t="shared" si="39"/>
        <v>2022-01-20</v>
      </c>
    </row>
    <row r="1369" spans="1:21" hidden="1">
      <c r="A1369" s="5" t="s">
        <v>3</v>
      </c>
      <c r="B1369" s="5" t="s">
        <v>67</v>
      </c>
      <c r="C1369" s="5" t="s">
        <v>24</v>
      </c>
      <c r="D1369" s="2" t="str">
        <f>'(참고) Index'!$E$9</f>
        <v>Main</v>
      </c>
      <c r="E1369" s="5">
        <v>10012</v>
      </c>
      <c r="F1369" s="4" t="str">
        <f t="shared" si="38"/>
        <v>BTC</v>
      </c>
      <c r="G1369" s="2" t="str">
        <f>IF(INDEX(지갑!$H:$H,MATCH(A1369&amp;B1369&amp;C1369&amp;D1369&amp;E1369&amp;F1369&amp;H1369,지갑!$K:$K,0))=0, "",INDEX(지갑!$H:$H,MATCH(A1369&amp;B1369&amp;C1369&amp;D1369&amp;E1369&amp;F1369&amp;H1369,지갑!$K:$K,0)))</f>
        <v>19SK9LWSXLdmwPxvjPgvUrdaPhaPS6LaNu</v>
      </c>
      <c r="K1369" s="1" t="s">
        <v>9</v>
      </c>
      <c r="L1369" s="1" t="s">
        <v>179</v>
      </c>
      <c r="M1369" s="11">
        <v>72</v>
      </c>
      <c r="N1369" s="2" t="s">
        <v>20</v>
      </c>
      <c r="O1369" s="2" t="str">
        <f>IF(ISERROR(INDEX(출금!$H$2:$H$1048576,MATCH($S1369,출금!$S$2:$S$1048576,0)))=TRUE, "", INDEX(출금!$H$2:$H$1048576,MATCH($S1369,출금!$S$2:$S$1048576,0))&amp;"")</f>
        <v/>
      </c>
      <c r="P1369" s="2" t="str">
        <f>IF(ISERROR(INDEX(출금!$A$2:$A$1048576,MATCH($S1369,출금!$S$2:$S$1048576,0)))=TRUE, "", INDEX(출금!$A$2:$A$1048576,MATCH($S1369,출금!$S$2:$S$1048576,0)))</f>
        <v/>
      </c>
      <c r="Q1369" s="2" t="str">
        <f>IF(ISERROR(INDEX(출금!$B$2:$B$1048576,MATCH($S1369,출금!$S$2:$S$1048576,0)))=TRUE, "", INDEX(출금!$B$2:$B$1048576,MATCH($S1369,출금!$S$2:$S$1048576,0)))</f>
        <v/>
      </c>
      <c r="R1369" s="2" t="str">
        <f>IF(ISERROR(INDEX(출금!$C$2:$C$1048576,MATCH($S1369,출금!$S$2:$S$1048576,0)))=TRUE, "", INDEX(출금!$C$2:$C$1048576,MATCH($S1369,출금!$S$2:$S$1048576,0)))</f>
        <v/>
      </c>
      <c r="S1369" s="4" t="s">
        <v>2650</v>
      </c>
      <c r="T1369" s="20">
        <v>44581.453356481485</v>
      </c>
      <c r="U1369" s="31" t="str">
        <f t="shared" si="39"/>
        <v>2022-01-20</v>
      </c>
    </row>
    <row r="1370" spans="1:21" hidden="1">
      <c r="A1370" s="5" t="s">
        <v>3</v>
      </c>
      <c r="B1370" s="5" t="s">
        <v>67</v>
      </c>
      <c r="C1370" s="5" t="s">
        <v>24</v>
      </c>
      <c r="D1370" s="2" t="str">
        <f>'(참고) Index'!$E$9</f>
        <v>Main</v>
      </c>
      <c r="E1370" s="5">
        <v>10012</v>
      </c>
      <c r="F1370" s="4" t="str">
        <f t="shared" si="38"/>
        <v>ETH</v>
      </c>
      <c r="G1370" s="2" t="str">
        <f>IF(INDEX(지갑!$H:$H,MATCH(A1370&amp;B1370&amp;C1370&amp;D1370&amp;E1370&amp;F1370&amp;H1370,지갑!$K:$K,0))=0, "",INDEX(지갑!$H:$H,MATCH(A1370&amp;B1370&amp;C1370&amp;D1370&amp;E1370&amp;F1370&amp;H1370,지갑!$K:$K,0)))</f>
        <v>0x5d6fcf22aa4e4ff8da0abe329392e7c5306d22f3</v>
      </c>
      <c r="K1370" s="1" t="s">
        <v>11</v>
      </c>
      <c r="L1370" s="1" t="s">
        <v>2556</v>
      </c>
      <c r="M1370" s="11">
        <v>215.87270000000001</v>
      </c>
      <c r="N1370" s="2" t="str">
        <f>IF(ISERROR(INDEX(출금!$G$2:$G$1048576,MATCH($S1370,출금!$S$2:$S$1048576,0)))=TRUE, "", INDEX(출금!$G$2:$G$1048576,MATCH($S1370,출금!$S$2:$S$1048576,0))&amp;"")</f>
        <v/>
      </c>
      <c r="O1370" s="2" t="str">
        <f>IF(ISERROR(INDEX(출금!$H$2:$H$1048576,MATCH($S1370,출금!$S$2:$S$1048576,0)))=TRUE, "", INDEX(출금!$H$2:$H$1048576,MATCH($S1370,출금!$S$2:$S$1048576,0))&amp;"")</f>
        <v/>
      </c>
      <c r="P1370" s="2" t="str">
        <f>IF(ISERROR(INDEX(출금!$A$2:$A$1048576,MATCH($S1370,출금!$S$2:$S$1048576,0)))=TRUE, "", INDEX(출금!$A$2:$A$1048576,MATCH($S1370,출금!$S$2:$S$1048576,0)))</f>
        <v/>
      </c>
      <c r="Q1370" s="2" t="str">
        <f>IF(ISERROR(INDEX(출금!$B$2:$B$1048576,MATCH($S1370,출금!$S$2:$S$1048576,0)))=TRUE, "", INDEX(출금!$B$2:$B$1048576,MATCH($S1370,출금!$S$2:$S$1048576,0)))</f>
        <v/>
      </c>
      <c r="R1370" s="2" t="str">
        <f>IF(ISERROR(INDEX(출금!$C$2:$C$1048576,MATCH($S1370,출금!$S$2:$S$1048576,0)))=TRUE, "", INDEX(출금!$C$2:$C$1048576,MATCH($S1370,출금!$S$2:$S$1048576,0)))</f>
        <v/>
      </c>
      <c r="S1370" s="4" t="s">
        <v>2651</v>
      </c>
      <c r="T1370" s="20">
        <v>44580.707777777781</v>
      </c>
      <c r="U1370" s="31" t="str">
        <f t="shared" si="39"/>
        <v>2022-01-19</v>
      </c>
    </row>
    <row r="1371" spans="1:21" hidden="1">
      <c r="A1371" s="5" t="s">
        <v>3</v>
      </c>
      <c r="B1371" s="5" t="s">
        <v>67</v>
      </c>
      <c r="C1371" s="5" t="s">
        <v>24</v>
      </c>
      <c r="D1371" s="2" t="str">
        <f>'(참고) Index'!$E$9</f>
        <v>Main</v>
      </c>
      <c r="E1371" s="5">
        <v>10012</v>
      </c>
      <c r="F1371" s="4" t="str">
        <f t="shared" si="38"/>
        <v>USDT</v>
      </c>
      <c r="G1371" s="2" t="str">
        <f>IF(INDEX(지갑!$H:$H,MATCH(A1371&amp;B1371&amp;C1371&amp;D1371&amp;E1371&amp;F1371&amp;H1371,지갑!$K:$K,0))=0, "",INDEX(지갑!$H:$H,MATCH(A1371&amp;B1371&amp;C1371&amp;D1371&amp;E1371&amp;F1371&amp;H1371,지갑!$K:$K,0)))</f>
        <v/>
      </c>
      <c r="K1371" s="1" t="s">
        <v>13</v>
      </c>
      <c r="L1371" s="1" t="s">
        <v>179</v>
      </c>
      <c r="M1371" s="11">
        <v>2000000</v>
      </c>
      <c r="N1371" s="2" t="s">
        <v>20</v>
      </c>
      <c r="O1371" s="2" t="str">
        <f>IF(ISERROR(INDEX(출금!$H$2:$H$1048576,MATCH($S1371,출금!$S$2:$S$1048576,0)))=TRUE, "", INDEX(출금!$H$2:$H$1048576,MATCH($S1371,출금!$S$2:$S$1048576,0))&amp;"")</f>
        <v/>
      </c>
      <c r="P1371" s="2" t="str">
        <f>IF(ISERROR(INDEX(출금!$A$2:$A$1048576,MATCH($S1371,출금!$S$2:$S$1048576,0)))=TRUE, "", INDEX(출금!$A$2:$A$1048576,MATCH($S1371,출금!$S$2:$S$1048576,0)))</f>
        <v/>
      </c>
      <c r="Q1371" s="2" t="str">
        <f>IF(ISERROR(INDEX(출금!$B$2:$B$1048576,MATCH($S1371,출금!$S$2:$S$1048576,0)))=TRUE, "", INDEX(출금!$B$2:$B$1048576,MATCH($S1371,출금!$S$2:$S$1048576,0)))</f>
        <v/>
      </c>
      <c r="R1371" s="2" t="str">
        <f>IF(ISERROR(INDEX(출금!$C$2:$C$1048576,MATCH($S1371,출금!$S$2:$S$1048576,0)))=TRUE, "", INDEX(출금!$C$2:$C$1048576,MATCH($S1371,출금!$S$2:$S$1048576,0)))</f>
        <v/>
      </c>
      <c r="S1371" s="4" t="s">
        <v>2652</v>
      </c>
      <c r="T1371" s="20">
        <v>44579.983344907407</v>
      </c>
      <c r="U1371" s="31" t="str">
        <f t="shared" si="39"/>
        <v>2022-01-18</v>
      </c>
    </row>
    <row r="1372" spans="1:21" hidden="1">
      <c r="A1372" s="5" t="s">
        <v>3</v>
      </c>
      <c r="B1372" s="5" t="s">
        <v>67</v>
      </c>
      <c r="C1372" s="5" t="s">
        <v>24</v>
      </c>
      <c r="D1372" s="2" t="str">
        <f>'(참고) Index'!$E$9</f>
        <v>Main</v>
      </c>
      <c r="E1372" s="5">
        <v>10012</v>
      </c>
      <c r="F1372" s="4" t="str">
        <f t="shared" si="38"/>
        <v>USDT</v>
      </c>
      <c r="G1372" s="2" t="str">
        <f>IF(INDEX(지갑!$H:$H,MATCH(A1372&amp;B1372&amp;C1372&amp;D1372&amp;E1372&amp;F1372&amp;H1372,지갑!$K:$K,0))=0, "",INDEX(지갑!$H:$H,MATCH(A1372&amp;B1372&amp;C1372&amp;D1372&amp;E1372&amp;F1372&amp;H1372,지갑!$K:$K,0)))</f>
        <v/>
      </c>
      <c r="K1372" s="1" t="s">
        <v>13</v>
      </c>
      <c r="L1372" s="1" t="s">
        <v>179</v>
      </c>
      <c r="M1372" s="11">
        <v>6000000</v>
      </c>
      <c r="N1372" s="2" t="s">
        <v>20</v>
      </c>
      <c r="O1372" s="2" t="str">
        <f>IF(ISERROR(INDEX(출금!$H$2:$H$1048576,MATCH($S1372,출금!$S$2:$S$1048576,0)))=TRUE, "", INDEX(출금!$H$2:$H$1048576,MATCH($S1372,출금!$S$2:$S$1048576,0))&amp;"")</f>
        <v/>
      </c>
      <c r="P1372" s="2" t="str">
        <f>IF(ISERROR(INDEX(출금!$A$2:$A$1048576,MATCH($S1372,출금!$S$2:$S$1048576,0)))=TRUE, "", INDEX(출금!$A$2:$A$1048576,MATCH($S1372,출금!$S$2:$S$1048576,0)))</f>
        <v/>
      </c>
      <c r="Q1372" s="2" t="str">
        <f>IF(ISERROR(INDEX(출금!$B$2:$B$1048576,MATCH($S1372,출금!$S$2:$S$1048576,0)))=TRUE, "", INDEX(출금!$B$2:$B$1048576,MATCH($S1372,출금!$S$2:$S$1048576,0)))</f>
        <v/>
      </c>
      <c r="R1372" s="2" t="str">
        <f>IF(ISERROR(INDEX(출금!$C$2:$C$1048576,MATCH($S1372,출금!$S$2:$S$1048576,0)))=TRUE, "", INDEX(출금!$C$2:$C$1048576,MATCH($S1372,출금!$S$2:$S$1048576,0)))</f>
        <v/>
      </c>
      <c r="S1372" s="4" t="s">
        <v>2653</v>
      </c>
      <c r="T1372" s="20">
        <v>44579.575601851851</v>
      </c>
      <c r="U1372" s="31" t="str">
        <f t="shared" si="39"/>
        <v>2022-01-18</v>
      </c>
    </row>
    <row r="1373" spans="1:21" hidden="1">
      <c r="A1373" s="5" t="s">
        <v>3</v>
      </c>
      <c r="B1373" s="5" t="s">
        <v>67</v>
      </c>
      <c r="C1373" s="5" t="s">
        <v>24</v>
      </c>
      <c r="D1373" s="2" t="str">
        <f>'(참고) Index'!$E$9</f>
        <v>Main</v>
      </c>
      <c r="E1373" s="5">
        <v>10012</v>
      </c>
      <c r="F1373" s="4" t="str">
        <f t="shared" si="38"/>
        <v>KLAY</v>
      </c>
      <c r="G1373" s="2" t="str">
        <f>IF(INDEX(지갑!$H:$H,MATCH(A1373&amp;B1373&amp;C1373&amp;D1373&amp;E1373&amp;F1373&amp;H1373,지갑!$K:$K,0))=0, "",INDEX(지갑!$H:$H,MATCH(A1373&amp;B1373&amp;C1373&amp;D1373&amp;E1373&amp;F1373&amp;H1373,지갑!$K:$K,0)))</f>
        <v>0x5d6fcf22aa4e4ff8da0abe329392e7c5306d22f3</v>
      </c>
      <c r="K1373" s="1" t="s">
        <v>75</v>
      </c>
      <c r="L1373" s="1" t="s">
        <v>75</v>
      </c>
      <c r="M1373" s="11">
        <v>10</v>
      </c>
      <c r="N1373" s="2" t="str">
        <f>IF(ISERROR(INDEX(출금!$G$2:$G$1048576,MATCH($S1373,출금!$S$2:$S$1048576,0)))=TRUE, "", INDEX(출금!$G$2:$G$1048576,MATCH($S1373,출금!$S$2:$S$1048576,0))&amp;"")</f>
        <v/>
      </c>
      <c r="O1373" s="2" t="str">
        <f>IF(ISERROR(INDEX(출금!$H$2:$H$1048576,MATCH($S1373,출금!$S$2:$S$1048576,0)))=TRUE, "", INDEX(출금!$H$2:$H$1048576,MATCH($S1373,출금!$S$2:$S$1048576,0))&amp;"")</f>
        <v/>
      </c>
      <c r="P1373" s="2" t="str">
        <f>IF(ISERROR(INDEX(출금!$A$2:$A$1048576,MATCH($S1373,출금!$S$2:$S$1048576,0)))=TRUE, "", INDEX(출금!$A$2:$A$1048576,MATCH($S1373,출금!$S$2:$S$1048576,0)))</f>
        <v/>
      </c>
      <c r="Q1373" s="2" t="str">
        <f>IF(ISERROR(INDEX(출금!$B$2:$B$1048576,MATCH($S1373,출금!$S$2:$S$1048576,0)))=TRUE, "", INDEX(출금!$B$2:$B$1048576,MATCH($S1373,출금!$S$2:$S$1048576,0)))</f>
        <v/>
      </c>
      <c r="R1373" s="2" t="str">
        <f>IF(ISERROR(INDEX(출금!$C$2:$C$1048576,MATCH($S1373,출금!$S$2:$S$1048576,0)))=TRUE, "", INDEX(출금!$C$2:$C$1048576,MATCH($S1373,출금!$S$2:$S$1048576,0)))</f>
        <v/>
      </c>
      <c r="S1373" s="4" t="s">
        <v>2654</v>
      </c>
      <c r="T1373" s="20">
        <v>44579.455810185187</v>
      </c>
      <c r="U1373" s="31" t="str">
        <f t="shared" si="39"/>
        <v>2022-01-18</v>
      </c>
    </row>
    <row r="1374" spans="1:21" hidden="1">
      <c r="A1374" s="5" t="s">
        <v>3</v>
      </c>
      <c r="B1374" s="5" t="s">
        <v>67</v>
      </c>
      <c r="C1374" s="5" t="s">
        <v>24</v>
      </c>
      <c r="D1374" s="2" t="str">
        <f>'(참고) Index'!$E$9</f>
        <v>Main</v>
      </c>
      <c r="E1374" s="5">
        <v>10012</v>
      </c>
      <c r="F1374" s="4" t="str">
        <f t="shared" si="38"/>
        <v>SOL</v>
      </c>
      <c r="G1374" s="2" t="str">
        <f>IF(INDEX(지갑!$H:$H,MATCH(A1374&amp;B1374&amp;C1374&amp;D1374&amp;E1374&amp;F1374&amp;H1374,지갑!$K:$K,0))=0, "",INDEX(지갑!$H:$H,MATCH(A1374&amp;B1374&amp;C1374&amp;D1374&amp;E1374&amp;F1374&amp;H1374,지갑!$K:$K,0)))</f>
        <v>SUZXwKfyPi8U4nMJNvT6b7WgDkaKmHvfVT9uE3yZYjx</v>
      </c>
      <c r="K1374" s="1" t="s">
        <v>401</v>
      </c>
      <c r="L1374" s="1" t="s">
        <v>401</v>
      </c>
      <c r="M1374" s="11">
        <v>1</v>
      </c>
      <c r="N1374" s="2" t="str">
        <f>IF(ISERROR(INDEX(출금!$G$2:$G$1048576,MATCH($S1374,출금!$S$2:$S$1048576,0)))=TRUE, "", INDEX(출금!$G$2:$G$1048576,MATCH($S1374,출금!$S$2:$S$1048576,0))&amp;"")</f>
        <v>4WALSVwxUyuXkxFqSwcweEgh2ddYjYoaFw3yUw3GMDPK</v>
      </c>
      <c r="O1374" s="2" t="str">
        <f>IF(ISERROR(INDEX(출금!$H$2:$H$1048576,MATCH($S1374,출금!$S$2:$S$1048576,0)))=TRUE, "", INDEX(출금!$H$2:$H$1048576,MATCH($S1374,출금!$S$2:$S$1048576,0))&amp;"")</f>
        <v/>
      </c>
      <c r="P1374" s="2" t="str">
        <f>IF(ISERROR(INDEX(출금!$A$2:$A$1048576,MATCH($S1374,출금!$S$2:$S$1048576,0)))=TRUE, "", INDEX(출금!$A$2:$A$1048576,MATCH($S1374,출금!$S$2:$S$1048576,0)))</f>
        <v>exchange</v>
      </c>
      <c r="Q1374" s="2" t="str">
        <f>IF(ISERROR(INDEX(출금!$B$2:$B$1048576,MATCH($S1374,출금!$S$2:$S$1048576,0)))=TRUE, "", INDEX(출금!$B$2:$B$1048576,MATCH($S1374,출금!$S$2:$S$1048576,0)))</f>
        <v>FTX</v>
      </c>
      <c r="R1374" s="2" t="str">
        <f>IF(ISERROR(INDEX(출금!$C$2:$C$1048576,MATCH($S1374,출금!$S$2:$S$1048576,0)))=TRUE, "", INDEX(출금!$C$2:$C$1048576,MATCH($S1374,출금!$S$2:$S$1048576,0)))</f>
        <v>BBRICK</v>
      </c>
      <c r="S1374" s="4" t="s">
        <v>1983</v>
      </c>
      <c r="T1374" s="20">
        <v>44579.451817129629</v>
      </c>
      <c r="U1374" s="31" t="str">
        <f t="shared" si="39"/>
        <v>2022-01-18</v>
      </c>
    </row>
    <row r="1375" spans="1:21" hidden="1">
      <c r="A1375" s="5" t="s">
        <v>3</v>
      </c>
      <c r="B1375" s="5" t="s">
        <v>67</v>
      </c>
      <c r="C1375" s="5" t="s">
        <v>24</v>
      </c>
      <c r="D1375" s="2" t="str">
        <f>'(참고) Index'!$E$9</f>
        <v>Main</v>
      </c>
      <c r="E1375" s="5">
        <v>10012</v>
      </c>
      <c r="F1375" s="4" t="str">
        <f t="shared" si="38"/>
        <v>BTC</v>
      </c>
      <c r="G1375" s="2" t="str">
        <f>IF(INDEX(지갑!$H:$H,MATCH(A1375&amp;B1375&amp;C1375&amp;D1375&amp;E1375&amp;F1375&amp;H1375,지갑!$K:$K,0))=0, "",INDEX(지갑!$H:$H,MATCH(A1375&amp;B1375&amp;C1375&amp;D1375&amp;E1375&amp;F1375&amp;H1375,지갑!$K:$K,0)))</f>
        <v>19SK9LWSXLdmwPxvjPgvUrdaPhaPS6LaNu</v>
      </c>
      <c r="K1375" s="1" t="s">
        <v>9</v>
      </c>
      <c r="L1375" s="1" t="s">
        <v>9</v>
      </c>
      <c r="M1375" s="11">
        <v>348.60661499999998</v>
      </c>
      <c r="N1375" s="2" t="str">
        <f>IF(ISERROR(INDEX(출금!$G$2:$G$1048576,MATCH($S1375,출금!$S$2:$S$1048576,0)))=TRUE, "", INDEX(출금!$G$2:$G$1048576,MATCH($S1375,출금!$S$2:$S$1048576,0))&amp;"")</f>
        <v/>
      </c>
      <c r="O1375" s="2" t="str">
        <f>IF(ISERROR(INDEX(출금!$H$2:$H$1048576,MATCH($S1375,출금!$S$2:$S$1048576,0)))=TRUE, "", INDEX(출금!$H$2:$H$1048576,MATCH($S1375,출금!$S$2:$S$1048576,0))&amp;"")</f>
        <v/>
      </c>
      <c r="P1375" s="2" t="str">
        <f>IF(ISERROR(INDEX(출금!$A$2:$A$1048576,MATCH($S1375,출금!$S$2:$S$1048576,0)))=TRUE, "", INDEX(출금!$A$2:$A$1048576,MATCH($S1375,출금!$S$2:$S$1048576,0)))</f>
        <v/>
      </c>
      <c r="Q1375" s="2" t="str">
        <f>IF(ISERROR(INDEX(출금!$B$2:$B$1048576,MATCH($S1375,출금!$S$2:$S$1048576,0)))=TRUE, "", INDEX(출금!$B$2:$B$1048576,MATCH($S1375,출금!$S$2:$S$1048576,0)))</f>
        <v/>
      </c>
      <c r="R1375" s="2" t="str">
        <f>IF(ISERROR(INDEX(출금!$C$2:$C$1048576,MATCH($S1375,출금!$S$2:$S$1048576,0)))=TRUE, "", INDEX(출금!$C$2:$C$1048576,MATCH($S1375,출금!$S$2:$S$1048576,0)))</f>
        <v/>
      </c>
      <c r="S1375" s="4" t="s">
        <v>2655</v>
      </c>
      <c r="T1375" s="20">
        <v>44578.765856481485</v>
      </c>
      <c r="U1375" s="31" t="str">
        <f t="shared" si="39"/>
        <v>2022-01-17</v>
      </c>
    </row>
    <row r="1376" spans="1:21" hidden="1">
      <c r="A1376" s="5" t="s">
        <v>3</v>
      </c>
      <c r="B1376" s="5" t="s">
        <v>67</v>
      </c>
      <c r="C1376" s="5" t="s">
        <v>24</v>
      </c>
      <c r="D1376" s="2" t="str">
        <f>'(참고) Index'!$E$9</f>
        <v>Main</v>
      </c>
      <c r="E1376" s="5">
        <v>10012</v>
      </c>
      <c r="F1376" s="4" t="str">
        <f t="shared" si="38"/>
        <v>XRP</v>
      </c>
      <c r="G1376" s="2" t="str">
        <f>IF(INDEX(지갑!$H:$H,MATCH(A1376&amp;B1376&amp;C1376&amp;D1376&amp;E1376&amp;F1376&amp;H1376,지갑!$K:$K,0))=0, "",INDEX(지갑!$H:$H,MATCH(A1376&amp;B1376&amp;C1376&amp;D1376&amp;E1376&amp;F1376&amp;H1376,지갑!$K:$K,0)))</f>
        <v>rEb8TK3gBgk5auZkwc6sHnwrGVJH8DuaLh</v>
      </c>
      <c r="H1376" s="5">
        <v>105711647</v>
      </c>
      <c r="K1376" s="1" t="s">
        <v>10</v>
      </c>
      <c r="L1376" s="1" t="s">
        <v>10</v>
      </c>
      <c r="M1376" s="11">
        <v>5421000</v>
      </c>
      <c r="N1376" s="2" t="str">
        <f>IF(ISERROR(INDEX(출금!$G$2:$G$1048576,MATCH($S1376,출금!$S$2:$S$1048576,0)))=TRUE, "", INDEX(출금!$G$2:$G$1048576,MATCH($S1376,출금!$S$2:$S$1048576,0))&amp;"")</f>
        <v/>
      </c>
      <c r="O1376" s="2" t="str">
        <f>IF(ISERROR(INDEX(출금!$H$2:$H$1048576,MATCH($S1376,출금!$S$2:$S$1048576,0)))=TRUE, "", INDEX(출금!$H$2:$H$1048576,MATCH($S1376,출금!$S$2:$S$1048576,0))&amp;"")</f>
        <v/>
      </c>
      <c r="P1376" s="2" t="str">
        <f>IF(ISERROR(INDEX(출금!$A$2:$A$1048576,MATCH($S1376,출금!$S$2:$S$1048576,0)))=TRUE, "", INDEX(출금!$A$2:$A$1048576,MATCH($S1376,출금!$S$2:$S$1048576,0)))</f>
        <v/>
      </c>
      <c r="Q1376" s="2" t="str">
        <f>IF(ISERROR(INDEX(출금!$B$2:$B$1048576,MATCH($S1376,출금!$S$2:$S$1048576,0)))=TRUE, "", INDEX(출금!$B$2:$B$1048576,MATCH($S1376,출금!$S$2:$S$1048576,0)))</f>
        <v/>
      </c>
      <c r="R1376" s="2" t="str">
        <f>IF(ISERROR(INDEX(출금!$C$2:$C$1048576,MATCH($S1376,출금!$S$2:$S$1048576,0)))=TRUE, "", INDEX(출금!$C$2:$C$1048576,MATCH($S1376,출금!$S$2:$S$1048576,0)))</f>
        <v/>
      </c>
      <c r="S1376" s="4" t="s">
        <v>2656</v>
      </c>
      <c r="T1376" s="20">
        <v>44578.757222222222</v>
      </c>
      <c r="U1376" s="31" t="str">
        <f t="shared" si="39"/>
        <v>2022-01-17</v>
      </c>
    </row>
    <row r="1377" spans="1:21">
      <c r="A1377" s="5" t="s">
        <v>3</v>
      </c>
      <c r="B1377" s="5" t="s">
        <v>67</v>
      </c>
      <c r="C1377" s="5" t="s">
        <v>24</v>
      </c>
      <c r="D1377" s="2" t="str">
        <f>'(참고) Index'!$E$9</f>
        <v>Main</v>
      </c>
      <c r="E1377" s="5">
        <v>10012</v>
      </c>
      <c r="F1377" s="4" t="str">
        <f t="shared" si="38"/>
        <v>ETH</v>
      </c>
      <c r="G1377" s="2" t="str">
        <f>IF(INDEX(지갑!$H:$H,MATCH(A1377&amp;B1377&amp;C1377&amp;D1377&amp;E1377&amp;F1377&amp;H1377,지갑!$K:$K,0))=0, "",INDEX(지갑!$H:$H,MATCH(A1377&amp;B1377&amp;C1377&amp;D1377&amp;E1377&amp;F1377&amp;H1377,지갑!$K:$K,0)))</f>
        <v>0x5d6fcf22aa4e4ff8da0abe329392e7c5306d22f3</v>
      </c>
      <c r="K1377" s="1" t="s">
        <v>11</v>
      </c>
      <c r="L1377" s="1" t="s">
        <v>11</v>
      </c>
      <c r="M1377" s="11">
        <v>1106.28072</v>
      </c>
      <c r="N1377" s="2" t="str">
        <f>IF(ISERROR(INDEX(출금!$G$2:$G$1048576,MATCH($S1377,출금!$S$2:$S$1048576,0)))=TRUE, "", INDEX(출금!$G$2:$G$1048576,MATCH($S1377,출금!$S$2:$S$1048576,0))&amp;"")</f>
        <v/>
      </c>
      <c r="O1377" s="2" t="str">
        <f>IF(ISERROR(INDEX(출금!$H$2:$H$1048576,MATCH($S1377,출금!$S$2:$S$1048576,0)))=TRUE, "", INDEX(출금!$H$2:$H$1048576,MATCH($S1377,출금!$S$2:$S$1048576,0))&amp;"")</f>
        <v/>
      </c>
      <c r="P1377" s="2" t="str">
        <f>IF(ISERROR(INDEX(출금!$A$2:$A$1048576,MATCH($S1377,출금!$S$2:$S$1048576,0)))=TRUE, "", INDEX(출금!$A$2:$A$1048576,MATCH($S1377,출금!$S$2:$S$1048576,0)))</f>
        <v/>
      </c>
      <c r="Q1377" s="2" t="str">
        <f>IF(ISERROR(INDEX(출금!$B$2:$B$1048576,MATCH($S1377,출금!$S$2:$S$1048576,0)))=TRUE, "", INDEX(출금!$B$2:$B$1048576,MATCH($S1377,출금!$S$2:$S$1048576,0)))</f>
        <v/>
      </c>
      <c r="R1377" s="2" t="str">
        <f>IF(ISERROR(INDEX(출금!$C$2:$C$1048576,MATCH($S1377,출금!$S$2:$S$1048576,0)))=TRUE, "", INDEX(출금!$C$2:$C$1048576,MATCH($S1377,출금!$S$2:$S$1048576,0)))</f>
        <v/>
      </c>
      <c r="S1377" s="4" t="s">
        <v>2657</v>
      </c>
      <c r="T1377" s="20">
        <v>44578.737916666665</v>
      </c>
      <c r="U1377" s="31" t="str">
        <f t="shared" si="39"/>
        <v>2022-01-17</v>
      </c>
    </row>
    <row r="1378" spans="1:21" hidden="1">
      <c r="A1378" s="5" t="s">
        <v>3</v>
      </c>
      <c r="B1378" s="5" t="s">
        <v>67</v>
      </c>
      <c r="C1378" s="5" t="s">
        <v>24</v>
      </c>
      <c r="D1378" s="2" t="str">
        <f>'(참고) Index'!$E$9</f>
        <v>Main</v>
      </c>
      <c r="E1378" s="5">
        <v>10012</v>
      </c>
      <c r="F1378" s="4" t="str">
        <f t="shared" si="38"/>
        <v>BTC</v>
      </c>
      <c r="G1378" s="2" t="str">
        <f>IF(INDEX(지갑!$H:$H,MATCH(A1378&amp;B1378&amp;C1378&amp;D1378&amp;E1378&amp;F1378&amp;H1378,지갑!$K:$K,0))=0, "",INDEX(지갑!$H:$H,MATCH(A1378&amp;B1378&amp;C1378&amp;D1378&amp;E1378&amp;F1378&amp;H1378,지갑!$K:$K,0)))</f>
        <v>19SK9LWSXLdmwPxvjPgvUrdaPhaPS6LaNu</v>
      </c>
      <c r="K1378" s="1" t="s">
        <v>9</v>
      </c>
      <c r="L1378" s="1" t="s">
        <v>9</v>
      </c>
      <c r="M1378" s="11">
        <v>3</v>
      </c>
      <c r="N1378" s="2" t="str">
        <f>IF(ISERROR(INDEX(출금!$G$2:$G$1048576,MATCH($S1378,출금!$S$2:$S$1048576,0)))=TRUE, "", INDEX(출금!$G$2:$G$1048576,MATCH($S1378,출금!$S$2:$S$1048576,0))&amp;"")</f>
        <v>374LRSWxDhVMJGYVdvawesWpuHxR6toVaG</v>
      </c>
      <c r="O1378" s="2" t="str">
        <f>IF(ISERROR(INDEX(출금!$H$2:$H$1048576,MATCH($S1378,출금!$S$2:$S$1048576,0)))=TRUE, "", INDEX(출금!$H$2:$H$1048576,MATCH($S1378,출금!$S$2:$S$1048576,0))&amp;"")</f>
        <v/>
      </c>
      <c r="P1378" s="2" t="str">
        <f>IF(ISERROR(INDEX(출금!$A$2:$A$1048576,MATCH($S1378,출금!$S$2:$S$1048576,0)))=TRUE, "", INDEX(출금!$A$2:$A$1048576,MATCH($S1378,출금!$S$2:$S$1048576,0)))</f>
        <v>exchange</v>
      </c>
      <c r="Q1378" s="2" t="str">
        <f>IF(ISERROR(INDEX(출금!$B$2:$B$1048576,MATCH($S1378,출금!$S$2:$S$1048576,0)))=TRUE, "", INDEX(출금!$B$2:$B$1048576,MATCH($S1378,출금!$S$2:$S$1048576,0)))</f>
        <v>Upbit</v>
      </c>
      <c r="R1378" s="2" t="str">
        <f>IF(ISERROR(INDEX(출금!$C$2:$C$1048576,MATCH($S1378,출금!$S$2:$S$1048576,0)))=TRUE, "", INDEX(출금!$C$2:$C$1048576,MATCH($S1378,출금!$S$2:$S$1048576,0)))</f>
        <v>용범</v>
      </c>
      <c r="S1378" s="4" t="s">
        <v>2328</v>
      </c>
      <c r="T1378" s="20">
        <v>44578.733680555553</v>
      </c>
      <c r="U1378" s="31" t="str">
        <f t="shared" si="39"/>
        <v>2022-01-17</v>
      </c>
    </row>
    <row r="1379" spans="1:21" hidden="1">
      <c r="A1379" s="5" t="s">
        <v>3</v>
      </c>
      <c r="B1379" s="5" t="s">
        <v>67</v>
      </c>
      <c r="C1379" s="5" t="s">
        <v>24</v>
      </c>
      <c r="D1379" s="2" t="str">
        <f>'(참고) Index'!$E$9</f>
        <v>Main</v>
      </c>
      <c r="E1379" s="5">
        <v>10012</v>
      </c>
      <c r="F1379" s="4" t="str">
        <f t="shared" si="38"/>
        <v>ETH</v>
      </c>
      <c r="G1379" s="2" t="str">
        <f>IF(INDEX(지갑!$H:$H,MATCH(A1379&amp;B1379&amp;C1379&amp;D1379&amp;E1379&amp;F1379&amp;H1379,지갑!$K:$K,0))=0, "",INDEX(지갑!$H:$H,MATCH(A1379&amp;B1379&amp;C1379&amp;D1379&amp;E1379&amp;F1379&amp;H1379,지갑!$K:$K,0)))</f>
        <v>0x5d6fcf22aa4e4ff8da0abe329392e7c5306d22f3</v>
      </c>
      <c r="K1379" s="1" t="s">
        <v>11</v>
      </c>
      <c r="L1379" s="1" t="s">
        <v>179</v>
      </c>
      <c r="M1379" s="11">
        <v>1715</v>
      </c>
      <c r="N1379" s="2" t="s">
        <v>20</v>
      </c>
      <c r="O1379" s="2" t="str">
        <f>IF(ISERROR(INDEX(출금!$H$2:$H$1048576,MATCH($S1379,출금!$S$2:$S$1048576,0)))=TRUE, "", INDEX(출금!$H$2:$H$1048576,MATCH($S1379,출금!$S$2:$S$1048576,0))&amp;"")</f>
        <v/>
      </c>
      <c r="P1379" s="2" t="str">
        <f>IF(ISERROR(INDEX(출금!$A$2:$A$1048576,MATCH($S1379,출금!$S$2:$S$1048576,0)))=TRUE, "", INDEX(출금!$A$2:$A$1048576,MATCH($S1379,출금!$S$2:$S$1048576,0)))</f>
        <v/>
      </c>
      <c r="Q1379" s="2" t="str">
        <f>IF(ISERROR(INDEX(출금!$B$2:$B$1048576,MATCH($S1379,출금!$S$2:$S$1048576,0)))=TRUE, "", INDEX(출금!$B$2:$B$1048576,MATCH($S1379,출금!$S$2:$S$1048576,0)))</f>
        <v/>
      </c>
      <c r="R1379" s="2" t="str">
        <f>IF(ISERROR(INDEX(출금!$C$2:$C$1048576,MATCH($S1379,출금!$S$2:$S$1048576,0)))=TRUE, "", INDEX(출금!$C$2:$C$1048576,MATCH($S1379,출금!$S$2:$S$1048576,0)))</f>
        <v/>
      </c>
      <c r="S1379" s="4" t="s">
        <v>2658</v>
      </c>
      <c r="T1379" s="20">
        <v>44574.503020833334</v>
      </c>
      <c r="U1379" s="31" t="str">
        <f t="shared" si="39"/>
        <v>2022-01-13</v>
      </c>
    </row>
    <row r="1380" spans="1:21">
      <c r="A1380" s="5" t="s">
        <v>3</v>
      </c>
      <c r="B1380" s="5" t="s">
        <v>67</v>
      </c>
      <c r="C1380" s="5" t="s">
        <v>24</v>
      </c>
      <c r="D1380" s="2" t="str">
        <f>'(참고) Index'!$E$9</f>
        <v>Main</v>
      </c>
      <c r="E1380" s="5">
        <v>10012</v>
      </c>
      <c r="F1380" s="4" t="str">
        <f t="shared" si="38"/>
        <v>ETH</v>
      </c>
      <c r="G1380" s="2" t="str">
        <f>IF(INDEX(지갑!$H:$H,MATCH(A1380&amp;B1380&amp;C1380&amp;D1380&amp;E1380&amp;F1380&amp;H1380,지갑!$K:$K,0))=0, "",INDEX(지갑!$H:$H,MATCH(A1380&amp;B1380&amp;C1380&amp;D1380&amp;E1380&amp;F1380&amp;H1380,지갑!$K:$K,0)))</f>
        <v>0x5d6fcf22aa4e4ff8da0abe329392e7c5306d22f3</v>
      </c>
      <c r="K1380" s="1" t="s">
        <v>11</v>
      </c>
      <c r="L1380" s="1" t="s">
        <v>11</v>
      </c>
      <c r="M1380" s="11">
        <v>100</v>
      </c>
      <c r="N1380" s="2" t="str">
        <f>IF(ISERROR(INDEX(출금!$G$2:$G$1048576,MATCH($S1380,출금!$S$2:$S$1048576,0)))=TRUE, "", INDEX(출금!$G$2:$G$1048576,MATCH($S1380,출금!$S$2:$S$1048576,0))&amp;"")</f>
        <v/>
      </c>
      <c r="O1380" s="2" t="str">
        <f>IF(ISERROR(INDEX(출금!$H$2:$H$1048576,MATCH($S1380,출금!$S$2:$S$1048576,0)))=TRUE, "", INDEX(출금!$H$2:$H$1048576,MATCH($S1380,출금!$S$2:$S$1048576,0))&amp;"")</f>
        <v/>
      </c>
      <c r="P1380" s="2" t="str">
        <f>IF(ISERROR(INDEX(출금!$A$2:$A$1048576,MATCH($S1380,출금!$S$2:$S$1048576,0)))=TRUE, "", INDEX(출금!$A$2:$A$1048576,MATCH($S1380,출금!$S$2:$S$1048576,0)))</f>
        <v/>
      </c>
      <c r="Q1380" s="2" t="str">
        <f>IF(ISERROR(INDEX(출금!$B$2:$B$1048576,MATCH($S1380,출금!$S$2:$S$1048576,0)))=TRUE, "", INDEX(출금!$B$2:$B$1048576,MATCH($S1380,출금!$S$2:$S$1048576,0)))</f>
        <v/>
      </c>
      <c r="R1380" s="2" t="str">
        <f>IF(ISERROR(INDEX(출금!$C$2:$C$1048576,MATCH($S1380,출금!$S$2:$S$1048576,0)))=TRUE, "", INDEX(출금!$C$2:$C$1048576,MATCH($S1380,출금!$S$2:$S$1048576,0)))</f>
        <v/>
      </c>
      <c r="S1380" s="4" t="s">
        <v>2659</v>
      </c>
      <c r="T1380" s="20">
        <v>44574.47960648148</v>
      </c>
      <c r="U1380" s="31" t="str">
        <f t="shared" si="39"/>
        <v>2022-01-13</v>
      </c>
    </row>
    <row r="1381" spans="1:21" hidden="1">
      <c r="A1381" s="5" t="s">
        <v>3</v>
      </c>
      <c r="B1381" s="5" t="s">
        <v>67</v>
      </c>
      <c r="C1381" s="5" t="s">
        <v>24</v>
      </c>
      <c r="D1381" s="2" t="str">
        <f>'(참고) Index'!$E$9</f>
        <v>Main</v>
      </c>
      <c r="E1381" s="5">
        <v>10012</v>
      </c>
      <c r="F1381" s="4" t="str">
        <f t="shared" si="38"/>
        <v>ATOM</v>
      </c>
      <c r="G1381" s="2" t="str">
        <f>IF(INDEX(지갑!$H:$H,MATCH(A1381&amp;B1381&amp;C1381&amp;D1381&amp;E1381&amp;F1381&amp;H1381,지갑!$K:$K,0))=0, "",INDEX(지갑!$H:$H,MATCH(A1381&amp;B1381&amp;C1381&amp;D1381&amp;E1381&amp;F1381&amp;H1381,지갑!$K:$K,0)))</f>
        <v>cosmos15v50ymp6n5dn73erkqtmq0u8adpl8d3ujv2e74</v>
      </c>
      <c r="H1381" s="5">
        <v>101230448</v>
      </c>
      <c r="K1381" s="1" t="s">
        <v>70</v>
      </c>
      <c r="L1381" s="1" t="s">
        <v>179</v>
      </c>
      <c r="M1381" s="11">
        <v>169.8</v>
      </c>
      <c r="N1381" s="2" t="s">
        <v>20</v>
      </c>
      <c r="O1381" s="2" t="str">
        <f>IF(ISERROR(INDEX(출금!$H$2:$H$1048576,MATCH($S1381,출금!$S$2:$S$1048576,0)))=TRUE, "", INDEX(출금!$H$2:$H$1048576,MATCH($S1381,출금!$S$2:$S$1048576,0))&amp;"")</f>
        <v/>
      </c>
      <c r="P1381" s="2" t="str">
        <f>IF(ISERROR(INDEX(출금!$A$2:$A$1048576,MATCH($S1381,출금!$S$2:$S$1048576,0)))=TRUE, "", INDEX(출금!$A$2:$A$1048576,MATCH($S1381,출금!$S$2:$S$1048576,0)))</f>
        <v/>
      </c>
      <c r="Q1381" s="2" t="str">
        <f>IF(ISERROR(INDEX(출금!$B$2:$B$1048576,MATCH($S1381,출금!$S$2:$S$1048576,0)))=TRUE, "", INDEX(출금!$B$2:$B$1048576,MATCH($S1381,출금!$S$2:$S$1048576,0)))</f>
        <v/>
      </c>
      <c r="R1381" s="2" t="str">
        <f>IF(ISERROR(INDEX(출금!$C$2:$C$1048576,MATCH($S1381,출금!$S$2:$S$1048576,0)))=TRUE, "", INDEX(출금!$C$2:$C$1048576,MATCH($S1381,출금!$S$2:$S$1048576,0)))</f>
        <v/>
      </c>
      <c r="S1381" s="4" t="s">
        <v>2660</v>
      </c>
      <c r="T1381" s="20">
        <v>44574.471296296295</v>
      </c>
      <c r="U1381" s="31" t="str">
        <f t="shared" si="39"/>
        <v>2022-01-13</v>
      </c>
    </row>
    <row r="1382" spans="1:21" hidden="1">
      <c r="A1382" s="5" t="s">
        <v>3</v>
      </c>
      <c r="B1382" s="5" t="s">
        <v>67</v>
      </c>
      <c r="C1382" s="5" t="s">
        <v>24</v>
      </c>
      <c r="D1382" s="2" t="str">
        <f>'(참고) Index'!$E$9</f>
        <v>Main</v>
      </c>
      <c r="E1382" s="5">
        <v>10012</v>
      </c>
      <c r="F1382" s="4" t="str">
        <f t="shared" si="38"/>
        <v>BTC</v>
      </c>
      <c r="G1382" s="2" t="str">
        <f>IF(INDEX(지갑!$H:$H,MATCH(A1382&amp;B1382&amp;C1382&amp;D1382&amp;E1382&amp;F1382&amp;H1382,지갑!$K:$K,0))=0, "",INDEX(지갑!$H:$H,MATCH(A1382&amp;B1382&amp;C1382&amp;D1382&amp;E1382&amp;F1382&amp;H1382,지갑!$K:$K,0)))</f>
        <v>19SK9LWSXLdmwPxvjPgvUrdaPhaPS6LaNu</v>
      </c>
      <c r="K1382" s="1" t="s">
        <v>9</v>
      </c>
      <c r="L1382" s="1" t="s">
        <v>179</v>
      </c>
      <c r="M1382" s="11">
        <v>279.99594000000002</v>
      </c>
      <c r="N1382" s="2" t="s">
        <v>20</v>
      </c>
      <c r="O1382" s="2" t="str">
        <f>IF(ISERROR(INDEX(출금!$H$2:$H$1048576,MATCH($S1382,출금!$S$2:$S$1048576,0)))=TRUE, "", INDEX(출금!$H$2:$H$1048576,MATCH($S1382,출금!$S$2:$S$1048576,0))&amp;"")</f>
        <v/>
      </c>
      <c r="P1382" s="2" t="str">
        <f>IF(ISERROR(INDEX(출금!$A$2:$A$1048576,MATCH($S1382,출금!$S$2:$S$1048576,0)))=TRUE, "", INDEX(출금!$A$2:$A$1048576,MATCH($S1382,출금!$S$2:$S$1048576,0)))</f>
        <v/>
      </c>
      <c r="Q1382" s="2" t="str">
        <f>IF(ISERROR(INDEX(출금!$B$2:$B$1048576,MATCH($S1382,출금!$S$2:$S$1048576,0)))=TRUE, "", INDEX(출금!$B$2:$B$1048576,MATCH($S1382,출금!$S$2:$S$1048576,0)))</f>
        <v/>
      </c>
      <c r="R1382" s="2" t="str">
        <f>IF(ISERROR(INDEX(출금!$C$2:$C$1048576,MATCH($S1382,출금!$S$2:$S$1048576,0)))=TRUE, "", INDEX(출금!$C$2:$C$1048576,MATCH($S1382,출금!$S$2:$S$1048576,0)))</f>
        <v/>
      </c>
      <c r="S1382" s="4" t="s">
        <v>2661</v>
      </c>
      <c r="T1382" s="20">
        <v>44574.471180555556</v>
      </c>
      <c r="U1382" s="31" t="str">
        <f t="shared" si="39"/>
        <v>2022-01-13</v>
      </c>
    </row>
    <row r="1383" spans="1:21" hidden="1">
      <c r="A1383" s="5" t="s">
        <v>3</v>
      </c>
      <c r="B1383" s="5" t="s">
        <v>67</v>
      </c>
      <c r="C1383" s="5" t="s">
        <v>24</v>
      </c>
      <c r="D1383" s="2" t="str">
        <f>'(참고) Index'!$E$9</f>
        <v>Main</v>
      </c>
      <c r="E1383" s="5">
        <v>10012</v>
      </c>
      <c r="F1383" s="4" t="str">
        <f t="shared" si="38"/>
        <v>XRP</v>
      </c>
      <c r="G1383" s="2" t="str">
        <f>IF(INDEX(지갑!$H:$H,MATCH(A1383&amp;B1383&amp;C1383&amp;D1383&amp;E1383&amp;F1383&amp;H1383,지갑!$K:$K,0))=0, "",INDEX(지갑!$H:$H,MATCH(A1383&amp;B1383&amp;C1383&amp;D1383&amp;E1383&amp;F1383&amp;H1383,지갑!$K:$K,0)))</f>
        <v>rEb8TK3gBgk5auZkwc6sHnwrGVJH8DuaLh</v>
      </c>
      <c r="H1383" s="5">
        <v>105711647</v>
      </c>
      <c r="K1383" s="1" t="s">
        <v>10</v>
      </c>
      <c r="L1383" s="1" t="s">
        <v>179</v>
      </c>
      <c r="M1383" s="11">
        <v>5421000</v>
      </c>
      <c r="N1383" s="2" t="s">
        <v>20</v>
      </c>
      <c r="O1383" s="2" t="str">
        <f>IF(ISERROR(INDEX(출금!$H$2:$H$1048576,MATCH($S1383,출금!$S$2:$S$1048576,0)))=TRUE, "", INDEX(출금!$H$2:$H$1048576,MATCH($S1383,출금!$S$2:$S$1048576,0))&amp;"")</f>
        <v/>
      </c>
      <c r="P1383" s="2" t="str">
        <f>IF(ISERROR(INDEX(출금!$A$2:$A$1048576,MATCH($S1383,출금!$S$2:$S$1048576,0)))=TRUE, "", INDEX(출금!$A$2:$A$1048576,MATCH($S1383,출금!$S$2:$S$1048576,0)))</f>
        <v/>
      </c>
      <c r="Q1383" s="2" t="str">
        <f>IF(ISERROR(INDEX(출금!$B$2:$B$1048576,MATCH($S1383,출금!$S$2:$S$1048576,0)))=TRUE, "", INDEX(출금!$B$2:$B$1048576,MATCH($S1383,출금!$S$2:$S$1048576,0)))</f>
        <v/>
      </c>
      <c r="R1383" s="2" t="str">
        <f>IF(ISERROR(INDEX(출금!$C$2:$C$1048576,MATCH($S1383,출금!$S$2:$S$1048576,0)))=TRUE, "", INDEX(출금!$C$2:$C$1048576,MATCH($S1383,출금!$S$2:$S$1048576,0)))</f>
        <v/>
      </c>
      <c r="S1383" s="4" t="s">
        <v>2662</v>
      </c>
      <c r="T1383" s="20">
        <v>44573.590509259258</v>
      </c>
      <c r="U1383" s="31" t="str">
        <f t="shared" si="39"/>
        <v>2022-01-12</v>
      </c>
    </row>
    <row r="1384" spans="1:21" hidden="1">
      <c r="A1384" s="5" t="s">
        <v>3</v>
      </c>
      <c r="B1384" s="5" t="s">
        <v>67</v>
      </c>
      <c r="C1384" s="5" t="s">
        <v>24</v>
      </c>
      <c r="D1384" s="2" t="str">
        <f>'(참고) Index'!$E$9</f>
        <v>Main</v>
      </c>
      <c r="E1384" s="5">
        <v>10012</v>
      </c>
      <c r="F1384" s="4" t="str">
        <f t="shared" ref="F1384:F1447" si="40">K1384</f>
        <v>BTC</v>
      </c>
      <c r="G1384" s="2" t="str">
        <f>IF(INDEX(지갑!$H:$H,MATCH(A1384&amp;B1384&amp;C1384&amp;D1384&amp;E1384&amp;F1384&amp;H1384,지갑!$K:$K,0))=0, "",INDEX(지갑!$H:$H,MATCH(A1384&amp;B1384&amp;C1384&amp;D1384&amp;E1384&amp;F1384&amp;H1384,지갑!$K:$K,0)))</f>
        <v>19SK9LWSXLdmwPxvjPgvUrdaPhaPS6LaNu</v>
      </c>
      <c r="K1384" s="1" t="s">
        <v>9</v>
      </c>
      <c r="L1384" s="1" t="s">
        <v>9</v>
      </c>
      <c r="M1384" s="11">
        <v>40</v>
      </c>
      <c r="N1384" s="2" t="str">
        <f>IF(ISERROR(INDEX(출금!$G$2:$G$1048576,MATCH($S1384,출금!$S$2:$S$1048576,0)))=TRUE, "", INDEX(출금!$G$2:$G$1048576,MATCH($S1384,출금!$S$2:$S$1048576,0))&amp;"")</f>
        <v/>
      </c>
      <c r="O1384" s="2" t="str">
        <f>IF(ISERROR(INDEX(출금!$H$2:$H$1048576,MATCH($S1384,출금!$S$2:$S$1048576,0)))=TRUE, "", INDEX(출금!$H$2:$H$1048576,MATCH($S1384,출금!$S$2:$S$1048576,0))&amp;"")</f>
        <v/>
      </c>
      <c r="P1384" s="2" t="str">
        <f>IF(ISERROR(INDEX(출금!$A$2:$A$1048576,MATCH($S1384,출금!$S$2:$S$1048576,0)))=TRUE, "", INDEX(출금!$A$2:$A$1048576,MATCH($S1384,출금!$S$2:$S$1048576,0)))</f>
        <v/>
      </c>
      <c r="Q1384" s="2" t="str">
        <f>IF(ISERROR(INDEX(출금!$B$2:$B$1048576,MATCH($S1384,출금!$S$2:$S$1048576,0)))=TRUE, "", INDEX(출금!$B$2:$B$1048576,MATCH($S1384,출금!$S$2:$S$1048576,0)))</f>
        <v/>
      </c>
      <c r="R1384" s="2" t="str">
        <f>IF(ISERROR(INDEX(출금!$C$2:$C$1048576,MATCH($S1384,출금!$S$2:$S$1048576,0)))=TRUE, "", INDEX(출금!$C$2:$C$1048576,MATCH($S1384,출금!$S$2:$S$1048576,0)))</f>
        <v/>
      </c>
      <c r="S1384" s="4" t="s">
        <v>2663</v>
      </c>
      <c r="T1384" s="20">
        <v>44572.712951388887</v>
      </c>
      <c r="U1384" s="31" t="str">
        <f t="shared" si="39"/>
        <v>2022-01-11</v>
      </c>
    </row>
    <row r="1385" spans="1:21" hidden="1">
      <c r="A1385" s="5" t="s">
        <v>3</v>
      </c>
      <c r="B1385" s="5" t="s">
        <v>67</v>
      </c>
      <c r="C1385" s="5" t="s">
        <v>24</v>
      </c>
      <c r="D1385" s="2" t="str">
        <f>'(참고) Index'!$E$9</f>
        <v>Main</v>
      </c>
      <c r="E1385" s="5">
        <v>10012</v>
      </c>
      <c r="F1385" s="4" t="str">
        <f t="shared" si="40"/>
        <v>ATOM</v>
      </c>
      <c r="G1385" s="2" t="str">
        <f>IF(INDEX(지갑!$H:$H,MATCH(A1385&amp;B1385&amp;C1385&amp;D1385&amp;E1385&amp;F1385&amp;H1385,지갑!$K:$K,0))=0, "",INDEX(지갑!$H:$H,MATCH(A1385&amp;B1385&amp;C1385&amp;D1385&amp;E1385&amp;F1385&amp;H1385,지갑!$K:$K,0)))</f>
        <v>cosmos15v50ymp6n5dn73erkqtmq0u8adpl8d3ujv2e74</v>
      </c>
      <c r="H1385" s="5">
        <v>101230448</v>
      </c>
      <c r="K1385" s="1" t="s">
        <v>70</v>
      </c>
      <c r="L1385" s="1" t="s">
        <v>179</v>
      </c>
      <c r="M1385" s="11">
        <v>58250</v>
      </c>
      <c r="N1385" s="2" t="s">
        <v>20</v>
      </c>
      <c r="O1385" s="2" t="str">
        <f>IF(ISERROR(INDEX(출금!$H$2:$H$1048576,MATCH($S1385,출금!$S$2:$S$1048576,0)))=TRUE, "", INDEX(출금!$H$2:$H$1048576,MATCH($S1385,출금!$S$2:$S$1048576,0))&amp;"")</f>
        <v/>
      </c>
      <c r="P1385" s="2" t="str">
        <f>IF(ISERROR(INDEX(출금!$A$2:$A$1048576,MATCH($S1385,출금!$S$2:$S$1048576,0)))=TRUE, "", INDEX(출금!$A$2:$A$1048576,MATCH($S1385,출금!$S$2:$S$1048576,0)))</f>
        <v/>
      </c>
      <c r="Q1385" s="2" t="str">
        <f>IF(ISERROR(INDEX(출금!$B$2:$B$1048576,MATCH($S1385,출금!$S$2:$S$1048576,0)))=TRUE, "", INDEX(출금!$B$2:$B$1048576,MATCH($S1385,출금!$S$2:$S$1048576,0)))</f>
        <v/>
      </c>
      <c r="R1385" s="2" t="str">
        <f>IF(ISERROR(INDEX(출금!$C$2:$C$1048576,MATCH($S1385,출금!$S$2:$S$1048576,0)))=TRUE, "", INDEX(출금!$C$2:$C$1048576,MATCH($S1385,출금!$S$2:$S$1048576,0)))</f>
        <v/>
      </c>
      <c r="S1385" s="4" t="s">
        <v>2664</v>
      </c>
      <c r="T1385" s="20">
        <v>44572.705104166664</v>
      </c>
      <c r="U1385" s="31" t="str">
        <f t="shared" si="39"/>
        <v>2022-01-11</v>
      </c>
    </row>
    <row r="1386" spans="1:21" hidden="1">
      <c r="A1386" s="5" t="s">
        <v>3</v>
      </c>
      <c r="B1386" s="5" t="s">
        <v>67</v>
      </c>
      <c r="C1386" s="5" t="s">
        <v>24</v>
      </c>
      <c r="D1386" s="2" t="str">
        <f>'(참고) Index'!$E$9</f>
        <v>Main</v>
      </c>
      <c r="E1386" s="5">
        <v>10012</v>
      </c>
      <c r="F1386" s="4" t="str">
        <f t="shared" si="40"/>
        <v>BTC</v>
      </c>
      <c r="G1386" s="2" t="str">
        <f>IF(INDEX(지갑!$H:$H,MATCH(A1386&amp;B1386&amp;C1386&amp;D1386&amp;E1386&amp;F1386&amp;H1386,지갑!$K:$K,0))=0, "",INDEX(지갑!$H:$H,MATCH(A1386&amp;B1386&amp;C1386&amp;D1386&amp;E1386&amp;F1386&amp;H1386,지갑!$K:$K,0)))</f>
        <v>19SK9LWSXLdmwPxvjPgvUrdaPhaPS6LaNu</v>
      </c>
      <c r="K1386" s="1" t="s">
        <v>9</v>
      </c>
      <c r="L1386" s="1" t="s">
        <v>9</v>
      </c>
      <c r="M1386" s="11">
        <v>0.8677956</v>
      </c>
      <c r="N1386" s="2" t="str">
        <f>IF(ISERROR(INDEX(출금!$G$2:$G$1048576,MATCH($S1386,출금!$S$2:$S$1048576,0)))=TRUE, "", INDEX(출금!$G$2:$G$1048576,MATCH($S1386,출금!$S$2:$S$1048576,0))&amp;"")</f>
        <v/>
      </c>
      <c r="O1386" s="2" t="str">
        <f>IF(ISERROR(INDEX(출금!$H$2:$H$1048576,MATCH($S1386,출금!$S$2:$S$1048576,0)))=TRUE, "", INDEX(출금!$H$2:$H$1048576,MATCH($S1386,출금!$S$2:$S$1048576,0))&amp;"")</f>
        <v/>
      </c>
      <c r="P1386" s="2" t="str">
        <f>IF(ISERROR(INDEX(출금!$A$2:$A$1048576,MATCH($S1386,출금!$S$2:$S$1048576,0)))=TRUE, "", INDEX(출금!$A$2:$A$1048576,MATCH($S1386,출금!$S$2:$S$1048576,0)))</f>
        <v/>
      </c>
      <c r="Q1386" s="2" t="str">
        <f>IF(ISERROR(INDEX(출금!$B$2:$B$1048576,MATCH($S1386,출금!$S$2:$S$1048576,0)))=TRUE, "", INDEX(출금!$B$2:$B$1048576,MATCH($S1386,출금!$S$2:$S$1048576,0)))</f>
        <v/>
      </c>
      <c r="R1386" s="2" t="str">
        <f>IF(ISERROR(INDEX(출금!$C$2:$C$1048576,MATCH($S1386,출금!$S$2:$S$1048576,0)))=TRUE, "", INDEX(출금!$C$2:$C$1048576,MATCH($S1386,출금!$S$2:$S$1048576,0)))</f>
        <v/>
      </c>
      <c r="S1386" s="4" t="s">
        <v>2665</v>
      </c>
      <c r="T1386" s="20">
        <v>44572.618391203701</v>
      </c>
      <c r="U1386" s="31" t="str">
        <f t="shared" si="39"/>
        <v>2022-01-11</v>
      </c>
    </row>
    <row r="1387" spans="1:21">
      <c r="A1387" s="5" t="s">
        <v>3</v>
      </c>
      <c r="B1387" s="5" t="s">
        <v>67</v>
      </c>
      <c r="C1387" s="5" t="s">
        <v>24</v>
      </c>
      <c r="D1387" s="2" t="str">
        <f>'(참고) Index'!$E$9</f>
        <v>Main</v>
      </c>
      <c r="E1387" s="5">
        <v>10012</v>
      </c>
      <c r="F1387" s="4" t="str">
        <f t="shared" si="40"/>
        <v>ETH</v>
      </c>
      <c r="G1387" s="2" t="str">
        <f>IF(INDEX(지갑!$H:$H,MATCH(A1387&amp;B1387&amp;C1387&amp;D1387&amp;E1387&amp;F1387&amp;H1387,지갑!$K:$K,0))=0, "",INDEX(지갑!$H:$H,MATCH(A1387&amp;B1387&amp;C1387&amp;D1387&amp;E1387&amp;F1387&amp;H1387,지갑!$K:$K,0)))</f>
        <v>0x5d6fcf22aa4e4ff8da0abe329392e7c5306d22f3</v>
      </c>
      <c r="K1387" s="1" t="s">
        <v>11</v>
      </c>
      <c r="L1387" s="1" t="s">
        <v>11</v>
      </c>
      <c r="M1387" s="11">
        <v>100</v>
      </c>
      <c r="N1387" s="2" t="str">
        <f>IF(ISERROR(INDEX(출금!$G$2:$G$1048576,MATCH($S1387,출금!$S$2:$S$1048576,0)))=TRUE, "", INDEX(출금!$G$2:$G$1048576,MATCH($S1387,출금!$S$2:$S$1048576,0))&amp;"")</f>
        <v/>
      </c>
      <c r="O1387" s="2" t="str">
        <f>IF(ISERROR(INDEX(출금!$H$2:$H$1048576,MATCH($S1387,출금!$S$2:$S$1048576,0)))=TRUE, "", INDEX(출금!$H$2:$H$1048576,MATCH($S1387,출금!$S$2:$S$1048576,0))&amp;"")</f>
        <v/>
      </c>
      <c r="P1387" s="2" t="str">
        <f>IF(ISERROR(INDEX(출금!$A$2:$A$1048576,MATCH($S1387,출금!$S$2:$S$1048576,0)))=TRUE, "", INDEX(출금!$A$2:$A$1048576,MATCH($S1387,출금!$S$2:$S$1048576,0)))</f>
        <v/>
      </c>
      <c r="Q1387" s="2" t="str">
        <f>IF(ISERROR(INDEX(출금!$B$2:$B$1048576,MATCH($S1387,출금!$S$2:$S$1048576,0)))=TRUE, "", INDEX(출금!$B$2:$B$1048576,MATCH($S1387,출금!$S$2:$S$1048576,0)))</f>
        <v/>
      </c>
      <c r="R1387" s="2" t="str">
        <f>IF(ISERROR(INDEX(출금!$C$2:$C$1048576,MATCH($S1387,출금!$S$2:$S$1048576,0)))=TRUE, "", INDEX(출금!$C$2:$C$1048576,MATCH($S1387,출금!$S$2:$S$1048576,0)))</f>
        <v/>
      </c>
      <c r="S1387" s="4" t="s">
        <v>2666</v>
      </c>
      <c r="T1387" s="20">
        <v>44571.739247685182</v>
      </c>
      <c r="U1387" s="31" t="str">
        <f t="shared" si="39"/>
        <v>2022-01-10</v>
      </c>
    </row>
    <row r="1388" spans="1:21" hidden="1">
      <c r="A1388" s="5" t="s">
        <v>3</v>
      </c>
      <c r="B1388" s="5" t="s">
        <v>67</v>
      </c>
      <c r="C1388" s="5" t="s">
        <v>24</v>
      </c>
      <c r="D1388" s="2" t="str">
        <f>'(참고) Index'!$E$9</f>
        <v>Main</v>
      </c>
      <c r="E1388" s="5">
        <v>10012</v>
      </c>
      <c r="F1388" s="4" t="str">
        <f t="shared" si="40"/>
        <v>BTC</v>
      </c>
      <c r="G1388" s="2" t="str">
        <f>IF(INDEX(지갑!$H:$H,MATCH(A1388&amp;B1388&amp;C1388&amp;D1388&amp;E1388&amp;F1388&amp;H1388,지갑!$K:$K,0))=0, "",INDEX(지갑!$H:$H,MATCH(A1388&amp;B1388&amp;C1388&amp;D1388&amp;E1388&amp;F1388&amp;H1388,지갑!$K:$K,0)))</f>
        <v>19SK9LWSXLdmwPxvjPgvUrdaPhaPS6LaNu</v>
      </c>
      <c r="K1388" s="1" t="s">
        <v>9</v>
      </c>
      <c r="L1388" s="1" t="s">
        <v>9</v>
      </c>
      <c r="M1388" s="11">
        <v>40</v>
      </c>
      <c r="N1388" s="2" t="str">
        <f>IF(ISERROR(INDEX(출금!$G$2:$G$1048576,MATCH($S1388,출금!$S$2:$S$1048576,0)))=TRUE, "", INDEX(출금!$G$2:$G$1048576,MATCH($S1388,출금!$S$2:$S$1048576,0))&amp;"")</f>
        <v/>
      </c>
      <c r="O1388" s="2" t="str">
        <f>IF(ISERROR(INDEX(출금!$H$2:$H$1048576,MATCH($S1388,출금!$S$2:$S$1048576,0)))=TRUE, "", INDEX(출금!$H$2:$H$1048576,MATCH($S1388,출금!$S$2:$S$1048576,0))&amp;"")</f>
        <v/>
      </c>
      <c r="P1388" s="2" t="str">
        <f>IF(ISERROR(INDEX(출금!$A$2:$A$1048576,MATCH($S1388,출금!$S$2:$S$1048576,0)))=TRUE, "", INDEX(출금!$A$2:$A$1048576,MATCH($S1388,출금!$S$2:$S$1048576,0)))</f>
        <v/>
      </c>
      <c r="Q1388" s="2" t="str">
        <f>IF(ISERROR(INDEX(출금!$B$2:$B$1048576,MATCH($S1388,출금!$S$2:$S$1048576,0)))=TRUE, "", INDEX(출금!$B$2:$B$1048576,MATCH($S1388,출금!$S$2:$S$1048576,0)))</f>
        <v/>
      </c>
      <c r="R1388" s="2" t="str">
        <f>IF(ISERROR(INDEX(출금!$C$2:$C$1048576,MATCH($S1388,출금!$S$2:$S$1048576,0)))=TRUE, "", INDEX(출금!$C$2:$C$1048576,MATCH($S1388,출금!$S$2:$S$1048576,0)))</f>
        <v/>
      </c>
      <c r="S1388" s="4" t="s">
        <v>2667</v>
      </c>
      <c r="T1388" s="20">
        <v>44571.735115740739</v>
      </c>
      <c r="U1388" s="31" t="str">
        <f t="shared" si="39"/>
        <v>2022-01-10</v>
      </c>
    </row>
    <row r="1389" spans="1:21">
      <c r="A1389" s="5" t="s">
        <v>3</v>
      </c>
      <c r="B1389" s="5" t="s">
        <v>67</v>
      </c>
      <c r="C1389" s="5" t="s">
        <v>24</v>
      </c>
      <c r="D1389" s="2" t="str">
        <f>'(참고) Index'!$E$9</f>
        <v>Main</v>
      </c>
      <c r="E1389" s="5">
        <v>10012</v>
      </c>
      <c r="F1389" s="4" t="str">
        <f t="shared" si="40"/>
        <v>ETH</v>
      </c>
      <c r="G1389" s="2" t="str">
        <f>IF(INDEX(지갑!$H:$H,MATCH(A1389&amp;B1389&amp;C1389&amp;D1389&amp;E1389&amp;F1389&amp;H1389,지갑!$K:$K,0))=0, "",INDEX(지갑!$H:$H,MATCH(A1389&amp;B1389&amp;C1389&amp;D1389&amp;E1389&amp;F1389&amp;H1389,지갑!$K:$K,0)))</f>
        <v>0x5d6fcf22aa4e4ff8da0abe329392e7c5306d22f3</v>
      </c>
      <c r="K1389" s="1" t="s">
        <v>11</v>
      </c>
      <c r="L1389" s="1" t="s">
        <v>11</v>
      </c>
      <c r="M1389" s="11">
        <v>9.9949999999999992</v>
      </c>
      <c r="N1389" s="2" t="str">
        <f>IF(ISERROR(INDEX(출금!$G$2:$G$1048576,MATCH($S1389,출금!$S$2:$S$1048576,0)))=TRUE, "", INDEX(출금!$G$2:$G$1048576,MATCH($S1389,출금!$S$2:$S$1048576,0))&amp;"")</f>
        <v>0x5d6fcf22aa4e4ff8da0abe329392e7c5306d22f3</v>
      </c>
      <c r="O1389" s="2" t="str">
        <f>IF(ISERROR(INDEX(출금!$H$2:$H$1048576,MATCH($S1389,출금!$S$2:$S$1048576,0)))=TRUE, "", INDEX(출금!$H$2:$H$1048576,MATCH($S1389,출금!$S$2:$S$1048576,0))&amp;"")</f>
        <v/>
      </c>
      <c r="P1389" s="2" t="str">
        <f>IF(ISERROR(INDEX(출금!$A$2:$A$1048576,MATCH($S1389,출금!$S$2:$S$1048576,0)))=TRUE, "", INDEX(출금!$A$2:$A$1048576,MATCH($S1389,출금!$S$2:$S$1048576,0)))</f>
        <v>exchange</v>
      </c>
      <c r="Q1389" s="2" t="str">
        <f>IF(ISERROR(INDEX(출금!$B$2:$B$1048576,MATCH($S1389,출금!$S$2:$S$1048576,0)))=TRUE, "", INDEX(출금!$B$2:$B$1048576,MATCH($S1389,출금!$S$2:$S$1048576,0)))</f>
        <v>Binance</v>
      </c>
      <c r="R1389" s="2" t="str">
        <f>IF(ISERROR(INDEX(출금!$C$2:$C$1048576,MATCH($S1389,출금!$S$2:$S$1048576,0)))=TRUE, "", INDEX(출금!$C$2:$C$1048576,MATCH($S1389,출금!$S$2:$S$1048576,0)))</f>
        <v>BBRICK</v>
      </c>
      <c r="S1389" s="4" t="s">
        <v>2668</v>
      </c>
      <c r="T1389" s="20">
        <v>44569.812071759261</v>
      </c>
      <c r="U1389" s="31" t="str">
        <f t="shared" si="39"/>
        <v>2022-01-08</v>
      </c>
    </row>
    <row r="1390" spans="1:21">
      <c r="A1390" s="5" t="s">
        <v>3</v>
      </c>
      <c r="B1390" s="5" t="s">
        <v>67</v>
      </c>
      <c r="C1390" s="5" t="s">
        <v>24</v>
      </c>
      <c r="D1390" s="2" t="str">
        <f>'(참고) Index'!$E$9</f>
        <v>Main</v>
      </c>
      <c r="E1390" s="5">
        <v>10012</v>
      </c>
      <c r="F1390" s="4" t="str">
        <f t="shared" si="40"/>
        <v>ETH</v>
      </c>
      <c r="G1390" s="2" t="str">
        <f>IF(INDEX(지갑!$H:$H,MATCH(A1390&amp;B1390&amp;C1390&amp;D1390&amp;E1390&amp;F1390&amp;H1390,지갑!$K:$K,0))=0, "",INDEX(지갑!$H:$H,MATCH(A1390&amp;B1390&amp;C1390&amp;D1390&amp;E1390&amp;F1390&amp;H1390,지갑!$K:$K,0)))</f>
        <v>0x5d6fcf22aa4e4ff8da0abe329392e7c5306d22f3</v>
      </c>
      <c r="K1390" s="1" t="s">
        <v>11</v>
      </c>
      <c r="L1390" s="1" t="s">
        <v>11</v>
      </c>
      <c r="M1390" s="11">
        <v>9.9949999999999992</v>
      </c>
      <c r="N1390" s="2" t="str">
        <f>IF(ISERROR(INDEX(출금!$G$2:$G$1048576,MATCH($S1390,출금!$S$2:$S$1048576,0)))=TRUE, "", INDEX(출금!$G$2:$G$1048576,MATCH($S1390,출금!$S$2:$S$1048576,0))&amp;"")</f>
        <v>0x5d6fcf22aa4e4ff8da0abe329392e7c5306d22f3</v>
      </c>
      <c r="O1390" s="2" t="str">
        <f>IF(ISERROR(INDEX(출금!$H$2:$H$1048576,MATCH($S1390,출금!$S$2:$S$1048576,0)))=TRUE, "", INDEX(출금!$H$2:$H$1048576,MATCH($S1390,출금!$S$2:$S$1048576,0))&amp;"")</f>
        <v/>
      </c>
      <c r="P1390" s="2" t="str">
        <f>IF(ISERROR(INDEX(출금!$A$2:$A$1048576,MATCH($S1390,출금!$S$2:$S$1048576,0)))=TRUE, "", INDEX(출금!$A$2:$A$1048576,MATCH($S1390,출금!$S$2:$S$1048576,0)))</f>
        <v>exchange</v>
      </c>
      <c r="Q1390" s="2" t="str">
        <f>IF(ISERROR(INDEX(출금!$B$2:$B$1048576,MATCH($S1390,출금!$S$2:$S$1048576,0)))=TRUE, "", INDEX(출금!$B$2:$B$1048576,MATCH($S1390,출금!$S$2:$S$1048576,0)))</f>
        <v>Binance</v>
      </c>
      <c r="R1390" s="2" t="str">
        <f>IF(ISERROR(INDEX(출금!$C$2:$C$1048576,MATCH($S1390,출금!$S$2:$S$1048576,0)))=TRUE, "", INDEX(출금!$C$2:$C$1048576,MATCH($S1390,출금!$S$2:$S$1048576,0)))</f>
        <v>BBRICK</v>
      </c>
      <c r="S1390" s="4" t="s">
        <v>2669</v>
      </c>
      <c r="T1390" s="20">
        <v>44569.802824074075</v>
      </c>
      <c r="U1390" s="31" t="str">
        <f t="shared" si="39"/>
        <v>2022-01-08</v>
      </c>
    </row>
    <row r="1391" spans="1:21" hidden="1">
      <c r="A1391" s="5" t="s">
        <v>3</v>
      </c>
      <c r="B1391" s="5" t="s">
        <v>67</v>
      </c>
      <c r="C1391" s="5" t="s">
        <v>24</v>
      </c>
      <c r="D1391" s="2" t="str">
        <f>'(참고) Index'!$E$9</f>
        <v>Main</v>
      </c>
      <c r="E1391" s="5">
        <v>10012</v>
      </c>
      <c r="F1391" s="4" t="str">
        <f t="shared" si="40"/>
        <v>USDT</v>
      </c>
      <c r="G1391" s="2" t="str">
        <f>IF(INDEX(지갑!$H:$H,MATCH(A1391&amp;B1391&amp;C1391&amp;D1391&amp;E1391&amp;F1391&amp;H1391,지갑!$K:$K,0))=0, "",INDEX(지갑!$H:$H,MATCH(A1391&amp;B1391&amp;C1391&amp;D1391&amp;E1391&amp;F1391&amp;H1391,지갑!$K:$K,0)))</f>
        <v/>
      </c>
      <c r="K1391" s="1" t="s">
        <v>13</v>
      </c>
      <c r="L1391" s="1" t="s">
        <v>76</v>
      </c>
      <c r="M1391" s="11">
        <v>1499991.44</v>
      </c>
      <c r="N1391" s="2" t="str">
        <f>IF(ISERROR(INDEX(출금!$G$2:$G$1048576,MATCH($S1391,출금!$S$2:$S$1048576,0)))=TRUE, "", INDEX(출금!$G$2:$G$1048576,MATCH($S1391,출금!$S$2:$S$1048576,0))&amp;"")</f>
        <v>0xA341107b28740ee5a003BA3960448fD14174a026</v>
      </c>
      <c r="O1391" s="2" t="str">
        <f>IF(ISERROR(INDEX(출금!$H$2:$H$1048576,MATCH($S1391,출금!$S$2:$S$1048576,0)))=TRUE, "", INDEX(출금!$H$2:$H$1048576,MATCH($S1391,출금!$S$2:$S$1048576,0))&amp;"")</f>
        <v/>
      </c>
      <c r="P1391" s="2" t="str">
        <f>IF(ISERROR(INDEX(출금!$A$2:$A$1048576,MATCH($S1391,출금!$S$2:$S$1048576,0)))=TRUE, "", INDEX(출금!$A$2:$A$1048576,MATCH($S1391,출금!$S$2:$S$1048576,0)))</f>
        <v>exchange</v>
      </c>
      <c r="Q1391" s="2" t="str">
        <f>IF(ISERROR(INDEX(출금!$B$2:$B$1048576,MATCH($S1391,출금!$S$2:$S$1048576,0)))=TRUE, "", INDEX(출금!$B$2:$B$1048576,MATCH($S1391,출금!$S$2:$S$1048576,0)))</f>
        <v>FTX</v>
      </c>
      <c r="R1391" s="2" t="str">
        <f>IF(ISERROR(INDEX(출금!$C$2:$C$1048576,MATCH($S1391,출금!$S$2:$S$1048576,0)))=TRUE, "", INDEX(출금!$C$2:$C$1048576,MATCH($S1391,출금!$S$2:$S$1048576,0)))</f>
        <v>BBRICK</v>
      </c>
      <c r="S1391" s="4" t="s">
        <v>424</v>
      </c>
      <c r="T1391" s="20">
        <v>44569.501643518517</v>
      </c>
      <c r="U1391" s="31" t="str">
        <f t="shared" si="39"/>
        <v>2022-01-08</v>
      </c>
    </row>
    <row r="1392" spans="1:21" hidden="1">
      <c r="A1392" s="5" t="s">
        <v>3</v>
      </c>
      <c r="B1392" s="5" t="s">
        <v>67</v>
      </c>
      <c r="C1392" s="5" t="s">
        <v>24</v>
      </c>
      <c r="D1392" s="2" t="str">
        <f>'(참고) Index'!$E$9</f>
        <v>Main</v>
      </c>
      <c r="E1392" s="5">
        <v>10012</v>
      </c>
      <c r="F1392" s="4" t="str">
        <f t="shared" si="40"/>
        <v>MATIC</v>
      </c>
      <c r="G1392" s="2" t="e">
        <f>IF(INDEX(지갑!$H:$H,MATCH(A1392&amp;B1392&amp;C1392&amp;D1392&amp;E1392&amp;F1392&amp;H1392,지갑!$K:$K,0))=0, "",INDEX(지갑!$H:$H,MATCH(A1392&amp;B1392&amp;C1392&amp;D1392&amp;E1392&amp;F1392&amp;H1392,지갑!$K:$K,0)))</f>
        <v>#N/A</v>
      </c>
      <c r="K1392" s="1" t="s">
        <v>103</v>
      </c>
      <c r="L1392" s="1" t="s">
        <v>179</v>
      </c>
      <c r="M1392" s="11">
        <v>10000</v>
      </c>
      <c r="N1392" s="2" t="s">
        <v>20</v>
      </c>
      <c r="O1392" s="2" t="str">
        <f>IF(ISERROR(INDEX(출금!$H$2:$H$1048576,MATCH($S1392,출금!$S$2:$S$1048576,0)))=TRUE, "", INDEX(출금!$H$2:$H$1048576,MATCH($S1392,출금!$S$2:$S$1048576,0))&amp;"")</f>
        <v/>
      </c>
      <c r="P1392" s="2" t="str">
        <f>IF(ISERROR(INDEX(출금!$A$2:$A$1048576,MATCH($S1392,출금!$S$2:$S$1048576,0)))=TRUE, "", INDEX(출금!$A$2:$A$1048576,MATCH($S1392,출금!$S$2:$S$1048576,0)))</f>
        <v/>
      </c>
      <c r="Q1392" s="2" t="str">
        <f>IF(ISERROR(INDEX(출금!$B$2:$B$1048576,MATCH($S1392,출금!$S$2:$S$1048576,0)))=TRUE, "", INDEX(출금!$B$2:$B$1048576,MATCH($S1392,출금!$S$2:$S$1048576,0)))</f>
        <v/>
      </c>
      <c r="R1392" s="2" t="str">
        <f>IF(ISERROR(INDEX(출금!$C$2:$C$1048576,MATCH($S1392,출금!$S$2:$S$1048576,0)))=TRUE, "", INDEX(출금!$C$2:$C$1048576,MATCH($S1392,출금!$S$2:$S$1048576,0)))</f>
        <v/>
      </c>
      <c r="S1392" s="4" t="s">
        <v>2670</v>
      </c>
      <c r="T1392" s="20">
        <v>44568.923043981478</v>
      </c>
      <c r="U1392" s="31" t="str">
        <f t="shared" si="39"/>
        <v>2022-01-07</v>
      </c>
    </row>
    <row r="1393" spans="1:21" hidden="1">
      <c r="A1393" s="5" t="s">
        <v>3</v>
      </c>
      <c r="B1393" s="5" t="s">
        <v>67</v>
      </c>
      <c r="C1393" s="5" t="s">
        <v>24</v>
      </c>
      <c r="D1393" s="2" t="str">
        <f>'(참고) Index'!$E$9</f>
        <v>Main</v>
      </c>
      <c r="E1393" s="5">
        <v>10012</v>
      </c>
      <c r="F1393" s="4" t="str">
        <f t="shared" si="40"/>
        <v>USDT</v>
      </c>
      <c r="G1393" s="2" t="str">
        <f>IF(INDEX(지갑!$H:$H,MATCH(A1393&amp;B1393&amp;C1393&amp;D1393&amp;E1393&amp;F1393&amp;H1393,지갑!$K:$K,0))=0, "",INDEX(지갑!$H:$H,MATCH(A1393&amp;B1393&amp;C1393&amp;D1393&amp;E1393&amp;F1393&amp;H1393,지갑!$K:$K,0)))</f>
        <v/>
      </c>
      <c r="K1393" s="1" t="s">
        <v>13</v>
      </c>
      <c r="L1393" s="1" t="s">
        <v>179</v>
      </c>
      <c r="M1393" s="11">
        <v>30000</v>
      </c>
      <c r="N1393" s="2" t="s">
        <v>20</v>
      </c>
      <c r="O1393" s="2" t="str">
        <f>IF(ISERROR(INDEX(출금!$H$2:$H$1048576,MATCH($S1393,출금!$S$2:$S$1048576,0)))=TRUE, "", INDEX(출금!$H$2:$H$1048576,MATCH($S1393,출금!$S$2:$S$1048576,0))&amp;"")</f>
        <v/>
      </c>
      <c r="P1393" s="2" t="str">
        <f>IF(ISERROR(INDEX(출금!$A$2:$A$1048576,MATCH($S1393,출금!$S$2:$S$1048576,0)))=TRUE, "", INDEX(출금!$A$2:$A$1048576,MATCH($S1393,출금!$S$2:$S$1048576,0)))</f>
        <v/>
      </c>
      <c r="Q1393" s="2" t="str">
        <f>IF(ISERROR(INDEX(출금!$B$2:$B$1048576,MATCH($S1393,출금!$S$2:$S$1048576,0)))=TRUE, "", INDEX(출금!$B$2:$B$1048576,MATCH($S1393,출금!$S$2:$S$1048576,0)))</f>
        <v/>
      </c>
      <c r="R1393" s="2" t="str">
        <f>IF(ISERROR(INDEX(출금!$C$2:$C$1048576,MATCH($S1393,출금!$S$2:$S$1048576,0)))=TRUE, "", INDEX(출금!$C$2:$C$1048576,MATCH($S1393,출금!$S$2:$S$1048576,0)))</f>
        <v/>
      </c>
      <c r="S1393" s="4" t="s">
        <v>2671</v>
      </c>
      <c r="T1393" s="20">
        <v>44568.922002314815</v>
      </c>
      <c r="U1393" s="31" t="str">
        <f t="shared" si="39"/>
        <v>2022-01-07</v>
      </c>
    </row>
    <row r="1394" spans="1:21" hidden="1">
      <c r="A1394" s="5" t="s">
        <v>3</v>
      </c>
      <c r="B1394" s="5" t="s">
        <v>67</v>
      </c>
      <c r="C1394" s="5" t="s">
        <v>24</v>
      </c>
      <c r="D1394" s="2" t="str">
        <f>'(참고) Index'!$E$9</f>
        <v>Main</v>
      </c>
      <c r="E1394" s="5">
        <v>10012</v>
      </c>
      <c r="F1394" s="4" t="str">
        <f t="shared" si="40"/>
        <v>USDT</v>
      </c>
      <c r="G1394" s="2" t="str">
        <f>IF(INDEX(지갑!$H:$H,MATCH(A1394&amp;B1394&amp;C1394&amp;D1394&amp;E1394&amp;F1394&amp;H1394,지갑!$K:$K,0))=0, "",INDEX(지갑!$H:$H,MATCH(A1394&amp;B1394&amp;C1394&amp;D1394&amp;E1394&amp;F1394&amp;H1394,지갑!$K:$K,0)))</f>
        <v/>
      </c>
      <c r="K1394" s="1" t="s">
        <v>13</v>
      </c>
      <c r="L1394" s="1" t="s">
        <v>179</v>
      </c>
      <c r="M1394" s="11">
        <v>30000</v>
      </c>
      <c r="N1394" s="2" t="s">
        <v>20</v>
      </c>
      <c r="O1394" s="2" t="str">
        <f>IF(ISERROR(INDEX(출금!$H$2:$H$1048576,MATCH($S1394,출금!$S$2:$S$1048576,0)))=TRUE, "", INDEX(출금!$H$2:$H$1048576,MATCH($S1394,출금!$S$2:$S$1048576,0))&amp;"")</f>
        <v/>
      </c>
      <c r="P1394" s="2" t="str">
        <f>IF(ISERROR(INDEX(출금!$A$2:$A$1048576,MATCH($S1394,출금!$S$2:$S$1048576,0)))=TRUE, "", INDEX(출금!$A$2:$A$1048576,MATCH($S1394,출금!$S$2:$S$1048576,0)))</f>
        <v/>
      </c>
      <c r="Q1394" s="2" t="str">
        <f>IF(ISERROR(INDEX(출금!$B$2:$B$1048576,MATCH($S1394,출금!$S$2:$S$1048576,0)))=TRUE, "", INDEX(출금!$B$2:$B$1048576,MATCH($S1394,출금!$S$2:$S$1048576,0)))</f>
        <v/>
      </c>
      <c r="R1394" s="2" t="str">
        <f>IF(ISERROR(INDEX(출금!$C$2:$C$1048576,MATCH($S1394,출금!$S$2:$S$1048576,0)))=TRUE, "", INDEX(출금!$C$2:$C$1048576,MATCH($S1394,출금!$S$2:$S$1048576,0)))</f>
        <v/>
      </c>
      <c r="S1394" s="4" t="s">
        <v>2672</v>
      </c>
      <c r="T1394" s="20">
        <v>44568.921990740739</v>
      </c>
      <c r="U1394" s="31" t="str">
        <f t="shared" si="39"/>
        <v>2022-01-07</v>
      </c>
    </row>
    <row r="1395" spans="1:21" hidden="1">
      <c r="A1395" s="5" t="s">
        <v>3</v>
      </c>
      <c r="B1395" s="5" t="s">
        <v>67</v>
      </c>
      <c r="C1395" s="5" t="s">
        <v>24</v>
      </c>
      <c r="D1395" s="2" t="str">
        <f>'(참고) Index'!$E$9</f>
        <v>Main</v>
      </c>
      <c r="E1395" s="5">
        <v>10012</v>
      </c>
      <c r="F1395" s="4" t="str">
        <f t="shared" si="40"/>
        <v>USDC</v>
      </c>
      <c r="G1395" s="2" t="str">
        <f>IF(INDEX(지갑!$H:$H,MATCH(A1395&amp;B1395&amp;C1395&amp;D1395&amp;E1395&amp;F1395&amp;H1395,지갑!$K:$K,0))=0, "",INDEX(지갑!$H:$H,MATCH(A1395&amp;B1395&amp;C1395&amp;D1395&amp;E1395&amp;F1395&amp;H1395,지갑!$K:$K,0)))</f>
        <v/>
      </c>
      <c r="K1395" s="1" t="s">
        <v>12</v>
      </c>
      <c r="L1395" s="1" t="s">
        <v>103</v>
      </c>
      <c r="M1395" s="11">
        <v>5000000</v>
      </c>
      <c r="N1395" s="2" t="str">
        <f>IF(ISERROR(INDEX(출금!$G$2:$G$1048576,MATCH($S1395,출금!$S$2:$S$1048576,0)))=TRUE, "", INDEX(출금!$G$2:$G$1048576,MATCH($S1395,출금!$S$2:$S$1048576,0))&amp;"")</f>
        <v/>
      </c>
      <c r="O1395" s="2" t="str">
        <f>IF(ISERROR(INDEX(출금!$H$2:$H$1048576,MATCH($S1395,출금!$S$2:$S$1048576,0)))=TRUE, "", INDEX(출금!$H$2:$H$1048576,MATCH($S1395,출금!$S$2:$S$1048576,0))&amp;"")</f>
        <v/>
      </c>
      <c r="P1395" s="2" t="str">
        <f>IF(ISERROR(INDEX(출금!$A$2:$A$1048576,MATCH($S1395,출금!$S$2:$S$1048576,0)))=TRUE, "", INDEX(출금!$A$2:$A$1048576,MATCH($S1395,출금!$S$2:$S$1048576,0)))</f>
        <v/>
      </c>
      <c r="Q1395" s="2" t="str">
        <f>IF(ISERROR(INDEX(출금!$B$2:$B$1048576,MATCH($S1395,출금!$S$2:$S$1048576,0)))=TRUE, "", INDEX(출금!$B$2:$B$1048576,MATCH($S1395,출금!$S$2:$S$1048576,0)))</f>
        <v/>
      </c>
      <c r="R1395" s="2" t="str">
        <f>IF(ISERROR(INDEX(출금!$C$2:$C$1048576,MATCH($S1395,출금!$S$2:$S$1048576,0)))=TRUE, "", INDEX(출금!$C$2:$C$1048576,MATCH($S1395,출금!$S$2:$S$1048576,0)))</f>
        <v/>
      </c>
      <c r="S1395" s="4" t="s">
        <v>2673</v>
      </c>
      <c r="T1395" s="20">
        <v>44567.763877314814</v>
      </c>
      <c r="U1395" s="31" t="str">
        <f t="shared" si="39"/>
        <v>2022-01-06</v>
      </c>
    </row>
    <row r="1396" spans="1:21" hidden="1">
      <c r="A1396" s="5" t="s">
        <v>3</v>
      </c>
      <c r="B1396" s="5" t="s">
        <v>67</v>
      </c>
      <c r="C1396" s="5" t="s">
        <v>24</v>
      </c>
      <c r="D1396" s="2" t="str">
        <f>'(참고) Index'!$E$9</f>
        <v>Main</v>
      </c>
      <c r="E1396" s="5">
        <v>10012</v>
      </c>
      <c r="F1396" s="4" t="str">
        <f t="shared" si="40"/>
        <v>BTC</v>
      </c>
      <c r="G1396" s="2" t="str">
        <f>IF(INDEX(지갑!$H:$H,MATCH(A1396&amp;B1396&amp;C1396&amp;D1396&amp;E1396&amp;F1396&amp;H1396,지갑!$K:$K,0))=0, "",INDEX(지갑!$H:$H,MATCH(A1396&amp;B1396&amp;C1396&amp;D1396&amp;E1396&amp;F1396&amp;H1396,지갑!$K:$K,0)))</f>
        <v>19SK9LWSXLdmwPxvjPgvUrdaPhaPS6LaNu</v>
      </c>
      <c r="K1396" s="1" t="s">
        <v>9</v>
      </c>
      <c r="L1396" s="1" t="s">
        <v>179</v>
      </c>
      <c r="M1396" s="11">
        <v>169.49520000000001</v>
      </c>
      <c r="N1396" s="2" t="s">
        <v>20</v>
      </c>
      <c r="O1396" s="2" t="str">
        <f>IF(ISERROR(INDEX(출금!$H$2:$H$1048576,MATCH($S1396,출금!$S$2:$S$1048576,0)))=TRUE, "", INDEX(출금!$H$2:$H$1048576,MATCH($S1396,출금!$S$2:$S$1048576,0))&amp;"")</f>
        <v/>
      </c>
      <c r="P1396" s="2" t="str">
        <f>IF(ISERROR(INDEX(출금!$A$2:$A$1048576,MATCH($S1396,출금!$S$2:$S$1048576,0)))=TRUE, "", INDEX(출금!$A$2:$A$1048576,MATCH($S1396,출금!$S$2:$S$1048576,0)))</f>
        <v/>
      </c>
      <c r="Q1396" s="2" t="str">
        <f>IF(ISERROR(INDEX(출금!$B$2:$B$1048576,MATCH($S1396,출금!$S$2:$S$1048576,0)))=TRUE, "", INDEX(출금!$B$2:$B$1048576,MATCH($S1396,출금!$S$2:$S$1048576,0)))</f>
        <v/>
      </c>
      <c r="R1396" s="2" t="str">
        <f>IF(ISERROR(INDEX(출금!$C$2:$C$1048576,MATCH($S1396,출금!$S$2:$S$1048576,0)))=TRUE, "", INDEX(출금!$C$2:$C$1048576,MATCH($S1396,출금!$S$2:$S$1048576,0)))</f>
        <v/>
      </c>
      <c r="S1396" s="4" t="s">
        <v>2674</v>
      </c>
      <c r="T1396" s="20">
        <v>44567.33866898148</v>
      </c>
      <c r="U1396" s="31" t="str">
        <f t="shared" si="39"/>
        <v>2022-01-06</v>
      </c>
    </row>
    <row r="1397" spans="1:21" hidden="1">
      <c r="A1397" s="5" t="s">
        <v>3</v>
      </c>
      <c r="B1397" s="5" t="s">
        <v>67</v>
      </c>
      <c r="C1397" s="5" t="s">
        <v>24</v>
      </c>
      <c r="D1397" s="2" t="str">
        <f>'(참고) Index'!$E$9</f>
        <v>Main</v>
      </c>
      <c r="E1397" s="5">
        <v>10012</v>
      </c>
      <c r="F1397" s="4" t="str">
        <f t="shared" si="40"/>
        <v>USDC</v>
      </c>
      <c r="G1397" s="2" t="str">
        <f>IF(INDEX(지갑!$H:$H,MATCH(A1397&amp;B1397&amp;C1397&amp;D1397&amp;E1397&amp;F1397&amp;H1397,지갑!$K:$K,0))=0, "",INDEX(지갑!$H:$H,MATCH(A1397&amp;B1397&amp;C1397&amp;D1397&amp;E1397&amp;F1397&amp;H1397,지갑!$K:$K,0)))</f>
        <v/>
      </c>
      <c r="K1397" s="1" t="s">
        <v>12</v>
      </c>
      <c r="L1397" s="1" t="s">
        <v>103</v>
      </c>
      <c r="M1397" s="11">
        <v>8000000</v>
      </c>
      <c r="N1397" s="2" t="str">
        <f>IF(ISERROR(INDEX(출금!$G$2:$G$1048576,MATCH($S1397,출금!$S$2:$S$1048576,0)))=TRUE, "", INDEX(출금!$G$2:$G$1048576,MATCH($S1397,출금!$S$2:$S$1048576,0))&amp;"")</f>
        <v/>
      </c>
      <c r="O1397" s="2" t="str">
        <f>IF(ISERROR(INDEX(출금!$H$2:$H$1048576,MATCH($S1397,출금!$S$2:$S$1048576,0)))=TRUE, "", INDEX(출금!$H$2:$H$1048576,MATCH($S1397,출금!$S$2:$S$1048576,0))&amp;"")</f>
        <v/>
      </c>
      <c r="P1397" s="2" t="str">
        <f>IF(ISERROR(INDEX(출금!$A$2:$A$1048576,MATCH($S1397,출금!$S$2:$S$1048576,0)))=TRUE, "", INDEX(출금!$A$2:$A$1048576,MATCH($S1397,출금!$S$2:$S$1048576,0)))</f>
        <v/>
      </c>
      <c r="Q1397" s="2" t="str">
        <f>IF(ISERROR(INDEX(출금!$B$2:$B$1048576,MATCH($S1397,출금!$S$2:$S$1048576,0)))=TRUE, "", INDEX(출금!$B$2:$B$1048576,MATCH($S1397,출금!$S$2:$S$1048576,0)))</f>
        <v/>
      </c>
      <c r="R1397" s="2" t="str">
        <f>IF(ISERROR(INDEX(출금!$C$2:$C$1048576,MATCH($S1397,출금!$S$2:$S$1048576,0)))=TRUE, "", INDEX(출금!$C$2:$C$1048576,MATCH($S1397,출금!$S$2:$S$1048576,0)))</f>
        <v/>
      </c>
      <c r="S1397" s="4" t="s">
        <v>2675</v>
      </c>
      <c r="T1397" s="20">
        <v>44566.713356481479</v>
      </c>
      <c r="U1397" s="31" t="str">
        <f t="shared" si="39"/>
        <v>2022-01-05</v>
      </c>
    </row>
    <row r="1398" spans="1:21" hidden="1">
      <c r="A1398" s="5" t="s">
        <v>3</v>
      </c>
      <c r="B1398" s="5" t="s">
        <v>67</v>
      </c>
      <c r="C1398" s="5" t="s">
        <v>24</v>
      </c>
      <c r="D1398" s="2" t="str">
        <f>'(참고) Index'!$E$9</f>
        <v>Main</v>
      </c>
      <c r="E1398" s="5">
        <v>10012</v>
      </c>
      <c r="F1398" s="4" t="str">
        <f t="shared" si="40"/>
        <v>ADA</v>
      </c>
      <c r="G1398" s="2" t="e">
        <f>IF(INDEX(지갑!$H:$H,MATCH(A1398&amp;B1398&amp;C1398&amp;D1398&amp;E1398&amp;F1398&amp;H1398,지갑!$K:$K,0))=0, "",INDEX(지갑!$H:$H,MATCH(A1398&amp;B1398&amp;C1398&amp;D1398&amp;E1398&amp;F1398&amp;H1398,지갑!$K:$K,0)))</f>
        <v>#N/A</v>
      </c>
      <c r="K1398" s="1" t="s">
        <v>2557</v>
      </c>
      <c r="L1398" s="1" t="s">
        <v>179</v>
      </c>
      <c r="M1398" s="11">
        <v>26136.895799999998</v>
      </c>
      <c r="N1398" s="2" t="s">
        <v>20</v>
      </c>
      <c r="O1398" s="2" t="str">
        <f>IF(ISERROR(INDEX(출금!$H$2:$H$1048576,MATCH($S1398,출금!$S$2:$S$1048576,0)))=TRUE, "", INDEX(출금!$H$2:$H$1048576,MATCH($S1398,출금!$S$2:$S$1048576,0))&amp;"")</f>
        <v/>
      </c>
      <c r="P1398" s="2" t="str">
        <f>IF(ISERROR(INDEX(출금!$A$2:$A$1048576,MATCH($S1398,출금!$S$2:$S$1048576,0)))=TRUE, "", INDEX(출금!$A$2:$A$1048576,MATCH($S1398,출금!$S$2:$S$1048576,0)))</f>
        <v/>
      </c>
      <c r="Q1398" s="2" t="str">
        <f>IF(ISERROR(INDEX(출금!$B$2:$B$1048576,MATCH($S1398,출금!$S$2:$S$1048576,0)))=TRUE, "", INDEX(출금!$B$2:$B$1048576,MATCH($S1398,출금!$S$2:$S$1048576,0)))</f>
        <v/>
      </c>
      <c r="R1398" s="2" t="str">
        <f>IF(ISERROR(INDEX(출금!$C$2:$C$1048576,MATCH($S1398,출금!$S$2:$S$1048576,0)))=TRUE, "", INDEX(출금!$C$2:$C$1048576,MATCH($S1398,출금!$S$2:$S$1048576,0)))</f>
        <v/>
      </c>
      <c r="S1398" s="4" t="s">
        <v>2676</v>
      </c>
      <c r="T1398" s="20">
        <v>44566.687037037038</v>
      </c>
      <c r="U1398" s="31" t="str">
        <f t="shared" si="39"/>
        <v>2022-01-05</v>
      </c>
    </row>
    <row r="1399" spans="1:21" hidden="1">
      <c r="A1399" s="5" t="s">
        <v>3</v>
      </c>
      <c r="B1399" s="5" t="s">
        <v>67</v>
      </c>
      <c r="C1399" s="5" t="s">
        <v>24</v>
      </c>
      <c r="D1399" s="2" t="str">
        <f>'(참고) Index'!$E$9</f>
        <v>Main</v>
      </c>
      <c r="E1399" s="5">
        <v>10012</v>
      </c>
      <c r="F1399" s="4" t="str">
        <f t="shared" si="40"/>
        <v>LTC</v>
      </c>
      <c r="G1399" s="2" t="e">
        <f>IF(INDEX(지갑!$H:$H,MATCH(A1399&amp;B1399&amp;C1399&amp;D1399&amp;E1399&amp;F1399&amp;H1399,지갑!$K:$K,0))=0, "",INDEX(지갑!$H:$H,MATCH(A1399&amp;B1399&amp;C1399&amp;D1399&amp;E1399&amp;F1399&amp;H1399,지갑!$K:$K,0)))</f>
        <v>#N/A</v>
      </c>
      <c r="K1399" s="1" t="s">
        <v>88</v>
      </c>
      <c r="L1399" s="1" t="s">
        <v>179</v>
      </c>
      <c r="M1399" s="11">
        <v>7060.5271499999999</v>
      </c>
      <c r="N1399" s="2" t="s">
        <v>20</v>
      </c>
      <c r="O1399" s="2" t="str">
        <f>IF(ISERROR(INDEX(출금!$H$2:$H$1048576,MATCH($S1399,출금!$S$2:$S$1048576,0)))=TRUE, "", INDEX(출금!$H$2:$H$1048576,MATCH($S1399,출금!$S$2:$S$1048576,0))&amp;"")</f>
        <v/>
      </c>
      <c r="P1399" s="2" t="str">
        <f>IF(ISERROR(INDEX(출금!$A$2:$A$1048576,MATCH($S1399,출금!$S$2:$S$1048576,0)))=TRUE, "", INDEX(출금!$A$2:$A$1048576,MATCH($S1399,출금!$S$2:$S$1048576,0)))</f>
        <v/>
      </c>
      <c r="Q1399" s="2" t="str">
        <f>IF(ISERROR(INDEX(출금!$B$2:$B$1048576,MATCH($S1399,출금!$S$2:$S$1048576,0)))=TRUE, "", INDEX(출금!$B$2:$B$1048576,MATCH($S1399,출금!$S$2:$S$1048576,0)))</f>
        <v/>
      </c>
      <c r="R1399" s="2" t="str">
        <f>IF(ISERROR(INDEX(출금!$C$2:$C$1048576,MATCH($S1399,출금!$S$2:$S$1048576,0)))=TRUE, "", INDEX(출금!$C$2:$C$1048576,MATCH($S1399,출금!$S$2:$S$1048576,0)))</f>
        <v/>
      </c>
      <c r="S1399" s="4" t="s">
        <v>2677</v>
      </c>
      <c r="T1399" s="20">
        <v>44566.686585648145</v>
      </c>
      <c r="U1399" s="31" t="str">
        <f t="shared" si="39"/>
        <v>2022-01-05</v>
      </c>
    </row>
    <row r="1400" spans="1:21" hidden="1">
      <c r="A1400" s="5" t="s">
        <v>3</v>
      </c>
      <c r="B1400" s="5" t="s">
        <v>67</v>
      </c>
      <c r="C1400" s="5" t="s">
        <v>24</v>
      </c>
      <c r="D1400" s="2" t="str">
        <f>'(참고) Index'!$E$9</f>
        <v>Main</v>
      </c>
      <c r="E1400" s="5">
        <v>10012</v>
      </c>
      <c r="F1400" s="4" t="str">
        <f t="shared" si="40"/>
        <v>BTC</v>
      </c>
      <c r="G1400" s="2" t="str">
        <f>IF(INDEX(지갑!$H:$H,MATCH(A1400&amp;B1400&amp;C1400&amp;D1400&amp;E1400&amp;F1400&amp;H1400,지갑!$K:$K,0))=0, "",INDEX(지갑!$H:$H,MATCH(A1400&amp;B1400&amp;C1400&amp;D1400&amp;E1400&amp;F1400&amp;H1400,지갑!$K:$K,0)))</f>
        <v>19SK9LWSXLdmwPxvjPgvUrdaPhaPS6LaNu</v>
      </c>
      <c r="K1400" s="1" t="s">
        <v>9</v>
      </c>
      <c r="L1400" s="1" t="s">
        <v>179</v>
      </c>
      <c r="M1400" s="11">
        <v>130</v>
      </c>
      <c r="N1400" s="2" t="str">
        <f>IF(ISERROR(INDEX(출금!$G$2:$G$1048576,MATCH($S1400,출금!$S$2:$S$1048576,0)))=TRUE, "", INDEX(출금!$G$2:$G$1048576,MATCH($S1400,출금!$S$2:$S$1048576,0))&amp;"")</f>
        <v/>
      </c>
      <c r="O1400" s="2" t="str">
        <f>IF(ISERROR(INDEX(출금!$H$2:$H$1048576,MATCH($S1400,출금!$S$2:$S$1048576,0)))=TRUE, "", INDEX(출금!$H$2:$H$1048576,MATCH($S1400,출금!$S$2:$S$1048576,0))&amp;"")</f>
        <v/>
      </c>
      <c r="P1400" s="2" t="str">
        <f>IF(ISERROR(INDEX(출금!$A$2:$A$1048576,MATCH($S1400,출금!$S$2:$S$1048576,0)))=TRUE, "", INDEX(출금!$A$2:$A$1048576,MATCH($S1400,출금!$S$2:$S$1048576,0)))</f>
        <v/>
      </c>
      <c r="Q1400" s="2" t="str">
        <f>IF(ISERROR(INDEX(출금!$B$2:$B$1048576,MATCH($S1400,출금!$S$2:$S$1048576,0)))=TRUE, "", INDEX(출금!$B$2:$B$1048576,MATCH($S1400,출금!$S$2:$S$1048576,0)))</f>
        <v/>
      </c>
      <c r="R1400" s="2" t="str">
        <f>IF(ISERROR(INDEX(출금!$C$2:$C$1048576,MATCH($S1400,출금!$S$2:$S$1048576,0)))=TRUE, "", INDEX(출금!$C$2:$C$1048576,MATCH($S1400,출금!$S$2:$S$1048576,0)))</f>
        <v/>
      </c>
      <c r="S1400" s="4" t="s">
        <v>2678</v>
      </c>
      <c r="T1400" s="20">
        <v>44566.675578703704</v>
      </c>
      <c r="U1400" s="31" t="str">
        <f t="shared" si="39"/>
        <v>2022-01-05</v>
      </c>
    </row>
    <row r="1401" spans="1:21" hidden="1">
      <c r="A1401" s="5" t="s">
        <v>3</v>
      </c>
      <c r="B1401" s="5" t="s">
        <v>67</v>
      </c>
      <c r="C1401" s="5" t="s">
        <v>24</v>
      </c>
      <c r="D1401" s="2" t="str">
        <f>'(참고) Index'!$E$9</f>
        <v>Main</v>
      </c>
      <c r="E1401" s="5">
        <v>10012</v>
      </c>
      <c r="F1401" s="4" t="str">
        <f t="shared" si="40"/>
        <v>ATOM</v>
      </c>
      <c r="G1401" s="2" t="str">
        <f>IF(INDEX(지갑!$H:$H,MATCH(A1401&amp;B1401&amp;C1401&amp;D1401&amp;E1401&amp;F1401&amp;H1401,지갑!$K:$K,0))=0, "",INDEX(지갑!$H:$H,MATCH(A1401&amp;B1401&amp;C1401&amp;D1401&amp;E1401&amp;F1401&amp;H1401,지갑!$K:$K,0)))</f>
        <v>cosmos15v50ymp6n5dn73erkqtmq0u8adpl8d3ujv2e74</v>
      </c>
      <c r="H1401" s="5">
        <v>101230448</v>
      </c>
      <c r="K1401" s="1" t="s">
        <v>70</v>
      </c>
      <c r="L1401" s="1" t="s">
        <v>70</v>
      </c>
      <c r="M1401" s="11">
        <v>9001.6497600000002</v>
      </c>
      <c r="N1401" s="2" t="str">
        <f>IF(ISERROR(INDEX(출금!$G$2:$G$1048576,MATCH($S1401,출금!$S$2:$S$1048576,0)))=TRUE, "", INDEX(출금!$G$2:$G$1048576,MATCH($S1401,출금!$S$2:$S$1048576,0))&amp;"")</f>
        <v>cosmos1jjwh9rqudukx8r8duw226uc90g73spmze6mt3g</v>
      </c>
      <c r="O1401" s="2" t="str">
        <f>IF(ISERROR(INDEX(출금!$H$2:$H$1048576,MATCH($S1401,출금!$S$2:$S$1048576,0)))=TRUE, "", INDEX(출금!$H$2:$H$1048576,MATCH($S1401,출금!$S$2:$S$1048576,0))&amp;"")</f>
        <v/>
      </c>
      <c r="P1401" s="2" t="str">
        <f>IF(ISERROR(INDEX(출금!$A$2:$A$1048576,MATCH($S1401,출금!$S$2:$S$1048576,0)))=TRUE, "", INDEX(출금!$A$2:$A$1048576,MATCH($S1401,출금!$S$2:$S$1048576,0)))</f>
        <v>exchange</v>
      </c>
      <c r="Q1401" s="2" t="str">
        <f>IF(ISERROR(INDEX(출금!$B$2:$B$1048576,MATCH($S1401,출금!$S$2:$S$1048576,0)))=TRUE, "", INDEX(출금!$B$2:$B$1048576,MATCH($S1401,출금!$S$2:$S$1048576,0)))</f>
        <v>Huobi</v>
      </c>
      <c r="R1401" s="2" t="str">
        <f>IF(ISERROR(INDEX(출금!$C$2:$C$1048576,MATCH($S1401,출금!$S$2:$S$1048576,0)))=TRUE, "", INDEX(출금!$C$2:$C$1048576,MATCH($S1401,출금!$S$2:$S$1048576,0)))</f>
        <v>Peertec</v>
      </c>
      <c r="S1401" s="4" t="s">
        <v>864</v>
      </c>
      <c r="T1401" s="20">
        <v>44566.667245370372</v>
      </c>
      <c r="U1401" s="31" t="str">
        <f t="shared" si="39"/>
        <v>2022-01-05</v>
      </c>
    </row>
    <row r="1402" spans="1:21">
      <c r="A1402" s="5" t="s">
        <v>3</v>
      </c>
      <c r="B1402" s="5" t="s">
        <v>67</v>
      </c>
      <c r="C1402" s="5" t="s">
        <v>24</v>
      </c>
      <c r="D1402" s="2" t="str">
        <f>'(참고) Index'!$E$9</f>
        <v>Main</v>
      </c>
      <c r="E1402" s="5">
        <v>10012</v>
      </c>
      <c r="F1402" s="4" t="str">
        <f t="shared" si="40"/>
        <v>ETH</v>
      </c>
      <c r="G1402" s="2" t="str">
        <f>IF(INDEX(지갑!$H:$H,MATCH(A1402&amp;B1402&amp;C1402&amp;D1402&amp;E1402&amp;F1402&amp;H1402,지갑!$K:$K,0))=0, "",INDEX(지갑!$H:$H,MATCH(A1402&amp;B1402&amp;C1402&amp;D1402&amp;E1402&amp;F1402&amp;H1402,지갑!$K:$K,0)))</f>
        <v>0x5d6fcf22aa4e4ff8da0abe329392e7c5306d22f3</v>
      </c>
      <c r="K1402" s="1" t="s">
        <v>11</v>
      </c>
      <c r="L1402" s="1" t="s">
        <v>11</v>
      </c>
      <c r="M1402" s="11">
        <v>11.9</v>
      </c>
      <c r="N1402" s="2" t="str">
        <f>IF(ISERROR(INDEX(출금!$G$2:$G$1048576,MATCH($S1402,출금!$S$2:$S$1048576,0)))=TRUE, "", INDEX(출금!$G$2:$G$1048576,MATCH($S1402,출금!$S$2:$S$1048576,0))&amp;"")</f>
        <v>0xe3115c061ee15fc7a14a3f70a917313c32611345</v>
      </c>
      <c r="O1402" s="2" t="str">
        <f>IF(ISERROR(INDEX(출금!$H$2:$H$1048576,MATCH($S1402,출금!$S$2:$S$1048576,0)))=TRUE, "", INDEX(출금!$H$2:$H$1048576,MATCH($S1402,출금!$S$2:$S$1048576,0))&amp;"")</f>
        <v/>
      </c>
      <c r="P1402" s="2" t="str">
        <f>IF(ISERROR(INDEX(출금!$A$2:$A$1048576,MATCH($S1402,출금!$S$2:$S$1048576,0)))=TRUE, "", INDEX(출금!$A$2:$A$1048576,MATCH($S1402,출금!$S$2:$S$1048576,0)))</f>
        <v>exchange</v>
      </c>
      <c r="Q1402" s="2" t="str">
        <f>IF(ISERROR(INDEX(출금!$B$2:$B$1048576,MATCH($S1402,출금!$S$2:$S$1048576,0)))=TRUE, "", INDEX(출금!$B$2:$B$1048576,MATCH($S1402,출금!$S$2:$S$1048576,0)))</f>
        <v>Upbit</v>
      </c>
      <c r="R1402" s="2" t="str">
        <f>IF(ISERROR(INDEX(출금!$C$2:$C$1048576,MATCH($S1402,출금!$S$2:$S$1048576,0)))=TRUE, "", INDEX(출금!$C$2:$C$1048576,MATCH($S1402,출금!$S$2:$S$1048576,0)))</f>
        <v>용범</v>
      </c>
      <c r="S1402" s="4" t="s">
        <v>2329</v>
      </c>
      <c r="T1402" s="20">
        <v>44566.628182870372</v>
      </c>
      <c r="U1402" s="31" t="str">
        <f t="shared" si="39"/>
        <v>2022-01-05</v>
      </c>
    </row>
    <row r="1403" spans="1:21" hidden="1">
      <c r="A1403" s="5" t="s">
        <v>3</v>
      </c>
      <c r="B1403" s="5" t="s">
        <v>67</v>
      </c>
      <c r="C1403" s="5" t="s">
        <v>24</v>
      </c>
      <c r="D1403" s="2" t="str">
        <f>'(참고) Index'!$E$9</f>
        <v>Main</v>
      </c>
      <c r="E1403" s="5">
        <v>10012</v>
      </c>
      <c r="F1403" s="4" t="str">
        <f t="shared" si="40"/>
        <v>ETH</v>
      </c>
      <c r="G1403" s="2" t="str">
        <f>IF(INDEX(지갑!$H:$H,MATCH(A1403&amp;B1403&amp;C1403&amp;D1403&amp;E1403&amp;F1403&amp;H1403,지갑!$K:$K,0))=0, "",INDEX(지갑!$H:$H,MATCH(A1403&amp;B1403&amp;C1403&amp;D1403&amp;E1403&amp;F1403&amp;H1403,지갑!$K:$K,0)))</f>
        <v>0x5d6fcf22aa4e4ff8da0abe329392e7c5306d22f3</v>
      </c>
      <c r="K1403" s="1" t="s">
        <v>11</v>
      </c>
      <c r="L1403" s="1" t="s">
        <v>179</v>
      </c>
      <c r="M1403" s="11">
        <v>100</v>
      </c>
      <c r="N1403" s="2" t="str">
        <f>IF(ISERROR(INDEX(출금!$G$2:$G$1048576,MATCH($S1403,출금!$S$2:$S$1048576,0)))=TRUE, "", INDEX(출금!$G$2:$G$1048576,MATCH($S1403,출금!$S$2:$S$1048576,0))&amp;"")</f>
        <v/>
      </c>
      <c r="O1403" s="2" t="str">
        <f>IF(ISERROR(INDEX(출금!$H$2:$H$1048576,MATCH($S1403,출금!$S$2:$S$1048576,0)))=TRUE, "", INDEX(출금!$H$2:$H$1048576,MATCH($S1403,출금!$S$2:$S$1048576,0))&amp;"")</f>
        <v/>
      </c>
      <c r="P1403" s="2" t="str">
        <f>IF(ISERROR(INDEX(출금!$A$2:$A$1048576,MATCH($S1403,출금!$S$2:$S$1048576,0)))=TRUE, "", INDEX(출금!$A$2:$A$1048576,MATCH($S1403,출금!$S$2:$S$1048576,0)))</f>
        <v/>
      </c>
      <c r="Q1403" s="2" t="str">
        <f>IF(ISERROR(INDEX(출금!$B$2:$B$1048576,MATCH($S1403,출금!$S$2:$S$1048576,0)))=TRUE, "", INDEX(출금!$B$2:$B$1048576,MATCH($S1403,출금!$S$2:$S$1048576,0)))</f>
        <v/>
      </c>
      <c r="R1403" s="2" t="str">
        <f>IF(ISERROR(INDEX(출금!$C$2:$C$1048576,MATCH($S1403,출금!$S$2:$S$1048576,0)))=TRUE, "", INDEX(출금!$C$2:$C$1048576,MATCH($S1403,출금!$S$2:$S$1048576,0)))</f>
        <v/>
      </c>
      <c r="S1403" s="4" t="s">
        <v>2679</v>
      </c>
      <c r="T1403" s="20">
        <v>44566.474212962959</v>
      </c>
      <c r="U1403" s="31" t="str">
        <f t="shared" si="39"/>
        <v>2022-01-05</v>
      </c>
    </row>
    <row r="1404" spans="1:21" hidden="1">
      <c r="A1404" s="5" t="s">
        <v>3</v>
      </c>
      <c r="B1404" s="5" t="s">
        <v>67</v>
      </c>
      <c r="C1404" s="5" t="s">
        <v>24</v>
      </c>
      <c r="D1404" s="2" t="str">
        <f>'(참고) Index'!$E$9</f>
        <v>Main</v>
      </c>
      <c r="E1404" s="5">
        <v>10012</v>
      </c>
      <c r="F1404" s="4" t="str">
        <f t="shared" si="40"/>
        <v>BCH</v>
      </c>
      <c r="G1404" s="2" t="e">
        <f>IF(INDEX(지갑!$H:$H,MATCH(A1404&amp;B1404&amp;C1404&amp;D1404&amp;E1404&amp;F1404&amp;H1404,지갑!$K:$K,0))=0, "",INDEX(지갑!$H:$H,MATCH(A1404&amp;B1404&amp;C1404&amp;D1404&amp;E1404&amp;F1404&amp;H1404,지갑!$K:$K,0)))</f>
        <v>#N/A</v>
      </c>
      <c r="K1404" s="1" t="s">
        <v>81</v>
      </c>
      <c r="L1404" s="1" t="s">
        <v>81</v>
      </c>
      <c r="M1404" s="11">
        <v>3043.87453</v>
      </c>
      <c r="N1404" s="2" t="str">
        <f>IF(ISERROR(INDEX(출금!$G$2:$G$1048576,MATCH($S1404,출금!$S$2:$S$1048576,0)))=TRUE, "", INDEX(출금!$G$2:$G$1048576,MATCH($S1404,출금!$S$2:$S$1048576,0))&amp;"")</f>
        <v/>
      </c>
      <c r="O1404" s="2" t="str">
        <f>IF(ISERROR(INDEX(출금!$H$2:$H$1048576,MATCH($S1404,출금!$S$2:$S$1048576,0)))=TRUE, "", INDEX(출금!$H$2:$H$1048576,MATCH($S1404,출금!$S$2:$S$1048576,0))&amp;"")</f>
        <v/>
      </c>
      <c r="P1404" s="2" t="str">
        <f>IF(ISERROR(INDEX(출금!$A$2:$A$1048576,MATCH($S1404,출금!$S$2:$S$1048576,0)))=TRUE, "", INDEX(출금!$A$2:$A$1048576,MATCH($S1404,출금!$S$2:$S$1048576,0)))</f>
        <v/>
      </c>
      <c r="Q1404" s="2" t="str">
        <f>IF(ISERROR(INDEX(출금!$B$2:$B$1048576,MATCH($S1404,출금!$S$2:$S$1048576,0)))=TRUE, "", INDEX(출금!$B$2:$B$1048576,MATCH($S1404,출금!$S$2:$S$1048576,0)))</f>
        <v/>
      </c>
      <c r="R1404" s="2" t="str">
        <f>IF(ISERROR(INDEX(출금!$C$2:$C$1048576,MATCH($S1404,출금!$S$2:$S$1048576,0)))=TRUE, "", INDEX(출금!$C$2:$C$1048576,MATCH($S1404,출금!$S$2:$S$1048576,0)))</f>
        <v/>
      </c>
      <c r="S1404" s="4" t="s">
        <v>2680</v>
      </c>
      <c r="T1404" s="20">
        <v>44565.891712962963</v>
      </c>
      <c r="U1404" s="31" t="str">
        <f t="shared" si="39"/>
        <v>2022-01-04</v>
      </c>
    </row>
    <row r="1405" spans="1:21" hidden="1">
      <c r="A1405" s="5" t="s">
        <v>3</v>
      </c>
      <c r="B1405" s="5" t="s">
        <v>67</v>
      </c>
      <c r="C1405" s="5" t="s">
        <v>24</v>
      </c>
      <c r="D1405" s="2" t="str">
        <f>'(참고) Index'!$E$9</f>
        <v>Main</v>
      </c>
      <c r="E1405" s="5">
        <v>10012</v>
      </c>
      <c r="F1405" s="4" t="str">
        <f t="shared" si="40"/>
        <v>BNB</v>
      </c>
      <c r="G1405" s="2" t="str">
        <f>IF(INDEX(지갑!$H:$H,MATCH(A1405&amp;B1405&amp;C1405&amp;D1405&amp;E1405&amp;F1405&amp;H1405,지갑!$K:$K,0))=0, "",INDEX(지갑!$H:$H,MATCH(A1405&amp;B1405&amp;C1405&amp;D1405&amp;E1405&amp;F1405&amp;H1405,지갑!$K:$K,0)))</f>
        <v/>
      </c>
      <c r="K1405" s="1" t="s">
        <v>100</v>
      </c>
      <c r="L1405" s="1" t="s">
        <v>179</v>
      </c>
      <c r="M1405" s="11">
        <v>4744.2004800000004</v>
      </c>
      <c r="N1405" s="2" t="str">
        <f>IF(ISERROR(INDEX(출금!$G$2:$G$1048576,MATCH($S1405,출금!$S$2:$S$1048576,0)))=TRUE, "", INDEX(출금!$G$2:$G$1048576,MATCH($S1405,출금!$S$2:$S$1048576,0))&amp;"")</f>
        <v/>
      </c>
      <c r="O1405" s="2" t="str">
        <f>IF(ISERROR(INDEX(출금!$H$2:$H$1048576,MATCH($S1405,출금!$S$2:$S$1048576,0)))=TRUE, "", INDEX(출금!$H$2:$H$1048576,MATCH($S1405,출금!$S$2:$S$1048576,0))&amp;"")</f>
        <v/>
      </c>
      <c r="P1405" s="2" t="str">
        <f>IF(ISERROR(INDEX(출금!$A$2:$A$1048576,MATCH($S1405,출금!$S$2:$S$1048576,0)))=TRUE, "", INDEX(출금!$A$2:$A$1048576,MATCH($S1405,출금!$S$2:$S$1048576,0)))</f>
        <v/>
      </c>
      <c r="Q1405" s="2" t="str">
        <f>IF(ISERROR(INDEX(출금!$B$2:$B$1048576,MATCH($S1405,출금!$S$2:$S$1048576,0)))=TRUE, "", INDEX(출금!$B$2:$B$1048576,MATCH($S1405,출금!$S$2:$S$1048576,0)))</f>
        <v/>
      </c>
      <c r="R1405" s="2" t="str">
        <f>IF(ISERROR(INDEX(출금!$C$2:$C$1048576,MATCH($S1405,출금!$S$2:$S$1048576,0)))=TRUE, "", INDEX(출금!$C$2:$C$1048576,MATCH($S1405,출금!$S$2:$S$1048576,0)))</f>
        <v/>
      </c>
      <c r="S1405" s="4" t="s">
        <v>2681</v>
      </c>
      <c r="T1405" s="20">
        <v>44565.834039351852</v>
      </c>
      <c r="U1405" s="31" t="str">
        <f t="shared" si="39"/>
        <v>2022-01-04</v>
      </c>
    </row>
    <row r="1406" spans="1:21" hidden="1">
      <c r="A1406" s="5" t="s">
        <v>3</v>
      </c>
      <c r="B1406" s="5" t="s">
        <v>67</v>
      </c>
      <c r="C1406" s="5" t="s">
        <v>24</v>
      </c>
      <c r="D1406" s="2" t="str">
        <f>'(참고) Index'!$E$9</f>
        <v>Main</v>
      </c>
      <c r="E1406" s="5">
        <v>10012</v>
      </c>
      <c r="F1406" s="4" t="str">
        <f t="shared" si="40"/>
        <v>USDT</v>
      </c>
      <c r="G1406" s="2" t="str">
        <f>IF(INDEX(지갑!$H:$H,MATCH(A1406&amp;B1406&amp;C1406&amp;D1406&amp;E1406&amp;F1406&amp;H1406,지갑!$K:$K,0))=0, "",INDEX(지갑!$H:$H,MATCH(A1406&amp;B1406&amp;C1406&amp;D1406&amp;E1406&amp;F1406&amp;H1406,지갑!$K:$K,0)))</f>
        <v/>
      </c>
      <c r="K1406" s="1" t="s">
        <v>13</v>
      </c>
      <c r="L1406" s="1" t="s">
        <v>401</v>
      </c>
      <c r="M1406" s="11">
        <v>7999960</v>
      </c>
      <c r="N1406" s="2" t="str">
        <f>IF(ISERROR(INDEX(출금!$G$2:$G$1048576,MATCH($S1406,출금!$S$2:$S$1048576,0)))=TRUE, "", INDEX(출금!$G$2:$G$1048576,MATCH($S1406,출금!$S$2:$S$1048576,0))&amp;"")</f>
        <v>0xA341107b28740ee5a003BA3960448fD14174a026</v>
      </c>
      <c r="O1406" s="2" t="str">
        <f>IF(ISERROR(INDEX(출금!$H$2:$H$1048576,MATCH($S1406,출금!$S$2:$S$1048576,0)))=TRUE, "", INDEX(출금!$H$2:$H$1048576,MATCH($S1406,출금!$S$2:$S$1048576,0))&amp;"")</f>
        <v/>
      </c>
      <c r="P1406" s="2" t="str">
        <f>IF(ISERROR(INDEX(출금!$A$2:$A$1048576,MATCH($S1406,출금!$S$2:$S$1048576,0)))=TRUE, "", INDEX(출금!$A$2:$A$1048576,MATCH($S1406,출금!$S$2:$S$1048576,0)))</f>
        <v>exchange</v>
      </c>
      <c r="Q1406" s="2" t="str">
        <f>IF(ISERROR(INDEX(출금!$B$2:$B$1048576,MATCH($S1406,출금!$S$2:$S$1048576,0)))=TRUE, "", INDEX(출금!$B$2:$B$1048576,MATCH($S1406,출금!$S$2:$S$1048576,0)))</f>
        <v>FTX</v>
      </c>
      <c r="R1406" s="2" t="str">
        <f>IF(ISERROR(INDEX(출금!$C$2:$C$1048576,MATCH($S1406,출금!$S$2:$S$1048576,0)))=TRUE, "", INDEX(출금!$C$2:$C$1048576,MATCH($S1406,출금!$S$2:$S$1048576,0)))</f>
        <v>BBRICK</v>
      </c>
      <c r="S1406" s="4" t="s">
        <v>434</v>
      </c>
      <c r="T1406" s="20">
        <v>44565.433391203704</v>
      </c>
      <c r="U1406" s="31" t="str">
        <f t="shared" si="39"/>
        <v>2022-01-04</v>
      </c>
    </row>
    <row r="1407" spans="1:21" hidden="1">
      <c r="A1407" s="5" t="s">
        <v>3</v>
      </c>
      <c r="B1407" s="5" t="s">
        <v>67</v>
      </c>
      <c r="C1407" s="5" t="s">
        <v>24</v>
      </c>
      <c r="D1407" s="2" t="str">
        <f>'(참고) Index'!$E$9</f>
        <v>Main</v>
      </c>
      <c r="E1407" s="5">
        <v>10012</v>
      </c>
      <c r="F1407" s="4" t="str">
        <f t="shared" si="40"/>
        <v>ETH</v>
      </c>
      <c r="G1407" s="2" t="str">
        <f>IF(INDEX(지갑!$H:$H,MATCH(A1407&amp;B1407&amp;C1407&amp;D1407&amp;E1407&amp;F1407&amp;H1407,지갑!$K:$K,0))=0, "",INDEX(지갑!$H:$H,MATCH(A1407&amp;B1407&amp;C1407&amp;D1407&amp;E1407&amp;F1407&amp;H1407,지갑!$K:$K,0)))</f>
        <v>0x5d6fcf22aa4e4ff8da0abe329392e7c5306d22f3</v>
      </c>
      <c r="K1407" s="1" t="s">
        <v>11</v>
      </c>
      <c r="L1407" s="1" t="s">
        <v>179</v>
      </c>
      <c r="M1407" s="11">
        <v>50</v>
      </c>
      <c r="N1407" s="2" t="str">
        <f>IF(ISERROR(INDEX(출금!$G$2:$G$1048576,MATCH($S1407,출금!$S$2:$S$1048576,0)))=TRUE, "", INDEX(출금!$G$2:$G$1048576,MATCH($S1407,출금!$S$2:$S$1048576,0))&amp;"")</f>
        <v/>
      </c>
      <c r="O1407" s="2" t="str">
        <f>IF(ISERROR(INDEX(출금!$H$2:$H$1048576,MATCH($S1407,출금!$S$2:$S$1048576,0)))=TRUE, "", INDEX(출금!$H$2:$H$1048576,MATCH($S1407,출금!$S$2:$S$1048576,0))&amp;"")</f>
        <v/>
      </c>
      <c r="P1407" s="2" t="str">
        <f>IF(ISERROR(INDEX(출금!$A$2:$A$1048576,MATCH($S1407,출금!$S$2:$S$1048576,0)))=TRUE, "", INDEX(출금!$A$2:$A$1048576,MATCH($S1407,출금!$S$2:$S$1048576,0)))</f>
        <v/>
      </c>
      <c r="Q1407" s="2" t="str">
        <f>IF(ISERROR(INDEX(출금!$B$2:$B$1048576,MATCH($S1407,출금!$S$2:$S$1048576,0)))=TRUE, "", INDEX(출금!$B$2:$B$1048576,MATCH($S1407,출금!$S$2:$S$1048576,0)))</f>
        <v/>
      </c>
      <c r="R1407" s="2" t="str">
        <f>IF(ISERROR(INDEX(출금!$C$2:$C$1048576,MATCH($S1407,출금!$S$2:$S$1048576,0)))=TRUE, "", INDEX(출금!$C$2:$C$1048576,MATCH($S1407,출금!$S$2:$S$1048576,0)))</f>
        <v/>
      </c>
      <c r="S1407" s="4" t="s">
        <v>2682</v>
      </c>
      <c r="T1407" s="20">
        <v>44564.771423611113</v>
      </c>
      <c r="U1407" s="31" t="str">
        <f t="shared" si="39"/>
        <v>2022-01-03</v>
      </c>
    </row>
    <row r="1408" spans="1:21" hidden="1">
      <c r="A1408" s="5" t="s">
        <v>3</v>
      </c>
      <c r="B1408" s="5" t="s">
        <v>67</v>
      </c>
      <c r="C1408" s="5" t="s">
        <v>24</v>
      </c>
      <c r="D1408" s="2" t="str">
        <f>'(참고) Index'!$E$9</f>
        <v>Main</v>
      </c>
      <c r="E1408" s="5">
        <v>10012</v>
      </c>
      <c r="F1408" s="4" t="str">
        <f t="shared" si="40"/>
        <v>LUNA</v>
      </c>
      <c r="G1408" s="2" t="str">
        <f>IF(INDEX(지갑!$H:$H,MATCH(A1408&amp;B1408&amp;C1408&amp;D1408&amp;E1408&amp;F1408&amp;H1408,지갑!$K:$K,0))=0, "",INDEX(지갑!$H:$H,MATCH(A1408&amp;B1408&amp;C1408&amp;D1408&amp;E1408&amp;F1408&amp;H1408,지갑!$K:$K,0)))</f>
        <v>terra1ncjg4a59x2pgvqy9qjyqprlj8lrwshm0wleht5</v>
      </c>
      <c r="H1408" s="5">
        <v>102585224</v>
      </c>
      <c r="K1408" s="1" t="s">
        <v>14</v>
      </c>
      <c r="L1408" s="1" t="s">
        <v>14</v>
      </c>
      <c r="M1408" s="11">
        <v>26417.8878</v>
      </c>
      <c r="N1408" s="2" t="str">
        <f>IF(ISERROR(INDEX(출금!$G$2:$G$1048576,MATCH($S1408,출금!$S$2:$S$1048576,0)))=TRUE, "", INDEX(출금!$G$2:$G$1048576,MATCH($S1408,출금!$S$2:$S$1048576,0))&amp;"")</f>
        <v>terra174evzq0tnd0uvzkkrvg08n9geqpcsvdrychcm8</v>
      </c>
      <c r="O1408" s="2" t="str">
        <f>IF(ISERROR(INDEX(출금!$H$2:$H$1048576,MATCH($S1408,출금!$S$2:$S$1048576,0)))=TRUE, "", INDEX(출금!$H$2:$H$1048576,MATCH($S1408,출금!$S$2:$S$1048576,0))&amp;"")</f>
        <v/>
      </c>
      <c r="P1408" s="2" t="str">
        <f>IF(ISERROR(INDEX(출금!$A$2:$A$1048576,MATCH($S1408,출금!$S$2:$S$1048576,0)))=TRUE, "", INDEX(출금!$A$2:$A$1048576,MATCH($S1408,출금!$S$2:$S$1048576,0)))</f>
        <v>Wallet</v>
      </c>
      <c r="Q1408" s="2" t="str">
        <f>IF(ISERROR(INDEX(출금!$B$2:$B$1048576,MATCH($S1408,출금!$S$2:$S$1048576,0)))=TRUE, "", INDEX(출금!$B$2:$B$1048576,MATCH($S1408,출금!$S$2:$S$1048576,0)))</f>
        <v>Terra</v>
      </c>
      <c r="R1408" s="2" t="str">
        <f>IF(ISERROR(INDEX(출금!$C$2:$C$1048576,MATCH($S1408,출금!$S$2:$S$1048576,0)))=TRUE, "", INDEX(출금!$C$2:$C$1048576,MATCH($S1408,출금!$S$2:$S$1048576,0)))</f>
        <v>BBRICK</v>
      </c>
      <c r="S1408" s="4" t="s">
        <v>558</v>
      </c>
      <c r="T1408" s="20">
        <v>44563.972754629627</v>
      </c>
      <c r="U1408" s="31" t="str">
        <f t="shared" si="39"/>
        <v>2022-01-02</v>
      </c>
    </row>
    <row r="1409" spans="1:21" hidden="1">
      <c r="A1409" s="5" t="s">
        <v>3</v>
      </c>
      <c r="B1409" s="5" t="s">
        <v>67</v>
      </c>
      <c r="C1409" s="5" t="s">
        <v>24</v>
      </c>
      <c r="D1409" s="2" t="str">
        <f>'(참고) Index'!$E$9</f>
        <v>Main</v>
      </c>
      <c r="E1409" s="5">
        <v>10012</v>
      </c>
      <c r="F1409" s="4" t="str">
        <f t="shared" si="40"/>
        <v>BUSD</v>
      </c>
      <c r="G1409" s="2" t="str">
        <f>IF(INDEX(지갑!$H:$H,MATCH(A1409&amp;B1409&amp;C1409&amp;D1409&amp;E1409&amp;F1409&amp;H1409,지갑!$K:$K,0))=0, "",INDEX(지갑!$H:$H,MATCH(A1409&amp;B1409&amp;C1409&amp;D1409&amp;E1409&amp;F1409&amp;H1409,지갑!$K:$K,0)))</f>
        <v/>
      </c>
      <c r="K1409" s="1" t="s">
        <v>167</v>
      </c>
      <c r="L1409" s="1" t="s">
        <v>179</v>
      </c>
      <c r="M1409" s="11">
        <v>1463218</v>
      </c>
      <c r="N1409" s="2" t="str">
        <f>IF(ISERROR(INDEX(출금!$G$2:$G$1048576,MATCH($S1409,출금!$S$2:$S$1048576,0)))=TRUE, "", INDEX(출금!$G$2:$G$1048576,MATCH($S1409,출금!$S$2:$S$1048576,0))&amp;"")</f>
        <v/>
      </c>
      <c r="O1409" s="2" t="str">
        <f>IF(ISERROR(INDEX(출금!$H$2:$H$1048576,MATCH($S1409,출금!$S$2:$S$1048576,0)))=TRUE, "", INDEX(출금!$H$2:$H$1048576,MATCH($S1409,출금!$S$2:$S$1048576,0))&amp;"")</f>
        <v/>
      </c>
      <c r="P1409" s="2" t="str">
        <f>IF(ISERROR(INDEX(출금!$A$2:$A$1048576,MATCH($S1409,출금!$S$2:$S$1048576,0)))=TRUE, "", INDEX(출금!$A$2:$A$1048576,MATCH($S1409,출금!$S$2:$S$1048576,0)))</f>
        <v>exchange</v>
      </c>
      <c r="Q1409" s="2" t="str">
        <f>IF(ISERROR(INDEX(출금!$B$2:$B$1048576,MATCH($S1409,출금!$S$2:$S$1048576,0)))=TRUE, "", INDEX(출금!$B$2:$B$1048576,MATCH($S1409,출금!$S$2:$S$1048576,0)))</f>
        <v>FTX</v>
      </c>
      <c r="R1409" s="2" t="str">
        <f>IF(ISERROR(INDEX(출금!$C$2:$C$1048576,MATCH($S1409,출금!$S$2:$S$1048576,0)))=TRUE, "", INDEX(출금!$C$2:$C$1048576,MATCH($S1409,출금!$S$2:$S$1048576,0)))</f>
        <v>BBRICK</v>
      </c>
      <c r="S1409" s="4" t="s">
        <v>1753</v>
      </c>
      <c r="T1409" s="20">
        <v>44561.559618055559</v>
      </c>
      <c r="U1409" s="31" t="str">
        <f t="shared" si="39"/>
        <v>2021-12-31</v>
      </c>
    </row>
    <row r="1410" spans="1:21" hidden="1">
      <c r="A1410" s="5" t="s">
        <v>3</v>
      </c>
      <c r="B1410" s="5" t="s">
        <v>67</v>
      </c>
      <c r="C1410" s="5" t="s">
        <v>24</v>
      </c>
      <c r="D1410" s="2" t="str">
        <f>'(참고) Index'!$E$9</f>
        <v>Main</v>
      </c>
      <c r="E1410" s="5">
        <v>10012</v>
      </c>
      <c r="F1410" s="4" t="str">
        <f t="shared" si="40"/>
        <v>USDC</v>
      </c>
      <c r="G1410" s="2" t="str">
        <f>IF(INDEX(지갑!$H:$H,MATCH(A1410&amp;B1410&amp;C1410&amp;D1410&amp;E1410&amp;F1410&amp;H1410,지갑!$K:$K,0))=0, "",INDEX(지갑!$H:$H,MATCH(A1410&amp;B1410&amp;C1410&amp;D1410&amp;E1410&amp;F1410&amp;H1410,지갑!$K:$K,0)))</f>
        <v/>
      </c>
      <c r="K1410" s="1" t="s">
        <v>12</v>
      </c>
      <c r="L1410" s="1" t="s">
        <v>401</v>
      </c>
      <c r="M1410" s="11">
        <v>1400000</v>
      </c>
      <c r="N1410" s="2" t="str">
        <f>IF(ISERROR(INDEX(출금!$G$2:$G$1048576,MATCH($S1410,출금!$S$2:$S$1048576,0)))=TRUE, "", INDEX(출금!$G$2:$G$1048576,MATCH($S1410,출금!$S$2:$S$1048576,0))&amp;"")</f>
        <v>0xA341107b28740ee5a003BA3960448fD14174a026</v>
      </c>
      <c r="O1410" s="2" t="str">
        <f>IF(ISERROR(INDEX(출금!$H$2:$H$1048576,MATCH($S1410,출금!$S$2:$S$1048576,0)))=TRUE, "", INDEX(출금!$H$2:$H$1048576,MATCH($S1410,출금!$S$2:$S$1048576,0))&amp;"")</f>
        <v/>
      </c>
      <c r="P1410" s="2" t="str">
        <f>IF(ISERROR(INDEX(출금!$A$2:$A$1048576,MATCH($S1410,출금!$S$2:$S$1048576,0)))=TRUE, "", INDEX(출금!$A$2:$A$1048576,MATCH($S1410,출금!$S$2:$S$1048576,0)))</f>
        <v>exchange</v>
      </c>
      <c r="Q1410" s="2" t="str">
        <f>IF(ISERROR(INDEX(출금!$B$2:$B$1048576,MATCH($S1410,출금!$S$2:$S$1048576,0)))=TRUE, "", INDEX(출금!$B$2:$B$1048576,MATCH($S1410,출금!$S$2:$S$1048576,0)))</f>
        <v>FTX</v>
      </c>
      <c r="R1410" s="2" t="str">
        <f>IF(ISERROR(INDEX(출금!$C$2:$C$1048576,MATCH($S1410,출금!$S$2:$S$1048576,0)))=TRUE, "", INDEX(출금!$C$2:$C$1048576,MATCH($S1410,출금!$S$2:$S$1048576,0)))</f>
        <v>BBRICK</v>
      </c>
      <c r="S1410" s="4" t="s">
        <v>1754</v>
      </c>
      <c r="T1410" s="20">
        <v>44561.520671296297</v>
      </c>
      <c r="U1410" s="31" t="str">
        <f t="shared" ref="U1410:U1473" si="41">TEXT(T1410,"yyyy-mm-dd")</f>
        <v>2021-12-31</v>
      </c>
    </row>
    <row r="1411" spans="1:21">
      <c r="A1411" s="5" t="s">
        <v>3</v>
      </c>
      <c r="B1411" s="5" t="s">
        <v>67</v>
      </c>
      <c r="C1411" s="5" t="s">
        <v>24</v>
      </c>
      <c r="D1411" s="2" t="str">
        <f>'(참고) Index'!$E$9</f>
        <v>Main</v>
      </c>
      <c r="E1411" s="5">
        <v>10012</v>
      </c>
      <c r="F1411" s="4" t="str">
        <f t="shared" si="40"/>
        <v>ETH</v>
      </c>
      <c r="G1411" s="2" t="str">
        <f>IF(INDEX(지갑!$H:$H,MATCH(A1411&amp;B1411&amp;C1411&amp;D1411&amp;E1411&amp;F1411&amp;H1411,지갑!$K:$K,0))=0, "",INDEX(지갑!$H:$H,MATCH(A1411&amp;B1411&amp;C1411&amp;D1411&amp;E1411&amp;F1411&amp;H1411,지갑!$K:$K,0)))</f>
        <v>0x5d6fcf22aa4e4ff8da0abe329392e7c5306d22f3</v>
      </c>
      <c r="K1411" s="1" t="s">
        <v>11</v>
      </c>
      <c r="L1411" s="1" t="s">
        <v>11</v>
      </c>
      <c r="M1411" s="11">
        <v>100</v>
      </c>
      <c r="N1411" s="2" t="str">
        <f>IF(ISERROR(INDEX(출금!$G$2:$G$1048576,MATCH($S1411,출금!$S$2:$S$1048576,0)))=TRUE, "", INDEX(출금!$G$2:$G$1048576,MATCH($S1411,출금!$S$2:$S$1048576,0))&amp;"")</f>
        <v>0xe3115c061ee15fc7a14a3f70a917313c32611345</v>
      </c>
      <c r="O1411" s="2" t="str">
        <f>IF(ISERROR(INDEX(출금!$H$2:$H$1048576,MATCH($S1411,출금!$S$2:$S$1048576,0)))=TRUE, "", INDEX(출금!$H$2:$H$1048576,MATCH($S1411,출금!$S$2:$S$1048576,0))&amp;"")</f>
        <v/>
      </c>
      <c r="P1411" s="2" t="str">
        <f>IF(ISERROR(INDEX(출금!$A$2:$A$1048576,MATCH($S1411,출금!$S$2:$S$1048576,0)))=TRUE, "", INDEX(출금!$A$2:$A$1048576,MATCH($S1411,출금!$S$2:$S$1048576,0)))</f>
        <v>exchange</v>
      </c>
      <c r="Q1411" s="2" t="str">
        <f>IF(ISERROR(INDEX(출금!$B$2:$B$1048576,MATCH($S1411,출금!$S$2:$S$1048576,0)))=TRUE, "", INDEX(출금!$B$2:$B$1048576,MATCH($S1411,출금!$S$2:$S$1048576,0)))</f>
        <v>Upbit</v>
      </c>
      <c r="R1411" s="2" t="str">
        <f>IF(ISERROR(INDEX(출금!$C$2:$C$1048576,MATCH($S1411,출금!$S$2:$S$1048576,0)))=TRUE, "", INDEX(출금!$C$2:$C$1048576,MATCH($S1411,출금!$S$2:$S$1048576,0)))</f>
        <v>용범</v>
      </c>
      <c r="S1411" s="4" t="s">
        <v>2330</v>
      </c>
      <c r="T1411" s="20">
        <v>44560.737905092596</v>
      </c>
      <c r="U1411" s="31" t="str">
        <f t="shared" si="41"/>
        <v>2021-12-30</v>
      </c>
    </row>
    <row r="1412" spans="1:21" hidden="1">
      <c r="A1412" s="5" t="s">
        <v>3</v>
      </c>
      <c r="B1412" s="5" t="s">
        <v>67</v>
      </c>
      <c r="C1412" s="5" t="s">
        <v>24</v>
      </c>
      <c r="D1412" s="2" t="str">
        <f>'(참고) Index'!$E$9</f>
        <v>Main</v>
      </c>
      <c r="E1412" s="5">
        <v>10012</v>
      </c>
      <c r="F1412" s="4" t="str">
        <f t="shared" si="40"/>
        <v>BTC</v>
      </c>
      <c r="G1412" s="2" t="str">
        <f>IF(INDEX(지갑!$H:$H,MATCH(A1412&amp;B1412&amp;C1412&amp;D1412&amp;E1412&amp;F1412&amp;H1412,지갑!$K:$K,0))=0, "",INDEX(지갑!$H:$H,MATCH(A1412&amp;B1412&amp;C1412&amp;D1412&amp;E1412&amp;F1412&amp;H1412,지갑!$K:$K,0)))</f>
        <v>19SK9LWSXLdmwPxvjPgvUrdaPhaPS6LaNu</v>
      </c>
      <c r="K1412" s="1" t="s">
        <v>9</v>
      </c>
      <c r="L1412" s="1" t="s">
        <v>179</v>
      </c>
      <c r="M1412" s="11">
        <v>200</v>
      </c>
      <c r="N1412" s="2" t="str">
        <f>IF(ISERROR(INDEX(출금!$G$2:$G$1048576,MATCH($S1412,출금!$S$2:$S$1048576,0)))=TRUE, "", INDEX(출금!$G$2:$G$1048576,MATCH($S1412,출금!$S$2:$S$1048576,0))&amp;"")</f>
        <v/>
      </c>
      <c r="O1412" s="2" t="str">
        <f>IF(ISERROR(INDEX(출금!$H$2:$H$1048576,MATCH($S1412,출금!$S$2:$S$1048576,0)))=TRUE, "", INDEX(출금!$H$2:$H$1048576,MATCH($S1412,출금!$S$2:$S$1048576,0))&amp;"")</f>
        <v/>
      </c>
      <c r="P1412" s="2" t="str">
        <f>IF(ISERROR(INDEX(출금!$A$2:$A$1048576,MATCH($S1412,출금!$S$2:$S$1048576,0)))=TRUE, "", INDEX(출금!$A$2:$A$1048576,MATCH($S1412,출금!$S$2:$S$1048576,0)))</f>
        <v/>
      </c>
      <c r="Q1412" s="2" t="str">
        <f>IF(ISERROR(INDEX(출금!$B$2:$B$1048576,MATCH($S1412,출금!$S$2:$S$1048576,0)))=TRUE, "", INDEX(출금!$B$2:$B$1048576,MATCH($S1412,출금!$S$2:$S$1048576,0)))</f>
        <v/>
      </c>
      <c r="R1412" s="2" t="str">
        <f>IF(ISERROR(INDEX(출금!$C$2:$C$1048576,MATCH($S1412,출금!$S$2:$S$1048576,0)))=TRUE, "", INDEX(출금!$C$2:$C$1048576,MATCH($S1412,출금!$S$2:$S$1048576,0)))</f>
        <v/>
      </c>
      <c r="S1412" s="4" t="s">
        <v>2683</v>
      </c>
      <c r="T1412" s="20">
        <v>44559.642835648148</v>
      </c>
      <c r="U1412" s="31" t="str">
        <f t="shared" si="41"/>
        <v>2021-12-29</v>
      </c>
    </row>
    <row r="1413" spans="1:21" hidden="1">
      <c r="A1413" s="5" t="s">
        <v>3</v>
      </c>
      <c r="B1413" s="5" t="s">
        <v>67</v>
      </c>
      <c r="C1413" s="5" t="s">
        <v>24</v>
      </c>
      <c r="D1413" s="2" t="str">
        <f>'(참고) Index'!$E$9</f>
        <v>Main</v>
      </c>
      <c r="E1413" s="5">
        <v>10012</v>
      </c>
      <c r="F1413" s="4" t="str">
        <f t="shared" si="40"/>
        <v>XRP</v>
      </c>
      <c r="G1413" s="2" t="str">
        <f>IF(INDEX(지갑!$H:$H,MATCH(A1413&amp;B1413&amp;C1413&amp;D1413&amp;E1413&amp;F1413&amp;H1413,지갑!$K:$K,0))=0, "",INDEX(지갑!$H:$H,MATCH(A1413&amp;B1413&amp;C1413&amp;D1413&amp;E1413&amp;F1413&amp;H1413,지갑!$K:$K,0)))</f>
        <v>rEb8TK3gBgk5auZkwc6sHnwrGVJH8DuaLh</v>
      </c>
      <c r="H1413" s="5">
        <v>105711647</v>
      </c>
      <c r="K1413" s="1" t="s">
        <v>10</v>
      </c>
      <c r="L1413" s="1" t="s">
        <v>10</v>
      </c>
      <c r="M1413" s="11">
        <v>12800000</v>
      </c>
      <c r="N1413" s="2" t="str">
        <f>IF(ISERROR(INDEX(출금!$G$2:$G$1048576,MATCH($S1413,출금!$S$2:$S$1048576,0)))=TRUE, "", INDEX(출금!$G$2:$G$1048576,MATCH($S1413,출금!$S$2:$S$1048576,0))&amp;"")</f>
        <v/>
      </c>
      <c r="O1413" s="2" t="str">
        <f>IF(ISERROR(INDEX(출금!$H$2:$H$1048576,MATCH($S1413,출금!$S$2:$S$1048576,0)))=TRUE, "", INDEX(출금!$H$2:$H$1048576,MATCH($S1413,출금!$S$2:$S$1048576,0))&amp;"")</f>
        <v/>
      </c>
      <c r="P1413" s="2" t="str">
        <f>IF(ISERROR(INDEX(출금!$A$2:$A$1048576,MATCH($S1413,출금!$S$2:$S$1048576,0)))=TRUE, "", INDEX(출금!$A$2:$A$1048576,MATCH($S1413,출금!$S$2:$S$1048576,0)))</f>
        <v/>
      </c>
      <c r="Q1413" s="2" t="str">
        <f>IF(ISERROR(INDEX(출금!$B$2:$B$1048576,MATCH($S1413,출금!$S$2:$S$1048576,0)))=TRUE, "", INDEX(출금!$B$2:$B$1048576,MATCH($S1413,출금!$S$2:$S$1048576,0)))</f>
        <v/>
      </c>
      <c r="R1413" s="2" t="str">
        <f>IF(ISERROR(INDEX(출금!$C$2:$C$1048576,MATCH($S1413,출금!$S$2:$S$1048576,0)))=TRUE, "", INDEX(출금!$C$2:$C$1048576,MATCH($S1413,출금!$S$2:$S$1048576,0)))</f>
        <v/>
      </c>
      <c r="S1413" s="4" t="s">
        <v>2684</v>
      </c>
      <c r="T1413" s="20">
        <v>44559.632337962961</v>
      </c>
      <c r="U1413" s="31" t="str">
        <f t="shared" si="41"/>
        <v>2021-12-29</v>
      </c>
    </row>
    <row r="1414" spans="1:21" hidden="1">
      <c r="A1414" s="5" t="s">
        <v>3</v>
      </c>
      <c r="B1414" s="5" t="s">
        <v>67</v>
      </c>
      <c r="C1414" s="5" t="s">
        <v>24</v>
      </c>
      <c r="D1414" s="2" t="str">
        <f>'(참고) Index'!$E$9</f>
        <v>Main</v>
      </c>
      <c r="E1414" s="5">
        <v>10012</v>
      </c>
      <c r="F1414" s="4" t="str">
        <f t="shared" si="40"/>
        <v>USDT</v>
      </c>
      <c r="G1414" s="2" t="str">
        <f>IF(INDEX(지갑!$H:$H,MATCH(A1414&amp;B1414&amp;C1414&amp;D1414&amp;E1414&amp;F1414&amp;H1414,지갑!$K:$K,0))=0, "",INDEX(지갑!$H:$H,MATCH(A1414&amp;B1414&amp;C1414&amp;D1414&amp;E1414&amp;F1414&amp;H1414,지갑!$K:$K,0)))</f>
        <v/>
      </c>
      <c r="K1414" s="1" t="s">
        <v>13</v>
      </c>
      <c r="L1414" s="1" t="s">
        <v>179</v>
      </c>
      <c r="M1414" s="11">
        <v>815355.995</v>
      </c>
      <c r="N1414" s="2" t="str">
        <f>IF(ISERROR(INDEX(출금!$G$2:$G$1048576,MATCH($S1414,출금!$S$2:$S$1048576,0)))=TRUE, "", INDEX(출금!$G$2:$G$1048576,MATCH($S1414,출금!$S$2:$S$1048576,0))&amp;"")</f>
        <v/>
      </c>
      <c r="O1414" s="2" t="str">
        <f>IF(ISERROR(INDEX(출금!$H$2:$H$1048576,MATCH($S1414,출금!$S$2:$S$1048576,0)))=TRUE, "", INDEX(출금!$H$2:$H$1048576,MATCH($S1414,출금!$S$2:$S$1048576,0))&amp;"")</f>
        <v/>
      </c>
      <c r="P1414" s="2" t="str">
        <f>IF(ISERROR(INDEX(출금!$A$2:$A$1048576,MATCH($S1414,출금!$S$2:$S$1048576,0)))=TRUE, "", INDEX(출금!$A$2:$A$1048576,MATCH($S1414,출금!$S$2:$S$1048576,0)))</f>
        <v/>
      </c>
      <c r="Q1414" s="2" t="str">
        <f>IF(ISERROR(INDEX(출금!$B$2:$B$1048576,MATCH($S1414,출금!$S$2:$S$1048576,0)))=TRUE, "", INDEX(출금!$B$2:$B$1048576,MATCH($S1414,출금!$S$2:$S$1048576,0)))</f>
        <v/>
      </c>
      <c r="R1414" s="2" t="str">
        <f>IF(ISERROR(INDEX(출금!$C$2:$C$1048576,MATCH($S1414,출금!$S$2:$S$1048576,0)))=TRUE, "", INDEX(출금!$C$2:$C$1048576,MATCH($S1414,출금!$S$2:$S$1048576,0)))</f>
        <v/>
      </c>
      <c r="S1414" s="4" t="s">
        <v>2685</v>
      </c>
      <c r="T1414" s="20">
        <v>44559.519212962965</v>
      </c>
      <c r="U1414" s="31" t="str">
        <f t="shared" si="41"/>
        <v>2021-12-29</v>
      </c>
    </row>
    <row r="1415" spans="1:21" hidden="1">
      <c r="A1415" s="5" t="s">
        <v>3</v>
      </c>
      <c r="B1415" s="5" t="s">
        <v>67</v>
      </c>
      <c r="C1415" s="5" t="s">
        <v>24</v>
      </c>
      <c r="D1415" s="2" t="str">
        <f>'(참고) Index'!$E$9</f>
        <v>Main</v>
      </c>
      <c r="E1415" s="5">
        <v>10012</v>
      </c>
      <c r="F1415" s="4" t="str">
        <f t="shared" si="40"/>
        <v>XRP</v>
      </c>
      <c r="G1415" s="2" t="str">
        <f>IF(INDEX(지갑!$H:$H,MATCH(A1415&amp;B1415&amp;C1415&amp;D1415&amp;E1415&amp;F1415&amp;H1415,지갑!$K:$K,0))=0, "",INDEX(지갑!$H:$H,MATCH(A1415&amp;B1415&amp;C1415&amp;D1415&amp;E1415&amp;F1415&amp;H1415,지갑!$K:$K,0)))</f>
        <v>rEb8TK3gBgk5auZkwc6sHnwrGVJH8DuaLh</v>
      </c>
      <c r="H1415" s="5">
        <v>105711647</v>
      </c>
      <c r="K1415" s="1" t="s">
        <v>10</v>
      </c>
      <c r="L1415" s="1" t="s">
        <v>10</v>
      </c>
      <c r="M1415" s="11">
        <v>15000000</v>
      </c>
      <c r="N1415" s="2" t="str">
        <f>IF(ISERROR(INDEX(출금!$G$2:$G$1048576,MATCH($S1415,출금!$S$2:$S$1048576,0)))=TRUE, "", INDEX(출금!$G$2:$G$1048576,MATCH($S1415,출금!$S$2:$S$1048576,0))&amp;"")</f>
        <v/>
      </c>
      <c r="O1415" s="2" t="str">
        <f>IF(ISERROR(INDEX(출금!$H$2:$H$1048576,MATCH($S1415,출금!$S$2:$S$1048576,0)))=TRUE, "", INDEX(출금!$H$2:$H$1048576,MATCH($S1415,출금!$S$2:$S$1048576,0))&amp;"")</f>
        <v/>
      </c>
      <c r="P1415" s="2" t="str">
        <f>IF(ISERROR(INDEX(출금!$A$2:$A$1048576,MATCH($S1415,출금!$S$2:$S$1048576,0)))=TRUE, "", INDEX(출금!$A$2:$A$1048576,MATCH($S1415,출금!$S$2:$S$1048576,0)))</f>
        <v/>
      </c>
      <c r="Q1415" s="2" t="str">
        <f>IF(ISERROR(INDEX(출금!$B$2:$B$1048576,MATCH($S1415,출금!$S$2:$S$1048576,0)))=TRUE, "", INDEX(출금!$B$2:$B$1048576,MATCH($S1415,출금!$S$2:$S$1048576,0)))</f>
        <v/>
      </c>
      <c r="R1415" s="2" t="str">
        <f>IF(ISERROR(INDEX(출금!$C$2:$C$1048576,MATCH($S1415,출금!$S$2:$S$1048576,0)))=TRUE, "", INDEX(출금!$C$2:$C$1048576,MATCH($S1415,출금!$S$2:$S$1048576,0)))</f>
        <v/>
      </c>
      <c r="S1415" s="4" t="s">
        <v>2686</v>
      </c>
      <c r="T1415" s="20">
        <v>44559.517071759263</v>
      </c>
      <c r="U1415" s="31" t="str">
        <f t="shared" si="41"/>
        <v>2021-12-29</v>
      </c>
    </row>
    <row r="1416" spans="1:21" hidden="1">
      <c r="A1416" s="5" t="s">
        <v>3</v>
      </c>
      <c r="B1416" s="5" t="s">
        <v>67</v>
      </c>
      <c r="C1416" s="5" t="s">
        <v>24</v>
      </c>
      <c r="D1416" s="2" t="str">
        <f>'(참고) Index'!$E$9</f>
        <v>Main</v>
      </c>
      <c r="E1416" s="5">
        <v>10012</v>
      </c>
      <c r="F1416" s="4" t="str">
        <f t="shared" si="40"/>
        <v>BTC</v>
      </c>
      <c r="G1416" s="2" t="str">
        <f>IF(INDEX(지갑!$H:$H,MATCH(A1416&amp;B1416&amp;C1416&amp;D1416&amp;E1416&amp;F1416&amp;H1416,지갑!$K:$K,0))=0, "",INDEX(지갑!$H:$H,MATCH(A1416&amp;B1416&amp;C1416&amp;D1416&amp;E1416&amp;F1416&amp;H1416,지갑!$K:$K,0)))</f>
        <v>19SK9LWSXLdmwPxvjPgvUrdaPhaPS6LaNu</v>
      </c>
      <c r="K1416" s="1" t="s">
        <v>9</v>
      </c>
      <c r="L1416" s="1" t="s">
        <v>179</v>
      </c>
      <c r="M1416" s="11">
        <v>100</v>
      </c>
      <c r="N1416" s="2" t="str">
        <f>IF(ISERROR(INDEX(출금!$G$2:$G$1048576,MATCH($S1416,출금!$S$2:$S$1048576,0)))=TRUE, "", INDEX(출금!$G$2:$G$1048576,MATCH($S1416,출금!$S$2:$S$1048576,0))&amp;"")</f>
        <v/>
      </c>
      <c r="O1416" s="2" t="str">
        <f>IF(ISERROR(INDEX(출금!$H$2:$H$1048576,MATCH($S1416,출금!$S$2:$S$1048576,0)))=TRUE, "", INDEX(출금!$H$2:$H$1048576,MATCH($S1416,출금!$S$2:$S$1048576,0))&amp;"")</f>
        <v/>
      </c>
      <c r="P1416" s="2" t="str">
        <f>IF(ISERROR(INDEX(출금!$A$2:$A$1048576,MATCH($S1416,출금!$S$2:$S$1048576,0)))=TRUE, "", INDEX(출금!$A$2:$A$1048576,MATCH($S1416,출금!$S$2:$S$1048576,0)))</f>
        <v/>
      </c>
      <c r="Q1416" s="2" t="str">
        <f>IF(ISERROR(INDEX(출금!$B$2:$B$1048576,MATCH($S1416,출금!$S$2:$S$1048576,0)))=TRUE, "", INDEX(출금!$B$2:$B$1048576,MATCH($S1416,출금!$S$2:$S$1048576,0)))</f>
        <v/>
      </c>
      <c r="R1416" s="2" t="str">
        <f>IF(ISERROR(INDEX(출금!$C$2:$C$1048576,MATCH($S1416,출금!$S$2:$S$1048576,0)))=TRUE, "", INDEX(출금!$C$2:$C$1048576,MATCH($S1416,출금!$S$2:$S$1048576,0)))</f>
        <v/>
      </c>
      <c r="S1416" s="4" t="s">
        <v>2687</v>
      </c>
      <c r="T1416" s="20">
        <v>44559.440405092595</v>
      </c>
      <c r="U1416" s="31" t="str">
        <f t="shared" si="41"/>
        <v>2021-12-29</v>
      </c>
    </row>
    <row r="1417" spans="1:21" hidden="1">
      <c r="A1417" s="5" t="s">
        <v>3</v>
      </c>
      <c r="B1417" s="5" t="s">
        <v>67</v>
      </c>
      <c r="C1417" s="5" t="s">
        <v>24</v>
      </c>
      <c r="D1417" s="2" t="str">
        <f>'(참고) Index'!$E$9</f>
        <v>Main</v>
      </c>
      <c r="E1417" s="5">
        <v>10012</v>
      </c>
      <c r="F1417" s="4" t="str">
        <f t="shared" si="40"/>
        <v>BCH</v>
      </c>
      <c r="G1417" s="2" t="e">
        <f>IF(INDEX(지갑!$H:$H,MATCH(A1417&amp;B1417&amp;C1417&amp;D1417&amp;E1417&amp;F1417&amp;H1417,지갑!$K:$K,0))=0, "",INDEX(지갑!$H:$H,MATCH(A1417&amp;B1417&amp;C1417&amp;D1417&amp;E1417&amp;F1417&amp;H1417,지갑!$K:$K,0)))</f>
        <v>#N/A</v>
      </c>
      <c r="K1417" s="1" t="s">
        <v>81</v>
      </c>
      <c r="L1417" s="1" t="s">
        <v>81</v>
      </c>
      <c r="M1417" s="11">
        <v>9044</v>
      </c>
      <c r="N1417" s="2" t="str">
        <f>IF(ISERROR(INDEX(출금!$G$2:$G$1048576,MATCH($S1417,출금!$S$2:$S$1048576,0)))=TRUE, "", INDEX(출금!$G$2:$G$1048576,MATCH($S1417,출금!$S$2:$S$1048576,0))&amp;"")</f>
        <v/>
      </c>
      <c r="O1417" s="2" t="str">
        <f>IF(ISERROR(INDEX(출금!$H$2:$H$1048576,MATCH($S1417,출금!$S$2:$S$1048576,0)))=TRUE, "", INDEX(출금!$H$2:$H$1048576,MATCH($S1417,출금!$S$2:$S$1048576,0))&amp;"")</f>
        <v/>
      </c>
      <c r="P1417" s="2" t="str">
        <f>IF(ISERROR(INDEX(출금!$A$2:$A$1048576,MATCH($S1417,출금!$S$2:$S$1048576,0)))=TRUE, "", INDEX(출금!$A$2:$A$1048576,MATCH($S1417,출금!$S$2:$S$1048576,0)))</f>
        <v/>
      </c>
      <c r="Q1417" s="2" t="str">
        <f>IF(ISERROR(INDEX(출금!$B$2:$B$1048576,MATCH($S1417,출금!$S$2:$S$1048576,0)))=TRUE, "", INDEX(출금!$B$2:$B$1048576,MATCH($S1417,출금!$S$2:$S$1048576,0)))</f>
        <v/>
      </c>
      <c r="R1417" s="2" t="str">
        <f>IF(ISERROR(INDEX(출금!$C$2:$C$1048576,MATCH($S1417,출금!$S$2:$S$1048576,0)))=TRUE, "", INDEX(출금!$C$2:$C$1048576,MATCH($S1417,출금!$S$2:$S$1048576,0)))</f>
        <v/>
      </c>
      <c r="S1417" s="4" t="s">
        <v>2688</v>
      </c>
      <c r="T1417" s="20">
        <v>44558.893078703702</v>
      </c>
      <c r="U1417" s="31" t="str">
        <f t="shared" si="41"/>
        <v>2021-12-28</v>
      </c>
    </row>
    <row r="1418" spans="1:21" hidden="1">
      <c r="A1418" s="5" t="s">
        <v>3</v>
      </c>
      <c r="B1418" s="5" t="s">
        <v>67</v>
      </c>
      <c r="C1418" s="5" t="s">
        <v>24</v>
      </c>
      <c r="D1418" s="2" t="str">
        <f>'(참고) Index'!$E$9</f>
        <v>Main</v>
      </c>
      <c r="E1418" s="5">
        <v>10012</v>
      </c>
      <c r="F1418" s="4" t="str">
        <f t="shared" si="40"/>
        <v>BCH</v>
      </c>
      <c r="G1418" s="2" t="e">
        <f>IF(INDEX(지갑!$H:$H,MATCH(A1418&amp;B1418&amp;C1418&amp;D1418&amp;E1418&amp;F1418&amp;H1418,지갑!$K:$K,0))=0, "",INDEX(지갑!$H:$H,MATCH(A1418&amp;B1418&amp;C1418&amp;D1418&amp;E1418&amp;F1418&amp;H1418,지갑!$K:$K,0)))</f>
        <v>#N/A</v>
      </c>
      <c r="K1418" s="1" t="s">
        <v>81</v>
      </c>
      <c r="L1418" s="1" t="s">
        <v>81</v>
      </c>
      <c r="M1418" s="11">
        <v>7.0000000000000007E-2</v>
      </c>
      <c r="N1418" s="2" t="str">
        <f>IF(ISERROR(INDEX(출금!$G$2:$G$1048576,MATCH($S1418,출금!$S$2:$S$1048576,0)))=TRUE, "", INDEX(출금!$G$2:$G$1048576,MATCH($S1418,출금!$S$2:$S$1048576,0))&amp;"")</f>
        <v/>
      </c>
      <c r="O1418" s="2" t="str">
        <f>IF(ISERROR(INDEX(출금!$H$2:$H$1048576,MATCH($S1418,출금!$S$2:$S$1048576,0)))=TRUE, "", INDEX(출금!$H$2:$H$1048576,MATCH($S1418,출금!$S$2:$S$1048576,0))&amp;"")</f>
        <v/>
      </c>
      <c r="P1418" s="2" t="str">
        <f>IF(ISERROR(INDEX(출금!$A$2:$A$1048576,MATCH($S1418,출금!$S$2:$S$1048576,0)))=TRUE, "", INDEX(출금!$A$2:$A$1048576,MATCH($S1418,출금!$S$2:$S$1048576,0)))</f>
        <v/>
      </c>
      <c r="Q1418" s="2" t="str">
        <f>IF(ISERROR(INDEX(출금!$B$2:$B$1048576,MATCH($S1418,출금!$S$2:$S$1048576,0)))=TRUE, "", INDEX(출금!$B$2:$B$1048576,MATCH($S1418,출금!$S$2:$S$1048576,0)))</f>
        <v/>
      </c>
      <c r="R1418" s="2" t="str">
        <f>IF(ISERROR(INDEX(출금!$C$2:$C$1048576,MATCH($S1418,출금!$S$2:$S$1048576,0)))=TRUE, "", INDEX(출금!$C$2:$C$1048576,MATCH($S1418,출금!$S$2:$S$1048576,0)))</f>
        <v/>
      </c>
      <c r="S1418" s="4" t="s">
        <v>2689</v>
      </c>
      <c r="T1418" s="20">
        <v>44558.786145833335</v>
      </c>
      <c r="U1418" s="31" t="str">
        <f t="shared" si="41"/>
        <v>2021-12-28</v>
      </c>
    </row>
    <row r="1419" spans="1:21" hidden="1">
      <c r="A1419" s="5" t="s">
        <v>3</v>
      </c>
      <c r="B1419" s="5" t="s">
        <v>67</v>
      </c>
      <c r="C1419" s="5" t="s">
        <v>24</v>
      </c>
      <c r="D1419" s="2" t="str">
        <f>'(참고) Index'!$E$9</f>
        <v>Main</v>
      </c>
      <c r="E1419" s="5">
        <v>10012</v>
      </c>
      <c r="F1419" s="4" t="str">
        <f t="shared" si="40"/>
        <v>BTC</v>
      </c>
      <c r="G1419" s="2" t="str">
        <f>IF(INDEX(지갑!$H:$H,MATCH(A1419&amp;B1419&amp;C1419&amp;D1419&amp;E1419&amp;F1419&amp;H1419,지갑!$K:$K,0))=0, "",INDEX(지갑!$H:$H,MATCH(A1419&amp;B1419&amp;C1419&amp;D1419&amp;E1419&amp;F1419&amp;H1419,지갑!$K:$K,0)))</f>
        <v>19SK9LWSXLdmwPxvjPgvUrdaPhaPS6LaNu</v>
      </c>
      <c r="K1419" s="1" t="s">
        <v>9</v>
      </c>
      <c r="L1419" s="1" t="s">
        <v>179</v>
      </c>
      <c r="M1419" s="11">
        <v>10</v>
      </c>
      <c r="N1419" s="2" t="str">
        <f>IF(ISERROR(INDEX(출금!$G$2:$G$1048576,MATCH($S1419,출금!$S$2:$S$1048576,0)))=TRUE, "", INDEX(출금!$G$2:$G$1048576,MATCH($S1419,출금!$S$2:$S$1048576,0))&amp;"")</f>
        <v/>
      </c>
      <c r="O1419" s="2" t="str">
        <f>IF(ISERROR(INDEX(출금!$H$2:$H$1048576,MATCH($S1419,출금!$S$2:$S$1048576,0)))=TRUE, "", INDEX(출금!$H$2:$H$1048576,MATCH($S1419,출금!$S$2:$S$1048576,0))&amp;"")</f>
        <v/>
      </c>
      <c r="P1419" s="2" t="str">
        <f>IF(ISERROR(INDEX(출금!$A$2:$A$1048576,MATCH($S1419,출금!$S$2:$S$1048576,0)))=TRUE, "", INDEX(출금!$A$2:$A$1048576,MATCH($S1419,출금!$S$2:$S$1048576,0)))</f>
        <v/>
      </c>
      <c r="Q1419" s="2" t="str">
        <f>IF(ISERROR(INDEX(출금!$B$2:$B$1048576,MATCH($S1419,출금!$S$2:$S$1048576,0)))=TRUE, "", INDEX(출금!$B$2:$B$1048576,MATCH($S1419,출금!$S$2:$S$1048576,0)))</f>
        <v/>
      </c>
      <c r="R1419" s="2" t="str">
        <f>IF(ISERROR(INDEX(출금!$C$2:$C$1048576,MATCH($S1419,출금!$S$2:$S$1048576,0)))=TRUE, "", INDEX(출금!$C$2:$C$1048576,MATCH($S1419,출금!$S$2:$S$1048576,0)))</f>
        <v/>
      </c>
      <c r="S1419" s="4" t="s">
        <v>2690</v>
      </c>
      <c r="T1419" s="20">
        <v>44558.755347222221</v>
      </c>
      <c r="U1419" s="31" t="str">
        <f t="shared" si="41"/>
        <v>2021-12-28</v>
      </c>
    </row>
    <row r="1420" spans="1:21" hidden="1">
      <c r="A1420" s="5" t="s">
        <v>3</v>
      </c>
      <c r="B1420" s="5" t="s">
        <v>67</v>
      </c>
      <c r="C1420" s="5" t="s">
        <v>24</v>
      </c>
      <c r="D1420" s="2" t="str">
        <f>'(참고) Index'!$E$9</f>
        <v>Main</v>
      </c>
      <c r="E1420" s="5">
        <v>10012</v>
      </c>
      <c r="F1420" s="4" t="str">
        <f t="shared" si="40"/>
        <v>MATIC</v>
      </c>
      <c r="G1420" s="2" t="e">
        <f>IF(INDEX(지갑!$H:$H,MATCH(A1420&amp;B1420&amp;C1420&amp;D1420&amp;E1420&amp;F1420&amp;H1420,지갑!$K:$K,0))=0, "",INDEX(지갑!$H:$H,MATCH(A1420&amp;B1420&amp;C1420&amp;D1420&amp;E1420&amp;F1420&amp;H1420,지갑!$K:$K,0)))</f>
        <v>#N/A</v>
      </c>
      <c r="K1420" s="1" t="s">
        <v>103</v>
      </c>
      <c r="L1420" s="1" t="s">
        <v>103</v>
      </c>
      <c r="M1420" s="11">
        <v>2020143.67</v>
      </c>
      <c r="N1420" s="2" t="str">
        <f>IF(ISERROR(INDEX(출금!$G$2:$G$1048576,MATCH($S1420,출금!$S$2:$S$1048576,0)))=TRUE, "", INDEX(출금!$G$2:$G$1048576,MATCH($S1420,출금!$S$2:$S$1048576,0))&amp;"")</f>
        <v/>
      </c>
      <c r="O1420" s="2" t="str">
        <f>IF(ISERROR(INDEX(출금!$H$2:$H$1048576,MATCH($S1420,출금!$S$2:$S$1048576,0)))=TRUE, "", INDEX(출금!$H$2:$H$1048576,MATCH($S1420,출금!$S$2:$S$1048576,0))&amp;"")</f>
        <v/>
      </c>
      <c r="P1420" s="2" t="str">
        <f>IF(ISERROR(INDEX(출금!$A$2:$A$1048576,MATCH($S1420,출금!$S$2:$S$1048576,0)))=TRUE, "", INDEX(출금!$A$2:$A$1048576,MATCH($S1420,출금!$S$2:$S$1048576,0)))</f>
        <v/>
      </c>
      <c r="Q1420" s="2" t="str">
        <f>IF(ISERROR(INDEX(출금!$B$2:$B$1048576,MATCH($S1420,출금!$S$2:$S$1048576,0)))=TRUE, "", INDEX(출금!$B$2:$B$1048576,MATCH($S1420,출금!$S$2:$S$1048576,0)))</f>
        <v/>
      </c>
      <c r="R1420" s="2" t="str">
        <f>IF(ISERROR(INDEX(출금!$C$2:$C$1048576,MATCH($S1420,출금!$S$2:$S$1048576,0)))=TRUE, "", INDEX(출금!$C$2:$C$1048576,MATCH($S1420,출금!$S$2:$S$1048576,0)))</f>
        <v/>
      </c>
      <c r="S1420" s="4" t="s">
        <v>2691</v>
      </c>
      <c r="T1420" s="20">
        <v>44558.721562500003</v>
      </c>
      <c r="U1420" s="31" t="str">
        <f t="shared" si="41"/>
        <v>2021-12-28</v>
      </c>
    </row>
    <row r="1421" spans="1:21" hidden="1">
      <c r="A1421" s="5" t="s">
        <v>3</v>
      </c>
      <c r="B1421" s="5" t="s">
        <v>67</v>
      </c>
      <c r="C1421" s="5" t="s">
        <v>24</v>
      </c>
      <c r="D1421" s="2" t="str">
        <f>'(참고) Index'!$E$9</f>
        <v>Main</v>
      </c>
      <c r="E1421" s="5">
        <v>10012</v>
      </c>
      <c r="F1421" s="4" t="str">
        <f t="shared" si="40"/>
        <v>ETH</v>
      </c>
      <c r="G1421" s="2" t="str">
        <f>IF(INDEX(지갑!$H:$H,MATCH(A1421&amp;B1421&amp;C1421&amp;D1421&amp;E1421&amp;F1421&amp;H1421,지갑!$K:$K,0))=0, "",INDEX(지갑!$H:$H,MATCH(A1421&amp;B1421&amp;C1421&amp;D1421&amp;E1421&amp;F1421&amp;H1421,지갑!$K:$K,0)))</f>
        <v>0x5d6fcf22aa4e4ff8da0abe329392e7c5306d22f3</v>
      </c>
      <c r="K1421" s="1" t="s">
        <v>11</v>
      </c>
      <c r="L1421" s="1" t="s">
        <v>179</v>
      </c>
      <c r="M1421" s="11">
        <v>5000</v>
      </c>
      <c r="N1421" s="2" t="str">
        <f>IF(ISERROR(INDEX(출금!$G$2:$G$1048576,MATCH($S1421,출금!$S$2:$S$1048576,0)))=TRUE, "", INDEX(출금!$G$2:$G$1048576,MATCH($S1421,출금!$S$2:$S$1048576,0))&amp;"")</f>
        <v/>
      </c>
      <c r="O1421" s="2" t="str">
        <f>IF(ISERROR(INDEX(출금!$H$2:$H$1048576,MATCH($S1421,출금!$S$2:$S$1048576,0)))=TRUE, "", INDEX(출금!$H$2:$H$1048576,MATCH($S1421,출금!$S$2:$S$1048576,0))&amp;"")</f>
        <v/>
      </c>
      <c r="P1421" s="2" t="str">
        <f>IF(ISERROR(INDEX(출금!$A$2:$A$1048576,MATCH($S1421,출금!$S$2:$S$1048576,0)))=TRUE, "", INDEX(출금!$A$2:$A$1048576,MATCH($S1421,출금!$S$2:$S$1048576,0)))</f>
        <v/>
      </c>
      <c r="Q1421" s="2" t="str">
        <f>IF(ISERROR(INDEX(출금!$B$2:$B$1048576,MATCH($S1421,출금!$S$2:$S$1048576,0)))=TRUE, "", INDEX(출금!$B$2:$B$1048576,MATCH($S1421,출금!$S$2:$S$1048576,0)))</f>
        <v/>
      </c>
      <c r="R1421" s="2" t="str">
        <f>IF(ISERROR(INDEX(출금!$C$2:$C$1048576,MATCH($S1421,출금!$S$2:$S$1048576,0)))=TRUE, "", INDEX(출금!$C$2:$C$1048576,MATCH($S1421,출금!$S$2:$S$1048576,0)))</f>
        <v/>
      </c>
      <c r="S1421" s="4" t="s">
        <v>2692</v>
      </c>
      <c r="T1421" s="20">
        <v>44558.687754629631</v>
      </c>
      <c r="U1421" s="31" t="str">
        <f t="shared" si="41"/>
        <v>2021-12-28</v>
      </c>
    </row>
    <row r="1422" spans="1:21" hidden="1">
      <c r="A1422" s="5" t="s">
        <v>3</v>
      </c>
      <c r="B1422" s="5" t="s">
        <v>67</v>
      </c>
      <c r="C1422" s="5" t="s">
        <v>24</v>
      </c>
      <c r="D1422" s="2" t="str">
        <f>'(참고) Index'!$E$9</f>
        <v>Main</v>
      </c>
      <c r="E1422" s="5">
        <v>10012</v>
      </c>
      <c r="F1422" s="4" t="str">
        <f t="shared" si="40"/>
        <v>XRP</v>
      </c>
      <c r="G1422" s="2" t="str">
        <f>IF(INDEX(지갑!$H:$H,MATCH(A1422&amp;B1422&amp;C1422&amp;D1422&amp;E1422&amp;F1422&amp;H1422,지갑!$K:$K,0))=0, "",INDEX(지갑!$H:$H,MATCH(A1422&amp;B1422&amp;C1422&amp;D1422&amp;E1422&amp;F1422&amp;H1422,지갑!$K:$K,0)))</f>
        <v>rEb8TK3gBgk5auZkwc6sHnwrGVJH8DuaLh</v>
      </c>
      <c r="H1422" s="5">
        <v>105711647</v>
      </c>
      <c r="K1422" s="1" t="s">
        <v>10</v>
      </c>
      <c r="L1422" s="1" t="s">
        <v>10</v>
      </c>
      <c r="M1422" s="11">
        <v>22000000</v>
      </c>
      <c r="N1422" s="2" t="str">
        <f>IF(ISERROR(INDEX(출금!$G$2:$G$1048576,MATCH($S1422,출금!$S$2:$S$1048576,0)))=TRUE, "", INDEX(출금!$G$2:$G$1048576,MATCH($S1422,출금!$S$2:$S$1048576,0))&amp;"")</f>
        <v/>
      </c>
      <c r="O1422" s="2" t="str">
        <f>IF(ISERROR(INDEX(출금!$H$2:$H$1048576,MATCH($S1422,출금!$S$2:$S$1048576,0)))=TRUE, "", INDEX(출금!$H$2:$H$1048576,MATCH($S1422,출금!$S$2:$S$1048576,0))&amp;"")</f>
        <v/>
      </c>
      <c r="P1422" s="2" t="str">
        <f>IF(ISERROR(INDEX(출금!$A$2:$A$1048576,MATCH($S1422,출금!$S$2:$S$1048576,0)))=TRUE, "", INDEX(출금!$A$2:$A$1048576,MATCH($S1422,출금!$S$2:$S$1048576,0)))</f>
        <v/>
      </c>
      <c r="Q1422" s="2" t="str">
        <f>IF(ISERROR(INDEX(출금!$B$2:$B$1048576,MATCH($S1422,출금!$S$2:$S$1048576,0)))=TRUE, "", INDEX(출금!$B$2:$B$1048576,MATCH($S1422,출금!$S$2:$S$1048576,0)))</f>
        <v/>
      </c>
      <c r="R1422" s="2" t="str">
        <f>IF(ISERROR(INDEX(출금!$C$2:$C$1048576,MATCH($S1422,출금!$S$2:$S$1048576,0)))=TRUE, "", INDEX(출금!$C$2:$C$1048576,MATCH($S1422,출금!$S$2:$S$1048576,0)))</f>
        <v/>
      </c>
      <c r="S1422" s="4" t="s">
        <v>2693</v>
      </c>
      <c r="T1422" s="20">
        <v>44558.482314814813</v>
      </c>
      <c r="U1422" s="31" t="str">
        <f t="shared" si="41"/>
        <v>2021-12-28</v>
      </c>
    </row>
    <row r="1423" spans="1:21" hidden="1">
      <c r="A1423" s="5" t="s">
        <v>3</v>
      </c>
      <c r="B1423" s="5" t="s">
        <v>67</v>
      </c>
      <c r="C1423" s="5" t="s">
        <v>24</v>
      </c>
      <c r="D1423" s="2" t="str">
        <f>'(참고) Index'!$E$9</f>
        <v>Main</v>
      </c>
      <c r="E1423" s="5">
        <v>10012</v>
      </c>
      <c r="F1423" s="4" t="str">
        <f t="shared" si="40"/>
        <v>XRP</v>
      </c>
      <c r="G1423" s="2" t="str">
        <f>IF(INDEX(지갑!$H:$H,MATCH(A1423&amp;B1423&amp;C1423&amp;D1423&amp;E1423&amp;F1423&amp;H1423,지갑!$K:$K,0))=0, "",INDEX(지갑!$H:$H,MATCH(A1423&amp;B1423&amp;C1423&amp;D1423&amp;E1423&amp;F1423&amp;H1423,지갑!$K:$K,0)))</f>
        <v>rEb8TK3gBgk5auZkwc6sHnwrGVJH8DuaLh</v>
      </c>
      <c r="H1423" s="5">
        <v>105711647</v>
      </c>
      <c r="K1423" s="1" t="s">
        <v>10</v>
      </c>
      <c r="L1423" s="1" t="s">
        <v>10</v>
      </c>
      <c r="M1423" s="11">
        <v>20000000</v>
      </c>
      <c r="N1423" s="2" t="str">
        <f>IF(ISERROR(INDEX(출금!$G$2:$G$1048576,MATCH($S1423,출금!$S$2:$S$1048576,0)))=TRUE, "", INDEX(출금!$G$2:$G$1048576,MATCH($S1423,출금!$S$2:$S$1048576,0))&amp;"")</f>
        <v/>
      </c>
      <c r="O1423" s="2" t="str">
        <f>IF(ISERROR(INDEX(출금!$H$2:$H$1048576,MATCH($S1423,출금!$S$2:$S$1048576,0)))=TRUE, "", INDEX(출금!$H$2:$H$1048576,MATCH($S1423,출금!$S$2:$S$1048576,0))&amp;"")</f>
        <v/>
      </c>
      <c r="P1423" s="2" t="str">
        <f>IF(ISERROR(INDEX(출금!$A$2:$A$1048576,MATCH($S1423,출금!$S$2:$S$1048576,0)))=TRUE, "", INDEX(출금!$A$2:$A$1048576,MATCH($S1423,출금!$S$2:$S$1048576,0)))</f>
        <v/>
      </c>
      <c r="Q1423" s="2" t="str">
        <f>IF(ISERROR(INDEX(출금!$B$2:$B$1048576,MATCH($S1423,출금!$S$2:$S$1048576,0)))=TRUE, "", INDEX(출금!$B$2:$B$1048576,MATCH($S1423,출금!$S$2:$S$1048576,0)))</f>
        <v/>
      </c>
      <c r="R1423" s="2" t="str">
        <f>IF(ISERROR(INDEX(출금!$C$2:$C$1048576,MATCH($S1423,출금!$S$2:$S$1048576,0)))=TRUE, "", INDEX(출금!$C$2:$C$1048576,MATCH($S1423,출금!$S$2:$S$1048576,0)))</f>
        <v/>
      </c>
      <c r="S1423" s="4" t="s">
        <v>2694</v>
      </c>
      <c r="T1423" s="20">
        <v>44558.482303240744</v>
      </c>
      <c r="U1423" s="31" t="str">
        <f t="shared" si="41"/>
        <v>2021-12-28</v>
      </c>
    </row>
    <row r="1424" spans="1:21" hidden="1">
      <c r="A1424" s="5" t="s">
        <v>3</v>
      </c>
      <c r="B1424" s="5" t="s">
        <v>67</v>
      </c>
      <c r="C1424" s="5" t="s">
        <v>24</v>
      </c>
      <c r="D1424" s="2" t="str">
        <f>'(참고) Index'!$E$9</f>
        <v>Main</v>
      </c>
      <c r="E1424" s="5">
        <v>10012</v>
      </c>
      <c r="F1424" s="4" t="str">
        <f t="shared" si="40"/>
        <v>MATIC</v>
      </c>
      <c r="G1424" s="2" t="e">
        <f>IF(INDEX(지갑!$H:$H,MATCH(A1424&amp;B1424&amp;C1424&amp;D1424&amp;E1424&amp;F1424&amp;H1424,지갑!$K:$K,0))=0, "",INDEX(지갑!$H:$H,MATCH(A1424&amp;B1424&amp;C1424&amp;D1424&amp;E1424&amp;F1424&amp;H1424,지갑!$K:$K,0)))</f>
        <v>#N/A</v>
      </c>
      <c r="K1424" s="1" t="s">
        <v>103</v>
      </c>
      <c r="L1424" s="1" t="s">
        <v>179</v>
      </c>
      <c r="M1424" s="11">
        <v>1000000</v>
      </c>
      <c r="N1424" s="2" t="str">
        <f>IF(ISERROR(INDEX(출금!$G$2:$G$1048576,MATCH($S1424,출금!$S$2:$S$1048576,0)))=TRUE, "", INDEX(출금!$G$2:$G$1048576,MATCH($S1424,출금!$S$2:$S$1048576,0))&amp;"")</f>
        <v/>
      </c>
      <c r="O1424" s="2" t="str">
        <f>IF(ISERROR(INDEX(출금!$H$2:$H$1048576,MATCH($S1424,출금!$S$2:$S$1048576,0)))=TRUE, "", INDEX(출금!$H$2:$H$1048576,MATCH($S1424,출금!$S$2:$S$1048576,0))&amp;"")</f>
        <v/>
      </c>
      <c r="P1424" s="2" t="str">
        <f>IF(ISERROR(INDEX(출금!$A$2:$A$1048576,MATCH($S1424,출금!$S$2:$S$1048576,0)))=TRUE, "", INDEX(출금!$A$2:$A$1048576,MATCH($S1424,출금!$S$2:$S$1048576,0)))</f>
        <v/>
      </c>
      <c r="Q1424" s="2" t="str">
        <f>IF(ISERROR(INDEX(출금!$B$2:$B$1048576,MATCH($S1424,출금!$S$2:$S$1048576,0)))=TRUE, "", INDEX(출금!$B$2:$B$1048576,MATCH($S1424,출금!$S$2:$S$1048576,0)))</f>
        <v/>
      </c>
      <c r="R1424" s="2" t="str">
        <f>IF(ISERROR(INDEX(출금!$C$2:$C$1048576,MATCH($S1424,출금!$S$2:$S$1048576,0)))=TRUE, "", INDEX(출금!$C$2:$C$1048576,MATCH($S1424,출금!$S$2:$S$1048576,0)))</f>
        <v/>
      </c>
      <c r="S1424" s="4" t="s">
        <v>2695</v>
      </c>
      <c r="T1424" s="20">
        <v>44557.789814814816</v>
      </c>
      <c r="U1424" s="31" t="str">
        <f t="shared" si="41"/>
        <v>2021-12-27</v>
      </c>
    </row>
    <row r="1425" spans="1:21" hidden="1">
      <c r="A1425" s="5" t="s">
        <v>3</v>
      </c>
      <c r="B1425" s="5" t="s">
        <v>67</v>
      </c>
      <c r="C1425" s="5" t="s">
        <v>24</v>
      </c>
      <c r="D1425" s="2" t="str">
        <f>'(참고) Index'!$E$9</f>
        <v>Main</v>
      </c>
      <c r="E1425" s="5">
        <v>10012</v>
      </c>
      <c r="F1425" s="4" t="str">
        <f t="shared" si="40"/>
        <v>XRP</v>
      </c>
      <c r="G1425" s="2" t="str">
        <f>IF(INDEX(지갑!$H:$H,MATCH(A1425&amp;B1425&amp;C1425&amp;D1425&amp;E1425&amp;F1425&amp;H1425,지갑!$K:$K,0))=0, "",INDEX(지갑!$H:$H,MATCH(A1425&amp;B1425&amp;C1425&amp;D1425&amp;E1425&amp;F1425&amp;H1425,지갑!$K:$K,0)))</f>
        <v>rEb8TK3gBgk5auZkwc6sHnwrGVJH8DuaLh</v>
      </c>
      <c r="H1425" s="5">
        <v>105711647</v>
      </c>
      <c r="K1425" s="1" t="s">
        <v>10</v>
      </c>
      <c r="L1425" s="1" t="s">
        <v>10</v>
      </c>
      <c r="M1425" s="11">
        <v>1543387.84</v>
      </c>
      <c r="N1425" s="2" t="str">
        <f>IF(ISERROR(INDEX(출금!$G$2:$G$1048576,MATCH($S1425,출금!$S$2:$S$1048576,0)))=TRUE, "", INDEX(출금!$G$2:$G$1048576,MATCH($S1425,출금!$S$2:$S$1048576,0))&amp;"")</f>
        <v/>
      </c>
      <c r="O1425" s="2" t="str">
        <f>IF(ISERROR(INDEX(출금!$H$2:$H$1048576,MATCH($S1425,출금!$S$2:$S$1048576,0)))=TRUE, "", INDEX(출금!$H$2:$H$1048576,MATCH($S1425,출금!$S$2:$S$1048576,0))&amp;"")</f>
        <v/>
      </c>
      <c r="P1425" s="2" t="str">
        <f>IF(ISERROR(INDEX(출금!$A$2:$A$1048576,MATCH($S1425,출금!$S$2:$S$1048576,0)))=TRUE, "", INDEX(출금!$A$2:$A$1048576,MATCH($S1425,출금!$S$2:$S$1048576,0)))</f>
        <v/>
      </c>
      <c r="Q1425" s="2" t="str">
        <f>IF(ISERROR(INDEX(출금!$B$2:$B$1048576,MATCH($S1425,출금!$S$2:$S$1048576,0)))=TRUE, "", INDEX(출금!$B$2:$B$1048576,MATCH($S1425,출금!$S$2:$S$1048576,0)))</f>
        <v/>
      </c>
      <c r="R1425" s="2" t="str">
        <f>IF(ISERROR(INDEX(출금!$C$2:$C$1048576,MATCH($S1425,출금!$S$2:$S$1048576,0)))=TRUE, "", INDEX(출금!$C$2:$C$1048576,MATCH($S1425,출금!$S$2:$S$1048576,0)))</f>
        <v/>
      </c>
      <c r="S1425" s="4" t="s">
        <v>2696</v>
      </c>
      <c r="T1425" s="20">
        <v>44557.723935185182</v>
      </c>
      <c r="U1425" s="31" t="str">
        <f t="shared" si="41"/>
        <v>2021-12-27</v>
      </c>
    </row>
    <row r="1426" spans="1:21" hidden="1">
      <c r="A1426" s="5" t="s">
        <v>3</v>
      </c>
      <c r="B1426" s="5" t="s">
        <v>67</v>
      </c>
      <c r="C1426" s="5" t="s">
        <v>24</v>
      </c>
      <c r="D1426" s="2" t="str">
        <f>'(참고) Index'!$E$9</f>
        <v>Main</v>
      </c>
      <c r="E1426" s="5">
        <v>10012</v>
      </c>
      <c r="F1426" s="4" t="str">
        <f t="shared" si="40"/>
        <v>XRP</v>
      </c>
      <c r="G1426" s="2" t="str">
        <f>IF(INDEX(지갑!$H:$H,MATCH(A1426&amp;B1426&amp;C1426&amp;D1426&amp;E1426&amp;F1426&amp;H1426,지갑!$K:$K,0))=0, "",INDEX(지갑!$H:$H,MATCH(A1426&amp;B1426&amp;C1426&amp;D1426&amp;E1426&amp;F1426&amp;H1426,지갑!$K:$K,0)))</f>
        <v>rEb8TK3gBgk5auZkwc6sHnwrGVJH8DuaLh</v>
      </c>
      <c r="H1426" s="5">
        <v>105711647</v>
      </c>
      <c r="K1426" s="1" t="s">
        <v>10</v>
      </c>
      <c r="L1426" s="1" t="s">
        <v>10</v>
      </c>
      <c r="M1426" s="11">
        <v>10</v>
      </c>
      <c r="N1426" s="2" t="str">
        <f>IF(ISERROR(INDEX(출금!$G$2:$G$1048576,MATCH($S1426,출금!$S$2:$S$1048576,0)))=TRUE, "", INDEX(출금!$G$2:$G$1048576,MATCH($S1426,출금!$S$2:$S$1048576,0))&amp;"")</f>
        <v/>
      </c>
      <c r="O1426" s="2" t="str">
        <f>IF(ISERROR(INDEX(출금!$H$2:$H$1048576,MATCH($S1426,출금!$S$2:$S$1048576,0)))=TRUE, "", INDEX(출금!$H$2:$H$1048576,MATCH($S1426,출금!$S$2:$S$1048576,0))&amp;"")</f>
        <v/>
      </c>
      <c r="P1426" s="2" t="str">
        <f>IF(ISERROR(INDEX(출금!$A$2:$A$1048576,MATCH($S1426,출금!$S$2:$S$1048576,0)))=TRUE, "", INDEX(출금!$A$2:$A$1048576,MATCH($S1426,출금!$S$2:$S$1048576,0)))</f>
        <v/>
      </c>
      <c r="Q1426" s="2" t="str">
        <f>IF(ISERROR(INDEX(출금!$B$2:$B$1048576,MATCH($S1426,출금!$S$2:$S$1048576,0)))=TRUE, "", INDEX(출금!$B$2:$B$1048576,MATCH($S1426,출금!$S$2:$S$1048576,0)))</f>
        <v/>
      </c>
      <c r="R1426" s="2" t="str">
        <f>IF(ISERROR(INDEX(출금!$C$2:$C$1048576,MATCH($S1426,출금!$S$2:$S$1048576,0)))=TRUE, "", INDEX(출금!$C$2:$C$1048576,MATCH($S1426,출금!$S$2:$S$1048576,0)))</f>
        <v/>
      </c>
      <c r="S1426" s="4" t="s">
        <v>2697</v>
      </c>
      <c r="T1426" s="20">
        <v>44557.710787037038</v>
      </c>
      <c r="U1426" s="31" t="str">
        <f t="shared" si="41"/>
        <v>2021-12-27</v>
      </c>
    </row>
    <row r="1427" spans="1:21" hidden="1">
      <c r="A1427" s="5" t="s">
        <v>3</v>
      </c>
      <c r="B1427" s="5" t="s">
        <v>67</v>
      </c>
      <c r="C1427" s="5" t="s">
        <v>24</v>
      </c>
      <c r="D1427" s="2" t="str">
        <f>'(참고) Index'!$E$9</f>
        <v>Main</v>
      </c>
      <c r="E1427" s="5">
        <v>10012</v>
      </c>
      <c r="F1427" s="4" t="str">
        <f t="shared" si="40"/>
        <v>ETH</v>
      </c>
      <c r="G1427" s="2" t="str">
        <f>IF(INDEX(지갑!$H:$H,MATCH(A1427&amp;B1427&amp;C1427&amp;D1427&amp;E1427&amp;F1427&amp;H1427,지갑!$K:$K,0))=0, "",INDEX(지갑!$H:$H,MATCH(A1427&amp;B1427&amp;C1427&amp;D1427&amp;E1427&amp;F1427&amp;H1427,지갑!$K:$K,0)))</f>
        <v>0x5d6fcf22aa4e4ff8da0abe329392e7c5306d22f3</v>
      </c>
      <c r="K1427" s="1" t="s">
        <v>11</v>
      </c>
      <c r="L1427" s="1" t="s">
        <v>179</v>
      </c>
      <c r="M1427" s="11">
        <v>5000</v>
      </c>
      <c r="N1427" s="2" t="str">
        <f>IF(ISERROR(INDEX(출금!$G$2:$G$1048576,MATCH($S1427,출금!$S$2:$S$1048576,0)))=TRUE, "", INDEX(출금!$G$2:$G$1048576,MATCH($S1427,출금!$S$2:$S$1048576,0))&amp;"")</f>
        <v/>
      </c>
      <c r="O1427" s="2" t="str">
        <f>IF(ISERROR(INDEX(출금!$H$2:$H$1048576,MATCH($S1427,출금!$S$2:$S$1048576,0)))=TRUE, "", INDEX(출금!$H$2:$H$1048576,MATCH($S1427,출금!$S$2:$S$1048576,0))&amp;"")</f>
        <v/>
      </c>
      <c r="P1427" s="2" t="str">
        <f>IF(ISERROR(INDEX(출금!$A$2:$A$1048576,MATCH($S1427,출금!$S$2:$S$1048576,0)))=TRUE, "", INDEX(출금!$A$2:$A$1048576,MATCH($S1427,출금!$S$2:$S$1048576,0)))</f>
        <v/>
      </c>
      <c r="Q1427" s="2" t="str">
        <f>IF(ISERROR(INDEX(출금!$B$2:$B$1048576,MATCH($S1427,출금!$S$2:$S$1048576,0)))=TRUE, "", INDEX(출금!$B$2:$B$1048576,MATCH($S1427,출금!$S$2:$S$1048576,0)))</f>
        <v/>
      </c>
      <c r="R1427" s="2" t="str">
        <f>IF(ISERROR(INDEX(출금!$C$2:$C$1048576,MATCH($S1427,출금!$S$2:$S$1048576,0)))=TRUE, "", INDEX(출금!$C$2:$C$1048576,MATCH($S1427,출금!$S$2:$S$1048576,0)))</f>
        <v/>
      </c>
      <c r="S1427" s="4" t="s">
        <v>2698</v>
      </c>
      <c r="T1427" s="20">
        <v>44557.707418981481</v>
      </c>
      <c r="U1427" s="31" t="str">
        <f t="shared" si="41"/>
        <v>2021-12-27</v>
      </c>
    </row>
    <row r="1428" spans="1:21" hidden="1">
      <c r="A1428" s="5" t="s">
        <v>3</v>
      </c>
      <c r="B1428" s="5" t="s">
        <v>67</v>
      </c>
      <c r="C1428" s="5" t="s">
        <v>24</v>
      </c>
      <c r="D1428" s="2" t="str">
        <f>'(참고) Index'!$E$9</f>
        <v>Main</v>
      </c>
      <c r="E1428" s="5">
        <v>10012</v>
      </c>
      <c r="F1428" s="4" t="str">
        <f t="shared" si="40"/>
        <v>BTC</v>
      </c>
      <c r="G1428" s="2" t="str">
        <f>IF(INDEX(지갑!$H:$H,MATCH(A1428&amp;B1428&amp;C1428&amp;D1428&amp;E1428&amp;F1428&amp;H1428,지갑!$K:$K,0))=0, "",INDEX(지갑!$H:$H,MATCH(A1428&amp;B1428&amp;C1428&amp;D1428&amp;E1428&amp;F1428&amp;H1428,지갑!$K:$K,0)))</f>
        <v>19SK9LWSXLdmwPxvjPgvUrdaPhaPS6LaNu</v>
      </c>
      <c r="K1428" s="1" t="s">
        <v>9</v>
      </c>
      <c r="L1428" s="1" t="s">
        <v>9</v>
      </c>
      <c r="M1428" s="11">
        <v>529.39860199999998</v>
      </c>
      <c r="N1428" s="2" t="str">
        <f>IF(ISERROR(INDEX(출금!$G$2:$G$1048576,MATCH($S1428,출금!$S$2:$S$1048576,0)))=TRUE, "", INDEX(출금!$G$2:$G$1048576,MATCH($S1428,출금!$S$2:$S$1048576,0))&amp;"")</f>
        <v/>
      </c>
      <c r="O1428" s="2" t="str">
        <f>IF(ISERROR(INDEX(출금!$H$2:$H$1048576,MATCH($S1428,출금!$S$2:$S$1048576,0)))=TRUE, "", INDEX(출금!$H$2:$H$1048576,MATCH($S1428,출금!$S$2:$S$1048576,0))&amp;"")</f>
        <v/>
      </c>
      <c r="P1428" s="2" t="str">
        <f>IF(ISERROR(INDEX(출금!$A$2:$A$1048576,MATCH($S1428,출금!$S$2:$S$1048576,0)))=TRUE, "", INDEX(출금!$A$2:$A$1048576,MATCH($S1428,출금!$S$2:$S$1048576,0)))</f>
        <v/>
      </c>
      <c r="Q1428" s="2" t="str">
        <f>IF(ISERROR(INDEX(출금!$B$2:$B$1048576,MATCH($S1428,출금!$S$2:$S$1048576,0)))=TRUE, "", INDEX(출금!$B$2:$B$1048576,MATCH($S1428,출금!$S$2:$S$1048576,0)))</f>
        <v/>
      </c>
      <c r="R1428" s="2" t="str">
        <f>IF(ISERROR(INDEX(출금!$C$2:$C$1048576,MATCH($S1428,출금!$S$2:$S$1048576,0)))=TRUE, "", INDEX(출금!$C$2:$C$1048576,MATCH($S1428,출금!$S$2:$S$1048576,0)))</f>
        <v/>
      </c>
      <c r="S1428" s="4" t="s">
        <v>2699</v>
      </c>
      <c r="T1428" s="20">
        <v>44557.478113425925</v>
      </c>
      <c r="U1428" s="31" t="str">
        <f t="shared" si="41"/>
        <v>2021-12-27</v>
      </c>
    </row>
    <row r="1429" spans="1:21">
      <c r="A1429" s="5" t="s">
        <v>3</v>
      </c>
      <c r="B1429" s="5" t="s">
        <v>67</v>
      </c>
      <c r="C1429" s="5" t="s">
        <v>24</v>
      </c>
      <c r="D1429" s="2" t="str">
        <f>'(참고) Index'!$E$9</f>
        <v>Main</v>
      </c>
      <c r="E1429" s="5">
        <v>10012</v>
      </c>
      <c r="F1429" s="4" t="str">
        <f t="shared" si="40"/>
        <v>ETH</v>
      </c>
      <c r="G1429" s="2" t="str">
        <f>IF(INDEX(지갑!$H:$H,MATCH(A1429&amp;B1429&amp;C1429&amp;D1429&amp;E1429&amp;F1429&amp;H1429,지갑!$K:$K,0))=0, "",INDEX(지갑!$H:$H,MATCH(A1429&amp;B1429&amp;C1429&amp;D1429&amp;E1429&amp;F1429&amp;H1429,지갑!$K:$K,0)))</f>
        <v>0x5d6fcf22aa4e4ff8da0abe329392e7c5306d22f3</v>
      </c>
      <c r="K1429" s="1" t="s">
        <v>11</v>
      </c>
      <c r="L1429" s="1" t="s">
        <v>11</v>
      </c>
      <c r="M1429" s="11">
        <v>3266.8830600000001</v>
      </c>
      <c r="N1429" s="2" t="str">
        <f>IF(ISERROR(INDEX(출금!$G$2:$G$1048576,MATCH($S1429,출금!$S$2:$S$1048576,0)))=TRUE, "", INDEX(출금!$G$2:$G$1048576,MATCH($S1429,출금!$S$2:$S$1048576,0))&amp;"")</f>
        <v/>
      </c>
      <c r="O1429" s="2" t="str">
        <f>IF(ISERROR(INDEX(출금!$H$2:$H$1048576,MATCH($S1429,출금!$S$2:$S$1048576,0)))=TRUE, "", INDEX(출금!$H$2:$H$1048576,MATCH($S1429,출금!$S$2:$S$1048576,0))&amp;"")</f>
        <v/>
      </c>
      <c r="P1429" s="2" t="str">
        <f>IF(ISERROR(INDEX(출금!$A$2:$A$1048576,MATCH($S1429,출금!$S$2:$S$1048576,0)))=TRUE, "", INDEX(출금!$A$2:$A$1048576,MATCH($S1429,출금!$S$2:$S$1048576,0)))</f>
        <v/>
      </c>
      <c r="Q1429" s="2" t="str">
        <f>IF(ISERROR(INDEX(출금!$B$2:$B$1048576,MATCH($S1429,출금!$S$2:$S$1048576,0)))=TRUE, "", INDEX(출금!$B$2:$B$1048576,MATCH($S1429,출금!$S$2:$S$1048576,0)))</f>
        <v/>
      </c>
      <c r="R1429" s="2" t="str">
        <f>IF(ISERROR(INDEX(출금!$C$2:$C$1048576,MATCH($S1429,출금!$S$2:$S$1048576,0)))=TRUE, "", INDEX(출금!$C$2:$C$1048576,MATCH($S1429,출금!$S$2:$S$1048576,0)))</f>
        <v/>
      </c>
      <c r="S1429" s="4" t="s">
        <v>2700</v>
      </c>
      <c r="T1429" s="20">
        <v>44557.476770833331</v>
      </c>
      <c r="U1429" s="31" t="str">
        <f t="shared" si="41"/>
        <v>2021-12-27</v>
      </c>
    </row>
    <row r="1430" spans="1:21" hidden="1">
      <c r="A1430" s="5" t="s">
        <v>3</v>
      </c>
      <c r="B1430" s="5" t="s">
        <v>67</v>
      </c>
      <c r="C1430" s="5" t="s">
        <v>24</v>
      </c>
      <c r="D1430" s="2" t="str">
        <f>'(참고) Index'!$E$9</f>
        <v>Main</v>
      </c>
      <c r="E1430" s="5">
        <v>10012</v>
      </c>
      <c r="F1430" s="4" t="str">
        <f t="shared" si="40"/>
        <v>KLAY</v>
      </c>
      <c r="G1430" s="2" t="str">
        <f>IF(INDEX(지갑!$H:$H,MATCH(A1430&amp;B1430&amp;C1430&amp;D1430&amp;E1430&amp;F1430&amp;H1430,지갑!$K:$K,0))=0, "",INDEX(지갑!$H:$H,MATCH(A1430&amp;B1430&amp;C1430&amp;D1430&amp;E1430&amp;F1430&amp;H1430,지갑!$K:$K,0)))</f>
        <v>0x5d6fcf22aa4e4ff8da0abe329392e7c5306d22f3</v>
      </c>
      <c r="K1430" s="1" t="s">
        <v>75</v>
      </c>
      <c r="L1430" s="1" t="s">
        <v>75</v>
      </c>
      <c r="M1430" s="11">
        <v>200910</v>
      </c>
      <c r="N1430" s="2" t="str">
        <f>IF(ISERROR(INDEX(출금!$G$2:$G$1048576,MATCH($S1430,출금!$S$2:$S$1048576,0)))=TRUE, "", INDEX(출금!$G$2:$G$1048576,MATCH($S1430,출금!$S$2:$S$1048576,0))&amp;"")</f>
        <v/>
      </c>
      <c r="O1430" s="2" t="str">
        <f>IF(ISERROR(INDEX(출금!$H$2:$H$1048576,MATCH($S1430,출금!$S$2:$S$1048576,0)))=TRUE, "", INDEX(출금!$H$2:$H$1048576,MATCH($S1430,출금!$S$2:$S$1048576,0))&amp;"")</f>
        <v/>
      </c>
      <c r="P1430" s="2" t="str">
        <f>IF(ISERROR(INDEX(출금!$A$2:$A$1048576,MATCH($S1430,출금!$S$2:$S$1048576,0)))=TRUE, "", INDEX(출금!$A$2:$A$1048576,MATCH($S1430,출금!$S$2:$S$1048576,0)))</f>
        <v/>
      </c>
      <c r="Q1430" s="2" t="str">
        <f>IF(ISERROR(INDEX(출금!$B$2:$B$1048576,MATCH($S1430,출금!$S$2:$S$1048576,0)))=TRUE, "", INDEX(출금!$B$2:$B$1048576,MATCH($S1430,출금!$S$2:$S$1048576,0)))</f>
        <v/>
      </c>
      <c r="R1430" s="2" t="str">
        <f>IF(ISERROR(INDEX(출금!$C$2:$C$1048576,MATCH($S1430,출금!$S$2:$S$1048576,0)))=TRUE, "", INDEX(출금!$C$2:$C$1048576,MATCH($S1430,출금!$S$2:$S$1048576,0)))</f>
        <v/>
      </c>
      <c r="S1430" s="4" t="s">
        <v>2701</v>
      </c>
      <c r="T1430" s="20">
        <v>44557.458807870367</v>
      </c>
      <c r="U1430" s="31" t="str">
        <f t="shared" si="41"/>
        <v>2021-12-27</v>
      </c>
    </row>
    <row r="1431" spans="1:21" hidden="1">
      <c r="A1431" s="5" t="s">
        <v>3</v>
      </c>
      <c r="B1431" s="5" t="s">
        <v>67</v>
      </c>
      <c r="C1431" s="5" t="s">
        <v>24</v>
      </c>
      <c r="D1431" s="2" t="str">
        <f>'(참고) Index'!$E$9</f>
        <v>Main</v>
      </c>
      <c r="E1431" s="5">
        <v>10012</v>
      </c>
      <c r="F1431" s="4" t="str">
        <f t="shared" si="40"/>
        <v>MATIC</v>
      </c>
      <c r="G1431" s="2" t="e">
        <f>IF(INDEX(지갑!$H:$H,MATCH(A1431&amp;B1431&amp;C1431&amp;D1431&amp;E1431&amp;F1431&amp;H1431,지갑!$K:$K,0))=0, "",INDEX(지갑!$H:$H,MATCH(A1431&amp;B1431&amp;C1431&amp;D1431&amp;E1431&amp;F1431&amp;H1431,지갑!$K:$K,0)))</f>
        <v>#N/A</v>
      </c>
      <c r="K1431" s="1" t="s">
        <v>103</v>
      </c>
      <c r="L1431" s="1" t="s">
        <v>179</v>
      </c>
      <c r="M1431" s="11">
        <v>2110177.73</v>
      </c>
      <c r="N1431" s="2" t="str">
        <f>IF(ISERROR(INDEX(출금!$G$2:$G$1048576,MATCH($S1431,출금!$S$2:$S$1048576,0)))=TRUE, "", INDEX(출금!$G$2:$G$1048576,MATCH($S1431,출금!$S$2:$S$1048576,0))&amp;"")</f>
        <v/>
      </c>
      <c r="O1431" s="2" t="str">
        <f>IF(ISERROR(INDEX(출금!$H$2:$H$1048576,MATCH($S1431,출금!$S$2:$S$1048576,0)))=TRUE, "", INDEX(출금!$H$2:$H$1048576,MATCH($S1431,출금!$S$2:$S$1048576,0))&amp;"")</f>
        <v/>
      </c>
      <c r="P1431" s="2" t="str">
        <f>IF(ISERROR(INDEX(출금!$A$2:$A$1048576,MATCH($S1431,출금!$S$2:$S$1048576,0)))=TRUE, "", INDEX(출금!$A$2:$A$1048576,MATCH($S1431,출금!$S$2:$S$1048576,0)))</f>
        <v/>
      </c>
      <c r="Q1431" s="2" t="str">
        <f>IF(ISERROR(INDEX(출금!$B$2:$B$1048576,MATCH($S1431,출금!$S$2:$S$1048576,0)))=TRUE, "", INDEX(출금!$B$2:$B$1048576,MATCH($S1431,출금!$S$2:$S$1048576,0)))</f>
        <v/>
      </c>
      <c r="R1431" s="2" t="str">
        <f>IF(ISERROR(INDEX(출금!$C$2:$C$1048576,MATCH($S1431,출금!$S$2:$S$1048576,0)))=TRUE, "", INDEX(출금!$C$2:$C$1048576,MATCH($S1431,출금!$S$2:$S$1048576,0)))</f>
        <v/>
      </c>
      <c r="S1431" s="4" t="s">
        <v>2702</v>
      </c>
      <c r="T1431" s="20">
        <v>44554.587858796294</v>
      </c>
      <c r="U1431" s="31" t="str">
        <f t="shared" si="41"/>
        <v>2021-12-24</v>
      </c>
    </row>
    <row r="1432" spans="1:21" hidden="1">
      <c r="A1432" s="5" t="s">
        <v>3</v>
      </c>
      <c r="B1432" s="5" t="s">
        <v>67</v>
      </c>
      <c r="C1432" s="5" t="s">
        <v>24</v>
      </c>
      <c r="D1432" s="2" t="str">
        <f>'(참고) Index'!$E$9</f>
        <v>Main</v>
      </c>
      <c r="E1432" s="5">
        <v>10012</v>
      </c>
      <c r="F1432" s="4" t="str">
        <f t="shared" si="40"/>
        <v>BTC</v>
      </c>
      <c r="G1432" s="2" t="str">
        <f>IF(INDEX(지갑!$H:$H,MATCH(A1432&amp;B1432&amp;C1432&amp;D1432&amp;E1432&amp;F1432&amp;H1432,지갑!$K:$K,0))=0, "",INDEX(지갑!$H:$H,MATCH(A1432&amp;B1432&amp;C1432&amp;D1432&amp;E1432&amp;F1432&amp;H1432,지갑!$K:$K,0)))</f>
        <v>19SK9LWSXLdmwPxvjPgvUrdaPhaPS6LaNu</v>
      </c>
      <c r="K1432" s="1" t="s">
        <v>9</v>
      </c>
      <c r="L1432" s="1" t="s">
        <v>9</v>
      </c>
      <c r="M1432" s="11">
        <v>71.278746400000003</v>
      </c>
      <c r="N1432" s="2" t="str">
        <f>IF(ISERROR(INDEX(출금!$G$2:$G$1048576,MATCH($S1432,출금!$S$2:$S$1048576,0)))=TRUE, "", INDEX(출금!$G$2:$G$1048576,MATCH($S1432,출금!$S$2:$S$1048576,0))&amp;"")</f>
        <v/>
      </c>
      <c r="O1432" s="2" t="str">
        <f>IF(ISERROR(INDEX(출금!$H$2:$H$1048576,MATCH($S1432,출금!$S$2:$S$1048576,0)))=TRUE, "", INDEX(출금!$H$2:$H$1048576,MATCH($S1432,출금!$S$2:$S$1048576,0))&amp;"")</f>
        <v/>
      </c>
      <c r="P1432" s="2" t="str">
        <f>IF(ISERROR(INDEX(출금!$A$2:$A$1048576,MATCH($S1432,출금!$S$2:$S$1048576,0)))=TRUE, "", INDEX(출금!$A$2:$A$1048576,MATCH($S1432,출금!$S$2:$S$1048576,0)))</f>
        <v/>
      </c>
      <c r="Q1432" s="2" t="str">
        <f>IF(ISERROR(INDEX(출금!$B$2:$B$1048576,MATCH($S1432,출금!$S$2:$S$1048576,0)))=TRUE, "", INDEX(출금!$B$2:$B$1048576,MATCH($S1432,출금!$S$2:$S$1048576,0)))</f>
        <v/>
      </c>
      <c r="R1432" s="2" t="str">
        <f>IF(ISERROR(INDEX(출금!$C$2:$C$1048576,MATCH($S1432,출금!$S$2:$S$1048576,0)))=TRUE, "", INDEX(출금!$C$2:$C$1048576,MATCH($S1432,출금!$S$2:$S$1048576,0)))</f>
        <v/>
      </c>
      <c r="S1432" s="4" t="s">
        <v>2703</v>
      </c>
      <c r="T1432" s="20">
        <v>44554.49895833333</v>
      </c>
      <c r="U1432" s="31" t="str">
        <f t="shared" si="41"/>
        <v>2021-12-24</v>
      </c>
    </row>
    <row r="1433" spans="1:21" hidden="1">
      <c r="A1433" s="5" t="s">
        <v>3</v>
      </c>
      <c r="B1433" s="5" t="s">
        <v>67</v>
      </c>
      <c r="C1433" s="5" t="s">
        <v>24</v>
      </c>
      <c r="D1433" s="2" t="str">
        <f>'(참고) Index'!$E$9</f>
        <v>Main</v>
      </c>
      <c r="E1433" s="5">
        <v>10012</v>
      </c>
      <c r="F1433" s="4" t="str">
        <f t="shared" si="40"/>
        <v>BTC</v>
      </c>
      <c r="G1433" s="2" t="str">
        <f>IF(INDEX(지갑!$H:$H,MATCH(A1433&amp;B1433&amp;C1433&amp;D1433&amp;E1433&amp;F1433&amp;H1433,지갑!$K:$K,0))=0, "",INDEX(지갑!$H:$H,MATCH(A1433&amp;B1433&amp;C1433&amp;D1433&amp;E1433&amp;F1433&amp;H1433,지갑!$K:$K,0)))</f>
        <v>19SK9LWSXLdmwPxvjPgvUrdaPhaPS6LaNu</v>
      </c>
      <c r="K1433" s="1" t="s">
        <v>9</v>
      </c>
      <c r="L1433" s="1" t="s">
        <v>179</v>
      </c>
      <c r="M1433" s="11">
        <v>218</v>
      </c>
      <c r="N1433" s="2" t="str">
        <f>IF(ISERROR(INDEX(출금!$G$2:$G$1048576,MATCH($S1433,출금!$S$2:$S$1048576,0)))=TRUE, "", INDEX(출금!$G$2:$G$1048576,MATCH($S1433,출금!$S$2:$S$1048576,0))&amp;"")</f>
        <v/>
      </c>
      <c r="O1433" s="2" t="str">
        <f>IF(ISERROR(INDEX(출금!$H$2:$H$1048576,MATCH($S1433,출금!$S$2:$S$1048576,0)))=TRUE, "", INDEX(출금!$H$2:$H$1048576,MATCH($S1433,출금!$S$2:$S$1048576,0))&amp;"")</f>
        <v/>
      </c>
      <c r="P1433" s="2" t="str">
        <f>IF(ISERROR(INDEX(출금!$A$2:$A$1048576,MATCH($S1433,출금!$S$2:$S$1048576,0)))=TRUE, "", INDEX(출금!$A$2:$A$1048576,MATCH($S1433,출금!$S$2:$S$1048576,0)))</f>
        <v/>
      </c>
      <c r="Q1433" s="2" t="str">
        <f>IF(ISERROR(INDEX(출금!$B$2:$B$1048576,MATCH($S1433,출금!$S$2:$S$1048576,0)))=TRUE, "", INDEX(출금!$B$2:$B$1048576,MATCH($S1433,출금!$S$2:$S$1048576,0)))</f>
        <v/>
      </c>
      <c r="R1433" s="2" t="str">
        <f>IF(ISERROR(INDEX(출금!$C$2:$C$1048576,MATCH($S1433,출금!$S$2:$S$1048576,0)))=TRUE, "", INDEX(출금!$C$2:$C$1048576,MATCH($S1433,출금!$S$2:$S$1048576,0)))</f>
        <v/>
      </c>
      <c r="S1433" s="4" t="s">
        <v>2704</v>
      </c>
      <c r="T1433" s="20">
        <v>44553.48646990741</v>
      </c>
      <c r="U1433" s="31" t="str">
        <f t="shared" si="41"/>
        <v>2021-12-23</v>
      </c>
    </row>
    <row r="1434" spans="1:21">
      <c r="A1434" s="5" t="s">
        <v>3</v>
      </c>
      <c r="B1434" s="5" t="s">
        <v>67</v>
      </c>
      <c r="C1434" s="5" t="s">
        <v>24</v>
      </c>
      <c r="D1434" s="2" t="str">
        <f>'(참고) Index'!$E$9</f>
        <v>Main</v>
      </c>
      <c r="E1434" s="5">
        <v>10012</v>
      </c>
      <c r="F1434" s="4" t="str">
        <f t="shared" si="40"/>
        <v>ETH</v>
      </c>
      <c r="G1434" s="2" t="str">
        <f>IF(INDEX(지갑!$H:$H,MATCH(A1434&amp;B1434&amp;C1434&amp;D1434&amp;E1434&amp;F1434&amp;H1434,지갑!$K:$K,0))=0, "",INDEX(지갑!$H:$H,MATCH(A1434&amp;B1434&amp;C1434&amp;D1434&amp;E1434&amp;F1434&amp;H1434,지갑!$K:$K,0)))</f>
        <v>0x5d6fcf22aa4e4ff8da0abe329392e7c5306d22f3</v>
      </c>
      <c r="K1434" s="1" t="s">
        <v>11</v>
      </c>
      <c r="L1434" s="1" t="s">
        <v>11</v>
      </c>
      <c r="M1434" s="11">
        <v>3011.1759099999999</v>
      </c>
      <c r="N1434" s="2" t="str">
        <f>IF(ISERROR(INDEX(출금!$G$2:$G$1048576,MATCH($S1434,출금!$S$2:$S$1048576,0)))=TRUE, "", INDEX(출금!$G$2:$G$1048576,MATCH($S1434,출금!$S$2:$S$1048576,0))&amp;"")</f>
        <v>0x87b88FB60b6429DB66ADd58aB6C909A1C715E346</v>
      </c>
      <c r="O1434" s="2" t="str">
        <f>IF(ISERROR(INDEX(출금!$H$2:$H$1048576,MATCH($S1434,출금!$S$2:$S$1048576,0)))=TRUE, "", INDEX(출금!$H$2:$H$1048576,MATCH($S1434,출금!$S$2:$S$1048576,0))&amp;"")</f>
        <v/>
      </c>
      <c r="P1434" s="2" t="str">
        <f>IF(ISERROR(INDEX(출금!$A$2:$A$1048576,MATCH($S1434,출금!$S$2:$S$1048576,0)))=TRUE, "", INDEX(출금!$A$2:$A$1048576,MATCH($S1434,출금!$S$2:$S$1048576,0)))</f>
        <v>exchange</v>
      </c>
      <c r="Q1434" s="2" t="str">
        <f>IF(ISERROR(INDEX(출금!$B$2:$B$1048576,MATCH($S1434,출금!$S$2:$S$1048576,0)))=TRUE, "", INDEX(출금!$B$2:$B$1048576,MATCH($S1434,출금!$S$2:$S$1048576,0)))</f>
        <v>FTX</v>
      </c>
      <c r="R1434" s="2" t="str">
        <f>IF(ISERROR(INDEX(출금!$C$2:$C$1048576,MATCH($S1434,출금!$S$2:$S$1048576,0)))=TRUE, "", INDEX(출금!$C$2:$C$1048576,MATCH($S1434,출금!$S$2:$S$1048576,0)))</f>
        <v>BBRICK</v>
      </c>
      <c r="S1434" s="4" t="s">
        <v>1866</v>
      </c>
      <c r="T1434" s="20">
        <v>44553.472615740742</v>
      </c>
      <c r="U1434" s="31" t="str">
        <f t="shared" si="41"/>
        <v>2021-12-23</v>
      </c>
    </row>
    <row r="1435" spans="1:21" hidden="1">
      <c r="A1435" s="5" t="s">
        <v>3</v>
      </c>
      <c r="B1435" s="5" t="s">
        <v>67</v>
      </c>
      <c r="C1435" s="5" t="s">
        <v>24</v>
      </c>
      <c r="D1435" s="2" t="str">
        <f>'(참고) Index'!$E$9</f>
        <v>Main</v>
      </c>
      <c r="E1435" s="5">
        <v>10012</v>
      </c>
      <c r="F1435" s="4" t="str">
        <f t="shared" si="40"/>
        <v>BTC</v>
      </c>
      <c r="G1435" s="2" t="str">
        <f>IF(INDEX(지갑!$H:$H,MATCH(A1435&amp;B1435&amp;C1435&amp;D1435&amp;E1435&amp;F1435&amp;H1435,지갑!$K:$K,0))=0, "",INDEX(지갑!$H:$H,MATCH(A1435&amp;B1435&amp;C1435&amp;D1435&amp;E1435&amp;F1435&amp;H1435,지갑!$K:$K,0)))</f>
        <v>19SK9LWSXLdmwPxvjPgvUrdaPhaPS6LaNu</v>
      </c>
      <c r="K1435" s="1" t="s">
        <v>9</v>
      </c>
      <c r="L1435" s="1" t="s">
        <v>179</v>
      </c>
      <c r="M1435" s="11">
        <v>51</v>
      </c>
      <c r="N1435" s="2" t="str">
        <f>IF(ISERROR(INDEX(출금!$G$2:$G$1048576,MATCH($S1435,출금!$S$2:$S$1048576,0)))=TRUE, "", INDEX(출금!$G$2:$G$1048576,MATCH($S1435,출금!$S$2:$S$1048576,0))&amp;"")</f>
        <v/>
      </c>
      <c r="O1435" s="2" t="str">
        <f>IF(ISERROR(INDEX(출금!$H$2:$H$1048576,MATCH($S1435,출금!$S$2:$S$1048576,0)))=TRUE, "", INDEX(출금!$H$2:$H$1048576,MATCH($S1435,출금!$S$2:$S$1048576,0))&amp;"")</f>
        <v/>
      </c>
      <c r="P1435" s="2" t="str">
        <f>IF(ISERROR(INDEX(출금!$A$2:$A$1048576,MATCH($S1435,출금!$S$2:$S$1048576,0)))=TRUE, "", INDEX(출금!$A$2:$A$1048576,MATCH($S1435,출금!$S$2:$S$1048576,0)))</f>
        <v/>
      </c>
      <c r="Q1435" s="2" t="str">
        <f>IF(ISERROR(INDEX(출금!$B$2:$B$1048576,MATCH($S1435,출금!$S$2:$S$1048576,0)))=TRUE, "", INDEX(출금!$B$2:$B$1048576,MATCH($S1435,출금!$S$2:$S$1048576,0)))</f>
        <v/>
      </c>
      <c r="R1435" s="2" t="str">
        <f>IF(ISERROR(INDEX(출금!$C$2:$C$1048576,MATCH($S1435,출금!$S$2:$S$1048576,0)))=TRUE, "", INDEX(출금!$C$2:$C$1048576,MATCH($S1435,출금!$S$2:$S$1048576,0)))</f>
        <v/>
      </c>
      <c r="S1435" s="4" t="s">
        <v>2705</v>
      </c>
      <c r="T1435" s="20">
        <v>44553.458124999997</v>
      </c>
      <c r="U1435" s="31" t="str">
        <f t="shared" si="41"/>
        <v>2021-12-23</v>
      </c>
    </row>
    <row r="1436" spans="1:21">
      <c r="A1436" s="5" t="s">
        <v>3</v>
      </c>
      <c r="B1436" s="5" t="s">
        <v>67</v>
      </c>
      <c r="C1436" s="5" t="s">
        <v>24</v>
      </c>
      <c r="D1436" s="2" t="str">
        <f>'(참고) Index'!$E$9</f>
        <v>Main</v>
      </c>
      <c r="E1436" s="5">
        <v>10012</v>
      </c>
      <c r="F1436" s="4" t="str">
        <f t="shared" si="40"/>
        <v>USDC</v>
      </c>
      <c r="G1436" s="2" t="str">
        <f>IF(INDEX(지갑!$H:$H,MATCH(A1436&amp;B1436&amp;C1436&amp;D1436&amp;E1436&amp;F1436&amp;H1436,지갑!$K:$K,0))=0, "",INDEX(지갑!$H:$H,MATCH(A1436&amp;B1436&amp;C1436&amp;D1436&amp;E1436&amp;F1436&amp;H1436,지갑!$K:$K,0)))</f>
        <v/>
      </c>
      <c r="K1436" s="1" t="s">
        <v>12</v>
      </c>
      <c r="L1436" s="1" t="s">
        <v>11</v>
      </c>
      <c r="M1436" s="11">
        <v>63449.414900000003</v>
      </c>
      <c r="N1436" s="2" t="str">
        <f>IF(ISERROR(INDEX(출금!$G$2:$G$1048576,MATCH($S1436,출금!$S$2:$S$1048576,0)))=TRUE, "", INDEX(출금!$G$2:$G$1048576,MATCH($S1436,출금!$S$2:$S$1048576,0))&amp;"")</f>
        <v/>
      </c>
      <c r="O1436" s="2" t="str">
        <f>IF(ISERROR(INDEX(출금!$H$2:$H$1048576,MATCH($S1436,출금!$S$2:$S$1048576,0)))=TRUE, "", INDEX(출금!$H$2:$H$1048576,MATCH($S1436,출금!$S$2:$S$1048576,0))&amp;"")</f>
        <v/>
      </c>
      <c r="P1436" s="2" t="str">
        <f>IF(ISERROR(INDEX(출금!$A$2:$A$1048576,MATCH($S1436,출금!$S$2:$S$1048576,0)))=TRUE, "", INDEX(출금!$A$2:$A$1048576,MATCH($S1436,출금!$S$2:$S$1048576,0)))</f>
        <v/>
      </c>
      <c r="Q1436" s="2" t="str">
        <f>IF(ISERROR(INDEX(출금!$B$2:$B$1048576,MATCH($S1436,출금!$S$2:$S$1048576,0)))=TRUE, "", INDEX(출금!$B$2:$B$1048576,MATCH($S1436,출금!$S$2:$S$1048576,0)))</f>
        <v/>
      </c>
      <c r="R1436" s="2" t="str">
        <f>IF(ISERROR(INDEX(출금!$C$2:$C$1048576,MATCH($S1436,출금!$S$2:$S$1048576,0)))=TRUE, "", INDEX(출금!$C$2:$C$1048576,MATCH($S1436,출금!$S$2:$S$1048576,0)))</f>
        <v/>
      </c>
      <c r="S1436" s="4" t="s">
        <v>2706</v>
      </c>
      <c r="T1436" s="20">
        <v>44552.582349537035</v>
      </c>
      <c r="U1436" s="31" t="str">
        <f t="shared" si="41"/>
        <v>2021-12-22</v>
      </c>
    </row>
    <row r="1437" spans="1:21">
      <c r="A1437" s="5" t="s">
        <v>3</v>
      </c>
      <c r="B1437" s="5" t="s">
        <v>67</v>
      </c>
      <c r="C1437" s="5" t="s">
        <v>24</v>
      </c>
      <c r="D1437" s="2" t="str">
        <f>'(참고) Index'!$E$9</f>
        <v>Main</v>
      </c>
      <c r="E1437" s="5">
        <v>10012</v>
      </c>
      <c r="F1437" s="4" t="str">
        <f t="shared" si="40"/>
        <v>USDT</v>
      </c>
      <c r="G1437" s="2" t="str">
        <f>IF(INDEX(지갑!$H:$H,MATCH(A1437&amp;B1437&amp;C1437&amp;D1437&amp;E1437&amp;F1437&amp;H1437,지갑!$K:$K,0))=0, "",INDEX(지갑!$H:$H,MATCH(A1437&amp;B1437&amp;C1437&amp;D1437&amp;E1437&amp;F1437&amp;H1437,지갑!$K:$K,0)))</f>
        <v/>
      </c>
      <c r="K1437" s="1" t="s">
        <v>13</v>
      </c>
      <c r="L1437" s="1" t="s">
        <v>11</v>
      </c>
      <c r="M1437" s="11">
        <v>92907.357799999998</v>
      </c>
      <c r="N1437" s="2" t="str">
        <f>IF(ISERROR(INDEX(출금!$G$2:$G$1048576,MATCH($S1437,출금!$S$2:$S$1048576,0)))=TRUE, "", INDEX(출금!$G$2:$G$1048576,MATCH($S1437,출금!$S$2:$S$1048576,0))&amp;"")</f>
        <v/>
      </c>
      <c r="O1437" s="2" t="str">
        <f>IF(ISERROR(INDEX(출금!$H$2:$H$1048576,MATCH($S1437,출금!$S$2:$S$1048576,0)))=TRUE, "", INDEX(출금!$H$2:$H$1048576,MATCH($S1437,출금!$S$2:$S$1048576,0))&amp;"")</f>
        <v/>
      </c>
      <c r="P1437" s="2" t="str">
        <f>IF(ISERROR(INDEX(출금!$A$2:$A$1048576,MATCH($S1437,출금!$S$2:$S$1048576,0)))=TRUE, "", INDEX(출금!$A$2:$A$1048576,MATCH($S1437,출금!$S$2:$S$1048576,0)))</f>
        <v/>
      </c>
      <c r="Q1437" s="2" t="str">
        <f>IF(ISERROR(INDEX(출금!$B$2:$B$1048576,MATCH($S1437,출금!$S$2:$S$1048576,0)))=TRUE, "", INDEX(출금!$B$2:$B$1048576,MATCH($S1437,출금!$S$2:$S$1048576,0)))</f>
        <v/>
      </c>
      <c r="R1437" s="2" t="str">
        <f>IF(ISERROR(INDEX(출금!$C$2:$C$1048576,MATCH($S1437,출금!$S$2:$S$1048576,0)))=TRUE, "", INDEX(출금!$C$2:$C$1048576,MATCH($S1437,출금!$S$2:$S$1048576,0)))</f>
        <v/>
      </c>
      <c r="S1437" s="4" t="s">
        <v>2707</v>
      </c>
      <c r="T1437" s="20">
        <v>44552.582314814812</v>
      </c>
      <c r="U1437" s="31" t="str">
        <f t="shared" si="41"/>
        <v>2021-12-22</v>
      </c>
    </row>
    <row r="1438" spans="1:21" hidden="1">
      <c r="A1438" s="5" t="s">
        <v>3</v>
      </c>
      <c r="B1438" s="5" t="s">
        <v>67</v>
      </c>
      <c r="C1438" s="5" t="s">
        <v>24</v>
      </c>
      <c r="D1438" s="2" t="str">
        <f>'(참고) Index'!$E$9</f>
        <v>Main</v>
      </c>
      <c r="E1438" s="5">
        <v>10012</v>
      </c>
      <c r="F1438" s="4" t="str">
        <f t="shared" si="40"/>
        <v>BTC</v>
      </c>
      <c r="G1438" s="2" t="str">
        <f>IF(INDEX(지갑!$H:$H,MATCH(A1438&amp;B1438&amp;C1438&amp;D1438&amp;E1438&amp;F1438&amp;H1438,지갑!$K:$K,0))=0, "",INDEX(지갑!$H:$H,MATCH(A1438&amp;B1438&amp;C1438&amp;D1438&amp;E1438&amp;F1438&amp;H1438,지갑!$K:$K,0)))</f>
        <v>19SK9LWSXLdmwPxvjPgvUrdaPhaPS6LaNu</v>
      </c>
      <c r="K1438" s="1" t="s">
        <v>9</v>
      </c>
      <c r="L1438" s="1" t="s">
        <v>9</v>
      </c>
      <c r="M1438" s="11">
        <v>0.42387259999999999</v>
      </c>
      <c r="N1438" s="2" t="str">
        <f>IF(ISERROR(INDEX(출금!$G$2:$G$1048576,MATCH($S1438,출금!$S$2:$S$1048576,0)))=TRUE, "", INDEX(출금!$G$2:$G$1048576,MATCH($S1438,출금!$S$2:$S$1048576,0))&amp;"")</f>
        <v/>
      </c>
      <c r="O1438" s="2" t="str">
        <f>IF(ISERROR(INDEX(출금!$H$2:$H$1048576,MATCH($S1438,출금!$S$2:$S$1048576,0)))=TRUE, "", INDEX(출금!$H$2:$H$1048576,MATCH($S1438,출금!$S$2:$S$1048576,0))&amp;"")</f>
        <v/>
      </c>
      <c r="P1438" s="2" t="str">
        <f>IF(ISERROR(INDEX(출금!$A$2:$A$1048576,MATCH($S1438,출금!$S$2:$S$1048576,0)))=TRUE, "", INDEX(출금!$A$2:$A$1048576,MATCH($S1438,출금!$S$2:$S$1048576,0)))</f>
        <v/>
      </c>
      <c r="Q1438" s="2" t="str">
        <f>IF(ISERROR(INDEX(출금!$B$2:$B$1048576,MATCH($S1438,출금!$S$2:$S$1048576,0)))=TRUE, "", INDEX(출금!$B$2:$B$1048576,MATCH($S1438,출금!$S$2:$S$1048576,0)))</f>
        <v/>
      </c>
      <c r="R1438" s="2" t="str">
        <f>IF(ISERROR(INDEX(출금!$C$2:$C$1048576,MATCH($S1438,출금!$S$2:$S$1048576,0)))=TRUE, "", INDEX(출금!$C$2:$C$1048576,MATCH($S1438,출금!$S$2:$S$1048576,0)))</f>
        <v/>
      </c>
      <c r="S1438" s="4" t="s">
        <v>2708</v>
      </c>
      <c r="T1438" s="20">
        <v>44552.56422453704</v>
      </c>
      <c r="U1438" s="31" t="str">
        <f t="shared" si="41"/>
        <v>2021-12-22</v>
      </c>
    </row>
    <row r="1439" spans="1:21">
      <c r="A1439" s="5" t="s">
        <v>3</v>
      </c>
      <c r="B1439" s="5" t="s">
        <v>67</v>
      </c>
      <c r="C1439" s="5" t="s">
        <v>24</v>
      </c>
      <c r="D1439" s="2" t="str">
        <f>'(참고) Index'!$E$9</f>
        <v>Main</v>
      </c>
      <c r="E1439" s="5">
        <v>10012</v>
      </c>
      <c r="F1439" s="4" t="str">
        <f t="shared" si="40"/>
        <v>ETH</v>
      </c>
      <c r="G1439" s="2" t="str">
        <f>IF(INDEX(지갑!$H:$H,MATCH(A1439&amp;B1439&amp;C1439&amp;D1439&amp;E1439&amp;F1439&amp;H1439,지갑!$K:$K,0))=0, "",INDEX(지갑!$H:$H,MATCH(A1439&amp;B1439&amp;C1439&amp;D1439&amp;E1439&amp;F1439&amp;H1439,지갑!$K:$K,0)))</f>
        <v>0x5d6fcf22aa4e4ff8da0abe329392e7c5306d22f3</v>
      </c>
      <c r="K1439" s="1" t="s">
        <v>11</v>
      </c>
      <c r="L1439" s="1" t="s">
        <v>11</v>
      </c>
      <c r="M1439" s="11">
        <v>9.9406738000000008</v>
      </c>
      <c r="N1439" s="2" t="str">
        <f>IF(ISERROR(INDEX(출금!$G$2:$G$1048576,MATCH($S1439,출금!$S$2:$S$1048576,0)))=TRUE, "", INDEX(출금!$G$2:$G$1048576,MATCH($S1439,출금!$S$2:$S$1048576,0))&amp;"")</f>
        <v/>
      </c>
      <c r="O1439" s="2" t="str">
        <f>IF(ISERROR(INDEX(출금!$H$2:$H$1048576,MATCH($S1439,출금!$S$2:$S$1048576,0)))=TRUE, "", INDEX(출금!$H$2:$H$1048576,MATCH($S1439,출금!$S$2:$S$1048576,0))&amp;"")</f>
        <v/>
      </c>
      <c r="P1439" s="2" t="str">
        <f>IF(ISERROR(INDEX(출금!$A$2:$A$1048576,MATCH($S1439,출금!$S$2:$S$1048576,0)))=TRUE, "", INDEX(출금!$A$2:$A$1048576,MATCH($S1439,출금!$S$2:$S$1048576,0)))</f>
        <v/>
      </c>
      <c r="Q1439" s="2" t="str">
        <f>IF(ISERROR(INDEX(출금!$B$2:$B$1048576,MATCH($S1439,출금!$S$2:$S$1048576,0)))=TRUE, "", INDEX(출금!$B$2:$B$1048576,MATCH($S1439,출금!$S$2:$S$1048576,0)))</f>
        <v/>
      </c>
      <c r="R1439" s="2" t="str">
        <f>IF(ISERROR(INDEX(출금!$C$2:$C$1048576,MATCH($S1439,출금!$S$2:$S$1048576,0)))=TRUE, "", INDEX(출금!$C$2:$C$1048576,MATCH($S1439,출금!$S$2:$S$1048576,0)))</f>
        <v/>
      </c>
      <c r="S1439" s="4" t="s">
        <v>2709</v>
      </c>
      <c r="T1439" s="20">
        <v>44552.54346064815</v>
      </c>
      <c r="U1439" s="31" t="str">
        <f t="shared" si="41"/>
        <v>2021-12-22</v>
      </c>
    </row>
    <row r="1440" spans="1:21">
      <c r="A1440" s="5" t="s">
        <v>3</v>
      </c>
      <c r="B1440" s="5" t="s">
        <v>67</v>
      </c>
      <c r="C1440" s="5" t="s">
        <v>24</v>
      </c>
      <c r="D1440" s="2" t="str">
        <f>'(참고) Index'!$E$9</f>
        <v>Main</v>
      </c>
      <c r="E1440" s="5">
        <v>10012</v>
      </c>
      <c r="F1440" s="4" t="str">
        <f t="shared" si="40"/>
        <v>WBTC</v>
      </c>
      <c r="G1440" s="2" t="e">
        <f>IF(INDEX(지갑!$H:$H,MATCH(A1440&amp;B1440&amp;C1440&amp;D1440&amp;E1440&amp;F1440&amp;H1440,지갑!$K:$K,0))=0, "",INDEX(지갑!$H:$H,MATCH(A1440&amp;B1440&amp;C1440&amp;D1440&amp;E1440&amp;F1440&amp;H1440,지갑!$K:$K,0)))</f>
        <v>#N/A</v>
      </c>
      <c r="K1440" s="1" t="s">
        <v>414</v>
      </c>
      <c r="L1440" s="1" t="s">
        <v>11</v>
      </c>
      <c r="M1440" s="11">
        <v>0.73449940000000002</v>
      </c>
      <c r="N1440" s="2" t="str">
        <f>IF(ISERROR(INDEX(출금!$G$2:$G$1048576,MATCH($S1440,출금!$S$2:$S$1048576,0)))=TRUE, "", INDEX(출금!$G$2:$G$1048576,MATCH($S1440,출금!$S$2:$S$1048576,0))&amp;"")</f>
        <v/>
      </c>
      <c r="O1440" s="2" t="str">
        <f>IF(ISERROR(INDEX(출금!$H$2:$H$1048576,MATCH($S1440,출금!$S$2:$S$1048576,0)))=TRUE, "", INDEX(출금!$H$2:$H$1048576,MATCH($S1440,출금!$S$2:$S$1048576,0))&amp;"")</f>
        <v/>
      </c>
      <c r="P1440" s="2" t="str">
        <f>IF(ISERROR(INDEX(출금!$A$2:$A$1048576,MATCH($S1440,출금!$S$2:$S$1048576,0)))=TRUE, "", INDEX(출금!$A$2:$A$1048576,MATCH($S1440,출금!$S$2:$S$1048576,0)))</f>
        <v/>
      </c>
      <c r="Q1440" s="2" t="str">
        <f>IF(ISERROR(INDEX(출금!$B$2:$B$1048576,MATCH($S1440,출금!$S$2:$S$1048576,0)))=TRUE, "", INDEX(출금!$B$2:$B$1048576,MATCH($S1440,출금!$S$2:$S$1048576,0)))</f>
        <v/>
      </c>
      <c r="R1440" s="2" t="str">
        <f>IF(ISERROR(INDEX(출금!$C$2:$C$1048576,MATCH($S1440,출금!$S$2:$S$1048576,0)))=TRUE, "", INDEX(출금!$C$2:$C$1048576,MATCH($S1440,출금!$S$2:$S$1048576,0)))</f>
        <v/>
      </c>
      <c r="S1440" s="4" t="s">
        <v>2710</v>
      </c>
      <c r="T1440" s="20">
        <v>44552.540636574071</v>
      </c>
      <c r="U1440" s="31" t="str">
        <f t="shared" si="41"/>
        <v>2021-12-22</v>
      </c>
    </row>
    <row r="1441" spans="1:21">
      <c r="A1441" s="5" t="s">
        <v>3</v>
      </c>
      <c r="B1441" s="5" t="s">
        <v>67</v>
      </c>
      <c r="C1441" s="5" t="s">
        <v>24</v>
      </c>
      <c r="D1441" s="2" t="str">
        <f>'(참고) Index'!$E$9</f>
        <v>Main</v>
      </c>
      <c r="E1441" s="5">
        <v>10012</v>
      </c>
      <c r="F1441" s="4" t="str">
        <f t="shared" si="40"/>
        <v>DAI</v>
      </c>
      <c r="G1441" s="2" t="e">
        <f>IF(INDEX(지갑!$H:$H,MATCH(A1441&amp;B1441&amp;C1441&amp;D1441&amp;E1441&amp;F1441&amp;H1441,지갑!$K:$K,0))=0, "",INDEX(지갑!$H:$H,MATCH(A1441&amp;B1441&amp;C1441&amp;D1441&amp;E1441&amp;F1441&amp;H1441,지갑!$K:$K,0)))</f>
        <v>#N/A</v>
      </c>
      <c r="K1441" s="1" t="s">
        <v>379</v>
      </c>
      <c r="L1441" s="1" t="s">
        <v>11</v>
      </c>
      <c r="M1441" s="11">
        <v>26961.158599999999</v>
      </c>
      <c r="N1441" s="2" t="str">
        <f>IF(ISERROR(INDEX(출금!$G$2:$G$1048576,MATCH($S1441,출금!$S$2:$S$1048576,0)))=TRUE, "", INDEX(출금!$G$2:$G$1048576,MATCH($S1441,출금!$S$2:$S$1048576,0))&amp;"")</f>
        <v/>
      </c>
      <c r="O1441" s="2" t="str">
        <f>IF(ISERROR(INDEX(출금!$H$2:$H$1048576,MATCH($S1441,출금!$S$2:$S$1048576,0)))=TRUE, "", INDEX(출금!$H$2:$H$1048576,MATCH($S1441,출금!$S$2:$S$1048576,0))&amp;"")</f>
        <v/>
      </c>
      <c r="P1441" s="2" t="str">
        <f>IF(ISERROR(INDEX(출금!$A$2:$A$1048576,MATCH($S1441,출금!$S$2:$S$1048576,0)))=TRUE, "", INDEX(출금!$A$2:$A$1048576,MATCH($S1441,출금!$S$2:$S$1048576,0)))</f>
        <v/>
      </c>
      <c r="Q1441" s="2" t="str">
        <f>IF(ISERROR(INDEX(출금!$B$2:$B$1048576,MATCH($S1441,출금!$S$2:$S$1048576,0)))=TRUE, "", INDEX(출금!$B$2:$B$1048576,MATCH($S1441,출금!$S$2:$S$1048576,0)))</f>
        <v/>
      </c>
      <c r="R1441" s="2" t="str">
        <f>IF(ISERROR(INDEX(출금!$C$2:$C$1048576,MATCH($S1441,출금!$S$2:$S$1048576,0)))=TRUE, "", INDEX(출금!$C$2:$C$1048576,MATCH($S1441,출금!$S$2:$S$1048576,0)))</f>
        <v/>
      </c>
      <c r="S1441" s="4" t="s">
        <v>2711</v>
      </c>
      <c r="T1441" s="20">
        <v>44552.428159722222</v>
      </c>
      <c r="U1441" s="31" t="str">
        <f t="shared" si="41"/>
        <v>2021-12-22</v>
      </c>
    </row>
    <row r="1442" spans="1:21" hidden="1">
      <c r="A1442" s="5" t="s">
        <v>3</v>
      </c>
      <c r="B1442" s="5" t="s">
        <v>67</v>
      </c>
      <c r="C1442" s="5" t="s">
        <v>24</v>
      </c>
      <c r="D1442" s="2" t="str">
        <f>'(참고) Index'!$E$9</f>
        <v>Main</v>
      </c>
      <c r="E1442" s="5">
        <v>10012</v>
      </c>
      <c r="F1442" s="4" t="str">
        <f t="shared" si="40"/>
        <v>XRP</v>
      </c>
      <c r="G1442" s="2" t="str">
        <f>IF(INDEX(지갑!$H:$H,MATCH(A1442&amp;B1442&amp;C1442&amp;D1442&amp;E1442&amp;F1442&amp;H1442,지갑!$K:$K,0))=0, "",INDEX(지갑!$H:$H,MATCH(A1442&amp;B1442&amp;C1442&amp;D1442&amp;E1442&amp;F1442&amp;H1442,지갑!$K:$K,0)))</f>
        <v>rEb8TK3gBgk5auZkwc6sHnwrGVJH8DuaLh</v>
      </c>
      <c r="H1442" s="5">
        <v>105711647</v>
      </c>
      <c r="K1442" s="1" t="s">
        <v>10</v>
      </c>
      <c r="L1442" s="1" t="s">
        <v>10</v>
      </c>
      <c r="M1442" s="11">
        <v>7565502.0499999998</v>
      </c>
      <c r="N1442" s="2" t="str">
        <f>IF(ISERROR(INDEX(출금!$G$2:$G$1048576,MATCH($S1442,출금!$S$2:$S$1048576,0)))=TRUE, "", INDEX(출금!$G$2:$G$1048576,MATCH($S1442,출금!$S$2:$S$1048576,0))&amp;"")</f>
        <v/>
      </c>
      <c r="O1442" s="2" t="str">
        <f>IF(ISERROR(INDEX(출금!$H$2:$H$1048576,MATCH($S1442,출금!$S$2:$S$1048576,0)))=TRUE, "", INDEX(출금!$H$2:$H$1048576,MATCH($S1442,출금!$S$2:$S$1048576,0))&amp;"")</f>
        <v/>
      </c>
      <c r="P1442" s="2" t="str">
        <f>IF(ISERROR(INDEX(출금!$A$2:$A$1048576,MATCH($S1442,출금!$S$2:$S$1048576,0)))=TRUE, "", INDEX(출금!$A$2:$A$1048576,MATCH($S1442,출금!$S$2:$S$1048576,0)))</f>
        <v/>
      </c>
      <c r="Q1442" s="2" t="str">
        <f>IF(ISERROR(INDEX(출금!$B$2:$B$1048576,MATCH($S1442,출금!$S$2:$S$1048576,0)))=TRUE, "", INDEX(출금!$B$2:$B$1048576,MATCH($S1442,출금!$S$2:$S$1048576,0)))</f>
        <v/>
      </c>
      <c r="R1442" s="2" t="str">
        <f>IF(ISERROR(INDEX(출금!$C$2:$C$1048576,MATCH($S1442,출금!$S$2:$S$1048576,0)))=TRUE, "", INDEX(출금!$C$2:$C$1048576,MATCH($S1442,출금!$S$2:$S$1048576,0)))</f>
        <v/>
      </c>
      <c r="S1442" s="4" t="s">
        <v>2712</v>
      </c>
      <c r="T1442" s="20">
        <v>44551.971099537041</v>
      </c>
      <c r="U1442" s="31" t="str">
        <f t="shared" si="41"/>
        <v>2021-12-21</v>
      </c>
    </row>
    <row r="1443" spans="1:21" hidden="1">
      <c r="A1443" s="5" t="s">
        <v>3</v>
      </c>
      <c r="B1443" s="5" t="s">
        <v>67</v>
      </c>
      <c r="C1443" s="5" t="s">
        <v>24</v>
      </c>
      <c r="D1443" s="2" t="str">
        <f>'(참고) Index'!$E$9</f>
        <v>Main</v>
      </c>
      <c r="E1443" s="5">
        <v>10012</v>
      </c>
      <c r="F1443" s="4" t="str">
        <f t="shared" si="40"/>
        <v>XRP</v>
      </c>
      <c r="G1443" s="2" t="str">
        <f>IF(INDEX(지갑!$H:$H,MATCH(A1443&amp;B1443&amp;C1443&amp;D1443&amp;E1443&amp;F1443&amp;H1443,지갑!$K:$K,0))=0, "",INDEX(지갑!$H:$H,MATCH(A1443&amp;B1443&amp;C1443&amp;D1443&amp;E1443&amp;F1443&amp;H1443,지갑!$K:$K,0)))</f>
        <v>rEb8TK3gBgk5auZkwc6sHnwrGVJH8DuaLh</v>
      </c>
      <c r="H1443" s="5">
        <v>105711647</v>
      </c>
      <c r="K1443" s="1" t="s">
        <v>10</v>
      </c>
      <c r="L1443" s="1" t="s">
        <v>10</v>
      </c>
      <c r="M1443" s="11">
        <v>10</v>
      </c>
      <c r="N1443" s="2" t="str">
        <f>IF(ISERROR(INDEX(출금!$G$2:$G$1048576,MATCH($S1443,출금!$S$2:$S$1048576,0)))=TRUE, "", INDEX(출금!$G$2:$G$1048576,MATCH($S1443,출금!$S$2:$S$1048576,0))&amp;"")</f>
        <v/>
      </c>
      <c r="O1443" s="2" t="str">
        <f>IF(ISERROR(INDEX(출금!$H$2:$H$1048576,MATCH($S1443,출금!$S$2:$S$1048576,0)))=TRUE, "", INDEX(출금!$H$2:$H$1048576,MATCH($S1443,출금!$S$2:$S$1048576,0))&amp;"")</f>
        <v/>
      </c>
      <c r="P1443" s="2" t="str">
        <f>IF(ISERROR(INDEX(출금!$A$2:$A$1048576,MATCH($S1443,출금!$S$2:$S$1048576,0)))=TRUE, "", INDEX(출금!$A$2:$A$1048576,MATCH($S1443,출금!$S$2:$S$1048576,0)))</f>
        <v/>
      </c>
      <c r="Q1443" s="2" t="str">
        <f>IF(ISERROR(INDEX(출금!$B$2:$B$1048576,MATCH($S1443,출금!$S$2:$S$1048576,0)))=TRUE, "", INDEX(출금!$B$2:$B$1048576,MATCH($S1443,출금!$S$2:$S$1048576,0)))</f>
        <v/>
      </c>
      <c r="R1443" s="2" t="str">
        <f>IF(ISERROR(INDEX(출금!$C$2:$C$1048576,MATCH($S1443,출금!$S$2:$S$1048576,0)))=TRUE, "", INDEX(출금!$C$2:$C$1048576,MATCH($S1443,출금!$S$2:$S$1048576,0)))</f>
        <v/>
      </c>
      <c r="S1443" s="4" t="s">
        <v>2713</v>
      </c>
      <c r="T1443" s="20">
        <v>44551.964143518519</v>
      </c>
      <c r="U1443" s="31" t="str">
        <f t="shared" si="41"/>
        <v>2021-12-21</v>
      </c>
    </row>
    <row r="1444" spans="1:21" hidden="1">
      <c r="A1444" s="5" t="s">
        <v>3</v>
      </c>
      <c r="B1444" s="5" t="s">
        <v>67</v>
      </c>
      <c r="C1444" s="5" t="s">
        <v>24</v>
      </c>
      <c r="D1444" s="2" t="str">
        <f>'(참고) Index'!$E$9</f>
        <v>Main</v>
      </c>
      <c r="E1444" s="5">
        <v>10012</v>
      </c>
      <c r="F1444" s="4" t="str">
        <f t="shared" si="40"/>
        <v>MATIC</v>
      </c>
      <c r="G1444" s="2" t="e">
        <f>IF(INDEX(지갑!$H:$H,MATCH(A1444&amp;B1444&amp;C1444&amp;D1444&amp;E1444&amp;F1444&amp;H1444,지갑!$K:$K,0))=0, "",INDEX(지갑!$H:$H,MATCH(A1444&amp;B1444&amp;C1444&amp;D1444&amp;E1444&amp;F1444&amp;H1444,지갑!$K:$K,0)))</f>
        <v>#N/A</v>
      </c>
      <c r="K1444" s="1" t="s">
        <v>103</v>
      </c>
      <c r="L1444" s="1" t="s">
        <v>179</v>
      </c>
      <c r="M1444" s="11">
        <v>1000000</v>
      </c>
      <c r="N1444" s="2" t="str">
        <f>IF(ISERROR(INDEX(출금!$G$2:$G$1048576,MATCH($S1444,출금!$S$2:$S$1048576,0)))=TRUE, "", INDEX(출금!$G$2:$G$1048576,MATCH($S1444,출금!$S$2:$S$1048576,0))&amp;"")</f>
        <v/>
      </c>
      <c r="O1444" s="2" t="str">
        <f>IF(ISERROR(INDEX(출금!$H$2:$H$1048576,MATCH($S1444,출금!$S$2:$S$1048576,0)))=TRUE, "", INDEX(출금!$H$2:$H$1048576,MATCH($S1444,출금!$S$2:$S$1048576,0))&amp;"")</f>
        <v/>
      </c>
      <c r="P1444" s="2" t="str">
        <f>IF(ISERROR(INDEX(출금!$A$2:$A$1048576,MATCH($S1444,출금!$S$2:$S$1048576,0)))=TRUE, "", INDEX(출금!$A$2:$A$1048576,MATCH($S1444,출금!$S$2:$S$1048576,0)))</f>
        <v/>
      </c>
      <c r="Q1444" s="2" t="str">
        <f>IF(ISERROR(INDEX(출금!$B$2:$B$1048576,MATCH($S1444,출금!$S$2:$S$1048576,0)))=TRUE, "", INDEX(출금!$B$2:$B$1048576,MATCH($S1444,출금!$S$2:$S$1048576,0)))</f>
        <v/>
      </c>
      <c r="R1444" s="2" t="str">
        <f>IF(ISERROR(INDEX(출금!$C$2:$C$1048576,MATCH($S1444,출금!$S$2:$S$1048576,0)))=TRUE, "", INDEX(출금!$C$2:$C$1048576,MATCH($S1444,출금!$S$2:$S$1048576,0)))</f>
        <v/>
      </c>
      <c r="S1444" s="4" t="s">
        <v>2714</v>
      </c>
      <c r="T1444" s="20">
        <v>44551.872488425928</v>
      </c>
      <c r="U1444" s="31" t="str">
        <f t="shared" si="41"/>
        <v>2021-12-21</v>
      </c>
    </row>
    <row r="1445" spans="1:21" hidden="1">
      <c r="A1445" s="5" t="s">
        <v>3</v>
      </c>
      <c r="B1445" s="5" t="s">
        <v>67</v>
      </c>
      <c r="C1445" s="5" t="s">
        <v>24</v>
      </c>
      <c r="D1445" s="2" t="str">
        <f>'(참고) Index'!$E$9</f>
        <v>Main</v>
      </c>
      <c r="E1445" s="5">
        <v>10012</v>
      </c>
      <c r="F1445" s="4" t="str">
        <f t="shared" si="40"/>
        <v>MATIC</v>
      </c>
      <c r="G1445" s="2" t="e">
        <f>IF(INDEX(지갑!$H:$H,MATCH(A1445&amp;B1445&amp;C1445&amp;D1445&amp;E1445&amp;F1445&amp;H1445,지갑!$K:$K,0))=0, "",INDEX(지갑!$H:$H,MATCH(A1445&amp;B1445&amp;C1445&amp;D1445&amp;E1445&amp;F1445&amp;H1445,지갑!$K:$K,0)))</f>
        <v>#N/A</v>
      </c>
      <c r="K1445" s="1" t="s">
        <v>103</v>
      </c>
      <c r="L1445" s="1" t="s">
        <v>179</v>
      </c>
      <c r="M1445" s="11">
        <v>3000000</v>
      </c>
      <c r="N1445" s="2" t="str">
        <f>IF(ISERROR(INDEX(출금!$G$2:$G$1048576,MATCH($S1445,출금!$S$2:$S$1048576,0)))=TRUE, "", INDEX(출금!$G$2:$G$1048576,MATCH($S1445,출금!$S$2:$S$1048576,0))&amp;"")</f>
        <v/>
      </c>
      <c r="O1445" s="2" t="str">
        <f>IF(ISERROR(INDEX(출금!$H$2:$H$1048576,MATCH($S1445,출금!$S$2:$S$1048576,0)))=TRUE, "", INDEX(출금!$H$2:$H$1048576,MATCH($S1445,출금!$S$2:$S$1048576,0))&amp;"")</f>
        <v/>
      </c>
      <c r="P1445" s="2" t="str">
        <f>IF(ISERROR(INDEX(출금!$A$2:$A$1048576,MATCH($S1445,출금!$S$2:$S$1048576,0)))=TRUE, "", INDEX(출금!$A$2:$A$1048576,MATCH($S1445,출금!$S$2:$S$1048576,0)))</f>
        <v/>
      </c>
      <c r="Q1445" s="2" t="str">
        <f>IF(ISERROR(INDEX(출금!$B$2:$B$1048576,MATCH($S1445,출금!$S$2:$S$1048576,0)))=TRUE, "", INDEX(출금!$B$2:$B$1048576,MATCH($S1445,출금!$S$2:$S$1048576,0)))</f>
        <v/>
      </c>
      <c r="R1445" s="2" t="str">
        <f>IF(ISERROR(INDEX(출금!$C$2:$C$1048576,MATCH($S1445,출금!$S$2:$S$1048576,0)))=TRUE, "", INDEX(출금!$C$2:$C$1048576,MATCH($S1445,출금!$S$2:$S$1048576,0)))</f>
        <v/>
      </c>
      <c r="S1445" s="4" t="s">
        <v>2715</v>
      </c>
      <c r="T1445" s="20">
        <v>44551.761805555558</v>
      </c>
      <c r="U1445" s="31" t="str">
        <f t="shared" si="41"/>
        <v>2021-12-21</v>
      </c>
    </row>
    <row r="1446" spans="1:21" hidden="1">
      <c r="A1446" s="5" t="s">
        <v>3</v>
      </c>
      <c r="B1446" s="5" t="s">
        <v>67</v>
      </c>
      <c r="C1446" s="5" t="s">
        <v>24</v>
      </c>
      <c r="D1446" s="2" t="str">
        <f>'(참고) Index'!$E$9</f>
        <v>Main</v>
      </c>
      <c r="E1446" s="5">
        <v>10012</v>
      </c>
      <c r="F1446" s="4" t="str">
        <f t="shared" si="40"/>
        <v>XRP</v>
      </c>
      <c r="G1446" s="2" t="str">
        <f>IF(INDEX(지갑!$H:$H,MATCH(A1446&amp;B1446&amp;C1446&amp;D1446&amp;E1446&amp;F1446&amp;H1446,지갑!$K:$K,0))=0, "",INDEX(지갑!$H:$H,MATCH(A1446&amp;B1446&amp;C1446&amp;D1446&amp;E1446&amp;F1446&amp;H1446,지갑!$K:$K,0)))</f>
        <v>rEb8TK3gBgk5auZkwc6sHnwrGVJH8DuaLh</v>
      </c>
      <c r="H1446" s="5">
        <v>105711647</v>
      </c>
      <c r="K1446" s="1" t="s">
        <v>10</v>
      </c>
      <c r="L1446" s="1" t="s">
        <v>179</v>
      </c>
      <c r="M1446" s="11">
        <v>7584961</v>
      </c>
      <c r="N1446" s="2" t="str">
        <f>IF(ISERROR(INDEX(출금!$G$2:$G$1048576,MATCH($S1446,출금!$S$2:$S$1048576,0)))=TRUE, "", INDEX(출금!$G$2:$G$1048576,MATCH($S1446,출금!$S$2:$S$1048576,0))&amp;"")</f>
        <v/>
      </c>
      <c r="O1446" s="2" t="str">
        <f>IF(ISERROR(INDEX(출금!$H$2:$H$1048576,MATCH($S1446,출금!$S$2:$S$1048576,0)))=TRUE, "", INDEX(출금!$H$2:$H$1048576,MATCH($S1446,출금!$S$2:$S$1048576,0))&amp;"")</f>
        <v/>
      </c>
      <c r="P1446" s="2" t="str">
        <f>IF(ISERROR(INDEX(출금!$A$2:$A$1048576,MATCH($S1446,출금!$S$2:$S$1048576,0)))=TRUE, "", INDEX(출금!$A$2:$A$1048576,MATCH($S1446,출금!$S$2:$S$1048576,0)))</f>
        <v/>
      </c>
      <c r="Q1446" s="2" t="str">
        <f>IF(ISERROR(INDEX(출금!$B$2:$B$1048576,MATCH($S1446,출금!$S$2:$S$1048576,0)))=TRUE, "", INDEX(출금!$B$2:$B$1048576,MATCH($S1446,출금!$S$2:$S$1048576,0)))</f>
        <v/>
      </c>
      <c r="R1446" s="2" t="str">
        <f>IF(ISERROR(INDEX(출금!$C$2:$C$1048576,MATCH($S1446,출금!$S$2:$S$1048576,0)))=TRUE, "", INDEX(출금!$C$2:$C$1048576,MATCH($S1446,출금!$S$2:$S$1048576,0)))</f>
        <v/>
      </c>
      <c r="S1446" s="4" t="s">
        <v>2716</v>
      </c>
      <c r="T1446" s="20">
        <v>44550.949189814812</v>
      </c>
      <c r="U1446" s="31" t="str">
        <f t="shared" si="41"/>
        <v>2021-12-20</v>
      </c>
    </row>
    <row r="1447" spans="1:21" hidden="1">
      <c r="A1447" s="5" t="s">
        <v>3</v>
      </c>
      <c r="B1447" s="5" t="s">
        <v>67</v>
      </c>
      <c r="C1447" s="5" t="s">
        <v>24</v>
      </c>
      <c r="D1447" s="2" t="str">
        <f>'(참고) Index'!$E$9</f>
        <v>Main</v>
      </c>
      <c r="E1447" s="5">
        <v>10012</v>
      </c>
      <c r="F1447" s="4" t="str">
        <f t="shared" si="40"/>
        <v>BNB</v>
      </c>
      <c r="G1447" s="2" t="str">
        <f>IF(INDEX(지갑!$H:$H,MATCH(A1447&amp;B1447&amp;C1447&amp;D1447&amp;E1447&amp;F1447&amp;H1447,지갑!$K:$K,0))=0, "",INDEX(지갑!$H:$H,MATCH(A1447&amp;B1447&amp;C1447&amp;D1447&amp;E1447&amp;F1447&amp;H1447,지갑!$K:$K,0)))</f>
        <v/>
      </c>
      <c r="K1447" s="1" t="s">
        <v>100</v>
      </c>
      <c r="L1447" s="1" t="s">
        <v>179</v>
      </c>
      <c r="M1447" s="11">
        <v>10</v>
      </c>
      <c r="N1447" s="2" t="str">
        <f>IF(ISERROR(INDEX(출금!$G$2:$G$1048576,MATCH($S1447,출금!$S$2:$S$1048576,0)))=TRUE, "", INDEX(출금!$G$2:$G$1048576,MATCH($S1447,출금!$S$2:$S$1048576,0))&amp;"")</f>
        <v/>
      </c>
      <c r="O1447" s="2" t="str">
        <f>IF(ISERROR(INDEX(출금!$H$2:$H$1048576,MATCH($S1447,출금!$S$2:$S$1048576,0)))=TRUE, "", INDEX(출금!$H$2:$H$1048576,MATCH($S1447,출금!$S$2:$S$1048576,0))&amp;"")</f>
        <v/>
      </c>
      <c r="P1447" s="2" t="str">
        <f>IF(ISERROR(INDEX(출금!$A$2:$A$1048576,MATCH($S1447,출금!$S$2:$S$1048576,0)))=TRUE, "", INDEX(출금!$A$2:$A$1048576,MATCH($S1447,출금!$S$2:$S$1048576,0)))</f>
        <v/>
      </c>
      <c r="Q1447" s="2" t="str">
        <f>IF(ISERROR(INDEX(출금!$B$2:$B$1048576,MATCH($S1447,출금!$S$2:$S$1048576,0)))=TRUE, "", INDEX(출금!$B$2:$B$1048576,MATCH($S1447,출금!$S$2:$S$1048576,0)))</f>
        <v/>
      </c>
      <c r="R1447" s="2" t="str">
        <f>IF(ISERROR(INDEX(출금!$C$2:$C$1048576,MATCH($S1447,출금!$S$2:$S$1048576,0)))=TRUE, "", INDEX(출금!$C$2:$C$1048576,MATCH($S1447,출금!$S$2:$S$1048576,0)))</f>
        <v/>
      </c>
      <c r="S1447" s="4" t="s">
        <v>2717</v>
      </c>
      <c r="T1447" s="20">
        <v>44550.728946759256</v>
      </c>
      <c r="U1447" s="31" t="str">
        <f t="shared" si="41"/>
        <v>2021-12-20</v>
      </c>
    </row>
    <row r="1448" spans="1:21" hidden="1">
      <c r="A1448" s="5" t="s">
        <v>3</v>
      </c>
      <c r="B1448" s="5" t="s">
        <v>67</v>
      </c>
      <c r="C1448" s="5" t="s">
        <v>24</v>
      </c>
      <c r="D1448" s="2" t="str">
        <f>'(참고) Index'!$E$9</f>
        <v>Main</v>
      </c>
      <c r="E1448" s="5">
        <v>10012</v>
      </c>
      <c r="F1448" s="4" t="str">
        <f t="shared" ref="F1448:F1511" si="42">K1448</f>
        <v>XRP</v>
      </c>
      <c r="G1448" s="2" t="str">
        <f>IF(INDEX(지갑!$H:$H,MATCH(A1448&amp;B1448&amp;C1448&amp;D1448&amp;E1448&amp;F1448&amp;H1448,지갑!$K:$K,0))=0, "",INDEX(지갑!$H:$H,MATCH(A1448&amp;B1448&amp;C1448&amp;D1448&amp;E1448&amp;F1448&amp;H1448,지갑!$K:$K,0)))</f>
        <v>rEb8TK3gBgk5auZkwc6sHnwrGVJH8DuaLh</v>
      </c>
      <c r="H1448" s="5">
        <v>105711647</v>
      </c>
      <c r="K1448" s="1" t="s">
        <v>10</v>
      </c>
      <c r="L1448" s="1" t="s">
        <v>179</v>
      </c>
      <c r="M1448" s="11">
        <v>200000</v>
      </c>
      <c r="N1448" s="2" t="str">
        <f>IF(ISERROR(INDEX(출금!$G$2:$G$1048576,MATCH($S1448,출금!$S$2:$S$1048576,0)))=TRUE, "", INDEX(출금!$G$2:$G$1048576,MATCH($S1448,출금!$S$2:$S$1048576,0))&amp;"")</f>
        <v/>
      </c>
      <c r="O1448" s="2" t="str">
        <f>IF(ISERROR(INDEX(출금!$H$2:$H$1048576,MATCH($S1448,출금!$S$2:$S$1048576,0)))=TRUE, "", INDEX(출금!$H$2:$H$1048576,MATCH($S1448,출금!$S$2:$S$1048576,0))&amp;"")</f>
        <v/>
      </c>
      <c r="P1448" s="2" t="str">
        <f>IF(ISERROR(INDEX(출금!$A$2:$A$1048576,MATCH($S1448,출금!$S$2:$S$1048576,0)))=TRUE, "", INDEX(출금!$A$2:$A$1048576,MATCH($S1448,출금!$S$2:$S$1048576,0)))</f>
        <v/>
      </c>
      <c r="Q1448" s="2" t="str">
        <f>IF(ISERROR(INDEX(출금!$B$2:$B$1048576,MATCH($S1448,출금!$S$2:$S$1048576,0)))=TRUE, "", INDEX(출금!$B$2:$B$1048576,MATCH($S1448,출금!$S$2:$S$1048576,0)))</f>
        <v/>
      </c>
      <c r="R1448" s="2" t="str">
        <f>IF(ISERROR(INDEX(출금!$C$2:$C$1048576,MATCH($S1448,출금!$S$2:$S$1048576,0)))=TRUE, "", INDEX(출금!$C$2:$C$1048576,MATCH($S1448,출금!$S$2:$S$1048576,0)))</f>
        <v/>
      </c>
      <c r="S1448" s="4" t="s">
        <v>2718</v>
      </c>
      <c r="T1448" s="20">
        <v>44550.717719907407</v>
      </c>
      <c r="U1448" s="31" t="str">
        <f t="shared" si="41"/>
        <v>2021-12-20</v>
      </c>
    </row>
    <row r="1449" spans="1:21" hidden="1">
      <c r="A1449" s="5" t="s">
        <v>3</v>
      </c>
      <c r="B1449" s="5" t="s">
        <v>67</v>
      </c>
      <c r="C1449" s="5" t="s">
        <v>24</v>
      </c>
      <c r="D1449" s="2" t="str">
        <f>'(참고) Index'!$E$9</f>
        <v>Main</v>
      </c>
      <c r="E1449" s="5">
        <v>10012</v>
      </c>
      <c r="F1449" s="4" t="str">
        <f t="shared" si="42"/>
        <v>XRP</v>
      </c>
      <c r="G1449" s="2" t="str">
        <f>IF(INDEX(지갑!$H:$H,MATCH(A1449&amp;B1449&amp;C1449&amp;D1449&amp;E1449&amp;F1449&amp;H1449,지갑!$K:$K,0))=0, "",INDEX(지갑!$H:$H,MATCH(A1449&amp;B1449&amp;C1449&amp;D1449&amp;E1449&amp;F1449&amp;H1449,지갑!$K:$K,0)))</f>
        <v>rEb8TK3gBgk5auZkwc6sHnwrGVJH8DuaLh</v>
      </c>
      <c r="H1449" s="5">
        <v>105711647</v>
      </c>
      <c r="K1449" s="1" t="s">
        <v>10</v>
      </c>
      <c r="L1449" s="1" t="s">
        <v>179</v>
      </c>
      <c r="M1449" s="11">
        <v>2000000</v>
      </c>
      <c r="N1449" s="2" t="str">
        <f>IF(ISERROR(INDEX(출금!$G$2:$G$1048576,MATCH($S1449,출금!$S$2:$S$1048576,0)))=TRUE, "", INDEX(출금!$G$2:$G$1048576,MATCH($S1449,출금!$S$2:$S$1048576,0))&amp;"")</f>
        <v/>
      </c>
      <c r="O1449" s="2" t="str">
        <f>IF(ISERROR(INDEX(출금!$H$2:$H$1048576,MATCH($S1449,출금!$S$2:$S$1048576,0)))=TRUE, "", INDEX(출금!$H$2:$H$1048576,MATCH($S1449,출금!$S$2:$S$1048576,0))&amp;"")</f>
        <v/>
      </c>
      <c r="P1449" s="2" t="str">
        <f>IF(ISERROR(INDEX(출금!$A$2:$A$1048576,MATCH($S1449,출금!$S$2:$S$1048576,0)))=TRUE, "", INDEX(출금!$A$2:$A$1048576,MATCH($S1449,출금!$S$2:$S$1048576,0)))</f>
        <v/>
      </c>
      <c r="Q1449" s="2" t="str">
        <f>IF(ISERROR(INDEX(출금!$B$2:$B$1048576,MATCH($S1449,출금!$S$2:$S$1048576,0)))=TRUE, "", INDEX(출금!$B$2:$B$1048576,MATCH($S1449,출금!$S$2:$S$1048576,0)))</f>
        <v/>
      </c>
      <c r="R1449" s="2" t="str">
        <f>IF(ISERROR(INDEX(출금!$C$2:$C$1048576,MATCH($S1449,출금!$S$2:$S$1048576,0)))=TRUE, "", INDEX(출금!$C$2:$C$1048576,MATCH($S1449,출금!$S$2:$S$1048576,0)))</f>
        <v/>
      </c>
      <c r="S1449" s="4" t="s">
        <v>2719</v>
      </c>
      <c r="T1449" s="20">
        <v>44550.712511574071</v>
      </c>
      <c r="U1449" s="31" t="str">
        <f t="shared" si="41"/>
        <v>2021-12-20</v>
      </c>
    </row>
    <row r="1450" spans="1:21" hidden="1">
      <c r="A1450" s="5" t="s">
        <v>3</v>
      </c>
      <c r="B1450" s="5" t="s">
        <v>67</v>
      </c>
      <c r="C1450" s="5" t="s">
        <v>24</v>
      </c>
      <c r="D1450" s="2" t="str">
        <f>'(참고) Index'!$E$9</f>
        <v>Main</v>
      </c>
      <c r="E1450" s="5">
        <v>10012</v>
      </c>
      <c r="F1450" s="4" t="str">
        <f t="shared" si="42"/>
        <v>XLM</v>
      </c>
      <c r="G1450" s="2" t="str">
        <f>IF(INDEX(지갑!$H:$H,MATCH(A1450&amp;B1450&amp;C1450&amp;D1450&amp;E1450&amp;F1450&amp;H1450,지갑!$K:$K,0))=0, "",INDEX(지갑!$H:$H,MATCH(A1450&amp;B1450&amp;C1450&amp;D1450&amp;E1450&amp;F1450&amp;H1450,지갑!$K:$K,0)))</f>
        <v>GAHK7EEG2WWHVKDNT4CEQFZGKF2LGDSW2IVM4S5DP42RBW3K6BTODB4A</v>
      </c>
      <c r="H1450" s="5">
        <v>1061941801</v>
      </c>
      <c r="K1450" s="1" t="s">
        <v>50</v>
      </c>
      <c r="L1450" s="1" t="s">
        <v>50</v>
      </c>
      <c r="M1450" s="11">
        <v>20720954.800000001</v>
      </c>
      <c r="N1450" s="2" t="str">
        <f>IF(ISERROR(INDEX(출금!$G$2:$G$1048576,MATCH($S1450,출금!$S$2:$S$1048576,0)))=TRUE, "", INDEX(출금!$G$2:$G$1048576,MATCH($S1450,출금!$S$2:$S$1048576,0))&amp;"")</f>
        <v/>
      </c>
      <c r="O1450" s="2" t="str">
        <f>IF(ISERROR(INDEX(출금!$H$2:$H$1048576,MATCH($S1450,출금!$S$2:$S$1048576,0)))=TRUE, "", INDEX(출금!$H$2:$H$1048576,MATCH($S1450,출금!$S$2:$S$1048576,0))&amp;"")</f>
        <v/>
      </c>
      <c r="P1450" s="2" t="str">
        <f>IF(ISERROR(INDEX(출금!$A$2:$A$1048576,MATCH($S1450,출금!$S$2:$S$1048576,0)))=TRUE, "", INDEX(출금!$A$2:$A$1048576,MATCH($S1450,출금!$S$2:$S$1048576,0)))</f>
        <v/>
      </c>
      <c r="Q1450" s="2" t="str">
        <f>IF(ISERROR(INDEX(출금!$B$2:$B$1048576,MATCH($S1450,출금!$S$2:$S$1048576,0)))=TRUE, "", INDEX(출금!$B$2:$B$1048576,MATCH($S1450,출금!$S$2:$S$1048576,0)))</f>
        <v/>
      </c>
      <c r="R1450" s="2" t="str">
        <f>IF(ISERROR(INDEX(출금!$C$2:$C$1048576,MATCH($S1450,출금!$S$2:$S$1048576,0)))=TRUE, "", INDEX(출금!$C$2:$C$1048576,MATCH($S1450,출금!$S$2:$S$1048576,0)))</f>
        <v/>
      </c>
      <c r="S1450" s="4" t="s">
        <v>2720</v>
      </c>
      <c r="T1450" s="20">
        <v>44550.60696759259</v>
      </c>
      <c r="U1450" s="31" t="str">
        <f t="shared" si="41"/>
        <v>2021-12-20</v>
      </c>
    </row>
    <row r="1451" spans="1:21" hidden="1">
      <c r="A1451" s="5" t="s">
        <v>3</v>
      </c>
      <c r="B1451" s="5" t="s">
        <v>67</v>
      </c>
      <c r="C1451" s="5" t="s">
        <v>24</v>
      </c>
      <c r="D1451" s="2" t="str">
        <f>'(참고) Index'!$E$9</f>
        <v>Main</v>
      </c>
      <c r="E1451" s="5">
        <v>10012</v>
      </c>
      <c r="F1451" s="4" t="str">
        <f t="shared" si="42"/>
        <v>BCH</v>
      </c>
      <c r="G1451" s="2" t="e">
        <f>IF(INDEX(지갑!$H:$H,MATCH(A1451&amp;B1451&amp;C1451&amp;D1451&amp;E1451&amp;F1451&amp;H1451,지갑!$K:$K,0))=0, "",INDEX(지갑!$H:$H,MATCH(A1451&amp;B1451&amp;C1451&amp;D1451&amp;E1451&amp;F1451&amp;H1451,지갑!$K:$K,0)))</f>
        <v>#N/A</v>
      </c>
      <c r="K1451" s="1" t="s">
        <v>81</v>
      </c>
      <c r="L1451" s="1" t="s">
        <v>179</v>
      </c>
      <c r="M1451" s="11">
        <v>2424</v>
      </c>
      <c r="N1451" s="2" t="str">
        <f>IF(ISERROR(INDEX(출금!$G$2:$G$1048576,MATCH($S1451,출금!$S$2:$S$1048576,0)))=TRUE, "", INDEX(출금!$G$2:$G$1048576,MATCH($S1451,출금!$S$2:$S$1048576,0))&amp;"")</f>
        <v/>
      </c>
      <c r="O1451" s="2" t="str">
        <f>IF(ISERROR(INDEX(출금!$H$2:$H$1048576,MATCH($S1451,출금!$S$2:$S$1048576,0)))=TRUE, "", INDEX(출금!$H$2:$H$1048576,MATCH($S1451,출금!$S$2:$S$1048576,0))&amp;"")</f>
        <v/>
      </c>
      <c r="P1451" s="2" t="str">
        <f>IF(ISERROR(INDEX(출금!$A$2:$A$1048576,MATCH($S1451,출금!$S$2:$S$1048576,0)))=TRUE, "", INDEX(출금!$A$2:$A$1048576,MATCH($S1451,출금!$S$2:$S$1048576,0)))</f>
        <v/>
      </c>
      <c r="Q1451" s="2" t="str">
        <f>IF(ISERROR(INDEX(출금!$B$2:$B$1048576,MATCH($S1451,출금!$S$2:$S$1048576,0)))=TRUE, "", INDEX(출금!$B$2:$B$1048576,MATCH($S1451,출금!$S$2:$S$1048576,0)))</f>
        <v/>
      </c>
      <c r="R1451" s="2" t="str">
        <f>IF(ISERROR(INDEX(출금!$C$2:$C$1048576,MATCH($S1451,출금!$S$2:$S$1048576,0)))=TRUE, "", INDEX(출금!$C$2:$C$1048576,MATCH($S1451,출금!$S$2:$S$1048576,0)))</f>
        <v/>
      </c>
      <c r="S1451" s="4" t="s">
        <v>2721</v>
      </c>
      <c r="T1451" s="20">
        <v>44550.592488425929</v>
      </c>
      <c r="U1451" s="31" t="str">
        <f t="shared" si="41"/>
        <v>2021-12-20</v>
      </c>
    </row>
    <row r="1452" spans="1:21" hidden="1">
      <c r="A1452" s="5" t="s">
        <v>3</v>
      </c>
      <c r="B1452" s="5" t="s">
        <v>67</v>
      </c>
      <c r="C1452" s="5" t="s">
        <v>24</v>
      </c>
      <c r="D1452" s="2" t="str">
        <f>'(참고) Index'!$E$9</f>
        <v>Main</v>
      </c>
      <c r="E1452" s="5">
        <v>10012</v>
      </c>
      <c r="F1452" s="4" t="str">
        <f t="shared" si="42"/>
        <v>MATIC</v>
      </c>
      <c r="G1452" s="2" t="e">
        <f>IF(INDEX(지갑!$H:$H,MATCH(A1452&amp;B1452&amp;C1452&amp;D1452&amp;E1452&amp;F1452&amp;H1452,지갑!$K:$K,0))=0, "",INDEX(지갑!$H:$H,MATCH(A1452&amp;B1452&amp;C1452&amp;D1452&amp;E1452&amp;F1452&amp;H1452,지갑!$K:$K,0)))</f>
        <v>#N/A</v>
      </c>
      <c r="K1452" s="1" t="s">
        <v>103</v>
      </c>
      <c r="L1452" s="1" t="s">
        <v>179</v>
      </c>
      <c r="M1452" s="11">
        <v>700000</v>
      </c>
      <c r="N1452" s="2" t="str">
        <f>IF(ISERROR(INDEX(출금!$G$2:$G$1048576,MATCH($S1452,출금!$S$2:$S$1048576,0)))=TRUE, "", INDEX(출금!$G$2:$G$1048576,MATCH($S1452,출금!$S$2:$S$1048576,0))&amp;"")</f>
        <v/>
      </c>
      <c r="O1452" s="2" t="str">
        <f>IF(ISERROR(INDEX(출금!$H$2:$H$1048576,MATCH($S1452,출금!$S$2:$S$1048576,0)))=TRUE, "", INDEX(출금!$H$2:$H$1048576,MATCH($S1452,출금!$S$2:$S$1048576,0))&amp;"")</f>
        <v/>
      </c>
      <c r="P1452" s="2" t="str">
        <f>IF(ISERROR(INDEX(출금!$A$2:$A$1048576,MATCH($S1452,출금!$S$2:$S$1048576,0)))=TRUE, "", INDEX(출금!$A$2:$A$1048576,MATCH($S1452,출금!$S$2:$S$1048576,0)))</f>
        <v/>
      </c>
      <c r="Q1452" s="2" t="str">
        <f>IF(ISERROR(INDEX(출금!$B$2:$B$1048576,MATCH($S1452,출금!$S$2:$S$1048576,0)))=TRUE, "", INDEX(출금!$B$2:$B$1048576,MATCH($S1452,출금!$S$2:$S$1048576,0)))</f>
        <v/>
      </c>
      <c r="R1452" s="2" t="str">
        <f>IF(ISERROR(INDEX(출금!$C$2:$C$1048576,MATCH($S1452,출금!$S$2:$S$1048576,0)))=TRUE, "", INDEX(출금!$C$2:$C$1048576,MATCH($S1452,출금!$S$2:$S$1048576,0)))</f>
        <v/>
      </c>
      <c r="S1452" s="4" t="s">
        <v>2722</v>
      </c>
      <c r="T1452" s="20">
        <v>44550.5702662037</v>
      </c>
      <c r="U1452" s="31" t="str">
        <f t="shared" si="41"/>
        <v>2021-12-20</v>
      </c>
    </row>
    <row r="1453" spans="1:21">
      <c r="A1453" s="5" t="s">
        <v>3</v>
      </c>
      <c r="B1453" s="5" t="s">
        <v>67</v>
      </c>
      <c r="C1453" s="5" t="s">
        <v>24</v>
      </c>
      <c r="D1453" s="2" t="str">
        <f>'(참고) Index'!$E$9</f>
        <v>Main</v>
      </c>
      <c r="E1453" s="5">
        <v>10012</v>
      </c>
      <c r="F1453" s="4" t="str">
        <f t="shared" si="42"/>
        <v>ETH</v>
      </c>
      <c r="G1453" s="2" t="str">
        <f>IF(INDEX(지갑!$H:$H,MATCH(A1453&amp;B1453&amp;C1453&amp;D1453&amp;E1453&amp;F1453&amp;H1453,지갑!$K:$K,0))=0, "",INDEX(지갑!$H:$H,MATCH(A1453&amp;B1453&amp;C1453&amp;D1453&amp;E1453&amp;F1453&amp;H1453,지갑!$K:$K,0)))</f>
        <v>0x5d6fcf22aa4e4ff8da0abe329392e7c5306d22f3</v>
      </c>
      <c r="K1453" s="1" t="s">
        <v>11</v>
      </c>
      <c r="L1453" s="1" t="s">
        <v>11</v>
      </c>
      <c r="M1453" s="11">
        <v>1887.5</v>
      </c>
      <c r="N1453" s="2" t="str">
        <f>IF(ISERROR(INDEX(출금!$G$2:$G$1048576,MATCH($S1453,출금!$S$2:$S$1048576,0)))=TRUE, "", INDEX(출금!$G$2:$G$1048576,MATCH($S1453,출금!$S$2:$S$1048576,0))&amp;"")</f>
        <v/>
      </c>
      <c r="O1453" s="2" t="str">
        <f>IF(ISERROR(INDEX(출금!$H$2:$H$1048576,MATCH($S1453,출금!$S$2:$S$1048576,0)))=TRUE, "", INDEX(출금!$H$2:$H$1048576,MATCH($S1453,출금!$S$2:$S$1048576,0))&amp;"")</f>
        <v/>
      </c>
      <c r="P1453" s="2" t="str">
        <f>IF(ISERROR(INDEX(출금!$A$2:$A$1048576,MATCH($S1453,출금!$S$2:$S$1048576,0)))=TRUE, "", INDEX(출금!$A$2:$A$1048576,MATCH($S1453,출금!$S$2:$S$1048576,0)))</f>
        <v/>
      </c>
      <c r="Q1453" s="2" t="str">
        <f>IF(ISERROR(INDEX(출금!$B$2:$B$1048576,MATCH($S1453,출금!$S$2:$S$1048576,0)))=TRUE, "", INDEX(출금!$B$2:$B$1048576,MATCH($S1453,출금!$S$2:$S$1048576,0)))</f>
        <v/>
      </c>
      <c r="R1453" s="2" t="str">
        <f>IF(ISERROR(INDEX(출금!$C$2:$C$1048576,MATCH($S1453,출금!$S$2:$S$1048576,0)))=TRUE, "", INDEX(출금!$C$2:$C$1048576,MATCH($S1453,출금!$S$2:$S$1048576,0)))</f>
        <v/>
      </c>
      <c r="S1453" s="4" t="s">
        <v>2723</v>
      </c>
      <c r="T1453" s="20">
        <v>44550.558703703704</v>
      </c>
      <c r="U1453" s="31" t="str">
        <f t="shared" si="41"/>
        <v>2021-12-20</v>
      </c>
    </row>
    <row r="1454" spans="1:21" hidden="1">
      <c r="A1454" s="5" t="s">
        <v>3</v>
      </c>
      <c r="B1454" s="5" t="s">
        <v>67</v>
      </c>
      <c r="C1454" s="5" t="s">
        <v>24</v>
      </c>
      <c r="D1454" s="2" t="str">
        <f>'(참고) Index'!$E$9</f>
        <v>Main</v>
      </c>
      <c r="E1454" s="5">
        <v>10012</v>
      </c>
      <c r="F1454" s="4" t="str">
        <f t="shared" si="42"/>
        <v>MATIC</v>
      </c>
      <c r="G1454" s="2" t="e">
        <f>IF(INDEX(지갑!$H:$H,MATCH(A1454&amp;B1454&amp;C1454&amp;D1454&amp;E1454&amp;F1454&amp;H1454,지갑!$K:$K,0))=0, "",INDEX(지갑!$H:$H,MATCH(A1454&amp;B1454&amp;C1454&amp;D1454&amp;E1454&amp;F1454&amp;H1454,지갑!$K:$K,0)))</f>
        <v>#N/A</v>
      </c>
      <c r="K1454" s="1" t="s">
        <v>103</v>
      </c>
      <c r="L1454" s="1" t="s">
        <v>103</v>
      </c>
      <c r="M1454" s="11">
        <v>3561000</v>
      </c>
      <c r="N1454" s="2" t="str">
        <f>IF(ISERROR(INDEX(출금!$G$2:$G$1048576,MATCH($S1454,출금!$S$2:$S$1048576,0)))=TRUE, "", INDEX(출금!$G$2:$G$1048576,MATCH($S1454,출금!$S$2:$S$1048576,0))&amp;"")</f>
        <v/>
      </c>
      <c r="O1454" s="2" t="str">
        <f>IF(ISERROR(INDEX(출금!$H$2:$H$1048576,MATCH($S1454,출금!$S$2:$S$1048576,0)))=TRUE, "", INDEX(출금!$H$2:$H$1048576,MATCH($S1454,출금!$S$2:$S$1048576,0))&amp;"")</f>
        <v/>
      </c>
      <c r="P1454" s="2" t="str">
        <f>IF(ISERROR(INDEX(출금!$A$2:$A$1048576,MATCH($S1454,출금!$S$2:$S$1048576,0)))=TRUE, "", INDEX(출금!$A$2:$A$1048576,MATCH($S1454,출금!$S$2:$S$1048576,0)))</f>
        <v/>
      </c>
      <c r="Q1454" s="2" t="str">
        <f>IF(ISERROR(INDEX(출금!$B$2:$B$1048576,MATCH($S1454,출금!$S$2:$S$1048576,0)))=TRUE, "", INDEX(출금!$B$2:$B$1048576,MATCH($S1454,출금!$S$2:$S$1048576,0)))</f>
        <v/>
      </c>
      <c r="R1454" s="2" t="str">
        <f>IF(ISERROR(INDEX(출금!$C$2:$C$1048576,MATCH($S1454,출금!$S$2:$S$1048576,0)))=TRUE, "", INDEX(출금!$C$2:$C$1048576,MATCH($S1454,출금!$S$2:$S$1048576,0)))</f>
        <v/>
      </c>
      <c r="S1454" s="4" t="s">
        <v>2724</v>
      </c>
      <c r="T1454" s="20">
        <v>44550.513668981483</v>
      </c>
      <c r="U1454" s="31" t="str">
        <f t="shared" si="41"/>
        <v>2021-12-20</v>
      </c>
    </row>
    <row r="1455" spans="1:21" hidden="1">
      <c r="A1455" s="5" t="s">
        <v>3</v>
      </c>
      <c r="B1455" s="5" t="s">
        <v>67</v>
      </c>
      <c r="C1455" s="5" t="s">
        <v>24</v>
      </c>
      <c r="D1455" s="2" t="str">
        <f>'(참고) Index'!$E$9</f>
        <v>Main</v>
      </c>
      <c r="E1455" s="5">
        <v>10012</v>
      </c>
      <c r="F1455" s="4" t="str">
        <f t="shared" si="42"/>
        <v>BCH</v>
      </c>
      <c r="G1455" s="2" t="e">
        <f>IF(INDEX(지갑!$H:$H,MATCH(A1455&amp;B1455&amp;C1455&amp;D1455&amp;E1455&amp;F1455&amp;H1455,지갑!$K:$K,0))=0, "",INDEX(지갑!$H:$H,MATCH(A1455&amp;B1455&amp;C1455&amp;D1455&amp;E1455&amp;F1455&amp;H1455,지갑!$K:$K,0)))</f>
        <v>#N/A</v>
      </c>
      <c r="K1455" s="1" t="s">
        <v>81</v>
      </c>
      <c r="L1455" s="1" t="s">
        <v>179</v>
      </c>
      <c r="M1455" s="11">
        <v>6715</v>
      </c>
      <c r="N1455" s="2" t="str">
        <f>IF(ISERROR(INDEX(출금!$G$2:$G$1048576,MATCH($S1455,출금!$S$2:$S$1048576,0)))=TRUE, "", INDEX(출금!$G$2:$G$1048576,MATCH($S1455,출금!$S$2:$S$1048576,0))&amp;"")</f>
        <v/>
      </c>
      <c r="O1455" s="2" t="str">
        <f>IF(ISERROR(INDEX(출금!$H$2:$H$1048576,MATCH($S1455,출금!$S$2:$S$1048576,0)))=TRUE, "", INDEX(출금!$H$2:$H$1048576,MATCH($S1455,출금!$S$2:$S$1048576,0))&amp;"")</f>
        <v/>
      </c>
      <c r="P1455" s="2" t="str">
        <f>IF(ISERROR(INDEX(출금!$A$2:$A$1048576,MATCH($S1455,출금!$S$2:$S$1048576,0)))=TRUE, "", INDEX(출금!$A$2:$A$1048576,MATCH($S1455,출금!$S$2:$S$1048576,0)))</f>
        <v/>
      </c>
      <c r="Q1455" s="2" t="str">
        <f>IF(ISERROR(INDEX(출금!$B$2:$B$1048576,MATCH($S1455,출금!$S$2:$S$1048576,0)))=TRUE, "", INDEX(출금!$B$2:$B$1048576,MATCH($S1455,출금!$S$2:$S$1048576,0)))</f>
        <v/>
      </c>
      <c r="R1455" s="2" t="str">
        <f>IF(ISERROR(INDEX(출금!$C$2:$C$1048576,MATCH($S1455,출금!$S$2:$S$1048576,0)))=TRUE, "", INDEX(출금!$C$2:$C$1048576,MATCH($S1455,출금!$S$2:$S$1048576,0)))</f>
        <v/>
      </c>
      <c r="S1455" s="4" t="s">
        <v>2725</v>
      </c>
      <c r="T1455" s="20">
        <v>44546.752812500003</v>
      </c>
      <c r="U1455" s="31" t="str">
        <f t="shared" si="41"/>
        <v>2021-12-16</v>
      </c>
    </row>
    <row r="1456" spans="1:21" hidden="1">
      <c r="A1456" s="5" t="s">
        <v>3</v>
      </c>
      <c r="B1456" s="5" t="s">
        <v>67</v>
      </c>
      <c r="C1456" s="5" t="s">
        <v>24</v>
      </c>
      <c r="D1456" s="2" t="str">
        <f>'(참고) Index'!$E$9</f>
        <v>Main</v>
      </c>
      <c r="E1456" s="5">
        <v>10012</v>
      </c>
      <c r="F1456" s="4" t="str">
        <f t="shared" si="42"/>
        <v>XRP</v>
      </c>
      <c r="G1456" s="2" t="str">
        <f>IF(INDEX(지갑!$H:$H,MATCH(A1456&amp;B1456&amp;C1456&amp;D1456&amp;E1456&amp;F1456&amp;H1456,지갑!$K:$K,0))=0, "",INDEX(지갑!$H:$H,MATCH(A1456&amp;B1456&amp;C1456&amp;D1456&amp;E1456&amp;F1456&amp;H1456,지갑!$K:$K,0)))</f>
        <v>rEb8TK3gBgk5auZkwc6sHnwrGVJH8DuaLh</v>
      </c>
      <c r="H1456" s="5">
        <v>105711647</v>
      </c>
      <c r="K1456" s="1" t="s">
        <v>10</v>
      </c>
      <c r="L1456" s="1" t="s">
        <v>179</v>
      </c>
      <c r="M1456" s="11">
        <v>16953294</v>
      </c>
      <c r="N1456" s="2" t="str">
        <f>IF(ISERROR(INDEX(출금!$G$2:$G$1048576,MATCH($S1456,출금!$S$2:$S$1048576,0)))=TRUE, "", INDEX(출금!$G$2:$G$1048576,MATCH($S1456,출금!$S$2:$S$1048576,0))&amp;"")</f>
        <v/>
      </c>
      <c r="O1456" s="2" t="str">
        <f>IF(ISERROR(INDEX(출금!$H$2:$H$1048576,MATCH($S1456,출금!$S$2:$S$1048576,0)))=TRUE, "", INDEX(출금!$H$2:$H$1048576,MATCH($S1456,출금!$S$2:$S$1048576,0))&amp;"")</f>
        <v/>
      </c>
      <c r="P1456" s="2" t="str">
        <f>IF(ISERROR(INDEX(출금!$A$2:$A$1048576,MATCH($S1456,출금!$S$2:$S$1048576,0)))=TRUE, "", INDEX(출금!$A$2:$A$1048576,MATCH($S1456,출금!$S$2:$S$1048576,0)))</f>
        <v/>
      </c>
      <c r="Q1456" s="2" t="str">
        <f>IF(ISERROR(INDEX(출금!$B$2:$B$1048576,MATCH($S1456,출금!$S$2:$S$1048576,0)))=TRUE, "", INDEX(출금!$B$2:$B$1048576,MATCH($S1456,출금!$S$2:$S$1048576,0)))</f>
        <v/>
      </c>
      <c r="R1456" s="2" t="str">
        <f>IF(ISERROR(INDEX(출금!$C$2:$C$1048576,MATCH($S1456,출금!$S$2:$S$1048576,0)))=TRUE, "", INDEX(출금!$C$2:$C$1048576,MATCH($S1456,출금!$S$2:$S$1048576,0)))</f>
        <v/>
      </c>
      <c r="S1456" s="4" t="s">
        <v>2726</v>
      </c>
      <c r="T1456" s="20">
        <v>44546.747372685182</v>
      </c>
      <c r="U1456" s="31" t="str">
        <f t="shared" si="41"/>
        <v>2021-12-16</v>
      </c>
    </row>
    <row r="1457" spans="1:21" hidden="1">
      <c r="A1457" s="5" t="s">
        <v>3</v>
      </c>
      <c r="B1457" s="5" t="s">
        <v>67</v>
      </c>
      <c r="C1457" s="5" t="s">
        <v>24</v>
      </c>
      <c r="D1457" s="2" t="str">
        <f>'(참고) Index'!$E$9</f>
        <v>Main</v>
      </c>
      <c r="E1457" s="5">
        <v>10012</v>
      </c>
      <c r="F1457" s="4" t="str">
        <f t="shared" si="42"/>
        <v>USDT</v>
      </c>
      <c r="G1457" s="2" t="str">
        <f>IF(INDEX(지갑!$H:$H,MATCH(A1457&amp;B1457&amp;C1457&amp;D1457&amp;E1457&amp;F1457&amp;H1457,지갑!$K:$K,0))=0, "",INDEX(지갑!$H:$H,MATCH(A1457&amp;B1457&amp;C1457&amp;D1457&amp;E1457&amp;F1457&amp;H1457,지갑!$K:$K,0)))</f>
        <v/>
      </c>
      <c r="K1457" s="1" t="s">
        <v>13</v>
      </c>
      <c r="L1457" s="1" t="s">
        <v>76</v>
      </c>
      <c r="M1457" s="11">
        <v>1000000</v>
      </c>
      <c r="N1457" s="2" t="str">
        <f>IF(ISERROR(INDEX(출금!$G$2:$G$1048576,MATCH($S1457,출금!$S$2:$S$1048576,0)))=TRUE, "", INDEX(출금!$G$2:$G$1048576,MATCH($S1457,출금!$S$2:$S$1048576,0))&amp;"")</f>
        <v>0xdb245cf0aec8bf5d4b3002d00f3e701e80ba380a</v>
      </c>
      <c r="O1457" s="2" t="str">
        <f>IF(ISERROR(INDEX(출금!$H$2:$H$1048576,MATCH($S1457,출금!$S$2:$S$1048576,0)))=TRUE, "", INDEX(출금!$H$2:$H$1048576,MATCH($S1457,출금!$S$2:$S$1048576,0))&amp;"")</f>
        <v/>
      </c>
      <c r="P1457" s="2" t="str">
        <f>IF(ISERROR(INDEX(출금!$A$2:$A$1048576,MATCH($S1457,출금!$S$2:$S$1048576,0)))=TRUE, "", INDEX(출금!$A$2:$A$1048576,MATCH($S1457,출금!$S$2:$S$1048576,0)))</f>
        <v>exchange</v>
      </c>
      <c r="Q1457" s="2" t="str">
        <f>IF(ISERROR(INDEX(출금!$B$2:$B$1048576,MATCH($S1457,출금!$S$2:$S$1048576,0)))=TRUE, "", INDEX(출금!$B$2:$B$1048576,MATCH($S1457,출금!$S$2:$S$1048576,0)))</f>
        <v>Huobi</v>
      </c>
      <c r="R1457" s="2" t="str">
        <f>IF(ISERROR(INDEX(출금!$C$2:$C$1048576,MATCH($S1457,출금!$S$2:$S$1048576,0)))=TRUE, "", INDEX(출금!$C$2:$C$1048576,MATCH($S1457,출금!$S$2:$S$1048576,0)))</f>
        <v>Peertec</v>
      </c>
      <c r="S1457" s="4" t="s">
        <v>1416</v>
      </c>
      <c r="T1457" s="20">
        <v>44546.653425925928</v>
      </c>
      <c r="U1457" s="31" t="str">
        <f t="shared" si="41"/>
        <v>2021-12-16</v>
      </c>
    </row>
    <row r="1458" spans="1:21" hidden="1">
      <c r="A1458" s="5" t="s">
        <v>3</v>
      </c>
      <c r="B1458" s="5" t="s">
        <v>67</v>
      </c>
      <c r="C1458" s="5" t="s">
        <v>24</v>
      </c>
      <c r="D1458" s="2" t="str">
        <f>'(참고) Index'!$E$9</f>
        <v>Main</v>
      </c>
      <c r="E1458" s="5">
        <v>10012</v>
      </c>
      <c r="F1458" s="4" t="str">
        <f t="shared" si="42"/>
        <v>USDT</v>
      </c>
      <c r="G1458" s="2" t="str">
        <f>IF(INDEX(지갑!$H:$H,MATCH(A1458&amp;B1458&amp;C1458&amp;D1458&amp;E1458&amp;F1458&amp;H1458,지갑!$K:$K,0))=0, "",INDEX(지갑!$H:$H,MATCH(A1458&amp;B1458&amp;C1458&amp;D1458&amp;E1458&amp;F1458&amp;H1458,지갑!$K:$K,0)))</f>
        <v/>
      </c>
      <c r="K1458" s="1" t="s">
        <v>13</v>
      </c>
      <c r="L1458" s="1" t="s">
        <v>76</v>
      </c>
      <c r="M1458" s="11">
        <v>1000000</v>
      </c>
      <c r="N1458" s="2" t="str">
        <f>IF(ISERROR(INDEX(출금!$G$2:$G$1048576,MATCH($S1458,출금!$S$2:$S$1048576,0)))=TRUE, "", INDEX(출금!$G$2:$G$1048576,MATCH($S1458,출금!$S$2:$S$1048576,0))&amp;"")</f>
        <v>0xdb245cf0aec8bf5d4b3002d00f3e701e80ba380a</v>
      </c>
      <c r="O1458" s="2" t="str">
        <f>IF(ISERROR(INDEX(출금!$H$2:$H$1048576,MATCH($S1458,출금!$S$2:$S$1048576,0)))=TRUE, "", INDEX(출금!$H$2:$H$1048576,MATCH($S1458,출금!$S$2:$S$1048576,0))&amp;"")</f>
        <v/>
      </c>
      <c r="P1458" s="2" t="str">
        <f>IF(ISERROR(INDEX(출금!$A$2:$A$1048576,MATCH($S1458,출금!$S$2:$S$1048576,0)))=TRUE, "", INDEX(출금!$A$2:$A$1048576,MATCH($S1458,출금!$S$2:$S$1048576,0)))</f>
        <v>exchange</v>
      </c>
      <c r="Q1458" s="2" t="str">
        <f>IF(ISERROR(INDEX(출금!$B$2:$B$1048576,MATCH($S1458,출금!$S$2:$S$1048576,0)))=TRUE, "", INDEX(출금!$B$2:$B$1048576,MATCH($S1458,출금!$S$2:$S$1048576,0)))</f>
        <v>Huobi</v>
      </c>
      <c r="R1458" s="2" t="str">
        <f>IF(ISERROR(INDEX(출금!$C$2:$C$1048576,MATCH($S1458,출금!$S$2:$S$1048576,0)))=TRUE, "", INDEX(출금!$C$2:$C$1048576,MATCH($S1458,출금!$S$2:$S$1048576,0)))</f>
        <v>Peertec</v>
      </c>
      <c r="S1458" s="4" t="s">
        <v>1415</v>
      </c>
      <c r="T1458" s="20">
        <v>44546.648101851853</v>
      </c>
      <c r="U1458" s="31" t="str">
        <f t="shared" si="41"/>
        <v>2021-12-16</v>
      </c>
    </row>
    <row r="1459" spans="1:21" hidden="1">
      <c r="A1459" s="5" t="s">
        <v>3</v>
      </c>
      <c r="B1459" s="5" t="s">
        <v>67</v>
      </c>
      <c r="C1459" s="5" t="s">
        <v>24</v>
      </c>
      <c r="D1459" s="2" t="str">
        <f>'(참고) Index'!$E$9</f>
        <v>Main</v>
      </c>
      <c r="E1459" s="5">
        <v>10012</v>
      </c>
      <c r="F1459" s="4" t="str">
        <f t="shared" si="42"/>
        <v>USDT</v>
      </c>
      <c r="G1459" s="2" t="str">
        <f>IF(INDEX(지갑!$H:$H,MATCH(A1459&amp;B1459&amp;C1459&amp;D1459&amp;E1459&amp;F1459&amp;H1459,지갑!$K:$K,0))=0, "",INDEX(지갑!$H:$H,MATCH(A1459&amp;B1459&amp;C1459&amp;D1459&amp;E1459&amp;F1459&amp;H1459,지갑!$K:$K,0)))</f>
        <v/>
      </c>
      <c r="K1459" s="1" t="s">
        <v>13</v>
      </c>
      <c r="L1459" s="1" t="s">
        <v>76</v>
      </c>
      <c r="M1459" s="11">
        <v>1000000</v>
      </c>
      <c r="N1459" s="2" t="str">
        <f>IF(ISERROR(INDEX(출금!$G$2:$G$1048576,MATCH($S1459,출금!$S$2:$S$1048576,0)))=TRUE, "", INDEX(출금!$G$2:$G$1048576,MATCH($S1459,출금!$S$2:$S$1048576,0))&amp;"")</f>
        <v>0xdb245cf0aec8bf5d4b3002d00f3e701e80ba380a</v>
      </c>
      <c r="O1459" s="2" t="str">
        <f>IF(ISERROR(INDEX(출금!$H$2:$H$1048576,MATCH($S1459,출금!$S$2:$S$1048576,0)))=TRUE, "", INDEX(출금!$H$2:$H$1048576,MATCH($S1459,출금!$S$2:$S$1048576,0))&amp;"")</f>
        <v/>
      </c>
      <c r="P1459" s="2" t="str">
        <f>IF(ISERROR(INDEX(출금!$A$2:$A$1048576,MATCH($S1459,출금!$S$2:$S$1048576,0)))=TRUE, "", INDEX(출금!$A$2:$A$1048576,MATCH($S1459,출금!$S$2:$S$1048576,0)))</f>
        <v>exchange</v>
      </c>
      <c r="Q1459" s="2" t="str">
        <f>IF(ISERROR(INDEX(출금!$B$2:$B$1048576,MATCH($S1459,출금!$S$2:$S$1048576,0)))=TRUE, "", INDEX(출금!$B$2:$B$1048576,MATCH($S1459,출금!$S$2:$S$1048576,0)))</f>
        <v>Huobi</v>
      </c>
      <c r="R1459" s="2" t="str">
        <f>IF(ISERROR(INDEX(출금!$C$2:$C$1048576,MATCH($S1459,출금!$S$2:$S$1048576,0)))=TRUE, "", INDEX(출금!$C$2:$C$1048576,MATCH($S1459,출금!$S$2:$S$1048576,0)))</f>
        <v>Peertec</v>
      </c>
      <c r="S1459" s="4" t="s">
        <v>1414</v>
      </c>
      <c r="T1459" s="20">
        <v>44546.64199074074</v>
      </c>
      <c r="U1459" s="31" t="str">
        <f t="shared" si="41"/>
        <v>2021-12-16</v>
      </c>
    </row>
    <row r="1460" spans="1:21">
      <c r="A1460" s="5" t="s">
        <v>3</v>
      </c>
      <c r="B1460" s="5" t="s">
        <v>67</v>
      </c>
      <c r="C1460" s="5" t="s">
        <v>24</v>
      </c>
      <c r="D1460" s="2" t="str">
        <f>'(참고) Index'!$E$9</f>
        <v>Main</v>
      </c>
      <c r="E1460" s="5">
        <v>10012</v>
      </c>
      <c r="F1460" s="4" t="str">
        <f t="shared" si="42"/>
        <v>ETH</v>
      </c>
      <c r="G1460" s="2" t="str">
        <f>IF(INDEX(지갑!$H:$H,MATCH(A1460&amp;B1460&amp;C1460&amp;D1460&amp;E1460&amp;F1460&amp;H1460,지갑!$K:$K,0))=0, "",INDEX(지갑!$H:$H,MATCH(A1460&amp;B1460&amp;C1460&amp;D1460&amp;E1460&amp;F1460&amp;H1460,지갑!$K:$K,0)))</f>
        <v>0x5d6fcf22aa4e4ff8da0abe329392e7c5306d22f3</v>
      </c>
      <c r="K1460" s="1" t="s">
        <v>11</v>
      </c>
      <c r="L1460" s="1" t="s">
        <v>11</v>
      </c>
      <c r="M1460" s="11">
        <v>4471</v>
      </c>
      <c r="N1460" s="2" t="str">
        <f>IF(ISERROR(INDEX(출금!$G$2:$G$1048576,MATCH($S1460,출금!$S$2:$S$1048576,0)))=TRUE, "", INDEX(출금!$G$2:$G$1048576,MATCH($S1460,출금!$S$2:$S$1048576,0))&amp;"")</f>
        <v/>
      </c>
      <c r="O1460" s="2" t="str">
        <f>IF(ISERROR(INDEX(출금!$H$2:$H$1048576,MATCH($S1460,출금!$S$2:$S$1048576,0)))=TRUE, "", INDEX(출금!$H$2:$H$1048576,MATCH($S1460,출금!$S$2:$S$1048576,0))&amp;"")</f>
        <v/>
      </c>
      <c r="P1460" s="2" t="str">
        <f>IF(ISERROR(INDEX(출금!$A$2:$A$1048576,MATCH($S1460,출금!$S$2:$S$1048576,0)))=TRUE, "", INDEX(출금!$A$2:$A$1048576,MATCH($S1460,출금!$S$2:$S$1048576,0)))</f>
        <v/>
      </c>
      <c r="Q1460" s="2" t="str">
        <f>IF(ISERROR(INDEX(출금!$B$2:$B$1048576,MATCH($S1460,출금!$S$2:$S$1048576,0)))=TRUE, "", INDEX(출금!$B$2:$B$1048576,MATCH($S1460,출금!$S$2:$S$1048576,0)))</f>
        <v/>
      </c>
      <c r="R1460" s="2" t="str">
        <f>IF(ISERROR(INDEX(출금!$C$2:$C$1048576,MATCH($S1460,출금!$S$2:$S$1048576,0)))=TRUE, "", INDEX(출금!$C$2:$C$1048576,MATCH($S1460,출금!$S$2:$S$1048576,0)))</f>
        <v/>
      </c>
      <c r="S1460" s="4" t="s">
        <v>2727</v>
      </c>
      <c r="T1460" s="20">
        <v>44546.633796296293</v>
      </c>
      <c r="U1460" s="31" t="str">
        <f t="shared" si="41"/>
        <v>2021-12-16</v>
      </c>
    </row>
    <row r="1461" spans="1:21" hidden="1">
      <c r="A1461" s="5" t="s">
        <v>3</v>
      </c>
      <c r="B1461" s="5" t="s">
        <v>67</v>
      </c>
      <c r="C1461" s="5" t="s">
        <v>24</v>
      </c>
      <c r="D1461" s="2" t="str">
        <f>'(참고) Index'!$E$9</f>
        <v>Main</v>
      </c>
      <c r="E1461" s="5">
        <v>10012</v>
      </c>
      <c r="F1461" s="4" t="str">
        <f t="shared" si="42"/>
        <v>XRP</v>
      </c>
      <c r="G1461" s="2" t="str">
        <f>IF(INDEX(지갑!$H:$H,MATCH(A1461&amp;B1461&amp;C1461&amp;D1461&amp;E1461&amp;F1461&amp;H1461,지갑!$K:$K,0))=0, "",INDEX(지갑!$H:$H,MATCH(A1461&amp;B1461&amp;C1461&amp;D1461&amp;E1461&amp;F1461&amp;H1461,지갑!$K:$K,0)))</f>
        <v>rEb8TK3gBgk5auZkwc6sHnwrGVJH8DuaLh</v>
      </c>
      <c r="H1461" s="5">
        <v>105711647</v>
      </c>
      <c r="K1461" s="1" t="s">
        <v>10</v>
      </c>
      <c r="L1461" s="1" t="s">
        <v>179</v>
      </c>
      <c r="M1461" s="11">
        <v>12000000</v>
      </c>
      <c r="N1461" s="2" t="str">
        <f>IF(ISERROR(INDEX(출금!$G$2:$G$1048576,MATCH($S1461,출금!$S$2:$S$1048576,0)))=TRUE, "", INDEX(출금!$G$2:$G$1048576,MATCH($S1461,출금!$S$2:$S$1048576,0))&amp;"")</f>
        <v/>
      </c>
      <c r="O1461" s="2" t="str">
        <f>IF(ISERROR(INDEX(출금!$H$2:$H$1048576,MATCH($S1461,출금!$S$2:$S$1048576,0)))=TRUE, "", INDEX(출금!$H$2:$H$1048576,MATCH($S1461,출금!$S$2:$S$1048576,0))&amp;"")</f>
        <v/>
      </c>
      <c r="P1461" s="2" t="str">
        <f>IF(ISERROR(INDEX(출금!$A$2:$A$1048576,MATCH($S1461,출금!$S$2:$S$1048576,0)))=TRUE, "", INDEX(출금!$A$2:$A$1048576,MATCH($S1461,출금!$S$2:$S$1048576,0)))</f>
        <v/>
      </c>
      <c r="Q1461" s="2" t="str">
        <f>IF(ISERROR(INDEX(출금!$B$2:$B$1048576,MATCH($S1461,출금!$S$2:$S$1048576,0)))=TRUE, "", INDEX(출금!$B$2:$B$1048576,MATCH($S1461,출금!$S$2:$S$1048576,0)))</f>
        <v/>
      </c>
      <c r="R1461" s="2" t="str">
        <f>IF(ISERROR(INDEX(출금!$C$2:$C$1048576,MATCH($S1461,출금!$S$2:$S$1048576,0)))=TRUE, "", INDEX(출금!$C$2:$C$1048576,MATCH($S1461,출금!$S$2:$S$1048576,0)))</f>
        <v/>
      </c>
      <c r="S1461" s="4" t="s">
        <v>2728</v>
      </c>
      <c r="T1461" s="20">
        <v>44546.559270833335</v>
      </c>
      <c r="U1461" s="31" t="str">
        <f t="shared" si="41"/>
        <v>2021-12-16</v>
      </c>
    </row>
    <row r="1462" spans="1:21">
      <c r="A1462" s="5" t="s">
        <v>3</v>
      </c>
      <c r="B1462" s="5" t="s">
        <v>67</v>
      </c>
      <c r="C1462" s="5" t="s">
        <v>24</v>
      </c>
      <c r="D1462" s="2" t="str">
        <f>'(참고) Index'!$E$9</f>
        <v>Main</v>
      </c>
      <c r="E1462" s="5">
        <v>10012</v>
      </c>
      <c r="F1462" s="4" t="str">
        <f t="shared" si="42"/>
        <v>MATIC</v>
      </c>
      <c r="G1462" s="2" t="e">
        <f>IF(INDEX(지갑!$H:$H,MATCH(A1462&amp;B1462&amp;C1462&amp;D1462&amp;E1462&amp;F1462&amp;H1462,지갑!$K:$K,0))=0, "",INDEX(지갑!$H:$H,MATCH(A1462&amp;B1462&amp;C1462&amp;D1462&amp;E1462&amp;F1462&amp;H1462,지갑!$K:$K,0)))</f>
        <v>#N/A</v>
      </c>
      <c r="K1462" s="1" t="s">
        <v>103</v>
      </c>
      <c r="L1462" s="1" t="s">
        <v>11</v>
      </c>
      <c r="M1462" s="11">
        <v>2501966.4900000002</v>
      </c>
      <c r="N1462" s="2" t="str">
        <f>IF(ISERROR(INDEX(출금!$G$2:$G$1048576,MATCH($S1462,출금!$S$2:$S$1048576,0)))=TRUE, "", INDEX(출금!$G$2:$G$1048576,MATCH($S1462,출금!$S$2:$S$1048576,0))&amp;"")</f>
        <v/>
      </c>
      <c r="O1462" s="2" t="str">
        <f>IF(ISERROR(INDEX(출금!$H$2:$H$1048576,MATCH($S1462,출금!$S$2:$S$1048576,0)))=TRUE, "", INDEX(출금!$H$2:$H$1048576,MATCH($S1462,출금!$S$2:$S$1048576,0))&amp;"")</f>
        <v/>
      </c>
      <c r="P1462" s="2" t="str">
        <f>IF(ISERROR(INDEX(출금!$A$2:$A$1048576,MATCH($S1462,출금!$S$2:$S$1048576,0)))=TRUE, "", INDEX(출금!$A$2:$A$1048576,MATCH($S1462,출금!$S$2:$S$1048576,0)))</f>
        <v/>
      </c>
      <c r="Q1462" s="2" t="str">
        <f>IF(ISERROR(INDEX(출금!$B$2:$B$1048576,MATCH($S1462,출금!$S$2:$S$1048576,0)))=TRUE, "", INDEX(출금!$B$2:$B$1048576,MATCH($S1462,출금!$S$2:$S$1048576,0)))</f>
        <v/>
      </c>
      <c r="R1462" s="2" t="str">
        <f>IF(ISERROR(INDEX(출금!$C$2:$C$1048576,MATCH($S1462,출금!$S$2:$S$1048576,0)))=TRUE, "", INDEX(출금!$C$2:$C$1048576,MATCH($S1462,출금!$S$2:$S$1048576,0)))</f>
        <v/>
      </c>
      <c r="S1462" s="4" t="s">
        <v>2729</v>
      </c>
      <c r="T1462" s="20">
        <v>44546.543495370373</v>
      </c>
      <c r="U1462" s="31" t="str">
        <f t="shared" si="41"/>
        <v>2021-12-16</v>
      </c>
    </row>
    <row r="1463" spans="1:21">
      <c r="A1463" s="5" t="s">
        <v>3</v>
      </c>
      <c r="B1463" s="5" t="s">
        <v>67</v>
      </c>
      <c r="C1463" s="5" t="s">
        <v>24</v>
      </c>
      <c r="D1463" s="2" t="str">
        <f>'(참고) Index'!$E$9</f>
        <v>Main</v>
      </c>
      <c r="E1463" s="5">
        <v>10012</v>
      </c>
      <c r="F1463" s="4" t="str">
        <f t="shared" si="42"/>
        <v>ETH</v>
      </c>
      <c r="G1463" s="2" t="str">
        <f>IF(INDEX(지갑!$H:$H,MATCH(A1463&amp;B1463&amp;C1463&amp;D1463&amp;E1463&amp;F1463&amp;H1463,지갑!$K:$K,0))=0, "",INDEX(지갑!$H:$H,MATCH(A1463&amp;B1463&amp;C1463&amp;D1463&amp;E1463&amp;F1463&amp;H1463,지갑!$K:$K,0)))</f>
        <v>0x5d6fcf22aa4e4ff8da0abe329392e7c5306d22f3</v>
      </c>
      <c r="K1463" s="1" t="s">
        <v>11</v>
      </c>
      <c r="L1463" s="1" t="s">
        <v>11</v>
      </c>
      <c r="M1463" s="11">
        <v>1761</v>
      </c>
      <c r="N1463" s="2" t="str">
        <f>IF(ISERROR(INDEX(출금!$G$2:$G$1048576,MATCH($S1463,출금!$S$2:$S$1048576,0)))=TRUE, "", INDEX(출금!$G$2:$G$1048576,MATCH($S1463,출금!$S$2:$S$1048576,0))&amp;"")</f>
        <v/>
      </c>
      <c r="O1463" s="2" t="str">
        <f>IF(ISERROR(INDEX(출금!$H$2:$H$1048576,MATCH($S1463,출금!$S$2:$S$1048576,0)))=TRUE, "", INDEX(출금!$H$2:$H$1048576,MATCH($S1463,출금!$S$2:$S$1048576,0))&amp;"")</f>
        <v/>
      </c>
      <c r="P1463" s="2" t="str">
        <f>IF(ISERROR(INDEX(출금!$A$2:$A$1048576,MATCH($S1463,출금!$S$2:$S$1048576,0)))=TRUE, "", INDEX(출금!$A$2:$A$1048576,MATCH($S1463,출금!$S$2:$S$1048576,0)))</f>
        <v/>
      </c>
      <c r="Q1463" s="2" t="str">
        <f>IF(ISERROR(INDEX(출금!$B$2:$B$1048576,MATCH($S1463,출금!$S$2:$S$1048576,0)))=TRUE, "", INDEX(출금!$B$2:$B$1048576,MATCH($S1463,출금!$S$2:$S$1048576,0)))</f>
        <v/>
      </c>
      <c r="R1463" s="2" t="str">
        <f>IF(ISERROR(INDEX(출금!$C$2:$C$1048576,MATCH($S1463,출금!$S$2:$S$1048576,0)))=TRUE, "", INDEX(출금!$C$2:$C$1048576,MATCH($S1463,출금!$S$2:$S$1048576,0)))</f>
        <v/>
      </c>
      <c r="S1463" s="4" t="s">
        <v>2730</v>
      </c>
      <c r="T1463" s="20">
        <v>44546.543495370373</v>
      </c>
      <c r="U1463" s="31" t="str">
        <f t="shared" si="41"/>
        <v>2021-12-16</v>
      </c>
    </row>
    <row r="1464" spans="1:21" hidden="1">
      <c r="A1464" s="5" t="s">
        <v>3</v>
      </c>
      <c r="B1464" s="5" t="s">
        <v>67</v>
      </c>
      <c r="C1464" s="5" t="s">
        <v>24</v>
      </c>
      <c r="D1464" s="2" t="str">
        <f>'(참고) Index'!$E$9</f>
        <v>Main</v>
      </c>
      <c r="E1464" s="5">
        <v>10012</v>
      </c>
      <c r="F1464" s="4" t="str">
        <f t="shared" si="42"/>
        <v>BCH</v>
      </c>
      <c r="G1464" s="2" t="e">
        <f>IF(INDEX(지갑!$H:$H,MATCH(A1464&amp;B1464&amp;C1464&amp;D1464&amp;E1464&amp;F1464&amp;H1464,지갑!$K:$K,0))=0, "",INDEX(지갑!$H:$H,MATCH(A1464&amp;B1464&amp;C1464&amp;D1464&amp;E1464&amp;F1464&amp;H1464,지갑!$K:$K,0)))</f>
        <v>#N/A</v>
      </c>
      <c r="K1464" s="1" t="s">
        <v>81</v>
      </c>
      <c r="L1464" s="1" t="s">
        <v>179</v>
      </c>
      <c r="M1464" s="11">
        <v>2193.4834999999998</v>
      </c>
      <c r="N1464" s="2" t="str">
        <f>IF(ISERROR(INDEX(출금!$G$2:$G$1048576,MATCH($S1464,출금!$S$2:$S$1048576,0)))=TRUE, "", INDEX(출금!$G$2:$G$1048576,MATCH($S1464,출금!$S$2:$S$1048576,0))&amp;"")</f>
        <v/>
      </c>
      <c r="O1464" s="2" t="str">
        <f>IF(ISERROR(INDEX(출금!$H$2:$H$1048576,MATCH($S1464,출금!$S$2:$S$1048576,0)))=TRUE, "", INDEX(출금!$H$2:$H$1048576,MATCH($S1464,출금!$S$2:$S$1048576,0))&amp;"")</f>
        <v/>
      </c>
      <c r="P1464" s="2" t="str">
        <f>IF(ISERROR(INDEX(출금!$A$2:$A$1048576,MATCH($S1464,출금!$S$2:$S$1048576,0)))=TRUE, "", INDEX(출금!$A$2:$A$1048576,MATCH($S1464,출금!$S$2:$S$1048576,0)))</f>
        <v/>
      </c>
      <c r="Q1464" s="2" t="str">
        <f>IF(ISERROR(INDEX(출금!$B$2:$B$1048576,MATCH($S1464,출금!$S$2:$S$1048576,0)))=TRUE, "", INDEX(출금!$B$2:$B$1048576,MATCH($S1464,출금!$S$2:$S$1048576,0)))</f>
        <v/>
      </c>
      <c r="R1464" s="2" t="str">
        <f>IF(ISERROR(INDEX(출금!$C$2:$C$1048576,MATCH($S1464,출금!$S$2:$S$1048576,0)))=TRUE, "", INDEX(출금!$C$2:$C$1048576,MATCH($S1464,출금!$S$2:$S$1048576,0)))</f>
        <v/>
      </c>
      <c r="S1464" s="4" t="s">
        <v>2731</v>
      </c>
      <c r="T1464" s="20">
        <v>44546.482071759259</v>
      </c>
      <c r="U1464" s="31" t="str">
        <f t="shared" si="41"/>
        <v>2021-12-16</v>
      </c>
    </row>
    <row r="1465" spans="1:21" hidden="1">
      <c r="A1465" s="5" t="s">
        <v>3</v>
      </c>
      <c r="B1465" s="5" t="s">
        <v>67</v>
      </c>
      <c r="C1465" s="5" t="s">
        <v>24</v>
      </c>
      <c r="D1465" s="2" t="str">
        <f>'(참고) Index'!$E$9</f>
        <v>Main</v>
      </c>
      <c r="E1465" s="5">
        <v>10012</v>
      </c>
      <c r="F1465" s="4" t="str">
        <f t="shared" si="42"/>
        <v>XRP</v>
      </c>
      <c r="G1465" s="2" t="str">
        <f>IF(INDEX(지갑!$H:$H,MATCH(A1465&amp;B1465&amp;C1465&amp;D1465&amp;E1465&amp;F1465&amp;H1465,지갑!$K:$K,0))=0, "",INDEX(지갑!$H:$H,MATCH(A1465&amp;B1465&amp;C1465&amp;D1465&amp;E1465&amp;F1465&amp;H1465,지갑!$K:$K,0)))</f>
        <v>rEb8TK3gBgk5auZkwc6sHnwrGVJH8DuaLh</v>
      </c>
      <c r="H1465" s="5">
        <v>105711647</v>
      </c>
      <c r="K1465" s="1" t="s">
        <v>10</v>
      </c>
      <c r="L1465" s="1" t="s">
        <v>179</v>
      </c>
      <c r="M1465" s="11">
        <v>5000015.84</v>
      </c>
      <c r="N1465" s="2" t="str">
        <f>IF(ISERROR(INDEX(출금!$G$2:$G$1048576,MATCH($S1465,출금!$S$2:$S$1048576,0)))=TRUE, "", INDEX(출금!$G$2:$G$1048576,MATCH($S1465,출금!$S$2:$S$1048576,0))&amp;"")</f>
        <v/>
      </c>
      <c r="O1465" s="2" t="str">
        <f>IF(ISERROR(INDEX(출금!$H$2:$H$1048576,MATCH($S1465,출금!$S$2:$S$1048576,0)))=TRUE, "", INDEX(출금!$H$2:$H$1048576,MATCH($S1465,출금!$S$2:$S$1048576,0))&amp;"")</f>
        <v/>
      </c>
      <c r="P1465" s="2" t="str">
        <f>IF(ISERROR(INDEX(출금!$A$2:$A$1048576,MATCH($S1465,출금!$S$2:$S$1048576,0)))=TRUE, "", INDEX(출금!$A$2:$A$1048576,MATCH($S1465,출금!$S$2:$S$1048576,0)))</f>
        <v/>
      </c>
      <c r="Q1465" s="2" t="str">
        <f>IF(ISERROR(INDEX(출금!$B$2:$B$1048576,MATCH($S1465,출금!$S$2:$S$1048576,0)))=TRUE, "", INDEX(출금!$B$2:$B$1048576,MATCH($S1465,출금!$S$2:$S$1048576,0)))</f>
        <v/>
      </c>
      <c r="R1465" s="2" t="str">
        <f>IF(ISERROR(INDEX(출금!$C$2:$C$1048576,MATCH($S1465,출금!$S$2:$S$1048576,0)))=TRUE, "", INDEX(출금!$C$2:$C$1048576,MATCH($S1465,출금!$S$2:$S$1048576,0)))</f>
        <v/>
      </c>
      <c r="S1465" s="4" t="s">
        <v>2732</v>
      </c>
      <c r="T1465" s="20">
        <v>44546.465173611112</v>
      </c>
      <c r="U1465" s="31" t="str">
        <f t="shared" si="41"/>
        <v>2021-12-16</v>
      </c>
    </row>
    <row r="1466" spans="1:21" hidden="1">
      <c r="A1466" s="5" t="s">
        <v>3</v>
      </c>
      <c r="B1466" s="5" t="s">
        <v>67</v>
      </c>
      <c r="C1466" s="5" t="s">
        <v>24</v>
      </c>
      <c r="D1466" s="2" t="str">
        <f>'(참고) Index'!$E$9</f>
        <v>Main</v>
      </c>
      <c r="E1466" s="5">
        <v>10012</v>
      </c>
      <c r="F1466" s="4" t="str">
        <f t="shared" si="42"/>
        <v>USDT</v>
      </c>
      <c r="G1466" s="2" t="str">
        <f>IF(INDEX(지갑!$H:$H,MATCH(A1466&amp;B1466&amp;C1466&amp;D1466&amp;E1466&amp;F1466&amp;H1466,지갑!$K:$K,0))=0, "",INDEX(지갑!$H:$H,MATCH(A1466&amp;B1466&amp;C1466&amp;D1466&amp;E1466&amp;F1466&amp;H1466,지갑!$K:$K,0)))</f>
        <v/>
      </c>
      <c r="K1466" s="1" t="s">
        <v>13</v>
      </c>
      <c r="L1466" s="1" t="s">
        <v>76</v>
      </c>
      <c r="M1466" s="11">
        <v>2762733.34</v>
      </c>
      <c r="N1466" s="2" t="str">
        <f>IF(ISERROR(INDEX(출금!$G$2:$G$1048576,MATCH($S1466,출금!$S$2:$S$1048576,0)))=TRUE, "", INDEX(출금!$G$2:$G$1048576,MATCH($S1466,출금!$S$2:$S$1048576,0))&amp;"")</f>
        <v>0xA341107b28740ee5a003BA3960448fD14174a026</v>
      </c>
      <c r="O1466" s="2" t="str">
        <f>IF(ISERROR(INDEX(출금!$H$2:$H$1048576,MATCH($S1466,출금!$S$2:$S$1048576,0)))=TRUE, "", INDEX(출금!$H$2:$H$1048576,MATCH($S1466,출금!$S$2:$S$1048576,0))&amp;"")</f>
        <v/>
      </c>
      <c r="P1466" s="2" t="str">
        <f>IF(ISERROR(INDEX(출금!$A$2:$A$1048576,MATCH($S1466,출금!$S$2:$S$1048576,0)))=TRUE, "", INDEX(출금!$A$2:$A$1048576,MATCH($S1466,출금!$S$2:$S$1048576,0)))</f>
        <v>exchange</v>
      </c>
      <c r="Q1466" s="2" t="str">
        <f>IF(ISERROR(INDEX(출금!$B$2:$B$1048576,MATCH($S1466,출금!$S$2:$S$1048576,0)))=TRUE, "", INDEX(출금!$B$2:$B$1048576,MATCH($S1466,출금!$S$2:$S$1048576,0)))</f>
        <v>FTX</v>
      </c>
      <c r="R1466" s="2" t="str">
        <f>IF(ISERROR(INDEX(출금!$C$2:$C$1048576,MATCH($S1466,출금!$S$2:$S$1048576,0)))=TRUE, "", INDEX(출금!$C$2:$C$1048576,MATCH($S1466,출금!$S$2:$S$1048576,0)))</f>
        <v>BBRICK</v>
      </c>
      <c r="S1466" s="4" t="s">
        <v>1764</v>
      </c>
      <c r="T1466" s="20">
        <v>44545.983981481484</v>
      </c>
      <c r="U1466" s="31" t="str">
        <f t="shared" si="41"/>
        <v>2021-12-15</v>
      </c>
    </row>
    <row r="1467" spans="1:21" hidden="1">
      <c r="A1467" s="5" t="s">
        <v>3</v>
      </c>
      <c r="B1467" s="5" t="s">
        <v>67</v>
      </c>
      <c r="C1467" s="5" t="s">
        <v>24</v>
      </c>
      <c r="D1467" s="2" t="str">
        <f>'(참고) Index'!$E$9</f>
        <v>Main</v>
      </c>
      <c r="E1467" s="5">
        <v>10012</v>
      </c>
      <c r="F1467" s="4" t="str">
        <f t="shared" si="42"/>
        <v>XRP</v>
      </c>
      <c r="G1467" s="2" t="str">
        <f>IF(INDEX(지갑!$H:$H,MATCH(A1467&amp;B1467&amp;C1467&amp;D1467&amp;E1467&amp;F1467&amp;H1467,지갑!$K:$K,0))=0, "",INDEX(지갑!$H:$H,MATCH(A1467&amp;B1467&amp;C1467&amp;D1467&amp;E1467&amp;F1467&amp;H1467,지갑!$K:$K,0)))</f>
        <v>rEb8TK3gBgk5auZkwc6sHnwrGVJH8DuaLh</v>
      </c>
      <c r="H1467" s="5">
        <v>105711647</v>
      </c>
      <c r="K1467" s="1" t="s">
        <v>10</v>
      </c>
      <c r="L1467" s="1" t="s">
        <v>179</v>
      </c>
      <c r="M1467" s="11">
        <v>15648049.5</v>
      </c>
      <c r="N1467" s="2" t="str">
        <f>IF(ISERROR(INDEX(출금!$G$2:$G$1048576,MATCH($S1467,출금!$S$2:$S$1048576,0)))=TRUE, "", INDEX(출금!$G$2:$G$1048576,MATCH($S1467,출금!$S$2:$S$1048576,0))&amp;"")</f>
        <v/>
      </c>
      <c r="O1467" s="2" t="str">
        <f>IF(ISERROR(INDEX(출금!$H$2:$H$1048576,MATCH($S1467,출금!$S$2:$S$1048576,0)))=TRUE, "", INDEX(출금!$H$2:$H$1048576,MATCH($S1467,출금!$S$2:$S$1048576,0))&amp;"")</f>
        <v/>
      </c>
      <c r="P1467" s="2" t="str">
        <f>IF(ISERROR(INDEX(출금!$A$2:$A$1048576,MATCH($S1467,출금!$S$2:$S$1048576,0)))=TRUE, "", INDEX(출금!$A$2:$A$1048576,MATCH($S1467,출금!$S$2:$S$1048576,0)))</f>
        <v/>
      </c>
      <c r="Q1467" s="2" t="str">
        <f>IF(ISERROR(INDEX(출금!$B$2:$B$1048576,MATCH($S1467,출금!$S$2:$S$1048576,0)))=TRUE, "", INDEX(출금!$B$2:$B$1048576,MATCH($S1467,출금!$S$2:$S$1048576,0)))</f>
        <v/>
      </c>
      <c r="R1467" s="2" t="str">
        <f>IF(ISERROR(INDEX(출금!$C$2:$C$1048576,MATCH($S1467,출금!$S$2:$S$1048576,0)))=TRUE, "", INDEX(출금!$C$2:$C$1048576,MATCH($S1467,출금!$S$2:$S$1048576,0)))</f>
        <v/>
      </c>
      <c r="S1467" s="4" t="s">
        <v>2733</v>
      </c>
      <c r="T1467" s="20">
        <v>44545.840868055559</v>
      </c>
      <c r="U1467" s="31" t="str">
        <f t="shared" si="41"/>
        <v>2021-12-15</v>
      </c>
    </row>
    <row r="1468" spans="1:21">
      <c r="A1468" s="5" t="s">
        <v>3</v>
      </c>
      <c r="B1468" s="5" t="s">
        <v>67</v>
      </c>
      <c r="C1468" s="5" t="s">
        <v>24</v>
      </c>
      <c r="D1468" s="2" t="str">
        <f>'(참고) Index'!$E$9</f>
        <v>Main</v>
      </c>
      <c r="E1468" s="5">
        <v>10012</v>
      </c>
      <c r="F1468" s="4" t="str">
        <f t="shared" si="42"/>
        <v>ETH</v>
      </c>
      <c r="G1468" s="2" t="str">
        <f>IF(INDEX(지갑!$H:$H,MATCH(A1468&amp;B1468&amp;C1468&amp;D1468&amp;E1468&amp;F1468&amp;H1468,지갑!$K:$K,0))=0, "",INDEX(지갑!$H:$H,MATCH(A1468&amp;B1468&amp;C1468&amp;D1468&amp;E1468&amp;F1468&amp;H1468,지갑!$K:$K,0)))</f>
        <v>0x5d6fcf22aa4e4ff8da0abe329392e7c5306d22f3</v>
      </c>
      <c r="K1468" s="1" t="s">
        <v>11</v>
      </c>
      <c r="L1468" s="1" t="s">
        <v>11</v>
      </c>
      <c r="M1468" s="11">
        <v>920</v>
      </c>
      <c r="N1468" s="2" t="str">
        <f>IF(ISERROR(INDEX(출금!$G$2:$G$1048576,MATCH($S1468,출금!$S$2:$S$1048576,0)))=TRUE, "", INDEX(출금!$G$2:$G$1048576,MATCH($S1468,출금!$S$2:$S$1048576,0))&amp;"")</f>
        <v/>
      </c>
      <c r="O1468" s="2" t="str">
        <f>IF(ISERROR(INDEX(출금!$H$2:$H$1048576,MATCH($S1468,출금!$S$2:$S$1048576,0)))=TRUE, "", INDEX(출금!$H$2:$H$1048576,MATCH($S1468,출금!$S$2:$S$1048576,0))&amp;"")</f>
        <v/>
      </c>
      <c r="P1468" s="2" t="str">
        <f>IF(ISERROR(INDEX(출금!$A$2:$A$1048576,MATCH($S1468,출금!$S$2:$S$1048576,0)))=TRUE, "", INDEX(출금!$A$2:$A$1048576,MATCH($S1468,출금!$S$2:$S$1048576,0)))</f>
        <v/>
      </c>
      <c r="Q1468" s="2" t="str">
        <f>IF(ISERROR(INDEX(출금!$B$2:$B$1048576,MATCH($S1468,출금!$S$2:$S$1048576,0)))=TRUE, "", INDEX(출금!$B$2:$B$1048576,MATCH($S1468,출금!$S$2:$S$1048576,0)))</f>
        <v/>
      </c>
      <c r="R1468" s="2" t="str">
        <f>IF(ISERROR(INDEX(출금!$C$2:$C$1048576,MATCH($S1468,출금!$S$2:$S$1048576,0)))=TRUE, "", INDEX(출금!$C$2:$C$1048576,MATCH($S1468,출금!$S$2:$S$1048576,0)))</f>
        <v/>
      </c>
      <c r="S1468" s="4" t="s">
        <v>2734</v>
      </c>
      <c r="T1468" s="20">
        <v>44545.825416666667</v>
      </c>
      <c r="U1468" s="31" t="str">
        <f t="shared" si="41"/>
        <v>2021-12-15</v>
      </c>
    </row>
    <row r="1469" spans="1:21" hidden="1">
      <c r="A1469" s="5" t="s">
        <v>3</v>
      </c>
      <c r="B1469" s="5" t="s">
        <v>67</v>
      </c>
      <c r="C1469" s="5" t="s">
        <v>24</v>
      </c>
      <c r="D1469" s="2" t="str">
        <f>'(참고) Index'!$E$9</f>
        <v>Main</v>
      </c>
      <c r="E1469" s="5">
        <v>10012</v>
      </c>
      <c r="F1469" s="4" t="str">
        <f t="shared" si="42"/>
        <v>XRP</v>
      </c>
      <c r="G1469" s="2" t="str">
        <f>IF(INDEX(지갑!$H:$H,MATCH(A1469&amp;B1469&amp;C1469&amp;D1469&amp;E1469&amp;F1469&amp;H1469,지갑!$K:$K,0))=0, "",INDEX(지갑!$H:$H,MATCH(A1469&amp;B1469&amp;C1469&amp;D1469&amp;E1469&amp;F1469&amp;H1469,지갑!$K:$K,0)))</f>
        <v>rEb8TK3gBgk5auZkwc6sHnwrGVJH8DuaLh</v>
      </c>
      <c r="H1469" s="5">
        <v>105711647</v>
      </c>
      <c r="K1469" s="1" t="s">
        <v>10</v>
      </c>
      <c r="L1469" s="1" t="s">
        <v>179</v>
      </c>
      <c r="M1469" s="11">
        <v>10000000</v>
      </c>
      <c r="N1469" s="2" t="str">
        <f>IF(ISERROR(INDEX(출금!$G$2:$G$1048576,MATCH($S1469,출금!$S$2:$S$1048576,0)))=TRUE, "", INDEX(출금!$G$2:$G$1048576,MATCH($S1469,출금!$S$2:$S$1048576,0))&amp;"")</f>
        <v/>
      </c>
      <c r="O1469" s="2" t="str">
        <f>IF(ISERROR(INDEX(출금!$H$2:$H$1048576,MATCH($S1469,출금!$S$2:$S$1048576,0)))=TRUE, "", INDEX(출금!$H$2:$H$1048576,MATCH($S1469,출금!$S$2:$S$1048576,0))&amp;"")</f>
        <v/>
      </c>
      <c r="P1469" s="2" t="str">
        <f>IF(ISERROR(INDEX(출금!$A$2:$A$1048576,MATCH($S1469,출금!$S$2:$S$1048576,0)))=TRUE, "", INDEX(출금!$A$2:$A$1048576,MATCH($S1469,출금!$S$2:$S$1048576,0)))</f>
        <v/>
      </c>
      <c r="Q1469" s="2" t="str">
        <f>IF(ISERROR(INDEX(출금!$B$2:$B$1048576,MATCH($S1469,출금!$S$2:$S$1048576,0)))=TRUE, "", INDEX(출금!$B$2:$B$1048576,MATCH($S1469,출금!$S$2:$S$1048576,0)))</f>
        <v/>
      </c>
      <c r="R1469" s="2" t="str">
        <f>IF(ISERROR(INDEX(출금!$C$2:$C$1048576,MATCH($S1469,출금!$S$2:$S$1048576,0)))=TRUE, "", INDEX(출금!$C$2:$C$1048576,MATCH($S1469,출금!$S$2:$S$1048576,0)))</f>
        <v/>
      </c>
      <c r="S1469" s="4" t="s">
        <v>2735</v>
      </c>
      <c r="T1469" s="20">
        <v>44545.792256944442</v>
      </c>
      <c r="U1469" s="31" t="str">
        <f t="shared" si="41"/>
        <v>2021-12-15</v>
      </c>
    </row>
    <row r="1470" spans="1:21" hidden="1">
      <c r="A1470" s="5" t="s">
        <v>3</v>
      </c>
      <c r="B1470" s="5" t="s">
        <v>67</v>
      </c>
      <c r="C1470" s="5" t="s">
        <v>24</v>
      </c>
      <c r="D1470" s="2" t="str">
        <f>'(참고) Index'!$E$9</f>
        <v>Main</v>
      </c>
      <c r="E1470" s="5">
        <v>10012</v>
      </c>
      <c r="F1470" s="4" t="str">
        <f t="shared" si="42"/>
        <v>XRP</v>
      </c>
      <c r="G1470" s="2" t="str">
        <f>IF(INDEX(지갑!$H:$H,MATCH(A1470&amp;B1470&amp;C1470&amp;D1470&amp;E1470&amp;F1470&amp;H1470,지갑!$K:$K,0))=0, "",INDEX(지갑!$H:$H,MATCH(A1470&amp;B1470&amp;C1470&amp;D1470&amp;E1470&amp;F1470&amp;H1470,지갑!$K:$K,0)))</f>
        <v>rEb8TK3gBgk5auZkwc6sHnwrGVJH8DuaLh</v>
      </c>
      <c r="H1470" s="5">
        <v>105711647</v>
      </c>
      <c r="K1470" s="1" t="s">
        <v>10</v>
      </c>
      <c r="L1470" s="1" t="s">
        <v>179</v>
      </c>
      <c r="M1470" s="11">
        <v>20000000</v>
      </c>
      <c r="N1470" s="2" t="str">
        <f>IF(ISERROR(INDEX(출금!$G$2:$G$1048576,MATCH($S1470,출금!$S$2:$S$1048576,0)))=TRUE, "", INDEX(출금!$G$2:$G$1048576,MATCH($S1470,출금!$S$2:$S$1048576,0))&amp;"")</f>
        <v/>
      </c>
      <c r="O1470" s="2" t="str">
        <f>IF(ISERROR(INDEX(출금!$H$2:$H$1048576,MATCH($S1470,출금!$S$2:$S$1048576,0)))=TRUE, "", INDEX(출금!$H$2:$H$1048576,MATCH($S1470,출금!$S$2:$S$1048576,0))&amp;"")</f>
        <v/>
      </c>
      <c r="P1470" s="2" t="str">
        <f>IF(ISERROR(INDEX(출금!$A$2:$A$1048576,MATCH($S1470,출금!$S$2:$S$1048576,0)))=TRUE, "", INDEX(출금!$A$2:$A$1048576,MATCH($S1470,출금!$S$2:$S$1048576,0)))</f>
        <v/>
      </c>
      <c r="Q1470" s="2" t="str">
        <f>IF(ISERROR(INDEX(출금!$B$2:$B$1048576,MATCH($S1470,출금!$S$2:$S$1048576,0)))=TRUE, "", INDEX(출금!$B$2:$B$1048576,MATCH($S1470,출금!$S$2:$S$1048576,0)))</f>
        <v/>
      </c>
      <c r="R1470" s="2" t="str">
        <f>IF(ISERROR(INDEX(출금!$C$2:$C$1048576,MATCH($S1470,출금!$S$2:$S$1048576,0)))=TRUE, "", INDEX(출금!$C$2:$C$1048576,MATCH($S1470,출금!$S$2:$S$1048576,0)))</f>
        <v/>
      </c>
      <c r="S1470" s="4" t="s">
        <v>2736</v>
      </c>
      <c r="T1470" s="20">
        <v>44545.741122685184</v>
      </c>
      <c r="U1470" s="31" t="str">
        <f t="shared" si="41"/>
        <v>2021-12-15</v>
      </c>
    </row>
    <row r="1471" spans="1:21" hidden="1">
      <c r="A1471" s="5" t="s">
        <v>3</v>
      </c>
      <c r="B1471" s="5" t="s">
        <v>67</v>
      </c>
      <c r="C1471" s="5" t="s">
        <v>24</v>
      </c>
      <c r="D1471" s="2" t="str">
        <f>'(참고) Index'!$E$9</f>
        <v>Main</v>
      </c>
      <c r="E1471" s="5">
        <v>10012</v>
      </c>
      <c r="F1471" s="4" t="str">
        <f t="shared" si="42"/>
        <v>USDC</v>
      </c>
      <c r="G1471" s="2" t="str">
        <f>IF(INDEX(지갑!$H:$H,MATCH(A1471&amp;B1471&amp;C1471&amp;D1471&amp;E1471&amp;F1471&amp;H1471,지갑!$K:$K,0))=0, "",INDEX(지갑!$H:$H,MATCH(A1471&amp;B1471&amp;C1471&amp;D1471&amp;E1471&amp;F1471&amp;H1471,지갑!$K:$K,0)))</f>
        <v/>
      </c>
      <c r="K1471" s="1" t="s">
        <v>12</v>
      </c>
      <c r="L1471" s="1" t="s">
        <v>401</v>
      </c>
      <c r="M1471" s="11">
        <v>737905.07900000003</v>
      </c>
      <c r="N1471" s="2" t="str">
        <f>IF(ISERROR(INDEX(출금!$G$2:$G$1048576,MATCH($S1471,출금!$S$2:$S$1048576,0)))=TRUE, "", INDEX(출금!$G$2:$G$1048576,MATCH($S1471,출금!$S$2:$S$1048576,0))&amp;"")</f>
        <v>TJrPnAJbrzjfqKtGgQ24Yg7p4kaWg73wAT</v>
      </c>
      <c r="O1471" s="2" t="str">
        <f>IF(ISERROR(INDEX(출금!$H$2:$H$1048576,MATCH($S1471,출금!$S$2:$S$1048576,0)))=TRUE, "", INDEX(출금!$H$2:$H$1048576,MATCH($S1471,출금!$S$2:$S$1048576,0))&amp;"")</f>
        <v/>
      </c>
      <c r="P1471" s="2" t="str">
        <f>IF(ISERROR(INDEX(출금!$A$2:$A$1048576,MATCH($S1471,출금!$S$2:$S$1048576,0)))=TRUE, "", INDEX(출금!$A$2:$A$1048576,MATCH($S1471,출금!$S$2:$S$1048576,0)))</f>
        <v>exchange</v>
      </c>
      <c r="Q1471" s="2" t="str">
        <f>IF(ISERROR(INDEX(출금!$B$2:$B$1048576,MATCH($S1471,출금!$S$2:$S$1048576,0)))=TRUE, "", INDEX(출금!$B$2:$B$1048576,MATCH($S1471,출금!$S$2:$S$1048576,0)))</f>
        <v>Huobi</v>
      </c>
      <c r="R1471" s="2" t="str">
        <f>IF(ISERROR(INDEX(출금!$C$2:$C$1048576,MATCH($S1471,출금!$S$2:$S$1048576,0)))=TRUE, "", INDEX(출금!$C$2:$C$1048576,MATCH($S1471,출금!$S$2:$S$1048576,0)))</f>
        <v>Peertec</v>
      </c>
      <c r="S1471" s="4" t="s">
        <v>1410</v>
      </c>
      <c r="T1471" s="20">
        <v>44545.720173611109</v>
      </c>
      <c r="U1471" s="31" t="str">
        <f t="shared" si="41"/>
        <v>2021-12-15</v>
      </c>
    </row>
    <row r="1472" spans="1:21" hidden="1">
      <c r="A1472" s="5" t="s">
        <v>3</v>
      </c>
      <c r="B1472" s="5" t="s">
        <v>67</v>
      </c>
      <c r="C1472" s="5" t="s">
        <v>24</v>
      </c>
      <c r="D1472" s="2" t="str">
        <f>'(참고) Index'!$E$9</f>
        <v>Main</v>
      </c>
      <c r="E1472" s="5">
        <v>10012</v>
      </c>
      <c r="F1472" s="4" t="str">
        <f t="shared" si="42"/>
        <v>USDT</v>
      </c>
      <c r="G1472" s="2" t="str">
        <f>IF(INDEX(지갑!$H:$H,MATCH(A1472&amp;B1472&amp;C1472&amp;D1472&amp;E1472&amp;F1472&amp;H1472,지갑!$K:$K,0))=0, "",INDEX(지갑!$H:$H,MATCH(A1472&amp;B1472&amp;C1472&amp;D1472&amp;E1472&amp;F1472&amp;H1472,지갑!$K:$K,0)))</f>
        <v/>
      </c>
      <c r="K1472" s="1" t="s">
        <v>13</v>
      </c>
      <c r="L1472" s="1" t="s">
        <v>401</v>
      </c>
      <c r="M1472" s="11">
        <v>415226.26899999997</v>
      </c>
      <c r="N1472" s="2" t="str">
        <f>IF(ISERROR(INDEX(출금!$G$2:$G$1048576,MATCH($S1472,출금!$S$2:$S$1048576,0)))=TRUE, "", INDEX(출금!$G$2:$G$1048576,MATCH($S1472,출금!$S$2:$S$1048576,0))&amp;"")</f>
        <v>0xdb245cf0aec8bf5d4b3002d00f3e701e80ba380a</v>
      </c>
      <c r="O1472" s="2" t="str">
        <f>IF(ISERROR(INDEX(출금!$H$2:$H$1048576,MATCH($S1472,출금!$S$2:$S$1048576,0)))=TRUE, "", INDEX(출금!$H$2:$H$1048576,MATCH($S1472,출금!$S$2:$S$1048576,0))&amp;"")</f>
        <v/>
      </c>
      <c r="P1472" s="2" t="str">
        <f>IF(ISERROR(INDEX(출금!$A$2:$A$1048576,MATCH($S1472,출금!$S$2:$S$1048576,0)))=TRUE, "", INDEX(출금!$A$2:$A$1048576,MATCH($S1472,출금!$S$2:$S$1048576,0)))</f>
        <v>exchange</v>
      </c>
      <c r="Q1472" s="2" t="str">
        <f>IF(ISERROR(INDEX(출금!$B$2:$B$1048576,MATCH($S1472,출금!$S$2:$S$1048576,0)))=TRUE, "", INDEX(출금!$B$2:$B$1048576,MATCH($S1472,출금!$S$2:$S$1048576,0)))</f>
        <v>Huobi</v>
      </c>
      <c r="R1472" s="2" t="str">
        <f>IF(ISERROR(INDEX(출금!$C$2:$C$1048576,MATCH($S1472,출금!$S$2:$S$1048576,0)))=TRUE, "", INDEX(출금!$C$2:$C$1048576,MATCH($S1472,출금!$S$2:$S$1048576,0)))</f>
        <v>Peertec</v>
      </c>
      <c r="S1472" s="4" t="s">
        <v>1409</v>
      </c>
      <c r="T1472" s="20">
        <v>44545.706886574073</v>
      </c>
      <c r="U1472" s="31" t="str">
        <f t="shared" si="41"/>
        <v>2021-12-15</v>
      </c>
    </row>
    <row r="1473" spans="1:21" hidden="1">
      <c r="A1473" s="5" t="s">
        <v>3</v>
      </c>
      <c r="B1473" s="5" t="s">
        <v>67</v>
      </c>
      <c r="C1473" s="5" t="s">
        <v>24</v>
      </c>
      <c r="D1473" s="2" t="str">
        <f>'(참고) Index'!$E$9</f>
        <v>Main</v>
      </c>
      <c r="E1473" s="5">
        <v>10012</v>
      </c>
      <c r="F1473" s="4" t="str">
        <f t="shared" si="42"/>
        <v>USDC</v>
      </c>
      <c r="G1473" s="2" t="str">
        <f>IF(INDEX(지갑!$H:$H,MATCH(A1473&amp;B1473&amp;C1473&amp;D1473&amp;E1473&amp;F1473&amp;H1473,지갑!$K:$K,0))=0, "",INDEX(지갑!$H:$H,MATCH(A1473&amp;B1473&amp;C1473&amp;D1473&amp;E1473&amp;F1473&amp;H1473,지갑!$K:$K,0)))</f>
        <v/>
      </c>
      <c r="K1473" s="1" t="s">
        <v>12</v>
      </c>
      <c r="L1473" s="1" t="s">
        <v>401</v>
      </c>
      <c r="M1473" s="11">
        <v>100396.95</v>
      </c>
      <c r="N1473" s="2" t="str">
        <f>IF(ISERROR(INDEX(출금!$G$2:$G$1048576,MATCH($S1473,출금!$S$2:$S$1048576,0)))=TRUE, "", INDEX(출금!$G$2:$G$1048576,MATCH($S1473,출금!$S$2:$S$1048576,0))&amp;"")</f>
        <v>TJrPnAJbrzjfqKtGgQ24Yg7p4kaWg73wAT</v>
      </c>
      <c r="O1473" s="2" t="str">
        <f>IF(ISERROR(INDEX(출금!$H$2:$H$1048576,MATCH($S1473,출금!$S$2:$S$1048576,0)))=TRUE, "", INDEX(출금!$H$2:$H$1048576,MATCH($S1473,출금!$S$2:$S$1048576,0))&amp;"")</f>
        <v/>
      </c>
      <c r="P1473" s="2" t="str">
        <f>IF(ISERROR(INDEX(출금!$A$2:$A$1048576,MATCH($S1473,출금!$S$2:$S$1048576,0)))=TRUE, "", INDEX(출금!$A$2:$A$1048576,MATCH($S1473,출금!$S$2:$S$1048576,0)))</f>
        <v>exchange</v>
      </c>
      <c r="Q1473" s="2" t="str">
        <f>IF(ISERROR(INDEX(출금!$B$2:$B$1048576,MATCH($S1473,출금!$S$2:$S$1048576,0)))=TRUE, "", INDEX(출금!$B$2:$B$1048576,MATCH($S1473,출금!$S$2:$S$1048576,0)))</f>
        <v>Huobi</v>
      </c>
      <c r="R1473" s="2" t="str">
        <f>IF(ISERROR(INDEX(출금!$C$2:$C$1048576,MATCH($S1473,출금!$S$2:$S$1048576,0)))=TRUE, "", INDEX(출금!$C$2:$C$1048576,MATCH($S1473,출금!$S$2:$S$1048576,0)))</f>
        <v>Peertec</v>
      </c>
      <c r="S1473" s="4" t="s">
        <v>1406</v>
      </c>
      <c r="T1473" s="20">
        <v>44545.639074074075</v>
      </c>
      <c r="U1473" s="31" t="str">
        <f t="shared" si="41"/>
        <v>2021-12-15</v>
      </c>
    </row>
    <row r="1474" spans="1:21" hidden="1">
      <c r="A1474" s="5" t="s">
        <v>3</v>
      </c>
      <c r="B1474" s="5" t="s">
        <v>67</v>
      </c>
      <c r="C1474" s="5" t="s">
        <v>24</v>
      </c>
      <c r="D1474" s="2" t="str">
        <f>'(참고) Index'!$E$9</f>
        <v>Main</v>
      </c>
      <c r="E1474" s="5">
        <v>10012</v>
      </c>
      <c r="F1474" s="4" t="str">
        <f t="shared" si="42"/>
        <v>BTC</v>
      </c>
      <c r="G1474" s="2" t="str">
        <f>IF(INDEX(지갑!$H:$H,MATCH(A1474&amp;B1474&amp;C1474&amp;D1474&amp;E1474&amp;F1474&amp;H1474,지갑!$K:$K,0))=0, "",INDEX(지갑!$H:$H,MATCH(A1474&amp;B1474&amp;C1474&amp;D1474&amp;E1474&amp;F1474&amp;H1474,지갑!$K:$K,0)))</f>
        <v>19SK9LWSXLdmwPxvjPgvUrdaPhaPS6LaNu</v>
      </c>
      <c r="K1474" s="1" t="s">
        <v>9</v>
      </c>
      <c r="L1474" s="1" t="s">
        <v>9</v>
      </c>
      <c r="M1474" s="11">
        <v>8.3542000000000005</v>
      </c>
      <c r="N1474" s="2" t="str">
        <f>IF(ISERROR(INDEX(출금!$G$2:$G$1048576,MATCH($S1474,출금!$S$2:$S$1048576,0)))=TRUE, "", INDEX(출금!$G$2:$G$1048576,MATCH($S1474,출금!$S$2:$S$1048576,0))&amp;"")</f>
        <v/>
      </c>
      <c r="O1474" s="2" t="str">
        <f>IF(ISERROR(INDEX(출금!$H$2:$H$1048576,MATCH($S1474,출금!$S$2:$S$1048576,0)))=TRUE, "", INDEX(출금!$H$2:$H$1048576,MATCH($S1474,출금!$S$2:$S$1048576,0))&amp;"")</f>
        <v/>
      </c>
      <c r="P1474" s="2" t="str">
        <f>IF(ISERROR(INDEX(출금!$A$2:$A$1048576,MATCH($S1474,출금!$S$2:$S$1048576,0)))=TRUE, "", INDEX(출금!$A$2:$A$1048576,MATCH($S1474,출금!$S$2:$S$1048576,0)))</f>
        <v/>
      </c>
      <c r="Q1474" s="2" t="str">
        <f>IF(ISERROR(INDEX(출금!$B$2:$B$1048576,MATCH($S1474,출금!$S$2:$S$1048576,0)))=TRUE, "", INDEX(출금!$B$2:$B$1048576,MATCH($S1474,출금!$S$2:$S$1048576,0)))</f>
        <v/>
      </c>
      <c r="R1474" s="2" t="str">
        <f>IF(ISERROR(INDEX(출금!$C$2:$C$1048576,MATCH($S1474,출금!$S$2:$S$1048576,0)))=TRUE, "", INDEX(출금!$C$2:$C$1048576,MATCH($S1474,출금!$S$2:$S$1048576,0)))</f>
        <v/>
      </c>
      <c r="S1474" s="4" t="s">
        <v>2737</v>
      </c>
      <c r="T1474" s="20">
        <v>44543.783877314818</v>
      </c>
      <c r="U1474" s="31" t="str">
        <f t="shared" ref="U1474:U1537" si="43">TEXT(T1474,"yyyy-mm-dd")</f>
        <v>2021-12-13</v>
      </c>
    </row>
    <row r="1475" spans="1:21" hidden="1">
      <c r="A1475" s="5" t="s">
        <v>3</v>
      </c>
      <c r="B1475" s="5" t="s">
        <v>67</v>
      </c>
      <c r="C1475" s="5" t="s">
        <v>24</v>
      </c>
      <c r="D1475" s="2" t="str">
        <f>'(참고) Index'!$E$9</f>
        <v>Main</v>
      </c>
      <c r="E1475" s="5">
        <v>10012</v>
      </c>
      <c r="F1475" s="4" t="str">
        <f t="shared" si="42"/>
        <v>ETH</v>
      </c>
      <c r="G1475" s="2" t="str">
        <f>IF(INDEX(지갑!$H:$H,MATCH(A1475&amp;B1475&amp;C1475&amp;D1475&amp;E1475&amp;F1475&amp;H1475,지갑!$K:$K,0))=0, "",INDEX(지갑!$H:$H,MATCH(A1475&amp;B1475&amp;C1475&amp;D1475&amp;E1475&amp;F1475&amp;H1475,지갑!$K:$K,0)))</f>
        <v>0x5d6fcf22aa4e4ff8da0abe329392e7c5306d22f3</v>
      </c>
      <c r="K1475" s="1" t="s">
        <v>11</v>
      </c>
      <c r="L1475" s="1" t="s">
        <v>179</v>
      </c>
      <c r="M1475" s="11">
        <v>205.109297</v>
      </c>
      <c r="N1475" s="2" t="str">
        <f>IF(ISERROR(INDEX(출금!$G$2:$G$1048576,MATCH($S1475,출금!$S$2:$S$1048576,0)))=TRUE, "", INDEX(출금!$G$2:$G$1048576,MATCH($S1475,출금!$S$2:$S$1048576,0))&amp;"")</f>
        <v/>
      </c>
      <c r="O1475" s="2" t="str">
        <f>IF(ISERROR(INDEX(출금!$H$2:$H$1048576,MATCH($S1475,출금!$S$2:$S$1048576,0)))=TRUE, "", INDEX(출금!$H$2:$H$1048576,MATCH($S1475,출금!$S$2:$S$1048576,0))&amp;"")</f>
        <v/>
      </c>
      <c r="P1475" s="2" t="str">
        <f>IF(ISERROR(INDEX(출금!$A$2:$A$1048576,MATCH($S1475,출금!$S$2:$S$1048576,0)))=TRUE, "", INDEX(출금!$A$2:$A$1048576,MATCH($S1475,출금!$S$2:$S$1048576,0)))</f>
        <v/>
      </c>
      <c r="Q1475" s="2" t="str">
        <f>IF(ISERROR(INDEX(출금!$B$2:$B$1048576,MATCH($S1475,출금!$S$2:$S$1048576,0)))=TRUE, "", INDEX(출금!$B$2:$B$1048576,MATCH($S1475,출금!$S$2:$S$1048576,0)))</f>
        <v/>
      </c>
      <c r="R1475" s="2" t="str">
        <f>IF(ISERROR(INDEX(출금!$C$2:$C$1048576,MATCH($S1475,출금!$S$2:$S$1048576,0)))=TRUE, "", INDEX(출금!$C$2:$C$1048576,MATCH($S1475,출금!$S$2:$S$1048576,0)))</f>
        <v/>
      </c>
      <c r="S1475" s="4" t="s">
        <v>2738</v>
      </c>
      <c r="T1475" s="20">
        <v>44543.772569444445</v>
      </c>
      <c r="U1475" s="31" t="str">
        <f t="shared" si="43"/>
        <v>2021-12-13</v>
      </c>
    </row>
    <row r="1476" spans="1:21" hidden="1">
      <c r="A1476" s="5" t="s">
        <v>3</v>
      </c>
      <c r="B1476" s="5" t="s">
        <v>67</v>
      </c>
      <c r="C1476" s="5" t="s">
        <v>24</v>
      </c>
      <c r="D1476" s="2" t="str">
        <f>'(참고) Index'!$E$9</f>
        <v>Main</v>
      </c>
      <c r="E1476" s="5">
        <v>10012</v>
      </c>
      <c r="F1476" s="4" t="str">
        <f t="shared" si="42"/>
        <v>BTC</v>
      </c>
      <c r="G1476" s="2" t="str">
        <f>IF(INDEX(지갑!$H:$H,MATCH(A1476&amp;B1476&amp;C1476&amp;D1476&amp;E1476&amp;F1476&amp;H1476,지갑!$K:$K,0))=0, "",INDEX(지갑!$H:$H,MATCH(A1476&amp;B1476&amp;C1476&amp;D1476&amp;E1476&amp;F1476&amp;H1476,지갑!$K:$K,0)))</f>
        <v>19SK9LWSXLdmwPxvjPgvUrdaPhaPS6LaNu</v>
      </c>
      <c r="K1476" s="1" t="s">
        <v>9</v>
      </c>
      <c r="L1476" s="1" t="s">
        <v>9</v>
      </c>
      <c r="M1476" s="11">
        <v>317.47559000000001</v>
      </c>
      <c r="N1476" s="2" t="str">
        <f>IF(ISERROR(INDEX(출금!$G$2:$G$1048576,MATCH($S1476,출금!$S$2:$S$1048576,0)))=TRUE, "", INDEX(출금!$G$2:$G$1048576,MATCH($S1476,출금!$S$2:$S$1048576,0))&amp;"")</f>
        <v/>
      </c>
      <c r="O1476" s="2" t="str">
        <f>IF(ISERROR(INDEX(출금!$H$2:$H$1048576,MATCH($S1476,출금!$S$2:$S$1048576,0)))=TRUE, "", INDEX(출금!$H$2:$H$1048576,MATCH($S1476,출금!$S$2:$S$1048576,0))&amp;"")</f>
        <v/>
      </c>
      <c r="P1476" s="2" t="str">
        <f>IF(ISERROR(INDEX(출금!$A$2:$A$1048576,MATCH($S1476,출금!$S$2:$S$1048576,0)))=TRUE, "", INDEX(출금!$A$2:$A$1048576,MATCH($S1476,출금!$S$2:$S$1048576,0)))</f>
        <v/>
      </c>
      <c r="Q1476" s="2" t="str">
        <f>IF(ISERROR(INDEX(출금!$B$2:$B$1048576,MATCH($S1476,출금!$S$2:$S$1048576,0)))=TRUE, "", INDEX(출금!$B$2:$B$1048576,MATCH($S1476,출금!$S$2:$S$1048576,0)))</f>
        <v/>
      </c>
      <c r="R1476" s="2" t="str">
        <f>IF(ISERROR(INDEX(출금!$C$2:$C$1048576,MATCH($S1476,출금!$S$2:$S$1048576,0)))=TRUE, "", INDEX(출금!$C$2:$C$1048576,MATCH($S1476,출금!$S$2:$S$1048576,0)))</f>
        <v/>
      </c>
      <c r="S1476" s="4" t="s">
        <v>2739</v>
      </c>
      <c r="T1476" s="20">
        <v>44543.432314814818</v>
      </c>
      <c r="U1476" s="31" t="str">
        <f t="shared" si="43"/>
        <v>2021-12-13</v>
      </c>
    </row>
    <row r="1477" spans="1:21">
      <c r="A1477" s="5" t="s">
        <v>3</v>
      </c>
      <c r="B1477" s="5" t="s">
        <v>67</v>
      </c>
      <c r="C1477" s="5" t="s">
        <v>24</v>
      </c>
      <c r="D1477" s="2" t="str">
        <f>'(참고) Index'!$E$9</f>
        <v>Main</v>
      </c>
      <c r="E1477" s="5">
        <v>10012</v>
      </c>
      <c r="F1477" s="4" t="str">
        <f t="shared" si="42"/>
        <v>ETH</v>
      </c>
      <c r="G1477" s="2" t="str">
        <f>IF(INDEX(지갑!$H:$H,MATCH(A1477&amp;B1477&amp;C1477&amp;D1477&amp;E1477&amp;F1477&amp;H1477,지갑!$K:$K,0))=0, "",INDEX(지갑!$H:$H,MATCH(A1477&amp;B1477&amp;C1477&amp;D1477&amp;E1477&amp;F1477&amp;H1477,지갑!$K:$K,0)))</f>
        <v>0x5d6fcf22aa4e4ff8da0abe329392e7c5306d22f3</v>
      </c>
      <c r="K1477" s="1" t="s">
        <v>11</v>
      </c>
      <c r="L1477" s="1" t="s">
        <v>11</v>
      </c>
      <c r="M1477" s="11">
        <v>1796.7426</v>
      </c>
      <c r="N1477" s="2" t="str">
        <f>IF(ISERROR(INDEX(출금!$G$2:$G$1048576,MATCH($S1477,출금!$S$2:$S$1048576,0)))=TRUE, "", INDEX(출금!$G$2:$G$1048576,MATCH($S1477,출금!$S$2:$S$1048576,0))&amp;"")</f>
        <v/>
      </c>
      <c r="O1477" s="2" t="str">
        <f>IF(ISERROR(INDEX(출금!$H$2:$H$1048576,MATCH($S1477,출금!$S$2:$S$1048576,0)))=TRUE, "", INDEX(출금!$H$2:$H$1048576,MATCH($S1477,출금!$S$2:$S$1048576,0))&amp;"")</f>
        <v/>
      </c>
      <c r="P1477" s="2" t="str">
        <f>IF(ISERROR(INDEX(출금!$A$2:$A$1048576,MATCH($S1477,출금!$S$2:$S$1048576,0)))=TRUE, "", INDEX(출금!$A$2:$A$1048576,MATCH($S1477,출금!$S$2:$S$1048576,0)))</f>
        <v/>
      </c>
      <c r="Q1477" s="2" t="str">
        <f>IF(ISERROR(INDEX(출금!$B$2:$B$1048576,MATCH($S1477,출금!$S$2:$S$1048576,0)))=TRUE, "", INDEX(출금!$B$2:$B$1048576,MATCH($S1477,출금!$S$2:$S$1048576,0)))</f>
        <v/>
      </c>
      <c r="R1477" s="2" t="str">
        <f>IF(ISERROR(INDEX(출금!$C$2:$C$1048576,MATCH($S1477,출금!$S$2:$S$1048576,0)))=TRUE, "", INDEX(출금!$C$2:$C$1048576,MATCH($S1477,출금!$S$2:$S$1048576,0)))</f>
        <v/>
      </c>
      <c r="S1477" s="4" t="s">
        <v>2740</v>
      </c>
      <c r="T1477" s="20">
        <v>44543.43105324074</v>
      </c>
      <c r="U1477" s="31" t="str">
        <f t="shared" si="43"/>
        <v>2021-12-13</v>
      </c>
    </row>
    <row r="1478" spans="1:21" hidden="1">
      <c r="A1478" s="5" t="s">
        <v>3</v>
      </c>
      <c r="B1478" s="5" t="s">
        <v>67</v>
      </c>
      <c r="C1478" s="5" t="s">
        <v>24</v>
      </c>
      <c r="D1478" s="2" t="str">
        <f>'(참고) Index'!$E$9</f>
        <v>Main</v>
      </c>
      <c r="E1478" s="5">
        <v>10012</v>
      </c>
      <c r="F1478" s="4" t="str">
        <f t="shared" si="42"/>
        <v>BTC</v>
      </c>
      <c r="G1478" s="2" t="str">
        <f>IF(INDEX(지갑!$H:$H,MATCH(A1478&amp;B1478&amp;C1478&amp;D1478&amp;E1478&amp;F1478&amp;H1478,지갑!$K:$K,0))=0, "",INDEX(지갑!$H:$H,MATCH(A1478&amp;B1478&amp;C1478&amp;D1478&amp;E1478&amp;F1478&amp;H1478,지갑!$K:$K,0)))</f>
        <v>19SK9LWSXLdmwPxvjPgvUrdaPhaPS6LaNu</v>
      </c>
      <c r="K1478" s="1" t="s">
        <v>9</v>
      </c>
      <c r="L1478" s="1" t="s">
        <v>9</v>
      </c>
      <c r="M1478" s="11">
        <v>2E-3</v>
      </c>
      <c r="N1478" s="2" t="str">
        <f>IF(ISERROR(INDEX(출금!$G$2:$G$1048576,MATCH($S1478,출금!$S$2:$S$1048576,0)))=TRUE, "", INDEX(출금!$G$2:$G$1048576,MATCH($S1478,출금!$S$2:$S$1048576,0))&amp;"")</f>
        <v/>
      </c>
      <c r="O1478" s="2" t="str">
        <f>IF(ISERROR(INDEX(출금!$H$2:$H$1048576,MATCH($S1478,출금!$S$2:$S$1048576,0)))=TRUE, "", INDEX(출금!$H$2:$H$1048576,MATCH($S1478,출금!$S$2:$S$1048576,0))&amp;"")</f>
        <v/>
      </c>
      <c r="P1478" s="2" t="str">
        <f>IF(ISERROR(INDEX(출금!$A$2:$A$1048576,MATCH($S1478,출금!$S$2:$S$1048576,0)))=TRUE, "", INDEX(출금!$A$2:$A$1048576,MATCH($S1478,출금!$S$2:$S$1048576,0)))</f>
        <v/>
      </c>
      <c r="Q1478" s="2" t="str">
        <f>IF(ISERROR(INDEX(출금!$B$2:$B$1048576,MATCH($S1478,출금!$S$2:$S$1048576,0)))=TRUE, "", INDEX(출금!$B$2:$B$1048576,MATCH($S1478,출금!$S$2:$S$1048576,0)))</f>
        <v/>
      </c>
      <c r="R1478" s="2" t="str">
        <f>IF(ISERROR(INDEX(출금!$C$2:$C$1048576,MATCH($S1478,출금!$S$2:$S$1048576,0)))=TRUE, "", INDEX(출금!$C$2:$C$1048576,MATCH($S1478,출금!$S$2:$S$1048576,0)))</f>
        <v/>
      </c>
      <c r="S1478" s="4" t="s">
        <v>2741</v>
      </c>
      <c r="T1478" s="20">
        <v>44543.426747685182</v>
      </c>
      <c r="U1478" s="31" t="str">
        <f t="shared" si="43"/>
        <v>2021-12-13</v>
      </c>
    </row>
    <row r="1479" spans="1:21">
      <c r="A1479" s="5" t="s">
        <v>3</v>
      </c>
      <c r="B1479" s="5" t="s">
        <v>67</v>
      </c>
      <c r="C1479" s="5" t="s">
        <v>24</v>
      </c>
      <c r="D1479" s="2" t="str">
        <f>'(참고) Index'!$E$9</f>
        <v>Main</v>
      </c>
      <c r="E1479" s="5">
        <v>10012</v>
      </c>
      <c r="F1479" s="4" t="str">
        <f t="shared" si="42"/>
        <v>ETH</v>
      </c>
      <c r="G1479" s="2" t="str">
        <f>IF(INDEX(지갑!$H:$H,MATCH(A1479&amp;B1479&amp;C1479&amp;D1479&amp;E1479&amp;F1479&amp;H1479,지갑!$K:$K,0))=0, "",INDEX(지갑!$H:$H,MATCH(A1479&amp;B1479&amp;C1479&amp;D1479&amp;E1479&amp;F1479&amp;H1479,지갑!$K:$K,0)))</f>
        <v>0x5d6fcf22aa4e4ff8da0abe329392e7c5306d22f3</v>
      </c>
      <c r="K1479" s="1" t="s">
        <v>11</v>
      </c>
      <c r="L1479" s="1" t="s">
        <v>11</v>
      </c>
      <c r="M1479" s="11">
        <v>0.01</v>
      </c>
      <c r="N1479" s="2" t="str">
        <f>IF(ISERROR(INDEX(출금!$G$2:$G$1048576,MATCH($S1479,출금!$S$2:$S$1048576,0)))=TRUE, "", INDEX(출금!$G$2:$G$1048576,MATCH($S1479,출금!$S$2:$S$1048576,0))&amp;"")</f>
        <v/>
      </c>
      <c r="O1479" s="2" t="str">
        <f>IF(ISERROR(INDEX(출금!$H$2:$H$1048576,MATCH($S1479,출금!$S$2:$S$1048576,0)))=TRUE, "", INDEX(출금!$H$2:$H$1048576,MATCH($S1479,출금!$S$2:$S$1048576,0))&amp;"")</f>
        <v/>
      </c>
      <c r="P1479" s="2" t="str">
        <f>IF(ISERROR(INDEX(출금!$A$2:$A$1048576,MATCH($S1479,출금!$S$2:$S$1048576,0)))=TRUE, "", INDEX(출금!$A$2:$A$1048576,MATCH($S1479,출금!$S$2:$S$1048576,0)))</f>
        <v/>
      </c>
      <c r="Q1479" s="2" t="str">
        <f>IF(ISERROR(INDEX(출금!$B$2:$B$1048576,MATCH($S1479,출금!$S$2:$S$1048576,0)))=TRUE, "", INDEX(출금!$B$2:$B$1048576,MATCH($S1479,출금!$S$2:$S$1048576,0)))</f>
        <v/>
      </c>
      <c r="R1479" s="2" t="str">
        <f>IF(ISERROR(INDEX(출금!$C$2:$C$1048576,MATCH($S1479,출금!$S$2:$S$1048576,0)))=TRUE, "", INDEX(출금!$C$2:$C$1048576,MATCH($S1479,출금!$S$2:$S$1048576,0)))</f>
        <v/>
      </c>
      <c r="S1479" s="4" t="s">
        <v>2742</v>
      </c>
      <c r="T1479" s="20">
        <v>44543.42260416667</v>
      </c>
      <c r="U1479" s="31" t="str">
        <f t="shared" si="43"/>
        <v>2021-12-13</v>
      </c>
    </row>
    <row r="1480" spans="1:21" hidden="1">
      <c r="A1480" s="5" t="s">
        <v>3</v>
      </c>
      <c r="B1480" s="5" t="s">
        <v>67</v>
      </c>
      <c r="C1480" s="5" t="s">
        <v>24</v>
      </c>
      <c r="D1480" s="2" t="str">
        <f>'(참고) Index'!$E$9</f>
        <v>Main</v>
      </c>
      <c r="E1480" s="5">
        <v>10012</v>
      </c>
      <c r="F1480" s="4" t="str">
        <f t="shared" si="42"/>
        <v>USDC</v>
      </c>
      <c r="G1480" s="2" t="str">
        <f>IF(INDEX(지갑!$H:$H,MATCH(A1480&amp;B1480&amp;C1480&amp;D1480&amp;E1480&amp;F1480&amp;H1480,지갑!$K:$K,0))=0, "",INDEX(지갑!$H:$H,MATCH(A1480&amp;B1480&amp;C1480&amp;D1480&amp;E1480&amp;F1480&amp;H1480,지갑!$K:$K,0)))</f>
        <v/>
      </c>
      <c r="K1480" s="1" t="s">
        <v>12</v>
      </c>
      <c r="L1480" s="1" t="s">
        <v>401</v>
      </c>
      <c r="M1480" s="11">
        <v>3000001.58</v>
      </c>
      <c r="N1480" s="2" t="str">
        <f>IF(ISERROR(INDEX(출금!$G$2:$G$1048576,MATCH($S1480,출금!$S$2:$S$1048576,0)))=TRUE, "", INDEX(출금!$G$2:$G$1048576,MATCH($S1480,출금!$S$2:$S$1048576,0))&amp;"")</f>
        <v>0xCe17482d83FD53E2A921186Bd6ddd412610F7A1f</v>
      </c>
      <c r="O1480" s="2" t="str">
        <f>IF(ISERROR(INDEX(출금!$H$2:$H$1048576,MATCH($S1480,출금!$S$2:$S$1048576,0)))=TRUE, "", INDEX(출금!$H$2:$H$1048576,MATCH($S1480,출금!$S$2:$S$1048576,0))&amp;"")</f>
        <v/>
      </c>
      <c r="P1480" s="2" t="str">
        <f>IF(ISERROR(INDEX(출금!$A$2:$A$1048576,MATCH($S1480,출금!$S$2:$S$1048576,0)))=TRUE, "", INDEX(출금!$A$2:$A$1048576,MATCH($S1480,출금!$S$2:$S$1048576,0)))</f>
        <v>exchange</v>
      </c>
      <c r="Q1480" s="2" t="str">
        <f>IF(ISERROR(INDEX(출금!$B$2:$B$1048576,MATCH($S1480,출금!$S$2:$S$1048576,0)))=TRUE, "", INDEX(출금!$B$2:$B$1048576,MATCH($S1480,출금!$S$2:$S$1048576,0)))</f>
        <v>FTX</v>
      </c>
      <c r="R1480" s="2" t="str">
        <f>IF(ISERROR(INDEX(출금!$C$2:$C$1048576,MATCH($S1480,출금!$S$2:$S$1048576,0)))=TRUE, "", INDEX(출금!$C$2:$C$1048576,MATCH($S1480,출금!$S$2:$S$1048576,0)))</f>
        <v>BBRICK</v>
      </c>
      <c r="S1480" s="4" t="s">
        <v>1870</v>
      </c>
      <c r="T1480" s="20">
        <v>44538.890868055554</v>
      </c>
      <c r="U1480" s="31" t="str">
        <f t="shared" si="43"/>
        <v>2021-12-08</v>
      </c>
    </row>
    <row r="1481" spans="1:21" hidden="1">
      <c r="A1481" s="5" t="s">
        <v>3</v>
      </c>
      <c r="B1481" s="5" t="s">
        <v>67</v>
      </c>
      <c r="C1481" s="5" t="s">
        <v>24</v>
      </c>
      <c r="D1481" s="2" t="str">
        <f>'(참고) Index'!$E$9</f>
        <v>Main</v>
      </c>
      <c r="E1481" s="5">
        <v>10012</v>
      </c>
      <c r="F1481" s="4" t="str">
        <f t="shared" si="42"/>
        <v>ETH</v>
      </c>
      <c r="G1481" s="2" t="str">
        <f>IF(INDEX(지갑!$H:$H,MATCH(A1481&amp;B1481&amp;C1481&amp;D1481&amp;E1481&amp;F1481&amp;H1481,지갑!$K:$K,0))=0, "",INDEX(지갑!$H:$H,MATCH(A1481&amp;B1481&amp;C1481&amp;D1481&amp;E1481&amp;F1481&amp;H1481,지갑!$K:$K,0)))</f>
        <v>0x5d6fcf22aa4e4ff8da0abe329392e7c5306d22f3</v>
      </c>
      <c r="K1481" s="1" t="s">
        <v>11</v>
      </c>
      <c r="L1481" s="1" t="s">
        <v>179</v>
      </c>
      <c r="M1481" s="11">
        <v>1000</v>
      </c>
      <c r="N1481" s="2" t="str">
        <f>IF(ISERROR(INDEX(출금!$G$2:$G$1048576,MATCH($S1481,출금!$S$2:$S$1048576,0)))=TRUE, "", INDEX(출금!$G$2:$G$1048576,MATCH($S1481,출금!$S$2:$S$1048576,0))&amp;"")</f>
        <v/>
      </c>
      <c r="O1481" s="2" t="str">
        <f>IF(ISERROR(INDEX(출금!$H$2:$H$1048576,MATCH($S1481,출금!$S$2:$S$1048576,0)))=TRUE, "", INDEX(출금!$H$2:$H$1048576,MATCH($S1481,출금!$S$2:$S$1048576,0))&amp;"")</f>
        <v/>
      </c>
      <c r="P1481" s="2" t="str">
        <f>IF(ISERROR(INDEX(출금!$A$2:$A$1048576,MATCH($S1481,출금!$S$2:$S$1048576,0)))=TRUE, "", INDEX(출금!$A$2:$A$1048576,MATCH($S1481,출금!$S$2:$S$1048576,0)))</f>
        <v/>
      </c>
      <c r="Q1481" s="2" t="str">
        <f>IF(ISERROR(INDEX(출금!$B$2:$B$1048576,MATCH($S1481,출금!$S$2:$S$1048576,0)))=TRUE, "", INDEX(출금!$B$2:$B$1048576,MATCH($S1481,출금!$S$2:$S$1048576,0)))</f>
        <v/>
      </c>
      <c r="R1481" s="2" t="str">
        <f>IF(ISERROR(INDEX(출금!$C$2:$C$1048576,MATCH($S1481,출금!$S$2:$S$1048576,0)))=TRUE, "", INDEX(출금!$C$2:$C$1048576,MATCH($S1481,출금!$S$2:$S$1048576,0)))</f>
        <v/>
      </c>
      <c r="S1481" s="4" t="s">
        <v>2743</v>
      </c>
      <c r="T1481" s="20">
        <v>44538.88821759259</v>
      </c>
      <c r="U1481" s="31" t="str">
        <f t="shared" si="43"/>
        <v>2021-12-08</v>
      </c>
    </row>
    <row r="1482" spans="1:21" hidden="1">
      <c r="A1482" s="5" t="s">
        <v>3</v>
      </c>
      <c r="B1482" s="5" t="s">
        <v>67</v>
      </c>
      <c r="C1482" s="5" t="s">
        <v>24</v>
      </c>
      <c r="D1482" s="2" t="str">
        <f>'(참고) Index'!$E$9</f>
        <v>Main</v>
      </c>
      <c r="E1482" s="5">
        <v>10012</v>
      </c>
      <c r="F1482" s="4" t="str">
        <f t="shared" si="42"/>
        <v>USDC</v>
      </c>
      <c r="G1482" s="2" t="str">
        <f>IF(INDEX(지갑!$H:$H,MATCH(A1482&amp;B1482&amp;C1482&amp;D1482&amp;E1482&amp;F1482&amp;H1482,지갑!$K:$K,0))=0, "",INDEX(지갑!$H:$H,MATCH(A1482&amp;B1482&amp;C1482&amp;D1482&amp;E1482&amp;F1482&amp;H1482,지갑!$K:$K,0)))</f>
        <v/>
      </c>
      <c r="K1482" s="1" t="s">
        <v>12</v>
      </c>
      <c r="L1482" s="1" t="s">
        <v>179</v>
      </c>
      <c r="M1482" s="11">
        <v>4000081.21</v>
      </c>
      <c r="N1482" s="2" t="str">
        <f>IF(ISERROR(INDEX(출금!$G$2:$G$1048576,MATCH($S1482,출금!$S$2:$S$1048576,0)))=TRUE, "", INDEX(출금!$G$2:$G$1048576,MATCH($S1482,출금!$S$2:$S$1048576,0))&amp;"")</f>
        <v/>
      </c>
      <c r="O1482" s="2" t="str">
        <f>IF(ISERROR(INDEX(출금!$H$2:$H$1048576,MATCH($S1482,출금!$S$2:$S$1048576,0)))=TRUE, "", INDEX(출금!$H$2:$H$1048576,MATCH($S1482,출금!$S$2:$S$1048576,0))&amp;"")</f>
        <v/>
      </c>
      <c r="P1482" s="2" t="str">
        <f>IF(ISERROR(INDEX(출금!$A$2:$A$1048576,MATCH($S1482,출금!$S$2:$S$1048576,0)))=TRUE, "", INDEX(출금!$A$2:$A$1048576,MATCH($S1482,출금!$S$2:$S$1048576,0)))</f>
        <v/>
      </c>
      <c r="Q1482" s="2" t="str">
        <f>IF(ISERROR(INDEX(출금!$B$2:$B$1048576,MATCH($S1482,출금!$S$2:$S$1048576,0)))=TRUE, "", INDEX(출금!$B$2:$B$1048576,MATCH($S1482,출금!$S$2:$S$1048576,0)))</f>
        <v/>
      </c>
      <c r="R1482" s="2" t="str">
        <f>IF(ISERROR(INDEX(출금!$C$2:$C$1048576,MATCH($S1482,출금!$S$2:$S$1048576,0)))=TRUE, "", INDEX(출금!$C$2:$C$1048576,MATCH($S1482,출금!$S$2:$S$1048576,0)))</f>
        <v/>
      </c>
      <c r="S1482" s="4" t="s">
        <v>2744</v>
      </c>
      <c r="T1482" s="20">
        <v>44538.800162037034</v>
      </c>
      <c r="U1482" s="31" t="str">
        <f t="shared" si="43"/>
        <v>2021-12-08</v>
      </c>
    </row>
    <row r="1483" spans="1:21" hidden="1">
      <c r="A1483" s="5" t="s">
        <v>3</v>
      </c>
      <c r="B1483" s="5" t="s">
        <v>67</v>
      </c>
      <c r="C1483" s="5" t="s">
        <v>24</v>
      </c>
      <c r="D1483" s="2" t="str">
        <f>'(참고) Index'!$E$9</f>
        <v>Main</v>
      </c>
      <c r="E1483" s="5">
        <v>10012</v>
      </c>
      <c r="F1483" s="4" t="str">
        <f t="shared" si="42"/>
        <v>USDT</v>
      </c>
      <c r="G1483" s="2" t="str">
        <f>IF(INDEX(지갑!$H:$H,MATCH(A1483&amp;B1483&amp;C1483&amp;D1483&amp;E1483&amp;F1483&amp;H1483,지갑!$K:$K,0))=0, "",INDEX(지갑!$H:$H,MATCH(A1483&amp;B1483&amp;C1483&amp;D1483&amp;E1483&amp;F1483&amp;H1483,지갑!$K:$K,0)))</f>
        <v/>
      </c>
      <c r="K1483" s="1" t="s">
        <v>13</v>
      </c>
      <c r="L1483" s="1" t="s">
        <v>179</v>
      </c>
      <c r="M1483" s="11">
        <v>5000000</v>
      </c>
      <c r="N1483" s="2" t="str">
        <f>IF(ISERROR(INDEX(출금!$G$2:$G$1048576,MATCH($S1483,출금!$S$2:$S$1048576,0)))=TRUE, "", INDEX(출금!$G$2:$G$1048576,MATCH($S1483,출금!$S$2:$S$1048576,0))&amp;"")</f>
        <v/>
      </c>
      <c r="O1483" s="2" t="str">
        <f>IF(ISERROR(INDEX(출금!$H$2:$H$1048576,MATCH($S1483,출금!$S$2:$S$1048576,0)))=TRUE, "", INDEX(출금!$H$2:$H$1048576,MATCH($S1483,출금!$S$2:$S$1048576,0))&amp;"")</f>
        <v/>
      </c>
      <c r="P1483" s="2" t="str">
        <f>IF(ISERROR(INDEX(출금!$A$2:$A$1048576,MATCH($S1483,출금!$S$2:$S$1048576,0)))=TRUE, "", INDEX(출금!$A$2:$A$1048576,MATCH($S1483,출금!$S$2:$S$1048576,0)))</f>
        <v/>
      </c>
      <c r="Q1483" s="2" t="str">
        <f>IF(ISERROR(INDEX(출금!$B$2:$B$1048576,MATCH($S1483,출금!$S$2:$S$1048576,0)))=TRUE, "", INDEX(출금!$B$2:$B$1048576,MATCH($S1483,출금!$S$2:$S$1048576,0)))</f>
        <v/>
      </c>
      <c r="R1483" s="2" t="str">
        <f>IF(ISERROR(INDEX(출금!$C$2:$C$1048576,MATCH($S1483,출금!$S$2:$S$1048576,0)))=TRUE, "", INDEX(출금!$C$2:$C$1048576,MATCH($S1483,출금!$S$2:$S$1048576,0)))</f>
        <v/>
      </c>
      <c r="S1483" s="4" t="s">
        <v>2745</v>
      </c>
      <c r="T1483" s="20">
        <v>44538.800162037034</v>
      </c>
      <c r="U1483" s="31" t="str">
        <f t="shared" si="43"/>
        <v>2021-12-08</v>
      </c>
    </row>
    <row r="1484" spans="1:21" hidden="1">
      <c r="A1484" s="5" t="s">
        <v>3</v>
      </c>
      <c r="B1484" s="5" t="s">
        <v>67</v>
      </c>
      <c r="C1484" s="5" t="s">
        <v>24</v>
      </c>
      <c r="D1484" s="2" t="str">
        <f>'(참고) Index'!$E$9</f>
        <v>Main</v>
      </c>
      <c r="E1484" s="5">
        <v>10012</v>
      </c>
      <c r="F1484" s="4" t="str">
        <f t="shared" si="42"/>
        <v>BTC</v>
      </c>
      <c r="G1484" s="2" t="str">
        <f>IF(INDEX(지갑!$H:$H,MATCH(A1484&amp;B1484&amp;C1484&amp;D1484&amp;E1484&amp;F1484&amp;H1484,지갑!$K:$K,0))=0, "",INDEX(지갑!$H:$H,MATCH(A1484&amp;B1484&amp;C1484&amp;D1484&amp;E1484&amp;F1484&amp;H1484,지갑!$K:$K,0)))</f>
        <v>19SK9LWSXLdmwPxvjPgvUrdaPhaPS6LaNu</v>
      </c>
      <c r="K1484" s="1" t="s">
        <v>9</v>
      </c>
      <c r="L1484" s="1" t="s">
        <v>179</v>
      </c>
      <c r="M1484" s="11">
        <v>214</v>
      </c>
      <c r="N1484" s="2" t="str">
        <f>IF(ISERROR(INDEX(출금!$G$2:$G$1048576,MATCH($S1484,출금!$S$2:$S$1048576,0)))=TRUE, "", INDEX(출금!$G$2:$G$1048576,MATCH($S1484,출금!$S$2:$S$1048576,0))&amp;"")</f>
        <v/>
      </c>
      <c r="O1484" s="2" t="str">
        <f>IF(ISERROR(INDEX(출금!$H$2:$H$1048576,MATCH($S1484,출금!$S$2:$S$1048576,0)))=TRUE, "", INDEX(출금!$H$2:$H$1048576,MATCH($S1484,출금!$S$2:$S$1048576,0))&amp;"")</f>
        <v/>
      </c>
      <c r="P1484" s="2" t="str">
        <f>IF(ISERROR(INDEX(출금!$A$2:$A$1048576,MATCH($S1484,출금!$S$2:$S$1048576,0)))=TRUE, "", INDEX(출금!$A$2:$A$1048576,MATCH($S1484,출금!$S$2:$S$1048576,0)))</f>
        <v/>
      </c>
      <c r="Q1484" s="2" t="str">
        <f>IF(ISERROR(INDEX(출금!$B$2:$B$1048576,MATCH($S1484,출금!$S$2:$S$1048576,0)))=TRUE, "", INDEX(출금!$B$2:$B$1048576,MATCH($S1484,출금!$S$2:$S$1048576,0)))</f>
        <v/>
      </c>
      <c r="R1484" s="2" t="str">
        <f>IF(ISERROR(INDEX(출금!$C$2:$C$1048576,MATCH($S1484,출금!$S$2:$S$1048576,0)))=TRUE, "", INDEX(출금!$C$2:$C$1048576,MATCH($S1484,출금!$S$2:$S$1048576,0)))</f>
        <v/>
      </c>
      <c r="S1484" s="4" t="s">
        <v>2746</v>
      </c>
      <c r="T1484" s="20">
        <v>44538.732835648145</v>
      </c>
      <c r="U1484" s="31" t="str">
        <f t="shared" si="43"/>
        <v>2021-12-08</v>
      </c>
    </row>
    <row r="1485" spans="1:21" hidden="1">
      <c r="A1485" s="5" t="s">
        <v>3</v>
      </c>
      <c r="B1485" s="5" t="s">
        <v>67</v>
      </c>
      <c r="C1485" s="5" t="s">
        <v>24</v>
      </c>
      <c r="D1485" s="2" t="str">
        <f>'(참고) Index'!$E$9</f>
        <v>Main</v>
      </c>
      <c r="E1485" s="5">
        <v>10012</v>
      </c>
      <c r="F1485" s="4" t="str">
        <f t="shared" si="42"/>
        <v>ETH</v>
      </c>
      <c r="G1485" s="2" t="str">
        <f>IF(INDEX(지갑!$H:$H,MATCH(A1485&amp;B1485&amp;C1485&amp;D1485&amp;E1485&amp;F1485&amp;H1485,지갑!$K:$K,0))=0, "",INDEX(지갑!$H:$H,MATCH(A1485&amp;B1485&amp;C1485&amp;D1485&amp;E1485&amp;F1485&amp;H1485,지갑!$K:$K,0)))</f>
        <v>0x5d6fcf22aa4e4ff8da0abe329392e7c5306d22f3</v>
      </c>
      <c r="K1485" s="1" t="s">
        <v>11</v>
      </c>
      <c r="L1485" s="1" t="s">
        <v>179</v>
      </c>
      <c r="M1485" s="11">
        <v>1163.97</v>
      </c>
      <c r="N1485" s="2" t="str">
        <f>IF(ISERROR(INDEX(출금!$G$2:$G$1048576,MATCH($S1485,출금!$S$2:$S$1048576,0)))=TRUE, "", INDEX(출금!$G$2:$G$1048576,MATCH($S1485,출금!$S$2:$S$1048576,0))&amp;"")</f>
        <v/>
      </c>
      <c r="O1485" s="2" t="str">
        <f>IF(ISERROR(INDEX(출금!$H$2:$H$1048576,MATCH($S1485,출금!$S$2:$S$1048576,0)))=TRUE, "", INDEX(출금!$H$2:$H$1048576,MATCH($S1485,출금!$S$2:$S$1048576,0))&amp;"")</f>
        <v/>
      </c>
      <c r="P1485" s="2" t="str">
        <f>IF(ISERROR(INDEX(출금!$A$2:$A$1048576,MATCH($S1485,출금!$S$2:$S$1048576,0)))=TRUE, "", INDEX(출금!$A$2:$A$1048576,MATCH($S1485,출금!$S$2:$S$1048576,0)))</f>
        <v/>
      </c>
      <c r="Q1485" s="2" t="str">
        <f>IF(ISERROR(INDEX(출금!$B$2:$B$1048576,MATCH($S1485,출금!$S$2:$S$1048576,0)))=TRUE, "", INDEX(출금!$B$2:$B$1048576,MATCH($S1485,출금!$S$2:$S$1048576,0)))</f>
        <v/>
      </c>
      <c r="R1485" s="2" t="str">
        <f>IF(ISERROR(INDEX(출금!$C$2:$C$1048576,MATCH($S1485,출금!$S$2:$S$1048576,0)))=TRUE, "", INDEX(출금!$C$2:$C$1048576,MATCH($S1485,출금!$S$2:$S$1048576,0)))</f>
        <v/>
      </c>
      <c r="S1485" s="4" t="s">
        <v>2747</v>
      </c>
      <c r="T1485" s="20">
        <v>44538.705034722225</v>
      </c>
      <c r="U1485" s="31" t="str">
        <f t="shared" si="43"/>
        <v>2021-12-08</v>
      </c>
    </row>
    <row r="1486" spans="1:21">
      <c r="A1486" s="5" t="s">
        <v>3</v>
      </c>
      <c r="B1486" s="5" t="s">
        <v>67</v>
      </c>
      <c r="C1486" s="5" t="s">
        <v>24</v>
      </c>
      <c r="D1486" s="2" t="str">
        <f>'(참고) Index'!$E$9</f>
        <v>Main</v>
      </c>
      <c r="E1486" s="5">
        <v>10012</v>
      </c>
      <c r="F1486" s="4" t="str">
        <f t="shared" si="42"/>
        <v>USDC</v>
      </c>
      <c r="G1486" s="2" t="str">
        <f>IF(INDEX(지갑!$H:$H,MATCH(A1486&amp;B1486&amp;C1486&amp;D1486&amp;E1486&amp;F1486&amp;H1486,지갑!$K:$K,0))=0, "",INDEX(지갑!$H:$H,MATCH(A1486&amp;B1486&amp;C1486&amp;D1486&amp;E1486&amp;F1486&amp;H1486,지갑!$K:$K,0)))</f>
        <v/>
      </c>
      <c r="K1486" s="1" t="s">
        <v>12</v>
      </c>
      <c r="L1486" s="1" t="s">
        <v>11</v>
      </c>
      <c r="M1486" s="11">
        <v>958615.61499999999</v>
      </c>
      <c r="N1486" s="2" t="str">
        <f>IF(ISERROR(INDEX(출금!$G$2:$G$1048576,MATCH($S1486,출금!$S$2:$S$1048576,0)))=TRUE, "", INDEX(출금!$G$2:$G$1048576,MATCH($S1486,출금!$S$2:$S$1048576,0))&amp;"")</f>
        <v>0xCe17482d83FD53E2A921186Bd6ddd412610F7A1f</v>
      </c>
      <c r="O1486" s="2" t="str">
        <f>IF(ISERROR(INDEX(출금!$H$2:$H$1048576,MATCH($S1486,출금!$S$2:$S$1048576,0)))=TRUE, "", INDEX(출금!$H$2:$H$1048576,MATCH($S1486,출금!$S$2:$S$1048576,0))&amp;"")</f>
        <v/>
      </c>
      <c r="P1486" s="2" t="str">
        <f>IF(ISERROR(INDEX(출금!$A$2:$A$1048576,MATCH($S1486,출금!$S$2:$S$1048576,0)))=TRUE, "", INDEX(출금!$A$2:$A$1048576,MATCH($S1486,출금!$S$2:$S$1048576,0)))</f>
        <v>exchange</v>
      </c>
      <c r="Q1486" s="2" t="str">
        <f>IF(ISERROR(INDEX(출금!$B$2:$B$1048576,MATCH($S1486,출금!$S$2:$S$1048576,0)))=TRUE, "", INDEX(출금!$B$2:$B$1048576,MATCH($S1486,출금!$S$2:$S$1048576,0)))</f>
        <v>FTX</v>
      </c>
      <c r="R1486" s="2" t="str">
        <f>IF(ISERROR(INDEX(출금!$C$2:$C$1048576,MATCH($S1486,출금!$S$2:$S$1048576,0)))=TRUE, "", INDEX(출금!$C$2:$C$1048576,MATCH($S1486,출금!$S$2:$S$1048576,0)))</f>
        <v>BBRICK</v>
      </c>
      <c r="S1486" s="4" t="s">
        <v>1872</v>
      </c>
      <c r="T1486" s="20">
        <v>44538.564282407409</v>
      </c>
      <c r="U1486" s="31" t="str">
        <f t="shared" si="43"/>
        <v>2021-12-08</v>
      </c>
    </row>
    <row r="1487" spans="1:21">
      <c r="A1487" s="5" t="s">
        <v>3</v>
      </c>
      <c r="B1487" s="5" t="s">
        <v>67</v>
      </c>
      <c r="C1487" s="5" t="s">
        <v>24</v>
      </c>
      <c r="D1487" s="2" t="str">
        <f>'(참고) Index'!$E$9</f>
        <v>Main</v>
      </c>
      <c r="E1487" s="5">
        <v>10012</v>
      </c>
      <c r="F1487" s="4" t="str">
        <f t="shared" si="42"/>
        <v>USDT</v>
      </c>
      <c r="G1487" s="2" t="str">
        <f>IF(INDEX(지갑!$H:$H,MATCH(A1487&amp;B1487&amp;C1487&amp;D1487&amp;E1487&amp;F1487&amp;H1487,지갑!$K:$K,0))=0, "",INDEX(지갑!$H:$H,MATCH(A1487&amp;B1487&amp;C1487&amp;D1487&amp;E1487&amp;F1487&amp;H1487,지갑!$K:$K,0)))</f>
        <v/>
      </c>
      <c r="K1487" s="1" t="s">
        <v>13</v>
      </c>
      <c r="L1487" s="1" t="s">
        <v>11</v>
      </c>
      <c r="M1487" s="11">
        <v>736085.63300000003</v>
      </c>
      <c r="N1487" s="2" t="str">
        <f>IF(ISERROR(INDEX(출금!$G$2:$G$1048576,MATCH($S1487,출금!$S$2:$S$1048576,0)))=TRUE, "", INDEX(출금!$G$2:$G$1048576,MATCH($S1487,출금!$S$2:$S$1048576,0))&amp;"")</f>
        <v/>
      </c>
      <c r="O1487" s="2" t="str">
        <f>IF(ISERROR(INDEX(출금!$H$2:$H$1048576,MATCH($S1487,출금!$S$2:$S$1048576,0)))=TRUE, "", INDEX(출금!$H$2:$H$1048576,MATCH($S1487,출금!$S$2:$S$1048576,0))&amp;"")</f>
        <v/>
      </c>
      <c r="P1487" s="2" t="str">
        <f>IF(ISERROR(INDEX(출금!$A$2:$A$1048576,MATCH($S1487,출금!$S$2:$S$1048576,0)))=TRUE, "", INDEX(출금!$A$2:$A$1048576,MATCH($S1487,출금!$S$2:$S$1048576,0)))</f>
        <v/>
      </c>
      <c r="Q1487" s="2" t="str">
        <f>IF(ISERROR(INDEX(출금!$B$2:$B$1048576,MATCH($S1487,출금!$S$2:$S$1048576,0)))=TRUE, "", INDEX(출금!$B$2:$B$1048576,MATCH($S1487,출금!$S$2:$S$1048576,0)))</f>
        <v/>
      </c>
      <c r="R1487" s="2" t="str">
        <f>IF(ISERROR(INDEX(출금!$C$2:$C$1048576,MATCH($S1487,출금!$S$2:$S$1048576,0)))=TRUE, "", INDEX(출금!$C$2:$C$1048576,MATCH($S1487,출금!$S$2:$S$1048576,0)))</f>
        <v/>
      </c>
      <c r="S1487" s="4" t="s">
        <v>2748</v>
      </c>
      <c r="T1487" s="20">
        <v>44538.494942129626</v>
      </c>
      <c r="U1487" s="31" t="str">
        <f t="shared" si="43"/>
        <v>2021-12-08</v>
      </c>
    </row>
    <row r="1488" spans="1:21" hidden="1">
      <c r="A1488" s="5" t="s">
        <v>3</v>
      </c>
      <c r="B1488" s="5" t="s">
        <v>67</v>
      </c>
      <c r="C1488" s="5" t="s">
        <v>24</v>
      </c>
      <c r="D1488" s="2" t="str">
        <f>'(참고) Index'!$E$9</f>
        <v>Main</v>
      </c>
      <c r="E1488" s="5">
        <v>10012</v>
      </c>
      <c r="F1488" s="4" t="str">
        <f t="shared" si="42"/>
        <v>BCH</v>
      </c>
      <c r="G1488" s="2" t="e">
        <f>IF(INDEX(지갑!$H:$H,MATCH(A1488&amp;B1488&amp;C1488&amp;D1488&amp;E1488&amp;F1488&amp;H1488,지갑!$K:$K,0))=0, "",INDEX(지갑!$H:$H,MATCH(A1488&amp;B1488&amp;C1488&amp;D1488&amp;E1488&amp;F1488&amp;H1488,지갑!$K:$K,0)))</f>
        <v>#N/A</v>
      </c>
      <c r="K1488" s="1" t="s">
        <v>81</v>
      </c>
      <c r="L1488" s="1" t="s">
        <v>81</v>
      </c>
      <c r="M1488" s="11">
        <v>130.001045</v>
      </c>
      <c r="N1488" s="2" t="str">
        <f>IF(ISERROR(INDEX(출금!$G$2:$G$1048576,MATCH($S1488,출금!$S$2:$S$1048576,0)))=TRUE, "", INDEX(출금!$G$2:$G$1048576,MATCH($S1488,출금!$S$2:$S$1048576,0))&amp;"")</f>
        <v/>
      </c>
      <c r="O1488" s="2" t="str">
        <f>IF(ISERROR(INDEX(출금!$H$2:$H$1048576,MATCH($S1488,출금!$S$2:$S$1048576,0)))=TRUE, "", INDEX(출금!$H$2:$H$1048576,MATCH($S1488,출금!$S$2:$S$1048576,0))&amp;"")</f>
        <v/>
      </c>
      <c r="P1488" s="2" t="str">
        <f>IF(ISERROR(INDEX(출금!$A$2:$A$1048576,MATCH($S1488,출금!$S$2:$S$1048576,0)))=TRUE, "", INDEX(출금!$A$2:$A$1048576,MATCH($S1488,출금!$S$2:$S$1048576,0)))</f>
        <v>exchange</v>
      </c>
      <c r="Q1488" s="2" t="str">
        <f>IF(ISERROR(INDEX(출금!$B$2:$B$1048576,MATCH($S1488,출금!$S$2:$S$1048576,0)))=TRUE, "", INDEX(출금!$B$2:$B$1048576,MATCH($S1488,출금!$S$2:$S$1048576,0)))</f>
        <v>FTX</v>
      </c>
      <c r="R1488" s="2" t="str">
        <f>IF(ISERROR(INDEX(출금!$C$2:$C$1048576,MATCH($S1488,출금!$S$2:$S$1048576,0)))=TRUE, "", INDEX(출금!$C$2:$C$1048576,MATCH($S1488,출금!$S$2:$S$1048576,0)))</f>
        <v>BBRICK</v>
      </c>
      <c r="S1488" s="4" t="s">
        <v>1942</v>
      </c>
      <c r="T1488" s="20">
        <v>44538.483460648145</v>
      </c>
      <c r="U1488" s="31" t="str">
        <f t="shared" si="43"/>
        <v>2021-12-08</v>
      </c>
    </row>
    <row r="1489" spans="1:21" hidden="1">
      <c r="A1489" s="5" t="s">
        <v>3</v>
      </c>
      <c r="B1489" s="5" t="s">
        <v>67</v>
      </c>
      <c r="C1489" s="5" t="s">
        <v>24</v>
      </c>
      <c r="D1489" s="2" t="str">
        <f>'(참고) Index'!$E$9</f>
        <v>Main</v>
      </c>
      <c r="E1489" s="5">
        <v>10012</v>
      </c>
      <c r="F1489" s="4" t="str">
        <f t="shared" si="42"/>
        <v>BTC</v>
      </c>
      <c r="G1489" s="2" t="str">
        <f>IF(INDEX(지갑!$H:$H,MATCH(A1489&amp;B1489&amp;C1489&amp;D1489&amp;E1489&amp;F1489&amp;H1489,지갑!$K:$K,0))=0, "",INDEX(지갑!$H:$H,MATCH(A1489&amp;B1489&amp;C1489&amp;D1489&amp;E1489&amp;F1489&amp;H1489,지갑!$K:$K,0)))</f>
        <v>19SK9LWSXLdmwPxvjPgvUrdaPhaPS6LaNu</v>
      </c>
      <c r="K1489" s="1" t="s">
        <v>9</v>
      </c>
      <c r="L1489" s="1" t="s">
        <v>179</v>
      </c>
      <c r="M1489" s="11">
        <v>49</v>
      </c>
      <c r="N1489" s="2" t="str">
        <f>IF(ISERROR(INDEX(출금!$G$2:$G$1048576,MATCH($S1489,출금!$S$2:$S$1048576,0)))=TRUE, "", INDEX(출금!$G$2:$G$1048576,MATCH($S1489,출금!$S$2:$S$1048576,0))&amp;"")</f>
        <v/>
      </c>
      <c r="O1489" s="2" t="str">
        <f>IF(ISERROR(INDEX(출금!$H$2:$H$1048576,MATCH($S1489,출금!$S$2:$S$1048576,0)))=TRUE, "", INDEX(출금!$H$2:$H$1048576,MATCH($S1489,출금!$S$2:$S$1048576,0))&amp;"")</f>
        <v/>
      </c>
      <c r="P1489" s="2" t="str">
        <f>IF(ISERROR(INDEX(출금!$A$2:$A$1048576,MATCH($S1489,출금!$S$2:$S$1048576,0)))=TRUE, "", INDEX(출금!$A$2:$A$1048576,MATCH($S1489,출금!$S$2:$S$1048576,0)))</f>
        <v/>
      </c>
      <c r="Q1489" s="2" t="str">
        <f>IF(ISERROR(INDEX(출금!$B$2:$B$1048576,MATCH($S1489,출금!$S$2:$S$1048576,0)))=TRUE, "", INDEX(출금!$B$2:$B$1048576,MATCH($S1489,출금!$S$2:$S$1048576,0)))</f>
        <v/>
      </c>
      <c r="R1489" s="2" t="str">
        <f>IF(ISERROR(INDEX(출금!$C$2:$C$1048576,MATCH($S1489,출금!$S$2:$S$1048576,0)))=TRUE, "", INDEX(출금!$C$2:$C$1048576,MATCH($S1489,출금!$S$2:$S$1048576,0)))</f>
        <v/>
      </c>
      <c r="S1489" s="4" t="s">
        <v>2749</v>
      </c>
      <c r="T1489" s="20">
        <v>44538.078981481478</v>
      </c>
      <c r="U1489" s="31" t="str">
        <f t="shared" si="43"/>
        <v>2021-12-08</v>
      </c>
    </row>
    <row r="1490" spans="1:21" hidden="1">
      <c r="A1490" s="5" t="s">
        <v>3</v>
      </c>
      <c r="B1490" s="5" t="s">
        <v>67</v>
      </c>
      <c r="C1490" s="5" t="s">
        <v>24</v>
      </c>
      <c r="D1490" s="2" t="str">
        <f>'(참고) Index'!$E$9</f>
        <v>Main</v>
      </c>
      <c r="E1490" s="5">
        <v>10012</v>
      </c>
      <c r="F1490" s="4" t="str">
        <f t="shared" si="42"/>
        <v>BTC</v>
      </c>
      <c r="G1490" s="2" t="str">
        <f>IF(INDEX(지갑!$H:$H,MATCH(A1490&amp;B1490&amp;C1490&amp;D1490&amp;E1490&amp;F1490&amp;H1490,지갑!$K:$K,0))=0, "",INDEX(지갑!$H:$H,MATCH(A1490&amp;B1490&amp;C1490&amp;D1490&amp;E1490&amp;F1490&amp;H1490,지갑!$K:$K,0)))</f>
        <v>19SK9LWSXLdmwPxvjPgvUrdaPhaPS6LaNu</v>
      </c>
      <c r="K1490" s="1" t="s">
        <v>9</v>
      </c>
      <c r="L1490" s="1" t="s">
        <v>179</v>
      </c>
      <c r="M1490" s="11">
        <v>100</v>
      </c>
      <c r="N1490" s="2" t="str">
        <f>IF(ISERROR(INDEX(출금!$G$2:$G$1048576,MATCH($S1490,출금!$S$2:$S$1048576,0)))=TRUE, "", INDEX(출금!$G$2:$G$1048576,MATCH($S1490,출금!$S$2:$S$1048576,0))&amp;"")</f>
        <v/>
      </c>
      <c r="O1490" s="2" t="str">
        <f>IF(ISERROR(INDEX(출금!$H$2:$H$1048576,MATCH($S1490,출금!$S$2:$S$1048576,0)))=TRUE, "", INDEX(출금!$H$2:$H$1048576,MATCH($S1490,출금!$S$2:$S$1048576,0))&amp;"")</f>
        <v/>
      </c>
      <c r="P1490" s="2" t="str">
        <f>IF(ISERROR(INDEX(출금!$A$2:$A$1048576,MATCH($S1490,출금!$S$2:$S$1048576,0)))=TRUE, "", INDEX(출금!$A$2:$A$1048576,MATCH($S1490,출금!$S$2:$S$1048576,0)))</f>
        <v/>
      </c>
      <c r="Q1490" s="2" t="str">
        <f>IF(ISERROR(INDEX(출금!$B$2:$B$1048576,MATCH($S1490,출금!$S$2:$S$1048576,0)))=TRUE, "", INDEX(출금!$B$2:$B$1048576,MATCH($S1490,출금!$S$2:$S$1048576,0)))</f>
        <v/>
      </c>
      <c r="R1490" s="2" t="str">
        <f>IF(ISERROR(INDEX(출금!$C$2:$C$1048576,MATCH($S1490,출금!$S$2:$S$1048576,0)))=TRUE, "", INDEX(출금!$C$2:$C$1048576,MATCH($S1490,출금!$S$2:$S$1048576,0)))</f>
        <v/>
      </c>
      <c r="S1490" s="4" t="s">
        <v>2750</v>
      </c>
      <c r="T1490" s="20">
        <v>44537.967627314814</v>
      </c>
      <c r="U1490" s="31" t="str">
        <f t="shared" si="43"/>
        <v>2021-12-07</v>
      </c>
    </row>
    <row r="1491" spans="1:21" hidden="1">
      <c r="A1491" s="5" t="s">
        <v>3</v>
      </c>
      <c r="B1491" s="5" t="s">
        <v>67</v>
      </c>
      <c r="C1491" s="5" t="s">
        <v>24</v>
      </c>
      <c r="D1491" s="2" t="str">
        <f>'(참고) Index'!$E$9</f>
        <v>Main</v>
      </c>
      <c r="E1491" s="5">
        <v>10012</v>
      </c>
      <c r="F1491" s="4" t="str">
        <f t="shared" si="42"/>
        <v>USDT</v>
      </c>
      <c r="G1491" s="2" t="str">
        <f>IF(INDEX(지갑!$H:$H,MATCH(A1491&amp;B1491&amp;C1491&amp;D1491&amp;E1491&amp;F1491&amp;H1491,지갑!$K:$K,0))=0, "",INDEX(지갑!$H:$H,MATCH(A1491&amp;B1491&amp;C1491&amp;D1491&amp;E1491&amp;F1491&amp;H1491,지갑!$K:$K,0)))</f>
        <v/>
      </c>
      <c r="K1491" s="1" t="s">
        <v>13</v>
      </c>
      <c r="L1491" s="1" t="s">
        <v>179</v>
      </c>
      <c r="M1491" s="11">
        <v>735807.49100000004</v>
      </c>
      <c r="N1491" s="2" t="str">
        <f>IF(ISERROR(INDEX(출금!$G$2:$G$1048576,MATCH($S1491,출금!$S$2:$S$1048576,0)))=TRUE, "", INDEX(출금!$G$2:$G$1048576,MATCH($S1491,출금!$S$2:$S$1048576,0))&amp;"")</f>
        <v/>
      </c>
      <c r="O1491" s="2" t="str">
        <f>IF(ISERROR(INDEX(출금!$H$2:$H$1048576,MATCH($S1491,출금!$S$2:$S$1048576,0)))=TRUE, "", INDEX(출금!$H$2:$H$1048576,MATCH($S1491,출금!$S$2:$S$1048576,0))&amp;"")</f>
        <v/>
      </c>
      <c r="P1491" s="2" t="str">
        <f>IF(ISERROR(INDEX(출금!$A$2:$A$1048576,MATCH($S1491,출금!$S$2:$S$1048576,0)))=TRUE, "", INDEX(출금!$A$2:$A$1048576,MATCH($S1491,출금!$S$2:$S$1048576,0)))</f>
        <v/>
      </c>
      <c r="Q1491" s="2" t="str">
        <f>IF(ISERROR(INDEX(출금!$B$2:$B$1048576,MATCH($S1491,출금!$S$2:$S$1048576,0)))=TRUE, "", INDEX(출금!$B$2:$B$1048576,MATCH($S1491,출금!$S$2:$S$1048576,0)))</f>
        <v/>
      </c>
      <c r="R1491" s="2" t="str">
        <f>IF(ISERROR(INDEX(출금!$C$2:$C$1048576,MATCH($S1491,출금!$S$2:$S$1048576,0)))=TRUE, "", INDEX(출금!$C$2:$C$1048576,MATCH($S1491,출금!$S$2:$S$1048576,0)))</f>
        <v/>
      </c>
      <c r="S1491" s="4" t="s">
        <v>2751</v>
      </c>
      <c r="T1491" s="20">
        <v>44537.463541666664</v>
      </c>
      <c r="U1491" s="31" t="str">
        <f t="shared" si="43"/>
        <v>2021-12-07</v>
      </c>
    </row>
    <row r="1492" spans="1:21" hidden="1">
      <c r="A1492" s="5" t="s">
        <v>3</v>
      </c>
      <c r="B1492" s="5" t="s">
        <v>67</v>
      </c>
      <c r="C1492" s="5" t="s">
        <v>24</v>
      </c>
      <c r="D1492" s="2" t="str">
        <f>'(참고) Index'!$E$9</f>
        <v>Main</v>
      </c>
      <c r="E1492" s="5">
        <v>10012</v>
      </c>
      <c r="F1492" s="4" t="str">
        <f t="shared" si="42"/>
        <v>ETH</v>
      </c>
      <c r="G1492" s="2" t="str">
        <f>IF(INDEX(지갑!$H:$H,MATCH(A1492&amp;B1492&amp;C1492&amp;D1492&amp;E1492&amp;F1492&amp;H1492,지갑!$K:$K,0))=0, "",INDEX(지갑!$H:$H,MATCH(A1492&amp;B1492&amp;C1492&amp;D1492&amp;E1492&amp;F1492&amp;H1492,지갑!$K:$K,0)))</f>
        <v>0x5d6fcf22aa4e4ff8da0abe329392e7c5306d22f3</v>
      </c>
      <c r="K1492" s="1" t="s">
        <v>11</v>
      </c>
      <c r="L1492" s="1" t="s">
        <v>179</v>
      </c>
      <c r="M1492" s="11">
        <v>160</v>
      </c>
      <c r="N1492" s="2" t="str">
        <f>IF(ISERROR(INDEX(출금!$G$2:$G$1048576,MATCH($S1492,출금!$S$2:$S$1048576,0)))=TRUE, "", INDEX(출금!$G$2:$G$1048576,MATCH($S1492,출금!$S$2:$S$1048576,0))&amp;"")</f>
        <v/>
      </c>
      <c r="O1492" s="2" t="str">
        <f>IF(ISERROR(INDEX(출금!$H$2:$H$1048576,MATCH($S1492,출금!$S$2:$S$1048576,0)))=TRUE, "", INDEX(출금!$H$2:$H$1048576,MATCH($S1492,출금!$S$2:$S$1048576,0))&amp;"")</f>
        <v/>
      </c>
      <c r="P1492" s="2" t="str">
        <f>IF(ISERROR(INDEX(출금!$A$2:$A$1048576,MATCH($S1492,출금!$S$2:$S$1048576,0)))=TRUE, "", INDEX(출금!$A$2:$A$1048576,MATCH($S1492,출금!$S$2:$S$1048576,0)))</f>
        <v/>
      </c>
      <c r="Q1492" s="2" t="str">
        <f>IF(ISERROR(INDEX(출금!$B$2:$B$1048576,MATCH($S1492,출금!$S$2:$S$1048576,0)))=TRUE, "", INDEX(출금!$B$2:$B$1048576,MATCH($S1492,출금!$S$2:$S$1048576,0)))</f>
        <v/>
      </c>
      <c r="R1492" s="2" t="str">
        <f>IF(ISERROR(INDEX(출금!$C$2:$C$1048576,MATCH($S1492,출금!$S$2:$S$1048576,0)))=TRUE, "", INDEX(출금!$C$2:$C$1048576,MATCH($S1492,출금!$S$2:$S$1048576,0)))</f>
        <v/>
      </c>
      <c r="S1492" s="4" t="s">
        <v>2752</v>
      </c>
      <c r="T1492" s="20">
        <v>44536.911932870367</v>
      </c>
      <c r="U1492" s="31" t="str">
        <f t="shared" si="43"/>
        <v>2021-12-06</v>
      </c>
    </row>
    <row r="1493" spans="1:21">
      <c r="A1493" s="5" t="s">
        <v>3</v>
      </c>
      <c r="B1493" s="5" t="s">
        <v>67</v>
      </c>
      <c r="C1493" s="5" t="s">
        <v>24</v>
      </c>
      <c r="D1493" s="2" t="str">
        <f>'(참고) Index'!$E$9</f>
        <v>Main</v>
      </c>
      <c r="E1493" s="5">
        <v>10012</v>
      </c>
      <c r="F1493" s="4" t="str">
        <f t="shared" si="42"/>
        <v>MATIC</v>
      </c>
      <c r="G1493" s="2" t="e">
        <f>IF(INDEX(지갑!$H:$H,MATCH(A1493&amp;B1493&amp;C1493&amp;D1493&amp;E1493&amp;F1493&amp;H1493,지갑!$K:$K,0))=0, "",INDEX(지갑!$H:$H,MATCH(A1493&amp;B1493&amp;C1493&amp;D1493&amp;E1493&amp;F1493&amp;H1493,지갑!$K:$K,0)))</f>
        <v>#N/A</v>
      </c>
      <c r="K1493" s="1" t="s">
        <v>103</v>
      </c>
      <c r="L1493" s="1" t="s">
        <v>11</v>
      </c>
      <c r="M1493" s="11">
        <v>2109844.56</v>
      </c>
      <c r="N1493" s="2" t="str">
        <f>IF(ISERROR(INDEX(출금!$G$2:$G$1048576,MATCH($S1493,출금!$S$2:$S$1048576,0)))=TRUE, "", INDEX(출금!$G$2:$G$1048576,MATCH($S1493,출금!$S$2:$S$1048576,0))&amp;"")</f>
        <v/>
      </c>
      <c r="O1493" s="2" t="str">
        <f>IF(ISERROR(INDEX(출금!$H$2:$H$1048576,MATCH($S1493,출금!$S$2:$S$1048576,0)))=TRUE, "", INDEX(출금!$H$2:$H$1048576,MATCH($S1493,출금!$S$2:$S$1048576,0))&amp;"")</f>
        <v/>
      </c>
      <c r="P1493" s="2" t="str">
        <f>IF(ISERROR(INDEX(출금!$A$2:$A$1048576,MATCH($S1493,출금!$S$2:$S$1048576,0)))=TRUE, "", INDEX(출금!$A$2:$A$1048576,MATCH($S1493,출금!$S$2:$S$1048576,0)))</f>
        <v/>
      </c>
      <c r="Q1493" s="2" t="str">
        <f>IF(ISERROR(INDEX(출금!$B$2:$B$1048576,MATCH($S1493,출금!$S$2:$S$1048576,0)))=TRUE, "", INDEX(출금!$B$2:$B$1048576,MATCH($S1493,출금!$S$2:$S$1048576,0)))</f>
        <v/>
      </c>
      <c r="R1493" s="2" t="str">
        <f>IF(ISERROR(INDEX(출금!$C$2:$C$1048576,MATCH($S1493,출금!$S$2:$S$1048576,0)))=TRUE, "", INDEX(출금!$C$2:$C$1048576,MATCH($S1493,출금!$S$2:$S$1048576,0)))</f>
        <v/>
      </c>
      <c r="S1493" s="4" t="s">
        <v>2753</v>
      </c>
      <c r="T1493" s="20">
        <v>44536.889421296299</v>
      </c>
      <c r="U1493" s="31" t="str">
        <f t="shared" si="43"/>
        <v>2021-12-06</v>
      </c>
    </row>
    <row r="1494" spans="1:21" hidden="1">
      <c r="A1494" s="5" t="s">
        <v>3</v>
      </c>
      <c r="B1494" s="5" t="s">
        <v>67</v>
      </c>
      <c r="C1494" s="5" t="s">
        <v>24</v>
      </c>
      <c r="D1494" s="2" t="str">
        <f>'(참고) Index'!$E$9</f>
        <v>Main</v>
      </c>
      <c r="E1494" s="5">
        <v>10012</v>
      </c>
      <c r="F1494" s="4" t="str">
        <f t="shared" si="42"/>
        <v>EOS</v>
      </c>
      <c r="G1494" s="2" t="str">
        <f>IF(INDEX(지갑!$H:$H,MATCH(A1494&amp;B1494&amp;C1494&amp;D1494&amp;E1494&amp;F1494&amp;H1494,지갑!$K:$K,0))=0, "",INDEX(지갑!$H:$H,MATCH(A1494&amp;B1494&amp;C1494&amp;D1494&amp;E1494&amp;F1494&amp;H1494,지갑!$K:$K,0)))</f>
        <v>binancecleos</v>
      </c>
      <c r="H1494" s="27">
        <v>106375124</v>
      </c>
      <c r="K1494" s="1" t="s">
        <v>1139</v>
      </c>
      <c r="L1494" s="1" t="s">
        <v>1139</v>
      </c>
      <c r="M1494" s="11">
        <v>1900114.92</v>
      </c>
      <c r="N1494" s="2" t="str">
        <f>IF(ISERROR(INDEX(출금!$G$2:$G$1048576,MATCH($S1494,출금!$S$2:$S$1048576,0)))=TRUE, "", INDEX(출금!$G$2:$G$1048576,MATCH($S1494,출금!$S$2:$S$1048576,0))&amp;"")</f>
        <v/>
      </c>
      <c r="O1494" s="2" t="str">
        <f>IF(ISERROR(INDEX(출금!$H$2:$H$1048576,MATCH($S1494,출금!$S$2:$S$1048576,0)))=TRUE, "", INDEX(출금!$H$2:$H$1048576,MATCH($S1494,출금!$S$2:$S$1048576,0))&amp;"")</f>
        <v/>
      </c>
      <c r="P1494" s="2" t="str">
        <f>IF(ISERROR(INDEX(출금!$A$2:$A$1048576,MATCH($S1494,출금!$S$2:$S$1048576,0)))=TRUE, "", INDEX(출금!$A$2:$A$1048576,MATCH($S1494,출금!$S$2:$S$1048576,0)))</f>
        <v/>
      </c>
      <c r="Q1494" s="2" t="str">
        <f>IF(ISERROR(INDEX(출금!$B$2:$B$1048576,MATCH($S1494,출금!$S$2:$S$1048576,0)))=TRUE, "", INDEX(출금!$B$2:$B$1048576,MATCH($S1494,출금!$S$2:$S$1048576,0)))</f>
        <v/>
      </c>
      <c r="R1494" s="2" t="str">
        <f>IF(ISERROR(INDEX(출금!$C$2:$C$1048576,MATCH($S1494,출금!$S$2:$S$1048576,0)))=TRUE, "", INDEX(출금!$C$2:$C$1048576,MATCH($S1494,출금!$S$2:$S$1048576,0)))</f>
        <v/>
      </c>
      <c r="S1494" s="4" t="s">
        <v>2754</v>
      </c>
      <c r="T1494" s="20">
        <v>44536.786122685182</v>
      </c>
      <c r="U1494" s="31" t="str">
        <f t="shared" si="43"/>
        <v>2021-12-06</v>
      </c>
    </row>
    <row r="1495" spans="1:21" hidden="1">
      <c r="A1495" s="5" t="s">
        <v>3</v>
      </c>
      <c r="B1495" s="5" t="s">
        <v>67</v>
      </c>
      <c r="C1495" s="5" t="s">
        <v>24</v>
      </c>
      <c r="D1495" s="2" t="str">
        <f>'(참고) Index'!$E$9</f>
        <v>Main</v>
      </c>
      <c r="E1495" s="5">
        <v>10012</v>
      </c>
      <c r="F1495" s="4" t="str">
        <f t="shared" si="42"/>
        <v>LTC</v>
      </c>
      <c r="G1495" s="2" t="e">
        <f>IF(INDEX(지갑!$H:$H,MATCH(A1495&amp;B1495&amp;C1495&amp;D1495&amp;E1495&amp;F1495&amp;H1495,지갑!$K:$K,0))=0, "",INDEX(지갑!$H:$H,MATCH(A1495&amp;B1495&amp;C1495&amp;D1495&amp;E1495&amp;F1495&amp;H1495,지갑!$K:$K,0)))</f>
        <v>#N/A</v>
      </c>
      <c r="K1495" s="1" t="s">
        <v>88</v>
      </c>
      <c r="L1495" s="1" t="s">
        <v>88</v>
      </c>
      <c r="M1495" s="11">
        <v>7058.9479600000004</v>
      </c>
      <c r="N1495" s="2" t="str">
        <f>IF(ISERROR(INDEX(출금!$G$2:$G$1048576,MATCH($S1495,출금!$S$2:$S$1048576,0)))=TRUE, "", INDEX(출금!$G$2:$G$1048576,MATCH($S1495,출금!$S$2:$S$1048576,0))&amp;"")</f>
        <v/>
      </c>
      <c r="O1495" s="2" t="str">
        <f>IF(ISERROR(INDEX(출금!$H$2:$H$1048576,MATCH($S1495,출금!$S$2:$S$1048576,0)))=TRUE, "", INDEX(출금!$H$2:$H$1048576,MATCH($S1495,출금!$S$2:$S$1048576,0))&amp;"")</f>
        <v/>
      </c>
      <c r="P1495" s="2" t="str">
        <f>IF(ISERROR(INDEX(출금!$A$2:$A$1048576,MATCH($S1495,출금!$S$2:$S$1048576,0)))=TRUE, "", INDEX(출금!$A$2:$A$1048576,MATCH($S1495,출금!$S$2:$S$1048576,0)))</f>
        <v/>
      </c>
      <c r="Q1495" s="2" t="str">
        <f>IF(ISERROR(INDEX(출금!$B$2:$B$1048576,MATCH($S1495,출금!$S$2:$S$1048576,0)))=TRUE, "", INDEX(출금!$B$2:$B$1048576,MATCH($S1495,출금!$S$2:$S$1048576,0)))</f>
        <v/>
      </c>
      <c r="R1495" s="2" t="str">
        <f>IF(ISERROR(INDEX(출금!$C$2:$C$1048576,MATCH($S1495,출금!$S$2:$S$1048576,0)))=TRUE, "", INDEX(출금!$C$2:$C$1048576,MATCH($S1495,출금!$S$2:$S$1048576,0)))</f>
        <v/>
      </c>
      <c r="S1495" s="4" t="s">
        <v>2755</v>
      </c>
      <c r="T1495" s="20">
        <v>44536.734074074076</v>
      </c>
      <c r="U1495" s="31" t="str">
        <f t="shared" si="43"/>
        <v>2021-12-06</v>
      </c>
    </row>
    <row r="1496" spans="1:21" hidden="1">
      <c r="A1496" s="5" t="s">
        <v>3</v>
      </c>
      <c r="B1496" s="5" t="s">
        <v>67</v>
      </c>
      <c r="C1496" s="5" t="s">
        <v>24</v>
      </c>
      <c r="D1496" s="2" t="str">
        <f>'(참고) Index'!$E$9</f>
        <v>Main</v>
      </c>
      <c r="E1496" s="5">
        <v>10012</v>
      </c>
      <c r="F1496" s="4" t="str">
        <f t="shared" si="42"/>
        <v>BCH</v>
      </c>
      <c r="G1496" s="2" t="e">
        <f>IF(INDEX(지갑!$H:$H,MATCH(A1496&amp;B1496&amp;C1496&amp;D1496&amp;E1496&amp;F1496&amp;H1496,지갑!$K:$K,0))=0, "",INDEX(지갑!$H:$H,MATCH(A1496&amp;B1496&amp;C1496&amp;D1496&amp;E1496&amp;F1496&amp;H1496,지갑!$K:$K,0)))</f>
        <v>#N/A</v>
      </c>
      <c r="K1496" s="1" t="s">
        <v>81</v>
      </c>
      <c r="L1496" s="1" t="s">
        <v>179</v>
      </c>
      <c r="M1496" s="11">
        <v>9044.1</v>
      </c>
      <c r="N1496" s="2" t="str">
        <f>IF(ISERROR(INDEX(출금!$G$2:$G$1048576,MATCH($S1496,출금!$S$2:$S$1048576,0)))=TRUE, "", INDEX(출금!$G$2:$G$1048576,MATCH($S1496,출금!$S$2:$S$1048576,0))&amp;"")</f>
        <v/>
      </c>
      <c r="O1496" s="2" t="str">
        <f>IF(ISERROR(INDEX(출금!$H$2:$H$1048576,MATCH($S1496,출금!$S$2:$S$1048576,0)))=TRUE, "", INDEX(출금!$H$2:$H$1048576,MATCH($S1496,출금!$S$2:$S$1048576,0))&amp;"")</f>
        <v/>
      </c>
      <c r="P1496" s="2" t="str">
        <f>IF(ISERROR(INDEX(출금!$A$2:$A$1048576,MATCH($S1496,출금!$S$2:$S$1048576,0)))=TRUE, "", INDEX(출금!$A$2:$A$1048576,MATCH($S1496,출금!$S$2:$S$1048576,0)))</f>
        <v/>
      </c>
      <c r="Q1496" s="2" t="str">
        <f>IF(ISERROR(INDEX(출금!$B$2:$B$1048576,MATCH($S1496,출금!$S$2:$S$1048576,0)))=TRUE, "", INDEX(출금!$B$2:$B$1048576,MATCH($S1496,출금!$S$2:$S$1048576,0)))</f>
        <v/>
      </c>
      <c r="R1496" s="2" t="str">
        <f>IF(ISERROR(INDEX(출금!$C$2:$C$1048576,MATCH($S1496,출금!$S$2:$S$1048576,0)))=TRUE, "", INDEX(출금!$C$2:$C$1048576,MATCH($S1496,출금!$S$2:$S$1048576,0)))</f>
        <v/>
      </c>
      <c r="S1496" s="4" t="s">
        <v>2756</v>
      </c>
      <c r="T1496" s="20">
        <v>44536.679108796299</v>
      </c>
      <c r="U1496" s="31" t="str">
        <f t="shared" si="43"/>
        <v>2021-12-06</v>
      </c>
    </row>
    <row r="1497" spans="1:21" hidden="1">
      <c r="A1497" s="5" t="s">
        <v>3</v>
      </c>
      <c r="B1497" s="5" t="s">
        <v>67</v>
      </c>
      <c r="C1497" s="5" t="s">
        <v>24</v>
      </c>
      <c r="D1497" s="2" t="str">
        <f>'(참고) Index'!$E$9</f>
        <v>Main</v>
      </c>
      <c r="E1497" s="5">
        <v>10012</v>
      </c>
      <c r="F1497" s="4" t="str">
        <f t="shared" si="42"/>
        <v>XRP</v>
      </c>
      <c r="G1497" s="2" t="str">
        <f>IF(INDEX(지갑!$H:$H,MATCH(A1497&amp;B1497&amp;C1497&amp;D1497&amp;E1497&amp;F1497&amp;H1497,지갑!$K:$K,0))=0, "",INDEX(지갑!$H:$H,MATCH(A1497&amp;B1497&amp;C1497&amp;D1497&amp;E1497&amp;F1497&amp;H1497,지갑!$K:$K,0)))</f>
        <v>rEb8TK3gBgk5auZkwc6sHnwrGVJH8DuaLh</v>
      </c>
      <c r="H1497" s="5">
        <v>105711647</v>
      </c>
      <c r="K1497" s="1" t="s">
        <v>10</v>
      </c>
      <c r="L1497" s="1" t="s">
        <v>179</v>
      </c>
      <c r="M1497" s="11">
        <v>10700000</v>
      </c>
      <c r="N1497" s="2" t="str">
        <f>IF(ISERROR(INDEX(출금!$G$2:$G$1048576,MATCH($S1497,출금!$S$2:$S$1048576,0)))=TRUE, "", INDEX(출금!$G$2:$G$1048576,MATCH($S1497,출금!$S$2:$S$1048576,0))&amp;"")</f>
        <v/>
      </c>
      <c r="O1497" s="2" t="str">
        <f>IF(ISERROR(INDEX(출금!$H$2:$H$1048576,MATCH($S1497,출금!$S$2:$S$1048576,0)))=TRUE, "", INDEX(출금!$H$2:$H$1048576,MATCH($S1497,출금!$S$2:$S$1048576,0))&amp;"")</f>
        <v/>
      </c>
      <c r="P1497" s="2" t="str">
        <f>IF(ISERROR(INDEX(출금!$A$2:$A$1048576,MATCH($S1497,출금!$S$2:$S$1048576,0)))=TRUE, "", INDEX(출금!$A$2:$A$1048576,MATCH($S1497,출금!$S$2:$S$1048576,0)))</f>
        <v/>
      </c>
      <c r="Q1497" s="2" t="str">
        <f>IF(ISERROR(INDEX(출금!$B$2:$B$1048576,MATCH($S1497,출금!$S$2:$S$1048576,0)))=TRUE, "", INDEX(출금!$B$2:$B$1048576,MATCH($S1497,출금!$S$2:$S$1048576,0)))</f>
        <v/>
      </c>
      <c r="R1497" s="2" t="str">
        <f>IF(ISERROR(INDEX(출금!$C$2:$C$1048576,MATCH($S1497,출금!$S$2:$S$1048576,0)))=TRUE, "", INDEX(출금!$C$2:$C$1048576,MATCH($S1497,출금!$S$2:$S$1048576,0)))</f>
        <v/>
      </c>
      <c r="S1497" s="4" t="s">
        <v>2757</v>
      </c>
      <c r="T1497" s="20">
        <v>44535.278715277775</v>
      </c>
      <c r="U1497" s="31" t="str">
        <f t="shared" si="43"/>
        <v>2021-12-05</v>
      </c>
    </row>
    <row r="1498" spans="1:21" hidden="1">
      <c r="A1498" s="5" t="s">
        <v>3</v>
      </c>
      <c r="B1498" s="5" t="s">
        <v>67</v>
      </c>
      <c r="C1498" s="5" t="s">
        <v>24</v>
      </c>
      <c r="D1498" s="2" t="str">
        <f>'(참고) Index'!$E$9</f>
        <v>Main</v>
      </c>
      <c r="E1498" s="5">
        <v>10012</v>
      </c>
      <c r="F1498" s="4" t="str">
        <f t="shared" si="42"/>
        <v>USDT</v>
      </c>
      <c r="G1498" s="2" t="str">
        <f>IF(INDEX(지갑!$H:$H,MATCH(A1498&amp;B1498&amp;C1498&amp;D1498&amp;E1498&amp;F1498&amp;H1498,지갑!$K:$K,0))=0, "",INDEX(지갑!$H:$H,MATCH(A1498&amp;B1498&amp;C1498&amp;D1498&amp;E1498&amp;F1498&amp;H1498,지갑!$K:$K,0)))</f>
        <v/>
      </c>
      <c r="K1498" s="1" t="s">
        <v>13</v>
      </c>
      <c r="L1498" s="1" t="s">
        <v>401</v>
      </c>
      <c r="M1498" s="11">
        <v>4991.0063099999998</v>
      </c>
      <c r="N1498" s="2" t="str">
        <f>IF(ISERROR(INDEX(출금!$G$2:$G$1048576,MATCH($S1498,출금!$S$2:$S$1048576,0)))=TRUE, "", INDEX(출금!$G$2:$G$1048576,MATCH($S1498,출금!$S$2:$S$1048576,0))&amp;"")</f>
        <v>0x8B94148A0F089a5BF478d0A3349bA6dB3fF7181d</v>
      </c>
      <c r="O1498" s="2" t="str">
        <f>IF(ISERROR(INDEX(출금!$H$2:$H$1048576,MATCH($S1498,출금!$S$2:$S$1048576,0)))=TRUE, "", INDEX(출금!$H$2:$H$1048576,MATCH($S1498,출금!$S$2:$S$1048576,0))&amp;"")</f>
        <v/>
      </c>
      <c r="P1498" s="2" t="str">
        <f>IF(ISERROR(INDEX(출금!$A$2:$A$1048576,MATCH($S1498,출금!$S$2:$S$1048576,0)))=TRUE, "", INDEX(출금!$A$2:$A$1048576,MATCH($S1498,출금!$S$2:$S$1048576,0)))</f>
        <v>exchange</v>
      </c>
      <c r="Q1498" s="2" t="str">
        <f>IF(ISERROR(INDEX(출금!$B$2:$B$1048576,MATCH($S1498,출금!$S$2:$S$1048576,0)))=TRUE, "", INDEX(출금!$B$2:$B$1048576,MATCH($S1498,출금!$S$2:$S$1048576,0)))</f>
        <v>FTX</v>
      </c>
      <c r="R1498" s="2" t="str">
        <f>IF(ISERROR(INDEX(출금!$C$2:$C$1048576,MATCH($S1498,출금!$S$2:$S$1048576,0)))=TRUE, "", INDEX(출금!$C$2:$C$1048576,MATCH($S1498,출금!$S$2:$S$1048576,0)))</f>
        <v>BBRICK</v>
      </c>
      <c r="S1498" s="4" t="s">
        <v>1943</v>
      </c>
      <c r="T1498" s="20">
        <v>44534.46539351852</v>
      </c>
      <c r="U1498" s="31" t="str">
        <f t="shared" si="43"/>
        <v>2021-12-04</v>
      </c>
    </row>
    <row r="1499" spans="1:21" hidden="1">
      <c r="A1499" s="5" t="s">
        <v>3</v>
      </c>
      <c r="B1499" s="5" t="s">
        <v>67</v>
      </c>
      <c r="C1499" s="5" t="s">
        <v>24</v>
      </c>
      <c r="D1499" s="2" t="str">
        <f>'(참고) Index'!$E$9</f>
        <v>Main</v>
      </c>
      <c r="E1499" s="5">
        <v>10012</v>
      </c>
      <c r="F1499" s="4" t="str">
        <f t="shared" si="42"/>
        <v>MATIC</v>
      </c>
      <c r="G1499" s="2" t="e">
        <f>IF(INDEX(지갑!$H:$H,MATCH(A1499&amp;B1499&amp;C1499&amp;D1499&amp;E1499&amp;F1499&amp;H1499,지갑!$K:$K,0))=0, "",INDEX(지갑!$H:$H,MATCH(A1499&amp;B1499&amp;C1499&amp;D1499&amp;E1499&amp;F1499&amp;H1499,지갑!$K:$K,0)))</f>
        <v>#N/A</v>
      </c>
      <c r="K1499" s="1" t="s">
        <v>103</v>
      </c>
      <c r="L1499" s="1" t="s">
        <v>179</v>
      </c>
      <c r="M1499" s="11">
        <v>1100000</v>
      </c>
      <c r="N1499" s="2" t="str">
        <f>IF(ISERROR(INDEX(출금!$G$2:$G$1048576,MATCH($S1499,출금!$S$2:$S$1048576,0)))=TRUE, "", INDEX(출금!$G$2:$G$1048576,MATCH($S1499,출금!$S$2:$S$1048576,0))&amp;"")</f>
        <v/>
      </c>
      <c r="O1499" s="2" t="str">
        <f>IF(ISERROR(INDEX(출금!$H$2:$H$1048576,MATCH($S1499,출금!$S$2:$S$1048576,0)))=TRUE, "", INDEX(출금!$H$2:$H$1048576,MATCH($S1499,출금!$S$2:$S$1048576,0))&amp;"")</f>
        <v/>
      </c>
      <c r="P1499" s="2" t="str">
        <f>IF(ISERROR(INDEX(출금!$A$2:$A$1048576,MATCH($S1499,출금!$S$2:$S$1048576,0)))=TRUE, "", INDEX(출금!$A$2:$A$1048576,MATCH($S1499,출금!$S$2:$S$1048576,0)))</f>
        <v/>
      </c>
      <c r="Q1499" s="2" t="str">
        <f>IF(ISERROR(INDEX(출금!$B$2:$B$1048576,MATCH($S1499,출금!$S$2:$S$1048576,0)))=TRUE, "", INDEX(출금!$B$2:$B$1048576,MATCH($S1499,출금!$S$2:$S$1048576,0)))</f>
        <v/>
      </c>
      <c r="R1499" s="2" t="str">
        <f>IF(ISERROR(INDEX(출금!$C$2:$C$1048576,MATCH($S1499,출금!$S$2:$S$1048576,0)))=TRUE, "", INDEX(출금!$C$2:$C$1048576,MATCH($S1499,출금!$S$2:$S$1048576,0)))</f>
        <v/>
      </c>
      <c r="S1499" s="4" t="s">
        <v>2758</v>
      </c>
      <c r="T1499" s="20">
        <v>44533.523402777777</v>
      </c>
      <c r="U1499" s="31" t="str">
        <f t="shared" si="43"/>
        <v>2021-12-03</v>
      </c>
    </row>
    <row r="1500" spans="1:21" hidden="1">
      <c r="A1500" s="5" t="s">
        <v>3</v>
      </c>
      <c r="B1500" s="5" t="s">
        <v>67</v>
      </c>
      <c r="C1500" s="5" t="s">
        <v>24</v>
      </c>
      <c r="D1500" s="2" t="str">
        <f>'(참고) Index'!$E$9</f>
        <v>Main</v>
      </c>
      <c r="E1500" s="5">
        <v>10012</v>
      </c>
      <c r="F1500" s="4" t="str">
        <f t="shared" si="42"/>
        <v>ETH</v>
      </c>
      <c r="G1500" s="2" t="str">
        <f>IF(INDEX(지갑!$H:$H,MATCH(A1500&amp;B1500&amp;C1500&amp;D1500&amp;E1500&amp;F1500&amp;H1500,지갑!$K:$K,0))=0, "",INDEX(지갑!$H:$H,MATCH(A1500&amp;B1500&amp;C1500&amp;D1500&amp;E1500&amp;F1500&amp;H1500,지갑!$K:$K,0)))</f>
        <v>0x5d6fcf22aa4e4ff8da0abe329392e7c5306d22f3</v>
      </c>
      <c r="K1500" s="1" t="s">
        <v>11</v>
      </c>
      <c r="L1500" s="1" t="s">
        <v>179</v>
      </c>
      <c r="M1500" s="11">
        <v>509.96155399999998</v>
      </c>
      <c r="N1500" s="2" t="str">
        <f>IF(ISERROR(INDEX(출금!$G$2:$G$1048576,MATCH($S1500,출금!$S$2:$S$1048576,0)))=TRUE, "", INDEX(출금!$G$2:$G$1048576,MATCH($S1500,출금!$S$2:$S$1048576,0))&amp;"")</f>
        <v/>
      </c>
      <c r="O1500" s="2" t="str">
        <f>IF(ISERROR(INDEX(출금!$H$2:$H$1048576,MATCH($S1500,출금!$S$2:$S$1048576,0)))=TRUE, "", INDEX(출금!$H$2:$H$1048576,MATCH($S1500,출금!$S$2:$S$1048576,0))&amp;"")</f>
        <v/>
      </c>
      <c r="P1500" s="2" t="str">
        <f>IF(ISERROR(INDEX(출금!$A$2:$A$1048576,MATCH($S1500,출금!$S$2:$S$1048576,0)))=TRUE, "", INDEX(출금!$A$2:$A$1048576,MATCH($S1500,출금!$S$2:$S$1048576,0)))</f>
        <v/>
      </c>
      <c r="Q1500" s="2" t="str">
        <f>IF(ISERROR(INDEX(출금!$B$2:$B$1048576,MATCH($S1500,출금!$S$2:$S$1048576,0)))=TRUE, "", INDEX(출금!$B$2:$B$1048576,MATCH($S1500,출금!$S$2:$S$1048576,0)))</f>
        <v/>
      </c>
      <c r="R1500" s="2" t="str">
        <f>IF(ISERROR(INDEX(출금!$C$2:$C$1048576,MATCH($S1500,출금!$S$2:$S$1048576,0)))=TRUE, "", INDEX(출금!$C$2:$C$1048576,MATCH($S1500,출금!$S$2:$S$1048576,0)))</f>
        <v/>
      </c>
      <c r="S1500" s="4" t="s">
        <v>2759</v>
      </c>
      <c r="T1500" s="20">
        <v>44533.522928240738</v>
      </c>
      <c r="U1500" s="31" t="str">
        <f t="shared" si="43"/>
        <v>2021-12-03</v>
      </c>
    </row>
    <row r="1501" spans="1:21" hidden="1">
      <c r="A1501" s="5" t="s">
        <v>3</v>
      </c>
      <c r="B1501" s="5" t="s">
        <v>67</v>
      </c>
      <c r="C1501" s="5" t="s">
        <v>24</v>
      </c>
      <c r="D1501" s="2" t="str">
        <f>'(참고) Index'!$E$9</f>
        <v>Main</v>
      </c>
      <c r="E1501" s="5">
        <v>10012</v>
      </c>
      <c r="F1501" s="4" t="str">
        <f t="shared" si="42"/>
        <v>BTC</v>
      </c>
      <c r="G1501" s="2" t="str">
        <f>IF(INDEX(지갑!$H:$H,MATCH(A1501&amp;B1501&amp;C1501&amp;D1501&amp;E1501&amp;F1501&amp;H1501,지갑!$K:$K,0))=0, "",INDEX(지갑!$H:$H,MATCH(A1501&amp;B1501&amp;C1501&amp;D1501&amp;E1501&amp;F1501&amp;H1501,지갑!$K:$K,0)))</f>
        <v>19SK9LWSXLdmwPxvjPgvUrdaPhaPS6LaNu</v>
      </c>
      <c r="K1501" s="1" t="s">
        <v>9</v>
      </c>
      <c r="L1501" s="1" t="s">
        <v>179</v>
      </c>
      <c r="M1501" s="11">
        <v>2</v>
      </c>
      <c r="N1501" s="2" t="str">
        <f>IF(ISERROR(INDEX(출금!$G$2:$G$1048576,MATCH($S1501,출금!$S$2:$S$1048576,0)))=TRUE, "", INDEX(출금!$G$2:$G$1048576,MATCH($S1501,출금!$S$2:$S$1048576,0))&amp;"")</f>
        <v/>
      </c>
      <c r="O1501" s="2" t="str">
        <f>IF(ISERROR(INDEX(출금!$H$2:$H$1048576,MATCH($S1501,출금!$S$2:$S$1048576,0)))=TRUE, "", INDEX(출금!$H$2:$H$1048576,MATCH($S1501,출금!$S$2:$S$1048576,0))&amp;"")</f>
        <v/>
      </c>
      <c r="P1501" s="2" t="str">
        <f>IF(ISERROR(INDEX(출금!$A$2:$A$1048576,MATCH($S1501,출금!$S$2:$S$1048576,0)))=TRUE, "", INDEX(출금!$A$2:$A$1048576,MATCH($S1501,출금!$S$2:$S$1048576,0)))</f>
        <v/>
      </c>
      <c r="Q1501" s="2" t="str">
        <f>IF(ISERROR(INDEX(출금!$B$2:$B$1048576,MATCH($S1501,출금!$S$2:$S$1048576,0)))=TRUE, "", INDEX(출금!$B$2:$B$1048576,MATCH($S1501,출금!$S$2:$S$1048576,0)))</f>
        <v/>
      </c>
      <c r="R1501" s="2" t="str">
        <f>IF(ISERROR(INDEX(출금!$C$2:$C$1048576,MATCH($S1501,출금!$S$2:$S$1048576,0)))=TRUE, "", INDEX(출금!$C$2:$C$1048576,MATCH($S1501,출금!$S$2:$S$1048576,0)))</f>
        <v/>
      </c>
      <c r="S1501" s="4" t="s">
        <v>2760</v>
      </c>
      <c r="T1501" s="20">
        <v>44532.721192129633</v>
      </c>
      <c r="U1501" s="31" t="str">
        <f t="shared" si="43"/>
        <v>2021-12-02</v>
      </c>
    </row>
    <row r="1502" spans="1:21">
      <c r="A1502" s="5" t="s">
        <v>3</v>
      </c>
      <c r="B1502" s="5" t="s">
        <v>67</v>
      </c>
      <c r="C1502" s="5" t="s">
        <v>24</v>
      </c>
      <c r="D1502" s="2" t="str">
        <f>'(참고) Index'!$E$9</f>
        <v>Main</v>
      </c>
      <c r="E1502" s="5">
        <v>10012</v>
      </c>
      <c r="F1502" s="4" t="str">
        <f t="shared" si="42"/>
        <v>ETH</v>
      </c>
      <c r="G1502" s="2" t="str">
        <f>IF(INDEX(지갑!$H:$H,MATCH(A1502&amp;B1502&amp;C1502&amp;D1502&amp;E1502&amp;F1502&amp;H1502,지갑!$K:$K,0))=0, "",INDEX(지갑!$H:$H,MATCH(A1502&amp;B1502&amp;C1502&amp;D1502&amp;E1502&amp;F1502&amp;H1502,지갑!$K:$K,0)))</f>
        <v>0x5d6fcf22aa4e4ff8da0abe329392e7c5306d22f3</v>
      </c>
      <c r="K1502" s="1" t="s">
        <v>11</v>
      </c>
      <c r="L1502" s="1" t="s">
        <v>11</v>
      </c>
      <c r="M1502" s="11">
        <v>10.3</v>
      </c>
      <c r="N1502" s="2" t="str">
        <f>IF(ISERROR(INDEX(출금!$G$2:$G$1048576,MATCH($S1502,출금!$S$2:$S$1048576,0)))=TRUE, "", INDEX(출금!$G$2:$G$1048576,MATCH($S1502,출금!$S$2:$S$1048576,0))&amp;"")</f>
        <v/>
      </c>
      <c r="O1502" s="2" t="str">
        <f>IF(ISERROR(INDEX(출금!$H$2:$H$1048576,MATCH($S1502,출금!$S$2:$S$1048576,0)))=TRUE, "", INDEX(출금!$H$2:$H$1048576,MATCH($S1502,출금!$S$2:$S$1048576,0))&amp;"")</f>
        <v/>
      </c>
      <c r="P1502" s="2" t="str">
        <f>IF(ISERROR(INDEX(출금!$A$2:$A$1048576,MATCH($S1502,출금!$S$2:$S$1048576,0)))=TRUE, "", INDEX(출금!$A$2:$A$1048576,MATCH($S1502,출금!$S$2:$S$1048576,0)))</f>
        <v/>
      </c>
      <c r="Q1502" s="2" t="str">
        <f>IF(ISERROR(INDEX(출금!$B$2:$B$1048576,MATCH($S1502,출금!$S$2:$S$1048576,0)))=TRUE, "", INDEX(출금!$B$2:$B$1048576,MATCH($S1502,출금!$S$2:$S$1048576,0)))</f>
        <v/>
      </c>
      <c r="R1502" s="2" t="str">
        <f>IF(ISERROR(INDEX(출금!$C$2:$C$1048576,MATCH($S1502,출금!$S$2:$S$1048576,0)))=TRUE, "", INDEX(출금!$C$2:$C$1048576,MATCH($S1502,출금!$S$2:$S$1048576,0)))</f>
        <v/>
      </c>
      <c r="S1502" s="4" t="s">
        <v>2761</v>
      </c>
      <c r="T1502" s="20">
        <v>44531.632337962961</v>
      </c>
      <c r="U1502" s="31" t="str">
        <f t="shared" si="43"/>
        <v>2021-12-01</v>
      </c>
    </row>
    <row r="1503" spans="1:21" hidden="1">
      <c r="A1503" s="5" t="s">
        <v>3</v>
      </c>
      <c r="B1503" s="5" t="s">
        <v>67</v>
      </c>
      <c r="C1503" s="5" t="s">
        <v>24</v>
      </c>
      <c r="D1503" s="2" t="str">
        <f>'(참고) Index'!$E$9</f>
        <v>Main</v>
      </c>
      <c r="E1503" s="5">
        <v>10012</v>
      </c>
      <c r="F1503" s="4" t="str">
        <f t="shared" si="42"/>
        <v>ETH</v>
      </c>
      <c r="G1503" s="2" t="str">
        <f>IF(INDEX(지갑!$H:$H,MATCH(A1503&amp;B1503&amp;C1503&amp;D1503&amp;E1503&amp;F1503&amp;H1503,지갑!$K:$K,0))=0, "",INDEX(지갑!$H:$H,MATCH(A1503&amp;B1503&amp;C1503&amp;D1503&amp;E1503&amp;F1503&amp;H1503,지갑!$K:$K,0)))</f>
        <v>0x5d6fcf22aa4e4ff8da0abe329392e7c5306d22f3</v>
      </c>
      <c r="K1503" s="1" t="s">
        <v>11</v>
      </c>
      <c r="L1503" s="1" t="s">
        <v>179</v>
      </c>
      <c r="M1503" s="11">
        <v>211.004031</v>
      </c>
      <c r="N1503" s="2" t="str">
        <f>IF(ISERROR(INDEX(출금!$G$2:$G$1048576,MATCH($S1503,출금!$S$2:$S$1048576,0)))=TRUE, "", INDEX(출금!$G$2:$G$1048576,MATCH($S1503,출금!$S$2:$S$1048576,0))&amp;"")</f>
        <v/>
      </c>
      <c r="O1503" s="2" t="str">
        <f>IF(ISERROR(INDEX(출금!$H$2:$H$1048576,MATCH($S1503,출금!$S$2:$S$1048576,0)))=TRUE, "", INDEX(출금!$H$2:$H$1048576,MATCH($S1503,출금!$S$2:$S$1048576,0))&amp;"")</f>
        <v/>
      </c>
      <c r="P1503" s="2" t="str">
        <f>IF(ISERROR(INDEX(출금!$A$2:$A$1048576,MATCH($S1503,출금!$S$2:$S$1048576,0)))=TRUE, "", INDEX(출금!$A$2:$A$1048576,MATCH($S1503,출금!$S$2:$S$1048576,0)))</f>
        <v/>
      </c>
      <c r="Q1503" s="2" t="str">
        <f>IF(ISERROR(INDEX(출금!$B$2:$B$1048576,MATCH($S1503,출금!$S$2:$S$1048576,0)))=TRUE, "", INDEX(출금!$B$2:$B$1048576,MATCH($S1503,출금!$S$2:$S$1048576,0)))</f>
        <v/>
      </c>
      <c r="R1503" s="2" t="str">
        <f>IF(ISERROR(INDEX(출금!$C$2:$C$1048576,MATCH($S1503,출금!$S$2:$S$1048576,0)))=TRUE, "", INDEX(출금!$C$2:$C$1048576,MATCH($S1503,출금!$S$2:$S$1048576,0)))</f>
        <v/>
      </c>
      <c r="S1503" s="4" t="s">
        <v>2762</v>
      </c>
      <c r="T1503" s="20">
        <v>44531.609502314815</v>
      </c>
      <c r="U1503" s="31" t="str">
        <f t="shared" si="43"/>
        <v>2021-12-01</v>
      </c>
    </row>
    <row r="1504" spans="1:21" hidden="1">
      <c r="A1504" s="5" t="s">
        <v>3</v>
      </c>
      <c r="B1504" s="5" t="s">
        <v>67</v>
      </c>
      <c r="C1504" s="5" t="s">
        <v>24</v>
      </c>
      <c r="D1504" s="2" t="str">
        <f>'(참고) Index'!$E$9</f>
        <v>Main</v>
      </c>
      <c r="E1504" s="5">
        <v>10012</v>
      </c>
      <c r="F1504" s="4" t="str">
        <f t="shared" si="42"/>
        <v>XRP</v>
      </c>
      <c r="G1504" s="2" t="str">
        <f>IF(INDEX(지갑!$H:$H,MATCH(A1504&amp;B1504&amp;C1504&amp;D1504&amp;E1504&amp;F1504&amp;H1504,지갑!$K:$K,0))=0, "",INDEX(지갑!$H:$H,MATCH(A1504&amp;B1504&amp;C1504&amp;D1504&amp;E1504&amp;F1504&amp;H1504,지갑!$K:$K,0)))</f>
        <v>rEb8TK3gBgk5auZkwc6sHnwrGVJH8DuaLh</v>
      </c>
      <c r="H1504" s="5">
        <v>105711647</v>
      </c>
      <c r="K1504" s="1" t="s">
        <v>10</v>
      </c>
      <c r="L1504" s="1" t="s">
        <v>179</v>
      </c>
      <c r="M1504" s="11">
        <v>5000000</v>
      </c>
      <c r="N1504" s="2" t="str">
        <f>IF(ISERROR(INDEX(출금!$G$2:$G$1048576,MATCH($S1504,출금!$S$2:$S$1048576,0)))=TRUE, "", INDEX(출금!$G$2:$G$1048576,MATCH($S1504,출금!$S$2:$S$1048576,0))&amp;"")</f>
        <v/>
      </c>
      <c r="O1504" s="2" t="str">
        <f>IF(ISERROR(INDEX(출금!$H$2:$H$1048576,MATCH($S1504,출금!$S$2:$S$1048576,0)))=TRUE, "", INDEX(출금!$H$2:$H$1048576,MATCH($S1504,출금!$S$2:$S$1048576,0))&amp;"")</f>
        <v/>
      </c>
      <c r="P1504" s="2" t="str">
        <f>IF(ISERROR(INDEX(출금!$A$2:$A$1048576,MATCH($S1504,출금!$S$2:$S$1048576,0)))=TRUE, "", INDEX(출금!$A$2:$A$1048576,MATCH($S1504,출금!$S$2:$S$1048576,0)))</f>
        <v/>
      </c>
      <c r="Q1504" s="2" t="str">
        <f>IF(ISERROR(INDEX(출금!$B$2:$B$1048576,MATCH($S1504,출금!$S$2:$S$1048576,0)))=TRUE, "", INDEX(출금!$B$2:$B$1048576,MATCH($S1504,출금!$S$2:$S$1048576,0)))</f>
        <v/>
      </c>
      <c r="R1504" s="2" t="str">
        <f>IF(ISERROR(INDEX(출금!$C$2:$C$1048576,MATCH($S1504,출금!$S$2:$S$1048576,0)))=TRUE, "", INDEX(출금!$C$2:$C$1048576,MATCH($S1504,출금!$S$2:$S$1048576,0)))</f>
        <v/>
      </c>
      <c r="S1504" s="4" t="s">
        <v>2763</v>
      </c>
      <c r="T1504" s="20">
        <v>44531.573287037034</v>
      </c>
      <c r="U1504" s="31" t="str">
        <f t="shared" si="43"/>
        <v>2021-12-01</v>
      </c>
    </row>
    <row r="1505" spans="1:21" hidden="1">
      <c r="A1505" s="5" t="s">
        <v>3</v>
      </c>
      <c r="B1505" s="5" t="s">
        <v>67</v>
      </c>
      <c r="C1505" s="5" t="s">
        <v>24</v>
      </c>
      <c r="D1505" s="2" t="str">
        <f>'(참고) Index'!$E$9</f>
        <v>Main</v>
      </c>
      <c r="E1505" s="5">
        <v>10012</v>
      </c>
      <c r="F1505" s="4" t="str">
        <f t="shared" si="42"/>
        <v>BTC</v>
      </c>
      <c r="G1505" s="2" t="str">
        <f>IF(INDEX(지갑!$H:$H,MATCH(A1505&amp;B1505&amp;C1505&amp;D1505&amp;E1505&amp;F1505&amp;H1505,지갑!$K:$K,0))=0, "",INDEX(지갑!$H:$H,MATCH(A1505&amp;B1505&amp;C1505&amp;D1505&amp;E1505&amp;F1505&amp;H1505,지갑!$K:$K,0)))</f>
        <v>19SK9LWSXLdmwPxvjPgvUrdaPhaPS6LaNu</v>
      </c>
      <c r="K1505" s="1" t="s">
        <v>9</v>
      </c>
      <c r="L1505" s="1" t="s">
        <v>9</v>
      </c>
      <c r="M1505" s="11">
        <v>1.5</v>
      </c>
      <c r="N1505" s="2" t="str">
        <f>IF(ISERROR(INDEX(출금!$G$2:$G$1048576,MATCH($S1505,출금!$S$2:$S$1048576,0)))=TRUE, "", INDEX(출금!$G$2:$G$1048576,MATCH($S1505,출금!$S$2:$S$1048576,0))&amp;"")</f>
        <v>3LLRS688CkBg71m4qvEffbHh9sMQZfH5or</v>
      </c>
      <c r="O1505" s="2" t="str">
        <f>IF(ISERROR(INDEX(출금!$H$2:$H$1048576,MATCH($S1505,출금!$S$2:$S$1048576,0)))=TRUE, "", INDEX(출금!$H$2:$H$1048576,MATCH($S1505,출금!$S$2:$S$1048576,0))&amp;"")</f>
        <v/>
      </c>
      <c r="P1505" s="2" t="str">
        <f>IF(ISERROR(INDEX(출금!$A$2:$A$1048576,MATCH($S1505,출금!$S$2:$S$1048576,0)))=TRUE, "", INDEX(출금!$A$2:$A$1048576,MATCH($S1505,출금!$S$2:$S$1048576,0)))</f>
        <v>exchange</v>
      </c>
      <c r="Q1505" s="2" t="str">
        <f>IF(ISERROR(INDEX(출금!$B$2:$B$1048576,MATCH($S1505,출금!$S$2:$S$1048576,0)))=TRUE, "", INDEX(출금!$B$2:$B$1048576,MATCH($S1505,출금!$S$2:$S$1048576,0)))</f>
        <v>FTX</v>
      </c>
      <c r="R1505" s="2" t="str">
        <f>IF(ISERROR(INDEX(출금!$C$2:$C$1048576,MATCH($S1505,출금!$S$2:$S$1048576,0)))=TRUE, "", INDEX(출금!$C$2:$C$1048576,MATCH($S1505,출금!$S$2:$S$1048576,0)))</f>
        <v>BBRICK</v>
      </c>
      <c r="S1505" s="4" t="s">
        <v>1873</v>
      </c>
      <c r="T1505" s="20">
        <v>44530.726979166669</v>
      </c>
      <c r="U1505" s="31" t="str">
        <f t="shared" si="43"/>
        <v>2021-11-30</v>
      </c>
    </row>
    <row r="1506" spans="1:21" hidden="1">
      <c r="A1506" s="5" t="s">
        <v>3</v>
      </c>
      <c r="B1506" s="5" t="s">
        <v>67</v>
      </c>
      <c r="C1506" s="5" t="s">
        <v>24</v>
      </c>
      <c r="D1506" s="2" t="str">
        <f>'(참고) Index'!$E$9</f>
        <v>Main</v>
      </c>
      <c r="E1506" s="5">
        <v>10012</v>
      </c>
      <c r="F1506" s="4" t="str">
        <f t="shared" si="42"/>
        <v>BCH</v>
      </c>
      <c r="G1506" s="2" t="e">
        <f>IF(INDEX(지갑!$H:$H,MATCH(A1506&amp;B1506&amp;C1506&amp;D1506&amp;E1506&amp;F1506&amp;H1506,지갑!$K:$K,0))=0, "",INDEX(지갑!$H:$H,MATCH(A1506&amp;B1506&amp;C1506&amp;D1506&amp;E1506&amp;F1506&amp;H1506,지갑!$K:$K,0)))</f>
        <v>#N/A</v>
      </c>
      <c r="K1506" s="1" t="s">
        <v>81</v>
      </c>
      <c r="L1506" s="1" t="s">
        <v>81</v>
      </c>
      <c r="M1506" s="11">
        <v>1221.19866</v>
      </c>
      <c r="N1506" s="2" t="str">
        <f>IF(ISERROR(INDEX(출금!$G$2:$G$1048576,MATCH($S1506,출금!$S$2:$S$1048576,0)))=TRUE, "", INDEX(출금!$G$2:$G$1048576,MATCH($S1506,출금!$S$2:$S$1048576,0))&amp;"")</f>
        <v/>
      </c>
      <c r="O1506" s="2" t="str">
        <f>IF(ISERROR(INDEX(출금!$H$2:$H$1048576,MATCH($S1506,출금!$S$2:$S$1048576,0)))=TRUE, "", INDEX(출금!$H$2:$H$1048576,MATCH($S1506,출금!$S$2:$S$1048576,0))&amp;"")</f>
        <v/>
      </c>
      <c r="P1506" s="2" t="str">
        <f>IF(ISERROR(INDEX(출금!$A$2:$A$1048576,MATCH($S1506,출금!$S$2:$S$1048576,0)))=TRUE, "", INDEX(출금!$A$2:$A$1048576,MATCH($S1506,출금!$S$2:$S$1048576,0)))</f>
        <v/>
      </c>
      <c r="Q1506" s="2" t="str">
        <f>IF(ISERROR(INDEX(출금!$B$2:$B$1048576,MATCH($S1506,출금!$S$2:$S$1048576,0)))=TRUE, "", INDEX(출금!$B$2:$B$1048576,MATCH($S1506,출금!$S$2:$S$1048576,0)))</f>
        <v/>
      </c>
      <c r="R1506" s="2" t="str">
        <f>IF(ISERROR(INDEX(출금!$C$2:$C$1048576,MATCH($S1506,출금!$S$2:$S$1048576,0)))=TRUE, "", INDEX(출금!$C$2:$C$1048576,MATCH($S1506,출금!$S$2:$S$1048576,0)))</f>
        <v/>
      </c>
      <c r="S1506" s="4" t="s">
        <v>2764</v>
      </c>
      <c r="T1506" s="20">
        <v>44530.7028125</v>
      </c>
      <c r="U1506" s="31" t="str">
        <f t="shared" si="43"/>
        <v>2021-11-30</v>
      </c>
    </row>
    <row r="1507" spans="1:21" hidden="1">
      <c r="A1507" s="5" t="s">
        <v>3</v>
      </c>
      <c r="B1507" s="5" t="s">
        <v>67</v>
      </c>
      <c r="C1507" s="5" t="s">
        <v>24</v>
      </c>
      <c r="D1507" s="2" t="str">
        <f>'(참고) Index'!$E$9</f>
        <v>Main</v>
      </c>
      <c r="E1507" s="5">
        <v>10012</v>
      </c>
      <c r="F1507" s="4" t="str">
        <f t="shared" si="42"/>
        <v>BCH</v>
      </c>
      <c r="G1507" s="2" t="e">
        <f>IF(INDEX(지갑!$H:$H,MATCH(A1507&amp;B1507&amp;C1507&amp;D1507&amp;E1507&amp;F1507&amp;H1507,지갑!$K:$K,0))=0, "",INDEX(지갑!$H:$H,MATCH(A1507&amp;B1507&amp;C1507&amp;D1507&amp;E1507&amp;F1507&amp;H1507,지갑!$K:$K,0)))</f>
        <v>#N/A</v>
      </c>
      <c r="K1507" s="1" t="s">
        <v>81</v>
      </c>
      <c r="L1507" s="1" t="s">
        <v>81</v>
      </c>
      <c r="M1507" s="11">
        <v>1188.8830800000001</v>
      </c>
      <c r="N1507" s="2" t="str">
        <f>IF(ISERROR(INDEX(출금!$G$2:$G$1048576,MATCH($S1507,출금!$S$2:$S$1048576,0)))=TRUE, "", INDEX(출금!$G$2:$G$1048576,MATCH($S1507,출금!$S$2:$S$1048576,0))&amp;"")</f>
        <v/>
      </c>
      <c r="O1507" s="2" t="str">
        <f>IF(ISERROR(INDEX(출금!$H$2:$H$1048576,MATCH($S1507,출금!$S$2:$S$1048576,0)))=TRUE, "", INDEX(출금!$H$2:$H$1048576,MATCH($S1507,출금!$S$2:$S$1048576,0))&amp;"")</f>
        <v/>
      </c>
      <c r="P1507" s="2" t="str">
        <f>IF(ISERROR(INDEX(출금!$A$2:$A$1048576,MATCH($S1507,출금!$S$2:$S$1048576,0)))=TRUE, "", INDEX(출금!$A$2:$A$1048576,MATCH($S1507,출금!$S$2:$S$1048576,0)))</f>
        <v/>
      </c>
      <c r="Q1507" s="2" t="str">
        <f>IF(ISERROR(INDEX(출금!$B$2:$B$1048576,MATCH($S1507,출금!$S$2:$S$1048576,0)))=TRUE, "", INDEX(출금!$B$2:$B$1048576,MATCH($S1507,출금!$S$2:$S$1048576,0)))</f>
        <v/>
      </c>
      <c r="R1507" s="2" t="str">
        <f>IF(ISERROR(INDEX(출금!$C$2:$C$1048576,MATCH($S1507,출금!$S$2:$S$1048576,0)))=TRUE, "", INDEX(출금!$C$2:$C$1048576,MATCH($S1507,출금!$S$2:$S$1048576,0)))</f>
        <v/>
      </c>
      <c r="S1507" s="4" t="s">
        <v>2765</v>
      </c>
      <c r="T1507" s="20">
        <v>44530.265324074076</v>
      </c>
      <c r="U1507" s="31" t="str">
        <f t="shared" si="43"/>
        <v>2021-11-30</v>
      </c>
    </row>
    <row r="1508" spans="1:21" hidden="1">
      <c r="A1508" s="5" t="s">
        <v>3</v>
      </c>
      <c r="B1508" s="5" t="s">
        <v>67</v>
      </c>
      <c r="C1508" s="5" t="s">
        <v>24</v>
      </c>
      <c r="D1508" s="2" t="str">
        <f>'(참고) Index'!$E$9</f>
        <v>Main</v>
      </c>
      <c r="E1508" s="5">
        <v>10012</v>
      </c>
      <c r="F1508" s="4" t="str">
        <f t="shared" si="42"/>
        <v>XRP</v>
      </c>
      <c r="G1508" s="2" t="str">
        <f>IF(INDEX(지갑!$H:$H,MATCH(A1508&amp;B1508&amp;C1508&amp;D1508&amp;E1508&amp;F1508&amp;H1508,지갑!$K:$K,0))=0, "",INDEX(지갑!$H:$H,MATCH(A1508&amp;B1508&amp;C1508&amp;D1508&amp;E1508&amp;F1508&amp;H1508,지갑!$K:$K,0)))</f>
        <v>rEb8TK3gBgk5auZkwc6sHnwrGVJH8DuaLh</v>
      </c>
      <c r="H1508" s="5">
        <v>105711647</v>
      </c>
      <c r="K1508" s="1" t="s">
        <v>10</v>
      </c>
      <c r="L1508" s="1" t="s">
        <v>10</v>
      </c>
      <c r="M1508" s="11">
        <v>8998527.9299999997</v>
      </c>
      <c r="N1508" s="2" t="str">
        <f>IF(ISERROR(INDEX(출금!$G$2:$G$1048576,MATCH($S1508,출금!$S$2:$S$1048576,0)))=TRUE, "", INDEX(출금!$G$2:$G$1048576,MATCH($S1508,출금!$S$2:$S$1048576,0))&amp;"")</f>
        <v/>
      </c>
      <c r="O1508" s="2" t="str">
        <f>IF(ISERROR(INDEX(출금!$H$2:$H$1048576,MATCH($S1508,출금!$S$2:$S$1048576,0)))=TRUE, "", INDEX(출금!$H$2:$H$1048576,MATCH($S1508,출금!$S$2:$S$1048576,0))&amp;"")</f>
        <v/>
      </c>
      <c r="P1508" s="2" t="str">
        <f>IF(ISERROR(INDEX(출금!$A$2:$A$1048576,MATCH($S1508,출금!$S$2:$S$1048576,0)))=TRUE, "", INDEX(출금!$A$2:$A$1048576,MATCH($S1508,출금!$S$2:$S$1048576,0)))</f>
        <v/>
      </c>
      <c r="Q1508" s="2" t="str">
        <f>IF(ISERROR(INDEX(출금!$B$2:$B$1048576,MATCH($S1508,출금!$S$2:$S$1048576,0)))=TRUE, "", INDEX(출금!$B$2:$B$1048576,MATCH($S1508,출금!$S$2:$S$1048576,0)))</f>
        <v/>
      </c>
      <c r="R1508" s="2" t="str">
        <f>IF(ISERROR(INDEX(출금!$C$2:$C$1048576,MATCH($S1508,출금!$S$2:$S$1048576,0)))=TRUE, "", INDEX(출금!$C$2:$C$1048576,MATCH($S1508,출금!$S$2:$S$1048576,0)))</f>
        <v/>
      </c>
      <c r="S1508" s="4" t="s">
        <v>2766</v>
      </c>
      <c r="T1508" s="20">
        <v>44530.261481481481</v>
      </c>
      <c r="U1508" s="31" t="str">
        <f t="shared" si="43"/>
        <v>2021-11-30</v>
      </c>
    </row>
    <row r="1509" spans="1:21">
      <c r="A1509" s="5" t="s">
        <v>3</v>
      </c>
      <c r="B1509" s="5" t="s">
        <v>67</v>
      </c>
      <c r="C1509" s="5" t="s">
        <v>24</v>
      </c>
      <c r="D1509" s="2" t="str">
        <f>'(참고) Index'!$E$9</f>
        <v>Main</v>
      </c>
      <c r="E1509" s="5">
        <v>10012</v>
      </c>
      <c r="F1509" s="4" t="str">
        <f t="shared" si="42"/>
        <v>MATIC</v>
      </c>
      <c r="G1509" s="2" t="e">
        <f>IF(INDEX(지갑!$H:$H,MATCH(A1509&amp;B1509&amp;C1509&amp;D1509&amp;E1509&amp;F1509&amp;H1509,지갑!$K:$K,0))=0, "",INDEX(지갑!$H:$H,MATCH(A1509&amp;B1509&amp;C1509&amp;D1509&amp;E1509&amp;F1509&amp;H1509,지갑!$K:$K,0)))</f>
        <v>#N/A</v>
      </c>
      <c r="K1509" s="1" t="s">
        <v>103</v>
      </c>
      <c r="L1509" s="1" t="s">
        <v>11</v>
      </c>
      <c r="M1509" s="11">
        <v>4249990</v>
      </c>
      <c r="N1509" s="2" t="str">
        <f>IF(ISERROR(INDEX(출금!$G$2:$G$1048576,MATCH($S1509,출금!$S$2:$S$1048576,0)))=TRUE, "", INDEX(출금!$G$2:$G$1048576,MATCH($S1509,출금!$S$2:$S$1048576,0))&amp;"")</f>
        <v/>
      </c>
      <c r="O1509" s="2" t="str">
        <f>IF(ISERROR(INDEX(출금!$H$2:$H$1048576,MATCH($S1509,출금!$S$2:$S$1048576,0)))=TRUE, "", INDEX(출금!$H$2:$H$1048576,MATCH($S1509,출금!$S$2:$S$1048576,0))&amp;"")</f>
        <v/>
      </c>
      <c r="P1509" s="2" t="str">
        <f>IF(ISERROR(INDEX(출금!$A$2:$A$1048576,MATCH($S1509,출금!$S$2:$S$1048576,0)))=TRUE, "", INDEX(출금!$A$2:$A$1048576,MATCH($S1509,출금!$S$2:$S$1048576,0)))</f>
        <v/>
      </c>
      <c r="Q1509" s="2" t="str">
        <f>IF(ISERROR(INDEX(출금!$B$2:$B$1048576,MATCH($S1509,출금!$S$2:$S$1048576,0)))=TRUE, "", INDEX(출금!$B$2:$B$1048576,MATCH($S1509,출금!$S$2:$S$1048576,0)))</f>
        <v/>
      </c>
      <c r="R1509" s="2" t="str">
        <f>IF(ISERROR(INDEX(출금!$C$2:$C$1048576,MATCH($S1509,출금!$S$2:$S$1048576,0)))=TRUE, "", INDEX(출금!$C$2:$C$1048576,MATCH($S1509,출금!$S$2:$S$1048576,0)))</f>
        <v/>
      </c>
      <c r="S1509" s="4" t="s">
        <v>2767</v>
      </c>
      <c r="T1509" s="20">
        <v>44530.176747685182</v>
      </c>
      <c r="U1509" s="31" t="str">
        <f t="shared" si="43"/>
        <v>2021-11-30</v>
      </c>
    </row>
    <row r="1510" spans="1:21">
      <c r="A1510" s="5" t="s">
        <v>3</v>
      </c>
      <c r="B1510" s="5" t="s">
        <v>67</v>
      </c>
      <c r="C1510" s="5" t="s">
        <v>24</v>
      </c>
      <c r="D1510" s="2" t="str">
        <f>'(참고) Index'!$E$9</f>
        <v>Main</v>
      </c>
      <c r="E1510" s="5">
        <v>10012</v>
      </c>
      <c r="F1510" s="4" t="str">
        <f t="shared" si="42"/>
        <v>MATIC</v>
      </c>
      <c r="G1510" s="2" t="e">
        <f>IF(INDEX(지갑!$H:$H,MATCH(A1510&amp;B1510&amp;C1510&amp;D1510&amp;E1510&amp;F1510&amp;H1510,지갑!$K:$K,0))=0, "",INDEX(지갑!$H:$H,MATCH(A1510&amp;B1510&amp;C1510&amp;D1510&amp;E1510&amp;F1510&amp;H1510,지갑!$K:$K,0)))</f>
        <v>#N/A</v>
      </c>
      <c r="K1510" s="1" t="s">
        <v>103</v>
      </c>
      <c r="L1510" s="1" t="s">
        <v>11</v>
      </c>
      <c r="M1510" s="11">
        <v>10</v>
      </c>
      <c r="N1510" s="2" t="str">
        <f>IF(ISERROR(INDEX(출금!$G$2:$G$1048576,MATCH($S1510,출금!$S$2:$S$1048576,0)))=TRUE, "", INDEX(출금!$G$2:$G$1048576,MATCH($S1510,출금!$S$2:$S$1048576,0))&amp;"")</f>
        <v/>
      </c>
      <c r="O1510" s="2" t="str">
        <f>IF(ISERROR(INDEX(출금!$H$2:$H$1048576,MATCH($S1510,출금!$S$2:$S$1048576,0)))=TRUE, "", INDEX(출금!$H$2:$H$1048576,MATCH($S1510,출금!$S$2:$S$1048576,0))&amp;"")</f>
        <v/>
      </c>
      <c r="P1510" s="2" t="str">
        <f>IF(ISERROR(INDEX(출금!$A$2:$A$1048576,MATCH($S1510,출금!$S$2:$S$1048576,0)))=TRUE, "", INDEX(출금!$A$2:$A$1048576,MATCH($S1510,출금!$S$2:$S$1048576,0)))</f>
        <v/>
      </c>
      <c r="Q1510" s="2" t="str">
        <f>IF(ISERROR(INDEX(출금!$B$2:$B$1048576,MATCH($S1510,출금!$S$2:$S$1048576,0)))=TRUE, "", INDEX(출금!$B$2:$B$1048576,MATCH($S1510,출금!$S$2:$S$1048576,0)))</f>
        <v/>
      </c>
      <c r="R1510" s="2" t="str">
        <f>IF(ISERROR(INDEX(출금!$C$2:$C$1048576,MATCH($S1510,출금!$S$2:$S$1048576,0)))=TRUE, "", INDEX(출금!$C$2:$C$1048576,MATCH($S1510,출금!$S$2:$S$1048576,0)))</f>
        <v/>
      </c>
      <c r="S1510" s="4" t="s">
        <v>2768</v>
      </c>
      <c r="T1510" s="20">
        <v>44530.171261574076</v>
      </c>
      <c r="U1510" s="31" t="str">
        <f t="shared" si="43"/>
        <v>2021-11-30</v>
      </c>
    </row>
    <row r="1511" spans="1:21" hidden="1">
      <c r="A1511" s="5" t="s">
        <v>3</v>
      </c>
      <c r="B1511" s="5" t="s">
        <v>67</v>
      </c>
      <c r="C1511" s="5" t="s">
        <v>24</v>
      </c>
      <c r="D1511" s="2" t="str">
        <f>'(참고) Index'!$E$9</f>
        <v>Main</v>
      </c>
      <c r="E1511" s="5">
        <v>10012</v>
      </c>
      <c r="F1511" s="4" t="str">
        <f t="shared" si="42"/>
        <v>EOS</v>
      </c>
      <c r="G1511" s="2" t="str">
        <f>IF(INDEX(지갑!$H:$H,MATCH(A1511&amp;B1511&amp;C1511&amp;D1511&amp;E1511&amp;F1511&amp;H1511,지갑!$K:$K,0))=0, "",INDEX(지갑!$H:$H,MATCH(A1511&amp;B1511&amp;C1511&amp;D1511&amp;E1511&amp;F1511&amp;H1511,지갑!$K:$K,0)))</f>
        <v>binancecleos</v>
      </c>
      <c r="H1511" s="5">
        <v>106375124</v>
      </c>
      <c r="K1511" s="1" t="s">
        <v>1139</v>
      </c>
      <c r="L1511" s="1" t="s">
        <v>179</v>
      </c>
      <c r="M1511" s="11">
        <v>1336530.54</v>
      </c>
      <c r="N1511" s="2" t="str">
        <f>IF(ISERROR(INDEX(출금!$G$2:$G$1048576,MATCH($S1511,출금!$S$2:$S$1048576,0)))=TRUE, "", INDEX(출금!$G$2:$G$1048576,MATCH($S1511,출금!$S$2:$S$1048576,0))&amp;"")</f>
        <v/>
      </c>
      <c r="O1511" s="2" t="str">
        <f>IF(ISERROR(INDEX(출금!$H$2:$H$1048576,MATCH($S1511,출금!$S$2:$S$1048576,0)))=TRUE, "", INDEX(출금!$H$2:$H$1048576,MATCH($S1511,출금!$S$2:$S$1048576,0))&amp;"")</f>
        <v/>
      </c>
      <c r="P1511" s="2" t="str">
        <f>IF(ISERROR(INDEX(출금!$A$2:$A$1048576,MATCH($S1511,출금!$S$2:$S$1048576,0)))=TRUE, "", INDEX(출금!$A$2:$A$1048576,MATCH($S1511,출금!$S$2:$S$1048576,0)))</f>
        <v/>
      </c>
      <c r="Q1511" s="2" t="str">
        <f>IF(ISERROR(INDEX(출금!$B$2:$B$1048576,MATCH($S1511,출금!$S$2:$S$1048576,0)))=TRUE, "", INDEX(출금!$B$2:$B$1048576,MATCH($S1511,출금!$S$2:$S$1048576,0)))</f>
        <v/>
      </c>
      <c r="R1511" s="2" t="str">
        <f>IF(ISERROR(INDEX(출금!$C$2:$C$1048576,MATCH($S1511,출금!$S$2:$S$1048576,0)))=TRUE, "", INDEX(출금!$C$2:$C$1048576,MATCH($S1511,출금!$S$2:$S$1048576,0)))</f>
        <v/>
      </c>
      <c r="S1511" s="4" t="s">
        <v>2769</v>
      </c>
      <c r="T1511" s="20">
        <v>44529.745532407411</v>
      </c>
      <c r="U1511" s="31" t="str">
        <f t="shared" si="43"/>
        <v>2021-11-29</v>
      </c>
    </row>
    <row r="1512" spans="1:21" hidden="1">
      <c r="A1512" s="5" t="s">
        <v>3</v>
      </c>
      <c r="B1512" s="5" t="s">
        <v>67</v>
      </c>
      <c r="C1512" s="5" t="s">
        <v>24</v>
      </c>
      <c r="D1512" s="2" t="str">
        <f>'(참고) Index'!$E$9</f>
        <v>Main</v>
      </c>
      <c r="E1512" s="5">
        <v>10012</v>
      </c>
      <c r="F1512" s="4" t="str">
        <f t="shared" ref="F1512:F1575" si="44">K1512</f>
        <v>BCH</v>
      </c>
      <c r="G1512" s="2" t="e">
        <f>IF(INDEX(지갑!$H:$H,MATCH(A1512&amp;B1512&amp;C1512&amp;D1512&amp;E1512&amp;F1512&amp;H1512,지갑!$K:$K,0))=0, "",INDEX(지갑!$H:$H,MATCH(A1512&amp;B1512&amp;C1512&amp;D1512&amp;E1512&amp;F1512&amp;H1512,지갑!$K:$K,0)))</f>
        <v>#N/A</v>
      </c>
      <c r="K1512" s="1" t="s">
        <v>81</v>
      </c>
      <c r="L1512" s="1" t="s">
        <v>81</v>
      </c>
      <c r="M1512" s="11">
        <v>155.015401</v>
      </c>
      <c r="N1512" s="2" t="str">
        <f>IF(ISERROR(INDEX(출금!$G$2:$G$1048576,MATCH($S1512,출금!$S$2:$S$1048576,0)))=TRUE, "", INDEX(출금!$G$2:$G$1048576,MATCH($S1512,출금!$S$2:$S$1048576,0))&amp;"")</f>
        <v>0xdb245cf0aec8bf5d4b3002d00f3e701e80ba380a</v>
      </c>
      <c r="O1512" s="2" t="str">
        <f>IF(ISERROR(INDEX(출금!$H$2:$H$1048576,MATCH($S1512,출금!$S$2:$S$1048576,0)))=TRUE, "", INDEX(출금!$H$2:$H$1048576,MATCH($S1512,출금!$S$2:$S$1048576,0))&amp;"")</f>
        <v/>
      </c>
      <c r="P1512" s="2" t="str">
        <f>IF(ISERROR(INDEX(출금!$A$2:$A$1048576,MATCH($S1512,출금!$S$2:$S$1048576,0)))=TRUE, "", INDEX(출금!$A$2:$A$1048576,MATCH($S1512,출금!$S$2:$S$1048576,0)))</f>
        <v>exchange</v>
      </c>
      <c r="Q1512" s="2" t="str">
        <f>IF(ISERROR(INDEX(출금!$B$2:$B$1048576,MATCH($S1512,출금!$S$2:$S$1048576,0)))=TRUE, "", INDEX(출금!$B$2:$B$1048576,MATCH($S1512,출금!$S$2:$S$1048576,0)))</f>
        <v>Huobi</v>
      </c>
      <c r="R1512" s="2" t="str">
        <f>IF(ISERROR(INDEX(출금!$C$2:$C$1048576,MATCH($S1512,출금!$S$2:$S$1048576,0)))=TRUE, "", INDEX(출금!$C$2:$C$1048576,MATCH($S1512,출금!$S$2:$S$1048576,0)))</f>
        <v>Peertec</v>
      </c>
      <c r="S1512" s="4" t="s">
        <v>1394</v>
      </c>
      <c r="T1512" s="20">
        <v>44529.734768518516</v>
      </c>
      <c r="U1512" s="31" t="str">
        <f t="shared" si="43"/>
        <v>2021-11-29</v>
      </c>
    </row>
    <row r="1513" spans="1:21" hidden="1">
      <c r="A1513" s="5" t="s">
        <v>3</v>
      </c>
      <c r="B1513" s="5" t="s">
        <v>67</v>
      </c>
      <c r="C1513" s="5" t="s">
        <v>24</v>
      </c>
      <c r="D1513" s="2" t="str">
        <f>'(참고) Index'!$E$9</f>
        <v>Main</v>
      </c>
      <c r="E1513" s="5">
        <v>10012</v>
      </c>
      <c r="F1513" s="4" t="str">
        <f t="shared" si="44"/>
        <v>XRP</v>
      </c>
      <c r="G1513" s="2" t="str">
        <f>IF(INDEX(지갑!$H:$H,MATCH(A1513&amp;B1513&amp;C1513&amp;D1513&amp;E1513&amp;F1513&amp;H1513,지갑!$K:$K,0))=0, "",INDEX(지갑!$H:$H,MATCH(A1513&amp;B1513&amp;C1513&amp;D1513&amp;E1513&amp;F1513&amp;H1513,지갑!$K:$K,0)))</f>
        <v>rEb8TK3gBgk5auZkwc6sHnwrGVJH8DuaLh</v>
      </c>
      <c r="H1513" s="5">
        <v>105711647</v>
      </c>
      <c r="K1513" s="1" t="s">
        <v>10</v>
      </c>
      <c r="L1513" s="1" t="s">
        <v>10</v>
      </c>
      <c r="M1513" s="11">
        <v>3872593.94</v>
      </c>
      <c r="N1513" s="2" t="str">
        <f>IF(ISERROR(INDEX(출금!$G$2:$G$1048576,MATCH($S1513,출금!$S$2:$S$1048576,0)))=TRUE, "", INDEX(출금!$G$2:$G$1048576,MATCH($S1513,출금!$S$2:$S$1048576,0))&amp;"")</f>
        <v>r9L7s2eGfDD5yhFmgP1XtxwEzeTicCyTaf</v>
      </c>
      <c r="O1513" s="2" t="str">
        <f>IF(ISERROR(INDEX(출금!$H$2:$H$1048576,MATCH($S1513,출금!$S$2:$S$1048576,0)))=TRUE, "", INDEX(출금!$H$2:$H$1048576,MATCH($S1513,출금!$S$2:$S$1048576,0))&amp;"")</f>
        <v/>
      </c>
      <c r="P1513" s="2" t="str">
        <f>IF(ISERROR(INDEX(출금!$A$2:$A$1048576,MATCH($S1513,출금!$S$2:$S$1048576,0)))=TRUE, "", INDEX(출금!$A$2:$A$1048576,MATCH($S1513,출금!$S$2:$S$1048576,0)))</f>
        <v>exchange</v>
      </c>
      <c r="Q1513" s="2" t="str">
        <f>IF(ISERROR(INDEX(출금!$B$2:$B$1048576,MATCH($S1513,출금!$S$2:$S$1048576,0)))=TRUE, "", INDEX(출금!$B$2:$B$1048576,MATCH($S1513,출금!$S$2:$S$1048576,0)))</f>
        <v>Huobi</v>
      </c>
      <c r="R1513" s="2" t="str">
        <f>IF(ISERROR(INDEX(출금!$C$2:$C$1048576,MATCH($S1513,출금!$S$2:$S$1048576,0)))=TRUE, "", INDEX(출금!$C$2:$C$1048576,MATCH($S1513,출금!$S$2:$S$1048576,0)))</f>
        <v>Peertec</v>
      </c>
      <c r="S1513" s="4" t="s">
        <v>1393</v>
      </c>
      <c r="T1513" s="20">
        <v>44529.726631944446</v>
      </c>
      <c r="U1513" s="31" t="str">
        <f t="shared" si="43"/>
        <v>2021-11-29</v>
      </c>
    </row>
    <row r="1514" spans="1:21" hidden="1">
      <c r="A1514" s="5" t="s">
        <v>3</v>
      </c>
      <c r="B1514" s="5" t="s">
        <v>67</v>
      </c>
      <c r="C1514" s="5" t="s">
        <v>24</v>
      </c>
      <c r="D1514" s="2" t="str">
        <f>'(참고) Index'!$E$9</f>
        <v>Main</v>
      </c>
      <c r="E1514" s="5">
        <v>10012</v>
      </c>
      <c r="F1514" s="4" t="str">
        <f t="shared" si="44"/>
        <v>BTC</v>
      </c>
      <c r="G1514" s="2" t="str">
        <f>IF(INDEX(지갑!$H:$H,MATCH(A1514&amp;B1514&amp;C1514&amp;D1514&amp;E1514&amp;F1514&amp;H1514,지갑!$K:$K,0))=0, "",INDEX(지갑!$H:$H,MATCH(A1514&amp;B1514&amp;C1514&amp;D1514&amp;E1514&amp;F1514&amp;H1514,지갑!$K:$K,0)))</f>
        <v>19SK9LWSXLdmwPxvjPgvUrdaPhaPS6LaNu</v>
      </c>
      <c r="K1514" s="1" t="s">
        <v>9</v>
      </c>
      <c r="L1514" s="1" t="s">
        <v>179</v>
      </c>
      <c r="M1514" s="11">
        <v>100</v>
      </c>
      <c r="N1514" s="2" t="str">
        <f>IF(ISERROR(INDEX(출금!$G$2:$G$1048576,MATCH($S1514,출금!$S$2:$S$1048576,0)))=TRUE, "", INDEX(출금!$G$2:$G$1048576,MATCH($S1514,출금!$S$2:$S$1048576,0))&amp;"")</f>
        <v/>
      </c>
      <c r="O1514" s="2" t="str">
        <f>IF(ISERROR(INDEX(출금!$H$2:$H$1048576,MATCH($S1514,출금!$S$2:$S$1048576,0)))=TRUE, "", INDEX(출금!$H$2:$H$1048576,MATCH($S1514,출금!$S$2:$S$1048576,0))&amp;"")</f>
        <v/>
      </c>
      <c r="P1514" s="2" t="str">
        <f>IF(ISERROR(INDEX(출금!$A$2:$A$1048576,MATCH($S1514,출금!$S$2:$S$1048576,0)))=TRUE, "", INDEX(출금!$A$2:$A$1048576,MATCH($S1514,출금!$S$2:$S$1048576,0)))</f>
        <v/>
      </c>
      <c r="Q1514" s="2" t="str">
        <f>IF(ISERROR(INDEX(출금!$B$2:$B$1048576,MATCH($S1514,출금!$S$2:$S$1048576,0)))=TRUE, "", INDEX(출금!$B$2:$B$1048576,MATCH($S1514,출금!$S$2:$S$1048576,0)))</f>
        <v/>
      </c>
      <c r="R1514" s="2" t="str">
        <f>IF(ISERROR(INDEX(출금!$C$2:$C$1048576,MATCH($S1514,출금!$S$2:$S$1048576,0)))=TRUE, "", INDEX(출금!$C$2:$C$1048576,MATCH($S1514,출금!$S$2:$S$1048576,0)))</f>
        <v/>
      </c>
      <c r="S1514" s="4" t="s">
        <v>2770</v>
      </c>
      <c r="T1514" s="20">
        <v>44529.584687499999</v>
      </c>
      <c r="U1514" s="31" t="str">
        <f t="shared" si="43"/>
        <v>2021-11-29</v>
      </c>
    </row>
    <row r="1515" spans="1:21" hidden="1">
      <c r="A1515" s="5" t="s">
        <v>3</v>
      </c>
      <c r="B1515" s="5" t="s">
        <v>67</v>
      </c>
      <c r="C1515" s="5" t="s">
        <v>24</v>
      </c>
      <c r="D1515" s="2" t="str">
        <f>'(참고) Index'!$E$9</f>
        <v>Main</v>
      </c>
      <c r="E1515" s="5">
        <v>10012</v>
      </c>
      <c r="F1515" s="4" t="str">
        <f t="shared" si="44"/>
        <v>ATOM</v>
      </c>
      <c r="G1515" s="2" t="str">
        <f>IF(INDEX(지갑!$H:$H,MATCH(A1515&amp;B1515&amp;C1515&amp;D1515&amp;E1515&amp;F1515&amp;H1515,지갑!$K:$K,0))=0, "",INDEX(지갑!$H:$H,MATCH(A1515&amp;B1515&amp;C1515&amp;D1515&amp;E1515&amp;F1515&amp;H1515,지갑!$K:$K,0)))</f>
        <v>cosmos15v50ymp6n5dn73erkqtmq0u8adpl8d3ujv2e74</v>
      </c>
      <c r="H1515" s="5">
        <v>101230448</v>
      </c>
      <c r="K1515" s="1" t="s">
        <v>70</v>
      </c>
      <c r="L1515" s="1" t="s">
        <v>70</v>
      </c>
      <c r="M1515" s="11">
        <v>9999.8950000000004</v>
      </c>
      <c r="N1515" s="2" t="str">
        <f>IF(ISERROR(INDEX(출금!$G$2:$G$1048576,MATCH($S1515,출금!$S$2:$S$1048576,0)))=TRUE, "", INDEX(출금!$G$2:$G$1048576,MATCH($S1515,출금!$S$2:$S$1048576,0))&amp;"")</f>
        <v/>
      </c>
      <c r="O1515" s="2" t="str">
        <f>IF(ISERROR(INDEX(출금!$H$2:$H$1048576,MATCH($S1515,출금!$S$2:$S$1048576,0)))=TRUE, "", INDEX(출금!$H$2:$H$1048576,MATCH($S1515,출금!$S$2:$S$1048576,0))&amp;"")</f>
        <v/>
      </c>
      <c r="P1515" s="2" t="str">
        <f>IF(ISERROR(INDEX(출금!$A$2:$A$1048576,MATCH($S1515,출금!$S$2:$S$1048576,0)))=TRUE, "", INDEX(출금!$A$2:$A$1048576,MATCH($S1515,출금!$S$2:$S$1048576,0)))</f>
        <v/>
      </c>
      <c r="Q1515" s="2" t="str">
        <f>IF(ISERROR(INDEX(출금!$B$2:$B$1048576,MATCH($S1515,출금!$S$2:$S$1048576,0)))=TRUE, "", INDEX(출금!$B$2:$B$1048576,MATCH($S1515,출금!$S$2:$S$1048576,0)))</f>
        <v/>
      </c>
      <c r="R1515" s="2" t="str">
        <f>IF(ISERROR(INDEX(출금!$C$2:$C$1048576,MATCH($S1515,출금!$S$2:$S$1048576,0)))=TRUE, "", INDEX(출금!$C$2:$C$1048576,MATCH($S1515,출금!$S$2:$S$1048576,0)))</f>
        <v/>
      </c>
      <c r="S1515" s="4" t="s">
        <v>2771</v>
      </c>
      <c r="T1515" s="20">
        <v>44529.579976851855</v>
      </c>
      <c r="U1515" s="31" t="str">
        <f t="shared" si="43"/>
        <v>2021-11-29</v>
      </c>
    </row>
    <row r="1516" spans="1:21" hidden="1">
      <c r="A1516" s="5" t="s">
        <v>3</v>
      </c>
      <c r="B1516" s="5" t="s">
        <v>67</v>
      </c>
      <c r="C1516" s="5" t="s">
        <v>24</v>
      </c>
      <c r="D1516" s="2" t="str">
        <f>'(참고) Index'!$E$9</f>
        <v>Main</v>
      </c>
      <c r="E1516" s="5">
        <v>10012</v>
      </c>
      <c r="F1516" s="4" t="str">
        <f t="shared" si="44"/>
        <v>BTC</v>
      </c>
      <c r="G1516" s="2" t="str">
        <f>IF(INDEX(지갑!$H:$H,MATCH(A1516&amp;B1516&amp;C1516&amp;D1516&amp;E1516&amp;F1516&amp;H1516,지갑!$K:$K,0))=0, "",INDEX(지갑!$H:$H,MATCH(A1516&amp;B1516&amp;C1516&amp;D1516&amp;E1516&amp;F1516&amp;H1516,지갑!$K:$K,0)))</f>
        <v>19SK9LWSXLdmwPxvjPgvUrdaPhaPS6LaNu</v>
      </c>
      <c r="K1516" s="1" t="s">
        <v>9</v>
      </c>
      <c r="L1516" s="1" t="s">
        <v>9</v>
      </c>
      <c r="M1516" s="11">
        <v>50.370577300000001</v>
      </c>
      <c r="N1516" s="2" t="str">
        <f>IF(ISERROR(INDEX(출금!$G$2:$G$1048576,MATCH($S1516,출금!$S$2:$S$1048576,0)))=TRUE, "", INDEX(출금!$G$2:$G$1048576,MATCH($S1516,출금!$S$2:$S$1048576,0))&amp;"")</f>
        <v/>
      </c>
      <c r="O1516" s="2" t="str">
        <f>IF(ISERROR(INDEX(출금!$H$2:$H$1048576,MATCH($S1516,출금!$S$2:$S$1048576,0)))=TRUE, "", INDEX(출금!$H$2:$H$1048576,MATCH($S1516,출금!$S$2:$S$1048576,0))&amp;"")</f>
        <v/>
      </c>
      <c r="P1516" s="2" t="str">
        <f>IF(ISERROR(INDEX(출금!$A$2:$A$1048576,MATCH($S1516,출금!$S$2:$S$1048576,0)))=TRUE, "", INDEX(출금!$A$2:$A$1048576,MATCH($S1516,출금!$S$2:$S$1048576,0)))</f>
        <v/>
      </c>
      <c r="Q1516" s="2" t="str">
        <f>IF(ISERROR(INDEX(출금!$B$2:$B$1048576,MATCH($S1516,출금!$S$2:$S$1048576,0)))=TRUE, "", INDEX(출금!$B$2:$B$1048576,MATCH($S1516,출금!$S$2:$S$1048576,0)))</f>
        <v/>
      </c>
      <c r="R1516" s="2" t="str">
        <f>IF(ISERROR(INDEX(출금!$C$2:$C$1048576,MATCH($S1516,출금!$S$2:$S$1048576,0)))=TRUE, "", INDEX(출금!$C$2:$C$1048576,MATCH($S1516,출금!$S$2:$S$1048576,0)))</f>
        <v/>
      </c>
      <c r="S1516" s="4" t="s">
        <v>2772</v>
      </c>
      <c r="T1516" s="20">
        <v>44526.547847222224</v>
      </c>
      <c r="U1516" s="31" t="str">
        <f t="shared" si="43"/>
        <v>2021-11-26</v>
      </c>
    </row>
    <row r="1517" spans="1:21" hidden="1">
      <c r="A1517" s="5" t="s">
        <v>3</v>
      </c>
      <c r="B1517" s="5" t="s">
        <v>67</v>
      </c>
      <c r="C1517" s="5" t="s">
        <v>24</v>
      </c>
      <c r="D1517" s="2" t="str">
        <f>'(참고) Index'!$E$9</f>
        <v>Main</v>
      </c>
      <c r="E1517" s="5">
        <v>10012</v>
      </c>
      <c r="F1517" s="4" t="str">
        <f t="shared" si="44"/>
        <v>BTC</v>
      </c>
      <c r="G1517" s="2" t="str">
        <f>IF(INDEX(지갑!$H:$H,MATCH(A1517&amp;B1517&amp;C1517&amp;D1517&amp;E1517&amp;F1517&amp;H1517,지갑!$K:$K,0))=0, "",INDEX(지갑!$H:$H,MATCH(A1517&amp;B1517&amp;C1517&amp;D1517&amp;E1517&amp;F1517&amp;H1517,지갑!$K:$K,0)))</f>
        <v>19SK9LWSXLdmwPxvjPgvUrdaPhaPS6LaNu</v>
      </c>
      <c r="K1517" s="1" t="s">
        <v>9</v>
      </c>
      <c r="L1517" s="1" t="s">
        <v>179</v>
      </c>
      <c r="M1517" s="11">
        <v>27</v>
      </c>
      <c r="N1517" s="2" t="str">
        <f>IF(ISERROR(INDEX(출금!$G$2:$G$1048576,MATCH($S1517,출금!$S$2:$S$1048576,0)))=TRUE, "", INDEX(출금!$G$2:$G$1048576,MATCH($S1517,출금!$S$2:$S$1048576,0))&amp;"")</f>
        <v/>
      </c>
      <c r="O1517" s="2" t="str">
        <f>IF(ISERROR(INDEX(출금!$H$2:$H$1048576,MATCH($S1517,출금!$S$2:$S$1048576,0)))=TRUE, "", INDEX(출금!$H$2:$H$1048576,MATCH($S1517,출금!$S$2:$S$1048576,0))&amp;"")</f>
        <v/>
      </c>
      <c r="P1517" s="2" t="str">
        <f>IF(ISERROR(INDEX(출금!$A$2:$A$1048576,MATCH($S1517,출금!$S$2:$S$1048576,0)))=TRUE, "", INDEX(출금!$A$2:$A$1048576,MATCH($S1517,출금!$S$2:$S$1048576,0)))</f>
        <v/>
      </c>
      <c r="Q1517" s="2" t="str">
        <f>IF(ISERROR(INDEX(출금!$B$2:$B$1048576,MATCH($S1517,출금!$S$2:$S$1048576,0)))=TRUE, "", INDEX(출금!$B$2:$B$1048576,MATCH($S1517,출금!$S$2:$S$1048576,0)))</f>
        <v/>
      </c>
      <c r="R1517" s="2" t="str">
        <f>IF(ISERROR(INDEX(출금!$C$2:$C$1048576,MATCH($S1517,출금!$S$2:$S$1048576,0)))=TRUE, "", INDEX(출금!$C$2:$C$1048576,MATCH($S1517,출금!$S$2:$S$1048576,0)))</f>
        <v/>
      </c>
      <c r="S1517" s="4" t="s">
        <v>2773</v>
      </c>
      <c r="T1517" s="20">
        <v>44525.489351851851</v>
      </c>
      <c r="U1517" s="31" t="str">
        <f t="shared" si="43"/>
        <v>2021-11-25</v>
      </c>
    </row>
    <row r="1518" spans="1:21" hidden="1">
      <c r="A1518" s="5" t="s">
        <v>3</v>
      </c>
      <c r="B1518" s="5" t="s">
        <v>67</v>
      </c>
      <c r="C1518" s="5" t="s">
        <v>24</v>
      </c>
      <c r="D1518" s="2" t="str">
        <f>'(참고) Index'!$E$9</f>
        <v>Main</v>
      </c>
      <c r="E1518" s="5">
        <v>10012</v>
      </c>
      <c r="F1518" s="4" t="str">
        <f t="shared" si="44"/>
        <v>BCH</v>
      </c>
      <c r="G1518" s="2" t="e">
        <f>IF(INDEX(지갑!$H:$H,MATCH(A1518&amp;B1518&amp;C1518&amp;D1518&amp;E1518&amp;F1518&amp;H1518,지갑!$K:$K,0))=0, "",INDEX(지갑!$H:$H,MATCH(A1518&amp;B1518&amp;C1518&amp;D1518&amp;E1518&amp;F1518&amp;H1518,지갑!$K:$K,0)))</f>
        <v>#N/A</v>
      </c>
      <c r="K1518" s="1" t="s">
        <v>81</v>
      </c>
      <c r="L1518" s="1" t="s">
        <v>179</v>
      </c>
      <c r="M1518" s="11">
        <v>10</v>
      </c>
      <c r="N1518" s="2" t="str">
        <f>IF(ISERROR(INDEX(출금!$G$2:$G$1048576,MATCH($S1518,출금!$S$2:$S$1048576,0)))=TRUE, "", INDEX(출금!$G$2:$G$1048576,MATCH($S1518,출금!$S$2:$S$1048576,0))&amp;"")</f>
        <v/>
      </c>
      <c r="O1518" s="2" t="str">
        <f>IF(ISERROR(INDEX(출금!$H$2:$H$1048576,MATCH($S1518,출금!$S$2:$S$1048576,0)))=TRUE, "", INDEX(출금!$H$2:$H$1048576,MATCH($S1518,출금!$S$2:$S$1048576,0))&amp;"")</f>
        <v/>
      </c>
      <c r="P1518" s="2" t="str">
        <f>IF(ISERROR(INDEX(출금!$A$2:$A$1048576,MATCH($S1518,출금!$S$2:$S$1048576,0)))=TRUE, "", INDEX(출금!$A$2:$A$1048576,MATCH($S1518,출금!$S$2:$S$1048576,0)))</f>
        <v/>
      </c>
      <c r="Q1518" s="2" t="str">
        <f>IF(ISERROR(INDEX(출금!$B$2:$B$1048576,MATCH($S1518,출금!$S$2:$S$1048576,0)))=TRUE, "", INDEX(출금!$B$2:$B$1048576,MATCH($S1518,출금!$S$2:$S$1048576,0)))</f>
        <v/>
      </c>
      <c r="R1518" s="2" t="str">
        <f>IF(ISERROR(INDEX(출금!$C$2:$C$1048576,MATCH($S1518,출금!$S$2:$S$1048576,0)))=TRUE, "", INDEX(출금!$C$2:$C$1048576,MATCH($S1518,출금!$S$2:$S$1048576,0)))</f>
        <v/>
      </c>
      <c r="S1518" s="4" t="s">
        <v>2774</v>
      </c>
      <c r="T1518" s="20">
        <v>44525.408692129633</v>
      </c>
      <c r="U1518" s="31" t="str">
        <f t="shared" si="43"/>
        <v>2021-11-25</v>
      </c>
    </row>
    <row r="1519" spans="1:21" hidden="1">
      <c r="A1519" s="5" t="s">
        <v>3</v>
      </c>
      <c r="B1519" s="5" t="s">
        <v>67</v>
      </c>
      <c r="C1519" s="5" t="s">
        <v>24</v>
      </c>
      <c r="D1519" s="2" t="str">
        <f>'(참고) Index'!$E$9</f>
        <v>Main</v>
      </c>
      <c r="E1519" s="5">
        <v>10012</v>
      </c>
      <c r="F1519" s="4" t="str">
        <f t="shared" si="44"/>
        <v>BCH</v>
      </c>
      <c r="G1519" s="2" t="e">
        <f>IF(INDEX(지갑!$H:$H,MATCH(A1519&amp;B1519&amp;C1519&amp;D1519&amp;E1519&amp;F1519&amp;H1519,지갑!$K:$K,0))=0, "",INDEX(지갑!$H:$H,MATCH(A1519&amp;B1519&amp;C1519&amp;D1519&amp;E1519&amp;F1519&amp;H1519,지갑!$K:$K,0)))</f>
        <v>#N/A</v>
      </c>
      <c r="K1519" s="1" t="s">
        <v>81</v>
      </c>
      <c r="L1519" s="1" t="s">
        <v>179</v>
      </c>
      <c r="M1519" s="11">
        <v>1328</v>
      </c>
      <c r="N1519" s="2" t="str">
        <f>IF(ISERROR(INDEX(출금!$G$2:$G$1048576,MATCH($S1519,출금!$S$2:$S$1048576,0)))=TRUE, "", INDEX(출금!$G$2:$G$1048576,MATCH($S1519,출금!$S$2:$S$1048576,0))&amp;"")</f>
        <v/>
      </c>
      <c r="O1519" s="2" t="str">
        <f>IF(ISERROR(INDEX(출금!$H$2:$H$1048576,MATCH($S1519,출금!$S$2:$S$1048576,0)))=TRUE, "", INDEX(출금!$H$2:$H$1048576,MATCH($S1519,출금!$S$2:$S$1048576,0))&amp;"")</f>
        <v/>
      </c>
      <c r="P1519" s="2" t="str">
        <f>IF(ISERROR(INDEX(출금!$A$2:$A$1048576,MATCH($S1519,출금!$S$2:$S$1048576,0)))=TRUE, "", INDEX(출금!$A$2:$A$1048576,MATCH($S1519,출금!$S$2:$S$1048576,0)))</f>
        <v/>
      </c>
      <c r="Q1519" s="2" t="str">
        <f>IF(ISERROR(INDEX(출금!$B$2:$B$1048576,MATCH($S1519,출금!$S$2:$S$1048576,0)))=TRUE, "", INDEX(출금!$B$2:$B$1048576,MATCH($S1519,출금!$S$2:$S$1048576,0)))</f>
        <v/>
      </c>
      <c r="R1519" s="2" t="str">
        <f>IF(ISERROR(INDEX(출금!$C$2:$C$1048576,MATCH($S1519,출금!$S$2:$S$1048576,0)))=TRUE, "", INDEX(출금!$C$2:$C$1048576,MATCH($S1519,출금!$S$2:$S$1048576,0)))</f>
        <v/>
      </c>
      <c r="S1519" s="4" t="s">
        <v>2775</v>
      </c>
      <c r="T1519" s="20">
        <v>44525.306990740741</v>
      </c>
      <c r="U1519" s="31" t="str">
        <f t="shared" si="43"/>
        <v>2021-11-25</v>
      </c>
    </row>
    <row r="1520" spans="1:21" hidden="1">
      <c r="A1520" s="5" t="s">
        <v>3</v>
      </c>
      <c r="B1520" s="5" t="s">
        <v>67</v>
      </c>
      <c r="C1520" s="5" t="s">
        <v>24</v>
      </c>
      <c r="D1520" s="2" t="str">
        <f>'(참고) Index'!$E$9</f>
        <v>Main</v>
      </c>
      <c r="E1520" s="5">
        <v>10012</v>
      </c>
      <c r="F1520" s="4" t="str">
        <f t="shared" si="44"/>
        <v>XRP</v>
      </c>
      <c r="G1520" s="2" t="str">
        <f>IF(INDEX(지갑!$H:$H,MATCH(A1520&amp;B1520&amp;C1520&amp;D1520&amp;E1520&amp;F1520&amp;H1520,지갑!$K:$K,0))=0, "",INDEX(지갑!$H:$H,MATCH(A1520&amp;B1520&amp;C1520&amp;D1520&amp;E1520&amp;F1520&amp;H1520,지갑!$K:$K,0)))</f>
        <v>rEb8TK3gBgk5auZkwc6sHnwrGVJH8DuaLh</v>
      </c>
      <c r="H1520" s="5">
        <v>105711647</v>
      </c>
      <c r="K1520" s="1" t="s">
        <v>10</v>
      </c>
      <c r="L1520" s="1" t="s">
        <v>179</v>
      </c>
      <c r="M1520" s="11">
        <v>24464205.399999999</v>
      </c>
      <c r="N1520" s="2" t="str">
        <f>IF(ISERROR(INDEX(출금!$G$2:$G$1048576,MATCH($S1520,출금!$S$2:$S$1048576,0)))=TRUE, "", INDEX(출금!$G$2:$G$1048576,MATCH($S1520,출금!$S$2:$S$1048576,0))&amp;"")</f>
        <v/>
      </c>
      <c r="O1520" s="2" t="str">
        <f>IF(ISERROR(INDEX(출금!$H$2:$H$1048576,MATCH($S1520,출금!$S$2:$S$1048576,0)))=TRUE, "", INDEX(출금!$H$2:$H$1048576,MATCH($S1520,출금!$S$2:$S$1048576,0))&amp;"")</f>
        <v/>
      </c>
      <c r="P1520" s="2" t="str">
        <f>IF(ISERROR(INDEX(출금!$A$2:$A$1048576,MATCH($S1520,출금!$S$2:$S$1048576,0)))=TRUE, "", INDEX(출금!$A$2:$A$1048576,MATCH($S1520,출금!$S$2:$S$1048576,0)))</f>
        <v/>
      </c>
      <c r="Q1520" s="2" t="str">
        <f>IF(ISERROR(INDEX(출금!$B$2:$B$1048576,MATCH($S1520,출금!$S$2:$S$1048576,0)))=TRUE, "", INDEX(출금!$B$2:$B$1048576,MATCH($S1520,출금!$S$2:$S$1048576,0)))</f>
        <v/>
      </c>
      <c r="R1520" s="2" t="str">
        <f>IF(ISERROR(INDEX(출금!$C$2:$C$1048576,MATCH($S1520,출금!$S$2:$S$1048576,0)))=TRUE, "", INDEX(출금!$C$2:$C$1048576,MATCH($S1520,출금!$S$2:$S$1048576,0)))</f>
        <v/>
      </c>
      <c r="S1520" s="4" t="s">
        <v>2776</v>
      </c>
      <c r="T1520" s="20">
        <v>44525.306851851848</v>
      </c>
      <c r="U1520" s="31" t="str">
        <f t="shared" si="43"/>
        <v>2021-11-25</v>
      </c>
    </row>
    <row r="1521" spans="1:21">
      <c r="A1521" s="5" t="s">
        <v>3</v>
      </c>
      <c r="B1521" s="5" t="s">
        <v>67</v>
      </c>
      <c r="C1521" s="5" t="s">
        <v>24</v>
      </c>
      <c r="D1521" s="2" t="str">
        <f>'(참고) Index'!$E$9</f>
        <v>Main</v>
      </c>
      <c r="E1521" s="5">
        <v>10012</v>
      </c>
      <c r="F1521" s="4" t="str">
        <f t="shared" si="44"/>
        <v>DAI</v>
      </c>
      <c r="G1521" s="2" t="e">
        <f>IF(INDEX(지갑!$H:$H,MATCH(A1521&amp;B1521&amp;C1521&amp;D1521&amp;E1521&amp;F1521&amp;H1521,지갑!$K:$K,0))=0, "",INDEX(지갑!$H:$H,MATCH(A1521&amp;B1521&amp;C1521&amp;D1521&amp;E1521&amp;F1521&amp;H1521,지갑!$K:$K,0)))</f>
        <v>#N/A</v>
      </c>
      <c r="K1521" s="1" t="s">
        <v>379</v>
      </c>
      <c r="L1521" s="1" t="s">
        <v>11</v>
      </c>
      <c r="M1521" s="11">
        <v>28701.5</v>
      </c>
      <c r="N1521" s="2" t="str">
        <f>IF(ISERROR(INDEX(출금!$G$2:$G$1048576,MATCH($S1521,출금!$S$2:$S$1048576,0)))=TRUE, "", INDEX(출금!$G$2:$G$1048576,MATCH($S1521,출금!$S$2:$S$1048576,0))&amp;"")</f>
        <v/>
      </c>
      <c r="O1521" s="2" t="str">
        <f>IF(ISERROR(INDEX(출금!$H$2:$H$1048576,MATCH($S1521,출금!$S$2:$S$1048576,0)))=TRUE, "", INDEX(출금!$H$2:$H$1048576,MATCH($S1521,출금!$S$2:$S$1048576,0))&amp;"")</f>
        <v/>
      </c>
      <c r="P1521" s="2" t="str">
        <f>IF(ISERROR(INDEX(출금!$A$2:$A$1048576,MATCH($S1521,출금!$S$2:$S$1048576,0)))=TRUE, "", INDEX(출금!$A$2:$A$1048576,MATCH($S1521,출금!$S$2:$S$1048576,0)))</f>
        <v/>
      </c>
      <c r="Q1521" s="2" t="str">
        <f>IF(ISERROR(INDEX(출금!$B$2:$B$1048576,MATCH($S1521,출금!$S$2:$S$1048576,0)))=TRUE, "", INDEX(출금!$B$2:$B$1048576,MATCH($S1521,출금!$S$2:$S$1048576,0)))</f>
        <v/>
      </c>
      <c r="R1521" s="2" t="str">
        <f>IF(ISERROR(INDEX(출금!$C$2:$C$1048576,MATCH($S1521,출금!$S$2:$S$1048576,0)))=TRUE, "", INDEX(출금!$C$2:$C$1048576,MATCH($S1521,출금!$S$2:$S$1048576,0)))</f>
        <v/>
      </c>
      <c r="S1521" s="4" t="s">
        <v>2777</v>
      </c>
      <c r="T1521" s="20">
        <v>44524.725462962961</v>
      </c>
      <c r="U1521" s="31" t="str">
        <f t="shared" si="43"/>
        <v>2021-11-24</v>
      </c>
    </row>
    <row r="1522" spans="1:21">
      <c r="A1522" s="5" t="s">
        <v>3</v>
      </c>
      <c r="B1522" s="5" t="s">
        <v>67</v>
      </c>
      <c r="C1522" s="5" t="s">
        <v>24</v>
      </c>
      <c r="D1522" s="2" t="str">
        <f>'(참고) Index'!$E$9</f>
        <v>Main</v>
      </c>
      <c r="E1522" s="5">
        <v>10012</v>
      </c>
      <c r="F1522" s="4" t="str">
        <f t="shared" si="44"/>
        <v>USDT</v>
      </c>
      <c r="G1522" s="2" t="str">
        <f>IF(INDEX(지갑!$H:$H,MATCH(A1522&amp;B1522&amp;C1522&amp;D1522&amp;E1522&amp;F1522&amp;H1522,지갑!$K:$K,0))=0, "",INDEX(지갑!$H:$H,MATCH(A1522&amp;B1522&amp;C1522&amp;D1522&amp;E1522&amp;F1522&amp;H1522,지갑!$K:$K,0)))</f>
        <v/>
      </c>
      <c r="K1522" s="1" t="s">
        <v>13</v>
      </c>
      <c r="L1522" s="1" t="s">
        <v>11</v>
      </c>
      <c r="M1522" s="11">
        <v>23596.6</v>
      </c>
      <c r="N1522" s="2" t="str">
        <f>IF(ISERROR(INDEX(출금!$G$2:$G$1048576,MATCH($S1522,출금!$S$2:$S$1048576,0)))=TRUE, "", INDEX(출금!$G$2:$G$1048576,MATCH($S1522,출금!$S$2:$S$1048576,0))&amp;"")</f>
        <v/>
      </c>
      <c r="O1522" s="2" t="str">
        <f>IF(ISERROR(INDEX(출금!$H$2:$H$1048576,MATCH($S1522,출금!$S$2:$S$1048576,0)))=TRUE, "", INDEX(출금!$H$2:$H$1048576,MATCH($S1522,출금!$S$2:$S$1048576,0))&amp;"")</f>
        <v/>
      </c>
      <c r="P1522" s="2" t="str">
        <f>IF(ISERROR(INDEX(출금!$A$2:$A$1048576,MATCH($S1522,출금!$S$2:$S$1048576,0)))=TRUE, "", INDEX(출금!$A$2:$A$1048576,MATCH($S1522,출금!$S$2:$S$1048576,0)))</f>
        <v/>
      </c>
      <c r="Q1522" s="2" t="str">
        <f>IF(ISERROR(INDEX(출금!$B$2:$B$1048576,MATCH($S1522,출금!$S$2:$S$1048576,0)))=TRUE, "", INDEX(출금!$B$2:$B$1048576,MATCH($S1522,출금!$S$2:$S$1048576,0)))</f>
        <v/>
      </c>
      <c r="R1522" s="2" t="str">
        <f>IF(ISERROR(INDEX(출금!$C$2:$C$1048576,MATCH($S1522,출금!$S$2:$S$1048576,0)))=TRUE, "", INDEX(출금!$C$2:$C$1048576,MATCH($S1522,출금!$S$2:$S$1048576,0)))</f>
        <v/>
      </c>
      <c r="S1522" s="4" t="s">
        <v>2778</v>
      </c>
      <c r="T1522" s="20">
        <v>44523.939270833333</v>
      </c>
      <c r="U1522" s="31" t="str">
        <f t="shared" si="43"/>
        <v>2021-11-23</v>
      </c>
    </row>
    <row r="1523" spans="1:21">
      <c r="A1523" s="5" t="s">
        <v>3</v>
      </c>
      <c r="B1523" s="5" t="s">
        <v>67</v>
      </c>
      <c r="C1523" s="5" t="s">
        <v>24</v>
      </c>
      <c r="D1523" s="2" t="str">
        <f>'(참고) Index'!$E$9</f>
        <v>Main</v>
      </c>
      <c r="E1523" s="5">
        <v>10012</v>
      </c>
      <c r="F1523" s="4" t="str">
        <f t="shared" si="44"/>
        <v>DAI</v>
      </c>
      <c r="G1523" s="2" t="e">
        <f>IF(INDEX(지갑!$H:$H,MATCH(A1523&amp;B1523&amp;C1523&amp;D1523&amp;E1523&amp;F1523&amp;H1523,지갑!$K:$K,0))=0, "",INDEX(지갑!$H:$H,MATCH(A1523&amp;B1523&amp;C1523&amp;D1523&amp;E1523&amp;F1523&amp;H1523,지갑!$K:$K,0)))</f>
        <v>#N/A</v>
      </c>
      <c r="K1523" s="1" t="s">
        <v>379</v>
      </c>
      <c r="L1523" s="1" t="s">
        <v>11</v>
      </c>
      <c r="M1523" s="11">
        <v>23660.2</v>
      </c>
      <c r="N1523" s="2" t="str">
        <f>IF(ISERROR(INDEX(출금!$G$2:$G$1048576,MATCH($S1523,출금!$S$2:$S$1048576,0)))=TRUE, "", INDEX(출금!$G$2:$G$1048576,MATCH($S1523,출금!$S$2:$S$1048576,0))&amp;"")</f>
        <v/>
      </c>
      <c r="O1523" s="2" t="str">
        <f>IF(ISERROR(INDEX(출금!$H$2:$H$1048576,MATCH($S1523,출금!$S$2:$S$1048576,0)))=TRUE, "", INDEX(출금!$H$2:$H$1048576,MATCH($S1523,출금!$S$2:$S$1048576,0))&amp;"")</f>
        <v/>
      </c>
      <c r="P1523" s="2" t="str">
        <f>IF(ISERROR(INDEX(출금!$A$2:$A$1048576,MATCH($S1523,출금!$S$2:$S$1048576,0)))=TRUE, "", INDEX(출금!$A$2:$A$1048576,MATCH($S1523,출금!$S$2:$S$1048576,0)))</f>
        <v/>
      </c>
      <c r="Q1523" s="2" t="str">
        <f>IF(ISERROR(INDEX(출금!$B$2:$B$1048576,MATCH($S1523,출금!$S$2:$S$1048576,0)))=TRUE, "", INDEX(출금!$B$2:$B$1048576,MATCH($S1523,출금!$S$2:$S$1048576,0)))</f>
        <v/>
      </c>
      <c r="R1523" s="2" t="str">
        <f>IF(ISERROR(INDEX(출금!$C$2:$C$1048576,MATCH($S1523,출금!$S$2:$S$1048576,0)))=TRUE, "", INDEX(출금!$C$2:$C$1048576,MATCH($S1523,출금!$S$2:$S$1048576,0)))</f>
        <v/>
      </c>
      <c r="S1523" s="4" t="s">
        <v>2779</v>
      </c>
      <c r="T1523" s="20">
        <v>44523.882407407407</v>
      </c>
      <c r="U1523" s="31" t="str">
        <f t="shared" si="43"/>
        <v>2021-11-23</v>
      </c>
    </row>
    <row r="1524" spans="1:21">
      <c r="A1524" s="5" t="s">
        <v>3</v>
      </c>
      <c r="B1524" s="5" t="s">
        <v>67</v>
      </c>
      <c r="C1524" s="5" t="s">
        <v>24</v>
      </c>
      <c r="D1524" s="2" t="str">
        <f>'(참고) Index'!$E$9</f>
        <v>Main</v>
      </c>
      <c r="E1524" s="5">
        <v>10012</v>
      </c>
      <c r="F1524" s="4" t="str">
        <f t="shared" si="44"/>
        <v>ETH</v>
      </c>
      <c r="G1524" s="2" t="str">
        <f>IF(INDEX(지갑!$H:$H,MATCH(A1524&amp;B1524&amp;C1524&amp;D1524&amp;E1524&amp;F1524&amp;H1524,지갑!$K:$K,0))=0, "",INDEX(지갑!$H:$H,MATCH(A1524&amp;B1524&amp;C1524&amp;D1524&amp;E1524&amp;F1524&amp;H1524,지갑!$K:$K,0)))</f>
        <v>0x5d6fcf22aa4e4ff8da0abe329392e7c5306d22f3</v>
      </c>
      <c r="K1524" s="1" t="s">
        <v>11</v>
      </c>
      <c r="L1524" s="1" t="s">
        <v>11</v>
      </c>
      <c r="M1524" s="11">
        <v>563.01306799999998</v>
      </c>
      <c r="N1524" s="2" t="str">
        <f>IF(ISERROR(INDEX(출금!$G$2:$G$1048576,MATCH($S1524,출금!$S$2:$S$1048576,0)))=TRUE, "", INDEX(출금!$G$2:$G$1048576,MATCH($S1524,출금!$S$2:$S$1048576,0))&amp;"")</f>
        <v/>
      </c>
      <c r="O1524" s="2" t="str">
        <f>IF(ISERROR(INDEX(출금!$H$2:$H$1048576,MATCH($S1524,출금!$S$2:$S$1048576,0)))=TRUE, "", INDEX(출금!$H$2:$H$1048576,MATCH($S1524,출금!$S$2:$S$1048576,0))&amp;"")</f>
        <v/>
      </c>
      <c r="P1524" s="2" t="str">
        <f>IF(ISERROR(INDEX(출금!$A$2:$A$1048576,MATCH($S1524,출금!$S$2:$S$1048576,0)))=TRUE, "", INDEX(출금!$A$2:$A$1048576,MATCH($S1524,출금!$S$2:$S$1048576,0)))</f>
        <v/>
      </c>
      <c r="Q1524" s="2" t="str">
        <f>IF(ISERROR(INDEX(출금!$B$2:$B$1048576,MATCH($S1524,출금!$S$2:$S$1048576,0)))=TRUE, "", INDEX(출금!$B$2:$B$1048576,MATCH($S1524,출금!$S$2:$S$1048576,0)))</f>
        <v/>
      </c>
      <c r="R1524" s="2" t="str">
        <f>IF(ISERROR(INDEX(출금!$C$2:$C$1048576,MATCH($S1524,출금!$S$2:$S$1048576,0)))=TRUE, "", INDEX(출금!$C$2:$C$1048576,MATCH($S1524,출금!$S$2:$S$1048576,0)))</f>
        <v/>
      </c>
      <c r="S1524" s="4" t="s">
        <v>2780</v>
      </c>
      <c r="T1524" s="20">
        <v>44523.539282407408</v>
      </c>
      <c r="U1524" s="31" t="str">
        <f t="shared" si="43"/>
        <v>2021-11-23</v>
      </c>
    </row>
    <row r="1525" spans="1:21" hidden="1">
      <c r="A1525" s="5" t="s">
        <v>3</v>
      </c>
      <c r="B1525" s="5" t="s">
        <v>67</v>
      </c>
      <c r="C1525" s="5" t="s">
        <v>24</v>
      </c>
      <c r="D1525" s="2" t="str">
        <f>'(참고) Index'!$E$9</f>
        <v>Main</v>
      </c>
      <c r="E1525" s="5">
        <v>10012</v>
      </c>
      <c r="F1525" s="4" t="str">
        <f t="shared" si="44"/>
        <v>XRP</v>
      </c>
      <c r="G1525" s="2" t="str">
        <f>IF(INDEX(지갑!$H:$H,MATCH(A1525&amp;B1525&amp;C1525&amp;D1525&amp;E1525&amp;F1525&amp;H1525,지갑!$K:$K,0))=0, "",INDEX(지갑!$H:$H,MATCH(A1525&amp;B1525&amp;C1525&amp;D1525&amp;E1525&amp;F1525&amp;H1525,지갑!$K:$K,0)))</f>
        <v>rEb8TK3gBgk5auZkwc6sHnwrGVJH8DuaLh</v>
      </c>
      <c r="H1525" s="5">
        <v>105711647</v>
      </c>
      <c r="K1525" s="1" t="s">
        <v>10</v>
      </c>
      <c r="L1525" s="1" t="s">
        <v>10</v>
      </c>
      <c r="M1525" s="11">
        <v>24945.121500000001</v>
      </c>
      <c r="N1525" s="2" t="str">
        <f>IF(ISERROR(INDEX(출금!$G$2:$G$1048576,MATCH($S1525,출금!$S$2:$S$1048576,0)))=TRUE, "", INDEX(출금!$G$2:$G$1048576,MATCH($S1525,출금!$S$2:$S$1048576,0))&amp;"")</f>
        <v/>
      </c>
      <c r="O1525" s="2" t="str">
        <f>IF(ISERROR(INDEX(출금!$H$2:$H$1048576,MATCH($S1525,출금!$S$2:$S$1048576,0)))=TRUE, "", INDEX(출금!$H$2:$H$1048576,MATCH($S1525,출금!$S$2:$S$1048576,0))&amp;"")</f>
        <v/>
      </c>
      <c r="P1525" s="2" t="str">
        <f>IF(ISERROR(INDEX(출금!$A$2:$A$1048576,MATCH($S1525,출금!$S$2:$S$1048576,0)))=TRUE, "", INDEX(출금!$A$2:$A$1048576,MATCH($S1525,출금!$S$2:$S$1048576,0)))</f>
        <v/>
      </c>
      <c r="Q1525" s="2" t="str">
        <f>IF(ISERROR(INDEX(출금!$B$2:$B$1048576,MATCH($S1525,출금!$S$2:$S$1048576,0)))=TRUE, "", INDEX(출금!$B$2:$B$1048576,MATCH($S1525,출금!$S$2:$S$1048576,0)))</f>
        <v/>
      </c>
      <c r="R1525" s="2" t="str">
        <f>IF(ISERROR(INDEX(출금!$C$2:$C$1048576,MATCH($S1525,출금!$S$2:$S$1048576,0)))=TRUE, "", INDEX(출금!$C$2:$C$1048576,MATCH($S1525,출금!$S$2:$S$1048576,0)))</f>
        <v/>
      </c>
      <c r="S1525" s="4" t="s">
        <v>2781</v>
      </c>
      <c r="T1525" s="20">
        <v>44522.787766203706</v>
      </c>
      <c r="U1525" s="31" t="str">
        <f t="shared" si="43"/>
        <v>2021-11-22</v>
      </c>
    </row>
    <row r="1526" spans="1:21" hidden="1">
      <c r="A1526" s="5" t="s">
        <v>3</v>
      </c>
      <c r="B1526" s="5" t="s">
        <v>67</v>
      </c>
      <c r="C1526" s="5" t="s">
        <v>24</v>
      </c>
      <c r="D1526" s="2" t="str">
        <f>'(참고) Index'!$E$9</f>
        <v>Main</v>
      </c>
      <c r="E1526" s="5">
        <v>10012</v>
      </c>
      <c r="F1526" s="4" t="str">
        <f t="shared" si="44"/>
        <v>BTC</v>
      </c>
      <c r="G1526" s="2" t="str">
        <f>IF(INDEX(지갑!$H:$H,MATCH(A1526&amp;B1526&amp;C1526&amp;D1526&amp;E1526&amp;F1526&amp;H1526,지갑!$K:$K,0))=0, "",INDEX(지갑!$H:$H,MATCH(A1526&amp;B1526&amp;C1526&amp;D1526&amp;E1526&amp;F1526&amp;H1526,지갑!$K:$K,0)))</f>
        <v>19SK9LWSXLdmwPxvjPgvUrdaPhaPS6LaNu</v>
      </c>
      <c r="K1526" s="1" t="s">
        <v>9</v>
      </c>
      <c r="L1526" s="1" t="s">
        <v>9</v>
      </c>
      <c r="M1526" s="11">
        <v>215.70431199999999</v>
      </c>
      <c r="N1526" s="2" t="str">
        <f>IF(ISERROR(INDEX(출금!$G$2:$G$1048576,MATCH($S1526,출금!$S$2:$S$1048576,0)))=TRUE, "", INDEX(출금!$G$2:$G$1048576,MATCH($S1526,출금!$S$2:$S$1048576,0))&amp;"")</f>
        <v/>
      </c>
      <c r="O1526" s="2" t="str">
        <f>IF(ISERROR(INDEX(출금!$H$2:$H$1048576,MATCH($S1526,출금!$S$2:$S$1048576,0)))=TRUE, "", INDEX(출금!$H$2:$H$1048576,MATCH($S1526,출금!$S$2:$S$1048576,0))&amp;"")</f>
        <v/>
      </c>
      <c r="P1526" s="2" t="str">
        <f>IF(ISERROR(INDEX(출금!$A$2:$A$1048576,MATCH($S1526,출금!$S$2:$S$1048576,0)))=TRUE, "", INDEX(출금!$A$2:$A$1048576,MATCH($S1526,출금!$S$2:$S$1048576,0)))</f>
        <v/>
      </c>
      <c r="Q1526" s="2" t="str">
        <f>IF(ISERROR(INDEX(출금!$B$2:$B$1048576,MATCH($S1526,출금!$S$2:$S$1048576,0)))=TRUE, "", INDEX(출금!$B$2:$B$1048576,MATCH($S1526,출금!$S$2:$S$1048576,0)))</f>
        <v/>
      </c>
      <c r="R1526" s="2" t="str">
        <f>IF(ISERROR(INDEX(출금!$C$2:$C$1048576,MATCH($S1526,출금!$S$2:$S$1048576,0)))=TRUE, "", INDEX(출금!$C$2:$C$1048576,MATCH($S1526,출금!$S$2:$S$1048576,0)))</f>
        <v/>
      </c>
      <c r="S1526" s="4" t="s">
        <v>2782</v>
      </c>
      <c r="T1526" s="20">
        <v>44522.432303240741</v>
      </c>
      <c r="U1526" s="31" t="str">
        <f t="shared" si="43"/>
        <v>2021-11-22</v>
      </c>
    </row>
    <row r="1527" spans="1:21">
      <c r="A1527" s="5" t="s">
        <v>3</v>
      </c>
      <c r="B1527" s="5" t="s">
        <v>67</v>
      </c>
      <c r="C1527" s="5" t="s">
        <v>24</v>
      </c>
      <c r="D1527" s="2" t="str">
        <f>'(참고) Index'!$E$9</f>
        <v>Main</v>
      </c>
      <c r="E1527" s="5">
        <v>10012</v>
      </c>
      <c r="F1527" s="4" t="str">
        <f t="shared" si="44"/>
        <v>ETH</v>
      </c>
      <c r="G1527" s="2" t="str">
        <f>IF(INDEX(지갑!$H:$H,MATCH(A1527&amp;B1527&amp;C1527&amp;D1527&amp;E1527&amp;F1527&amp;H1527,지갑!$K:$K,0))=0, "",INDEX(지갑!$H:$H,MATCH(A1527&amp;B1527&amp;C1527&amp;D1527&amp;E1527&amp;F1527&amp;H1527,지갑!$K:$K,0)))</f>
        <v>0x5d6fcf22aa4e4ff8da0abe329392e7c5306d22f3</v>
      </c>
      <c r="K1527" s="1" t="s">
        <v>11</v>
      </c>
      <c r="L1527" s="1" t="s">
        <v>11</v>
      </c>
      <c r="M1527" s="11">
        <v>863.688402</v>
      </c>
      <c r="N1527" s="2" t="str">
        <f>IF(ISERROR(INDEX(출금!$G$2:$G$1048576,MATCH($S1527,출금!$S$2:$S$1048576,0)))=TRUE, "", INDEX(출금!$G$2:$G$1048576,MATCH($S1527,출금!$S$2:$S$1048576,0))&amp;"")</f>
        <v/>
      </c>
      <c r="O1527" s="2" t="str">
        <f>IF(ISERROR(INDEX(출금!$H$2:$H$1048576,MATCH($S1527,출금!$S$2:$S$1048576,0)))=TRUE, "", INDEX(출금!$H$2:$H$1048576,MATCH($S1527,출금!$S$2:$S$1048576,0))&amp;"")</f>
        <v/>
      </c>
      <c r="P1527" s="2" t="str">
        <f>IF(ISERROR(INDEX(출금!$A$2:$A$1048576,MATCH($S1527,출금!$S$2:$S$1048576,0)))=TRUE, "", INDEX(출금!$A$2:$A$1048576,MATCH($S1527,출금!$S$2:$S$1048576,0)))</f>
        <v/>
      </c>
      <c r="Q1527" s="2" t="str">
        <f>IF(ISERROR(INDEX(출금!$B$2:$B$1048576,MATCH($S1527,출금!$S$2:$S$1048576,0)))=TRUE, "", INDEX(출금!$B$2:$B$1048576,MATCH($S1527,출금!$S$2:$S$1048576,0)))</f>
        <v/>
      </c>
      <c r="R1527" s="2" t="str">
        <f>IF(ISERROR(INDEX(출금!$C$2:$C$1048576,MATCH($S1527,출금!$S$2:$S$1048576,0)))=TRUE, "", INDEX(출금!$C$2:$C$1048576,MATCH($S1527,출금!$S$2:$S$1048576,0)))</f>
        <v/>
      </c>
      <c r="S1527" s="4" t="s">
        <v>2783</v>
      </c>
      <c r="T1527" s="20">
        <v>44522.430972222224</v>
      </c>
      <c r="U1527" s="31" t="str">
        <f t="shared" si="43"/>
        <v>2021-11-22</v>
      </c>
    </row>
    <row r="1528" spans="1:21" hidden="1">
      <c r="A1528" s="5" t="s">
        <v>3</v>
      </c>
      <c r="B1528" s="5" t="s">
        <v>67</v>
      </c>
      <c r="C1528" s="5" t="s">
        <v>24</v>
      </c>
      <c r="D1528" s="2" t="str">
        <f>'(참고) Index'!$E$9</f>
        <v>Main</v>
      </c>
      <c r="E1528" s="5">
        <v>10012</v>
      </c>
      <c r="F1528" s="4" t="str">
        <f t="shared" si="44"/>
        <v>XRP</v>
      </c>
      <c r="G1528" s="2" t="str">
        <f>IF(INDEX(지갑!$H:$H,MATCH(A1528&amp;B1528&amp;C1528&amp;D1528&amp;E1528&amp;F1528&amp;H1528,지갑!$K:$K,0))=0, "",INDEX(지갑!$H:$H,MATCH(A1528&amp;B1528&amp;C1528&amp;D1528&amp;E1528&amp;F1528&amp;H1528,지갑!$K:$K,0)))</f>
        <v>rEb8TK3gBgk5auZkwc6sHnwrGVJH8DuaLh</v>
      </c>
      <c r="H1528" s="5">
        <v>105711647</v>
      </c>
      <c r="K1528" s="1" t="s">
        <v>10</v>
      </c>
      <c r="L1528" s="1" t="s">
        <v>10</v>
      </c>
      <c r="M1528" s="11">
        <v>26537.482599999999</v>
      </c>
      <c r="N1528" s="2" t="str">
        <f>IF(ISERROR(INDEX(출금!$G$2:$G$1048576,MATCH($S1528,출금!$S$2:$S$1048576,0)))=TRUE, "", INDEX(출금!$G$2:$G$1048576,MATCH($S1528,출금!$S$2:$S$1048576,0))&amp;"")</f>
        <v/>
      </c>
      <c r="O1528" s="2" t="str">
        <f>IF(ISERROR(INDEX(출금!$H$2:$H$1048576,MATCH($S1528,출금!$S$2:$S$1048576,0)))=TRUE, "", INDEX(출금!$H$2:$H$1048576,MATCH($S1528,출금!$S$2:$S$1048576,0))&amp;"")</f>
        <v/>
      </c>
      <c r="P1528" s="2" t="str">
        <f>IF(ISERROR(INDEX(출금!$A$2:$A$1048576,MATCH($S1528,출금!$S$2:$S$1048576,0)))=TRUE, "", INDEX(출금!$A$2:$A$1048576,MATCH($S1528,출금!$S$2:$S$1048576,0)))</f>
        <v/>
      </c>
      <c r="Q1528" s="2" t="str">
        <f>IF(ISERROR(INDEX(출금!$B$2:$B$1048576,MATCH($S1528,출금!$S$2:$S$1048576,0)))=TRUE, "", INDEX(출금!$B$2:$B$1048576,MATCH($S1528,출금!$S$2:$S$1048576,0)))</f>
        <v/>
      </c>
      <c r="R1528" s="2" t="str">
        <f>IF(ISERROR(INDEX(출금!$C$2:$C$1048576,MATCH($S1528,출금!$S$2:$S$1048576,0)))=TRUE, "", INDEX(출금!$C$2:$C$1048576,MATCH($S1528,출금!$S$2:$S$1048576,0)))</f>
        <v/>
      </c>
      <c r="S1528" s="4" t="s">
        <v>2784</v>
      </c>
      <c r="T1528" s="20">
        <v>44520.223865740743</v>
      </c>
      <c r="U1528" s="31" t="str">
        <f t="shared" si="43"/>
        <v>2021-11-20</v>
      </c>
    </row>
    <row r="1529" spans="1:21" hidden="1">
      <c r="A1529" s="5" t="s">
        <v>3</v>
      </c>
      <c r="B1529" s="5" t="s">
        <v>67</v>
      </c>
      <c r="C1529" s="5" t="s">
        <v>24</v>
      </c>
      <c r="D1529" s="2" t="str">
        <f>'(참고) Index'!$E$9</f>
        <v>Main</v>
      </c>
      <c r="E1529" s="5">
        <v>10012</v>
      </c>
      <c r="F1529" s="4" t="str">
        <f t="shared" si="44"/>
        <v>ETH</v>
      </c>
      <c r="G1529" s="2" t="str">
        <f>IF(INDEX(지갑!$H:$H,MATCH(A1529&amp;B1529&amp;C1529&amp;D1529&amp;E1529&amp;F1529&amp;H1529,지갑!$K:$K,0))=0, "",INDEX(지갑!$H:$H,MATCH(A1529&amp;B1529&amp;C1529&amp;D1529&amp;E1529&amp;F1529&amp;H1529,지갑!$K:$K,0)))</f>
        <v>0x5d6fcf22aa4e4ff8da0abe329392e7c5306d22f3</v>
      </c>
      <c r="K1529" s="1" t="s">
        <v>11</v>
      </c>
      <c r="L1529" s="1" t="s">
        <v>179</v>
      </c>
      <c r="M1529" s="11">
        <v>2006</v>
      </c>
      <c r="N1529" s="2" t="str">
        <f>IF(ISERROR(INDEX(출금!$G$2:$G$1048576,MATCH($S1529,출금!$S$2:$S$1048576,0)))=TRUE, "", INDEX(출금!$G$2:$G$1048576,MATCH($S1529,출금!$S$2:$S$1048576,0))&amp;"")</f>
        <v/>
      </c>
      <c r="O1529" s="2" t="str">
        <f>IF(ISERROR(INDEX(출금!$H$2:$H$1048576,MATCH($S1529,출금!$S$2:$S$1048576,0)))=TRUE, "", INDEX(출금!$H$2:$H$1048576,MATCH($S1529,출금!$S$2:$S$1048576,0))&amp;"")</f>
        <v/>
      </c>
      <c r="P1529" s="2" t="str">
        <f>IF(ISERROR(INDEX(출금!$A$2:$A$1048576,MATCH($S1529,출금!$S$2:$S$1048576,0)))=TRUE, "", INDEX(출금!$A$2:$A$1048576,MATCH($S1529,출금!$S$2:$S$1048576,0)))</f>
        <v/>
      </c>
      <c r="Q1529" s="2" t="str">
        <f>IF(ISERROR(INDEX(출금!$B$2:$B$1048576,MATCH($S1529,출금!$S$2:$S$1048576,0)))=TRUE, "", INDEX(출금!$B$2:$B$1048576,MATCH($S1529,출금!$S$2:$S$1048576,0)))</f>
        <v/>
      </c>
      <c r="R1529" s="2" t="str">
        <f>IF(ISERROR(INDEX(출금!$C$2:$C$1048576,MATCH($S1529,출금!$S$2:$S$1048576,0)))=TRUE, "", INDEX(출금!$C$2:$C$1048576,MATCH($S1529,출금!$S$2:$S$1048576,0)))</f>
        <v/>
      </c>
      <c r="S1529" s="4" t="s">
        <v>2785</v>
      </c>
      <c r="T1529" s="20">
        <v>44518.685694444444</v>
      </c>
      <c r="U1529" s="31" t="str">
        <f t="shared" si="43"/>
        <v>2021-11-18</v>
      </c>
    </row>
    <row r="1530" spans="1:21" hidden="1">
      <c r="A1530" s="5" t="s">
        <v>3</v>
      </c>
      <c r="B1530" s="5" t="s">
        <v>67</v>
      </c>
      <c r="C1530" s="5" t="s">
        <v>24</v>
      </c>
      <c r="D1530" s="2" t="str">
        <f>'(참고) Index'!$E$9</f>
        <v>Main</v>
      </c>
      <c r="E1530" s="5">
        <v>10012</v>
      </c>
      <c r="F1530" s="4" t="str">
        <f t="shared" si="44"/>
        <v>BTC</v>
      </c>
      <c r="G1530" s="2" t="str">
        <f>IF(INDEX(지갑!$H:$H,MATCH(A1530&amp;B1530&amp;C1530&amp;D1530&amp;E1530&amp;F1530&amp;H1530,지갑!$K:$K,0))=0, "",INDEX(지갑!$H:$H,MATCH(A1530&amp;B1530&amp;C1530&amp;D1530&amp;E1530&amp;F1530&amp;H1530,지갑!$K:$K,0)))</f>
        <v>19SK9LWSXLdmwPxvjPgvUrdaPhaPS6LaNu</v>
      </c>
      <c r="K1530" s="1" t="s">
        <v>9</v>
      </c>
      <c r="L1530" s="1" t="s">
        <v>179</v>
      </c>
      <c r="M1530" s="11">
        <v>201</v>
      </c>
      <c r="N1530" s="2" t="str">
        <f>IF(ISERROR(INDEX(출금!$G$2:$G$1048576,MATCH($S1530,출금!$S$2:$S$1048576,0)))=TRUE, "", INDEX(출금!$G$2:$G$1048576,MATCH($S1530,출금!$S$2:$S$1048576,0))&amp;"")</f>
        <v/>
      </c>
      <c r="O1530" s="2" t="str">
        <f>IF(ISERROR(INDEX(출금!$H$2:$H$1048576,MATCH($S1530,출금!$S$2:$S$1048576,0)))=TRUE, "", INDEX(출금!$H$2:$H$1048576,MATCH($S1530,출금!$S$2:$S$1048576,0))&amp;"")</f>
        <v/>
      </c>
      <c r="P1530" s="2" t="str">
        <f>IF(ISERROR(INDEX(출금!$A$2:$A$1048576,MATCH($S1530,출금!$S$2:$S$1048576,0)))=TRUE, "", INDEX(출금!$A$2:$A$1048576,MATCH($S1530,출금!$S$2:$S$1048576,0)))</f>
        <v/>
      </c>
      <c r="Q1530" s="2" t="str">
        <f>IF(ISERROR(INDEX(출금!$B$2:$B$1048576,MATCH($S1530,출금!$S$2:$S$1048576,0)))=TRUE, "", INDEX(출금!$B$2:$B$1048576,MATCH($S1530,출금!$S$2:$S$1048576,0)))</f>
        <v/>
      </c>
      <c r="R1530" s="2" t="str">
        <f>IF(ISERROR(INDEX(출금!$C$2:$C$1048576,MATCH($S1530,출금!$S$2:$S$1048576,0)))=TRUE, "", INDEX(출금!$C$2:$C$1048576,MATCH($S1530,출금!$S$2:$S$1048576,0)))</f>
        <v/>
      </c>
      <c r="S1530" s="4" t="s">
        <v>2786</v>
      </c>
      <c r="T1530" s="20">
        <v>44518.675358796296</v>
      </c>
      <c r="U1530" s="31" t="str">
        <f t="shared" si="43"/>
        <v>2021-11-18</v>
      </c>
    </row>
    <row r="1531" spans="1:21" hidden="1">
      <c r="A1531" s="5" t="s">
        <v>3</v>
      </c>
      <c r="B1531" s="5" t="s">
        <v>67</v>
      </c>
      <c r="C1531" s="5" t="s">
        <v>24</v>
      </c>
      <c r="D1531" s="2" t="str">
        <f>'(참고) Index'!$E$9</f>
        <v>Main</v>
      </c>
      <c r="E1531" s="5">
        <v>10012</v>
      </c>
      <c r="F1531" s="4" t="str">
        <f t="shared" si="44"/>
        <v>USDT</v>
      </c>
      <c r="G1531" s="2" t="str">
        <f>IF(INDEX(지갑!$H:$H,MATCH(A1531&amp;B1531&amp;C1531&amp;D1531&amp;E1531&amp;F1531&amp;H1531,지갑!$K:$K,0))=0, "",INDEX(지갑!$H:$H,MATCH(A1531&amp;B1531&amp;C1531&amp;D1531&amp;E1531&amp;F1531&amp;H1531,지갑!$K:$K,0)))</f>
        <v/>
      </c>
      <c r="K1531" s="1" t="s">
        <v>13</v>
      </c>
      <c r="L1531" s="1" t="s">
        <v>179</v>
      </c>
      <c r="M1531" s="11">
        <v>2550469.66</v>
      </c>
      <c r="N1531" s="2" t="str">
        <f>IF(ISERROR(INDEX(출금!$G$2:$G$1048576,MATCH($S1531,출금!$S$2:$S$1048576,0)))=TRUE, "", INDEX(출금!$G$2:$G$1048576,MATCH($S1531,출금!$S$2:$S$1048576,0))&amp;"")</f>
        <v/>
      </c>
      <c r="O1531" s="2" t="str">
        <f>IF(ISERROR(INDEX(출금!$H$2:$H$1048576,MATCH($S1531,출금!$S$2:$S$1048576,0)))=TRUE, "", INDEX(출금!$H$2:$H$1048576,MATCH($S1531,출금!$S$2:$S$1048576,0))&amp;"")</f>
        <v/>
      </c>
      <c r="P1531" s="2" t="str">
        <f>IF(ISERROR(INDEX(출금!$A$2:$A$1048576,MATCH($S1531,출금!$S$2:$S$1048576,0)))=TRUE, "", INDEX(출금!$A$2:$A$1048576,MATCH($S1531,출금!$S$2:$S$1048576,0)))</f>
        <v/>
      </c>
      <c r="Q1531" s="2" t="str">
        <f>IF(ISERROR(INDEX(출금!$B$2:$B$1048576,MATCH($S1531,출금!$S$2:$S$1048576,0)))=TRUE, "", INDEX(출금!$B$2:$B$1048576,MATCH($S1531,출금!$S$2:$S$1048576,0)))</f>
        <v/>
      </c>
      <c r="R1531" s="2" t="str">
        <f>IF(ISERROR(INDEX(출금!$C$2:$C$1048576,MATCH($S1531,출금!$S$2:$S$1048576,0)))=TRUE, "", INDEX(출금!$C$2:$C$1048576,MATCH($S1531,출금!$S$2:$S$1048576,0)))</f>
        <v/>
      </c>
      <c r="S1531" s="4" t="s">
        <v>2787</v>
      </c>
      <c r="T1531" s="20">
        <v>44518.524907407409</v>
      </c>
      <c r="U1531" s="31" t="str">
        <f t="shared" si="43"/>
        <v>2021-11-18</v>
      </c>
    </row>
    <row r="1532" spans="1:21" hidden="1">
      <c r="A1532" s="5" t="s">
        <v>3</v>
      </c>
      <c r="B1532" s="5" t="s">
        <v>67</v>
      </c>
      <c r="C1532" s="5" t="s">
        <v>24</v>
      </c>
      <c r="D1532" s="2" t="str">
        <f>'(참고) Index'!$E$9</f>
        <v>Main</v>
      </c>
      <c r="E1532" s="5">
        <v>10012</v>
      </c>
      <c r="F1532" s="4" t="str">
        <f t="shared" si="44"/>
        <v>XRP</v>
      </c>
      <c r="G1532" s="2" t="str">
        <f>IF(INDEX(지갑!$H:$H,MATCH(A1532&amp;B1532&amp;C1532&amp;D1532&amp;E1532&amp;F1532&amp;H1532,지갑!$K:$K,0))=0, "",INDEX(지갑!$H:$H,MATCH(A1532&amp;B1532&amp;C1532&amp;D1532&amp;E1532&amp;F1532&amp;H1532,지갑!$K:$K,0)))</f>
        <v>rEb8TK3gBgk5auZkwc6sHnwrGVJH8DuaLh</v>
      </c>
      <c r="H1532" s="5">
        <v>105711647</v>
      </c>
      <c r="K1532" s="1" t="s">
        <v>10</v>
      </c>
      <c r="L1532" s="1" t="s">
        <v>10</v>
      </c>
      <c r="M1532" s="11">
        <v>3999999.75</v>
      </c>
      <c r="N1532" s="2" t="str">
        <f>IF(ISERROR(INDEX(출금!$G$2:$G$1048576,MATCH($S1532,출금!$S$2:$S$1048576,0)))=TRUE, "", INDEX(출금!$G$2:$G$1048576,MATCH($S1532,출금!$S$2:$S$1048576,0))&amp;"")</f>
        <v>r9L7s2eGfDD5yhFmgP1XtxwEzeTicCyTaf</v>
      </c>
      <c r="O1532" s="2" t="str">
        <f>IF(ISERROR(INDEX(출금!$H$2:$H$1048576,MATCH($S1532,출금!$S$2:$S$1048576,0)))=TRUE, "", INDEX(출금!$H$2:$H$1048576,MATCH($S1532,출금!$S$2:$S$1048576,0))&amp;"")</f>
        <v/>
      </c>
      <c r="P1532" s="2" t="str">
        <f>IF(ISERROR(INDEX(출금!$A$2:$A$1048576,MATCH($S1532,출금!$S$2:$S$1048576,0)))=TRUE, "", INDEX(출금!$A$2:$A$1048576,MATCH($S1532,출금!$S$2:$S$1048576,0)))</f>
        <v>exchange</v>
      </c>
      <c r="Q1532" s="2" t="str">
        <f>IF(ISERROR(INDEX(출금!$B$2:$B$1048576,MATCH($S1532,출금!$S$2:$S$1048576,0)))=TRUE, "", INDEX(출금!$B$2:$B$1048576,MATCH($S1532,출금!$S$2:$S$1048576,0)))</f>
        <v>Huobi</v>
      </c>
      <c r="R1532" s="2" t="str">
        <f>IF(ISERROR(INDEX(출금!$C$2:$C$1048576,MATCH($S1532,출금!$S$2:$S$1048576,0)))=TRUE, "", INDEX(출금!$C$2:$C$1048576,MATCH($S1532,출금!$S$2:$S$1048576,0)))</f>
        <v>Peertec</v>
      </c>
      <c r="S1532" s="4" t="s">
        <v>1368</v>
      </c>
      <c r="T1532" s="20">
        <v>44518.493321759262</v>
      </c>
      <c r="U1532" s="31" t="str">
        <f t="shared" si="43"/>
        <v>2021-11-18</v>
      </c>
    </row>
    <row r="1533" spans="1:21" hidden="1">
      <c r="A1533" s="5" t="s">
        <v>3</v>
      </c>
      <c r="B1533" s="5" t="s">
        <v>67</v>
      </c>
      <c r="C1533" s="5" t="s">
        <v>24</v>
      </c>
      <c r="D1533" s="2" t="str">
        <f>'(참고) Index'!$E$9</f>
        <v>Main</v>
      </c>
      <c r="E1533" s="5">
        <v>10012</v>
      </c>
      <c r="F1533" s="4" t="str">
        <f t="shared" si="44"/>
        <v>XRP</v>
      </c>
      <c r="G1533" s="2" t="str">
        <f>IF(INDEX(지갑!$H:$H,MATCH(A1533&amp;B1533&amp;C1533&amp;D1533&amp;E1533&amp;F1533&amp;H1533,지갑!$K:$K,0))=0, "",INDEX(지갑!$H:$H,MATCH(A1533&amp;B1533&amp;C1533&amp;D1533&amp;E1533&amp;F1533&amp;H1533,지갑!$K:$K,0)))</f>
        <v>rEb8TK3gBgk5auZkwc6sHnwrGVJH8DuaLh</v>
      </c>
      <c r="H1533" s="5">
        <v>105711647</v>
      </c>
      <c r="K1533" s="1" t="s">
        <v>10</v>
      </c>
      <c r="L1533" s="1" t="s">
        <v>10</v>
      </c>
      <c r="M1533" s="11">
        <v>3999999.75</v>
      </c>
      <c r="N1533" s="2" t="str">
        <f>IF(ISERROR(INDEX(출금!$G$2:$G$1048576,MATCH($S1533,출금!$S$2:$S$1048576,0)))=TRUE, "", INDEX(출금!$G$2:$G$1048576,MATCH($S1533,출금!$S$2:$S$1048576,0))&amp;"")</f>
        <v>r9L7s2eGfDD5yhFmgP1XtxwEzeTicCyTaf</v>
      </c>
      <c r="O1533" s="2" t="str">
        <f>IF(ISERROR(INDEX(출금!$H$2:$H$1048576,MATCH($S1533,출금!$S$2:$S$1048576,0)))=TRUE, "", INDEX(출금!$H$2:$H$1048576,MATCH($S1533,출금!$S$2:$S$1048576,0))&amp;"")</f>
        <v/>
      </c>
      <c r="P1533" s="2" t="str">
        <f>IF(ISERROR(INDEX(출금!$A$2:$A$1048576,MATCH($S1533,출금!$S$2:$S$1048576,0)))=TRUE, "", INDEX(출금!$A$2:$A$1048576,MATCH($S1533,출금!$S$2:$S$1048576,0)))</f>
        <v>exchange</v>
      </c>
      <c r="Q1533" s="2" t="str">
        <f>IF(ISERROR(INDEX(출금!$B$2:$B$1048576,MATCH($S1533,출금!$S$2:$S$1048576,0)))=TRUE, "", INDEX(출금!$B$2:$B$1048576,MATCH($S1533,출금!$S$2:$S$1048576,0)))</f>
        <v>Huobi</v>
      </c>
      <c r="R1533" s="2" t="str">
        <f>IF(ISERROR(INDEX(출금!$C$2:$C$1048576,MATCH($S1533,출금!$S$2:$S$1048576,0)))=TRUE, "", INDEX(출금!$C$2:$C$1048576,MATCH($S1533,출금!$S$2:$S$1048576,0)))</f>
        <v>Peertec</v>
      </c>
      <c r="S1533" s="4" t="s">
        <v>1367</v>
      </c>
      <c r="T1533" s="20">
        <v>44518.493298611109</v>
      </c>
      <c r="U1533" s="31" t="str">
        <f t="shared" si="43"/>
        <v>2021-11-18</v>
      </c>
    </row>
    <row r="1534" spans="1:21" hidden="1">
      <c r="A1534" s="5" t="s">
        <v>3</v>
      </c>
      <c r="B1534" s="5" t="s">
        <v>67</v>
      </c>
      <c r="C1534" s="5" t="s">
        <v>24</v>
      </c>
      <c r="D1534" s="2" t="str">
        <f>'(참고) Index'!$E$9</f>
        <v>Main</v>
      </c>
      <c r="E1534" s="5">
        <v>10012</v>
      </c>
      <c r="F1534" s="4" t="str">
        <f t="shared" si="44"/>
        <v>XRP</v>
      </c>
      <c r="G1534" s="2" t="str">
        <f>IF(INDEX(지갑!$H:$H,MATCH(A1534&amp;B1534&amp;C1534&amp;D1534&amp;E1534&amp;F1534&amp;H1534,지갑!$K:$K,0))=0, "",INDEX(지갑!$H:$H,MATCH(A1534&amp;B1534&amp;C1534&amp;D1534&amp;E1534&amp;F1534&amp;H1534,지갑!$K:$K,0)))</f>
        <v>rEb8TK3gBgk5auZkwc6sHnwrGVJH8DuaLh</v>
      </c>
      <c r="H1534" s="5">
        <v>105711647</v>
      </c>
      <c r="K1534" s="1" t="s">
        <v>10</v>
      </c>
      <c r="L1534" s="1" t="s">
        <v>10</v>
      </c>
      <c r="M1534" s="11">
        <v>3999999.75</v>
      </c>
      <c r="N1534" s="2" t="str">
        <f>IF(ISERROR(INDEX(출금!$G$2:$G$1048576,MATCH($S1534,출금!$S$2:$S$1048576,0)))=TRUE, "", INDEX(출금!$G$2:$G$1048576,MATCH($S1534,출금!$S$2:$S$1048576,0))&amp;"")</f>
        <v>r9L7s2eGfDD5yhFmgP1XtxwEzeTicCyTaf</v>
      </c>
      <c r="O1534" s="2" t="str">
        <f>IF(ISERROR(INDEX(출금!$H$2:$H$1048576,MATCH($S1534,출금!$S$2:$S$1048576,0)))=TRUE, "", INDEX(출금!$H$2:$H$1048576,MATCH($S1534,출금!$S$2:$S$1048576,0))&amp;"")</f>
        <v/>
      </c>
      <c r="P1534" s="2" t="str">
        <f>IF(ISERROR(INDEX(출금!$A$2:$A$1048576,MATCH($S1534,출금!$S$2:$S$1048576,0)))=TRUE, "", INDEX(출금!$A$2:$A$1048576,MATCH($S1534,출금!$S$2:$S$1048576,0)))</f>
        <v>exchange</v>
      </c>
      <c r="Q1534" s="2" t="str">
        <f>IF(ISERROR(INDEX(출금!$B$2:$B$1048576,MATCH($S1534,출금!$S$2:$S$1048576,0)))=TRUE, "", INDEX(출금!$B$2:$B$1048576,MATCH($S1534,출금!$S$2:$S$1048576,0)))</f>
        <v>Huobi</v>
      </c>
      <c r="R1534" s="2" t="str">
        <f>IF(ISERROR(INDEX(출금!$C$2:$C$1048576,MATCH($S1534,출금!$S$2:$S$1048576,0)))=TRUE, "", INDEX(출금!$C$2:$C$1048576,MATCH($S1534,출금!$S$2:$S$1048576,0)))</f>
        <v>Peertec</v>
      </c>
      <c r="S1534" s="4" t="s">
        <v>1366</v>
      </c>
      <c r="T1534" s="20">
        <v>44517.759965277779</v>
      </c>
      <c r="U1534" s="31" t="str">
        <f t="shared" si="43"/>
        <v>2021-11-17</v>
      </c>
    </row>
    <row r="1535" spans="1:21" hidden="1">
      <c r="A1535" s="5" t="s">
        <v>3</v>
      </c>
      <c r="B1535" s="5" t="s">
        <v>67</v>
      </c>
      <c r="C1535" s="5" t="s">
        <v>24</v>
      </c>
      <c r="D1535" s="2" t="str">
        <f>'(참고) Index'!$E$9</f>
        <v>Main</v>
      </c>
      <c r="E1535" s="5">
        <v>10012</v>
      </c>
      <c r="F1535" s="4" t="str">
        <f t="shared" si="44"/>
        <v>XRP</v>
      </c>
      <c r="G1535" s="2" t="str">
        <f>IF(INDEX(지갑!$H:$H,MATCH(A1535&amp;B1535&amp;C1535&amp;D1535&amp;E1535&amp;F1535&amp;H1535,지갑!$K:$K,0))=0, "",INDEX(지갑!$H:$H,MATCH(A1535&amp;B1535&amp;C1535&amp;D1535&amp;E1535&amp;F1535&amp;H1535,지갑!$K:$K,0)))</f>
        <v>rEb8TK3gBgk5auZkwc6sHnwrGVJH8DuaLh</v>
      </c>
      <c r="H1535" s="5">
        <v>105711647</v>
      </c>
      <c r="K1535" s="1" t="s">
        <v>10</v>
      </c>
      <c r="L1535" s="1" t="s">
        <v>10</v>
      </c>
      <c r="M1535" s="11">
        <v>3999999.75</v>
      </c>
      <c r="N1535" s="2" t="str">
        <f>IF(ISERROR(INDEX(출금!$G$2:$G$1048576,MATCH($S1535,출금!$S$2:$S$1048576,0)))=TRUE, "", INDEX(출금!$G$2:$G$1048576,MATCH($S1535,출금!$S$2:$S$1048576,0))&amp;"")</f>
        <v>r9L7s2eGfDD5yhFmgP1XtxwEzeTicCyTaf</v>
      </c>
      <c r="O1535" s="2" t="str">
        <f>IF(ISERROR(INDEX(출금!$H$2:$H$1048576,MATCH($S1535,출금!$S$2:$S$1048576,0)))=TRUE, "", INDEX(출금!$H$2:$H$1048576,MATCH($S1535,출금!$S$2:$S$1048576,0))&amp;"")</f>
        <v/>
      </c>
      <c r="P1535" s="2" t="str">
        <f>IF(ISERROR(INDEX(출금!$A$2:$A$1048576,MATCH($S1535,출금!$S$2:$S$1048576,0)))=TRUE, "", INDEX(출금!$A$2:$A$1048576,MATCH($S1535,출금!$S$2:$S$1048576,0)))</f>
        <v>exchange</v>
      </c>
      <c r="Q1535" s="2" t="str">
        <f>IF(ISERROR(INDEX(출금!$B$2:$B$1048576,MATCH($S1535,출금!$S$2:$S$1048576,0)))=TRUE, "", INDEX(출금!$B$2:$B$1048576,MATCH($S1535,출금!$S$2:$S$1048576,0)))</f>
        <v>Huobi</v>
      </c>
      <c r="R1535" s="2" t="str">
        <f>IF(ISERROR(INDEX(출금!$C$2:$C$1048576,MATCH($S1535,출금!$S$2:$S$1048576,0)))=TRUE, "", INDEX(출금!$C$2:$C$1048576,MATCH($S1535,출금!$S$2:$S$1048576,0)))</f>
        <v>Peertec</v>
      </c>
      <c r="S1535" s="4" t="s">
        <v>1365</v>
      </c>
      <c r="T1535" s="20">
        <v>44517.758634259262</v>
      </c>
      <c r="U1535" s="31" t="str">
        <f t="shared" si="43"/>
        <v>2021-11-17</v>
      </c>
    </row>
    <row r="1536" spans="1:21" hidden="1">
      <c r="A1536" s="5" t="s">
        <v>3</v>
      </c>
      <c r="B1536" s="5" t="s">
        <v>67</v>
      </c>
      <c r="C1536" s="5" t="s">
        <v>24</v>
      </c>
      <c r="D1536" s="2" t="str">
        <f>'(참고) Index'!$E$9</f>
        <v>Main</v>
      </c>
      <c r="E1536" s="5">
        <v>10012</v>
      </c>
      <c r="F1536" s="4" t="str">
        <f t="shared" si="44"/>
        <v>ETH</v>
      </c>
      <c r="G1536" s="2" t="str">
        <f>IF(INDEX(지갑!$H:$H,MATCH(A1536&amp;B1536&amp;C1536&amp;D1536&amp;E1536&amp;F1536&amp;H1536,지갑!$K:$K,0))=0, "",INDEX(지갑!$H:$H,MATCH(A1536&amp;B1536&amp;C1536&amp;D1536&amp;E1536&amp;F1536&amp;H1536,지갑!$K:$K,0)))</f>
        <v>0x5d6fcf22aa4e4ff8da0abe329392e7c5306d22f3</v>
      </c>
      <c r="K1536" s="1" t="s">
        <v>11</v>
      </c>
      <c r="L1536" s="1" t="s">
        <v>179</v>
      </c>
      <c r="M1536" s="11">
        <v>710</v>
      </c>
      <c r="N1536" s="2" t="str">
        <f>IF(ISERROR(INDEX(출금!$G$2:$G$1048576,MATCH($S1536,출금!$S$2:$S$1048576,0)))=TRUE, "", INDEX(출금!$G$2:$G$1048576,MATCH($S1536,출금!$S$2:$S$1048576,0))&amp;"")</f>
        <v/>
      </c>
      <c r="O1536" s="2" t="str">
        <f>IF(ISERROR(INDEX(출금!$H$2:$H$1048576,MATCH($S1536,출금!$S$2:$S$1048576,0)))=TRUE, "", INDEX(출금!$H$2:$H$1048576,MATCH($S1536,출금!$S$2:$S$1048576,0))&amp;"")</f>
        <v/>
      </c>
      <c r="P1536" s="2" t="str">
        <f>IF(ISERROR(INDEX(출금!$A$2:$A$1048576,MATCH($S1536,출금!$S$2:$S$1048576,0)))=TRUE, "", INDEX(출금!$A$2:$A$1048576,MATCH($S1536,출금!$S$2:$S$1048576,0)))</f>
        <v/>
      </c>
      <c r="Q1536" s="2" t="str">
        <f>IF(ISERROR(INDEX(출금!$B$2:$B$1048576,MATCH($S1536,출금!$S$2:$S$1048576,0)))=TRUE, "", INDEX(출금!$B$2:$B$1048576,MATCH($S1536,출금!$S$2:$S$1048576,0)))</f>
        <v/>
      </c>
      <c r="R1536" s="2" t="str">
        <f>IF(ISERROR(INDEX(출금!$C$2:$C$1048576,MATCH($S1536,출금!$S$2:$S$1048576,0)))=TRUE, "", INDEX(출금!$C$2:$C$1048576,MATCH($S1536,출금!$S$2:$S$1048576,0)))</f>
        <v/>
      </c>
      <c r="S1536" s="4" t="s">
        <v>2788</v>
      </c>
      <c r="T1536" s="20">
        <v>44517.711377314816</v>
      </c>
      <c r="U1536" s="31" t="str">
        <f t="shared" si="43"/>
        <v>2021-11-17</v>
      </c>
    </row>
    <row r="1537" spans="1:21" hidden="1">
      <c r="A1537" s="5" t="s">
        <v>3</v>
      </c>
      <c r="B1537" s="5" t="s">
        <v>67</v>
      </c>
      <c r="C1537" s="5" t="s">
        <v>24</v>
      </c>
      <c r="D1537" s="2" t="str">
        <f>'(참고) Index'!$E$9</f>
        <v>Main</v>
      </c>
      <c r="E1537" s="5">
        <v>10012</v>
      </c>
      <c r="F1537" s="4" t="str">
        <f t="shared" si="44"/>
        <v>XRP</v>
      </c>
      <c r="G1537" s="2" t="str">
        <f>IF(INDEX(지갑!$H:$H,MATCH(A1537&amp;B1537&amp;C1537&amp;D1537&amp;E1537&amp;F1537&amp;H1537,지갑!$K:$K,0))=0, "",INDEX(지갑!$H:$H,MATCH(A1537&amp;B1537&amp;C1537&amp;D1537&amp;E1537&amp;F1537&amp;H1537,지갑!$K:$K,0)))</f>
        <v>rEb8TK3gBgk5auZkwc6sHnwrGVJH8DuaLh</v>
      </c>
      <c r="H1537" s="5">
        <v>105711647</v>
      </c>
      <c r="K1537" s="1" t="s">
        <v>10</v>
      </c>
      <c r="L1537" s="1" t="s">
        <v>10</v>
      </c>
      <c r="M1537" s="11">
        <v>3999999.75</v>
      </c>
      <c r="N1537" s="2" t="str">
        <f>IF(ISERROR(INDEX(출금!$G$2:$G$1048576,MATCH($S1537,출금!$S$2:$S$1048576,0)))=TRUE, "", INDEX(출금!$G$2:$G$1048576,MATCH($S1537,출금!$S$2:$S$1048576,0))&amp;"")</f>
        <v>r9L7s2eGfDD5yhFmgP1XtxwEzeTicCyTaf</v>
      </c>
      <c r="O1537" s="2" t="str">
        <f>IF(ISERROR(INDEX(출금!$H$2:$H$1048576,MATCH($S1537,출금!$S$2:$S$1048576,0)))=TRUE, "", INDEX(출금!$H$2:$H$1048576,MATCH($S1537,출금!$S$2:$S$1048576,0))&amp;"")</f>
        <v/>
      </c>
      <c r="P1537" s="2" t="str">
        <f>IF(ISERROR(INDEX(출금!$A$2:$A$1048576,MATCH($S1537,출금!$S$2:$S$1048576,0)))=TRUE, "", INDEX(출금!$A$2:$A$1048576,MATCH($S1537,출금!$S$2:$S$1048576,0)))</f>
        <v>exchange</v>
      </c>
      <c r="Q1537" s="2" t="str">
        <f>IF(ISERROR(INDEX(출금!$B$2:$B$1048576,MATCH($S1537,출금!$S$2:$S$1048576,0)))=TRUE, "", INDEX(출금!$B$2:$B$1048576,MATCH($S1537,출금!$S$2:$S$1048576,0)))</f>
        <v>Huobi</v>
      </c>
      <c r="R1537" s="2" t="str">
        <f>IF(ISERROR(INDEX(출금!$C$2:$C$1048576,MATCH($S1537,출금!$S$2:$S$1048576,0)))=TRUE, "", INDEX(출금!$C$2:$C$1048576,MATCH($S1537,출금!$S$2:$S$1048576,0)))</f>
        <v>Peertec</v>
      </c>
      <c r="S1537" s="4" t="s">
        <v>1362</v>
      </c>
      <c r="T1537" s="20">
        <v>44517.586435185185</v>
      </c>
      <c r="U1537" s="31" t="str">
        <f t="shared" si="43"/>
        <v>2021-11-17</v>
      </c>
    </row>
    <row r="1538" spans="1:21" hidden="1">
      <c r="A1538" s="5" t="s">
        <v>3</v>
      </c>
      <c r="B1538" s="5" t="s">
        <v>67</v>
      </c>
      <c r="C1538" s="5" t="s">
        <v>24</v>
      </c>
      <c r="D1538" s="2" t="str">
        <f>'(참고) Index'!$E$9</f>
        <v>Main</v>
      </c>
      <c r="E1538" s="5">
        <v>10012</v>
      </c>
      <c r="F1538" s="4" t="str">
        <f t="shared" si="44"/>
        <v>XRP</v>
      </c>
      <c r="G1538" s="2" t="str">
        <f>IF(INDEX(지갑!$H:$H,MATCH(A1538&amp;B1538&amp;C1538&amp;D1538&amp;E1538&amp;F1538&amp;H1538,지갑!$K:$K,0))=0, "",INDEX(지갑!$H:$H,MATCH(A1538&amp;B1538&amp;C1538&amp;D1538&amp;E1538&amp;F1538&amp;H1538,지갑!$K:$K,0)))</f>
        <v>rEb8TK3gBgk5auZkwc6sHnwrGVJH8DuaLh</v>
      </c>
      <c r="H1538" s="5">
        <v>105711647</v>
      </c>
      <c r="K1538" s="1" t="s">
        <v>10</v>
      </c>
      <c r="L1538" s="1" t="s">
        <v>10</v>
      </c>
      <c r="M1538" s="11">
        <v>3999999.75</v>
      </c>
      <c r="N1538" s="2" t="str">
        <f>IF(ISERROR(INDEX(출금!$G$2:$G$1048576,MATCH($S1538,출금!$S$2:$S$1048576,0)))=TRUE, "", INDEX(출금!$G$2:$G$1048576,MATCH($S1538,출금!$S$2:$S$1048576,0))&amp;"")</f>
        <v>r9L7s2eGfDD5yhFmgP1XtxwEzeTicCyTaf</v>
      </c>
      <c r="O1538" s="2" t="str">
        <f>IF(ISERROR(INDEX(출금!$H$2:$H$1048576,MATCH($S1538,출금!$S$2:$S$1048576,0)))=TRUE, "", INDEX(출금!$H$2:$H$1048576,MATCH($S1538,출금!$S$2:$S$1048576,0))&amp;"")</f>
        <v/>
      </c>
      <c r="P1538" s="2" t="str">
        <f>IF(ISERROR(INDEX(출금!$A$2:$A$1048576,MATCH($S1538,출금!$S$2:$S$1048576,0)))=TRUE, "", INDEX(출금!$A$2:$A$1048576,MATCH($S1538,출금!$S$2:$S$1048576,0)))</f>
        <v>exchange</v>
      </c>
      <c r="Q1538" s="2" t="str">
        <f>IF(ISERROR(INDEX(출금!$B$2:$B$1048576,MATCH($S1538,출금!$S$2:$S$1048576,0)))=TRUE, "", INDEX(출금!$B$2:$B$1048576,MATCH($S1538,출금!$S$2:$S$1048576,0)))</f>
        <v>Huobi</v>
      </c>
      <c r="R1538" s="2" t="str">
        <f>IF(ISERROR(INDEX(출금!$C$2:$C$1048576,MATCH($S1538,출금!$S$2:$S$1048576,0)))=TRUE, "", INDEX(출금!$C$2:$C$1048576,MATCH($S1538,출금!$S$2:$S$1048576,0)))</f>
        <v>Peertec</v>
      </c>
      <c r="S1538" s="4" t="s">
        <v>1361</v>
      </c>
      <c r="T1538" s="20">
        <v>44517.584976851853</v>
      </c>
      <c r="U1538" s="31" t="str">
        <f t="shared" ref="U1538:U1601" si="45">TEXT(T1538,"yyyy-mm-dd")</f>
        <v>2021-11-17</v>
      </c>
    </row>
    <row r="1539" spans="1:21" hidden="1">
      <c r="A1539" s="5" t="s">
        <v>3</v>
      </c>
      <c r="B1539" s="5" t="s">
        <v>67</v>
      </c>
      <c r="C1539" s="5" t="s">
        <v>24</v>
      </c>
      <c r="D1539" s="2" t="str">
        <f>'(참고) Index'!$E$9</f>
        <v>Main</v>
      </c>
      <c r="E1539" s="5">
        <v>10012</v>
      </c>
      <c r="F1539" s="4" t="str">
        <f t="shared" si="44"/>
        <v>XRP</v>
      </c>
      <c r="G1539" s="2" t="str">
        <f>IF(INDEX(지갑!$H:$H,MATCH(A1539&amp;B1539&amp;C1539&amp;D1539&amp;E1539&amp;F1539&amp;H1539,지갑!$K:$K,0))=0, "",INDEX(지갑!$H:$H,MATCH(A1539&amp;B1539&amp;C1539&amp;D1539&amp;E1539&amp;F1539&amp;H1539,지갑!$K:$K,0)))</f>
        <v>rEb8TK3gBgk5auZkwc6sHnwrGVJH8DuaLh</v>
      </c>
      <c r="H1539" s="5">
        <v>105711647</v>
      </c>
      <c r="K1539" s="1" t="s">
        <v>10</v>
      </c>
      <c r="L1539" s="1" t="s">
        <v>10</v>
      </c>
      <c r="M1539" s="11">
        <v>3999999.75</v>
      </c>
      <c r="N1539" s="2" t="str">
        <f>IF(ISERROR(INDEX(출금!$G$2:$G$1048576,MATCH($S1539,출금!$S$2:$S$1048576,0)))=TRUE, "", INDEX(출금!$G$2:$G$1048576,MATCH($S1539,출금!$S$2:$S$1048576,0))&amp;"")</f>
        <v>r9L7s2eGfDD5yhFmgP1XtxwEzeTicCyTaf</v>
      </c>
      <c r="O1539" s="2" t="str">
        <f>IF(ISERROR(INDEX(출금!$H$2:$H$1048576,MATCH($S1539,출금!$S$2:$S$1048576,0)))=TRUE, "", INDEX(출금!$H$2:$H$1048576,MATCH($S1539,출금!$S$2:$S$1048576,0))&amp;"")</f>
        <v/>
      </c>
      <c r="P1539" s="2" t="str">
        <f>IF(ISERROR(INDEX(출금!$A$2:$A$1048576,MATCH($S1539,출금!$S$2:$S$1048576,0)))=TRUE, "", INDEX(출금!$A$2:$A$1048576,MATCH($S1539,출금!$S$2:$S$1048576,0)))</f>
        <v>exchange</v>
      </c>
      <c r="Q1539" s="2" t="str">
        <f>IF(ISERROR(INDEX(출금!$B$2:$B$1048576,MATCH($S1539,출금!$S$2:$S$1048576,0)))=TRUE, "", INDEX(출금!$B$2:$B$1048576,MATCH($S1539,출금!$S$2:$S$1048576,0)))</f>
        <v>Huobi</v>
      </c>
      <c r="R1539" s="2" t="str">
        <f>IF(ISERROR(INDEX(출금!$C$2:$C$1048576,MATCH($S1539,출금!$S$2:$S$1048576,0)))=TRUE, "", INDEX(출금!$C$2:$C$1048576,MATCH($S1539,출금!$S$2:$S$1048576,0)))</f>
        <v>Peertec</v>
      </c>
      <c r="S1539" s="4" t="s">
        <v>1360</v>
      </c>
      <c r="T1539" s="20">
        <v>44517.583657407406</v>
      </c>
      <c r="U1539" s="31" t="str">
        <f t="shared" si="45"/>
        <v>2021-11-17</v>
      </c>
    </row>
    <row r="1540" spans="1:21" hidden="1">
      <c r="A1540" s="5" t="s">
        <v>3</v>
      </c>
      <c r="B1540" s="5" t="s">
        <v>67</v>
      </c>
      <c r="C1540" s="5" t="s">
        <v>24</v>
      </c>
      <c r="D1540" s="2" t="str">
        <f>'(참고) Index'!$E$9</f>
        <v>Main</v>
      </c>
      <c r="E1540" s="5">
        <v>10012</v>
      </c>
      <c r="F1540" s="4" t="str">
        <f t="shared" si="44"/>
        <v>XRP</v>
      </c>
      <c r="G1540" s="2" t="str">
        <f>IF(INDEX(지갑!$H:$H,MATCH(A1540&amp;B1540&amp;C1540&amp;D1540&amp;E1540&amp;F1540&amp;H1540,지갑!$K:$K,0))=0, "",INDEX(지갑!$H:$H,MATCH(A1540&amp;B1540&amp;C1540&amp;D1540&amp;E1540&amp;F1540&amp;H1540,지갑!$K:$K,0)))</f>
        <v>rEb8TK3gBgk5auZkwc6sHnwrGVJH8DuaLh</v>
      </c>
      <c r="H1540" s="5">
        <v>105711647</v>
      </c>
      <c r="K1540" s="1" t="s">
        <v>10</v>
      </c>
      <c r="L1540" s="1" t="s">
        <v>10</v>
      </c>
      <c r="M1540" s="11">
        <v>3999999.75</v>
      </c>
      <c r="N1540" s="2" t="str">
        <f>IF(ISERROR(INDEX(출금!$G$2:$G$1048576,MATCH($S1540,출금!$S$2:$S$1048576,0)))=TRUE, "", INDEX(출금!$G$2:$G$1048576,MATCH($S1540,출금!$S$2:$S$1048576,0))&amp;"")</f>
        <v>r9L7s2eGfDD5yhFmgP1XtxwEzeTicCyTaf</v>
      </c>
      <c r="O1540" s="2" t="str">
        <f>IF(ISERROR(INDEX(출금!$H$2:$H$1048576,MATCH($S1540,출금!$S$2:$S$1048576,0)))=TRUE, "", INDEX(출금!$H$2:$H$1048576,MATCH($S1540,출금!$S$2:$S$1048576,0))&amp;"")</f>
        <v/>
      </c>
      <c r="P1540" s="2" t="str">
        <f>IF(ISERROR(INDEX(출금!$A$2:$A$1048576,MATCH($S1540,출금!$S$2:$S$1048576,0)))=TRUE, "", INDEX(출금!$A$2:$A$1048576,MATCH($S1540,출금!$S$2:$S$1048576,0)))</f>
        <v>exchange</v>
      </c>
      <c r="Q1540" s="2" t="str">
        <f>IF(ISERROR(INDEX(출금!$B$2:$B$1048576,MATCH($S1540,출금!$S$2:$S$1048576,0)))=TRUE, "", INDEX(출금!$B$2:$B$1048576,MATCH($S1540,출금!$S$2:$S$1048576,0)))</f>
        <v>Huobi</v>
      </c>
      <c r="R1540" s="2" t="str">
        <f>IF(ISERROR(INDEX(출금!$C$2:$C$1048576,MATCH($S1540,출금!$S$2:$S$1048576,0)))=TRUE, "", INDEX(출금!$C$2:$C$1048576,MATCH($S1540,출금!$S$2:$S$1048576,0)))</f>
        <v>Peertec</v>
      </c>
      <c r="S1540" s="4" t="s">
        <v>1359</v>
      </c>
      <c r="T1540" s="20">
        <v>44517.58357638889</v>
      </c>
      <c r="U1540" s="31" t="str">
        <f t="shared" si="45"/>
        <v>2021-11-17</v>
      </c>
    </row>
    <row r="1541" spans="1:21" hidden="1">
      <c r="A1541" s="5" t="s">
        <v>3</v>
      </c>
      <c r="B1541" s="5" t="s">
        <v>67</v>
      </c>
      <c r="C1541" s="5" t="s">
        <v>24</v>
      </c>
      <c r="D1541" s="2" t="str">
        <f>'(참고) Index'!$E$9</f>
        <v>Main</v>
      </c>
      <c r="E1541" s="5">
        <v>10012</v>
      </c>
      <c r="F1541" s="4" t="str">
        <f t="shared" si="44"/>
        <v>XRP</v>
      </c>
      <c r="G1541" s="2" t="str">
        <f>IF(INDEX(지갑!$H:$H,MATCH(A1541&amp;B1541&amp;C1541&amp;D1541&amp;E1541&amp;F1541&amp;H1541,지갑!$K:$K,0))=0, "",INDEX(지갑!$H:$H,MATCH(A1541&amp;B1541&amp;C1541&amp;D1541&amp;E1541&amp;F1541&amp;H1541,지갑!$K:$K,0)))</f>
        <v>rEb8TK3gBgk5auZkwc6sHnwrGVJH8DuaLh</v>
      </c>
      <c r="H1541" s="5">
        <v>105711647</v>
      </c>
      <c r="K1541" s="1" t="s">
        <v>10</v>
      </c>
      <c r="L1541" s="1" t="s">
        <v>10</v>
      </c>
      <c r="M1541" s="11">
        <v>3999999.75</v>
      </c>
      <c r="N1541" s="2" t="str">
        <f>IF(ISERROR(INDEX(출금!$G$2:$G$1048576,MATCH($S1541,출금!$S$2:$S$1048576,0)))=TRUE, "", INDEX(출금!$G$2:$G$1048576,MATCH($S1541,출금!$S$2:$S$1048576,0))&amp;"")</f>
        <v>r9L7s2eGfDD5yhFmgP1XtxwEzeTicCyTaf</v>
      </c>
      <c r="O1541" s="2" t="str">
        <f>IF(ISERROR(INDEX(출금!$H$2:$H$1048576,MATCH($S1541,출금!$S$2:$S$1048576,0)))=TRUE, "", INDEX(출금!$H$2:$H$1048576,MATCH($S1541,출금!$S$2:$S$1048576,0))&amp;"")</f>
        <v/>
      </c>
      <c r="P1541" s="2" t="str">
        <f>IF(ISERROR(INDEX(출금!$A$2:$A$1048576,MATCH($S1541,출금!$S$2:$S$1048576,0)))=TRUE, "", INDEX(출금!$A$2:$A$1048576,MATCH($S1541,출금!$S$2:$S$1048576,0)))</f>
        <v>exchange</v>
      </c>
      <c r="Q1541" s="2" t="str">
        <f>IF(ISERROR(INDEX(출금!$B$2:$B$1048576,MATCH($S1541,출금!$S$2:$S$1048576,0)))=TRUE, "", INDEX(출금!$B$2:$B$1048576,MATCH($S1541,출금!$S$2:$S$1048576,0)))</f>
        <v>Huobi</v>
      </c>
      <c r="R1541" s="2" t="str">
        <f>IF(ISERROR(INDEX(출금!$C$2:$C$1048576,MATCH($S1541,출금!$S$2:$S$1048576,0)))=TRUE, "", INDEX(출금!$C$2:$C$1048576,MATCH($S1541,출금!$S$2:$S$1048576,0)))</f>
        <v>Peertec</v>
      </c>
      <c r="S1541" s="4" t="s">
        <v>1358</v>
      </c>
      <c r="T1541" s="20">
        <v>44517.578090277777</v>
      </c>
      <c r="U1541" s="31" t="str">
        <f t="shared" si="45"/>
        <v>2021-11-17</v>
      </c>
    </row>
    <row r="1542" spans="1:21" hidden="1">
      <c r="A1542" s="5" t="s">
        <v>3</v>
      </c>
      <c r="B1542" s="5" t="s">
        <v>67</v>
      </c>
      <c r="C1542" s="5" t="s">
        <v>24</v>
      </c>
      <c r="D1542" s="2" t="str">
        <f>'(참고) Index'!$E$9</f>
        <v>Main</v>
      </c>
      <c r="E1542" s="5">
        <v>10012</v>
      </c>
      <c r="F1542" s="4" t="str">
        <f t="shared" si="44"/>
        <v>XRP</v>
      </c>
      <c r="G1542" s="2" t="str">
        <f>IF(INDEX(지갑!$H:$H,MATCH(A1542&amp;B1542&amp;C1542&amp;D1542&amp;E1542&amp;F1542&amp;H1542,지갑!$K:$K,0))=0, "",INDEX(지갑!$H:$H,MATCH(A1542&amp;B1542&amp;C1542&amp;D1542&amp;E1542&amp;F1542&amp;H1542,지갑!$K:$K,0)))</f>
        <v>rEb8TK3gBgk5auZkwc6sHnwrGVJH8DuaLh</v>
      </c>
      <c r="H1542" s="5">
        <v>105711647</v>
      </c>
      <c r="K1542" s="1" t="s">
        <v>10</v>
      </c>
      <c r="L1542" s="1" t="s">
        <v>10</v>
      </c>
      <c r="M1542" s="11">
        <v>3999999.75</v>
      </c>
      <c r="N1542" s="2" t="str">
        <f>IF(ISERROR(INDEX(출금!$G$2:$G$1048576,MATCH($S1542,출금!$S$2:$S$1048576,0)))=TRUE, "", INDEX(출금!$G$2:$G$1048576,MATCH($S1542,출금!$S$2:$S$1048576,0))&amp;"")</f>
        <v>r9L7s2eGfDD5yhFmgP1XtxwEzeTicCyTaf</v>
      </c>
      <c r="O1542" s="2" t="str">
        <f>IF(ISERROR(INDEX(출금!$H$2:$H$1048576,MATCH($S1542,출금!$S$2:$S$1048576,0)))=TRUE, "", INDEX(출금!$H$2:$H$1048576,MATCH($S1542,출금!$S$2:$S$1048576,0))&amp;"")</f>
        <v/>
      </c>
      <c r="P1542" s="2" t="str">
        <f>IF(ISERROR(INDEX(출금!$A$2:$A$1048576,MATCH($S1542,출금!$S$2:$S$1048576,0)))=TRUE, "", INDEX(출금!$A$2:$A$1048576,MATCH($S1542,출금!$S$2:$S$1048576,0)))</f>
        <v>exchange</v>
      </c>
      <c r="Q1542" s="2" t="str">
        <f>IF(ISERROR(INDEX(출금!$B$2:$B$1048576,MATCH($S1542,출금!$S$2:$S$1048576,0)))=TRUE, "", INDEX(출금!$B$2:$B$1048576,MATCH($S1542,출금!$S$2:$S$1048576,0)))</f>
        <v>Huobi</v>
      </c>
      <c r="R1542" s="2" t="str">
        <f>IF(ISERROR(INDEX(출금!$C$2:$C$1048576,MATCH($S1542,출금!$S$2:$S$1048576,0)))=TRUE, "", INDEX(출금!$C$2:$C$1048576,MATCH($S1542,출금!$S$2:$S$1048576,0)))</f>
        <v>Peertec</v>
      </c>
      <c r="S1542" s="4" t="s">
        <v>1357</v>
      </c>
      <c r="T1542" s="20">
        <v>44517.576678240737</v>
      </c>
      <c r="U1542" s="31" t="str">
        <f t="shared" si="45"/>
        <v>2021-11-17</v>
      </c>
    </row>
    <row r="1543" spans="1:21" hidden="1">
      <c r="A1543" s="5" t="s">
        <v>3</v>
      </c>
      <c r="B1543" s="5" t="s">
        <v>67</v>
      </c>
      <c r="C1543" s="5" t="s">
        <v>24</v>
      </c>
      <c r="D1543" s="2" t="str">
        <f>'(참고) Index'!$E$9</f>
        <v>Main</v>
      </c>
      <c r="E1543" s="5">
        <v>10012</v>
      </c>
      <c r="F1543" s="4" t="str">
        <f t="shared" si="44"/>
        <v>XRP</v>
      </c>
      <c r="G1543" s="2" t="str">
        <f>IF(INDEX(지갑!$H:$H,MATCH(A1543&amp;B1543&amp;C1543&amp;D1543&amp;E1543&amp;F1543&amp;H1543,지갑!$K:$K,0))=0, "",INDEX(지갑!$H:$H,MATCH(A1543&amp;B1543&amp;C1543&amp;D1543&amp;E1543&amp;F1543&amp;H1543,지갑!$K:$K,0)))</f>
        <v>rEb8TK3gBgk5auZkwc6sHnwrGVJH8DuaLh</v>
      </c>
      <c r="H1543" s="5">
        <v>105711647</v>
      </c>
      <c r="K1543" s="1" t="s">
        <v>10</v>
      </c>
      <c r="L1543" s="1" t="s">
        <v>10</v>
      </c>
      <c r="M1543" s="11">
        <v>3999999.75</v>
      </c>
      <c r="N1543" s="2" t="str">
        <f>IF(ISERROR(INDEX(출금!$G$2:$G$1048576,MATCH($S1543,출금!$S$2:$S$1048576,0)))=TRUE, "", INDEX(출금!$G$2:$G$1048576,MATCH($S1543,출금!$S$2:$S$1048576,0))&amp;"")</f>
        <v>r9L7s2eGfDD5yhFmgP1XtxwEzeTicCyTaf</v>
      </c>
      <c r="O1543" s="2" t="str">
        <f>IF(ISERROR(INDEX(출금!$H$2:$H$1048576,MATCH($S1543,출금!$S$2:$S$1048576,0)))=TRUE, "", INDEX(출금!$H$2:$H$1048576,MATCH($S1543,출금!$S$2:$S$1048576,0))&amp;"")</f>
        <v/>
      </c>
      <c r="P1543" s="2" t="str">
        <f>IF(ISERROR(INDEX(출금!$A$2:$A$1048576,MATCH($S1543,출금!$S$2:$S$1048576,0)))=TRUE, "", INDEX(출금!$A$2:$A$1048576,MATCH($S1543,출금!$S$2:$S$1048576,0)))</f>
        <v>exchange</v>
      </c>
      <c r="Q1543" s="2" t="str">
        <f>IF(ISERROR(INDEX(출금!$B$2:$B$1048576,MATCH($S1543,출금!$S$2:$S$1048576,0)))=TRUE, "", INDEX(출금!$B$2:$B$1048576,MATCH($S1543,출금!$S$2:$S$1048576,0)))</f>
        <v>Huobi</v>
      </c>
      <c r="R1543" s="2" t="str">
        <f>IF(ISERROR(INDEX(출금!$C$2:$C$1048576,MATCH($S1543,출금!$S$2:$S$1048576,0)))=TRUE, "", INDEX(출금!$C$2:$C$1048576,MATCH($S1543,출금!$S$2:$S$1048576,0)))</f>
        <v>Peertec</v>
      </c>
      <c r="S1543" s="4" t="s">
        <v>1356</v>
      </c>
      <c r="T1543" s="20">
        <v>44517.566979166666</v>
      </c>
      <c r="U1543" s="31" t="str">
        <f t="shared" si="45"/>
        <v>2021-11-17</v>
      </c>
    </row>
    <row r="1544" spans="1:21" hidden="1">
      <c r="A1544" s="5" t="s">
        <v>3</v>
      </c>
      <c r="B1544" s="5" t="s">
        <v>67</v>
      </c>
      <c r="C1544" s="5" t="s">
        <v>24</v>
      </c>
      <c r="D1544" s="2" t="str">
        <f>'(참고) Index'!$E$9</f>
        <v>Main</v>
      </c>
      <c r="E1544" s="5">
        <v>10012</v>
      </c>
      <c r="F1544" s="4" t="str">
        <f t="shared" si="44"/>
        <v>XRP</v>
      </c>
      <c r="G1544" s="2" t="str">
        <f>IF(INDEX(지갑!$H:$H,MATCH(A1544&amp;B1544&amp;C1544&amp;D1544&amp;E1544&amp;F1544&amp;H1544,지갑!$K:$K,0))=0, "",INDEX(지갑!$H:$H,MATCH(A1544&amp;B1544&amp;C1544&amp;D1544&amp;E1544&amp;F1544&amp;H1544,지갑!$K:$K,0)))</f>
        <v>rEb8TK3gBgk5auZkwc6sHnwrGVJH8DuaLh</v>
      </c>
      <c r="H1544" s="5">
        <v>105711647</v>
      </c>
      <c r="K1544" s="1" t="s">
        <v>10</v>
      </c>
      <c r="L1544" s="1" t="s">
        <v>10</v>
      </c>
      <c r="M1544" s="11">
        <v>3999999.75</v>
      </c>
      <c r="N1544" s="2" t="str">
        <f>IF(ISERROR(INDEX(출금!$G$2:$G$1048576,MATCH($S1544,출금!$S$2:$S$1048576,0)))=TRUE, "", INDEX(출금!$G$2:$G$1048576,MATCH($S1544,출금!$S$2:$S$1048576,0))&amp;"")</f>
        <v>r9L7s2eGfDD5yhFmgP1XtxwEzeTicCyTaf</v>
      </c>
      <c r="O1544" s="2" t="str">
        <f>IF(ISERROR(INDEX(출금!$H$2:$H$1048576,MATCH($S1544,출금!$S$2:$S$1048576,0)))=TRUE, "", INDEX(출금!$H$2:$H$1048576,MATCH($S1544,출금!$S$2:$S$1048576,0))&amp;"")</f>
        <v/>
      </c>
      <c r="P1544" s="2" t="str">
        <f>IF(ISERROR(INDEX(출금!$A$2:$A$1048576,MATCH($S1544,출금!$S$2:$S$1048576,0)))=TRUE, "", INDEX(출금!$A$2:$A$1048576,MATCH($S1544,출금!$S$2:$S$1048576,0)))</f>
        <v>exchange</v>
      </c>
      <c r="Q1544" s="2" t="str">
        <f>IF(ISERROR(INDEX(출금!$B$2:$B$1048576,MATCH($S1544,출금!$S$2:$S$1048576,0)))=TRUE, "", INDEX(출금!$B$2:$B$1048576,MATCH($S1544,출금!$S$2:$S$1048576,0)))</f>
        <v>Huobi</v>
      </c>
      <c r="R1544" s="2" t="str">
        <f>IF(ISERROR(INDEX(출금!$C$2:$C$1048576,MATCH($S1544,출금!$S$2:$S$1048576,0)))=TRUE, "", INDEX(출금!$C$2:$C$1048576,MATCH($S1544,출금!$S$2:$S$1048576,0)))</f>
        <v>Peertec</v>
      </c>
      <c r="S1544" s="4" t="s">
        <v>1355</v>
      </c>
      <c r="T1544" s="20">
        <v>44517.56695601852</v>
      </c>
      <c r="U1544" s="31" t="str">
        <f t="shared" si="45"/>
        <v>2021-11-17</v>
      </c>
    </row>
    <row r="1545" spans="1:21" hidden="1">
      <c r="A1545" s="5" t="s">
        <v>3</v>
      </c>
      <c r="B1545" s="5" t="s">
        <v>67</v>
      </c>
      <c r="C1545" s="5" t="s">
        <v>24</v>
      </c>
      <c r="D1545" s="2" t="str">
        <f>'(참고) Index'!$E$9</f>
        <v>Main</v>
      </c>
      <c r="E1545" s="5">
        <v>10012</v>
      </c>
      <c r="F1545" s="4" t="str">
        <f t="shared" si="44"/>
        <v>XRP</v>
      </c>
      <c r="G1545" s="2" t="str">
        <f>IF(INDEX(지갑!$H:$H,MATCH(A1545&amp;B1545&amp;C1545&amp;D1545&amp;E1545&amp;F1545&amp;H1545,지갑!$K:$K,0))=0, "",INDEX(지갑!$H:$H,MATCH(A1545&amp;B1545&amp;C1545&amp;D1545&amp;E1545&amp;F1545&amp;H1545,지갑!$K:$K,0)))</f>
        <v>rEb8TK3gBgk5auZkwc6sHnwrGVJH8DuaLh</v>
      </c>
      <c r="H1545" s="5">
        <v>105711647</v>
      </c>
      <c r="K1545" s="1" t="s">
        <v>10</v>
      </c>
      <c r="L1545" s="1" t="s">
        <v>10</v>
      </c>
      <c r="M1545" s="11">
        <v>3999999.75</v>
      </c>
      <c r="N1545" s="2" t="str">
        <f>IF(ISERROR(INDEX(출금!$G$2:$G$1048576,MATCH($S1545,출금!$S$2:$S$1048576,0)))=TRUE, "", INDEX(출금!$G$2:$G$1048576,MATCH($S1545,출금!$S$2:$S$1048576,0))&amp;"")</f>
        <v>r9L7s2eGfDD5yhFmgP1XtxwEzeTicCyTaf</v>
      </c>
      <c r="O1545" s="2" t="str">
        <f>IF(ISERROR(INDEX(출금!$H$2:$H$1048576,MATCH($S1545,출금!$S$2:$S$1048576,0)))=TRUE, "", INDEX(출금!$H$2:$H$1048576,MATCH($S1545,출금!$S$2:$S$1048576,0))&amp;"")</f>
        <v/>
      </c>
      <c r="P1545" s="2" t="str">
        <f>IF(ISERROR(INDEX(출금!$A$2:$A$1048576,MATCH($S1545,출금!$S$2:$S$1048576,0)))=TRUE, "", INDEX(출금!$A$2:$A$1048576,MATCH($S1545,출금!$S$2:$S$1048576,0)))</f>
        <v>exchange</v>
      </c>
      <c r="Q1545" s="2" t="str">
        <f>IF(ISERROR(INDEX(출금!$B$2:$B$1048576,MATCH($S1545,출금!$S$2:$S$1048576,0)))=TRUE, "", INDEX(출금!$B$2:$B$1048576,MATCH($S1545,출금!$S$2:$S$1048576,0)))</f>
        <v>Huobi</v>
      </c>
      <c r="R1545" s="2" t="str">
        <f>IF(ISERROR(INDEX(출금!$C$2:$C$1048576,MATCH($S1545,출금!$S$2:$S$1048576,0)))=TRUE, "", INDEX(출금!$C$2:$C$1048576,MATCH($S1545,출금!$S$2:$S$1048576,0)))</f>
        <v>Peertec</v>
      </c>
      <c r="S1545" s="4" t="s">
        <v>1354</v>
      </c>
      <c r="T1545" s="20">
        <v>44517.564155092594</v>
      </c>
      <c r="U1545" s="31" t="str">
        <f t="shared" si="45"/>
        <v>2021-11-17</v>
      </c>
    </row>
    <row r="1546" spans="1:21" hidden="1">
      <c r="A1546" s="5" t="s">
        <v>3</v>
      </c>
      <c r="B1546" s="5" t="s">
        <v>67</v>
      </c>
      <c r="C1546" s="5" t="s">
        <v>24</v>
      </c>
      <c r="D1546" s="2" t="str">
        <f>'(참고) Index'!$E$9</f>
        <v>Main</v>
      </c>
      <c r="E1546" s="5">
        <v>10012</v>
      </c>
      <c r="F1546" s="4" t="str">
        <f t="shared" si="44"/>
        <v>XRP</v>
      </c>
      <c r="G1546" s="2" t="str">
        <f>IF(INDEX(지갑!$H:$H,MATCH(A1546&amp;B1546&amp;C1546&amp;D1546&amp;E1546&amp;F1546&amp;H1546,지갑!$K:$K,0))=0, "",INDEX(지갑!$H:$H,MATCH(A1546&amp;B1546&amp;C1546&amp;D1546&amp;E1546&amp;F1546&amp;H1546,지갑!$K:$K,0)))</f>
        <v>rEb8TK3gBgk5auZkwc6sHnwrGVJH8DuaLh</v>
      </c>
      <c r="H1546" s="5">
        <v>105711647</v>
      </c>
      <c r="K1546" s="1" t="s">
        <v>10</v>
      </c>
      <c r="L1546" s="1" t="s">
        <v>10</v>
      </c>
      <c r="M1546" s="11">
        <v>24994.226900000001</v>
      </c>
      <c r="N1546" s="2" t="str">
        <f>IF(ISERROR(INDEX(출금!$G$2:$G$1048576,MATCH($S1546,출금!$S$2:$S$1048576,0)))=TRUE, "", INDEX(출금!$G$2:$G$1048576,MATCH($S1546,출금!$S$2:$S$1048576,0))&amp;"")</f>
        <v/>
      </c>
      <c r="O1546" s="2" t="str">
        <f>IF(ISERROR(INDEX(출금!$H$2:$H$1048576,MATCH($S1546,출금!$S$2:$S$1048576,0)))=TRUE, "", INDEX(출금!$H$2:$H$1048576,MATCH($S1546,출금!$S$2:$S$1048576,0))&amp;"")</f>
        <v/>
      </c>
      <c r="P1546" s="2" t="str">
        <f>IF(ISERROR(INDEX(출금!$A$2:$A$1048576,MATCH($S1546,출금!$S$2:$S$1048576,0)))=TRUE, "", INDEX(출금!$A$2:$A$1048576,MATCH($S1546,출금!$S$2:$S$1048576,0)))</f>
        <v/>
      </c>
      <c r="Q1546" s="2" t="str">
        <f>IF(ISERROR(INDEX(출금!$B$2:$B$1048576,MATCH($S1546,출금!$S$2:$S$1048576,0)))=TRUE, "", INDEX(출금!$B$2:$B$1048576,MATCH($S1546,출금!$S$2:$S$1048576,0)))</f>
        <v/>
      </c>
      <c r="R1546" s="2" t="str">
        <f>IF(ISERROR(INDEX(출금!$C$2:$C$1048576,MATCH($S1546,출금!$S$2:$S$1048576,0)))=TRUE, "", INDEX(출금!$C$2:$C$1048576,MATCH($S1546,출금!$S$2:$S$1048576,0)))</f>
        <v/>
      </c>
      <c r="S1546" s="4" t="s">
        <v>2789</v>
      </c>
      <c r="T1546" s="20">
        <v>44517.412824074076</v>
      </c>
      <c r="U1546" s="31" t="str">
        <f t="shared" si="45"/>
        <v>2021-11-17</v>
      </c>
    </row>
    <row r="1547" spans="1:21" hidden="1">
      <c r="A1547" s="5" t="s">
        <v>3</v>
      </c>
      <c r="B1547" s="5" t="s">
        <v>67</v>
      </c>
      <c r="C1547" s="5" t="s">
        <v>24</v>
      </c>
      <c r="D1547" s="2" t="str">
        <f>'(참고) Index'!$E$9</f>
        <v>Main</v>
      </c>
      <c r="E1547" s="5">
        <v>10012</v>
      </c>
      <c r="F1547" s="4" t="str">
        <f t="shared" si="44"/>
        <v>XRP</v>
      </c>
      <c r="G1547" s="2" t="str">
        <f>IF(INDEX(지갑!$H:$H,MATCH(A1547&amp;B1547&amp;C1547&amp;D1547&amp;E1547&amp;F1547&amp;H1547,지갑!$K:$K,0))=0, "",INDEX(지갑!$H:$H,MATCH(A1547&amp;B1547&amp;C1547&amp;D1547&amp;E1547&amp;F1547&amp;H1547,지갑!$K:$K,0)))</f>
        <v>rEb8TK3gBgk5auZkwc6sHnwrGVJH8DuaLh</v>
      </c>
      <c r="H1547" s="5">
        <v>105711647</v>
      </c>
      <c r="K1547" s="1" t="s">
        <v>10</v>
      </c>
      <c r="L1547" s="1" t="s">
        <v>10</v>
      </c>
      <c r="M1547" s="11">
        <v>14851041.699999999</v>
      </c>
      <c r="N1547" s="2" t="str">
        <f>IF(ISERROR(INDEX(출금!$G$2:$G$1048576,MATCH($S1547,출금!$S$2:$S$1048576,0)))=TRUE, "", INDEX(출금!$G$2:$G$1048576,MATCH($S1547,출금!$S$2:$S$1048576,0))&amp;"")</f>
        <v/>
      </c>
      <c r="O1547" s="2" t="str">
        <f>IF(ISERROR(INDEX(출금!$H$2:$H$1048576,MATCH($S1547,출금!$S$2:$S$1048576,0)))=TRUE, "", INDEX(출금!$H$2:$H$1048576,MATCH($S1547,출금!$S$2:$S$1048576,0))&amp;"")</f>
        <v/>
      </c>
      <c r="P1547" s="2" t="str">
        <f>IF(ISERROR(INDEX(출금!$A$2:$A$1048576,MATCH($S1547,출금!$S$2:$S$1048576,0)))=TRUE, "", INDEX(출금!$A$2:$A$1048576,MATCH($S1547,출금!$S$2:$S$1048576,0)))</f>
        <v/>
      </c>
      <c r="Q1547" s="2" t="str">
        <f>IF(ISERROR(INDEX(출금!$B$2:$B$1048576,MATCH($S1547,출금!$S$2:$S$1048576,0)))=TRUE, "", INDEX(출금!$B$2:$B$1048576,MATCH($S1547,출금!$S$2:$S$1048576,0)))</f>
        <v/>
      </c>
      <c r="R1547" s="2" t="str">
        <f>IF(ISERROR(INDEX(출금!$C$2:$C$1048576,MATCH($S1547,출금!$S$2:$S$1048576,0)))=TRUE, "", INDEX(출금!$C$2:$C$1048576,MATCH($S1547,출금!$S$2:$S$1048576,0)))</f>
        <v/>
      </c>
      <c r="S1547" s="4" t="s">
        <v>2790</v>
      </c>
      <c r="T1547" s="20">
        <v>44517.257233796299</v>
      </c>
      <c r="U1547" s="31" t="str">
        <f t="shared" si="45"/>
        <v>2021-11-17</v>
      </c>
    </row>
    <row r="1548" spans="1:21">
      <c r="A1548" s="5" t="s">
        <v>3</v>
      </c>
      <c r="B1548" s="5" t="s">
        <v>67</v>
      </c>
      <c r="C1548" s="5" t="s">
        <v>24</v>
      </c>
      <c r="D1548" s="2" t="str">
        <f>'(참고) Index'!$E$9</f>
        <v>Main</v>
      </c>
      <c r="E1548" s="5">
        <v>10012</v>
      </c>
      <c r="F1548" s="4" t="str">
        <f t="shared" si="44"/>
        <v>WBTC</v>
      </c>
      <c r="G1548" s="2" t="e">
        <f>IF(INDEX(지갑!$H:$H,MATCH(A1548&amp;B1548&amp;C1548&amp;D1548&amp;E1548&amp;F1548&amp;H1548,지갑!$K:$K,0))=0, "",INDEX(지갑!$H:$H,MATCH(A1548&amp;B1548&amp;C1548&amp;D1548&amp;E1548&amp;F1548&amp;H1548,지갑!$K:$K,0)))</f>
        <v>#N/A</v>
      </c>
      <c r="K1548" s="1" t="s">
        <v>414</v>
      </c>
      <c r="L1548" s="1" t="s">
        <v>11</v>
      </c>
      <c r="M1548" s="11">
        <v>0.81074999999999997</v>
      </c>
      <c r="N1548" s="2" t="str">
        <f>IF(ISERROR(INDEX(출금!$G$2:$G$1048576,MATCH($S1548,출금!$S$2:$S$1048576,0)))=TRUE, "", INDEX(출금!$G$2:$G$1048576,MATCH($S1548,출금!$S$2:$S$1048576,0))&amp;"")</f>
        <v/>
      </c>
      <c r="O1548" s="2" t="str">
        <f>IF(ISERROR(INDEX(출금!$H$2:$H$1048576,MATCH($S1548,출금!$S$2:$S$1048576,0)))=TRUE, "", INDEX(출금!$H$2:$H$1048576,MATCH($S1548,출금!$S$2:$S$1048576,0))&amp;"")</f>
        <v/>
      </c>
      <c r="P1548" s="2" t="str">
        <f>IF(ISERROR(INDEX(출금!$A$2:$A$1048576,MATCH($S1548,출금!$S$2:$S$1048576,0)))=TRUE, "", INDEX(출금!$A$2:$A$1048576,MATCH($S1548,출금!$S$2:$S$1048576,0)))</f>
        <v/>
      </c>
      <c r="Q1548" s="2" t="str">
        <f>IF(ISERROR(INDEX(출금!$B$2:$B$1048576,MATCH($S1548,출금!$S$2:$S$1048576,0)))=TRUE, "", INDEX(출금!$B$2:$B$1048576,MATCH($S1548,출금!$S$2:$S$1048576,0)))</f>
        <v/>
      </c>
      <c r="R1548" s="2" t="str">
        <f>IF(ISERROR(INDEX(출금!$C$2:$C$1048576,MATCH($S1548,출금!$S$2:$S$1048576,0)))=TRUE, "", INDEX(출금!$C$2:$C$1048576,MATCH($S1548,출금!$S$2:$S$1048576,0)))</f>
        <v/>
      </c>
      <c r="S1548" s="4" t="s">
        <v>2791</v>
      </c>
      <c r="T1548" s="20">
        <v>44516.774108796293</v>
      </c>
      <c r="U1548" s="31" t="str">
        <f t="shared" si="45"/>
        <v>2021-11-16</v>
      </c>
    </row>
    <row r="1549" spans="1:21">
      <c r="A1549" s="5" t="s">
        <v>3</v>
      </c>
      <c r="B1549" s="5" t="s">
        <v>67</v>
      </c>
      <c r="C1549" s="5" t="s">
        <v>24</v>
      </c>
      <c r="D1549" s="2" t="str">
        <f>'(참고) Index'!$E$9</f>
        <v>Main</v>
      </c>
      <c r="E1549" s="5">
        <v>10012</v>
      </c>
      <c r="F1549" s="4" t="str">
        <f t="shared" si="44"/>
        <v>WBTC</v>
      </c>
      <c r="G1549" s="2" t="e">
        <f>IF(INDEX(지갑!$H:$H,MATCH(A1549&amp;B1549&amp;C1549&amp;D1549&amp;E1549&amp;F1549&amp;H1549,지갑!$K:$K,0))=0, "",INDEX(지갑!$H:$H,MATCH(A1549&amp;B1549&amp;C1549&amp;D1549&amp;E1549&amp;F1549&amp;H1549,지갑!$K:$K,0)))</f>
        <v>#N/A</v>
      </c>
      <c r="K1549" s="1" t="s">
        <v>414</v>
      </c>
      <c r="L1549" s="1" t="s">
        <v>11</v>
      </c>
      <c r="M1549" s="11">
        <v>0.80874999999999997</v>
      </c>
      <c r="N1549" s="2" t="str">
        <f>IF(ISERROR(INDEX(출금!$G$2:$G$1048576,MATCH($S1549,출금!$S$2:$S$1048576,0)))=TRUE, "", INDEX(출금!$G$2:$G$1048576,MATCH($S1549,출금!$S$2:$S$1048576,0))&amp;"")</f>
        <v/>
      </c>
      <c r="O1549" s="2" t="str">
        <f>IF(ISERROR(INDEX(출금!$H$2:$H$1048576,MATCH($S1549,출금!$S$2:$S$1048576,0)))=TRUE, "", INDEX(출금!$H$2:$H$1048576,MATCH($S1549,출금!$S$2:$S$1048576,0))&amp;"")</f>
        <v/>
      </c>
      <c r="P1549" s="2" t="str">
        <f>IF(ISERROR(INDEX(출금!$A$2:$A$1048576,MATCH($S1549,출금!$S$2:$S$1048576,0)))=TRUE, "", INDEX(출금!$A$2:$A$1048576,MATCH($S1549,출금!$S$2:$S$1048576,0)))</f>
        <v/>
      </c>
      <c r="Q1549" s="2" t="str">
        <f>IF(ISERROR(INDEX(출금!$B$2:$B$1048576,MATCH($S1549,출금!$S$2:$S$1048576,0)))=TRUE, "", INDEX(출금!$B$2:$B$1048576,MATCH($S1549,출금!$S$2:$S$1048576,0)))</f>
        <v/>
      </c>
      <c r="R1549" s="2" t="str">
        <f>IF(ISERROR(INDEX(출금!$C$2:$C$1048576,MATCH($S1549,출금!$S$2:$S$1048576,0)))=TRUE, "", INDEX(출금!$C$2:$C$1048576,MATCH($S1549,출금!$S$2:$S$1048576,0)))</f>
        <v/>
      </c>
      <c r="S1549" s="4" t="s">
        <v>2792</v>
      </c>
      <c r="T1549" s="20">
        <v>44516.636562500003</v>
      </c>
      <c r="U1549" s="31" t="str">
        <f t="shared" si="45"/>
        <v>2021-11-16</v>
      </c>
    </row>
    <row r="1550" spans="1:21" hidden="1">
      <c r="A1550" s="5" t="s">
        <v>3</v>
      </c>
      <c r="B1550" s="5" t="s">
        <v>67</v>
      </c>
      <c r="C1550" s="5" t="s">
        <v>24</v>
      </c>
      <c r="D1550" s="2" t="str">
        <f>'(참고) Index'!$E$9</f>
        <v>Main</v>
      </c>
      <c r="E1550" s="5">
        <v>10012</v>
      </c>
      <c r="F1550" s="4" t="str">
        <f t="shared" si="44"/>
        <v>BCH</v>
      </c>
      <c r="G1550" s="2" t="e">
        <f>IF(INDEX(지갑!$H:$H,MATCH(A1550&amp;B1550&amp;C1550&amp;D1550&amp;E1550&amp;F1550&amp;H1550,지갑!$K:$K,0))=0, "",INDEX(지갑!$H:$H,MATCH(A1550&amp;B1550&amp;C1550&amp;D1550&amp;E1550&amp;F1550&amp;H1550,지갑!$K:$K,0)))</f>
        <v>#N/A</v>
      </c>
      <c r="K1550" s="1" t="s">
        <v>81</v>
      </c>
      <c r="L1550" s="1" t="s">
        <v>81</v>
      </c>
      <c r="M1550" s="11">
        <v>8838.0783499999998</v>
      </c>
      <c r="N1550" s="2" t="str">
        <f>IF(ISERROR(INDEX(출금!$G$2:$G$1048576,MATCH($S1550,출금!$S$2:$S$1048576,0)))=TRUE, "", INDEX(출금!$G$2:$G$1048576,MATCH($S1550,출금!$S$2:$S$1048576,0))&amp;"")</f>
        <v/>
      </c>
      <c r="O1550" s="2" t="str">
        <f>IF(ISERROR(INDEX(출금!$H$2:$H$1048576,MATCH($S1550,출금!$S$2:$S$1048576,0)))=TRUE, "", INDEX(출금!$H$2:$H$1048576,MATCH($S1550,출금!$S$2:$S$1048576,0))&amp;"")</f>
        <v/>
      </c>
      <c r="P1550" s="2" t="str">
        <f>IF(ISERROR(INDEX(출금!$A$2:$A$1048576,MATCH($S1550,출금!$S$2:$S$1048576,0)))=TRUE, "", INDEX(출금!$A$2:$A$1048576,MATCH($S1550,출금!$S$2:$S$1048576,0)))</f>
        <v/>
      </c>
      <c r="Q1550" s="2" t="str">
        <f>IF(ISERROR(INDEX(출금!$B$2:$B$1048576,MATCH($S1550,출금!$S$2:$S$1048576,0)))=TRUE, "", INDEX(출금!$B$2:$B$1048576,MATCH($S1550,출금!$S$2:$S$1048576,0)))</f>
        <v/>
      </c>
      <c r="R1550" s="2" t="str">
        <f>IF(ISERROR(INDEX(출금!$C$2:$C$1048576,MATCH($S1550,출금!$S$2:$S$1048576,0)))=TRUE, "", INDEX(출금!$C$2:$C$1048576,MATCH($S1550,출금!$S$2:$S$1048576,0)))</f>
        <v/>
      </c>
      <c r="S1550" s="4" t="s">
        <v>2793</v>
      </c>
      <c r="T1550" s="20">
        <v>44515.466736111113</v>
      </c>
      <c r="U1550" s="31" t="str">
        <f t="shared" si="45"/>
        <v>2021-11-15</v>
      </c>
    </row>
    <row r="1551" spans="1:21">
      <c r="A1551" s="5" t="s">
        <v>3</v>
      </c>
      <c r="B1551" s="5" t="s">
        <v>67</v>
      </c>
      <c r="C1551" s="5" t="s">
        <v>24</v>
      </c>
      <c r="D1551" s="2" t="str">
        <f>'(참고) Index'!$E$9</f>
        <v>Main</v>
      </c>
      <c r="E1551" s="5">
        <v>10012</v>
      </c>
      <c r="F1551" s="4" t="str">
        <f t="shared" si="44"/>
        <v>WBTC</v>
      </c>
      <c r="G1551" s="2" t="e">
        <f>IF(INDEX(지갑!$H:$H,MATCH(A1551&amp;B1551&amp;C1551&amp;D1551&amp;E1551&amp;F1551&amp;H1551,지갑!$K:$K,0))=0, "",INDEX(지갑!$H:$H,MATCH(A1551&amp;B1551&amp;C1551&amp;D1551&amp;E1551&amp;F1551&amp;H1551,지갑!$K:$K,0)))</f>
        <v>#N/A</v>
      </c>
      <c r="K1551" s="1" t="s">
        <v>414</v>
      </c>
      <c r="L1551" s="1" t="s">
        <v>11</v>
      </c>
      <c r="M1551" s="11">
        <v>0.80574999999999997</v>
      </c>
      <c r="N1551" s="2" t="str">
        <f>IF(ISERROR(INDEX(출금!$G$2:$G$1048576,MATCH($S1551,출금!$S$2:$S$1048576,0)))=TRUE, "", INDEX(출금!$G$2:$G$1048576,MATCH($S1551,출금!$S$2:$S$1048576,0))&amp;"")</f>
        <v/>
      </c>
      <c r="O1551" s="2" t="str">
        <f>IF(ISERROR(INDEX(출금!$H$2:$H$1048576,MATCH($S1551,출금!$S$2:$S$1048576,0)))=TRUE, "", INDEX(출금!$H$2:$H$1048576,MATCH($S1551,출금!$S$2:$S$1048576,0))&amp;"")</f>
        <v/>
      </c>
      <c r="P1551" s="2" t="str">
        <f>IF(ISERROR(INDEX(출금!$A$2:$A$1048576,MATCH($S1551,출금!$S$2:$S$1048576,0)))=TRUE, "", INDEX(출금!$A$2:$A$1048576,MATCH($S1551,출금!$S$2:$S$1048576,0)))</f>
        <v/>
      </c>
      <c r="Q1551" s="2" t="str">
        <f>IF(ISERROR(INDEX(출금!$B$2:$B$1048576,MATCH($S1551,출금!$S$2:$S$1048576,0)))=TRUE, "", INDEX(출금!$B$2:$B$1048576,MATCH($S1551,출금!$S$2:$S$1048576,0)))</f>
        <v/>
      </c>
      <c r="R1551" s="2" t="str">
        <f>IF(ISERROR(INDEX(출금!$C$2:$C$1048576,MATCH($S1551,출금!$S$2:$S$1048576,0)))=TRUE, "", INDEX(출금!$C$2:$C$1048576,MATCH($S1551,출금!$S$2:$S$1048576,0)))</f>
        <v/>
      </c>
      <c r="S1551" s="4" t="s">
        <v>2794</v>
      </c>
      <c r="T1551" s="20">
        <v>44514.976770833331</v>
      </c>
      <c r="U1551" s="31" t="str">
        <f t="shared" si="45"/>
        <v>2021-11-14</v>
      </c>
    </row>
    <row r="1552" spans="1:21">
      <c r="A1552" s="5" t="s">
        <v>3</v>
      </c>
      <c r="B1552" s="5" t="s">
        <v>67</v>
      </c>
      <c r="C1552" s="5" t="s">
        <v>24</v>
      </c>
      <c r="D1552" s="2" t="str">
        <f>'(참고) Index'!$E$9</f>
        <v>Main</v>
      </c>
      <c r="E1552" s="5">
        <v>10012</v>
      </c>
      <c r="F1552" s="4" t="str">
        <f t="shared" si="44"/>
        <v>WBTC</v>
      </c>
      <c r="G1552" s="2" t="e">
        <f>IF(INDEX(지갑!$H:$H,MATCH(A1552&amp;B1552&amp;C1552&amp;D1552&amp;E1552&amp;F1552&amp;H1552,지갑!$K:$K,0))=0, "",INDEX(지갑!$H:$H,MATCH(A1552&amp;B1552&amp;C1552&amp;D1552&amp;E1552&amp;F1552&amp;H1552,지갑!$K:$K,0)))</f>
        <v>#N/A</v>
      </c>
      <c r="K1552" s="1" t="s">
        <v>414</v>
      </c>
      <c r="L1552" s="1" t="s">
        <v>11</v>
      </c>
      <c r="M1552" s="11">
        <v>0.80274999999999996</v>
      </c>
      <c r="N1552" s="2" t="str">
        <f>IF(ISERROR(INDEX(출금!$G$2:$G$1048576,MATCH($S1552,출금!$S$2:$S$1048576,0)))=TRUE, "", INDEX(출금!$G$2:$G$1048576,MATCH($S1552,출금!$S$2:$S$1048576,0))&amp;"")</f>
        <v/>
      </c>
      <c r="O1552" s="2" t="str">
        <f>IF(ISERROR(INDEX(출금!$H$2:$H$1048576,MATCH($S1552,출금!$S$2:$S$1048576,0)))=TRUE, "", INDEX(출금!$H$2:$H$1048576,MATCH($S1552,출금!$S$2:$S$1048576,0))&amp;"")</f>
        <v/>
      </c>
      <c r="P1552" s="2" t="str">
        <f>IF(ISERROR(INDEX(출금!$A$2:$A$1048576,MATCH($S1552,출금!$S$2:$S$1048576,0)))=TRUE, "", INDEX(출금!$A$2:$A$1048576,MATCH($S1552,출금!$S$2:$S$1048576,0)))</f>
        <v/>
      </c>
      <c r="Q1552" s="2" t="str">
        <f>IF(ISERROR(INDEX(출금!$B$2:$B$1048576,MATCH($S1552,출금!$S$2:$S$1048576,0)))=TRUE, "", INDEX(출금!$B$2:$B$1048576,MATCH($S1552,출금!$S$2:$S$1048576,0)))</f>
        <v/>
      </c>
      <c r="R1552" s="2" t="str">
        <f>IF(ISERROR(INDEX(출금!$C$2:$C$1048576,MATCH($S1552,출금!$S$2:$S$1048576,0)))=TRUE, "", INDEX(출금!$C$2:$C$1048576,MATCH($S1552,출금!$S$2:$S$1048576,0)))</f>
        <v/>
      </c>
      <c r="S1552" s="4" t="s">
        <v>2795</v>
      </c>
      <c r="T1552" s="20">
        <v>44513.485231481478</v>
      </c>
      <c r="U1552" s="31" t="str">
        <f t="shared" si="45"/>
        <v>2021-11-13</v>
      </c>
    </row>
    <row r="1553" spans="1:21" hidden="1">
      <c r="A1553" s="5" t="s">
        <v>3</v>
      </c>
      <c r="B1553" s="5" t="s">
        <v>67</v>
      </c>
      <c r="C1553" s="5" t="s">
        <v>24</v>
      </c>
      <c r="D1553" s="2" t="str">
        <f>'(참고) Index'!$E$9</f>
        <v>Main</v>
      </c>
      <c r="E1553" s="5">
        <v>10012</v>
      </c>
      <c r="F1553" s="4" t="str">
        <f t="shared" si="44"/>
        <v>BCH</v>
      </c>
      <c r="G1553" s="2" t="e">
        <f>IF(INDEX(지갑!$H:$H,MATCH(A1553&amp;B1553&amp;C1553&amp;D1553&amp;E1553&amp;F1553&amp;H1553,지갑!$K:$K,0))=0, "",INDEX(지갑!$H:$H,MATCH(A1553&amp;B1553&amp;C1553&amp;D1553&amp;E1553&amp;F1553&amp;H1553,지갑!$K:$K,0)))</f>
        <v>#N/A</v>
      </c>
      <c r="K1553" s="1" t="s">
        <v>81</v>
      </c>
      <c r="L1553" s="1" t="s">
        <v>179</v>
      </c>
      <c r="M1553" s="11">
        <v>49</v>
      </c>
      <c r="N1553" s="2" t="str">
        <f>IF(ISERROR(INDEX(출금!$G$2:$G$1048576,MATCH($S1553,출금!$S$2:$S$1048576,0)))=TRUE, "", INDEX(출금!$G$2:$G$1048576,MATCH($S1553,출금!$S$2:$S$1048576,0))&amp;"")</f>
        <v/>
      </c>
      <c r="O1553" s="2" t="str">
        <f>IF(ISERROR(INDEX(출금!$H$2:$H$1048576,MATCH($S1553,출금!$S$2:$S$1048576,0)))=TRUE, "", INDEX(출금!$H$2:$H$1048576,MATCH($S1553,출금!$S$2:$S$1048576,0))&amp;"")</f>
        <v/>
      </c>
      <c r="P1553" s="2" t="str">
        <f>IF(ISERROR(INDEX(출금!$A$2:$A$1048576,MATCH($S1553,출금!$S$2:$S$1048576,0)))=TRUE, "", INDEX(출금!$A$2:$A$1048576,MATCH($S1553,출금!$S$2:$S$1048576,0)))</f>
        <v/>
      </c>
      <c r="Q1553" s="2" t="str">
        <f>IF(ISERROR(INDEX(출금!$B$2:$B$1048576,MATCH($S1553,출금!$S$2:$S$1048576,0)))=TRUE, "", INDEX(출금!$B$2:$B$1048576,MATCH($S1553,출금!$S$2:$S$1048576,0)))</f>
        <v/>
      </c>
      <c r="R1553" s="2" t="str">
        <f>IF(ISERROR(INDEX(출금!$C$2:$C$1048576,MATCH($S1553,출금!$S$2:$S$1048576,0)))=TRUE, "", INDEX(출금!$C$2:$C$1048576,MATCH($S1553,출금!$S$2:$S$1048576,0)))</f>
        <v/>
      </c>
      <c r="S1553" s="4" t="s">
        <v>2796</v>
      </c>
      <c r="T1553" s="20">
        <v>44511.626851851855</v>
      </c>
      <c r="U1553" s="31" t="str">
        <f t="shared" si="45"/>
        <v>2021-11-11</v>
      </c>
    </row>
    <row r="1554" spans="1:21" hidden="1">
      <c r="A1554" s="5" t="s">
        <v>3</v>
      </c>
      <c r="B1554" s="5" t="s">
        <v>67</v>
      </c>
      <c r="C1554" s="5" t="s">
        <v>24</v>
      </c>
      <c r="D1554" s="2" t="str">
        <f>'(참고) Index'!$E$9</f>
        <v>Main</v>
      </c>
      <c r="E1554" s="5">
        <v>10012</v>
      </c>
      <c r="F1554" s="4" t="str">
        <f t="shared" si="44"/>
        <v>BCH</v>
      </c>
      <c r="G1554" s="2" t="e">
        <f>IF(INDEX(지갑!$H:$H,MATCH(A1554&amp;B1554&amp;C1554&amp;D1554&amp;E1554&amp;F1554&amp;H1554,지갑!$K:$K,0))=0, "",INDEX(지갑!$H:$H,MATCH(A1554&amp;B1554&amp;C1554&amp;D1554&amp;E1554&amp;F1554&amp;H1554,지갑!$K:$K,0)))</f>
        <v>#N/A</v>
      </c>
      <c r="K1554" s="1" t="s">
        <v>81</v>
      </c>
      <c r="L1554" s="1" t="s">
        <v>179</v>
      </c>
      <c r="M1554" s="11">
        <v>4341</v>
      </c>
      <c r="N1554" s="2" t="str">
        <f>IF(ISERROR(INDEX(출금!$G$2:$G$1048576,MATCH($S1554,출금!$S$2:$S$1048576,0)))=TRUE, "", INDEX(출금!$G$2:$G$1048576,MATCH($S1554,출금!$S$2:$S$1048576,0))&amp;"")</f>
        <v/>
      </c>
      <c r="O1554" s="2" t="str">
        <f>IF(ISERROR(INDEX(출금!$H$2:$H$1048576,MATCH($S1554,출금!$S$2:$S$1048576,0)))=TRUE, "", INDEX(출금!$H$2:$H$1048576,MATCH($S1554,출금!$S$2:$S$1048576,0))&amp;"")</f>
        <v/>
      </c>
      <c r="P1554" s="2" t="str">
        <f>IF(ISERROR(INDEX(출금!$A$2:$A$1048576,MATCH($S1554,출금!$S$2:$S$1048576,0)))=TRUE, "", INDEX(출금!$A$2:$A$1048576,MATCH($S1554,출금!$S$2:$S$1048576,0)))</f>
        <v/>
      </c>
      <c r="Q1554" s="2" t="str">
        <f>IF(ISERROR(INDEX(출금!$B$2:$B$1048576,MATCH($S1554,출금!$S$2:$S$1048576,0)))=TRUE, "", INDEX(출금!$B$2:$B$1048576,MATCH($S1554,출금!$S$2:$S$1048576,0)))</f>
        <v/>
      </c>
      <c r="R1554" s="2" t="str">
        <f>IF(ISERROR(INDEX(출금!$C$2:$C$1048576,MATCH($S1554,출금!$S$2:$S$1048576,0)))=TRUE, "", INDEX(출금!$C$2:$C$1048576,MATCH($S1554,출금!$S$2:$S$1048576,0)))</f>
        <v/>
      </c>
      <c r="S1554" s="4" t="s">
        <v>2797</v>
      </c>
      <c r="T1554" s="20">
        <v>44511.449907407405</v>
      </c>
      <c r="U1554" s="31" t="str">
        <f t="shared" si="45"/>
        <v>2021-11-11</v>
      </c>
    </row>
    <row r="1555" spans="1:21" hidden="1">
      <c r="A1555" s="5" t="s">
        <v>3</v>
      </c>
      <c r="B1555" s="5" t="s">
        <v>67</v>
      </c>
      <c r="C1555" s="5" t="s">
        <v>24</v>
      </c>
      <c r="D1555" s="2" t="str">
        <f>'(참고) Index'!$E$9</f>
        <v>Main</v>
      </c>
      <c r="E1555" s="5">
        <v>10012</v>
      </c>
      <c r="F1555" s="4" t="str">
        <f t="shared" si="44"/>
        <v>XRP</v>
      </c>
      <c r="G1555" s="2" t="str">
        <f>IF(INDEX(지갑!$H:$H,MATCH(A1555&amp;B1555&amp;C1555&amp;D1555&amp;E1555&amp;F1555&amp;H1555,지갑!$K:$K,0))=0, "",INDEX(지갑!$H:$H,MATCH(A1555&amp;B1555&amp;C1555&amp;D1555&amp;E1555&amp;F1555&amp;H1555,지갑!$K:$K,0)))</f>
        <v>rEb8TK3gBgk5auZkwc6sHnwrGVJH8DuaLh</v>
      </c>
      <c r="H1555" s="5">
        <v>105711647</v>
      </c>
      <c r="K1555" s="1" t="s">
        <v>10</v>
      </c>
      <c r="L1555" s="1" t="s">
        <v>179</v>
      </c>
      <c r="M1555" s="11">
        <v>13226851.6</v>
      </c>
      <c r="N1555" s="2" t="str">
        <f>IF(ISERROR(INDEX(출금!$G$2:$G$1048576,MATCH($S1555,출금!$S$2:$S$1048576,0)))=TRUE, "", INDEX(출금!$G$2:$G$1048576,MATCH($S1555,출금!$S$2:$S$1048576,0))&amp;"")</f>
        <v/>
      </c>
      <c r="O1555" s="2" t="str">
        <f>IF(ISERROR(INDEX(출금!$H$2:$H$1048576,MATCH($S1555,출금!$S$2:$S$1048576,0)))=TRUE, "", INDEX(출금!$H$2:$H$1048576,MATCH($S1555,출금!$S$2:$S$1048576,0))&amp;"")</f>
        <v/>
      </c>
      <c r="P1555" s="2" t="str">
        <f>IF(ISERROR(INDEX(출금!$A$2:$A$1048576,MATCH($S1555,출금!$S$2:$S$1048576,0)))=TRUE, "", INDEX(출금!$A$2:$A$1048576,MATCH($S1555,출금!$S$2:$S$1048576,0)))</f>
        <v/>
      </c>
      <c r="Q1555" s="2" t="str">
        <f>IF(ISERROR(INDEX(출금!$B$2:$B$1048576,MATCH($S1555,출금!$S$2:$S$1048576,0)))=TRUE, "", INDEX(출금!$B$2:$B$1048576,MATCH($S1555,출금!$S$2:$S$1048576,0)))</f>
        <v/>
      </c>
      <c r="R1555" s="2" t="str">
        <f>IF(ISERROR(INDEX(출금!$C$2:$C$1048576,MATCH($S1555,출금!$S$2:$S$1048576,0)))=TRUE, "", INDEX(출금!$C$2:$C$1048576,MATCH($S1555,출금!$S$2:$S$1048576,0)))</f>
        <v/>
      </c>
      <c r="S1555" s="4" t="s">
        <v>2798</v>
      </c>
      <c r="T1555" s="20">
        <v>44511.448495370372</v>
      </c>
      <c r="U1555" s="31" t="str">
        <f t="shared" si="45"/>
        <v>2021-11-11</v>
      </c>
    </row>
    <row r="1556" spans="1:21" hidden="1">
      <c r="A1556" s="5" t="s">
        <v>3</v>
      </c>
      <c r="B1556" s="5" t="s">
        <v>67</v>
      </c>
      <c r="C1556" s="5" t="s">
        <v>24</v>
      </c>
      <c r="D1556" s="2" t="str">
        <f>'(참고) Index'!$E$9</f>
        <v>Main</v>
      </c>
      <c r="E1556" s="5">
        <v>10012</v>
      </c>
      <c r="F1556" s="4" t="str">
        <f t="shared" si="44"/>
        <v>USDC</v>
      </c>
      <c r="G1556" s="2" t="str">
        <f>IF(INDEX(지갑!$H:$H,MATCH(A1556&amp;B1556&amp;C1556&amp;D1556&amp;E1556&amp;F1556&amp;H1556,지갑!$K:$K,0))=0, "",INDEX(지갑!$H:$H,MATCH(A1556&amp;B1556&amp;C1556&amp;D1556&amp;E1556&amp;F1556&amp;H1556,지갑!$K:$K,0)))</f>
        <v/>
      </c>
      <c r="K1556" s="1" t="s">
        <v>12</v>
      </c>
      <c r="L1556" s="1" t="s">
        <v>179</v>
      </c>
      <c r="M1556" s="11">
        <v>1999999</v>
      </c>
      <c r="N1556" s="2" t="str">
        <f>IF(ISERROR(INDEX(출금!$G$2:$G$1048576,MATCH($S1556,출금!$S$2:$S$1048576,0)))=TRUE, "", INDEX(출금!$G$2:$G$1048576,MATCH($S1556,출금!$S$2:$S$1048576,0))&amp;"")</f>
        <v/>
      </c>
      <c r="O1556" s="2" t="str">
        <f>IF(ISERROR(INDEX(출금!$H$2:$H$1048576,MATCH($S1556,출금!$S$2:$S$1048576,0)))=TRUE, "", INDEX(출금!$H$2:$H$1048576,MATCH($S1556,출금!$S$2:$S$1048576,0))&amp;"")</f>
        <v/>
      </c>
      <c r="P1556" s="2" t="str">
        <f>IF(ISERROR(INDEX(출금!$A$2:$A$1048576,MATCH($S1556,출금!$S$2:$S$1048576,0)))=TRUE, "", INDEX(출금!$A$2:$A$1048576,MATCH($S1556,출금!$S$2:$S$1048576,0)))</f>
        <v/>
      </c>
      <c r="Q1556" s="2" t="str">
        <f>IF(ISERROR(INDEX(출금!$B$2:$B$1048576,MATCH($S1556,출금!$S$2:$S$1048576,0)))=TRUE, "", INDEX(출금!$B$2:$B$1048576,MATCH($S1556,출금!$S$2:$S$1048576,0)))</f>
        <v/>
      </c>
      <c r="R1556" s="2" t="str">
        <f>IF(ISERROR(INDEX(출금!$C$2:$C$1048576,MATCH($S1556,출금!$S$2:$S$1048576,0)))=TRUE, "", INDEX(출금!$C$2:$C$1048576,MATCH($S1556,출금!$S$2:$S$1048576,0)))</f>
        <v/>
      </c>
      <c r="S1556" s="4" t="s">
        <v>2799</v>
      </c>
      <c r="T1556" s="20">
        <v>44510.747106481482</v>
      </c>
      <c r="U1556" s="31" t="str">
        <f t="shared" si="45"/>
        <v>2021-11-10</v>
      </c>
    </row>
    <row r="1557" spans="1:21" hidden="1">
      <c r="A1557" s="5" t="s">
        <v>3</v>
      </c>
      <c r="B1557" s="5" t="s">
        <v>67</v>
      </c>
      <c r="C1557" s="5" t="s">
        <v>24</v>
      </c>
      <c r="D1557" s="2" t="str">
        <f>'(참고) Index'!$E$9</f>
        <v>Main</v>
      </c>
      <c r="E1557" s="5">
        <v>10012</v>
      </c>
      <c r="F1557" s="4" t="str">
        <f t="shared" si="44"/>
        <v>BTC</v>
      </c>
      <c r="G1557" s="2" t="str">
        <f>IF(INDEX(지갑!$H:$H,MATCH(A1557&amp;B1557&amp;C1557&amp;D1557&amp;E1557&amp;F1557&amp;H1557,지갑!$K:$K,0))=0, "",INDEX(지갑!$H:$H,MATCH(A1557&amp;B1557&amp;C1557&amp;D1557&amp;E1557&amp;F1557&amp;H1557,지갑!$K:$K,0)))</f>
        <v>19SK9LWSXLdmwPxvjPgvUrdaPhaPS6LaNu</v>
      </c>
      <c r="K1557" s="1" t="s">
        <v>9</v>
      </c>
      <c r="L1557" s="1" t="s">
        <v>179</v>
      </c>
      <c r="M1557" s="11">
        <v>50.148738899999998</v>
      </c>
      <c r="N1557" s="2" t="str">
        <f>IF(ISERROR(INDEX(출금!$G$2:$G$1048576,MATCH($S1557,출금!$S$2:$S$1048576,0)))=TRUE, "", INDEX(출금!$G$2:$G$1048576,MATCH($S1557,출금!$S$2:$S$1048576,0))&amp;"")</f>
        <v/>
      </c>
      <c r="O1557" s="2" t="str">
        <f>IF(ISERROR(INDEX(출금!$H$2:$H$1048576,MATCH($S1557,출금!$S$2:$S$1048576,0)))=TRUE, "", INDEX(출금!$H$2:$H$1048576,MATCH($S1557,출금!$S$2:$S$1048576,0))&amp;"")</f>
        <v/>
      </c>
      <c r="P1557" s="2" t="str">
        <f>IF(ISERROR(INDEX(출금!$A$2:$A$1048576,MATCH($S1557,출금!$S$2:$S$1048576,0)))=TRUE, "", INDEX(출금!$A$2:$A$1048576,MATCH($S1557,출금!$S$2:$S$1048576,0)))</f>
        <v/>
      </c>
      <c r="Q1557" s="2" t="str">
        <f>IF(ISERROR(INDEX(출금!$B$2:$B$1048576,MATCH($S1557,출금!$S$2:$S$1048576,0)))=TRUE, "", INDEX(출금!$B$2:$B$1048576,MATCH($S1557,출금!$S$2:$S$1048576,0)))</f>
        <v/>
      </c>
      <c r="R1557" s="2" t="str">
        <f>IF(ISERROR(INDEX(출금!$C$2:$C$1048576,MATCH($S1557,출금!$S$2:$S$1048576,0)))=TRUE, "", INDEX(출금!$C$2:$C$1048576,MATCH($S1557,출금!$S$2:$S$1048576,0)))</f>
        <v/>
      </c>
      <c r="S1557" s="4" t="s">
        <v>2800</v>
      </c>
      <c r="T1557" s="20">
        <v>44510.684270833335</v>
      </c>
      <c r="U1557" s="31" t="str">
        <f t="shared" si="45"/>
        <v>2021-11-10</v>
      </c>
    </row>
    <row r="1558" spans="1:21" hidden="1">
      <c r="A1558" s="5" t="s">
        <v>3</v>
      </c>
      <c r="B1558" s="5" t="s">
        <v>67</v>
      </c>
      <c r="C1558" s="5" t="s">
        <v>24</v>
      </c>
      <c r="D1558" s="2" t="str">
        <f>'(참고) Index'!$E$9</f>
        <v>Main</v>
      </c>
      <c r="E1558" s="5">
        <v>10012</v>
      </c>
      <c r="F1558" s="4" t="str">
        <f t="shared" si="44"/>
        <v>BTC</v>
      </c>
      <c r="G1558" s="2" t="str">
        <f>IF(INDEX(지갑!$H:$H,MATCH(A1558&amp;B1558&amp;C1558&amp;D1558&amp;E1558&amp;F1558&amp;H1558,지갑!$K:$K,0))=0, "",INDEX(지갑!$H:$H,MATCH(A1558&amp;B1558&amp;C1558&amp;D1558&amp;E1558&amp;F1558&amp;H1558,지갑!$K:$K,0)))</f>
        <v>19SK9LWSXLdmwPxvjPgvUrdaPhaPS6LaNu</v>
      </c>
      <c r="K1558" s="1" t="s">
        <v>9</v>
      </c>
      <c r="L1558" s="1" t="s">
        <v>179</v>
      </c>
      <c r="M1558" s="11">
        <v>100</v>
      </c>
      <c r="N1558" s="2" t="str">
        <f>IF(ISERROR(INDEX(출금!$G$2:$G$1048576,MATCH($S1558,출금!$S$2:$S$1048576,0)))=TRUE, "", INDEX(출금!$G$2:$G$1048576,MATCH($S1558,출금!$S$2:$S$1048576,0))&amp;"")</f>
        <v/>
      </c>
      <c r="O1558" s="2" t="str">
        <f>IF(ISERROR(INDEX(출금!$H$2:$H$1048576,MATCH($S1558,출금!$S$2:$S$1048576,0)))=TRUE, "", INDEX(출금!$H$2:$H$1048576,MATCH($S1558,출금!$S$2:$S$1048576,0))&amp;"")</f>
        <v/>
      </c>
      <c r="P1558" s="2" t="str">
        <f>IF(ISERROR(INDEX(출금!$A$2:$A$1048576,MATCH($S1558,출금!$S$2:$S$1048576,0)))=TRUE, "", INDEX(출금!$A$2:$A$1048576,MATCH($S1558,출금!$S$2:$S$1048576,0)))</f>
        <v/>
      </c>
      <c r="Q1558" s="2" t="str">
        <f>IF(ISERROR(INDEX(출금!$B$2:$B$1048576,MATCH($S1558,출금!$S$2:$S$1048576,0)))=TRUE, "", INDEX(출금!$B$2:$B$1048576,MATCH($S1558,출금!$S$2:$S$1048576,0)))</f>
        <v/>
      </c>
      <c r="R1558" s="2" t="str">
        <f>IF(ISERROR(INDEX(출금!$C$2:$C$1048576,MATCH($S1558,출금!$S$2:$S$1048576,0)))=TRUE, "", INDEX(출금!$C$2:$C$1048576,MATCH($S1558,출금!$S$2:$S$1048576,0)))</f>
        <v/>
      </c>
      <c r="S1558" s="4" t="s">
        <v>2801</v>
      </c>
      <c r="T1558" s="20">
        <v>44510.670844907407</v>
      </c>
      <c r="U1558" s="31" t="str">
        <f t="shared" si="45"/>
        <v>2021-11-10</v>
      </c>
    </row>
    <row r="1559" spans="1:21">
      <c r="A1559" s="5" t="s">
        <v>3</v>
      </c>
      <c r="B1559" s="5" t="s">
        <v>67</v>
      </c>
      <c r="C1559" s="5" t="s">
        <v>24</v>
      </c>
      <c r="D1559" s="2" t="str">
        <f>'(참고) Index'!$E$9</f>
        <v>Main</v>
      </c>
      <c r="E1559" s="5">
        <v>10012</v>
      </c>
      <c r="F1559" s="4" t="str">
        <f t="shared" si="44"/>
        <v>USDT</v>
      </c>
      <c r="G1559" s="2" t="str">
        <f>IF(INDEX(지갑!$H:$H,MATCH(A1559&amp;B1559&amp;C1559&amp;D1559&amp;E1559&amp;F1559&amp;H1559,지갑!$K:$K,0))=0, "",INDEX(지갑!$H:$H,MATCH(A1559&amp;B1559&amp;C1559&amp;D1559&amp;E1559&amp;F1559&amp;H1559,지갑!$K:$K,0)))</f>
        <v/>
      </c>
      <c r="K1559" s="1" t="s">
        <v>13</v>
      </c>
      <c r="L1559" s="1" t="s">
        <v>11</v>
      </c>
      <c r="M1559" s="11">
        <v>729621.30900000001</v>
      </c>
      <c r="N1559" s="2" t="str">
        <f>IF(ISERROR(INDEX(출금!$G$2:$G$1048576,MATCH($S1559,출금!$S$2:$S$1048576,0)))=TRUE, "", INDEX(출금!$G$2:$G$1048576,MATCH($S1559,출금!$S$2:$S$1048576,0))&amp;"")</f>
        <v/>
      </c>
      <c r="O1559" s="2" t="str">
        <f>IF(ISERROR(INDEX(출금!$H$2:$H$1048576,MATCH($S1559,출금!$S$2:$S$1048576,0)))=TRUE, "", INDEX(출금!$H$2:$H$1048576,MATCH($S1559,출금!$S$2:$S$1048576,0))&amp;"")</f>
        <v/>
      </c>
      <c r="P1559" s="2" t="str">
        <f>IF(ISERROR(INDEX(출금!$A$2:$A$1048576,MATCH($S1559,출금!$S$2:$S$1048576,0)))=TRUE, "", INDEX(출금!$A$2:$A$1048576,MATCH($S1559,출금!$S$2:$S$1048576,0)))</f>
        <v/>
      </c>
      <c r="Q1559" s="2" t="str">
        <f>IF(ISERROR(INDEX(출금!$B$2:$B$1048576,MATCH($S1559,출금!$S$2:$S$1048576,0)))=TRUE, "", INDEX(출금!$B$2:$B$1048576,MATCH($S1559,출금!$S$2:$S$1048576,0)))</f>
        <v/>
      </c>
      <c r="R1559" s="2" t="str">
        <f>IF(ISERROR(INDEX(출금!$C$2:$C$1048576,MATCH($S1559,출금!$S$2:$S$1048576,0)))=TRUE, "", INDEX(출금!$C$2:$C$1048576,MATCH($S1559,출금!$S$2:$S$1048576,0)))</f>
        <v/>
      </c>
      <c r="S1559" s="4" t="s">
        <v>2802</v>
      </c>
      <c r="T1559" s="20">
        <v>44510.654583333337</v>
      </c>
      <c r="U1559" s="31" t="str">
        <f t="shared" si="45"/>
        <v>2021-11-10</v>
      </c>
    </row>
    <row r="1560" spans="1:21" hidden="1">
      <c r="A1560" s="5" t="s">
        <v>3</v>
      </c>
      <c r="B1560" s="5" t="s">
        <v>67</v>
      </c>
      <c r="C1560" s="5" t="s">
        <v>24</v>
      </c>
      <c r="D1560" s="2" t="str">
        <f>'(참고) Index'!$E$9</f>
        <v>Main</v>
      </c>
      <c r="E1560" s="5">
        <v>10012</v>
      </c>
      <c r="F1560" s="4" t="str">
        <f t="shared" si="44"/>
        <v>USDT</v>
      </c>
      <c r="G1560" s="2" t="str">
        <f>IF(INDEX(지갑!$H:$H,MATCH(A1560&amp;B1560&amp;C1560&amp;D1560&amp;E1560&amp;F1560&amp;H1560,지갑!$K:$K,0))=0, "",INDEX(지갑!$H:$H,MATCH(A1560&amp;B1560&amp;C1560&amp;D1560&amp;E1560&amp;F1560&amp;H1560,지갑!$K:$K,0)))</f>
        <v/>
      </c>
      <c r="K1560" s="1" t="s">
        <v>13</v>
      </c>
      <c r="L1560" s="1" t="s">
        <v>401</v>
      </c>
      <c r="M1560" s="11">
        <v>1999184.04</v>
      </c>
      <c r="N1560" s="2" t="str">
        <f>IF(ISERROR(INDEX(출금!$G$2:$G$1048576,MATCH($S1560,출금!$S$2:$S$1048576,0)))=TRUE, "", INDEX(출금!$G$2:$G$1048576,MATCH($S1560,출금!$S$2:$S$1048576,0))&amp;"")</f>
        <v>0xbAafa054940dB14170b608903067149c9E744545</v>
      </c>
      <c r="O1560" s="2" t="str">
        <f>IF(ISERROR(INDEX(출금!$H$2:$H$1048576,MATCH($S1560,출금!$S$2:$S$1048576,0)))=TRUE, "", INDEX(출금!$H$2:$H$1048576,MATCH($S1560,출금!$S$2:$S$1048576,0))&amp;"")</f>
        <v/>
      </c>
      <c r="P1560" s="2" t="str">
        <f>IF(ISERROR(INDEX(출금!$A$2:$A$1048576,MATCH($S1560,출금!$S$2:$S$1048576,0)))=TRUE, "", INDEX(출금!$A$2:$A$1048576,MATCH($S1560,출금!$S$2:$S$1048576,0)))</f>
        <v>exchange</v>
      </c>
      <c r="Q1560" s="2" t="str">
        <f>IF(ISERROR(INDEX(출금!$B$2:$B$1048576,MATCH($S1560,출금!$S$2:$S$1048576,0)))=TRUE, "", INDEX(출금!$B$2:$B$1048576,MATCH($S1560,출금!$S$2:$S$1048576,0)))</f>
        <v>FTX</v>
      </c>
      <c r="R1560" s="2" t="str">
        <f>IF(ISERROR(INDEX(출금!$C$2:$C$1048576,MATCH($S1560,출금!$S$2:$S$1048576,0)))=TRUE, "", INDEX(출금!$C$2:$C$1048576,MATCH($S1560,출금!$S$2:$S$1048576,0)))</f>
        <v>BBRICK</v>
      </c>
      <c r="S1560" s="4" t="s">
        <v>1969</v>
      </c>
      <c r="T1560" s="20">
        <v>44510.637141203704</v>
      </c>
      <c r="U1560" s="31" t="str">
        <f t="shared" si="45"/>
        <v>2021-11-10</v>
      </c>
    </row>
    <row r="1561" spans="1:21">
      <c r="A1561" s="5" t="s">
        <v>3</v>
      </c>
      <c r="B1561" s="5" t="s">
        <v>67</v>
      </c>
      <c r="C1561" s="5" t="s">
        <v>24</v>
      </c>
      <c r="D1561" s="2" t="str">
        <f>'(참고) Index'!$E$9</f>
        <v>Main</v>
      </c>
      <c r="E1561" s="5">
        <v>10012</v>
      </c>
      <c r="F1561" s="4" t="str">
        <f t="shared" si="44"/>
        <v>ETH</v>
      </c>
      <c r="G1561" s="2" t="str">
        <f>IF(INDEX(지갑!$H:$H,MATCH(A1561&amp;B1561&amp;C1561&amp;D1561&amp;E1561&amp;F1561&amp;H1561,지갑!$K:$K,0))=0, "",INDEX(지갑!$H:$H,MATCH(A1561&amp;B1561&amp;C1561&amp;D1561&amp;E1561&amp;F1561&amp;H1561,지갑!$K:$K,0)))</f>
        <v>0x5d6fcf22aa4e4ff8da0abe329392e7c5306d22f3</v>
      </c>
      <c r="K1561" s="1" t="s">
        <v>11</v>
      </c>
      <c r="L1561" s="1" t="s">
        <v>11</v>
      </c>
      <c r="M1561" s="11">
        <v>1133.93885</v>
      </c>
      <c r="N1561" s="2" t="str">
        <f>IF(ISERROR(INDEX(출금!$G$2:$G$1048576,MATCH($S1561,출금!$S$2:$S$1048576,0)))=TRUE, "", INDEX(출금!$G$2:$G$1048576,MATCH($S1561,출금!$S$2:$S$1048576,0))&amp;"")</f>
        <v/>
      </c>
      <c r="O1561" s="2" t="str">
        <f>IF(ISERROR(INDEX(출금!$H$2:$H$1048576,MATCH($S1561,출금!$S$2:$S$1048576,0)))=TRUE, "", INDEX(출금!$H$2:$H$1048576,MATCH($S1561,출금!$S$2:$S$1048576,0))&amp;"")</f>
        <v/>
      </c>
      <c r="P1561" s="2" t="str">
        <f>IF(ISERROR(INDEX(출금!$A$2:$A$1048576,MATCH($S1561,출금!$S$2:$S$1048576,0)))=TRUE, "", INDEX(출금!$A$2:$A$1048576,MATCH($S1561,출금!$S$2:$S$1048576,0)))</f>
        <v/>
      </c>
      <c r="Q1561" s="2" t="str">
        <f>IF(ISERROR(INDEX(출금!$B$2:$B$1048576,MATCH($S1561,출금!$S$2:$S$1048576,0)))=TRUE, "", INDEX(출금!$B$2:$B$1048576,MATCH($S1561,출금!$S$2:$S$1048576,0)))</f>
        <v/>
      </c>
      <c r="R1561" s="2" t="str">
        <f>IF(ISERROR(INDEX(출금!$C$2:$C$1048576,MATCH($S1561,출금!$S$2:$S$1048576,0)))=TRUE, "", INDEX(출금!$C$2:$C$1048576,MATCH($S1561,출금!$S$2:$S$1048576,0)))</f>
        <v/>
      </c>
      <c r="S1561" s="4" t="s">
        <v>2803</v>
      </c>
      <c r="T1561" s="20">
        <v>44510.518437500003</v>
      </c>
      <c r="U1561" s="31" t="str">
        <f t="shared" si="45"/>
        <v>2021-11-10</v>
      </c>
    </row>
    <row r="1562" spans="1:21" hidden="1">
      <c r="A1562" s="5" t="s">
        <v>3</v>
      </c>
      <c r="B1562" s="5" t="s">
        <v>67</v>
      </c>
      <c r="C1562" s="5" t="s">
        <v>24</v>
      </c>
      <c r="D1562" s="2" t="str">
        <f>'(참고) Index'!$E$9</f>
        <v>Main</v>
      </c>
      <c r="E1562" s="5">
        <v>10012</v>
      </c>
      <c r="F1562" s="4" t="str">
        <f t="shared" si="44"/>
        <v>XRP</v>
      </c>
      <c r="G1562" s="2" t="str">
        <f>IF(INDEX(지갑!$H:$H,MATCH(A1562&amp;B1562&amp;C1562&amp;D1562&amp;E1562&amp;F1562&amp;H1562,지갑!$K:$K,0))=0, "",INDEX(지갑!$H:$H,MATCH(A1562&amp;B1562&amp;C1562&amp;D1562&amp;E1562&amp;F1562&amp;H1562,지갑!$K:$K,0)))</f>
        <v>rEb8TK3gBgk5auZkwc6sHnwrGVJH8DuaLh</v>
      </c>
      <c r="H1562" s="5">
        <v>105711647</v>
      </c>
      <c r="K1562" s="1" t="s">
        <v>10</v>
      </c>
      <c r="L1562" s="1" t="s">
        <v>179</v>
      </c>
      <c r="M1562" s="11">
        <v>20000000</v>
      </c>
      <c r="N1562" s="2" t="str">
        <f>IF(ISERROR(INDEX(출금!$G$2:$G$1048576,MATCH($S1562,출금!$S$2:$S$1048576,0)))=TRUE, "", INDEX(출금!$G$2:$G$1048576,MATCH($S1562,출금!$S$2:$S$1048576,0))&amp;"")</f>
        <v/>
      </c>
      <c r="O1562" s="2" t="str">
        <f>IF(ISERROR(INDEX(출금!$H$2:$H$1048576,MATCH($S1562,출금!$S$2:$S$1048576,0)))=TRUE, "", INDEX(출금!$H$2:$H$1048576,MATCH($S1562,출금!$S$2:$S$1048576,0))&amp;"")</f>
        <v/>
      </c>
      <c r="P1562" s="2" t="str">
        <f>IF(ISERROR(INDEX(출금!$A$2:$A$1048576,MATCH($S1562,출금!$S$2:$S$1048576,0)))=TRUE, "", INDEX(출금!$A$2:$A$1048576,MATCH($S1562,출금!$S$2:$S$1048576,0)))</f>
        <v/>
      </c>
      <c r="Q1562" s="2" t="str">
        <f>IF(ISERROR(INDEX(출금!$B$2:$B$1048576,MATCH($S1562,출금!$S$2:$S$1048576,0)))=TRUE, "", INDEX(출금!$B$2:$B$1048576,MATCH($S1562,출금!$S$2:$S$1048576,0)))</f>
        <v/>
      </c>
      <c r="R1562" s="2" t="str">
        <f>IF(ISERROR(INDEX(출금!$C$2:$C$1048576,MATCH($S1562,출금!$S$2:$S$1048576,0)))=TRUE, "", INDEX(출금!$C$2:$C$1048576,MATCH($S1562,출금!$S$2:$S$1048576,0)))</f>
        <v/>
      </c>
      <c r="S1562" s="4" t="s">
        <v>2804</v>
      </c>
      <c r="T1562" s="20">
        <v>44510.511608796296</v>
      </c>
      <c r="U1562" s="31" t="str">
        <f t="shared" si="45"/>
        <v>2021-11-10</v>
      </c>
    </row>
    <row r="1563" spans="1:21" hidden="1">
      <c r="A1563" s="5" t="s">
        <v>3</v>
      </c>
      <c r="B1563" s="5" t="s">
        <v>67</v>
      </c>
      <c r="C1563" s="5" t="s">
        <v>24</v>
      </c>
      <c r="D1563" s="2" t="str">
        <f>'(참고) Index'!$E$9</f>
        <v>Main</v>
      </c>
      <c r="E1563" s="5">
        <v>10012</v>
      </c>
      <c r="F1563" s="4" t="str">
        <f t="shared" si="44"/>
        <v>BCH</v>
      </c>
      <c r="G1563" s="2" t="e">
        <f>IF(INDEX(지갑!$H:$H,MATCH(A1563&amp;B1563&amp;C1563&amp;D1563&amp;E1563&amp;F1563&amp;H1563,지갑!$K:$K,0))=0, "",INDEX(지갑!$H:$H,MATCH(A1563&amp;B1563&amp;C1563&amp;D1563&amp;E1563&amp;F1563&amp;H1563,지갑!$K:$K,0)))</f>
        <v>#N/A</v>
      </c>
      <c r="K1563" s="1" t="s">
        <v>81</v>
      </c>
      <c r="L1563" s="1" t="s">
        <v>81</v>
      </c>
      <c r="M1563" s="11">
        <v>1406.1335200000001</v>
      </c>
      <c r="N1563" s="2" t="str">
        <f>IF(ISERROR(INDEX(출금!$G$2:$G$1048576,MATCH($S1563,출금!$S$2:$S$1048576,0)))=TRUE, "", INDEX(출금!$G$2:$G$1048576,MATCH($S1563,출금!$S$2:$S$1048576,0))&amp;"")</f>
        <v>0xdb245cf0aec8bf5d4b3002d00f3e701e80ba380a</v>
      </c>
      <c r="O1563" s="2" t="str">
        <f>IF(ISERROR(INDEX(출금!$H$2:$H$1048576,MATCH($S1563,출금!$S$2:$S$1048576,0)))=TRUE, "", INDEX(출금!$H$2:$H$1048576,MATCH($S1563,출금!$S$2:$S$1048576,0))&amp;"")</f>
        <v/>
      </c>
      <c r="P1563" s="2" t="str">
        <f>IF(ISERROR(INDEX(출금!$A$2:$A$1048576,MATCH($S1563,출금!$S$2:$S$1048576,0)))=TRUE, "", INDEX(출금!$A$2:$A$1048576,MATCH($S1563,출금!$S$2:$S$1048576,0)))</f>
        <v>exchange</v>
      </c>
      <c r="Q1563" s="2" t="str">
        <f>IF(ISERROR(INDEX(출금!$B$2:$B$1048576,MATCH($S1563,출금!$S$2:$S$1048576,0)))=TRUE, "", INDEX(출금!$B$2:$B$1048576,MATCH($S1563,출금!$S$2:$S$1048576,0)))</f>
        <v>Huobi</v>
      </c>
      <c r="R1563" s="2" t="str">
        <f>IF(ISERROR(INDEX(출금!$C$2:$C$1048576,MATCH($S1563,출금!$S$2:$S$1048576,0)))=TRUE, "", INDEX(출금!$C$2:$C$1048576,MATCH($S1563,출금!$S$2:$S$1048576,0)))</f>
        <v>Peertec</v>
      </c>
      <c r="S1563" s="4" t="s">
        <v>1351</v>
      </c>
      <c r="T1563" s="20">
        <v>44510.507002314815</v>
      </c>
      <c r="U1563" s="31" t="str">
        <f t="shared" si="45"/>
        <v>2021-11-10</v>
      </c>
    </row>
    <row r="1564" spans="1:21" hidden="1">
      <c r="A1564" s="5" t="s">
        <v>3</v>
      </c>
      <c r="B1564" s="5" t="s">
        <v>67</v>
      </c>
      <c r="C1564" s="5" t="s">
        <v>24</v>
      </c>
      <c r="D1564" s="2" t="str">
        <f>'(참고) Index'!$E$9</f>
        <v>Main</v>
      </c>
      <c r="E1564" s="5">
        <v>10012</v>
      </c>
      <c r="F1564" s="4" t="str">
        <f t="shared" si="44"/>
        <v>USDT</v>
      </c>
      <c r="G1564" s="2" t="str">
        <f>IF(INDEX(지갑!$H:$H,MATCH(A1564&amp;B1564&amp;C1564&amp;D1564&amp;E1564&amp;F1564&amp;H1564,지갑!$K:$K,0))=0, "",INDEX(지갑!$H:$H,MATCH(A1564&amp;B1564&amp;C1564&amp;D1564&amp;E1564&amp;F1564&amp;H1564,지갑!$K:$K,0)))</f>
        <v/>
      </c>
      <c r="K1564" s="1" t="s">
        <v>13</v>
      </c>
      <c r="L1564" s="1" t="s">
        <v>76</v>
      </c>
      <c r="M1564" s="11">
        <v>30656.401600000001</v>
      </c>
      <c r="N1564" s="2" t="str">
        <f>IF(ISERROR(INDEX(출금!$G$2:$G$1048576,MATCH($S1564,출금!$S$2:$S$1048576,0)))=TRUE, "", INDEX(출금!$G$2:$G$1048576,MATCH($S1564,출금!$S$2:$S$1048576,0))&amp;"")</f>
        <v>0xdb245cf0aec8bf5d4b3002d00f3e701e80ba380a</v>
      </c>
      <c r="O1564" s="2" t="str">
        <f>IF(ISERROR(INDEX(출금!$H$2:$H$1048576,MATCH($S1564,출금!$S$2:$S$1048576,0)))=TRUE, "", INDEX(출금!$H$2:$H$1048576,MATCH($S1564,출금!$S$2:$S$1048576,0))&amp;"")</f>
        <v/>
      </c>
      <c r="P1564" s="2" t="str">
        <f>IF(ISERROR(INDEX(출금!$A$2:$A$1048576,MATCH($S1564,출금!$S$2:$S$1048576,0)))=TRUE, "", INDEX(출금!$A$2:$A$1048576,MATCH($S1564,출금!$S$2:$S$1048576,0)))</f>
        <v>exchange</v>
      </c>
      <c r="Q1564" s="2" t="str">
        <f>IF(ISERROR(INDEX(출금!$B$2:$B$1048576,MATCH($S1564,출금!$S$2:$S$1048576,0)))=TRUE, "", INDEX(출금!$B$2:$B$1048576,MATCH($S1564,출금!$S$2:$S$1048576,0)))</f>
        <v>Huobi</v>
      </c>
      <c r="R1564" s="2" t="str">
        <f>IF(ISERROR(INDEX(출금!$C$2:$C$1048576,MATCH($S1564,출금!$S$2:$S$1048576,0)))=TRUE, "", INDEX(출금!$C$2:$C$1048576,MATCH($S1564,출금!$S$2:$S$1048576,0)))</f>
        <v>Peertec</v>
      </c>
      <c r="S1564" s="4" t="s">
        <v>1353</v>
      </c>
      <c r="T1564" s="20">
        <v>44510.502175925925</v>
      </c>
      <c r="U1564" s="31" t="str">
        <f t="shared" si="45"/>
        <v>2021-11-10</v>
      </c>
    </row>
    <row r="1565" spans="1:21">
      <c r="A1565" s="5" t="s">
        <v>3</v>
      </c>
      <c r="B1565" s="5" t="s">
        <v>67</v>
      </c>
      <c r="C1565" s="5" t="s">
        <v>24</v>
      </c>
      <c r="D1565" s="2" t="str">
        <f>'(참고) Index'!$E$9</f>
        <v>Main</v>
      </c>
      <c r="E1565" s="5">
        <v>10012</v>
      </c>
      <c r="F1565" s="4" t="str">
        <f t="shared" si="44"/>
        <v>DAI</v>
      </c>
      <c r="G1565" s="2" t="e">
        <f>IF(INDEX(지갑!$H:$H,MATCH(A1565&amp;B1565&amp;C1565&amp;D1565&amp;E1565&amp;F1565&amp;H1565,지갑!$K:$K,0))=0, "",INDEX(지갑!$H:$H,MATCH(A1565&amp;B1565&amp;C1565&amp;D1565&amp;E1565&amp;F1565&amp;H1565,지갑!$K:$K,0)))</f>
        <v>#N/A</v>
      </c>
      <c r="K1565" s="1" t="s">
        <v>379</v>
      </c>
      <c r="L1565" s="1" t="s">
        <v>11</v>
      </c>
      <c r="M1565" s="11">
        <v>688485</v>
      </c>
      <c r="N1565" s="2" t="str">
        <f>IF(ISERROR(INDEX(출금!$G$2:$G$1048576,MATCH($S1565,출금!$S$2:$S$1048576,0)))=TRUE, "", INDEX(출금!$G$2:$G$1048576,MATCH($S1565,출금!$S$2:$S$1048576,0))&amp;"")</f>
        <v/>
      </c>
      <c r="O1565" s="2" t="str">
        <f>IF(ISERROR(INDEX(출금!$H$2:$H$1048576,MATCH($S1565,출금!$S$2:$S$1048576,0)))=TRUE, "", INDEX(출금!$H$2:$H$1048576,MATCH($S1565,출금!$S$2:$S$1048576,0))&amp;"")</f>
        <v/>
      </c>
      <c r="P1565" s="2" t="str">
        <f>IF(ISERROR(INDEX(출금!$A$2:$A$1048576,MATCH($S1565,출금!$S$2:$S$1048576,0)))=TRUE, "", INDEX(출금!$A$2:$A$1048576,MATCH($S1565,출금!$S$2:$S$1048576,0)))</f>
        <v>exchange</v>
      </c>
      <c r="Q1565" s="2" t="str">
        <f>IF(ISERROR(INDEX(출금!$B$2:$B$1048576,MATCH($S1565,출금!$S$2:$S$1048576,0)))=TRUE, "", INDEX(출금!$B$2:$B$1048576,MATCH($S1565,출금!$S$2:$S$1048576,0)))</f>
        <v>FTX</v>
      </c>
      <c r="R1565" s="2" t="str">
        <f>IF(ISERROR(INDEX(출금!$C$2:$C$1048576,MATCH($S1565,출금!$S$2:$S$1048576,0)))=TRUE, "", INDEX(출금!$C$2:$C$1048576,MATCH($S1565,출금!$S$2:$S$1048576,0)))</f>
        <v>BBRICK</v>
      </c>
      <c r="S1565" s="4" t="s">
        <v>1971</v>
      </c>
      <c r="T1565" s="20">
        <v>44509.604513888888</v>
      </c>
      <c r="U1565" s="31" t="str">
        <f t="shared" si="45"/>
        <v>2021-11-09</v>
      </c>
    </row>
    <row r="1566" spans="1:21">
      <c r="A1566" s="5" t="s">
        <v>3</v>
      </c>
      <c r="B1566" s="5" t="s">
        <v>67</v>
      </c>
      <c r="C1566" s="5" t="s">
        <v>24</v>
      </c>
      <c r="D1566" s="2" t="str">
        <f>'(참고) Index'!$E$9</f>
        <v>Main</v>
      </c>
      <c r="E1566" s="5">
        <v>10012</v>
      </c>
      <c r="F1566" s="4" t="str">
        <f t="shared" si="44"/>
        <v>USDT</v>
      </c>
      <c r="G1566" s="2" t="str">
        <f>IF(INDEX(지갑!$H:$H,MATCH(A1566&amp;B1566&amp;C1566&amp;D1566&amp;E1566&amp;F1566&amp;H1566,지갑!$K:$K,0))=0, "",INDEX(지갑!$H:$H,MATCH(A1566&amp;B1566&amp;C1566&amp;D1566&amp;E1566&amp;F1566&amp;H1566,지갑!$K:$K,0)))</f>
        <v/>
      </c>
      <c r="K1566" s="1" t="s">
        <v>13</v>
      </c>
      <c r="L1566" s="1" t="s">
        <v>11</v>
      </c>
      <c r="M1566" s="11">
        <v>2460000</v>
      </c>
      <c r="N1566" s="2" t="str">
        <f>IF(ISERROR(INDEX(출금!$G$2:$G$1048576,MATCH($S1566,출금!$S$2:$S$1048576,0)))=TRUE, "", INDEX(출금!$G$2:$G$1048576,MATCH($S1566,출금!$S$2:$S$1048576,0))&amp;"")</f>
        <v>0xbAafa054940dB14170b608903067149c9E744545</v>
      </c>
      <c r="O1566" s="2" t="str">
        <f>IF(ISERROR(INDEX(출금!$H$2:$H$1048576,MATCH($S1566,출금!$S$2:$S$1048576,0)))=TRUE, "", INDEX(출금!$H$2:$H$1048576,MATCH($S1566,출금!$S$2:$S$1048576,0))&amp;"")</f>
        <v/>
      </c>
      <c r="P1566" s="2" t="str">
        <f>IF(ISERROR(INDEX(출금!$A$2:$A$1048576,MATCH($S1566,출금!$S$2:$S$1048576,0)))=TRUE, "", INDEX(출금!$A$2:$A$1048576,MATCH($S1566,출금!$S$2:$S$1048576,0)))</f>
        <v>exchange</v>
      </c>
      <c r="Q1566" s="2" t="str">
        <f>IF(ISERROR(INDEX(출금!$B$2:$B$1048576,MATCH($S1566,출금!$S$2:$S$1048576,0)))=TRUE, "", INDEX(출금!$B$2:$B$1048576,MATCH($S1566,출금!$S$2:$S$1048576,0)))</f>
        <v>FTX</v>
      </c>
      <c r="R1566" s="2" t="str">
        <f>IF(ISERROR(INDEX(출금!$C$2:$C$1048576,MATCH($S1566,출금!$S$2:$S$1048576,0)))=TRUE, "", INDEX(출금!$C$2:$C$1048576,MATCH($S1566,출금!$S$2:$S$1048576,0)))</f>
        <v>BBRICK</v>
      </c>
      <c r="S1566" s="4" t="s">
        <v>1972</v>
      </c>
      <c r="T1566" s="20">
        <v>44509.601770833331</v>
      </c>
      <c r="U1566" s="31" t="str">
        <f t="shared" si="45"/>
        <v>2021-11-09</v>
      </c>
    </row>
    <row r="1567" spans="1:21" hidden="1">
      <c r="A1567" s="5" t="s">
        <v>3</v>
      </c>
      <c r="B1567" s="5" t="s">
        <v>67</v>
      </c>
      <c r="C1567" s="5" t="s">
        <v>24</v>
      </c>
      <c r="D1567" s="2" t="str">
        <f>'(참고) Index'!$E$9</f>
        <v>Main</v>
      </c>
      <c r="E1567" s="5">
        <v>10012</v>
      </c>
      <c r="F1567" s="4" t="str">
        <f t="shared" si="44"/>
        <v>USDT</v>
      </c>
      <c r="G1567" s="2" t="str">
        <f>IF(INDEX(지갑!$H:$H,MATCH(A1567&amp;B1567&amp;C1567&amp;D1567&amp;E1567&amp;F1567&amp;H1567,지갑!$K:$K,0))=0, "",INDEX(지갑!$H:$H,MATCH(A1567&amp;B1567&amp;C1567&amp;D1567&amp;E1567&amp;F1567&amp;H1567,지갑!$K:$K,0)))</f>
        <v/>
      </c>
      <c r="K1567" s="1" t="s">
        <v>13</v>
      </c>
      <c r="L1567" s="1" t="s">
        <v>179</v>
      </c>
      <c r="M1567" s="11">
        <v>721550</v>
      </c>
      <c r="N1567" s="2" t="str">
        <f>IF(ISERROR(INDEX(출금!$G$2:$G$1048576,MATCH($S1567,출금!$S$2:$S$1048576,0)))=TRUE, "", INDEX(출금!$G$2:$G$1048576,MATCH($S1567,출금!$S$2:$S$1048576,0))&amp;"")</f>
        <v/>
      </c>
      <c r="O1567" s="2" t="str">
        <f>IF(ISERROR(INDEX(출금!$H$2:$H$1048576,MATCH($S1567,출금!$S$2:$S$1048576,0)))=TRUE, "", INDEX(출금!$H$2:$H$1048576,MATCH($S1567,출금!$S$2:$S$1048576,0))&amp;"")</f>
        <v/>
      </c>
      <c r="P1567" s="2" t="str">
        <f>IF(ISERROR(INDEX(출금!$A$2:$A$1048576,MATCH($S1567,출금!$S$2:$S$1048576,0)))=TRUE, "", INDEX(출금!$A$2:$A$1048576,MATCH($S1567,출금!$S$2:$S$1048576,0)))</f>
        <v/>
      </c>
      <c r="Q1567" s="2" t="str">
        <f>IF(ISERROR(INDEX(출금!$B$2:$B$1048576,MATCH($S1567,출금!$S$2:$S$1048576,0)))=TRUE, "", INDEX(출금!$B$2:$B$1048576,MATCH($S1567,출금!$S$2:$S$1048576,0)))</f>
        <v/>
      </c>
      <c r="R1567" s="2" t="str">
        <f>IF(ISERROR(INDEX(출금!$C$2:$C$1048576,MATCH($S1567,출금!$S$2:$S$1048576,0)))=TRUE, "", INDEX(출금!$C$2:$C$1048576,MATCH($S1567,출금!$S$2:$S$1048576,0)))</f>
        <v/>
      </c>
      <c r="S1567" s="4" t="s">
        <v>2805</v>
      </c>
      <c r="T1567" s="20">
        <v>44509.578946759262</v>
      </c>
      <c r="U1567" s="31" t="str">
        <f t="shared" si="45"/>
        <v>2021-11-09</v>
      </c>
    </row>
    <row r="1568" spans="1:21" hidden="1">
      <c r="A1568" s="5" t="s">
        <v>3</v>
      </c>
      <c r="B1568" s="5" t="s">
        <v>67</v>
      </c>
      <c r="C1568" s="5" t="s">
        <v>24</v>
      </c>
      <c r="D1568" s="2" t="str">
        <f>'(참고) Index'!$E$9</f>
        <v>Main</v>
      </c>
      <c r="E1568" s="5">
        <v>10012</v>
      </c>
      <c r="F1568" s="4" t="str">
        <f t="shared" si="44"/>
        <v>USDC</v>
      </c>
      <c r="G1568" s="2" t="str">
        <f>IF(INDEX(지갑!$H:$H,MATCH(A1568&amp;B1568&amp;C1568&amp;D1568&amp;E1568&amp;F1568&amp;H1568,지갑!$K:$K,0))=0, "",INDEX(지갑!$H:$H,MATCH(A1568&amp;B1568&amp;C1568&amp;D1568&amp;E1568&amp;F1568&amp;H1568,지갑!$K:$K,0)))</f>
        <v/>
      </c>
      <c r="K1568" s="1" t="s">
        <v>12</v>
      </c>
      <c r="L1568" s="1" t="s">
        <v>103</v>
      </c>
      <c r="M1568" s="11">
        <v>2989634.44</v>
      </c>
      <c r="N1568" s="2" t="str">
        <f>IF(ISERROR(INDEX(출금!$G$2:$G$1048576,MATCH($S1568,출금!$S$2:$S$1048576,0)))=TRUE, "", INDEX(출금!$G$2:$G$1048576,MATCH($S1568,출금!$S$2:$S$1048576,0))&amp;"")</f>
        <v/>
      </c>
      <c r="O1568" s="2" t="str">
        <f>IF(ISERROR(INDEX(출금!$H$2:$H$1048576,MATCH($S1568,출금!$S$2:$S$1048576,0)))=TRUE, "", INDEX(출금!$H$2:$H$1048576,MATCH($S1568,출금!$S$2:$S$1048576,0))&amp;"")</f>
        <v/>
      </c>
      <c r="P1568" s="2" t="str">
        <f>IF(ISERROR(INDEX(출금!$A$2:$A$1048576,MATCH($S1568,출금!$S$2:$S$1048576,0)))=TRUE, "", INDEX(출금!$A$2:$A$1048576,MATCH($S1568,출금!$S$2:$S$1048576,0)))</f>
        <v/>
      </c>
      <c r="Q1568" s="2" t="str">
        <f>IF(ISERROR(INDEX(출금!$B$2:$B$1048576,MATCH($S1568,출금!$S$2:$S$1048576,0)))=TRUE, "", INDEX(출금!$B$2:$B$1048576,MATCH($S1568,출금!$S$2:$S$1048576,0)))</f>
        <v/>
      </c>
      <c r="R1568" s="2" t="str">
        <f>IF(ISERROR(INDEX(출금!$C$2:$C$1048576,MATCH($S1568,출금!$S$2:$S$1048576,0)))=TRUE, "", INDEX(출금!$C$2:$C$1048576,MATCH($S1568,출금!$S$2:$S$1048576,0)))</f>
        <v/>
      </c>
      <c r="S1568" s="4" t="s">
        <v>2806</v>
      </c>
      <c r="T1568" s="20">
        <v>44509.351365740738</v>
      </c>
      <c r="U1568" s="31" t="str">
        <f t="shared" si="45"/>
        <v>2021-11-09</v>
      </c>
    </row>
    <row r="1569" spans="1:21" hidden="1">
      <c r="A1569" s="5" t="s">
        <v>3</v>
      </c>
      <c r="B1569" s="5" t="s">
        <v>67</v>
      </c>
      <c r="C1569" s="5" t="s">
        <v>24</v>
      </c>
      <c r="D1569" s="2" t="str">
        <f>'(참고) Index'!$E$9</f>
        <v>Main</v>
      </c>
      <c r="E1569" s="5">
        <v>10012</v>
      </c>
      <c r="F1569" s="4" t="str">
        <f t="shared" si="44"/>
        <v>BTC</v>
      </c>
      <c r="G1569" s="2" t="str">
        <f>IF(INDEX(지갑!$H:$H,MATCH(A1569&amp;B1569&amp;C1569&amp;D1569&amp;E1569&amp;F1569&amp;H1569,지갑!$K:$K,0))=0, "",INDEX(지갑!$H:$H,MATCH(A1569&amp;B1569&amp;C1569&amp;D1569&amp;E1569&amp;F1569&amp;H1569,지갑!$K:$K,0)))</f>
        <v>19SK9LWSXLdmwPxvjPgvUrdaPhaPS6LaNu</v>
      </c>
      <c r="K1569" s="1" t="s">
        <v>9</v>
      </c>
      <c r="L1569" s="1" t="s">
        <v>9</v>
      </c>
      <c r="M1569" s="11">
        <v>211.75561200000001</v>
      </c>
      <c r="N1569" s="2" t="str">
        <f>IF(ISERROR(INDEX(출금!$G$2:$G$1048576,MATCH($S1569,출금!$S$2:$S$1048576,0)))=TRUE, "", INDEX(출금!$G$2:$G$1048576,MATCH($S1569,출금!$S$2:$S$1048576,0))&amp;"")</f>
        <v/>
      </c>
      <c r="O1569" s="2" t="str">
        <f>IF(ISERROR(INDEX(출금!$H$2:$H$1048576,MATCH($S1569,출금!$S$2:$S$1048576,0)))=TRUE, "", INDEX(출금!$H$2:$H$1048576,MATCH($S1569,출금!$S$2:$S$1048576,0))&amp;"")</f>
        <v/>
      </c>
      <c r="P1569" s="2" t="str">
        <f>IF(ISERROR(INDEX(출금!$A$2:$A$1048576,MATCH($S1569,출금!$S$2:$S$1048576,0)))=TRUE, "", INDEX(출금!$A$2:$A$1048576,MATCH($S1569,출금!$S$2:$S$1048576,0)))</f>
        <v/>
      </c>
      <c r="Q1569" s="2" t="str">
        <f>IF(ISERROR(INDEX(출금!$B$2:$B$1048576,MATCH($S1569,출금!$S$2:$S$1048576,0)))=TRUE, "", INDEX(출금!$B$2:$B$1048576,MATCH($S1569,출금!$S$2:$S$1048576,0)))</f>
        <v/>
      </c>
      <c r="R1569" s="2" t="str">
        <f>IF(ISERROR(INDEX(출금!$C$2:$C$1048576,MATCH($S1569,출금!$S$2:$S$1048576,0)))=TRUE, "", INDEX(출금!$C$2:$C$1048576,MATCH($S1569,출금!$S$2:$S$1048576,0)))</f>
        <v/>
      </c>
      <c r="S1569" s="4" t="s">
        <v>2807</v>
      </c>
      <c r="T1569" s="20">
        <v>44508.793842592589</v>
      </c>
      <c r="U1569" s="31" t="str">
        <f t="shared" si="45"/>
        <v>2021-11-08</v>
      </c>
    </row>
    <row r="1570" spans="1:21">
      <c r="A1570" s="5" t="s">
        <v>3</v>
      </c>
      <c r="B1570" s="5" t="s">
        <v>67</v>
      </c>
      <c r="C1570" s="5" t="s">
        <v>24</v>
      </c>
      <c r="D1570" s="2" t="str">
        <f>'(참고) Index'!$E$9</f>
        <v>Main</v>
      </c>
      <c r="E1570" s="5">
        <v>10012</v>
      </c>
      <c r="F1570" s="4" t="str">
        <f t="shared" si="44"/>
        <v>USDC</v>
      </c>
      <c r="G1570" s="2" t="str">
        <f>IF(INDEX(지갑!$H:$H,MATCH(A1570&amp;B1570&amp;C1570&amp;D1570&amp;E1570&amp;F1570&amp;H1570,지갑!$K:$K,0))=0, "",INDEX(지갑!$H:$H,MATCH(A1570&amp;B1570&amp;C1570&amp;D1570&amp;E1570&amp;F1570&amp;H1570,지갑!$K:$K,0)))</f>
        <v/>
      </c>
      <c r="K1570" s="1" t="s">
        <v>12</v>
      </c>
      <c r="L1570" s="1" t="s">
        <v>11</v>
      </c>
      <c r="M1570" s="11">
        <v>22749</v>
      </c>
      <c r="N1570" s="2" t="str">
        <f>IF(ISERROR(INDEX(출금!$G$2:$G$1048576,MATCH($S1570,출금!$S$2:$S$1048576,0)))=TRUE, "", INDEX(출금!$G$2:$G$1048576,MATCH($S1570,출금!$S$2:$S$1048576,0))&amp;"")</f>
        <v/>
      </c>
      <c r="O1570" s="2" t="str">
        <f>IF(ISERROR(INDEX(출금!$H$2:$H$1048576,MATCH($S1570,출금!$S$2:$S$1048576,0)))=TRUE, "", INDEX(출금!$H$2:$H$1048576,MATCH($S1570,출금!$S$2:$S$1048576,0))&amp;"")</f>
        <v/>
      </c>
      <c r="P1570" s="2" t="str">
        <f>IF(ISERROR(INDEX(출금!$A$2:$A$1048576,MATCH($S1570,출금!$S$2:$S$1048576,0)))=TRUE, "", INDEX(출금!$A$2:$A$1048576,MATCH($S1570,출금!$S$2:$S$1048576,0)))</f>
        <v/>
      </c>
      <c r="Q1570" s="2" t="str">
        <f>IF(ISERROR(INDEX(출금!$B$2:$B$1048576,MATCH($S1570,출금!$S$2:$S$1048576,0)))=TRUE, "", INDEX(출금!$B$2:$B$1048576,MATCH($S1570,출금!$S$2:$S$1048576,0)))</f>
        <v/>
      </c>
      <c r="R1570" s="2" t="str">
        <f>IF(ISERROR(INDEX(출금!$C$2:$C$1048576,MATCH($S1570,출금!$S$2:$S$1048576,0)))=TRUE, "", INDEX(출금!$C$2:$C$1048576,MATCH($S1570,출금!$S$2:$S$1048576,0)))</f>
        <v/>
      </c>
      <c r="S1570" s="4" t="s">
        <v>2808</v>
      </c>
      <c r="T1570" s="20">
        <v>44508.082291666666</v>
      </c>
      <c r="U1570" s="31" t="str">
        <f t="shared" si="45"/>
        <v>2021-11-08</v>
      </c>
    </row>
    <row r="1571" spans="1:21">
      <c r="A1571" s="5" t="s">
        <v>3</v>
      </c>
      <c r="B1571" s="5" t="s">
        <v>67</v>
      </c>
      <c r="C1571" s="5" t="s">
        <v>24</v>
      </c>
      <c r="D1571" s="2" t="str">
        <f>'(참고) Index'!$E$9</f>
        <v>Main</v>
      </c>
      <c r="E1571" s="5">
        <v>10012</v>
      </c>
      <c r="F1571" s="4" t="str">
        <f t="shared" si="44"/>
        <v>USDT</v>
      </c>
      <c r="G1571" s="2" t="str">
        <f>IF(INDEX(지갑!$H:$H,MATCH(A1571&amp;B1571&amp;C1571&amp;D1571&amp;E1571&amp;F1571&amp;H1571,지갑!$K:$K,0))=0, "",INDEX(지갑!$H:$H,MATCH(A1571&amp;B1571&amp;C1571&amp;D1571&amp;E1571&amp;F1571&amp;H1571,지갑!$K:$K,0)))</f>
        <v/>
      </c>
      <c r="K1571" s="1" t="s">
        <v>13</v>
      </c>
      <c r="L1571" s="1" t="s">
        <v>11</v>
      </c>
      <c r="M1571" s="11">
        <v>14647.8285</v>
      </c>
      <c r="N1571" s="2" t="str">
        <f>IF(ISERROR(INDEX(출금!$G$2:$G$1048576,MATCH($S1571,출금!$S$2:$S$1048576,0)))=TRUE, "", INDEX(출금!$G$2:$G$1048576,MATCH($S1571,출금!$S$2:$S$1048576,0))&amp;"")</f>
        <v/>
      </c>
      <c r="O1571" s="2" t="str">
        <f>IF(ISERROR(INDEX(출금!$H$2:$H$1048576,MATCH($S1571,출금!$S$2:$S$1048576,0)))=TRUE, "", INDEX(출금!$H$2:$H$1048576,MATCH($S1571,출금!$S$2:$S$1048576,0))&amp;"")</f>
        <v/>
      </c>
      <c r="P1571" s="2" t="str">
        <f>IF(ISERROR(INDEX(출금!$A$2:$A$1048576,MATCH($S1571,출금!$S$2:$S$1048576,0)))=TRUE, "", INDEX(출금!$A$2:$A$1048576,MATCH($S1571,출금!$S$2:$S$1048576,0)))</f>
        <v/>
      </c>
      <c r="Q1571" s="2" t="str">
        <f>IF(ISERROR(INDEX(출금!$B$2:$B$1048576,MATCH($S1571,출금!$S$2:$S$1048576,0)))=TRUE, "", INDEX(출금!$B$2:$B$1048576,MATCH($S1571,출금!$S$2:$S$1048576,0)))</f>
        <v/>
      </c>
      <c r="R1571" s="2" t="str">
        <f>IF(ISERROR(INDEX(출금!$C$2:$C$1048576,MATCH($S1571,출금!$S$2:$S$1048576,0)))=TRUE, "", INDEX(출금!$C$2:$C$1048576,MATCH($S1571,출금!$S$2:$S$1048576,0)))</f>
        <v/>
      </c>
      <c r="S1571" s="4" t="s">
        <v>2809</v>
      </c>
      <c r="T1571" s="20">
        <v>44507.393530092595</v>
      </c>
      <c r="U1571" s="31" t="str">
        <f t="shared" si="45"/>
        <v>2021-11-07</v>
      </c>
    </row>
    <row r="1572" spans="1:21" hidden="1">
      <c r="A1572" s="5" t="s">
        <v>3</v>
      </c>
      <c r="B1572" s="5" t="s">
        <v>67</v>
      </c>
      <c r="C1572" s="5" t="s">
        <v>24</v>
      </c>
      <c r="D1572" s="2" t="str">
        <f>'(참고) Index'!$E$9</f>
        <v>Main</v>
      </c>
      <c r="E1572" s="5">
        <v>10012</v>
      </c>
      <c r="F1572" s="4" t="str">
        <f t="shared" si="44"/>
        <v>USDC</v>
      </c>
      <c r="G1572" s="2" t="str">
        <f>IF(INDEX(지갑!$H:$H,MATCH(A1572&amp;B1572&amp;C1572&amp;D1572&amp;E1572&amp;F1572&amp;H1572,지갑!$K:$K,0))=0, "",INDEX(지갑!$H:$H,MATCH(A1572&amp;B1572&amp;C1572&amp;D1572&amp;E1572&amp;F1572&amp;H1572,지갑!$K:$K,0)))</f>
        <v/>
      </c>
      <c r="K1572" s="1" t="s">
        <v>12</v>
      </c>
      <c r="L1572" s="1" t="s">
        <v>103</v>
      </c>
      <c r="M1572" s="11">
        <v>2115028.69</v>
      </c>
      <c r="N1572" s="2" t="str">
        <f>IF(ISERROR(INDEX(출금!$G$2:$G$1048576,MATCH($S1572,출금!$S$2:$S$1048576,0)))=TRUE, "", INDEX(출금!$G$2:$G$1048576,MATCH($S1572,출금!$S$2:$S$1048576,0))&amp;"")</f>
        <v/>
      </c>
      <c r="O1572" s="2" t="str">
        <f>IF(ISERROR(INDEX(출금!$H$2:$H$1048576,MATCH($S1572,출금!$S$2:$S$1048576,0)))=TRUE, "", INDEX(출금!$H$2:$H$1048576,MATCH($S1572,출금!$S$2:$S$1048576,0))&amp;"")</f>
        <v/>
      </c>
      <c r="P1572" s="2" t="str">
        <f>IF(ISERROR(INDEX(출금!$A$2:$A$1048576,MATCH($S1572,출금!$S$2:$S$1048576,0)))=TRUE, "", INDEX(출금!$A$2:$A$1048576,MATCH($S1572,출금!$S$2:$S$1048576,0)))</f>
        <v/>
      </c>
      <c r="Q1572" s="2" t="str">
        <f>IF(ISERROR(INDEX(출금!$B$2:$B$1048576,MATCH($S1572,출금!$S$2:$S$1048576,0)))=TRUE, "", INDEX(출금!$B$2:$B$1048576,MATCH($S1572,출금!$S$2:$S$1048576,0)))</f>
        <v/>
      </c>
      <c r="R1572" s="2" t="str">
        <f>IF(ISERROR(INDEX(출금!$C$2:$C$1048576,MATCH($S1572,출금!$S$2:$S$1048576,0)))=TRUE, "", INDEX(출금!$C$2:$C$1048576,MATCH($S1572,출금!$S$2:$S$1048576,0)))</f>
        <v/>
      </c>
      <c r="S1572" s="4" t="s">
        <v>2810</v>
      </c>
      <c r="T1572" s="20">
        <v>44506.425358796296</v>
      </c>
      <c r="U1572" s="31" t="str">
        <f t="shared" si="45"/>
        <v>2021-11-06</v>
      </c>
    </row>
    <row r="1573" spans="1:21" hidden="1">
      <c r="A1573" s="5" t="s">
        <v>3</v>
      </c>
      <c r="B1573" s="5" t="s">
        <v>67</v>
      </c>
      <c r="C1573" s="5" t="s">
        <v>24</v>
      </c>
      <c r="D1573" s="2" t="str">
        <f>'(참고) Index'!$E$9</f>
        <v>Main</v>
      </c>
      <c r="E1573" s="5">
        <v>10012</v>
      </c>
      <c r="F1573" s="4" t="str">
        <f t="shared" si="44"/>
        <v>MDX</v>
      </c>
      <c r="G1573" s="2" t="e">
        <f>IF(INDEX(지갑!$H:$H,MATCH(A1573&amp;B1573&amp;C1573&amp;D1573&amp;E1573&amp;F1573&amp;H1573,지갑!$K:$K,0))=0, "",INDEX(지갑!$H:$H,MATCH(A1573&amp;B1573&amp;C1573&amp;D1573&amp;E1573&amp;F1573&amp;H1573,지갑!$K:$K,0)))</f>
        <v>#N/A</v>
      </c>
      <c r="K1573" s="1" t="s">
        <v>1052</v>
      </c>
      <c r="L1573" s="1" t="s">
        <v>1007</v>
      </c>
      <c r="M1573" s="11">
        <v>28.868268199999999</v>
      </c>
      <c r="N1573" s="2" t="str">
        <f>IF(ISERROR(INDEX(출금!$G$2:$G$1048576,MATCH($S1573,출금!$S$2:$S$1048576,0)))=TRUE, "", INDEX(출금!$G$2:$G$1048576,MATCH($S1573,출금!$S$2:$S$1048576,0))&amp;"")</f>
        <v/>
      </c>
      <c r="O1573" s="2" t="str">
        <f>IF(ISERROR(INDEX(출금!$H$2:$H$1048576,MATCH($S1573,출금!$S$2:$S$1048576,0)))=TRUE, "", INDEX(출금!$H$2:$H$1048576,MATCH($S1573,출금!$S$2:$S$1048576,0))&amp;"")</f>
        <v/>
      </c>
      <c r="P1573" s="2" t="str">
        <f>IF(ISERROR(INDEX(출금!$A$2:$A$1048576,MATCH($S1573,출금!$S$2:$S$1048576,0)))=TRUE, "", INDEX(출금!$A$2:$A$1048576,MATCH($S1573,출금!$S$2:$S$1048576,0)))</f>
        <v/>
      </c>
      <c r="Q1573" s="2" t="str">
        <f>IF(ISERROR(INDEX(출금!$B$2:$B$1048576,MATCH($S1573,출금!$S$2:$S$1048576,0)))=TRUE, "", INDEX(출금!$B$2:$B$1048576,MATCH($S1573,출금!$S$2:$S$1048576,0)))</f>
        <v/>
      </c>
      <c r="R1573" s="2" t="str">
        <f>IF(ISERROR(INDEX(출금!$C$2:$C$1048576,MATCH($S1573,출금!$S$2:$S$1048576,0)))=TRUE, "", INDEX(출금!$C$2:$C$1048576,MATCH($S1573,출금!$S$2:$S$1048576,0)))</f>
        <v/>
      </c>
      <c r="S1573" s="4" t="s">
        <v>2811</v>
      </c>
      <c r="T1573" s="20">
        <v>44506.412604166668</v>
      </c>
      <c r="U1573" s="31" t="str">
        <f t="shared" si="45"/>
        <v>2021-11-06</v>
      </c>
    </row>
    <row r="1574" spans="1:21" hidden="1">
      <c r="A1574" s="5" t="s">
        <v>3</v>
      </c>
      <c r="B1574" s="5" t="s">
        <v>67</v>
      </c>
      <c r="C1574" s="5" t="s">
        <v>24</v>
      </c>
      <c r="D1574" s="2" t="str">
        <f>'(참고) Index'!$E$9</f>
        <v>Main</v>
      </c>
      <c r="E1574" s="5">
        <v>10012</v>
      </c>
      <c r="F1574" s="4" t="str">
        <f t="shared" si="44"/>
        <v>ATOM</v>
      </c>
      <c r="G1574" s="2" t="str">
        <f>IF(INDEX(지갑!$H:$H,MATCH(A1574&amp;B1574&amp;C1574&amp;D1574&amp;E1574&amp;F1574&amp;H1574,지갑!$K:$K,0))=0, "",INDEX(지갑!$H:$H,MATCH(A1574&amp;B1574&amp;C1574&amp;D1574&amp;E1574&amp;F1574&amp;H1574,지갑!$K:$K,0)))</f>
        <v>cosmos15v50ymp6n5dn73erkqtmq0u8adpl8d3ujv2e74</v>
      </c>
      <c r="H1574" s="5">
        <v>101230448</v>
      </c>
      <c r="K1574" s="1" t="s">
        <v>70</v>
      </c>
      <c r="L1574" s="1" t="s">
        <v>70</v>
      </c>
      <c r="M1574" s="11">
        <v>9999.99</v>
      </c>
      <c r="N1574" s="2" t="str">
        <f>IF(ISERROR(INDEX(출금!$G$2:$G$1048576,MATCH($S1574,출금!$S$2:$S$1048576,0)))=TRUE, "", INDEX(출금!$G$2:$G$1048576,MATCH($S1574,출금!$S$2:$S$1048576,0))&amp;"")</f>
        <v>cosmos1jjwh9rqudukx8r8duw226uc90g73spmze6mt3g</v>
      </c>
      <c r="O1574" s="2" t="str">
        <f>IF(ISERROR(INDEX(출금!$H$2:$H$1048576,MATCH($S1574,출금!$S$2:$S$1048576,0)))=TRUE, "", INDEX(출금!$H$2:$H$1048576,MATCH($S1574,출금!$S$2:$S$1048576,0))&amp;"")</f>
        <v/>
      </c>
      <c r="P1574" s="2" t="str">
        <f>IF(ISERROR(INDEX(출금!$A$2:$A$1048576,MATCH($S1574,출금!$S$2:$S$1048576,0)))=TRUE, "", INDEX(출금!$A$2:$A$1048576,MATCH($S1574,출금!$S$2:$S$1048576,0)))</f>
        <v>exchange</v>
      </c>
      <c r="Q1574" s="2" t="str">
        <f>IF(ISERROR(INDEX(출금!$B$2:$B$1048576,MATCH($S1574,출금!$S$2:$S$1048576,0)))=TRUE, "", INDEX(출금!$B$2:$B$1048576,MATCH($S1574,출금!$S$2:$S$1048576,0)))</f>
        <v>Huobi</v>
      </c>
      <c r="R1574" s="2" t="str">
        <f>IF(ISERROR(INDEX(출금!$C$2:$C$1048576,MATCH($S1574,출금!$S$2:$S$1048576,0)))=TRUE, "", INDEX(출금!$C$2:$C$1048576,MATCH($S1574,출금!$S$2:$S$1048576,0)))</f>
        <v>Peertec</v>
      </c>
      <c r="S1574" s="4" t="s">
        <v>1350</v>
      </c>
      <c r="T1574" s="20">
        <v>44506.377083333333</v>
      </c>
      <c r="U1574" s="31" t="str">
        <f t="shared" si="45"/>
        <v>2021-11-06</v>
      </c>
    </row>
    <row r="1575" spans="1:21" hidden="1">
      <c r="A1575" s="5" t="s">
        <v>3</v>
      </c>
      <c r="B1575" s="5" t="s">
        <v>67</v>
      </c>
      <c r="C1575" s="5" t="s">
        <v>24</v>
      </c>
      <c r="D1575" s="2" t="str">
        <f>'(참고) Index'!$E$9</f>
        <v>Main</v>
      </c>
      <c r="E1575" s="5">
        <v>10012</v>
      </c>
      <c r="F1575" s="4" t="str">
        <f t="shared" si="44"/>
        <v>XRP</v>
      </c>
      <c r="G1575" s="2" t="str">
        <f>IF(INDEX(지갑!$H:$H,MATCH(A1575&amp;B1575&amp;C1575&amp;D1575&amp;E1575&amp;F1575&amp;H1575,지갑!$K:$K,0))=0, "",INDEX(지갑!$H:$H,MATCH(A1575&amp;B1575&amp;C1575&amp;D1575&amp;E1575&amp;F1575&amp;H1575,지갑!$K:$K,0)))</f>
        <v>rEb8TK3gBgk5auZkwc6sHnwrGVJH8DuaLh</v>
      </c>
      <c r="H1575" s="5">
        <v>105711647</v>
      </c>
      <c r="K1575" s="1" t="s">
        <v>10</v>
      </c>
      <c r="L1575" s="1" t="s">
        <v>10</v>
      </c>
      <c r="M1575" s="11">
        <v>32545.0573</v>
      </c>
      <c r="N1575" s="2" t="str">
        <f>IF(ISERROR(INDEX(출금!$G$2:$G$1048576,MATCH($S1575,출금!$S$2:$S$1048576,0)))=TRUE, "", INDEX(출금!$G$2:$G$1048576,MATCH($S1575,출금!$S$2:$S$1048576,0))&amp;"")</f>
        <v/>
      </c>
      <c r="O1575" s="2" t="str">
        <f>IF(ISERROR(INDEX(출금!$H$2:$H$1048576,MATCH($S1575,출금!$S$2:$S$1048576,0)))=TRUE, "", INDEX(출금!$H$2:$H$1048576,MATCH($S1575,출금!$S$2:$S$1048576,0))&amp;"")</f>
        <v/>
      </c>
      <c r="P1575" s="2" t="str">
        <f>IF(ISERROR(INDEX(출금!$A$2:$A$1048576,MATCH($S1575,출금!$S$2:$S$1048576,0)))=TRUE, "", INDEX(출금!$A$2:$A$1048576,MATCH($S1575,출금!$S$2:$S$1048576,0)))</f>
        <v/>
      </c>
      <c r="Q1575" s="2" t="str">
        <f>IF(ISERROR(INDEX(출금!$B$2:$B$1048576,MATCH($S1575,출금!$S$2:$S$1048576,0)))=TRUE, "", INDEX(출금!$B$2:$B$1048576,MATCH($S1575,출금!$S$2:$S$1048576,0)))</f>
        <v/>
      </c>
      <c r="R1575" s="2" t="str">
        <f>IF(ISERROR(INDEX(출금!$C$2:$C$1048576,MATCH($S1575,출금!$S$2:$S$1048576,0)))=TRUE, "", INDEX(출금!$C$2:$C$1048576,MATCH($S1575,출금!$S$2:$S$1048576,0)))</f>
        <v/>
      </c>
      <c r="S1575" s="4" t="s">
        <v>2812</v>
      </c>
      <c r="T1575" s="20">
        <v>44504.882222222222</v>
      </c>
      <c r="U1575" s="31" t="str">
        <f t="shared" si="45"/>
        <v>2021-11-04</v>
      </c>
    </row>
    <row r="1576" spans="1:21" hidden="1">
      <c r="A1576" s="5" t="s">
        <v>3</v>
      </c>
      <c r="B1576" s="5" t="s">
        <v>67</v>
      </c>
      <c r="C1576" s="5" t="s">
        <v>24</v>
      </c>
      <c r="D1576" s="2" t="str">
        <f>'(참고) Index'!$E$9</f>
        <v>Main</v>
      </c>
      <c r="E1576" s="5">
        <v>10012</v>
      </c>
      <c r="F1576" s="4" t="str">
        <f t="shared" ref="F1576:F1639" si="46">K1576</f>
        <v>BTC</v>
      </c>
      <c r="G1576" s="2" t="str">
        <f>IF(INDEX(지갑!$H:$H,MATCH(A1576&amp;B1576&amp;C1576&amp;D1576&amp;E1576&amp;F1576&amp;H1576,지갑!$K:$K,0))=0, "",INDEX(지갑!$H:$H,MATCH(A1576&amp;B1576&amp;C1576&amp;D1576&amp;E1576&amp;F1576&amp;H1576,지갑!$K:$K,0)))</f>
        <v>19SK9LWSXLdmwPxvjPgvUrdaPhaPS6LaNu</v>
      </c>
      <c r="K1576" s="1" t="s">
        <v>9</v>
      </c>
      <c r="L1576" s="1" t="s">
        <v>9</v>
      </c>
      <c r="M1576" s="11">
        <v>10.538489</v>
      </c>
      <c r="N1576" s="2" t="str">
        <f>IF(ISERROR(INDEX(출금!$G$2:$G$1048576,MATCH($S1576,출금!$S$2:$S$1048576,0)))=TRUE, "", INDEX(출금!$G$2:$G$1048576,MATCH($S1576,출금!$S$2:$S$1048576,0))&amp;"")</f>
        <v>3H9GcbHrica8tDjBgkByHKNbwpcdTapLoK</v>
      </c>
      <c r="O1576" s="2" t="str">
        <f>IF(ISERROR(INDEX(출금!$H$2:$H$1048576,MATCH($S1576,출금!$S$2:$S$1048576,0)))=TRUE, "", INDEX(출금!$H$2:$H$1048576,MATCH($S1576,출금!$S$2:$S$1048576,0))&amp;"")</f>
        <v/>
      </c>
      <c r="P1576" s="2" t="str">
        <f>IF(ISERROR(INDEX(출금!$A$2:$A$1048576,MATCH($S1576,출금!$S$2:$S$1048576,0)))=TRUE, "", INDEX(출금!$A$2:$A$1048576,MATCH($S1576,출금!$S$2:$S$1048576,0)))</f>
        <v>exchange</v>
      </c>
      <c r="Q1576" s="2" t="str">
        <f>IF(ISERROR(INDEX(출금!$B$2:$B$1048576,MATCH($S1576,출금!$S$2:$S$1048576,0)))=TRUE, "", INDEX(출금!$B$2:$B$1048576,MATCH($S1576,출금!$S$2:$S$1048576,0)))</f>
        <v>FTX</v>
      </c>
      <c r="R1576" s="2" t="str">
        <f>IF(ISERROR(INDEX(출금!$C$2:$C$1048576,MATCH($S1576,출금!$S$2:$S$1048576,0)))=TRUE, "", INDEX(출금!$C$2:$C$1048576,MATCH($S1576,출금!$S$2:$S$1048576,0)))</f>
        <v>BBRICK</v>
      </c>
      <c r="S1576" s="4" t="s">
        <v>1769</v>
      </c>
      <c r="T1576" s="20">
        <v>44504.701898148145</v>
      </c>
      <c r="U1576" s="31" t="str">
        <f t="shared" si="45"/>
        <v>2021-11-04</v>
      </c>
    </row>
    <row r="1577" spans="1:21" hidden="1">
      <c r="A1577" s="5" t="s">
        <v>3</v>
      </c>
      <c r="B1577" s="5" t="s">
        <v>67</v>
      </c>
      <c r="C1577" s="5" t="s">
        <v>24</v>
      </c>
      <c r="D1577" s="2" t="str">
        <f>'(참고) Index'!$E$9</f>
        <v>Main</v>
      </c>
      <c r="E1577" s="5">
        <v>10012</v>
      </c>
      <c r="F1577" s="4" t="str">
        <f t="shared" si="46"/>
        <v>ETH</v>
      </c>
      <c r="G1577" s="2" t="str">
        <f>IF(INDEX(지갑!$H:$H,MATCH(A1577&amp;B1577&amp;C1577&amp;D1577&amp;E1577&amp;F1577&amp;H1577,지갑!$K:$K,0))=0, "",INDEX(지갑!$H:$H,MATCH(A1577&amp;B1577&amp;C1577&amp;D1577&amp;E1577&amp;F1577&amp;H1577,지갑!$K:$K,0)))</f>
        <v>0x5d6fcf22aa4e4ff8da0abe329392e7c5306d22f3</v>
      </c>
      <c r="K1577" s="1" t="s">
        <v>11</v>
      </c>
      <c r="L1577" s="1" t="s">
        <v>179</v>
      </c>
      <c r="M1577" s="11">
        <v>20</v>
      </c>
      <c r="N1577" s="2" t="str">
        <f>IF(ISERROR(INDEX(출금!$G$2:$G$1048576,MATCH($S1577,출금!$S$2:$S$1048576,0)))=TRUE, "", INDEX(출금!$G$2:$G$1048576,MATCH($S1577,출금!$S$2:$S$1048576,0))&amp;"")</f>
        <v/>
      </c>
      <c r="O1577" s="2" t="str">
        <f>IF(ISERROR(INDEX(출금!$H$2:$H$1048576,MATCH($S1577,출금!$S$2:$S$1048576,0)))=TRUE, "", INDEX(출금!$H$2:$H$1048576,MATCH($S1577,출금!$S$2:$S$1048576,0))&amp;"")</f>
        <v/>
      </c>
      <c r="P1577" s="2" t="str">
        <f>IF(ISERROR(INDEX(출금!$A$2:$A$1048576,MATCH($S1577,출금!$S$2:$S$1048576,0)))=TRUE, "", INDEX(출금!$A$2:$A$1048576,MATCH($S1577,출금!$S$2:$S$1048576,0)))</f>
        <v/>
      </c>
      <c r="Q1577" s="2" t="str">
        <f>IF(ISERROR(INDEX(출금!$B$2:$B$1048576,MATCH($S1577,출금!$S$2:$S$1048576,0)))=TRUE, "", INDEX(출금!$B$2:$B$1048576,MATCH($S1577,출금!$S$2:$S$1048576,0)))</f>
        <v/>
      </c>
      <c r="R1577" s="2" t="str">
        <f>IF(ISERROR(INDEX(출금!$C$2:$C$1048576,MATCH($S1577,출금!$S$2:$S$1048576,0)))=TRUE, "", INDEX(출금!$C$2:$C$1048576,MATCH($S1577,출금!$S$2:$S$1048576,0)))</f>
        <v/>
      </c>
      <c r="S1577" s="4" t="s">
        <v>2813</v>
      </c>
      <c r="T1577" s="20">
        <v>44504.6015162037</v>
      </c>
      <c r="U1577" s="31" t="str">
        <f t="shared" si="45"/>
        <v>2021-11-04</v>
      </c>
    </row>
    <row r="1578" spans="1:21" hidden="1">
      <c r="A1578" s="5" t="s">
        <v>3</v>
      </c>
      <c r="B1578" s="5" t="s">
        <v>67</v>
      </c>
      <c r="C1578" s="5" t="s">
        <v>24</v>
      </c>
      <c r="D1578" s="2" t="str">
        <f>'(참고) Index'!$E$9</f>
        <v>Main</v>
      </c>
      <c r="E1578" s="5">
        <v>10012</v>
      </c>
      <c r="F1578" s="4" t="str">
        <f t="shared" si="46"/>
        <v>BTC</v>
      </c>
      <c r="G1578" s="2" t="str">
        <f>IF(INDEX(지갑!$H:$H,MATCH(A1578&amp;B1578&amp;C1578&amp;D1578&amp;E1578&amp;F1578&amp;H1578,지갑!$K:$K,0))=0, "",INDEX(지갑!$H:$H,MATCH(A1578&amp;B1578&amp;C1578&amp;D1578&amp;E1578&amp;F1578&amp;H1578,지갑!$K:$K,0)))</f>
        <v>19SK9LWSXLdmwPxvjPgvUrdaPhaPS6LaNu</v>
      </c>
      <c r="K1578" s="1" t="s">
        <v>9</v>
      </c>
      <c r="L1578" s="1" t="s">
        <v>179</v>
      </c>
      <c r="M1578" s="11">
        <v>121.7</v>
      </c>
      <c r="N1578" s="2" t="str">
        <f>IF(ISERROR(INDEX(출금!$G$2:$G$1048576,MATCH($S1578,출금!$S$2:$S$1048576,0)))=TRUE, "", INDEX(출금!$G$2:$G$1048576,MATCH($S1578,출금!$S$2:$S$1048576,0))&amp;"")</f>
        <v/>
      </c>
      <c r="O1578" s="2" t="str">
        <f>IF(ISERROR(INDEX(출금!$H$2:$H$1048576,MATCH($S1578,출금!$S$2:$S$1048576,0)))=TRUE, "", INDEX(출금!$H$2:$H$1048576,MATCH($S1578,출금!$S$2:$S$1048576,0))&amp;"")</f>
        <v/>
      </c>
      <c r="P1578" s="2" t="str">
        <f>IF(ISERROR(INDEX(출금!$A$2:$A$1048576,MATCH($S1578,출금!$S$2:$S$1048576,0)))=TRUE, "", INDEX(출금!$A$2:$A$1048576,MATCH($S1578,출금!$S$2:$S$1048576,0)))</f>
        <v/>
      </c>
      <c r="Q1578" s="2" t="str">
        <f>IF(ISERROR(INDEX(출금!$B$2:$B$1048576,MATCH($S1578,출금!$S$2:$S$1048576,0)))=TRUE, "", INDEX(출금!$B$2:$B$1048576,MATCH($S1578,출금!$S$2:$S$1048576,0)))</f>
        <v/>
      </c>
      <c r="R1578" s="2" t="str">
        <f>IF(ISERROR(INDEX(출금!$C$2:$C$1048576,MATCH($S1578,출금!$S$2:$S$1048576,0)))=TRUE, "", INDEX(출금!$C$2:$C$1048576,MATCH($S1578,출금!$S$2:$S$1048576,0)))</f>
        <v/>
      </c>
      <c r="S1578" s="4" t="s">
        <v>2814</v>
      </c>
      <c r="T1578" s="20">
        <v>44504.593206018515</v>
      </c>
      <c r="U1578" s="31" t="str">
        <f t="shared" si="45"/>
        <v>2021-11-04</v>
      </c>
    </row>
    <row r="1579" spans="1:21" hidden="1">
      <c r="A1579" s="5" t="s">
        <v>3</v>
      </c>
      <c r="B1579" s="5" t="s">
        <v>67</v>
      </c>
      <c r="C1579" s="5" t="s">
        <v>24</v>
      </c>
      <c r="D1579" s="2" t="str">
        <f>'(참고) Index'!$E$9</f>
        <v>Main</v>
      </c>
      <c r="E1579" s="5">
        <v>10012</v>
      </c>
      <c r="F1579" s="4" t="str">
        <f t="shared" si="46"/>
        <v>ETH</v>
      </c>
      <c r="G1579" s="2" t="str">
        <f>IF(INDEX(지갑!$H:$H,MATCH(A1579&amp;B1579&amp;C1579&amp;D1579&amp;E1579&amp;F1579&amp;H1579,지갑!$K:$K,0))=0, "",INDEX(지갑!$H:$H,MATCH(A1579&amp;B1579&amp;C1579&amp;D1579&amp;E1579&amp;F1579&amp;H1579,지갑!$K:$K,0)))</f>
        <v>0x5d6fcf22aa4e4ff8da0abe329392e7c5306d22f3</v>
      </c>
      <c r="K1579" s="1" t="s">
        <v>11</v>
      </c>
      <c r="L1579" s="1" t="s">
        <v>179</v>
      </c>
      <c r="M1579" s="11">
        <v>1095.5999999999999</v>
      </c>
      <c r="N1579" s="2" t="str">
        <f>IF(ISERROR(INDEX(출금!$G$2:$G$1048576,MATCH($S1579,출금!$S$2:$S$1048576,0)))=TRUE, "", INDEX(출금!$G$2:$G$1048576,MATCH($S1579,출금!$S$2:$S$1048576,0))&amp;"")</f>
        <v/>
      </c>
      <c r="O1579" s="2" t="str">
        <f>IF(ISERROR(INDEX(출금!$H$2:$H$1048576,MATCH($S1579,출금!$S$2:$S$1048576,0)))=TRUE, "", INDEX(출금!$H$2:$H$1048576,MATCH($S1579,출금!$S$2:$S$1048576,0))&amp;"")</f>
        <v/>
      </c>
      <c r="P1579" s="2" t="str">
        <f>IF(ISERROR(INDEX(출금!$A$2:$A$1048576,MATCH($S1579,출금!$S$2:$S$1048576,0)))=TRUE, "", INDEX(출금!$A$2:$A$1048576,MATCH($S1579,출금!$S$2:$S$1048576,0)))</f>
        <v/>
      </c>
      <c r="Q1579" s="2" t="str">
        <f>IF(ISERROR(INDEX(출금!$B$2:$B$1048576,MATCH($S1579,출금!$S$2:$S$1048576,0)))=TRUE, "", INDEX(출금!$B$2:$B$1048576,MATCH($S1579,출금!$S$2:$S$1048576,0)))</f>
        <v/>
      </c>
      <c r="R1579" s="2" t="str">
        <f>IF(ISERROR(INDEX(출금!$C$2:$C$1048576,MATCH($S1579,출금!$S$2:$S$1048576,0)))=TRUE, "", INDEX(출금!$C$2:$C$1048576,MATCH($S1579,출금!$S$2:$S$1048576,0)))</f>
        <v/>
      </c>
      <c r="S1579" s="4" t="s">
        <v>2815</v>
      </c>
      <c r="T1579" s="20">
        <v>44504.592962962961</v>
      </c>
      <c r="U1579" s="31" t="str">
        <f t="shared" si="45"/>
        <v>2021-11-04</v>
      </c>
    </row>
    <row r="1580" spans="1:21" hidden="1">
      <c r="A1580" s="5" t="s">
        <v>3</v>
      </c>
      <c r="B1580" s="5" t="s">
        <v>67</v>
      </c>
      <c r="C1580" s="5" t="s">
        <v>24</v>
      </c>
      <c r="D1580" s="2" t="str">
        <f>'(참고) Index'!$E$9</f>
        <v>Main</v>
      </c>
      <c r="E1580" s="5">
        <v>10012</v>
      </c>
      <c r="F1580" s="4" t="str">
        <f t="shared" si="46"/>
        <v>CAKE</v>
      </c>
      <c r="G1580" s="2" t="e">
        <f>IF(INDEX(지갑!$H:$H,MATCH(A1580&amp;B1580&amp;C1580&amp;D1580&amp;E1580&amp;F1580&amp;H1580,지갑!$K:$K,0))=0, "",INDEX(지갑!$H:$H,MATCH(A1580&amp;B1580&amp;C1580&amp;D1580&amp;E1580&amp;F1580&amp;H1580,지갑!$K:$K,0)))</f>
        <v>#N/A</v>
      </c>
      <c r="K1580" s="1" t="s">
        <v>2558</v>
      </c>
      <c r="L1580" s="1" t="s">
        <v>179</v>
      </c>
      <c r="M1580" s="11">
        <v>2.1999999999999999E-5</v>
      </c>
      <c r="N1580" s="2" t="str">
        <f>IF(ISERROR(INDEX(출금!$G$2:$G$1048576,MATCH($S1580,출금!$S$2:$S$1048576,0)))=TRUE, "", INDEX(출금!$G$2:$G$1048576,MATCH($S1580,출금!$S$2:$S$1048576,0))&amp;"")</f>
        <v/>
      </c>
      <c r="O1580" s="2" t="str">
        <f>IF(ISERROR(INDEX(출금!$H$2:$H$1048576,MATCH($S1580,출금!$S$2:$S$1048576,0)))=TRUE, "", INDEX(출금!$H$2:$H$1048576,MATCH($S1580,출금!$S$2:$S$1048576,0))&amp;"")</f>
        <v/>
      </c>
      <c r="P1580" s="2" t="str">
        <f>IF(ISERROR(INDEX(출금!$A$2:$A$1048576,MATCH($S1580,출금!$S$2:$S$1048576,0)))=TRUE, "", INDEX(출금!$A$2:$A$1048576,MATCH($S1580,출금!$S$2:$S$1048576,0)))</f>
        <v/>
      </c>
      <c r="Q1580" s="2" t="str">
        <f>IF(ISERROR(INDEX(출금!$B$2:$B$1048576,MATCH($S1580,출금!$S$2:$S$1048576,0)))=TRUE, "", INDEX(출금!$B$2:$B$1048576,MATCH($S1580,출금!$S$2:$S$1048576,0)))</f>
        <v/>
      </c>
      <c r="R1580" s="2" t="str">
        <f>IF(ISERROR(INDEX(출금!$C$2:$C$1048576,MATCH($S1580,출금!$S$2:$S$1048576,0)))=TRUE, "", INDEX(출금!$C$2:$C$1048576,MATCH($S1580,출금!$S$2:$S$1048576,0)))</f>
        <v/>
      </c>
      <c r="S1580" s="4" t="s">
        <v>2816</v>
      </c>
      <c r="T1580" s="20">
        <v>44503.927210648151</v>
      </c>
      <c r="U1580" s="31" t="str">
        <f t="shared" si="45"/>
        <v>2021-11-03</v>
      </c>
    </row>
    <row r="1581" spans="1:21" hidden="1">
      <c r="A1581" s="5" t="s">
        <v>3</v>
      </c>
      <c r="B1581" s="5" t="s">
        <v>67</v>
      </c>
      <c r="C1581" s="5" t="s">
        <v>24</v>
      </c>
      <c r="D1581" s="2" t="str">
        <f>'(참고) Index'!$E$9</f>
        <v>Main</v>
      </c>
      <c r="E1581" s="5">
        <v>10012</v>
      </c>
      <c r="F1581" s="4" t="str">
        <f t="shared" si="46"/>
        <v>BUSD</v>
      </c>
      <c r="G1581" s="2" t="str">
        <f>IF(INDEX(지갑!$H:$H,MATCH(A1581&amp;B1581&amp;C1581&amp;D1581&amp;E1581&amp;F1581&amp;H1581,지갑!$K:$K,0))=0, "",INDEX(지갑!$H:$H,MATCH(A1581&amp;B1581&amp;C1581&amp;D1581&amp;E1581&amp;F1581&amp;H1581,지갑!$K:$K,0)))</f>
        <v/>
      </c>
      <c r="K1581" s="1" t="s">
        <v>167</v>
      </c>
      <c r="L1581" s="1" t="s">
        <v>179</v>
      </c>
      <c r="M1581" s="11">
        <v>4.0269999999999998E-4</v>
      </c>
      <c r="N1581" s="2" t="str">
        <f>IF(ISERROR(INDEX(출금!$G$2:$G$1048576,MATCH($S1581,출금!$S$2:$S$1048576,0)))=TRUE, "", INDEX(출금!$G$2:$G$1048576,MATCH($S1581,출금!$S$2:$S$1048576,0))&amp;"")</f>
        <v/>
      </c>
      <c r="O1581" s="2" t="str">
        <f>IF(ISERROR(INDEX(출금!$H$2:$H$1048576,MATCH($S1581,출금!$S$2:$S$1048576,0)))=TRUE, "", INDEX(출금!$H$2:$H$1048576,MATCH($S1581,출금!$S$2:$S$1048576,0))&amp;"")</f>
        <v/>
      </c>
      <c r="P1581" s="2" t="str">
        <f>IF(ISERROR(INDEX(출금!$A$2:$A$1048576,MATCH($S1581,출금!$S$2:$S$1048576,0)))=TRUE, "", INDEX(출금!$A$2:$A$1048576,MATCH($S1581,출금!$S$2:$S$1048576,0)))</f>
        <v/>
      </c>
      <c r="Q1581" s="2" t="str">
        <f>IF(ISERROR(INDEX(출금!$B$2:$B$1048576,MATCH($S1581,출금!$S$2:$S$1048576,0)))=TRUE, "", INDEX(출금!$B$2:$B$1048576,MATCH($S1581,출금!$S$2:$S$1048576,0)))</f>
        <v/>
      </c>
      <c r="R1581" s="2" t="str">
        <f>IF(ISERROR(INDEX(출금!$C$2:$C$1048576,MATCH($S1581,출금!$S$2:$S$1048576,0)))=TRUE, "", INDEX(출금!$C$2:$C$1048576,MATCH($S1581,출금!$S$2:$S$1048576,0)))</f>
        <v/>
      </c>
      <c r="S1581" s="4" t="s">
        <v>2816</v>
      </c>
      <c r="T1581" s="20">
        <v>44503.927210648151</v>
      </c>
      <c r="U1581" s="31" t="str">
        <f t="shared" si="45"/>
        <v>2021-11-03</v>
      </c>
    </row>
    <row r="1582" spans="1:21">
      <c r="A1582" s="5" t="s">
        <v>3</v>
      </c>
      <c r="B1582" s="5" t="s">
        <v>67</v>
      </c>
      <c r="C1582" s="5" t="s">
        <v>24</v>
      </c>
      <c r="D1582" s="2" t="str">
        <f>'(참고) Index'!$E$9</f>
        <v>Main</v>
      </c>
      <c r="E1582" s="5">
        <v>10012</v>
      </c>
      <c r="F1582" s="4" t="str">
        <f t="shared" si="46"/>
        <v>USDC</v>
      </c>
      <c r="G1582" s="2" t="str">
        <f>IF(INDEX(지갑!$H:$H,MATCH(A1582&amp;B1582&amp;C1582&amp;D1582&amp;E1582&amp;F1582&amp;H1582,지갑!$K:$K,0))=0, "",INDEX(지갑!$H:$H,MATCH(A1582&amp;B1582&amp;C1582&amp;D1582&amp;E1582&amp;F1582&amp;H1582,지갑!$K:$K,0)))</f>
        <v/>
      </c>
      <c r="K1582" s="1" t="s">
        <v>12</v>
      </c>
      <c r="L1582" s="1" t="s">
        <v>11</v>
      </c>
      <c r="M1582" s="11">
        <v>999800.92599999998</v>
      </c>
      <c r="N1582" s="2" t="str">
        <f>IF(ISERROR(INDEX(출금!$G$2:$G$1048576,MATCH($S1582,출금!$S$2:$S$1048576,0)))=TRUE, "", INDEX(출금!$G$2:$G$1048576,MATCH($S1582,출금!$S$2:$S$1048576,0))&amp;"")</f>
        <v/>
      </c>
      <c r="O1582" s="2" t="str">
        <f>IF(ISERROR(INDEX(출금!$H$2:$H$1048576,MATCH($S1582,출금!$S$2:$S$1048576,0)))=TRUE, "", INDEX(출금!$H$2:$H$1048576,MATCH($S1582,출금!$S$2:$S$1048576,0))&amp;"")</f>
        <v/>
      </c>
      <c r="P1582" s="2" t="str">
        <f>IF(ISERROR(INDEX(출금!$A$2:$A$1048576,MATCH($S1582,출금!$S$2:$S$1048576,0)))=TRUE, "", INDEX(출금!$A$2:$A$1048576,MATCH($S1582,출금!$S$2:$S$1048576,0)))</f>
        <v/>
      </c>
      <c r="Q1582" s="2" t="str">
        <f>IF(ISERROR(INDEX(출금!$B$2:$B$1048576,MATCH($S1582,출금!$S$2:$S$1048576,0)))=TRUE, "", INDEX(출금!$B$2:$B$1048576,MATCH($S1582,출금!$S$2:$S$1048576,0)))</f>
        <v/>
      </c>
      <c r="R1582" s="2" t="str">
        <f>IF(ISERROR(INDEX(출금!$C$2:$C$1048576,MATCH($S1582,출금!$S$2:$S$1048576,0)))=TRUE, "", INDEX(출금!$C$2:$C$1048576,MATCH($S1582,출금!$S$2:$S$1048576,0)))</f>
        <v/>
      </c>
      <c r="S1582" s="4" t="s">
        <v>2817</v>
      </c>
      <c r="T1582" s="20">
        <v>44503.671226851853</v>
      </c>
      <c r="U1582" s="31" t="str">
        <f t="shared" si="45"/>
        <v>2021-11-03</v>
      </c>
    </row>
    <row r="1583" spans="1:21">
      <c r="A1583" s="5" t="s">
        <v>3</v>
      </c>
      <c r="B1583" s="5" t="s">
        <v>67</v>
      </c>
      <c r="C1583" s="5" t="s">
        <v>24</v>
      </c>
      <c r="D1583" s="2" t="str">
        <f>'(참고) Index'!$E$9</f>
        <v>Main</v>
      </c>
      <c r="E1583" s="5">
        <v>10012</v>
      </c>
      <c r="F1583" s="4" t="str">
        <f t="shared" si="46"/>
        <v>USDC</v>
      </c>
      <c r="G1583" s="2" t="str">
        <f>IF(INDEX(지갑!$H:$H,MATCH(A1583&amp;B1583&amp;C1583&amp;D1583&amp;E1583&amp;F1583&amp;H1583,지갑!$K:$K,0))=0, "",INDEX(지갑!$H:$H,MATCH(A1583&amp;B1583&amp;C1583&amp;D1583&amp;E1583&amp;F1583&amp;H1583,지갑!$K:$K,0)))</f>
        <v/>
      </c>
      <c r="K1583" s="1" t="s">
        <v>12</v>
      </c>
      <c r="L1583" s="1" t="s">
        <v>11</v>
      </c>
      <c r="M1583" s="11">
        <v>5011376.3099999996</v>
      </c>
      <c r="N1583" s="2" t="str">
        <f>IF(ISERROR(INDEX(출금!$G$2:$G$1048576,MATCH($S1583,출금!$S$2:$S$1048576,0)))=TRUE, "", INDEX(출금!$G$2:$G$1048576,MATCH($S1583,출금!$S$2:$S$1048576,0))&amp;"")</f>
        <v>0xbAafa054940dB14170b608903067149c9E744545</v>
      </c>
      <c r="O1583" s="2" t="str">
        <f>IF(ISERROR(INDEX(출금!$H$2:$H$1048576,MATCH($S1583,출금!$S$2:$S$1048576,0)))=TRUE, "", INDEX(출금!$H$2:$H$1048576,MATCH($S1583,출금!$S$2:$S$1048576,0))&amp;"")</f>
        <v/>
      </c>
      <c r="P1583" s="2" t="str">
        <f>IF(ISERROR(INDEX(출금!$A$2:$A$1048576,MATCH($S1583,출금!$S$2:$S$1048576,0)))=TRUE, "", INDEX(출금!$A$2:$A$1048576,MATCH($S1583,출금!$S$2:$S$1048576,0)))</f>
        <v>exchange</v>
      </c>
      <c r="Q1583" s="2" t="str">
        <f>IF(ISERROR(INDEX(출금!$B$2:$B$1048576,MATCH($S1583,출금!$S$2:$S$1048576,0)))=TRUE, "", INDEX(출금!$B$2:$B$1048576,MATCH($S1583,출금!$S$2:$S$1048576,0)))</f>
        <v>FTX</v>
      </c>
      <c r="R1583" s="2" t="str">
        <f>IF(ISERROR(INDEX(출금!$C$2:$C$1048576,MATCH($S1583,출금!$S$2:$S$1048576,0)))=TRUE, "", INDEX(출금!$C$2:$C$1048576,MATCH($S1583,출금!$S$2:$S$1048576,0)))</f>
        <v>BBRICK</v>
      </c>
      <c r="S1583" s="4" t="s">
        <v>1975</v>
      </c>
      <c r="T1583" s="20">
        <v>44503.658750000002</v>
      </c>
      <c r="U1583" s="31" t="str">
        <f t="shared" si="45"/>
        <v>2021-11-03</v>
      </c>
    </row>
    <row r="1584" spans="1:21" hidden="1">
      <c r="A1584" s="5" t="s">
        <v>3</v>
      </c>
      <c r="B1584" s="5" t="s">
        <v>67</v>
      </c>
      <c r="C1584" s="5" t="s">
        <v>24</v>
      </c>
      <c r="D1584" s="2" t="str">
        <f>'(참고) Index'!$E$9</f>
        <v>Main</v>
      </c>
      <c r="E1584" s="5">
        <v>10012</v>
      </c>
      <c r="F1584" s="4" t="str">
        <f t="shared" si="46"/>
        <v>XRP</v>
      </c>
      <c r="G1584" s="2" t="str">
        <f>IF(INDEX(지갑!$H:$H,MATCH(A1584&amp;B1584&amp;C1584&amp;D1584&amp;E1584&amp;F1584&amp;H1584,지갑!$K:$K,0))=0, "",INDEX(지갑!$H:$H,MATCH(A1584&amp;B1584&amp;C1584&amp;D1584&amp;E1584&amp;F1584&amp;H1584,지갑!$K:$K,0)))</f>
        <v>rEb8TK3gBgk5auZkwc6sHnwrGVJH8DuaLh</v>
      </c>
      <c r="H1584" s="5">
        <v>105711647</v>
      </c>
      <c r="K1584" s="1" t="s">
        <v>10</v>
      </c>
      <c r="L1584" s="1" t="s">
        <v>10</v>
      </c>
      <c r="M1584" s="11">
        <v>35029.633399999999</v>
      </c>
      <c r="N1584" s="2" t="str">
        <f>IF(ISERROR(INDEX(출금!$G$2:$G$1048576,MATCH($S1584,출금!$S$2:$S$1048576,0)))=TRUE, "", INDEX(출금!$G$2:$G$1048576,MATCH($S1584,출금!$S$2:$S$1048576,0))&amp;"")</f>
        <v/>
      </c>
      <c r="O1584" s="2" t="str">
        <f>IF(ISERROR(INDEX(출금!$H$2:$H$1048576,MATCH($S1584,출금!$S$2:$S$1048576,0)))=TRUE, "", INDEX(출금!$H$2:$H$1048576,MATCH($S1584,출금!$S$2:$S$1048576,0))&amp;"")</f>
        <v/>
      </c>
      <c r="P1584" s="2" t="str">
        <f>IF(ISERROR(INDEX(출금!$A$2:$A$1048576,MATCH($S1584,출금!$S$2:$S$1048576,0)))=TRUE, "", INDEX(출금!$A$2:$A$1048576,MATCH($S1584,출금!$S$2:$S$1048576,0)))</f>
        <v/>
      </c>
      <c r="Q1584" s="2" t="str">
        <f>IF(ISERROR(INDEX(출금!$B$2:$B$1048576,MATCH($S1584,출금!$S$2:$S$1048576,0)))=TRUE, "", INDEX(출금!$B$2:$B$1048576,MATCH($S1584,출금!$S$2:$S$1048576,0)))</f>
        <v/>
      </c>
      <c r="R1584" s="2" t="str">
        <f>IF(ISERROR(INDEX(출금!$C$2:$C$1048576,MATCH($S1584,출금!$S$2:$S$1048576,0)))=TRUE, "", INDEX(출금!$C$2:$C$1048576,MATCH($S1584,출금!$S$2:$S$1048576,0)))</f>
        <v/>
      </c>
      <c r="S1584" s="4" t="s">
        <v>2818</v>
      </c>
      <c r="T1584" s="20">
        <v>44502.865648148145</v>
      </c>
      <c r="U1584" s="31" t="str">
        <f t="shared" si="45"/>
        <v>2021-11-02</v>
      </c>
    </row>
    <row r="1585" spans="1:21" hidden="1">
      <c r="A1585" s="5" t="s">
        <v>3</v>
      </c>
      <c r="B1585" s="5" t="s">
        <v>67</v>
      </c>
      <c r="C1585" s="5" t="s">
        <v>24</v>
      </c>
      <c r="D1585" s="2" t="str">
        <f>'(참고) Index'!$E$9</f>
        <v>Main</v>
      </c>
      <c r="E1585" s="5">
        <v>10012</v>
      </c>
      <c r="F1585" s="4" t="str">
        <f t="shared" si="46"/>
        <v>XRP</v>
      </c>
      <c r="G1585" s="2" t="str">
        <f>IF(INDEX(지갑!$H:$H,MATCH(A1585&amp;B1585&amp;C1585&amp;D1585&amp;E1585&amp;F1585&amp;H1585,지갑!$K:$K,0))=0, "",INDEX(지갑!$H:$H,MATCH(A1585&amp;B1585&amp;C1585&amp;D1585&amp;E1585&amp;F1585&amp;H1585,지갑!$K:$K,0)))</f>
        <v>rEb8TK3gBgk5auZkwc6sHnwrGVJH8DuaLh</v>
      </c>
      <c r="H1585" s="5">
        <v>105711647</v>
      </c>
      <c r="K1585" s="1" t="s">
        <v>10</v>
      </c>
      <c r="L1585" s="1" t="s">
        <v>10</v>
      </c>
      <c r="M1585" s="11">
        <v>27957.619500000001</v>
      </c>
      <c r="N1585" s="2" t="str">
        <f>IF(ISERROR(INDEX(출금!$G$2:$G$1048576,MATCH($S1585,출금!$S$2:$S$1048576,0)))=TRUE, "", INDEX(출금!$G$2:$G$1048576,MATCH($S1585,출금!$S$2:$S$1048576,0))&amp;"")</f>
        <v/>
      </c>
      <c r="O1585" s="2" t="str">
        <f>IF(ISERROR(INDEX(출금!$H$2:$H$1048576,MATCH($S1585,출금!$S$2:$S$1048576,0)))=TRUE, "", INDEX(출금!$H$2:$H$1048576,MATCH($S1585,출금!$S$2:$S$1048576,0))&amp;"")</f>
        <v/>
      </c>
      <c r="P1585" s="2" t="str">
        <f>IF(ISERROR(INDEX(출금!$A$2:$A$1048576,MATCH($S1585,출금!$S$2:$S$1048576,0)))=TRUE, "", INDEX(출금!$A$2:$A$1048576,MATCH($S1585,출금!$S$2:$S$1048576,0)))</f>
        <v/>
      </c>
      <c r="Q1585" s="2" t="str">
        <f>IF(ISERROR(INDEX(출금!$B$2:$B$1048576,MATCH($S1585,출금!$S$2:$S$1048576,0)))=TRUE, "", INDEX(출금!$B$2:$B$1048576,MATCH($S1585,출금!$S$2:$S$1048576,0)))</f>
        <v/>
      </c>
      <c r="R1585" s="2" t="str">
        <f>IF(ISERROR(INDEX(출금!$C$2:$C$1048576,MATCH($S1585,출금!$S$2:$S$1048576,0)))=TRUE, "", INDEX(출금!$C$2:$C$1048576,MATCH($S1585,출금!$S$2:$S$1048576,0)))</f>
        <v/>
      </c>
      <c r="S1585" s="4" t="s">
        <v>2819</v>
      </c>
      <c r="T1585" s="20">
        <v>44502.844837962963</v>
      </c>
      <c r="U1585" s="31" t="str">
        <f t="shared" si="45"/>
        <v>2021-11-02</v>
      </c>
    </row>
    <row r="1586" spans="1:21">
      <c r="A1586" s="5" t="s">
        <v>3</v>
      </c>
      <c r="B1586" s="5" t="s">
        <v>67</v>
      </c>
      <c r="C1586" s="5" t="s">
        <v>24</v>
      </c>
      <c r="D1586" s="2" t="str">
        <f>'(참고) Index'!$E$9</f>
        <v>Main</v>
      </c>
      <c r="E1586" s="5">
        <v>10012</v>
      </c>
      <c r="F1586" s="4" t="str">
        <f t="shared" si="46"/>
        <v>ETH</v>
      </c>
      <c r="G1586" s="2" t="str">
        <f>IF(INDEX(지갑!$H:$H,MATCH(A1586&amp;B1586&amp;C1586&amp;D1586&amp;E1586&amp;F1586&amp;H1586,지갑!$K:$K,0))=0, "",INDEX(지갑!$H:$H,MATCH(A1586&amp;B1586&amp;C1586&amp;D1586&amp;E1586&amp;F1586&amp;H1586,지갑!$K:$K,0)))</f>
        <v>0x5d6fcf22aa4e4ff8da0abe329392e7c5306d22f3</v>
      </c>
      <c r="K1586" s="1" t="s">
        <v>11</v>
      </c>
      <c r="L1586" s="1" t="s">
        <v>11</v>
      </c>
      <c r="M1586" s="11">
        <v>803.93343500000003</v>
      </c>
      <c r="N1586" s="2" t="str">
        <f>IF(ISERROR(INDEX(출금!$G$2:$G$1048576,MATCH($S1586,출금!$S$2:$S$1048576,0)))=TRUE, "", INDEX(출금!$G$2:$G$1048576,MATCH($S1586,출금!$S$2:$S$1048576,0))&amp;"")</f>
        <v/>
      </c>
      <c r="O1586" s="2" t="str">
        <f>IF(ISERROR(INDEX(출금!$H$2:$H$1048576,MATCH($S1586,출금!$S$2:$S$1048576,0)))=TRUE, "", INDEX(출금!$H$2:$H$1048576,MATCH($S1586,출금!$S$2:$S$1048576,0))&amp;"")</f>
        <v/>
      </c>
      <c r="P1586" s="2" t="str">
        <f>IF(ISERROR(INDEX(출금!$A$2:$A$1048576,MATCH($S1586,출금!$S$2:$S$1048576,0)))=TRUE, "", INDEX(출금!$A$2:$A$1048576,MATCH($S1586,출금!$S$2:$S$1048576,0)))</f>
        <v/>
      </c>
      <c r="Q1586" s="2" t="str">
        <f>IF(ISERROR(INDEX(출금!$B$2:$B$1048576,MATCH($S1586,출금!$S$2:$S$1048576,0)))=TRUE, "", INDEX(출금!$B$2:$B$1048576,MATCH($S1586,출금!$S$2:$S$1048576,0)))</f>
        <v/>
      </c>
      <c r="R1586" s="2" t="str">
        <f>IF(ISERROR(INDEX(출금!$C$2:$C$1048576,MATCH($S1586,출금!$S$2:$S$1048576,0)))=TRUE, "", INDEX(출금!$C$2:$C$1048576,MATCH($S1586,출금!$S$2:$S$1048576,0)))</f>
        <v/>
      </c>
      <c r="S1586" s="4" t="s">
        <v>2820</v>
      </c>
      <c r="T1586" s="20">
        <v>44502.526805555557</v>
      </c>
      <c r="U1586" s="31" t="str">
        <f t="shared" si="45"/>
        <v>2021-11-02</v>
      </c>
    </row>
    <row r="1587" spans="1:21">
      <c r="A1587" s="5" t="s">
        <v>3</v>
      </c>
      <c r="B1587" s="5" t="s">
        <v>67</v>
      </c>
      <c r="C1587" s="5" t="s">
        <v>24</v>
      </c>
      <c r="D1587" s="2" t="str">
        <f>'(참고) Index'!$E$9</f>
        <v>Main</v>
      </c>
      <c r="E1587" s="5">
        <v>10012</v>
      </c>
      <c r="F1587" s="4" t="str">
        <f t="shared" si="46"/>
        <v>ETH</v>
      </c>
      <c r="G1587" s="2" t="str">
        <f>IF(INDEX(지갑!$H:$H,MATCH(A1587&amp;B1587&amp;C1587&amp;D1587&amp;E1587&amp;F1587&amp;H1587,지갑!$K:$K,0))=0, "",INDEX(지갑!$H:$H,MATCH(A1587&amp;B1587&amp;C1587&amp;D1587&amp;E1587&amp;F1587&amp;H1587,지갑!$K:$K,0)))</f>
        <v>0x5d6fcf22aa4e4ff8da0abe329392e7c5306d22f3</v>
      </c>
      <c r="K1587" s="1" t="s">
        <v>11</v>
      </c>
      <c r="L1587" s="1" t="s">
        <v>11</v>
      </c>
      <c r="M1587" s="11">
        <v>1500</v>
      </c>
      <c r="N1587" s="2" t="str">
        <f>IF(ISERROR(INDEX(출금!$G$2:$G$1048576,MATCH($S1587,출금!$S$2:$S$1048576,0)))=TRUE, "", INDEX(출금!$G$2:$G$1048576,MATCH($S1587,출금!$S$2:$S$1048576,0))&amp;"")</f>
        <v/>
      </c>
      <c r="O1587" s="2" t="str">
        <f>IF(ISERROR(INDEX(출금!$H$2:$H$1048576,MATCH($S1587,출금!$S$2:$S$1048576,0)))=TRUE, "", INDEX(출금!$H$2:$H$1048576,MATCH($S1587,출금!$S$2:$S$1048576,0))&amp;"")</f>
        <v/>
      </c>
      <c r="P1587" s="2" t="str">
        <f>IF(ISERROR(INDEX(출금!$A$2:$A$1048576,MATCH($S1587,출금!$S$2:$S$1048576,0)))=TRUE, "", INDEX(출금!$A$2:$A$1048576,MATCH($S1587,출금!$S$2:$S$1048576,0)))</f>
        <v/>
      </c>
      <c r="Q1587" s="2" t="str">
        <f>IF(ISERROR(INDEX(출금!$B$2:$B$1048576,MATCH($S1587,출금!$S$2:$S$1048576,0)))=TRUE, "", INDEX(출금!$B$2:$B$1048576,MATCH($S1587,출금!$S$2:$S$1048576,0)))</f>
        <v/>
      </c>
      <c r="R1587" s="2" t="str">
        <f>IF(ISERROR(INDEX(출금!$C$2:$C$1048576,MATCH($S1587,출금!$S$2:$S$1048576,0)))=TRUE, "", INDEX(출금!$C$2:$C$1048576,MATCH($S1587,출금!$S$2:$S$1048576,0)))</f>
        <v/>
      </c>
      <c r="S1587" s="4" t="s">
        <v>2821</v>
      </c>
      <c r="T1587" s="20">
        <v>44502.524004629631</v>
      </c>
      <c r="U1587" s="31" t="str">
        <f t="shared" si="45"/>
        <v>2021-11-02</v>
      </c>
    </row>
    <row r="1588" spans="1:21" hidden="1">
      <c r="A1588" s="5" t="s">
        <v>3</v>
      </c>
      <c r="B1588" s="5" t="s">
        <v>67</v>
      </c>
      <c r="C1588" s="5" t="s">
        <v>24</v>
      </c>
      <c r="D1588" s="2" t="str">
        <f>'(참고) Index'!$E$9</f>
        <v>Main</v>
      </c>
      <c r="E1588" s="5">
        <v>10012</v>
      </c>
      <c r="F1588" s="4" t="str">
        <f t="shared" si="46"/>
        <v>CAKE</v>
      </c>
      <c r="G1588" s="2" t="e">
        <f>IF(INDEX(지갑!$H:$H,MATCH(A1588&amp;B1588&amp;C1588&amp;D1588&amp;E1588&amp;F1588&amp;H1588,지갑!$K:$K,0))=0, "",INDEX(지갑!$H:$H,MATCH(A1588&amp;B1588&amp;C1588&amp;D1588&amp;E1588&amp;F1588&amp;H1588,지갑!$K:$K,0)))</f>
        <v>#N/A</v>
      </c>
      <c r="K1588" s="1" t="s">
        <v>2558</v>
      </c>
      <c r="L1588" s="1" t="s">
        <v>179</v>
      </c>
      <c r="M1588" s="11">
        <v>9.2E-6</v>
      </c>
      <c r="N1588" s="2" t="str">
        <f>IF(ISERROR(INDEX(출금!$G$2:$G$1048576,MATCH($S1588,출금!$S$2:$S$1048576,0)))=TRUE, "", INDEX(출금!$G$2:$G$1048576,MATCH($S1588,출금!$S$2:$S$1048576,0))&amp;"")</f>
        <v/>
      </c>
      <c r="O1588" s="2" t="str">
        <f>IF(ISERROR(INDEX(출금!$H$2:$H$1048576,MATCH($S1588,출금!$S$2:$S$1048576,0)))=TRUE, "", INDEX(출금!$H$2:$H$1048576,MATCH($S1588,출금!$S$2:$S$1048576,0))&amp;"")</f>
        <v/>
      </c>
      <c r="P1588" s="2" t="str">
        <f>IF(ISERROR(INDEX(출금!$A$2:$A$1048576,MATCH($S1588,출금!$S$2:$S$1048576,0)))=TRUE, "", INDEX(출금!$A$2:$A$1048576,MATCH($S1588,출금!$S$2:$S$1048576,0)))</f>
        <v/>
      </c>
      <c r="Q1588" s="2" t="str">
        <f>IF(ISERROR(INDEX(출금!$B$2:$B$1048576,MATCH($S1588,출금!$S$2:$S$1048576,0)))=TRUE, "", INDEX(출금!$B$2:$B$1048576,MATCH($S1588,출금!$S$2:$S$1048576,0)))</f>
        <v/>
      </c>
      <c r="R1588" s="2" t="str">
        <f>IF(ISERROR(INDEX(출금!$C$2:$C$1048576,MATCH($S1588,출금!$S$2:$S$1048576,0)))=TRUE, "", INDEX(출금!$C$2:$C$1048576,MATCH($S1588,출금!$S$2:$S$1048576,0)))</f>
        <v/>
      </c>
      <c r="S1588" s="4" t="s">
        <v>2822</v>
      </c>
      <c r="T1588" s="20">
        <v>44502.429756944446</v>
      </c>
      <c r="U1588" s="31" t="str">
        <f t="shared" si="45"/>
        <v>2021-11-02</v>
      </c>
    </row>
    <row r="1589" spans="1:21" hidden="1">
      <c r="A1589" s="5" t="s">
        <v>3</v>
      </c>
      <c r="B1589" s="5" t="s">
        <v>67</v>
      </c>
      <c r="C1589" s="5" t="s">
        <v>24</v>
      </c>
      <c r="D1589" s="2" t="str">
        <f>'(참고) Index'!$E$9</f>
        <v>Main</v>
      </c>
      <c r="E1589" s="5">
        <v>10012</v>
      </c>
      <c r="F1589" s="4" t="str">
        <f t="shared" si="46"/>
        <v>BUSD</v>
      </c>
      <c r="G1589" s="2" t="str">
        <f>IF(INDEX(지갑!$H:$H,MATCH(A1589&amp;B1589&amp;C1589&amp;D1589&amp;E1589&amp;F1589&amp;H1589,지갑!$K:$K,0))=0, "",INDEX(지갑!$H:$H,MATCH(A1589&amp;B1589&amp;C1589&amp;D1589&amp;E1589&amp;F1589&amp;H1589,지갑!$K:$K,0)))</f>
        <v/>
      </c>
      <c r="K1589" s="1" t="s">
        <v>167</v>
      </c>
      <c r="L1589" s="1" t="s">
        <v>179</v>
      </c>
      <c r="M1589" s="11">
        <v>1.5919999999999999E-4</v>
      </c>
      <c r="N1589" s="2" t="str">
        <f>IF(ISERROR(INDEX(출금!$G$2:$G$1048576,MATCH($S1589,출금!$S$2:$S$1048576,0)))=TRUE, "", INDEX(출금!$G$2:$G$1048576,MATCH($S1589,출금!$S$2:$S$1048576,0))&amp;"")</f>
        <v/>
      </c>
      <c r="O1589" s="2" t="str">
        <f>IF(ISERROR(INDEX(출금!$H$2:$H$1048576,MATCH($S1589,출금!$S$2:$S$1048576,0)))=TRUE, "", INDEX(출금!$H$2:$H$1048576,MATCH($S1589,출금!$S$2:$S$1048576,0))&amp;"")</f>
        <v/>
      </c>
      <c r="P1589" s="2" t="str">
        <f>IF(ISERROR(INDEX(출금!$A$2:$A$1048576,MATCH($S1589,출금!$S$2:$S$1048576,0)))=TRUE, "", INDEX(출금!$A$2:$A$1048576,MATCH($S1589,출금!$S$2:$S$1048576,0)))</f>
        <v/>
      </c>
      <c r="Q1589" s="2" t="str">
        <f>IF(ISERROR(INDEX(출금!$B$2:$B$1048576,MATCH($S1589,출금!$S$2:$S$1048576,0)))=TRUE, "", INDEX(출금!$B$2:$B$1048576,MATCH($S1589,출금!$S$2:$S$1048576,0)))</f>
        <v/>
      </c>
      <c r="R1589" s="2" t="str">
        <f>IF(ISERROR(INDEX(출금!$C$2:$C$1048576,MATCH($S1589,출금!$S$2:$S$1048576,0)))=TRUE, "", INDEX(출금!$C$2:$C$1048576,MATCH($S1589,출금!$S$2:$S$1048576,0)))</f>
        <v/>
      </c>
      <c r="S1589" s="4" t="s">
        <v>2822</v>
      </c>
      <c r="T1589" s="20">
        <v>44502.429756944446</v>
      </c>
      <c r="U1589" s="31" t="str">
        <f t="shared" si="45"/>
        <v>2021-11-02</v>
      </c>
    </row>
    <row r="1590" spans="1:21" hidden="1">
      <c r="A1590" s="5" t="s">
        <v>3</v>
      </c>
      <c r="B1590" s="5" t="s">
        <v>67</v>
      </c>
      <c r="C1590" s="5" t="s">
        <v>24</v>
      </c>
      <c r="D1590" s="2" t="str">
        <f>'(참고) Index'!$E$9</f>
        <v>Main</v>
      </c>
      <c r="E1590" s="5">
        <v>10012</v>
      </c>
      <c r="F1590" s="4" t="str">
        <f t="shared" si="46"/>
        <v>EOS</v>
      </c>
      <c r="G1590" s="2" t="str">
        <f>IF(INDEX(지갑!$H:$H,MATCH(A1590&amp;B1590&amp;C1590&amp;D1590&amp;E1590&amp;F1590&amp;H1590,지갑!$K:$K,0))=0, "",INDEX(지갑!$H:$H,MATCH(A1590&amp;B1590&amp;C1590&amp;D1590&amp;E1590&amp;F1590&amp;H1590,지갑!$K:$K,0)))</f>
        <v>binancecleos</v>
      </c>
      <c r="H1590" s="5">
        <v>106375124</v>
      </c>
      <c r="K1590" s="1" t="s">
        <v>1139</v>
      </c>
      <c r="L1590" s="1" t="s">
        <v>1139</v>
      </c>
      <c r="M1590" s="11">
        <v>1337020.1599999999</v>
      </c>
      <c r="N1590" s="2" t="str">
        <f>IF(ISERROR(INDEX(출금!$G$2:$G$1048576,MATCH($S1590,출금!$S$2:$S$1048576,0)))=TRUE, "", INDEX(출금!$G$2:$G$1048576,MATCH($S1590,출금!$S$2:$S$1048576,0))&amp;"")</f>
        <v/>
      </c>
      <c r="O1590" s="2" t="str">
        <f>IF(ISERROR(INDEX(출금!$H$2:$H$1048576,MATCH($S1590,출금!$S$2:$S$1048576,0)))=TRUE, "", INDEX(출금!$H$2:$H$1048576,MATCH($S1590,출금!$S$2:$S$1048576,0))&amp;"")</f>
        <v/>
      </c>
      <c r="P1590" s="2" t="str">
        <f>IF(ISERROR(INDEX(출금!$A$2:$A$1048576,MATCH($S1590,출금!$S$2:$S$1048576,0)))=TRUE, "", INDEX(출금!$A$2:$A$1048576,MATCH($S1590,출금!$S$2:$S$1048576,0)))</f>
        <v/>
      </c>
      <c r="Q1590" s="2" t="str">
        <f>IF(ISERROR(INDEX(출금!$B$2:$B$1048576,MATCH($S1590,출금!$S$2:$S$1048576,0)))=TRUE, "", INDEX(출금!$B$2:$B$1048576,MATCH($S1590,출금!$S$2:$S$1048576,0)))</f>
        <v/>
      </c>
      <c r="R1590" s="2" t="str">
        <f>IF(ISERROR(INDEX(출금!$C$2:$C$1048576,MATCH($S1590,출금!$S$2:$S$1048576,0)))=TRUE, "", INDEX(출금!$C$2:$C$1048576,MATCH($S1590,출금!$S$2:$S$1048576,0)))</f>
        <v/>
      </c>
      <c r="S1590" s="4" t="s">
        <v>2823</v>
      </c>
      <c r="T1590" s="20">
        <v>44501.490277777775</v>
      </c>
      <c r="U1590" s="31" t="str">
        <f t="shared" si="45"/>
        <v>2021-11-01</v>
      </c>
    </row>
    <row r="1591" spans="1:21" hidden="1">
      <c r="A1591" s="5" t="s">
        <v>3</v>
      </c>
      <c r="B1591" s="5" t="s">
        <v>67</v>
      </c>
      <c r="C1591" s="5" t="s">
        <v>24</v>
      </c>
      <c r="D1591" s="2" t="str">
        <f>'(참고) Index'!$E$9</f>
        <v>Main</v>
      </c>
      <c r="E1591" s="5">
        <v>10012</v>
      </c>
      <c r="F1591" s="4" t="str">
        <f t="shared" si="46"/>
        <v>BTC</v>
      </c>
      <c r="G1591" s="2" t="str">
        <f>IF(INDEX(지갑!$H:$H,MATCH(A1591&amp;B1591&amp;C1591&amp;D1591&amp;E1591&amp;F1591&amp;H1591,지갑!$K:$K,0))=0, "",INDEX(지갑!$H:$H,MATCH(A1591&amp;B1591&amp;C1591&amp;D1591&amp;E1591&amp;F1591&amp;H1591,지갑!$K:$K,0)))</f>
        <v>19SK9LWSXLdmwPxvjPgvUrdaPhaPS6LaNu</v>
      </c>
      <c r="K1591" s="1" t="s">
        <v>9</v>
      </c>
      <c r="L1591" s="1" t="s">
        <v>9</v>
      </c>
      <c r="M1591" s="11">
        <v>199.99979999999999</v>
      </c>
      <c r="N1591" s="2" t="str">
        <f>IF(ISERROR(INDEX(출금!$G$2:$G$1048576,MATCH($S1591,출금!$S$2:$S$1048576,0)))=TRUE, "", INDEX(출금!$G$2:$G$1048576,MATCH($S1591,출금!$S$2:$S$1048576,0))&amp;"")</f>
        <v/>
      </c>
      <c r="O1591" s="2" t="str">
        <f>IF(ISERROR(INDEX(출금!$H$2:$H$1048576,MATCH($S1591,출금!$S$2:$S$1048576,0)))=TRUE, "", INDEX(출금!$H$2:$H$1048576,MATCH($S1591,출금!$S$2:$S$1048576,0))&amp;"")</f>
        <v/>
      </c>
      <c r="P1591" s="2" t="str">
        <f>IF(ISERROR(INDEX(출금!$A$2:$A$1048576,MATCH($S1591,출금!$S$2:$S$1048576,0)))=TRUE, "", INDEX(출금!$A$2:$A$1048576,MATCH($S1591,출금!$S$2:$S$1048576,0)))</f>
        <v/>
      </c>
      <c r="Q1591" s="2" t="str">
        <f>IF(ISERROR(INDEX(출금!$B$2:$B$1048576,MATCH($S1591,출금!$S$2:$S$1048576,0)))=TRUE, "", INDEX(출금!$B$2:$B$1048576,MATCH($S1591,출금!$S$2:$S$1048576,0)))</f>
        <v/>
      </c>
      <c r="R1591" s="2" t="str">
        <f>IF(ISERROR(INDEX(출금!$C$2:$C$1048576,MATCH($S1591,출금!$S$2:$S$1048576,0)))=TRUE, "", INDEX(출금!$C$2:$C$1048576,MATCH($S1591,출금!$S$2:$S$1048576,0)))</f>
        <v/>
      </c>
      <c r="S1591" s="4" t="s">
        <v>2824</v>
      </c>
      <c r="T1591" s="20">
        <v>44501.437916666669</v>
      </c>
      <c r="U1591" s="31" t="str">
        <f t="shared" si="45"/>
        <v>2021-11-01</v>
      </c>
    </row>
    <row r="1592" spans="1:21" hidden="1">
      <c r="A1592" s="5" t="s">
        <v>3</v>
      </c>
      <c r="B1592" s="5" t="s">
        <v>67</v>
      </c>
      <c r="C1592" s="5" t="s">
        <v>24</v>
      </c>
      <c r="D1592" s="2" t="str">
        <f>'(참고) Index'!$E$9</f>
        <v>Main</v>
      </c>
      <c r="E1592" s="5">
        <v>10012</v>
      </c>
      <c r="F1592" s="4" t="str">
        <f t="shared" si="46"/>
        <v>ETH</v>
      </c>
      <c r="G1592" s="2" t="str">
        <f>IF(INDEX(지갑!$H:$H,MATCH(A1592&amp;B1592&amp;C1592&amp;D1592&amp;E1592&amp;F1592&amp;H1592,지갑!$K:$K,0))=0, "",INDEX(지갑!$H:$H,MATCH(A1592&amp;B1592&amp;C1592&amp;D1592&amp;E1592&amp;F1592&amp;H1592,지갑!$K:$K,0)))</f>
        <v>0x5d6fcf22aa4e4ff8da0abe329392e7c5306d22f3</v>
      </c>
      <c r="K1592" s="1" t="s">
        <v>11</v>
      </c>
      <c r="L1592" s="1" t="s">
        <v>179</v>
      </c>
      <c r="M1592" s="11">
        <v>2337</v>
      </c>
      <c r="N1592" s="2" t="str">
        <f>IF(ISERROR(INDEX(출금!$G$2:$G$1048576,MATCH($S1592,출금!$S$2:$S$1048576,0)))=TRUE, "", INDEX(출금!$G$2:$G$1048576,MATCH($S1592,출금!$S$2:$S$1048576,0))&amp;"")</f>
        <v/>
      </c>
      <c r="O1592" s="2" t="str">
        <f>IF(ISERROR(INDEX(출금!$H$2:$H$1048576,MATCH($S1592,출금!$S$2:$S$1048576,0)))=TRUE, "", INDEX(출금!$H$2:$H$1048576,MATCH($S1592,출금!$S$2:$S$1048576,0))&amp;"")</f>
        <v/>
      </c>
      <c r="P1592" s="2" t="str">
        <f>IF(ISERROR(INDEX(출금!$A$2:$A$1048576,MATCH($S1592,출금!$S$2:$S$1048576,0)))=TRUE, "", INDEX(출금!$A$2:$A$1048576,MATCH($S1592,출금!$S$2:$S$1048576,0)))</f>
        <v/>
      </c>
      <c r="Q1592" s="2" t="str">
        <f>IF(ISERROR(INDEX(출금!$B$2:$B$1048576,MATCH($S1592,출금!$S$2:$S$1048576,0)))=TRUE, "", INDEX(출금!$B$2:$B$1048576,MATCH($S1592,출금!$S$2:$S$1048576,0)))</f>
        <v/>
      </c>
      <c r="R1592" s="2" t="str">
        <f>IF(ISERROR(INDEX(출금!$C$2:$C$1048576,MATCH($S1592,출금!$S$2:$S$1048576,0)))=TRUE, "", INDEX(출금!$C$2:$C$1048576,MATCH($S1592,출금!$S$2:$S$1048576,0)))</f>
        <v/>
      </c>
      <c r="S1592" s="4" t="s">
        <v>2825</v>
      </c>
      <c r="T1592" s="20">
        <v>44501.425821759258</v>
      </c>
      <c r="U1592" s="31" t="str">
        <f t="shared" si="45"/>
        <v>2021-11-01</v>
      </c>
    </row>
    <row r="1593" spans="1:21" hidden="1">
      <c r="A1593" s="5" t="s">
        <v>3</v>
      </c>
      <c r="B1593" s="5" t="s">
        <v>67</v>
      </c>
      <c r="C1593" s="5" t="s">
        <v>24</v>
      </c>
      <c r="D1593" s="2" t="str">
        <f>'(참고) Index'!$E$9</f>
        <v>Main</v>
      </c>
      <c r="E1593" s="5">
        <v>10012</v>
      </c>
      <c r="F1593" s="4" t="str">
        <f t="shared" si="46"/>
        <v>CAKE</v>
      </c>
      <c r="G1593" s="2" t="e">
        <f>IF(INDEX(지갑!$H:$H,MATCH(A1593&amp;B1593&amp;C1593&amp;D1593&amp;E1593&amp;F1593&amp;H1593,지갑!$K:$K,0))=0, "",INDEX(지갑!$H:$H,MATCH(A1593&amp;B1593&amp;C1593&amp;D1593&amp;E1593&amp;F1593&amp;H1593,지갑!$K:$K,0)))</f>
        <v>#N/A</v>
      </c>
      <c r="K1593" s="1" t="s">
        <v>2558</v>
      </c>
      <c r="L1593" s="1" t="s">
        <v>179</v>
      </c>
      <c r="M1593" s="11">
        <v>6.2999999999999998E-6</v>
      </c>
      <c r="N1593" s="2" t="str">
        <f>IF(ISERROR(INDEX(출금!$G$2:$G$1048576,MATCH($S1593,출금!$S$2:$S$1048576,0)))=TRUE, "", INDEX(출금!$G$2:$G$1048576,MATCH($S1593,출금!$S$2:$S$1048576,0))&amp;"")</f>
        <v/>
      </c>
      <c r="O1593" s="2" t="str">
        <f>IF(ISERROR(INDEX(출금!$H$2:$H$1048576,MATCH($S1593,출금!$S$2:$S$1048576,0)))=TRUE, "", INDEX(출금!$H$2:$H$1048576,MATCH($S1593,출금!$S$2:$S$1048576,0))&amp;"")</f>
        <v/>
      </c>
      <c r="P1593" s="2" t="str">
        <f>IF(ISERROR(INDEX(출금!$A$2:$A$1048576,MATCH($S1593,출금!$S$2:$S$1048576,0)))=TRUE, "", INDEX(출금!$A$2:$A$1048576,MATCH($S1593,출금!$S$2:$S$1048576,0)))</f>
        <v/>
      </c>
      <c r="Q1593" s="2" t="str">
        <f>IF(ISERROR(INDEX(출금!$B$2:$B$1048576,MATCH($S1593,출금!$S$2:$S$1048576,0)))=TRUE, "", INDEX(출금!$B$2:$B$1048576,MATCH($S1593,출금!$S$2:$S$1048576,0)))</f>
        <v/>
      </c>
      <c r="R1593" s="2" t="str">
        <f>IF(ISERROR(INDEX(출금!$C$2:$C$1048576,MATCH($S1593,출금!$S$2:$S$1048576,0)))=TRUE, "", INDEX(출금!$C$2:$C$1048576,MATCH($S1593,출금!$S$2:$S$1048576,0)))</f>
        <v/>
      </c>
      <c r="S1593" s="4" t="s">
        <v>2826</v>
      </c>
      <c r="T1593" s="20">
        <v>44499.045960648145</v>
      </c>
      <c r="U1593" s="31" t="str">
        <f t="shared" si="45"/>
        <v>2021-10-30</v>
      </c>
    </row>
    <row r="1594" spans="1:21" hidden="1">
      <c r="A1594" s="5" t="s">
        <v>3</v>
      </c>
      <c r="B1594" s="5" t="s">
        <v>67</v>
      </c>
      <c r="C1594" s="5" t="s">
        <v>24</v>
      </c>
      <c r="D1594" s="2" t="str">
        <f>'(참고) Index'!$E$9</f>
        <v>Main</v>
      </c>
      <c r="E1594" s="5">
        <v>10012</v>
      </c>
      <c r="F1594" s="4" t="str">
        <f t="shared" si="46"/>
        <v>BUSD</v>
      </c>
      <c r="G1594" s="2" t="str">
        <f>IF(INDEX(지갑!$H:$H,MATCH(A1594&amp;B1594&amp;C1594&amp;D1594&amp;E1594&amp;F1594&amp;H1594,지갑!$K:$K,0))=0, "",INDEX(지갑!$H:$H,MATCH(A1594&amp;B1594&amp;C1594&amp;D1594&amp;E1594&amp;F1594&amp;H1594,지갑!$K:$K,0)))</f>
        <v/>
      </c>
      <c r="K1594" s="1" t="s">
        <v>167</v>
      </c>
      <c r="L1594" s="1" t="s">
        <v>179</v>
      </c>
      <c r="M1594" s="11">
        <v>1.111E-4</v>
      </c>
      <c r="N1594" s="2" t="str">
        <f>IF(ISERROR(INDEX(출금!$G$2:$G$1048576,MATCH($S1594,출금!$S$2:$S$1048576,0)))=TRUE, "", INDEX(출금!$G$2:$G$1048576,MATCH($S1594,출금!$S$2:$S$1048576,0))&amp;"")</f>
        <v/>
      </c>
      <c r="O1594" s="2" t="str">
        <f>IF(ISERROR(INDEX(출금!$H$2:$H$1048576,MATCH($S1594,출금!$S$2:$S$1048576,0)))=TRUE, "", INDEX(출금!$H$2:$H$1048576,MATCH($S1594,출금!$S$2:$S$1048576,0))&amp;"")</f>
        <v/>
      </c>
      <c r="P1594" s="2" t="str">
        <f>IF(ISERROR(INDEX(출금!$A$2:$A$1048576,MATCH($S1594,출금!$S$2:$S$1048576,0)))=TRUE, "", INDEX(출금!$A$2:$A$1048576,MATCH($S1594,출금!$S$2:$S$1048576,0)))</f>
        <v/>
      </c>
      <c r="Q1594" s="2" t="str">
        <f>IF(ISERROR(INDEX(출금!$B$2:$B$1048576,MATCH($S1594,출금!$S$2:$S$1048576,0)))=TRUE, "", INDEX(출금!$B$2:$B$1048576,MATCH($S1594,출금!$S$2:$S$1048576,0)))</f>
        <v/>
      </c>
      <c r="R1594" s="2" t="str">
        <f>IF(ISERROR(INDEX(출금!$C$2:$C$1048576,MATCH($S1594,출금!$S$2:$S$1048576,0)))=TRUE, "", INDEX(출금!$C$2:$C$1048576,MATCH($S1594,출금!$S$2:$S$1048576,0)))</f>
        <v/>
      </c>
      <c r="S1594" s="4" t="s">
        <v>2826</v>
      </c>
      <c r="T1594" s="20">
        <v>44499.045960648145</v>
      </c>
      <c r="U1594" s="31" t="str">
        <f t="shared" si="45"/>
        <v>2021-10-30</v>
      </c>
    </row>
    <row r="1595" spans="1:21" hidden="1">
      <c r="A1595" s="5" t="s">
        <v>3</v>
      </c>
      <c r="B1595" s="5" t="s">
        <v>67</v>
      </c>
      <c r="C1595" s="5" t="s">
        <v>24</v>
      </c>
      <c r="D1595" s="2" t="str">
        <f>'(참고) Index'!$E$9</f>
        <v>Main</v>
      </c>
      <c r="E1595" s="5">
        <v>10012</v>
      </c>
      <c r="F1595" s="4" t="str">
        <f t="shared" si="46"/>
        <v>BTC</v>
      </c>
      <c r="G1595" s="2" t="str">
        <f>IF(INDEX(지갑!$H:$H,MATCH(A1595&amp;B1595&amp;C1595&amp;D1595&amp;E1595&amp;F1595&amp;H1595,지갑!$K:$K,0))=0, "",INDEX(지갑!$H:$H,MATCH(A1595&amp;B1595&amp;C1595&amp;D1595&amp;E1595&amp;F1595&amp;H1595,지갑!$K:$K,0)))</f>
        <v>19SK9LWSXLdmwPxvjPgvUrdaPhaPS6LaNu</v>
      </c>
      <c r="K1595" s="1" t="s">
        <v>9</v>
      </c>
      <c r="L1595" s="1" t="s">
        <v>9</v>
      </c>
      <c r="M1595" s="11">
        <v>26.8543254</v>
      </c>
      <c r="N1595" s="2" t="str">
        <f>IF(ISERROR(INDEX(출금!$G$2:$G$1048576,MATCH($S1595,출금!$S$2:$S$1048576,0)))=TRUE, "", INDEX(출금!$G$2:$G$1048576,MATCH($S1595,출금!$S$2:$S$1048576,0))&amp;"")</f>
        <v/>
      </c>
      <c r="O1595" s="2" t="str">
        <f>IF(ISERROR(INDEX(출금!$H$2:$H$1048576,MATCH($S1595,출금!$S$2:$S$1048576,0)))=TRUE, "", INDEX(출금!$H$2:$H$1048576,MATCH($S1595,출금!$S$2:$S$1048576,0))&amp;"")</f>
        <v/>
      </c>
      <c r="P1595" s="2" t="str">
        <f>IF(ISERROR(INDEX(출금!$A$2:$A$1048576,MATCH($S1595,출금!$S$2:$S$1048576,0)))=TRUE, "", INDEX(출금!$A$2:$A$1048576,MATCH($S1595,출금!$S$2:$S$1048576,0)))</f>
        <v/>
      </c>
      <c r="Q1595" s="2" t="str">
        <f>IF(ISERROR(INDEX(출금!$B$2:$B$1048576,MATCH($S1595,출금!$S$2:$S$1048576,0)))=TRUE, "", INDEX(출금!$B$2:$B$1048576,MATCH($S1595,출금!$S$2:$S$1048576,0)))</f>
        <v/>
      </c>
      <c r="R1595" s="2" t="str">
        <f>IF(ISERROR(INDEX(출금!$C$2:$C$1048576,MATCH($S1595,출금!$S$2:$S$1048576,0)))=TRUE, "", INDEX(출금!$C$2:$C$1048576,MATCH($S1595,출금!$S$2:$S$1048576,0)))</f>
        <v/>
      </c>
      <c r="S1595" s="4" t="s">
        <v>2827</v>
      </c>
      <c r="T1595" s="20">
        <v>44498.754745370374</v>
      </c>
      <c r="U1595" s="31" t="str">
        <f t="shared" si="45"/>
        <v>2021-10-29</v>
      </c>
    </row>
    <row r="1596" spans="1:21" hidden="1">
      <c r="A1596" s="5" t="s">
        <v>3</v>
      </c>
      <c r="B1596" s="5" t="s">
        <v>67</v>
      </c>
      <c r="C1596" s="5" t="s">
        <v>24</v>
      </c>
      <c r="D1596" s="2" t="str">
        <f>'(참고) Index'!$E$9</f>
        <v>Main</v>
      </c>
      <c r="E1596" s="5">
        <v>10012</v>
      </c>
      <c r="F1596" s="4" t="str">
        <f t="shared" si="46"/>
        <v>ETH</v>
      </c>
      <c r="G1596" s="2" t="str">
        <f>IF(INDEX(지갑!$H:$H,MATCH(A1596&amp;B1596&amp;C1596&amp;D1596&amp;E1596&amp;F1596&amp;H1596,지갑!$K:$K,0))=0, "",INDEX(지갑!$H:$H,MATCH(A1596&amp;B1596&amp;C1596&amp;D1596&amp;E1596&amp;F1596&amp;H1596,지갑!$K:$K,0)))</f>
        <v>0x5d6fcf22aa4e4ff8da0abe329392e7c5306d22f3</v>
      </c>
      <c r="K1596" s="1" t="s">
        <v>11</v>
      </c>
      <c r="L1596" s="1" t="s">
        <v>179</v>
      </c>
      <c r="M1596" s="11">
        <v>299.94072599999998</v>
      </c>
      <c r="N1596" s="2" t="str">
        <f>IF(ISERROR(INDEX(출금!$G$2:$G$1048576,MATCH($S1596,출금!$S$2:$S$1048576,0)))=TRUE, "", INDEX(출금!$G$2:$G$1048576,MATCH($S1596,출금!$S$2:$S$1048576,0))&amp;"")</f>
        <v/>
      </c>
      <c r="O1596" s="2" t="str">
        <f>IF(ISERROR(INDEX(출금!$H$2:$H$1048576,MATCH($S1596,출금!$S$2:$S$1048576,0)))=TRUE, "", INDEX(출금!$H$2:$H$1048576,MATCH($S1596,출금!$S$2:$S$1048576,0))&amp;"")</f>
        <v/>
      </c>
      <c r="P1596" s="2" t="str">
        <f>IF(ISERROR(INDEX(출금!$A$2:$A$1048576,MATCH($S1596,출금!$S$2:$S$1048576,0)))=TRUE, "", INDEX(출금!$A$2:$A$1048576,MATCH($S1596,출금!$S$2:$S$1048576,0)))</f>
        <v/>
      </c>
      <c r="Q1596" s="2" t="str">
        <f>IF(ISERROR(INDEX(출금!$B$2:$B$1048576,MATCH($S1596,출금!$S$2:$S$1048576,0)))=TRUE, "", INDEX(출금!$B$2:$B$1048576,MATCH($S1596,출금!$S$2:$S$1048576,0)))</f>
        <v/>
      </c>
      <c r="R1596" s="2" t="str">
        <f>IF(ISERROR(INDEX(출금!$C$2:$C$1048576,MATCH($S1596,출금!$S$2:$S$1048576,0)))=TRUE, "", INDEX(출금!$C$2:$C$1048576,MATCH($S1596,출금!$S$2:$S$1048576,0)))</f>
        <v/>
      </c>
      <c r="S1596" s="4" t="s">
        <v>2828</v>
      </c>
      <c r="T1596" s="20">
        <v>44498.693877314814</v>
      </c>
      <c r="U1596" s="31" t="str">
        <f t="shared" si="45"/>
        <v>2021-10-29</v>
      </c>
    </row>
    <row r="1597" spans="1:21" hidden="1">
      <c r="A1597" s="5" t="s">
        <v>3</v>
      </c>
      <c r="B1597" s="5" t="s">
        <v>67</v>
      </c>
      <c r="C1597" s="5" t="s">
        <v>24</v>
      </c>
      <c r="D1597" s="2" t="str">
        <f>'(참고) Index'!$E$9</f>
        <v>Main</v>
      </c>
      <c r="E1597" s="5">
        <v>10012</v>
      </c>
      <c r="F1597" s="4" t="str">
        <f t="shared" si="46"/>
        <v>USDT</v>
      </c>
      <c r="G1597" s="2" t="str">
        <f>IF(INDEX(지갑!$H:$H,MATCH(A1597&amp;B1597&amp;C1597&amp;D1597&amp;E1597&amp;F1597&amp;H1597,지갑!$K:$K,0))=0, "",INDEX(지갑!$H:$H,MATCH(A1597&amp;B1597&amp;C1597&amp;D1597&amp;E1597&amp;F1597&amp;H1597,지갑!$K:$K,0)))</f>
        <v/>
      </c>
      <c r="K1597" s="1" t="s">
        <v>13</v>
      </c>
      <c r="L1597" s="1" t="s">
        <v>76</v>
      </c>
      <c r="M1597" s="11">
        <v>95084.476999999999</v>
      </c>
      <c r="N1597" s="2" t="str">
        <f>IF(ISERROR(INDEX(출금!$G$2:$G$1048576,MATCH($S1597,출금!$S$2:$S$1048576,0)))=TRUE, "", INDEX(출금!$G$2:$G$1048576,MATCH($S1597,출금!$S$2:$S$1048576,0))&amp;"")</f>
        <v>0xdb245cf0aec8bf5d4b3002d00f3e701e80ba380a</v>
      </c>
      <c r="O1597" s="2" t="str">
        <f>IF(ISERROR(INDEX(출금!$H$2:$H$1048576,MATCH($S1597,출금!$S$2:$S$1048576,0)))=TRUE, "", INDEX(출금!$H$2:$H$1048576,MATCH($S1597,출금!$S$2:$S$1048576,0))&amp;"")</f>
        <v/>
      </c>
      <c r="P1597" s="2" t="str">
        <f>IF(ISERROR(INDEX(출금!$A$2:$A$1048576,MATCH($S1597,출금!$S$2:$S$1048576,0)))=TRUE, "", INDEX(출금!$A$2:$A$1048576,MATCH($S1597,출금!$S$2:$S$1048576,0)))</f>
        <v>exchange</v>
      </c>
      <c r="Q1597" s="2" t="str">
        <f>IF(ISERROR(INDEX(출금!$B$2:$B$1048576,MATCH($S1597,출금!$S$2:$S$1048576,0)))=TRUE, "", INDEX(출금!$B$2:$B$1048576,MATCH($S1597,출금!$S$2:$S$1048576,0)))</f>
        <v>Huobi</v>
      </c>
      <c r="R1597" s="2" t="str">
        <f>IF(ISERROR(INDEX(출금!$C$2:$C$1048576,MATCH($S1597,출금!$S$2:$S$1048576,0)))=TRUE, "", INDEX(출금!$C$2:$C$1048576,MATCH($S1597,출금!$S$2:$S$1048576,0)))</f>
        <v>Peertec</v>
      </c>
      <c r="S1597" s="4" t="s">
        <v>1347</v>
      </c>
      <c r="T1597" s="20">
        <v>44497.758148148147</v>
      </c>
      <c r="U1597" s="31" t="str">
        <f t="shared" si="45"/>
        <v>2021-10-28</v>
      </c>
    </row>
    <row r="1598" spans="1:21" hidden="1">
      <c r="A1598" s="5" t="s">
        <v>3</v>
      </c>
      <c r="B1598" s="5" t="s">
        <v>67</v>
      </c>
      <c r="C1598" s="5" t="s">
        <v>24</v>
      </c>
      <c r="D1598" s="2" t="str">
        <f>'(참고) Index'!$E$9</f>
        <v>Main</v>
      </c>
      <c r="E1598" s="5">
        <v>10012</v>
      </c>
      <c r="F1598" s="4" t="str">
        <f t="shared" si="46"/>
        <v>USDT</v>
      </c>
      <c r="G1598" s="2" t="str">
        <f>IF(INDEX(지갑!$H:$H,MATCH(A1598&amp;B1598&amp;C1598&amp;D1598&amp;E1598&amp;F1598&amp;H1598,지갑!$K:$K,0))=0, "",INDEX(지갑!$H:$H,MATCH(A1598&amp;B1598&amp;C1598&amp;D1598&amp;E1598&amp;F1598&amp;H1598,지갑!$K:$K,0)))</f>
        <v/>
      </c>
      <c r="K1598" s="1" t="s">
        <v>13</v>
      </c>
      <c r="L1598" s="1" t="s">
        <v>76</v>
      </c>
      <c r="M1598" s="11">
        <v>999999</v>
      </c>
      <c r="N1598" s="2" t="str">
        <f>IF(ISERROR(INDEX(출금!$G$2:$G$1048576,MATCH($S1598,출금!$S$2:$S$1048576,0)))=TRUE, "", INDEX(출금!$G$2:$G$1048576,MATCH($S1598,출금!$S$2:$S$1048576,0))&amp;"")</f>
        <v>0xdb245cf0aec8bf5d4b3002d00f3e701e80ba380a</v>
      </c>
      <c r="O1598" s="2" t="str">
        <f>IF(ISERROR(INDEX(출금!$H$2:$H$1048576,MATCH($S1598,출금!$S$2:$S$1048576,0)))=TRUE, "", INDEX(출금!$H$2:$H$1048576,MATCH($S1598,출금!$S$2:$S$1048576,0))&amp;"")</f>
        <v/>
      </c>
      <c r="P1598" s="2" t="str">
        <f>IF(ISERROR(INDEX(출금!$A$2:$A$1048576,MATCH($S1598,출금!$S$2:$S$1048576,0)))=TRUE, "", INDEX(출금!$A$2:$A$1048576,MATCH($S1598,출금!$S$2:$S$1048576,0)))</f>
        <v>exchange</v>
      </c>
      <c r="Q1598" s="2" t="str">
        <f>IF(ISERROR(INDEX(출금!$B$2:$B$1048576,MATCH($S1598,출금!$S$2:$S$1048576,0)))=TRUE, "", INDEX(출금!$B$2:$B$1048576,MATCH($S1598,출금!$S$2:$S$1048576,0)))</f>
        <v>Huobi</v>
      </c>
      <c r="R1598" s="2" t="str">
        <f>IF(ISERROR(INDEX(출금!$C$2:$C$1048576,MATCH($S1598,출금!$S$2:$S$1048576,0)))=TRUE, "", INDEX(출금!$C$2:$C$1048576,MATCH($S1598,출금!$S$2:$S$1048576,0)))</f>
        <v>Peertec</v>
      </c>
      <c r="S1598" s="4" t="s">
        <v>1346</v>
      </c>
      <c r="T1598" s="20">
        <v>44497.7575462963</v>
      </c>
      <c r="U1598" s="31" t="str">
        <f t="shared" si="45"/>
        <v>2021-10-28</v>
      </c>
    </row>
    <row r="1599" spans="1:21" hidden="1">
      <c r="A1599" s="5" t="s">
        <v>3</v>
      </c>
      <c r="B1599" s="5" t="s">
        <v>67</v>
      </c>
      <c r="C1599" s="5" t="s">
        <v>24</v>
      </c>
      <c r="D1599" s="2" t="str">
        <f>'(참고) Index'!$E$9</f>
        <v>Main</v>
      </c>
      <c r="E1599" s="5">
        <v>10012</v>
      </c>
      <c r="F1599" s="4" t="str">
        <f t="shared" si="46"/>
        <v>BUSD</v>
      </c>
      <c r="G1599" s="2" t="str">
        <f>IF(INDEX(지갑!$H:$H,MATCH(A1599&amp;B1599&amp;C1599&amp;D1599&amp;E1599&amp;F1599&amp;H1599,지갑!$K:$K,0))=0, "",INDEX(지갑!$H:$H,MATCH(A1599&amp;B1599&amp;C1599&amp;D1599&amp;E1599&amp;F1599&amp;H1599,지갑!$K:$K,0)))</f>
        <v/>
      </c>
      <c r="K1599" s="1" t="s">
        <v>167</v>
      </c>
      <c r="L1599" s="1" t="s">
        <v>179</v>
      </c>
      <c r="M1599" s="11">
        <v>1013554.22</v>
      </c>
      <c r="N1599" s="2" t="str">
        <f>IF(ISERROR(INDEX(출금!$G$2:$G$1048576,MATCH($S1599,출금!$S$2:$S$1048576,0)))=TRUE, "", INDEX(출금!$G$2:$G$1048576,MATCH($S1599,출금!$S$2:$S$1048576,0))&amp;"")</f>
        <v/>
      </c>
      <c r="O1599" s="2" t="str">
        <f>IF(ISERROR(INDEX(출금!$H$2:$H$1048576,MATCH($S1599,출금!$S$2:$S$1048576,0)))=TRUE, "", INDEX(출금!$H$2:$H$1048576,MATCH($S1599,출금!$S$2:$S$1048576,0))&amp;"")</f>
        <v/>
      </c>
      <c r="P1599" s="2" t="str">
        <f>IF(ISERROR(INDEX(출금!$A$2:$A$1048576,MATCH($S1599,출금!$S$2:$S$1048576,0)))=TRUE, "", INDEX(출금!$A$2:$A$1048576,MATCH($S1599,출금!$S$2:$S$1048576,0)))</f>
        <v/>
      </c>
      <c r="Q1599" s="2" t="str">
        <f>IF(ISERROR(INDEX(출금!$B$2:$B$1048576,MATCH($S1599,출금!$S$2:$S$1048576,0)))=TRUE, "", INDEX(출금!$B$2:$B$1048576,MATCH($S1599,출금!$S$2:$S$1048576,0)))</f>
        <v/>
      </c>
      <c r="R1599" s="2" t="str">
        <f>IF(ISERROR(INDEX(출금!$C$2:$C$1048576,MATCH($S1599,출금!$S$2:$S$1048576,0)))=TRUE, "", INDEX(출금!$C$2:$C$1048576,MATCH($S1599,출금!$S$2:$S$1048576,0)))</f>
        <v/>
      </c>
      <c r="S1599" s="4" t="s">
        <v>2829</v>
      </c>
      <c r="T1599" s="20">
        <v>44497.738206018519</v>
      </c>
      <c r="U1599" s="31" t="str">
        <f t="shared" si="45"/>
        <v>2021-10-28</v>
      </c>
    </row>
    <row r="1600" spans="1:21" hidden="1">
      <c r="A1600" s="5" t="s">
        <v>3</v>
      </c>
      <c r="B1600" s="5" t="s">
        <v>67</v>
      </c>
      <c r="C1600" s="5" t="s">
        <v>24</v>
      </c>
      <c r="D1600" s="2" t="str">
        <f>'(참고) Index'!$E$9</f>
        <v>Main</v>
      </c>
      <c r="E1600" s="5">
        <v>10012</v>
      </c>
      <c r="F1600" s="4" t="str">
        <f t="shared" si="46"/>
        <v>BTC</v>
      </c>
      <c r="G1600" s="2" t="str">
        <f>IF(INDEX(지갑!$H:$H,MATCH(A1600&amp;B1600&amp;C1600&amp;D1600&amp;E1600&amp;F1600&amp;H1600,지갑!$K:$K,0))=0, "",INDEX(지갑!$H:$H,MATCH(A1600&amp;B1600&amp;C1600&amp;D1600&amp;E1600&amp;F1600&amp;H1600,지갑!$K:$K,0)))</f>
        <v>19SK9LWSXLdmwPxvjPgvUrdaPhaPS6LaNu</v>
      </c>
      <c r="K1600" s="1" t="s">
        <v>9</v>
      </c>
      <c r="L1600" s="1" t="s">
        <v>179</v>
      </c>
      <c r="M1600" s="11">
        <v>34.410183600000003</v>
      </c>
      <c r="N1600" s="2" t="str">
        <f>IF(ISERROR(INDEX(출금!$G$2:$G$1048576,MATCH($S1600,출금!$S$2:$S$1048576,0)))=TRUE, "", INDEX(출금!$G$2:$G$1048576,MATCH($S1600,출금!$S$2:$S$1048576,0))&amp;"")</f>
        <v/>
      </c>
      <c r="O1600" s="2" t="str">
        <f>IF(ISERROR(INDEX(출금!$H$2:$H$1048576,MATCH($S1600,출금!$S$2:$S$1048576,0)))=TRUE, "", INDEX(출금!$H$2:$H$1048576,MATCH($S1600,출금!$S$2:$S$1048576,0))&amp;"")</f>
        <v/>
      </c>
      <c r="P1600" s="2" t="str">
        <f>IF(ISERROR(INDEX(출금!$A$2:$A$1048576,MATCH($S1600,출금!$S$2:$S$1048576,0)))=TRUE, "", INDEX(출금!$A$2:$A$1048576,MATCH($S1600,출금!$S$2:$S$1048576,0)))</f>
        <v/>
      </c>
      <c r="Q1600" s="2" t="str">
        <f>IF(ISERROR(INDEX(출금!$B$2:$B$1048576,MATCH($S1600,출금!$S$2:$S$1048576,0)))=TRUE, "", INDEX(출금!$B$2:$B$1048576,MATCH($S1600,출금!$S$2:$S$1048576,0)))</f>
        <v/>
      </c>
      <c r="R1600" s="2" t="str">
        <f>IF(ISERROR(INDEX(출금!$C$2:$C$1048576,MATCH($S1600,출금!$S$2:$S$1048576,0)))=TRUE, "", INDEX(출금!$C$2:$C$1048576,MATCH($S1600,출금!$S$2:$S$1048576,0)))</f>
        <v/>
      </c>
      <c r="S1600" s="4" t="s">
        <v>2830</v>
      </c>
      <c r="T1600" s="20">
        <v>44497.537627314814</v>
      </c>
      <c r="U1600" s="31" t="str">
        <f t="shared" si="45"/>
        <v>2021-10-28</v>
      </c>
    </row>
    <row r="1601" spans="1:21" hidden="1">
      <c r="A1601" s="5" t="s">
        <v>3</v>
      </c>
      <c r="B1601" s="5" t="s">
        <v>67</v>
      </c>
      <c r="C1601" s="5" t="s">
        <v>24</v>
      </c>
      <c r="D1601" s="2" t="str">
        <f>'(참고) Index'!$E$9</f>
        <v>Main</v>
      </c>
      <c r="E1601" s="5">
        <v>10012</v>
      </c>
      <c r="F1601" s="4" t="str">
        <f t="shared" si="46"/>
        <v>ETH</v>
      </c>
      <c r="G1601" s="2" t="str">
        <f>IF(INDEX(지갑!$H:$H,MATCH(A1601&amp;B1601&amp;C1601&amp;D1601&amp;E1601&amp;F1601&amp;H1601,지갑!$K:$K,0))=0, "",INDEX(지갑!$H:$H,MATCH(A1601&amp;B1601&amp;C1601&amp;D1601&amp;E1601&amp;F1601&amp;H1601,지갑!$K:$K,0)))</f>
        <v>0x5d6fcf22aa4e4ff8da0abe329392e7c5306d22f3</v>
      </c>
      <c r="K1601" s="1" t="s">
        <v>11</v>
      </c>
      <c r="L1601" s="1" t="s">
        <v>179</v>
      </c>
      <c r="M1601" s="11">
        <v>299.940335</v>
      </c>
      <c r="N1601" s="2" t="str">
        <f>IF(ISERROR(INDEX(출금!$G$2:$G$1048576,MATCH($S1601,출금!$S$2:$S$1048576,0)))=TRUE, "", INDEX(출금!$G$2:$G$1048576,MATCH($S1601,출금!$S$2:$S$1048576,0))&amp;"")</f>
        <v/>
      </c>
      <c r="O1601" s="2" t="str">
        <f>IF(ISERROR(INDEX(출금!$H$2:$H$1048576,MATCH($S1601,출금!$S$2:$S$1048576,0)))=TRUE, "", INDEX(출금!$H$2:$H$1048576,MATCH($S1601,출금!$S$2:$S$1048576,0))&amp;"")</f>
        <v/>
      </c>
      <c r="P1601" s="2" t="str">
        <f>IF(ISERROR(INDEX(출금!$A$2:$A$1048576,MATCH($S1601,출금!$S$2:$S$1048576,0)))=TRUE, "", INDEX(출금!$A$2:$A$1048576,MATCH($S1601,출금!$S$2:$S$1048576,0)))</f>
        <v/>
      </c>
      <c r="Q1601" s="2" t="str">
        <f>IF(ISERROR(INDEX(출금!$B$2:$B$1048576,MATCH($S1601,출금!$S$2:$S$1048576,0)))=TRUE, "", INDEX(출금!$B$2:$B$1048576,MATCH($S1601,출금!$S$2:$S$1048576,0)))</f>
        <v/>
      </c>
      <c r="R1601" s="2" t="str">
        <f>IF(ISERROR(INDEX(출금!$C$2:$C$1048576,MATCH($S1601,출금!$S$2:$S$1048576,0)))=TRUE, "", INDEX(출금!$C$2:$C$1048576,MATCH($S1601,출금!$S$2:$S$1048576,0)))</f>
        <v/>
      </c>
      <c r="S1601" s="4" t="s">
        <v>2831</v>
      </c>
      <c r="T1601" s="20">
        <v>44496.611701388887</v>
      </c>
      <c r="U1601" s="31" t="str">
        <f t="shared" si="45"/>
        <v>2021-10-27</v>
      </c>
    </row>
    <row r="1602" spans="1:21" hidden="1">
      <c r="A1602" s="5" t="s">
        <v>3</v>
      </c>
      <c r="B1602" s="5" t="s">
        <v>67</v>
      </c>
      <c r="C1602" s="5" t="s">
        <v>24</v>
      </c>
      <c r="D1602" s="2" t="str">
        <f>'(참고) Index'!$E$9</f>
        <v>Main</v>
      </c>
      <c r="E1602" s="5">
        <v>10012</v>
      </c>
      <c r="F1602" s="4" t="str">
        <f t="shared" si="46"/>
        <v>USDT</v>
      </c>
      <c r="G1602" s="2" t="str">
        <f>IF(INDEX(지갑!$H:$H,MATCH(A1602&amp;B1602&amp;C1602&amp;D1602&amp;E1602&amp;F1602&amp;H1602,지갑!$K:$K,0))=0, "",INDEX(지갑!$H:$H,MATCH(A1602&amp;B1602&amp;C1602&amp;D1602&amp;E1602&amp;F1602&amp;H1602,지갑!$K:$K,0)))</f>
        <v/>
      </c>
      <c r="K1602" s="1" t="s">
        <v>13</v>
      </c>
      <c r="L1602" s="1" t="s">
        <v>179</v>
      </c>
      <c r="M1602" s="11">
        <v>8000000</v>
      </c>
      <c r="N1602" s="2" t="str">
        <f>IF(ISERROR(INDEX(출금!$G$2:$G$1048576,MATCH($S1602,출금!$S$2:$S$1048576,0)))=TRUE, "", INDEX(출금!$G$2:$G$1048576,MATCH($S1602,출금!$S$2:$S$1048576,0))&amp;"")</f>
        <v/>
      </c>
      <c r="O1602" s="2" t="str">
        <f>IF(ISERROR(INDEX(출금!$H$2:$H$1048576,MATCH($S1602,출금!$S$2:$S$1048576,0)))=TRUE, "", INDEX(출금!$H$2:$H$1048576,MATCH($S1602,출금!$S$2:$S$1048576,0))&amp;"")</f>
        <v/>
      </c>
      <c r="P1602" s="2" t="str">
        <f>IF(ISERROR(INDEX(출금!$A$2:$A$1048576,MATCH($S1602,출금!$S$2:$S$1048576,0)))=TRUE, "", INDEX(출금!$A$2:$A$1048576,MATCH($S1602,출금!$S$2:$S$1048576,0)))</f>
        <v/>
      </c>
      <c r="Q1602" s="2" t="str">
        <f>IF(ISERROR(INDEX(출금!$B$2:$B$1048576,MATCH($S1602,출금!$S$2:$S$1048576,0)))=TRUE, "", INDEX(출금!$B$2:$B$1048576,MATCH($S1602,출금!$S$2:$S$1048576,0)))</f>
        <v/>
      </c>
      <c r="R1602" s="2" t="str">
        <f>IF(ISERROR(INDEX(출금!$C$2:$C$1048576,MATCH($S1602,출금!$S$2:$S$1048576,0)))=TRUE, "", INDEX(출금!$C$2:$C$1048576,MATCH($S1602,출금!$S$2:$S$1048576,0)))</f>
        <v/>
      </c>
      <c r="S1602" s="4" t="s">
        <v>2832</v>
      </c>
      <c r="T1602" s="20">
        <v>44496.490624999999</v>
      </c>
      <c r="U1602" s="31" t="str">
        <f t="shared" ref="U1602:U1665" si="47">TEXT(T1602,"yyyy-mm-dd")</f>
        <v>2021-10-27</v>
      </c>
    </row>
    <row r="1603" spans="1:21" hidden="1">
      <c r="A1603" s="5" t="s">
        <v>3</v>
      </c>
      <c r="B1603" s="5" t="s">
        <v>67</v>
      </c>
      <c r="C1603" s="5" t="s">
        <v>24</v>
      </c>
      <c r="D1603" s="2" t="str">
        <f>'(참고) Index'!$E$9</f>
        <v>Main</v>
      </c>
      <c r="E1603" s="5">
        <v>10012</v>
      </c>
      <c r="F1603" s="4" t="str">
        <f t="shared" si="46"/>
        <v>USDT</v>
      </c>
      <c r="G1603" s="2" t="str">
        <f>IF(INDEX(지갑!$H:$H,MATCH(A1603&amp;B1603&amp;C1603&amp;D1603&amp;E1603&amp;F1603&amp;H1603,지갑!$K:$K,0))=0, "",INDEX(지갑!$H:$H,MATCH(A1603&amp;B1603&amp;C1603&amp;D1603&amp;E1603&amp;F1603&amp;H1603,지갑!$K:$K,0)))</f>
        <v/>
      </c>
      <c r="K1603" s="1" t="s">
        <v>13</v>
      </c>
      <c r="L1603" s="1" t="s">
        <v>179</v>
      </c>
      <c r="M1603" s="11">
        <v>2008015.51</v>
      </c>
      <c r="N1603" s="2" t="str">
        <f>IF(ISERROR(INDEX(출금!$G$2:$G$1048576,MATCH($S1603,출금!$S$2:$S$1048576,0)))=TRUE, "", INDEX(출금!$G$2:$G$1048576,MATCH($S1603,출금!$S$2:$S$1048576,0))&amp;"")</f>
        <v/>
      </c>
      <c r="O1603" s="2" t="str">
        <f>IF(ISERROR(INDEX(출금!$H$2:$H$1048576,MATCH($S1603,출금!$S$2:$S$1048576,0)))=TRUE, "", INDEX(출금!$H$2:$H$1048576,MATCH($S1603,출금!$S$2:$S$1048576,0))&amp;"")</f>
        <v/>
      </c>
      <c r="P1603" s="2" t="str">
        <f>IF(ISERROR(INDEX(출금!$A$2:$A$1048576,MATCH($S1603,출금!$S$2:$S$1048576,0)))=TRUE, "", INDEX(출금!$A$2:$A$1048576,MATCH($S1603,출금!$S$2:$S$1048576,0)))</f>
        <v/>
      </c>
      <c r="Q1603" s="2" t="str">
        <f>IF(ISERROR(INDEX(출금!$B$2:$B$1048576,MATCH($S1603,출금!$S$2:$S$1048576,0)))=TRUE, "", INDEX(출금!$B$2:$B$1048576,MATCH($S1603,출금!$S$2:$S$1048576,0)))</f>
        <v/>
      </c>
      <c r="R1603" s="2" t="str">
        <f>IF(ISERROR(INDEX(출금!$C$2:$C$1048576,MATCH($S1603,출금!$S$2:$S$1048576,0)))=TRUE, "", INDEX(출금!$C$2:$C$1048576,MATCH($S1603,출금!$S$2:$S$1048576,0)))</f>
        <v/>
      </c>
      <c r="S1603" s="4" t="s">
        <v>2833</v>
      </c>
      <c r="T1603" s="20">
        <v>44496.457673611112</v>
      </c>
      <c r="U1603" s="31" t="str">
        <f t="shared" si="47"/>
        <v>2021-10-27</v>
      </c>
    </row>
    <row r="1604" spans="1:21" hidden="1">
      <c r="A1604" s="5" t="s">
        <v>3</v>
      </c>
      <c r="B1604" s="5" t="s">
        <v>67</v>
      </c>
      <c r="C1604" s="5" t="s">
        <v>24</v>
      </c>
      <c r="D1604" s="2" t="str">
        <f>'(참고) Index'!$E$9</f>
        <v>Main</v>
      </c>
      <c r="E1604" s="5">
        <v>10012</v>
      </c>
      <c r="F1604" s="4" t="str">
        <f t="shared" si="46"/>
        <v>XRP</v>
      </c>
      <c r="G1604" s="2" t="str">
        <f>IF(INDEX(지갑!$H:$H,MATCH(A1604&amp;B1604&amp;C1604&amp;D1604&amp;E1604&amp;F1604&amp;H1604,지갑!$K:$K,0))=0, "",INDEX(지갑!$H:$H,MATCH(A1604&amp;B1604&amp;C1604&amp;D1604&amp;E1604&amp;F1604&amp;H1604,지갑!$K:$K,0)))</f>
        <v>rEb8TK3gBgk5auZkwc6sHnwrGVJH8DuaLh</v>
      </c>
      <c r="H1604" s="5">
        <v>105711647</v>
      </c>
      <c r="K1604" s="1" t="s">
        <v>10</v>
      </c>
      <c r="L1604" s="1" t="s">
        <v>10</v>
      </c>
      <c r="M1604" s="11">
        <v>9951384.9100000001</v>
      </c>
      <c r="N1604" s="2" t="str">
        <f>IF(ISERROR(INDEX(출금!$G$2:$G$1048576,MATCH($S1604,출금!$S$2:$S$1048576,0)))=TRUE, "", INDEX(출금!$G$2:$G$1048576,MATCH($S1604,출금!$S$2:$S$1048576,0))&amp;"")</f>
        <v/>
      </c>
      <c r="O1604" s="2" t="str">
        <f>IF(ISERROR(INDEX(출금!$H$2:$H$1048576,MATCH($S1604,출금!$S$2:$S$1048576,0)))=TRUE, "", INDEX(출금!$H$2:$H$1048576,MATCH($S1604,출금!$S$2:$S$1048576,0))&amp;"")</f>
        <v/>
      </c>
      <c r="P1604" s="2" t="str">
        <f>IF(ISERROR(INDEX(출금!$A$2:$A$1048576,MATCH($S1604,출금!$S$2:$S$1048576,0)))=TRUE, "", INDEX(출금!$A$2:$A$1048576,MATCH($S1604,출금!$S$2:$S$1048576,0)))</f>
        <v/>
      </c>
      <c r="Q1604" s="2" t="str">
        <f>IF(ISERROR(INDEX(출금!$B$2:$B$1048576,MATCH($S1604,출금!$S$2:$S$1048576,0)))=TRUE, "", INDEX(출금!$B$2:$B$1048576,MATCH($S1604,출금!$S$2:$S$1048576,0)))</f>
        <v/>
      </c>
      <c r="R1604" s="2" t="str">
        <f>IF(ISERROR(INDEX(출금!$C$2:$C$1048576,MATCH($S1604,출금!$S$2:$S$1048576,0)))=TRUE, "", INDEX(출금!$C$2:$C$1048576,MATCH($S1604,출금!$S$2:$S$1048576,0)))</f>
        <v/>
      </c>
      <c r="S1604" s="4" t="s">
        <v>2834</v>
      </c>
      <c r="T1604" s="20">
        <v>44495.489131944443</v>
      </c>
      <c r="U1604" s="31" t="str">
        <f t="shared" si="47"/>
        <v>2021-10-26</v>
      </c>
    </row>
    <row r="1605" spans="1:21" hidden="1">
      <c r="A1605" s="5" t="s">
        <v>3</v>
      </c>
      <c r="B1605" s="5" t="s">
        <v>67</v>
      </c>
      <c r="C1605" s="5" t="s">
        <v>24</v>
      </c>
      <c r="D1605" s="2" t="str">
        <f>'(참고) Index'!$E$9</f>
        <v>Main</v>
      </c>
      <c r="E1605" s="5">
        <v>10012</v>
      </c>
      <c r="F1605" s="4" t="str">
        <f t="shared" si="46"/>
        <v>BTC</v>
      </c>
      <c r="G1605" s="2" t="str">
        <f>IF(INDEX(지갑!$H:$H,MATCH(A1605&amp;B1605&amp;C1605&amp;D1605&amp;E1605&amp;F1605&amp;H1605,지갑!$K:$K,0))=0, "",INDEX(지갑!$H:$H,MATCH(A1605&amp;B1605&amp;C1605&amp;D1605&amp;E1605&amp;F1605&amp;H1605,지갑!$K:$K,0)))</f>
        <v>19SK9LWSXLdmwPxvjPgvUrdaPhaPS6LaNu</v>
      </c>
      <c r="K1605" s="1" t="s">
        <v>9</v>
      </c>
      <c r="L1605" s="1" t="s">
        <v>179</v>
      </c>
      <c r="M1605" s="11">
        <v>154.50971999999999</v>
      </c>
      <c r="N1605" s="2" t="str">
        <f>IF(ISERROR(INDEX(출금!$G$2:$G$1048576,MATCH($S1605,출금!$S$2:$S$1048576,0)))=TRUE, "", INDEX(출금!$G$2:$G$1048576,MATCH($S1605,출금!$S$2:$S$1048576,0))&amp;"")</f>
        <v/>
      </c>
      <c r="O1605" s="2" t="str">
        <f>IF(ISERROR(INDEX(출금!$H$2:$H$1048576,MATCH($S1605,출금!$S$2:$S$1048576,0)))=TRUE, "", INDEX(출금!$H$2:$H$1048576,MATCH($S1605,출금!$S$2:$S$1048576,0))&amp;"")</f>
        <v/>
      </c>
      <c r="P1605" s="2" t="str">
        <f>IF(ISERROR(INDEX(출금!$A$2:$A$1048576,MATCH($S1605,출금!$S$2:$S$1048576,0)))=TRUE, "", INDEX(출금!$A$2:$A$1048576,MATCH($S1605,출금!$S$2:$S$1048576,0)))</f>
        <v/>
      </c>
      <c r="Q1605" s="2" t="str">
        <f>IF(ISERROR(INDEX(출금!$B$2:$B$1048576,MATCH($S1605,출금!$S$2:$S$1048576,0)))=TRUE, "", INDEX(출금!$B$2:$B$1048576,MATCH($S1605,출금!$S$2:$S$1048576,0)))</f>
        <v/>
      </c>
      <c r="R1605" s="2" t="str">
        <f>IF(ISERROR(INDEX(출금!$C$2:$C$1048576,MATCH($S1605,출금!$S$2:$S$1048576,0)))=TRUE, "", INDEX(출금!$C$2:$C$1048576,MATCH($S1605,출금!$S$2:$S$1048576,0)))</f>
        <v/>
      </c>
      <c r="S1605" s="4" t="s">
        <v>2835</v>
      </c>
      <c r="T1605" s="20">
        <v>44495.483680555553</v>
      </c>
      <c r="U1605" s="31" t="str">
        <f t="shared" si="47"/>
        <v>2021-10-26</v>
      </c>
    </row>
    <row r="1606" spans="1:21">
      <c r="A1606" s="5" t="s">
        <v>3</v>
      </c>
      <c r="B1606" s="5" t="s">
        <v>67</v>
      </c>
      <c r="C1606" s="5" t="s">
        <v>24</v>
      </c>
      <c r="D1606" s="2" t="str">
        <f>'(참고) Index'!$E$9</f>
        <v>Main</v>
      </c>
      <c r="E1606" s="5">
        <v>10012</v>
      </c>
      <c r="F1606" s="4" t="str">
        <f t="shared" si="46"/>
        <v>WBTC</v>
      </c>
      <c r="G1606" s="2" t="e">
        <f>IF(INDEX(지갑!$H:$H,MATCH(A1606&amp;B1606&amp;C1606&amp;D1606&amp;E1606&amp;F1606&amp;H1606,지갑!$K:$K,0))=0, "",INDEX(지갑!$H:$H,MATCH(A1606&amp;B1606&amp;C1606&amp;D1606&amp;E1606&amp;F1606&amp;H1606,지갑!$K:$K,0)))</f>
        <v>#N/A</v>
      </c>
      <c r="K1606" s="1" t="s">
        <v>414</v>
      </c>
      <c r="L1606" s="1" t="s">
        <v>11</v>
      </c>
      <c r="M1606" s="11">
        <v>0.79774999999999996</v>
      </c>
      <c r="N1606" s="2" t="str">
        <f>IF(ISERROR(INDEX(출금!$G$2:$G$1048576,MATCH($S1606,출금!$S$2:$S$1048576,0)))=TRUE, "", INDEX(출금!$G$2:$G$1048576,MATCH($S1606,출금!$S$2:$S$1048576,0))&amp;"")</f>
        <v/>
      </c>
      <c r="O1606" s="2" t="str">
        <f>IF(ISERROR(INDEX(출금!$H$2:$H$1048576,MATCH($S1606,출금!$S$2:$S$1048576,0)))=TRUE, "", INDEX(출금!$H$2:$H$1048576,MATCH($S1606,출금!$S$2:$S$1048576,0))&amp;"")</f>
        <v/>
      </c>
      <c r="P1606" s="2" t="str">
        <f>IF(ISERROR(INDEX(출금!$A$2:$A$1048576,MATCH($S1606,출금!$S$2:$S$1048576,0)))=TRUE, "", INDEX(출금!$A$2:$A$1048576,MATCH($S1606,출금!$S$2:$S$1048576,0)))</f>
        <v/>
      </c>
      <c r="Q1606" s="2" t="str">
        <f>IF(ISERROR(INDEX(출금!$B$2:$B$1048576,MATCH($S1606,출금!$S$2:$S$1048576,0)))=TRUE, "", INDEX(출금!$B$2:$B$1048576,MATCH($S1606,출금!$S$2:$S$1048576,0)))</f>
        <v/>
      </c>
      <c r="R1606" s="2" t="str">
        <f>IF(ISERROR(INDEX(출금!$C$2:$C$1048576,MATCH($S1606,출금!$S$2:$S$1048576,0)))=TRUE, "", INDEX(출금!$C$2:$C$1048576,MATCH($S1606,출금!$S$2:$S$1048576,0)))</f>
        <v/>
      </c>
      <c r="S1606" s="4" t="s">
        <v>2836</v>
      </c>
      <c r="T1606" s="20">
        <v>44494.908819444441</v>
      </c>
      <c r="U1606" s="31" t="str">
        <f t="shared" si="47"/>
        <v>2021-10-25</v>
      </c>
    </row>
    <row r="1607" spans="1:21">
      <c r="A1607" s="5" t="s">
        <v>3</v>
      </c>
      <c r="B1607" s="5" t="s">
        <v>67</v>
      </c>
      <c r="C1607" s="5" t="s">
        <v>24</v>
      </c>
      <c r="D1607" s="2" t="str">
        <f>'(참고) Index'!$E$9</f>
        <v>Main</v>
      </c>
      <c r="E1607" s="5">
        <v>10012</v>
      </c>
      <c r="F1607" s="4" t="str">
        <f t="shared" si="46"/>
        <v>WBTC</v>
      </c>
      <c r="G1607" s="2" t="e">
        <f>IF(INDEX(지갑!$H:$H,MATCH(A1607&amp;B1607&amp;C1607&amp;D1607&amp;E1607&amp;F1607&amp;H1607,지갑!$K:$K,0))=0, "",INDEX(지갑!$H:$H,MATCH(A1607&amp;B1607&amp;C1607&amp;D1607&amp;E1607&amp;F1607&amp;H1607,지갑!$K:$K,0)))</f>
        <v>#N/A</v>
      </c>
      <c r="K1607" s="1" t="s">
        <v>414</v>
      </c>
      <c r="L1607" s="1" t="s">
        <v>11</v>
      </c>
      <c r="M1607" s="11">
        <v>0.79474999999999996</v>
      </c>
      <c r="N1607" s="2" t="str">
        <f>IF(ISERROR(INDEX(출금!$G$2:$G$1048576,MATCH($S1607,출금!$S$2:$S$1048576,0)))=TRUE, "", INDEX(출금!$G$2:$G$1048576,MATCH($S1607,출금!$S$2:$S$1048576,0))&amp;"")</f>
        <v/>
      </c>
      <c r="O1607" s="2" t="str">
        <f>IF(ISERROR(INDEX(출금!$H$2:$H$1048576,MATCH($S1607,출금!$S$2:$S$1048576,0)))=TRUE, "", INDEX(출금!$H$2:$H$1048576,MATCH($S1607,출금!$S$2:$S$1048576,0))&amp;"")</f>
        <v/>
      </c>
      <c r="P1607" s="2" t="str">
        <f>IF(ISERROR(INDEX(출금!$A$2:$A$1048576,MATCH($S1607,출금!$S$2:$S$1048576,0)))=TRUE, "", INDEX(출금!$A$2:$A$1048576,MATCH($S1607,출금!$S$2:$S$1048576,0)))</f>
        <v/>
      </c>
      <c r="Q1607" s="2" t="str">
        <f>IF(ISERROR(INDEX(출금!$B$2:$B$1048576,MATCH($S1607,출금!$S$2:$S$1048576,0)))=TRUE, "", INDEX(출금!$B$2:$B$1048576,MATCH($S1607,출금!$S$2:$S$1048576,0)))</f>
        <v/>
      </c>
      <c r="R1607" s="2" t="str">
        <f>IF(ISERROR(INDEX(출금!$C$2:$C$1048576,MATCH($S1607,출금!$S$2:$S$1048576,0)))=TRUE, "", INDEX(출금!$C$2:$C$1048576,MATCH($S1607,출금!$S$2:$S$1048576,0)))</f>
        <v/>
      </c>
      <c r="S1607" s="4" t="s">
        <v>2837</v>
      </c>
      <c r="T1607" s="20">
        <v>44494.894872685189</v>
      </c>
      <c r="U1607" s="31" t="str">
        <f t="shared" si="47"/>
        <v>2021-10-25</v>
      </c>
    </row>
    <row r="1608" spans="1:21">
      <c r="A1608" s="5" t="s">
        <v>3</v>
      </c>
      <c r="B1608" s="5" t="s">
        <v>67</v>
      </c>
      <c r="C1608" s="5" t="s">
        <v>24</v>
      </c>
      <c r="D1608" s="2" t="str">
        <f>'(참고) Index'!$E$9</f>
        <v>Main</v>
      </c>
      <c r="E1608" s="5">
        <v>10012</v>
      </c>
      <c r="F1608" s="4" t="str">
        <f t="shared" si="46"/>
        <v>WBTC</v>
      </c>
      <c r="G1608" s="2" t="e">
        <f>IF(INDEX(지갑!$H:$H,MATCH(A1608&amp;B1608&amp;C1608&amp;D1608&amp;E1608&amp;F1608&amp;H1608,지갑!$K:$K,0))=0, "",INDEX(지갑!$H:$H,MATCH(A1608&amp;B1608&amp;C1608&amp;D1608&amp;E1608&amp;F1608&amp;H1608,지갑!$K:$K,0)))</f>
        <v>#N/A</v>
      </c>
      <c r="K1608" s="1" t="s">
        <v>414</v>
      </c>
      <c r="L1608" s="1" t="s">
        <v>11</v>
      </c>
      <c r="M1608" s="11">
        <v>0.79274999999999995</v>
      </c>
      <c r="N1608" s="2" t="str">
        <f>IF(ISERROR(INDEX(출금!$G$2:$G$1048576,MATCH($S1608,출금!$S$2:$S$1048576,0)))=TRUE, "", INDEX(출금!$G$2:$G$1048576,MATCH($S1608,출금!$S$2:$S$1048576,0))&amp;"")</f>
        <v/>
      </c>
      <c r="O1608" s="2" t="str">
        <f>IF(ISERROR(INDEX(출금!$H$2:$H$1048576,MATCH($S1608,출금!$S$2:$S$1048576,0)))=TRUE, "", INDEX(출금!$H$2:$H$1048576,MATCH($S1608,출금!$S$2:$S$1048576,0))&amp;"")</f>
        <v/>
      </c>
      <c r="P1608" s="2" t="str">
        <f>IF(ISERROR(INDEX(출금!$A$2:$A$1048576,MATCH($S1608,출금!$S$2:$S$1048576,0)))=TRUE, "", INDEX(출금!$A$2:$A$1048576,MATCH($S1608,출금!$S$2:$S$1048576,0)))</f>
        <v/>
      </c>
      <c r="Q1608" s="2" t="str">
        <f>IF(ISERROR(INDEX(출금!$B$2:$B$1048576,MATCH($S1608,출금!$S$2:$S$1048576,0)))=TRUE, "", INDEX(출금!$B$2:$B$1048576,MATCH($S1608,출금!$S$2:$S$1048576,0)))</f>
        <v/>
      </c>
      <c r="R1608" s="2" t="str">
        <f>IF(ISERROR(INDEX(출금!$C$2:$C$1048576,MATCH($S1608,출금!$S$2:$S$1048576,0)))=TRUE, "", INDEX(출금!$C$2:$C$1048576,MATCH($S1608,출금!$S$2:$S$1048576,0)))</f>
        <v/>
      </c>
      <c r="S1608" s="4" t="s">
        <v>2838</v>
      </c>
      <c r="T1608" s="20">
        <v>44494.835115740738</v>
      </c>
      <c r="U1608" s="31" t="str">
        <f t="shared" si="47"/>
        <v>2021-10-25</v>
      </c>
    </row>
    <row r="1609" spans="1:21" hidden="1">
      <c r="A1609" s="5" t="s">
        <v>3</v>
      </c>
      <c r="B1609" s="5" t="s">
        <v>67</v>
      </c>
      <c r="C1609" s="5" t="s">
        <v>24</v>
      </c>
      <c r="D1609" s="2" t="str">
        <f>'(참고) Index'!$E$9</f>
        <v>Main</v>
      </c>
      <c r="E1609" s="5">
        <v>10012</v>
      </c>
      <c r="F1609" s="4" t="str">
        <f t="shared" si="46"/>
        <v>ETH</v>
      </c>
      <c r="G1609" s="2" t="str">
        <f>IF(INDEX(지갑!$H:$H,MATCH(A1609&amp;B1609&amp;C1609&amp;D1609&amp;E1609&amp;F1609&amp;H1609,지갑!$K:$K,0))=0, "",INDEX(지갑!$H:$H,MATCH(A1609&amp;B1609&amp;C1609&amp;D1609&amp;E1609&amp;F1609&amp;H1609,지갑!$K:$K,0)))</f>
        <v>0x5d6fcf22aa4e4ff8da0abe329392e7c5306d22f3</v>
      </c>
      <c r="K1609" s="1" t="s">
        <v>11</v>
      </c>
      <c r="L1609" s="1" t="s">
        <v>179</v>
      </c>
      <c r="M1609" s="11">
        <v>999.91660200000001</v>
      </c>
      <c r="N1609" s="2" t="str">
        <f>IF(ISERROR(INDEX(출금!$G$2:$G$1048576,MATCH($S1609,출금!$S$2:$S$1048576,0)))=TRUE, "", INDEX(출금!$G$2:$G$1048576,MATCH($S1609,출금!$S$2:$S$1048576,0))&amp;"")</f>
        <v/>
      </c>
      <c r="O1609" s="2" t="str">
        <f>IF(ISERROR(INDEX(출금!$H$2:$H$1048576,MATCH($S1609,출금!$S$2:$S$1048576,0)))=TRUE, "", INDEX(출금!$H$2:$H$1048576,MATCH($S1609,출금!$S$2:$S$1048576,0))&amp;"")</f>
        <v/>
      </c>
      <c r="P1609" s="2" t="str">
        <f>IF(ISERROR(INDEX(출금!$A$2:$A$1048576,MATCH($S1609,출금!$S$2:$S$1048576,0)))=TRUE, "", INDEX(출금!$A$2:$A$1048576,MATCH($S1609,출금!$S$2:$S$1048576,0)))</f>
        <v/>
      </c>
      <c r="Q1609" s="2" t="str">
        <f>IF(ISERROR(INDEX(출금!$B$2:$B$1048576,MATCH($S1609,출금!$S$2:$S$1048576,0)))=TRUE, "", INDEX(출금!$B$2:$B$1048576,MATCH($S1609,출금!$S$2:$S$1048576,0)))</f>
        <v/>
      </c>
      <c r="R1609" s="2" t="str">
        <f>IF(ISERROR(INDEX(출금!$C$2:$C$1048576,MATCH($S1609,출금!$S$2:$S$1048576,0)))=TRUE, "", INDEX(출금!$C$2:$C$1048576,MATCH($S1609,출금!$S$2:$S$1048576,0)))</f>
        <v/>
      </c>
      <c r="S1609" s="4" t="s">
        <v>2839</v>
      </c>
      <c r="T1609" s="20">
        <v>44494.602199074077</v>
      </c>
      <c r="U1609" s="31" t="str">
        <f t="shared" si="47"/>
        <v>2021-10-25</v>
      </c>
    </row>
    <row r="1610" spans="1:21">
      <c r="A1610" s="5" t="s">
        <v>3</v>
      </c>
      <c r="B1610" s="5" t="s">
        <v>67</v>
      </c>
      <c r="C1610" s="5" t="s">
        <v>24</v>
      </c>
      <c r="D1610" s="2" t="str">
        <f>'(참고) Index'!$E$9</f>
        <v>Main</v>
      </c>
      <c r="E1610" s="5">
        <v>10012</v>
      </c>
      <c r="F1610" s="4" t="str">
        <f t="shared" si="46"/>
        <v>ETH</v>
      </c>
      <c r="G1610" s="2" t="str">
        <f>IF(INDEX(지갑!$H:$H,MATCH(A1610&amp;B1610&amp;C1610&amp;D1610&amp;E1610&amp;F1610&amp;H1610,지갑!$K:$K,0))=0, "",INDEX(지갑!$H:$H,MATCH(A1610&amp;B1610&amp;C1610&amp;D1610&amp;E1610&amp;F1610&amp;H1610,지갑!$K:$K,0)))</f>
        <v>0x5d6fcf22aa4e4ff8da0abe329392e7c5306d22f3</v>
      </c>
      <c r="K1610" s="1" t="s">
        <v>11</v>
      </c>
      <c r="L1610" s="1" t="s">
        <v>11</v>
      </c>
      <c r="M1610" s="11">
        <v>399.91665999999998</v>
      </c>
      <c r="N1610" s="2" t="str">
        <f>IF(ISERROR(INDEX(출금!$G$2:$G$1048576,MATCH($S1610,출금!$S$2:$S$1048576,0)))=TRUE, "", INDEX(출금!$G$2:$G$1048576,MATCH($S1610,출금!$S$2:$S$1048576,0))&amp;"")</f>
        <v/>
      </c>
      <c r="O1610" s="2" t="str">
        <f>IF(ISERROR(INDEX(출금!$H$2:$H$1048576,MATCH($S1610,출금!$S$2:$S$1048576,0)))=TRUE, "", INDEX(출금!$H$2:$H$1048576,MATCH($S1610,출금!$S$2:$S$1048576,0))&amp;"")</f>
        <v/>
      </c>
      <c r="P1610" s="2" t="str">
        <f>IF(ISERROR(INDEX(출금!$A$2:$A$1048576,MATCH($S1610,출금!$S$2:$S$1048576,0)))=TRUE, "", INDEX(출금!$A$2:$A$1048576,MATCH($S1610,출금!$S$2:$S$1048576,0)))</f>
        <v/>
      </c>
      <c r="Q1610" s="2" t="str">
        <f>IF(ISERROR(INDEX(출금!$B$2:$B$1048576,MATCH($S1610,출금!$S$2:$S$1048576,0)))=TRUE, "", INDEX(출금!$B$2:$B$1048576,MATCH($S1610,출금!$S$2:$S$1048576,0)))</f>
        <v/>
      </c>
      <c r="R1610" s="2" t="str">
        <f>IF(ISERROR(INDEX(출금!$C$2:$C$1048576,MATCH($S1610,출금!$S$2:$S$1048576,0)))=TRUE, "", INDEX(출금!$C$2:$C$1048576,MATCH($S1610,출금!$S$2:$S$1048576,0)))</f>
        <v/>
      </c>
      <c r="S1610" s="4" t="s">
        <v>2840</v>
      </c>
      <c r="T1610" s="20">
        <v>44494.596226851849</v>
      </c>
      <c r="U1610" s="31" t="str">
        <f t="shared" si="47"/>
        <v>2021-10-25</v>
      </c>
    </row>
    <row r="1611" spans="1:21">
      <c r="A1611" s="5" t="s">
        <v>3</v>
      </c>
      <c r="B1611" s="5" t="s">
        <v>67</v>
      </c>
      <c r="C1611" s="5" t="s">
        <v>24</v>
      </c>
      <c r="D1611" s="2" t="str">
        <f>'(참고) Index'!$E$9</f>
        <v>Main</v>
      </c>
      <c r="E1611" s="5">
        <v>10012</v>
      </c>
      <c r="F1611" s="4" t="str">
        <f t="shared" si="46"/>
        <v>ETH</v>
      </c>
      <c r="G1611" s="2" t="str">
        <f>IF(INDEX(지갑!$H:$H,MATCH(A1611&amp;B1611&amp;C1611&amp;D1611&amp;E1611&amp;F1611&amp;H1611,지갑!$K:$K,0))=0, "",INDEX(지갑!$H:$H,MATCH(A1611&amp;B1611&amp;C1611&amp;D1611&amp;E1611&amp;F1611&amp;H1611,지갑!$K:$K,0)))</f>
        <v>0x5d6fcf22aa4e4ff8da0abe329392e7c5306d22f3</v>
      </c>
      <c r="K1611" s="1" t="s">
        <v>11</v>
      </c>
      <c r="L1611" s="1" t="s">
        <v>11</v>
      </c>
      <c r="M1611" s="11">
        <v>600</v>
      </c>
      <c r="N1611" s="2" t="str">
        <f>IF(ISERROR(INDEX(출금!$G$2:$G$1048576,MATCH($S1611,출금!$S$2:$S$1048576,0)))=TRUE, "", INDEX(출금!$G$2:$G$1048576,MATCH($S1611,출금!$S$2:$S$1048576,0))&amp;"")</f>
        <v/>
      </c>
      <c r="O1611" s="2" t="str">
        <f>IF(ISERROR(INDEX(출금!$H$2:$H$1048576,MATCH($S1611,출금!$S$2:$S$1048576,0)))=TRUE, "", INDEX(출금!$H$2:$H$1048576,MATCH($S1611,출금!$S$2:$S$1048576,0))&amp;"")</f>
        <v/>
      </c>
      <c r="P1611" s="2" t="str">
        <f>IF(ISERROR(INDEX(출금!$A$2:$A$1048576,MATCH($S1611,출금!$S$2:$S$1048576,0)))=TRUE, "", INDEX(출금!$A$2:$A$1048576,MATCH($S1611,출금!$S$2:$S$1048576,0)))</f>
        <v/>
      </c>
      <c r="Q1611" s="2" t="str">
        <f>IF(ISERROR(INDEX(출금!$B$2:$B$1048576,MATCH($S1611,출금!$S$2:$S$1048576,0)))=TRUE, "", INDEX(출금!$B$2:$B$1048576,MATCH($S1611,출금!$S$2:$S$1048576,0)))</f>
        <v/>
      </c>
      <c r="R1611" s="2" t="str">
        <f>IF(ISERROR(INDEX(출금!$C$2:$C$1048576,MATCH($S1611,출금!$S$2:$S$1048576,0)))=TRUE, "", INDEX(출금!$C$2:$C$1048576,MATCH($S1611,출금!$S$2:$S$1048576,0)))</f>
        <v/>
      </c>
      <c r="S1611" s="4" t="s">
        <v>2841</v>
      </c>
      <c r="T1611" s="20">
        <v>44494.582395833335</v>
      </c>
      <c r="U1611" s="31" t="str">
        <f t="shared" si="47"/>
        <v>2021-10-25</v>
      </c>
    </row>
    <row r="1612" spans="1:21">
      <c r="A1612" s="5" t="s">
        <v>3</v>
      </c>
      <c r="B1612" s="5" t="s">
        <v>67</v>
      </c>
      <c r="C1612" s="5" t="s">
        <v>24</v>
      </c>
      <c r="D1612" s="2" t="str">
        <f>'(참고) Index'!$E$9</f>
        <v>Main</v>
      </c>
      <c r="E1612" s="5">
        <v>10012</v>
      </c>
      <c r="F1612" s="4" t="str">
        <f t="shared" si="46"/>
        <v>ETH</v>
      </c>
      <c r="G1612" s="2" t="str">
        <f>IF(INDEX(지갑!$H:$H,MATCH(A1612&amp;B1612&amp;C1612&amp;D1612&amp;E1612&amp;F1612&amp;H1612,지갑!$K:$K,0))=0, "",INDEX(지갑!$H:$H,MATCH(A1612&amp;B1612&amp;C1612&amp;D1612&amp;E1612&amp;F1612&amp;H1612,지갑!$K:$K,0)))</f>
        <v>0x5d6fcf22aa4e4ff8da0abe329392e7c5306d22f3</v>
      </c>
      <c r="K1612" s="1" t="s">
        <v>11</v>
      </c>
      <c r="L1612" s="1" t="s">
        <v>11</v>
      </c>
      <c r="M1612" s="11">
        <v>399.87864300000001</v>
      </c>
      <c r="N1612" s="2" t="str">
        <f>IF(ISERROR(INDEX(출금!$G$2:$G$1048576,MATCH($S1612,출금!$S$2:$S$1048576,0)))=TRUE, "", INDEX(출금!$G$2:$G$1048576,MATCH($S1612,출금!$S$2:$S$1048576,0))&amp;"")</f>
        <v/>
      </c>
      <c r="O1612" s="2" t="str">
        <f>IF(ISERROR(INDEX(출금!$H$2:$H$1048576,MATCH($S1612,출금!$S$2:$S$1048576,0)))=TRUE, "", INDEX(출금!$H$2:$H$1048576,MATCH($S1612,출금!$S$2:$S$1048576,0))&amp;"")</f>
        <v/>
      </c>
      <c r="P1612" s="2" t="str">
        <f>IF(ISERROR(INDEX(출금!$A$2:$A$1048576,MATCH($S1612,출금!$S$2:$S$1048576,0)))=TRUE, "", INDEX(출금!$A$2:$A$1048576,MATCH($S1612,출금!$S$2:$S$1048576,0)))</f>
        <v/>
      </c>
      <c r="Q1612" s="2" t="str">
        <f>IF(ISERROR(INDEX(출금!$B$2:$B$1048576,MATCH($S1612,출금!$S$2:$S$1048576,0)))=TRUE, "", INDEX(출금!$B$2:$B$1048576,MATCH($S1612,출금!$S$2:$S$1048576,0)))</f>
        <v/>
      </c>
      <c r="R1612" s="2" t="str">
        <f>IF(ISERROR(INDEX(출금!$C$2:$C$1048576,MATCH($S1612,출금!$S$2:$S$1048576,0)))=TRUE, "", INDEX(출금!$C$2:$C$1048576,MATCH($S1612,출금!$S$2:$S$1048576,0)))</f>
        <v/>
      </c>
      <c r="S1612" s="4" t="s">
        <v>2842</v>
      </c>
      <c r="T1612" s="20">
        <v>44494.551782407405</v>
      </c>
      <c r="U1612" s="31" t="str">
        <f t="shared" si="47"/>
        <v>2021-10-25</v>
      </c>
    </row>
    <row r="1613" spans="1:21" hidden="1">
      <c r="A1613" s="5" t="s">
        <v>3</v>
      </c>
      <c r="B1613" s="5" t="s">
        <v>67</v>
      </c>
      <c r="C1613" s="5" t="s">
        <v>24</v>
      </c>
      <c r="D1613" s="2" t="str">
        <f>'(참고) Index'!$E$9</f>
        <v>Main</v>
      </c>
      <c r="E1613" s="5">
        <v>10012</v>
      </c>
      <c r="F1613" s="4" t="str">
        <f t="shared" si="46"/>
        <v>BCH</v>
      </c>
      <c r="G1613" s="2" t="e">
        <f>IF(INDEX(지갑!$H:$H,MATCH(A1613&amp;B1613&amp;C1613&amp;D1613&amp;E1613&amp;F1613&amp;H1613,지갑!$K:$K,0))=0, "",INDEX(지갑!$H:$H,MATCH(A1613&amp;B1613&amp;C1613&amp;D1613&amp;E1613&amp;F1613&amp;H1613,지갑!$K:$K,0)))</f>
        <v>#N/A</v>
      </c>
      <c r="K1613" s="1" t="s">
        <v>81</v>
      </c>
      <c r="L1613" s="1" t="s">
        <v>81</v>
      </c>
      <c r="M1613" s="11">
        <v>1327.6802499999999</v>
      </c>
      <c r="N1613" s="2" t="str">
        <f>IF(ISERROR(INDEX(출금!$G$2:$G$1048576,MATCH($S1613,출금!$S$2:$S$1048576,0)))=TRUE, "", INDEX(출금!$G$2:$G$1048576,MATCH($S1613,출금!$S$2:$S$1048576,0))&amp;"")</f>
        <v/>
      </c>
      <c r="O1613" s="2" t="str">
        <f>IF(ISERROR(INDEX(출금!$H$2:$H$1048576,MATCH($S1613,출금!$S$2:$S$1048576,0)))=TRUE, "", INDEX(출금!$H$2:$H$1048576,MATCH($S1613,출금!$S$2:$S$1048576,0))&amp;"")</f>
        <v/>
      </c>
      <c r="P1613" s="2" t="str">
        <f>IF(ISERROR(INDEX(출금!$A$2:$A$1048576,MATCH($S1613,출금!$S$2:$S$1048576,0)))=TRUE, "", INDEX(출금!$A$2:$A$1048576,MATCH($S1613,출금!$S$2:$S$1048576,0)))</f>
        <v/>
      </c>
      <c r="Q1613" s="2" t="str">
        <f>IF(ISERROR(INDEX(출금!$B$2:$B$1048576,MATCH($S1613,출금!$S$2:$S$1048576,0)))=TRUE, "", INDEX(출금!$B$2:$B$1048576,MATCH($S1613,출금!$S$2:$S$1048576,0)))</f>
        <v/>
      </c>
      <c r="R1613" s="2" t="str">
        <f>IF(ISERROR(INDEX(출금!$C$2:$C$1048576,MATCH($S1613,출금!$S$2:$S$1048576,0)))=TRUE, "", INDEX(출금!$C$2:$C$1048576,MATCH($S1613,출금!$S$2:$S$1048576,0)))</f>
        <v/>
      </c>
      <c r="S1613" s="4" t="s">
        <v>2843</v>
      </c>
      <c r="T1613" s="20">
        <v>44494.466967592591</v>
      </c>
      <c r="U1613" s="31" t="str">
        <f t="shared" si="47"/>
        <v>2021-10-25</v>
      </c>
    </row>
    <row r="1614" spans="1:21" hidden="1">
      <c r="A1614" s="5" t="s">
        <v>3</v>
      </c>
      <c r="B1614" s="5" t="s">
        <v>67</v>
      </c>
      <c r="C1614" s="5" t="s">
        <v>24</v>
      </c>
      <c r="D1614" s="2" t="str">
        <f>'(참고) Index'!$E$9</f>
        <v>Main</v>
      </c>
      <c r="E1614" s="5">
        <v>10012</v>
      </c>
      <c r="F1614" s="4" t="str">
        <f t="shared" si="46"/>
        <v>XRP</v>
      </c>
      <c r="G1614" s="2" t="str">
        <f>IF(INDEX(지갑!$H:$H,MATCH(A1614&amp;B1614&amp;C1614&amp;D1614&amp;E1614&amp;F1614&amp;H1614,지갑!$K:$K,0))=0, "",INDEX(지갑!$H:$H,MATCH(A1614&amp;B1614&amp;C1614&amp;D1614&amp;E1614&amp;F1614&amp;H1614,지갑!$K:$K,0)))</f>
        <v>rEb8TK3gBgk5auZkwc6sHnwrGVJH8DuaLh</v>
      </c>
      <c r="H1614" s="5">
        <v>105711647</v>
      </c>
      <c r="K1614" s="1" t="s">
        <v>10</v>
      </c>
      <c r="L1614" s="1" t="s">
        <v>10</v>
      </c>
      <c r="M1614" s="11">
        <v>14300000</v>
      </c>
      <c r="N1614" s="2" t="str">
        <f>IF(ISERROR(INDEX(출금!$G$2:$G$1048576,MATCH($S1614,출금!$S$2:$S$1048576,0)))=TRUE, "", INDEX(출금!$G$2:$G$1048576,MATCH($S1614,출금!$S$2:$S$1048576,0))&amp;"")</f>
        <v/>
      </c>
      <c r="O1614" s="2" t="str">
        <f>IF(ISERROR(INDEX(출금!$H$2:$H$1048576,MATCH($S1614,출금!$S$2:$S$1048576,0)))=TRUE, "", INDEX(출금!$H$2:$H$1048576,MATCH($S1614,출금!$S$2:$S$1048576,0))&amp;"")</f>
        <v/>
      </c>
      <c r="P1614" s="2" t="str">
        <f>IF(ISERROR(INDEX(출금!$A$2:$A$1048576,MATCH($S1614,출금!$S$2:$S$1048576,0)))=TRUE, "", INDEX(출금!$A$2:$A$1048576,MATCH($S1614,출금!$S$2:$S$1048576,0)))</f>
        <v/>
      </c>
      <c r="Q1614" s="2" t="str">
        <f>IF(ISERROR(INDEX(출금!$B$2:$B$1048576,MATCH($S1614,출금!$S$2:$S$1048576,0)))=TRUE, "", INDEX(출금!$B$2:$B$1048576,MATCH($S1614,출금!$S$2:$S$1048576,0)))</f>
        <v/>
      </c>
      <c r="R1614" s="2" t="str">
        <f>IF(ISERROR(INDEX(출금!$C$2:$C$1048576,MATCH($S1614,출금!$S$2:$S$1048576,0)))=TRUE, "", INDEX(출금!$C$2:$C$1048576,MATCH($S1614,출금!$S$2:$S$1048576,0)))</f>
        <v/>
      </c>
      <c r="S1614" s="4" t="s">
        <v>2844</v>
      </c>
      <c r="T1614" s="20">
        <v>44494.450289351851</v>
      </c>
      <c r="U1614" s="31" t="str">
        <f t="shared" si="47"/>
        <v>2021-10-25</v>
      </c>
    </row>
    <row r="1615" spans="1:21">
      <c r="A1615" s="5" t="s">
        <v>3</v>
      </c>
      <c r="B1615" s="5" t="s">
        <v>67</v>
      </c>
      <c r="C1615" s="5" t="s">
        <v>24</v>
      </c>
      <c r="D1615" s="2" t="str">
        <f>'(참고) Index'!$E$9</f>
        <v>Main</v>
      </c>
      <c r="E1615" s="5">
        <v>10012</v>
      </c>
      <c r="F1615" s="4" t="str">
        <f t="shared" si="46"/>
        <v>WBTC</v>
      </c>
      <c r="G1615" s="2" t="e">
        <f>IF(INDEX(지갑!$H:$H,MATCH(A1615&amp;B1615&amp;C1615&amp;D1615&amp;E1615&amp;F1615&amp;H1615,지갑!$K:$K,0))=0, "",INDEX(지갑!$H:$H,MATCH(A1615&amp;B1615&amp;C1615&amp;D1615&amp;E1615&amp;F1615&amp;H1615,지갑!$K:$K,0)))</f>
        <v>#N/A</v>
      </c>
      <c r="K1615" s="1" t="s">
        <v>414</v>
      </c>
      <c r="L1615" s="1" t="s">
        <v>11</v>
      </c>
      <c r="M1615" s="11">
        <v>0.78974999999999995</v>
      </c>
      <c r="N1615" s="2" t="str">
        <f>IF(ISERROR(INDEX(출금!$G$2:$G$1048576,MATCH($S1615,출금!$S$2:$S$1048576,0)))=TRUE, "", INDEX(출금!$G$2:$G$1048576,MATCH($S1615,출금!$S$2:$S$1048576,0))&amp;"")</f>
        <v/>
      </c>
      <c r="O1615" s="2" t="str">
        <f>IF(ISERROR(INDEX(출금!$H$2:$H$1048576,MATCH($S1615,출금!$S$2:$S$1048576,0)))=TRUE, "", INDEX(출금!$H$2:$H$1048576,MATCH($S1615,출금!$S$2:$S$1048576,0))&amp;"")</f>
        <v/>
      </c>
      <c r="P1615" s="2" t="str">
        <f>IF(ISERROR(INDEX(출금!$A$2:$A$1048576,MATCH($S1615,출금!$S$2:$S$1048576,0)))=TRUE, "", INDEX(출금!$A$2:$A$1048576,MATCH($S1615,출금!$S$2:$S$1048576,0)))</f>
        <v/>
      </c>
      <c r="Q1615" s="2" t="str">
        <f>IF(ISERROR(INDEX(출금!$B$2:$B$1048576,MATCH($S1615,출금!$S$2:$S$1048576,0)))=TRUE, "", INDEX(출금!$B$2:$B$1048576,MATCH($S1615,출금!$S$2:$S$1048576,0)))</f>
        <v/>
      </c>
      <c r="R1615" s="2" t="str">
        <f>IF(ISERROR(INDEX(출금!$C$2:$C$1048576,MATCH($S1615,출금!$S$2:$S$1048576,0)))=TRUE, "", INDEX(출금!$C$2:$C$1048576,MATCH($S1615,출금!$S$2:$S$1048576,0)))</f>
        <v/>
      </c>
      <c r="S1615" s="4" t="s">
        <v>2845</v>
      </c>
      <c r="T1615" s="20">
        <v>44492.035115740742</v>
      </c>
      <c r="U1615" s="31" t="str">
        <f t="shared" si="47"/>
        <v>2021-10-23</v>
      </c>
    </row>
    <row r="1616" spans="1:21" hidden="1">
      <c r="A1616" s="5" t="s">
        <v>3</v>
      </c>
      <c r="B1616" s="5" t="s">
        <v>67</v>
      </c>
      <c r="C1616" s="5" t="s">
        <v>24</v>
      </c>
      <c r="D1616" s="2" t="str">
        <f>'(참고) Index'!$E$9</f>
        <v>Main</v>
      </c>
      <c r="E1616" s="5">
        <v>10012</v>
      </c>
      <c r="F1616" s="4" t="str">
        <f t="shared" si="46"/>
        <v>XRP</v>
      </c>
      <c r="G1616" s="2" t="str">
        <f>IF(INDEX(지갑!$H:$H,MATCH(A1616&amp;B1616&amp;C1616&amp;D1616&amp;E1616&amp;F1616&amp;H1616,지갑!$K:$K,0))=0, "",INDEX(지갑!$H:$H,MATCH(A1616&amp;B1616&amp;C1616&amp;D1616&amp;E1616&amp;F1616&amp;H1616,지갑!$K:$K,0)))</f>
        <v>rEb8TK3gBgk5auZkwc6sHnwrGVJH8DuaLh</v>
      </c>
      <c r="H1616" s="5">
        <v>105711647</v>
      </c>
      <c r="K1616" s="1" t="s">
        <v>10</v>
      </c>
      <c r="L1616" s="1" t="s">
        <v>10</v>
      </c>
      <c r="M1616" s="11">
        <v>45153.891900000002</v>
      </c>
      <c r="N1616" s="2" t="str">
        <f>IF(ISERROR(INDEX(출금!$G$2:$G$1048576,MATCH($S1616,출금!$S$2:$S$1048576,0)))=TRUE, "", INDEX(출금!$G$2:$G$1048576,MATCH($S1616,출금!$S$2:$S$1048576,0))&amp;"")</f>
        <v/>
      </c>
      <c r="O1616" s="2" t="str">
        <f>IF(ISERROR(INDEX(출금!$H$2:$H$1048576,MATCH($S1616,출금!$S$2:$S$1048576,0)))=TRUE, "", INDEX(출금!$H$2:$H$1048576,MATCH($S1616,출금!$S$2:$S$1048576,0))&amp;"")</f>
        <v/>
      </c>
      <c r="P1616" s="2" t="str">
        <f>IF(ISERROR(INDEX(출금!$A$2:$A$1048576,MATCH($S1616,출금!$S$2:$S$1048576,0)))=TRUE, "", INDEX(출금!$A$2:$A$1048576,MATCH($S1616,출금!$S$2:$S$1048576,0)))</f>
        <v/>
      </c>
      <c r="Q1616" s="2" t="str">
        <f>IF(ISERROR(INDEX(출금!$B$2:$B$1048576,MATCH($S1616,출금!$S$2:$S$1048576,0)))=TRUE, "", INDEX(출금!$B$2:$B$1048576,MATCH($S1616,출금!$S$2:$S$1048576,0)))</f>
        <v/>
      </c>
      <c r="R1616" s="2" t="str">
        <f>IF(ISERROR(INDEX(출금!$C$2:$C$1048576,MATCH($S1616,출금!$S$2:$S$1048576,0)))=TRUE, "", INDEX(출금!$C$2:$C$1048576,MATCH($S1616,출금!$S$2:$S$1048576,0)))</f>
        <v/>
      </c>
      <c r="S1616" s="4" t="s">
        <v>2846</v>
      </c>
      <c r="T1616" s="20">
        <v>44491.728067129632</v>
      </c>
      <c r="U1616" s="31" t="str">
        <f t="shared" si="47"/>
        <v>2021-10-22</v>
      </c>
    </row>
    <row r="1617" spans="1:21" hidden="1">
      <c r="A1617" s="5" t="s">
        <v>3</v>
      </c>
      <c r="B1617" s="5" t="s">
        <v>67</v>
      </c>
      <c r="C1617" s="5" t="s">
        <v>24</v>
      </c>
      <c r="D1617" s="2" t="str">
        <f>'(참고) Index'!$E$9</f>
        <v>Main</v>
      </c>
      <c r="E1617" s="5">
        <v>10012</v>
      </c>
      <c r="F1617" s="4" t="str">
        <f t="shared" si="46"/>
        <v>USDT</v>
      </c>
      <c r="G1617" s="2" t="str">
        <f>IF(INDEX(지갑!$H:$H,MATCH(A1617&amp;B1617&amp;C1617&amp;D1617&amp;E1617&amp;F1617&amp;H1617,지갑!$K:$K,0))=0, "",INDEX(지갑!$H:$H,MATCH(A1617&amp;B1617&amp;C1617&amp;D1617&amp;E1617&amp;F1617&amp;H1617,지갑!$K:$K,0)))</f>
        <v/>
      </c>
      <c r="K1617" s="1" t="s">
        <v>13</v>
      </c>
      <c r="L1617" s="1" t="s">
        <v>76</v>
      </c>
      <c r="M1617" s="11">
        <v>79999</v>
      </c>
      <c r="N1617" s="2" t="str">
        <f>IF(ISERROR(INDEX(출금!$G$2:$G$1048576,MATCH($S1617,출금!$S$2:$S$1048576,0)))=TRUE, "", INDEX(출금!$G$2:$G$1048576,MATCH($S1617,출금!$S$2:$S$1048576,0))&amp;"")</f>
        <v>0xdb245cf0aec8bf5d4b3002d00f3e701e80ba380a</v>
      </c>
      <c r="O1617" s="2" t="str">
        <f>IF(ISERROR(INDEX(출금!$H$2:$H$1048576,MATCH($S1617,출금!$S$2:$S$1048576,0)))=TRUE, "", INDEX(출금!$H$2:$H$1048576,MATCH($S1617,출금!$S$2:$S$1048576,0))&amp;"")</f>
        <v/>
      </c>
      <c r="P1617" s="2" t="str">
        <f>IF(ISERROR(INDEX(출금!$A$2:$A$1048576,MATCH($S1617,출금!$S$2:$S$1048576,0)))=TRUE, "", INDEX(출금!$A$2:$A$1048576,MATCH($S1617,출금!$S$2:$S$1048576,0)))</f>
        <v>exchange</v>
      </c>
      <c r="Q1617" s="2" t="str">
        <f>IF(ISERROR(INDEX(출금!$B$2:$B$1048576,MATCH($S1617,출금!$S$2:$S$1048576,0)))=TRUE, "", INDEX(출금!$B$2:$B$1048576,MATCH($S1617,출금!$S$2:$S$1048576,0)))</f>
        <v>Huobi</v>
      </c>
      <c r="R1617" s="2" t="str">
        <f>IF(ISERROR(INDEX(출금!$C$2:$C$1048576,MATCH($S1617,출금!$S$2:$S$1048576,0)))=TRUE, "", INDEX(출금!$C$2:$C$1048576,MATCH($S1617,출금!$S$2:$S$1048576,0)))</f>
        <v>Peertec</v>
      </c>
      <c r="S1617" s="4" t="s">
        <v>1339</v>
      </c>
      <c r="T1617" s="20">
        <v>44491.594004629631</v>
      </c>
      <c r="U1617" s="31" t="str">
        <f t="shared" si="47"/>
        <v>2021-10-22</v>
      </c>
    </row>
    <row r="1618" spans="1:21" hidden="1">
      <c r="A1618" s="5" t="s">
        <v>3</v>
      </c>
      <c r="B1618" s="5" t="s">
        <v>67</v>
      </c>
      <c r="C1618" s="5" t="s">
        <v>24</v>
      </c>
      <c r="D1618" s="2" t="str">
        <f>'(참고) Index'!$E$9</f>
        <v>Main</v>
      </c>
      <c r="E1618" s="5">
        <v>10012</v>
      </c>
      <c r="F1618" s="4" t="str">
        <f t="shared" si="46"/>
        <v>USDT</v>
      </c>
      <c r="G1618" s="2" t="str">
        <f>IF(INDEX(지갑!$H:$H,MATCH(A1618&amp;B1618&amp;C1618&amp;D1618&amp;E1618&amp;F1618&amp;H1618,지갑!$K:$K,0))=0, "",INDEX(지갑!$H:$H,MATCH(A1618&amp;B1618&amp;C1618&amp;D1618&amp;E1618&amp;F1618&amp;H1618,지갑!$K:$K,0)))</f>
        <v/>
      </c>
      <c r="K1618" s="1" t="s">
        <v>13</v>
      </c>
      <c r="L1618" s="1" t="s">
        <v>76</v>
      </c>
      <c r="M1618" s="11">
        <v>999999</v>
      </c>
      <c r="N1618" s="2" t="str">
        <f>IF(ISERROR(INDEX(출금!$G$2:$G$1048576,MATCH($S1618,출금!$S$2:$S$1048576,0)))=TRUE, "", INDEX(출금!$G$2:$G$1048576,MATCH($S1618,출금!$S$2:$S$1048576,0))&amp;"")</f>
        <v>0xdb245cf0aec8bf5d4b3002d00f3e701e80ba380a</v>
      </c>
      <c r="O1618" s="2" t="str">
        <f>IF(ISERROR(INDEX(출금!$H$2:$H$1048576,MATCH($S1618,출금!$S$2:$S$1048576,0)))=TRUE, "", INDEX(출금!$H$2:$H$1048576,MATCH($S1618,출금!$S$2:$S$1048576,0))&amp;"")</f>
        <v/>
      </c>
      <c r="P1618" s="2" t="str">
        <f>IF(ISERROR(INDEX(출금!$A$2:$A$1048576,MATCH($S1618,출금!$S$2:$S$1048576,0)))=TRUE, "", INDEX(출금!$A$2:$A$1048576,MATCH($S1618,출금!$S$2:$S$1048576,0)))</f>
        <v>exchange</v>
      </c>
      <c r="Q1618" s="2" t="str">
        <f>IF(ISERROR(INDEX(출금!$B$2:$B$1048576,MATCH($S1618,출금!$S$2:$S$1048576,0)))=TRUE, "", INDEX(출금!$B$2:$B$1048576,MATCH($S1618,출금!$S$2:$S$1048576,0)))</f>
        <v>Huobi</v>
      </c>
      <c r="R1618" s="2" t="str">
        <f>IF(ISERROR(INDEX(출금!$C$2:$C$1048576,MATCH($S1618,출금!$S$2:$S$1048576,0)))=TRUE, "", INDEX(출금!$C$2:$C$1048576,MATCH($S1618,출금!$S$2:$S$1048576,0)))</f>
        <v>Peertec</v>
      </c>
      <c r="S1618" s="4" t="s">
        <v>1338</v>
      </c>
      <c r="T1618" s="20">
        <v>44491.593587962961</v>
      </c>
      <c r="U1618" s="31" t="str">
        <f t="shared" si="47"/>
        <v>2021-10-22</v>
      </c>
    </row>
    <row r="1619" spans="1:21" hidden="1">
      <c r="A1619" s="5" t="s">
        <v>3</v>
      </c>
      <c r="B1619" s="5" t="s">
        <v>67</v>
      </c>
      <c r="C1619" s="5" t="s">
        <v>24</v>
      </c>
      <c r="D1619" s="2" t="str">
        <f>'(참고) Index'!$E$9</f>
        <v>Main</v>
      </c>
      <c r="E1619" s="5">
        <v>10012</v>
      </c>
      <c r="F1619" s="4" t="str">
        <f t="shared" si="46"/>
        <v>USDT</v>
      </c>
      <c r="G1619" s="2" t="str">
        <f>IF(INDEX(지갑!$H:$H,MATCH(A1619&amp;B1619&amp;C1619&amp;D1619&amp;E1619&amp;F1619&amp;H1619,지갑!$K:$K,0))=0, "",INDEX(지갑!$H:$H,MATCH(A1619&amp;B1619&amp;C1619&amp;D1619&amp;E1619&amp;F1619&amp;H1619,지갑!$K:$K,0)))</f>
        <v/>
      </c>
      <c r="K1619" s="1" t="s">
        <v>13</v>
      </c>
      <c r="L1619" s="1" t="s">
        <v>76</v>
      </c>
      <c r="M1619" s="11">
        <v>999999</v>
      </c>
      <c r="N1619" s="2" t="str">
        <f>IF(ISERROR(INDEX(출금!$G$2:$G$1048576,MATCH($S1619,출금!$S$2:$S$1048576,0)))=TRUE, "", INDEX(출금!$G$2:$G$1048576,MATCH($S1619,출금!$S$2:$S$1048576,0))&amp;"")</f>
        <v>0xdb245cf0aec8bf5d4b3002d00f3e701e80ba380a</v>
      </c>
      <c r="O1619" s="2" t="str">
        <f>IF(ISERROR(INDEX(출금!$H$2:$H$1048576,MATCH($S1619,출금!$S$2:$S$1048576,0)))=TRUE, "", INDEX(출금!$H$2:$H$1048576,MATCH($S1619,출금!$S$2:$S$1048576,0))&amp;"")</f>
        <v/>
      </c>
      <c r="P1619" s="2" t="str">
        <f>IF(ISERROR(INDEX(출금!$A$2:$A$1048576,MATCH($S1619,출금!$S$2:$S$1048576,0)))=TRUE, "", INDEX(출금!$A$2:$A$1048576,MATCH($S1619,출금!$S$2:$S$1048576,0)))</f>
        <v>exchange</v>
      </c>
      <c r="Q1619" s="2" t="str">
        <f>IF(ISERROR(INDEX(출금!$B$2:$B$1048576,MATCH($S1619,출금!$S$2:$S$1048576,0)))=TRUE, "", INDEX(출금!$B$2:$B$1048576,MATCH($S1619,출금!$S$2:$S$1048576,0)))</f>
        <v>Huobi</v>
      </c>
      <c r="R1619" s="2" t="str">
        <f>IF(ISERROR(INDEX(출금!$C$2:$C$1048576,MATCH($S1619,출금!$S$2:$S$1048576,0)))=TRUE, "", INDEX(출금!$C$2:$C$1048576,MATCH($S1619,출금!$S$2:$S$1048576,0)))</f>
        <v>Peertec</v>
      </c>
      <c r="S1619" s="4" t="s">
        <v>1337</v>
      </c>
      <c r="T1619" s="20">
        <v>44491.593171296299</v>
      </c>
      <c r="U1619" s="31" t="str">
        <f t="shared" si="47"/>
        <v>2021-10-22</v>
      </c>
    </row>
    <row r="1620" spans="1:21" hidden="1">
      <c r="A1620" s="5" t="s">
        <v>3</v>
      </c>
      <c r="B1620" s="5" t="s">
        <v>67</v>
      </c>
      <c r="C1620" s="5" t="s">
        <v>24</v>
      </c>
      <c r="D1620" s="2" t="str">
        <f>'(참고) Index'!$E$9</f>
        <v>Main</v>
      </c>
      <c r="E1620" s="5">
        <v>10012</v>
      </c>
      <c r="F1620" s="4" t="str">
        <f t="shared" si="46"/>
        <v>USDT</v>
      </c>
      <c r="G1620" s="2" t="str">
        <f>IF(INDEX(지갑!$H:$H,MATCH(A1620&amp;B1620&amp;C1620&amp;D1620&amp;E1620&amp;F1620&amp;H1620,지갑!$K:$K,0))=0, "",INDEX(지갑!$H:$H,MATCH(A1620&amp;B1620&amp;C1620&amp;D1620&amp;E1620&amp;F1620&amp;H1620,지갑!$K:$K,0)))</f>
        <v/>
      </c>
      <c r="K1620" s="1" t="s">
        <v>13</v>
      </c>
      <c r="L1620" s="1" t="s">
        <v>76</v>
      </c>
      <c r="M1620" s="11">
        <v>999999</v>
      </c>
      <c r="N1620" s="2" t="str">
        <f>IF(ISERROR(INDEX(출금!$G$2:$G$1048576,MATCH($S1620,출금!$S$2:$S$1048576,0)))=TRUE, "", INDEX(출금!$G$2:$G$1048576,MATCH($S1620,출금!$S$2:$S$1048576,0))&amp;"")</f>
        <v>0xdb245cf0aec8bf5d4b3002d00f3e701e80ba380a</v>
      </c>
      <c r="O1620" s="2" t="str">
        <f>IF(ISERROR(INDEX(출금!$H$2:$H$1048576,MATCH($S1620,출금!$S$2:$S$1048576,0)))=TRUE, "", INDEX(출금!$H$2:$H$1048576,MATCH($S1620,출금!$S$2:$S$1048576,0))&amp;"")</f>
        <v/>
      </c>
      <c r="P1620" s="2" t="str">
        <f>IF(ISERROR(INDEX(출금!$A$2:$A$1048576,MATCH($S1620,출금!$S$2:$S$1048576,0)))=TRUE, "", INDEX(출금!$A$2:$A$1048576,MATCH($S1620,출금!$S$2:$S$1048576,0)))</f>
        <v>exchange</v>
      </c>
      <c r="Q1620" s="2" t="str">
        <f>IF(ISERROR(INDEX(출금!$B$2:$B$1048576,MATCH($S1620,출금!$S$2:$S$1048576,0)))=TRUE, "", INDEX(출금!$B$2:$B$1048576,MATCH($S1620,출금!$S$2:$S$1048576,0)))</f>
        <v>Huobi</v>
      </c>
      <c r="R1620" s="2" t="str">
        <f>IF(ISERROR(INDEX(출금!$C$2:$C$1048576,MATCH($S1620,출금!$S$2:$S$1048576,0)))=TRUE, "", INDEX(출금!$C$2:$C$1048576,MATCH($S1620,출금!$S$2:$S$1048576,0)))</f>
        <v>Peertec</v>
      </c>
      <c r="S1620" s="4" t="s">
        <v>1336</v>
      </c>
      <c r="T1620" s="20">
        <v>44491.592453703706</v>
      </c>
      <c r="U1620" s="31" t="str">
        <f t="shared" si="47"/>
        <v>2021-10-22</v>
      </c>
    </row>
    <row r="1621" spans="1:21" hidden="1">
      <c r="A1621" s="5" t="s">
        <v>3</v>
      </c>
      <c r="B1621" s="5" t="s">
        <v>67</v>
      </c>
      <c r="C1621" s="5" t="s">
        <v>24</v>
      </c>
      <c r="D1621" s="2" t="str">
        <f>'(참고) Index'!$E$9</f>
        <v>Main</v>
      </c>
      <c r="E1621" s="5">
        <v>10012</v>
      </c>
      <c r="F1621" s="4" t="str">
        <f t="shared" si="46"/>
        <v>BTC</v>
      </c>
      <c r="G1621" s="2" t="str">
        <f>IF(INDEX(지갑!$H:$H,MATCH(A1621&amp;B1621&amp;C1621&amp;D1621&amp;E1621&amp;F1621&amp;H1621,지갑!$K:$K,0))=0, "",INDEX(지갑!$H:$H,MATCH(A1621&amp;B1621&amp;C1621&amp;D1621&amp;E1621&amp;F1621&amp;H1621,지갑!$K:$K,0)))</f>
        <v>19SK9LWSXLdmwPxvjPgvUrdaPhaPS6LaNu</v>
      </c>
      <c r="K1621" s="1" t="s">
        <v>9</v>
      </c>
      <c r="L1621" s="1" t="s">
        <v>9</v>
      </c>
      <c r="M1621" s="11">
        <v>97.5909671</v>
      </c>
      <c r="N1621" s="2" t="str">
        <f>IF(ISERROR(INDEX(출금!$G$2:$G$1048576,MATCH($S1621,출금!$S$2:$S$1048576,0)))=TRUE, "", INDEX(출금!$G$2:$G$1048576,MATCH($S1621,출금!$S$2:$S$1048576,0))&amp;"")</f>
        <v>1MdatewJkKfSptYBaJvgEBFYCEbiCkELVt</v>
      </c>
      <c r="O1621" s="2" t="str">
        <f>IF(ISERROR(INDEX(출금!$H$2:$H$1048576,MATCH($S1621,출금!$S$2:$S$1048576,0)))=TRUE, "", INDEX(출금!$H$2:$H$1048576,MATCH($S1621,출금!$S$2:$S$1048576,0))&amp;"")</f>
        <v/>
      </c>
      <c r="P1621" s="2" t="str">
        <f>IF(ISERROR(INDEX(출금!$A$2:$A$1048576,MATCH($S1621,출금!$S$2:$S$1048576,0)))=TRUE, "", INDEX(출금!$A$2:$A$1048576,MATCH($S1621,출금!$S$2:$S$1048576,0)))</f>
        <v>exchange</v>
      </c>
      <c r="Q1621" s="2" t="str">
        <f>IF(ISERROR(INDEX(출금!$B$2:$B$1048576,MATCH($S1621,출금!$S$2:$S$1048576,0)))=TRUE, "", INDEX(출금!$B$2:$B$1048576,MATCH($S1621,출금!$S$2:$S$1048576,0)))</f>
        <v>Huobi</v>
      </c>
      <c r="R1621" s="2" t="str">
        <f>IF(ISERROR(INDEX(출금!$C$2:$C$1048576,MATCH($S1621,출금!$S$2:$S$1048576,0)))=TRUE, "", INDEX(출금!$C$2:$C$1048576,MATCH($S1621,출금!$S$2:$S$1048576,0)))</f>
        <v>Peertec</v>
      </c>
      <c r="S1621" s="4" t="s">
        <v>1330</v>
      </c>
      <c r="T1621" s="20">
        <v>44491.592094907406</v>
      </c>
      <c r="U1621" s="31" t="str">
        <f t="shared" si="47"/>
        <v>2021-10-22</v>
      </c>
    </row>
    <row r="1622" spans="1:21" hidden="1">
      <c r="A1622" s="5" t="s">
        <v>3</v>
      </c>
      <c r="B1622" s="5" t="s">
        <v>67</v>
      </c>
      <c r="C1622" s="5" t="s">
        <v>24</v>
      </c>
      <c r="D1622" s="2" t="str">
        <f>'(참고) Index'!$E$9</f>
        <v>Main</v>
      </c>
      <c r="E1622" s="5">
        <v>10012</v>
      </c>
      <c r="F1622" s="4" t="str">
        <f t="shared" si="46"/>
        <v>USDT</v>
      </c>
      <c r="G1622" s="2" t="str">
        <f>IF(INDEX(지갑!$H:$H,MATCH(A1622&amp;B1622&amp;C1622&amp;D1622&amp;E1622&amp;F1622&amp;H1622,지갑!$K:$K,0))=0, "",INDEX(지갑!$H:$H,MATCH(A1622&amp;B1622&amp;C1622&amp;D1622&amp;E1622&amp;F1622&amp;H1622,지갑!$K:$K,0)))</f>
        <v/>
      </c>
      <c r="K1622" s="1" t="s">
        <v>13</v>
      </c>
      <c r="L1622" s="1" t="s">
        <v>76</v>
      </c>
      <c r="M1622" s="11">
        <v>999999</v>
      </c>
      <c r="N1622" s="2" t="str">
        <f>IF(ISERROR(INDEX(출금!$G$2:$G$1048576,MATCH($S1622,출금!$S$2:$S$1048576,0)))=TRUE, "", INDEX(출금!$G$2:$G$1048576,MATCH($S1622,출금!$S$2:$S$1048576,0))&amp;"")</f>
        <v>0xdb245cf0aec8bf5d4b3002d00f3e701e80ba380a</v>
      </c>
      <c r="O1622" s="2" t="str">
        <f>IF(ISERROR(INDEX(출금!$H$2:$H$1048576,MATCH($S1622,출금!$S$2:$S$1048576,0)))=TRUE, "", INDEX(출금!$H$2:$H$1048576,MATCH($S1622,출금!$S$2:$S$1048576,0))&amp;"")</f>
        <v/>
      </c>
      <c r="P1622" s="2" t="str">
        <f>IF(ISERROR(INDEX(출금!$A$2:$A$1048576,MATCH($S1622,출금!$S$2:$S$1048576,0)))=TRUE, "", INDEX(출금!$A$2:$A$1048576,MATCH($S1622,출금!$S$2:$S$1048576,0)))</f>
        <v>exchange</v>
      </c>
      <c r="Q1622" s="2" t="str">
        <f>IF(ISERROR(INDEX(출금!$B$2:$B$1048576,MATCH($S1622,출금!$S$2:$S$1048576,0)))=TRUE, "", INDEX(출금!$B$2:$B$1048576,MATCH($S1622,출금!$S$2:$S$1048576,0)))</f>
        <v>Huobi</v>
      </c>
      <c r="R1622" s="2" t="str">
        <f>IF(ISERROR(INDEX(출금!$C$2:$C$1048576,MATCH($S1622,출금!$S$2:$S$1048576,0)))=TRUE, "", INDEX(출금!$C$2:$C$1048576,MATCH($S1622,출금!$S$2:$S$1048576,0)))</f>
        <v>Peertec</v>
      </c>
      <c r="S1622" s="4" t="s">
        <v>1335</v>
      </c>
      <c r="T1622" s="20">
        <v>44491.591134259259</v>
      </c>
      <c r="U1622" s="31" t="str">
        <f t="shared" si="47"/>
        <v>2021-10-22</v>
      </c>
    </row>
    <row r="1623" spans="1:21" hidden="1">
      <c r="A1623" s="5" t="s">
        <v>3</v>
      </c>
      <c r="B1623" s="5" t="s">
        <v>67</v>
      </c>
      <c r="C1623" s="5" t="s">
        <v>24</v>
      </c>
      <c r="D1623" s="2" t="str">
        <f>'(참고) Index'!$E$9</f>
        <v>Main</v>
      </c>
      <c r="E1623" s="5">
        <v>10012</v>
      </c>
      <c r="F1623" s="4" t="str">
        <f t="shared" si="46"/>
        <v>USDT</v>
      </c>
      <c r="G1623" s="2" t="str">
        <f>IF(INDEX(지갑!$H:$H,MATCH(A1623&amp;B1623&amp;C1623&amp;D1623&amp;E1623&amp;F1623&amp;H1623,지갑!$K:$K,0))=0, "",INDEX(지갑!$H:$H,MATCH(A1623&amp;B1623&amp;C1623&amp;D1623&amp;E1623&amp;F1623&amp;H1623,지갑!$K:$K,0)))</f>
        <v/>
      </c>
      <c r="K1623" s="1" t="s">
        <v>13</v>
      </c>
      <c r="L1623" s="1" t="s">
        <v>76</v>
      </c>
      <c r="M1623" s="11">
        <v>999999</v>
      </c>
      <c r="N1623" s="2" t="str">
        <f>IF(ISERROR(INDEX(출금!$G$2:$G$1048576,MATCH($S1623,출금!$S$2:$S$1048576,0)))=TRUE, "", INDEX(출금!$G$2:$G$1048576,MATCH($S1623,출금!$S$2:$S$1048576,0))&amp;"")</f>
        <v>0xdb245cf0aec8bf5d4b3002d00f3e701e80ba380a</v>
      </c>
      <c r="O1623" s="2" t="str">
        <f>IF(ISERROR(INDEX(출금!$H$2:$H$1048576,MATCH($S1623,출금!$S$2:$S$1048576,0)))=TRUE, "", INDEX(출금!$H$2:$H$1048576,MATCH($S1623,출금!$S$2:$S$1048576,0))&amp;"")</f>
        <v/>
      </c>
      <c r="P1623" s="2" t="str">
        <f>IF(ISERROR(INDEX(출금!$A$2:$A$1048576,MATCH($S1623,출금!$S$2:$S$1048576,0)))=TRUE, "", INDEX(출금!$A$2:$A$1048576,MATCH($S1623,출금!$S$2:$S$1048576,0)))</f>
        <v>exchange</v>
      </c>
      <c r="Q1623" s="2" t="str">
        <f>IF(ISERROR(INDEX(출금!$B$2:$B$1048576,MATCH($S1623,출금!$S$2:$S$1048576,0)))=TRUE, "", INDEX(출금!$B$2:$B$1048576,MATCH($S1623,출금!$S$2:$S$1048576,0)))</f>
        <v>Huobi</v>
      </c>
      <c r="R1623" s="2" t="str">
        <f>IF(ISERROR(INDEX(출금!$C$2:$C$1048576,MATCH($S1623,출금!$S$2:$S$1048576,0)))=TRUE, "", INDEX(출금!$C$2:$C$1048576,MATCH($S1623,출금!$S$2:$S$1048576,0)))</f>
        <v>Peertec</v>
      </c>
      <c r="S1623" s="4" t="s">
        <v>1334</v>
      </c>
      <c r="T1623" s="20">
        <v>44491.590601851851</v>
      </c>
      <c r="U1623" s="31" t="str">
        <f t="shared" si="47"/>
        <v>2021-10-22</v>
      </c>
    </row>
    <row r="1624" spans="1:21" hidden="1">
      <c r="A1624" s="5" t="s">
        <v>3</v>
      </c>
      <c r="B1624" s="5" t="s">
        <v>67</v>
      </c>
      <c r="C1624" s="5" t="s">
        <v>24</v>
      </c>
      <c r="D1624" s="2" t="str">
        <f>'(참고) Index'!$E$9</f>
        <v>Main</v>
      </c>
      <c r="E1624" s="5">
        <v>10012</v>
      </c>
      <c r="F1624" s="4" t="str">
        <f t="shared" si="46"/>
        <v>USDT</v>
      </c>
      <c r="G1624" s="2" t="str">
        <f>IF(INDEX(지갑!$H:$H,MATCH(A1624&amp;B1624&amp;C1624&amp;D1624&amp;E1624&amp;F1624&amp;H1624,지갑!$K:$K,0))=0, "",INDEX(지갑!$H:$H,MATCH(A1624&amp;B1624&amp;C1624&amp;D1624&amp;E1624&amp;F1624&amp;H1624,지갑!$K:$K,0)))</f>
        <v/>
      </c>
      <c r="K1624" s="1" t="s">
        <v>13</v>
      </c>
      <c r="L1624" s="1" t="s">
        <v>76</v>
      </c>
      <c r="M1624" s="11">
        <v>999999</v>
      </c>
      <c r="N1624" s="2" t="str">
        <f>IF(ISERROR(INDEX(출금!$G$2:$G$1048576,MATCH($S1624,출금!$S$2:$S$1048576,0)))=TRUE, "", INDEX(출금!$G$2:$G$1048576,MATCH($S1624,출금!$S$2:$S$1048576,0))&amp;"")</f>
        <v>0xdb245cf0aec8bf5d4b3002d00f3e701e80ba380a</v>
      </c>
      <c r="O1624" s="2" t="str">
        <f>IF(ISERROR(INDEX(출금!$H$2:$H$1048576,MATCH($S1624,출금!$S$2:$S$1048576,0)))=TRUE, "", INDEX(출금!$H$2:$H$1048576,MATCH($S1624,출금!$S$2:$S$1048576,0))&amp;"")</f>
        <v/>
      </c>
      <c r="P1624" s="2" t="str">
        <f>IF(ISERROR(INDEX(출금!$A$2:$A$1048576,MATCH($S1624,출금!$S$2:$S$1048576,0)))=TRUE, "", INDEX(출금!$A$2:$A$1048576,MATCH($S1624,출금!$S$2:$S$1048576,0)))</f>
        <v>exchange</v>
      </c>
      <c r="Q1624" s="2" t="str">
        <f>IF(ISERROR(INDEX(출금!$B$2:$B$1048576,MATCH($S1624,출금!$S$2:$S$1048576,0)))=TRUE, "", INDEX(출금!$B$2:$B$1048576,MATCH($S1624,출금!$S$2:$S$1048576,0)))</f>
        <v>Huobi</v>
      </c>
      <c r="R1624" s="2" t="str">
        <f>IF(ISERROR(INDEX(출금!$C$2:$C$1048576,MATCH($S1624,출금!$S$2:$S$1048576,0)))=TRUE, "", INDEX(출금!$C$2:$C$1048576,MATCH($S1624,출금!$S$2:$S$1048576,0)))</f>
        <v>Peertec</v>
      </c>
      <c r="S1624" s="4" t="s">
        <v>1333</v>
      </c>
      <c r="T1624" s="20">
        <v>44491.590092592596</v>
      </c>
      <c r="U1624" s="31" t="str">
        <f t="shared" si="47"/>
        <v>2021-10-22</v>
      </c>
    </row>
    <row r="1625" spans="1:21" hidden="1">
      <c r="A1625" s="5" t="s">
        <v>3</v>
      </c>
      <c r="B1625" s="5" t="s">
        <v>67</v>
      </c>
      <c r="C1625" s="5" t="s">
        <v>24</v>
      </c>
      <c r="D1625" s="2" t="str">
        <f>'(참고) Index'!$E$9</f>
        <v>Main</v>
      </c>
      <c r="E1625" s="5">
        <v>10012</v>
      </c>
      <c r="F1625" s="4" t="str">
        <f t="shared" si="46"/>
        <v>USDT</v>
      </c>
      <c r="G1625" s="2" t="str">
        <f>IF(INDEX(지갑!$H:$H,MATCH(A1625&amp;B1625&amp;C1625&amp;D1625&amp;E1625&amp;F1625&amp;H1625,지갑!$K:$K,0))=0, "",INDEX(지갑!$H:$H,MATCH(A1625&amp;B1625&amp;C1625&amp;D1625&amp;E1625&amp;F1625&amp;H1625,지갑!$K:$K,0)))</f>
        <v/>
      </c>
      <c r="K1625" s="1" t="s">
        <v>13</v>
      </c>
      <c r="L1625" s="1" t="s">
        <v>76</v>
      </c>
      <c r="M1625" s="11">
        <v>999999</v>
      </c>
      <c r="N1625" s="2" t="str">
        <f>IF(ISERROR(INDEX(출금!$G$2:$G$1048576,MATCH($S1625,출금!$S$2:$S$1048576,0)))=TRUE, "", INDEX(출금!$G$2:$G$1048576,MATCH($S1625,출금!$S$2:$S$1048576,0))&amp;"")</f>
        <v>0xdb245cf0aec8bf5d4b3002d00f3e701e80ba380a</v>
      </c>
      <c r="O1625" s="2" t="str">
        <f>IF(ISERROR(INDEX(출금!$H$2:$H$1048576,MATCH($S1625,출금!$S$2:$S$1048576,0)))=TRUE, "", INDEX(출금!$H$2:$H$1048576,MATCH($S1625,출금!$S$2:$S$1048576,0))&amp;"")</f>
        <v/>
      </c>
      <c r="P1625" s="2" t="str">
        <f>IF(ISERROR(INDEX(출금!$A$2:$A$1048576,MATCH($S1625,출금!$S$2:$S$1048576,0)))=TRUE, "", INDEX(출금!$A$2:$A$1048576,MATCH($S1625,출금!$S$2:$S$1048576,0)))</f>
        <v>exchange</v>
      </c>
      <c r="Q1625" s="2" t="str">
        <f>IF(ISERROR(INDEX(출금!$B$2:$B$1048576,MATCH($S1625,출금!$S$2:$S$1048576,0)))=TRUE, "", INDEX(출금!$B$2:$B$1048576,MATCH($S1625,출금!$S$2:$S$1048576,0)))</f>
        <v>Huobi</v>
      </c>
      <c r="R1625" s="2" t="str">
        <f>IF(ISERROR(INDEX(출금!$C$2:$C$1048576,MATCH($S1625,출금!$S$2:$S$1048576,0)))=TRUE, "", INDEX(출금!$C$2:$C$1048576,MATCH($S1625,출금!$S$2:$S$1048576,0)))</f>
        <v>Peertec</v>
      </c>
      <c r="S1625" s="4" t="s">
        <v>1332</v>
      </c>
      <c r="T1625" s="20">
        <v>44491.589699074073</v>
      </c>
      <c r="U1625" s="31" t="str">
        <f t="shared" si="47"/>
        <v>2021-10-22</v>
      </c>
    </row>
    <row r="1626" spans="1:21" hidden="1">
      <c r="A1626" s="5" t="s">
        <v>3</v>
      </c>
      <c r="B1626" s="5" t="s">
        <v>67</v>
      </c>
      <c r="C1626" s="5" t="s">
        <v>24</v>
      </c>
      <c r="D1626" s="2" t="str">
        <f>'(참고) Index'!$E$9</f>
        <v>Main</v>
      </c>
      <c r="E1626" s="5">
        <v>10012</v>
      </c>
      <c r="F1626" s="4" t="str">
        <f t="shared" si="46"/>
        <v>USDT</v>
      </c>
      <c r="G1626" s="2" t="str">
        <f>IF(INDEX(지갑!$H:$H,MATCH(A1626&amp;B1626&amp;C1626&amp;D1626&amp;E1626&amp;F1626&amp;H1626,지갑!$K:$K,0))=0, "",INDEX(지갑!$H:$H,MATCH(A1626&amp;B1626&amp;C1626&amp;D1626&amp;E1626&amp;F1626&amp;H1626,지갑!$K:$K,0)))</f>
        <v/>
      </c>
      <c r="K1626" s="1" t="s">
        <v>13</v>
      </c>
      <c r="L1626" s="1" t="s">
        <v>76</v>
      </c>
      <c r="M1626" s="11">
        <v>999999</v>
      </c>
      <c r="N1626" s="2" t="str">
        <f>IF(ISERROR(INDEX(출금!$G$2:$G$1048576,MATCH($S1626,출금!$S$2:$S$1048576,0)))=TRUE, "", INDEX(출금!$G$2:$G$1048576,MATCH($S1626,출금!$S$2:$S$1048576,0))&amp;"")</f>
        <v>0xdb245cf0aec8bf5d4b3002d00f3e701e80ba380a</v>
      </c>
      <c r="O1626" s="2" t="str">
        <f>IF(ISERROR(INDEX(출금!$H$2:$H$1048576,MATCH($S1626,출금!$S$2:$S$1048576,0)))=TRUE, "", INDEX(출금!$H$2:$H$1048576,MATCH($S1626,출금!$S$2:$S$1048576,0))&amp;"")</f>
        <v/>
      </c>
      <c r="P1626" s="2" t="str">
        <f>IF(ISERROR(INDEX(출금!$A$2:$A$1048576,MATCH($S1626,출금!$S$2:$S$1048576,0)))=TRUE, "", INDEX(출금!$A$2:$A$1048576,MATCH($S1626,출금!$S$2:$S$1048576,0)))</f>
        <v>exchange</v>
      </c>
      <c r="Q1626" s="2" t="str">
        <f>IF(ISERROR(INDEX(출금!$B$2:$B$1048576,MATCH($S1626,출금!$S$2:$S$1048576,0)))=TRUE, "", INDEX(출금!$B$2:$B$1048576,MATCH($S1626,출금!$S$2:$S$1048576,0)))</f>
        <v>Huobi</v>
      </c>
      <c r="R1626" s="2" t="str">
        <f>IF(ISERROR(INDEX(출금!$C$2:$C$1048576,MATCH($S1626,출금!$S$2:$S$1048576,0)))=TRUE, "", INDEX(출금!$C$2:$C$1048576,MATCH($S1626,출금!$S$2:$S$1048576,0)))</f>
        <v>Peertec</v>
      </c>
      <c r="S1626" s="4" t="s">
        <v>1331</v>
      </c>
      <c r="T1626" s="20">
        <v>44491.589259259257</v>
      </c>
      <c r="U1626" s="31" t="str">
        <f t="shared" si="47"/>
        <v>2021-10-22</v>
      </c>
    </row>
    <row r="1627" spans="1:21" hidden="1">
      <c r="A1627" s="5" t="s">
        <v>3</v>
      </c>
      <c r="B1627" s="5" t="s">
        <v>67</v>
      </c>
      <c r="C1627" s="5" t="s">
        <v>24</v>
      </c>
      <c r="D1627" s="2" t="str">
        <f>'(참고) Index'!$E$9</f>
        <v>Main</v>
      </c>
      <c r="E1627" s="5">
        <v>10012</v>
      </c>
      <c r="F1627" s="4" t="str">
        <f t="shared" si="46"/>
        <v>BCH</v>
      </c>
      <c r="G1627" s="2" t="e">
        <f>IF(INDEX(지갑!$H:$H,MATCH(A1627&amp;B1627&amp;C1627&amp;D1627&amp;E1627&amp;F1627&amp;H1627,지갑!$K:$K,0))=0, "",INDEX(지갑!$H:$H,MATCH(A1627&amp;B1627&amp;C1627&amp;D1627&amp;E1627&amp;F1627&amp;H1627,지갑!$K:$K,0)))</f>
        <v>#N/A</v>
      </c>
      <c r="K1627" s="1" t="s">
        <v>81</v>
      </c>
      <c r="L1627" s="1" t="s">
        <v>179</v>
      </c>
      <c r="M1627" s="11">
        <v>1350</v>
      </c>
      <c r="N1627" s="2" t="str">
        <f>IF(ISERROR(INDEX(출금!$G$2:$G$1048576,MATCH($S1627,출금!$S$2:$S$1048576,0)))=TRUE, "", INDEX(출금!$G$2:$G$1048576,MATCH($S1627,출금!$S$2:$S$1048576,0))&amp;"")</f>
        <v/>
      </c>
      <c r="O1627" s="2" t="str">
        <f>IF(ISERROR(INDEX(출금!$H$2:$H$1048576,MATCH($S1627,출금!$S$2:$S$1048576,0)))=TRUE, "", INDEX(출금!$H$2:$H$1048576,MATCH($S1627,출금!$S$2:$S$1048576,0))&amp;"")</f>
        <v/>
      </c>
      <c r="P1627" s="2" t="str">
        <f>IF(ISERROR(INDEX(출금!$A$2:$A$1048576,MATCH($S1627,출금!$S$2:$S$1048576,0)))=TRUE, "", INDEX(출금!$A$2:$A$1048576,MATCH($S1627,출금!$S$2:$S$1048576,0)))</f>
        <v/>
      </c>
      <c r="Q1627" s="2" t="str">
        <f>IF(ISERROR(INDEX(출금!$B$2:$B$1048576,MATCH($S1627,출금!$S$2:$S$1048576,0)))=TRUE, "", INDEX(출금!$B$2:$B$1048576,MATCH($S1627,출금!$S$2:$S$1048576,0)))</f>
        <v/>
      </c>
      <c r="R1627" s="2" t="str">
        <f>IF(ISERROR(INDEX(출금!$C$2:$C$1048576,MATCH($S1627,출금!$S$2:$S$1048576,0)))=TRUE, "", INDEX(출금!$C$2:$C$1048576,MATCH($S1627,출금!$S$2:$S$1048576,0)))</f>
        <v/>
      </c>
      <c r="S1627" s="4" t="s">
        <v>2847</v>
      </c>
      <c r="T1627" s="20">
        <v>44490.480104166665</v>
      </c>
      <c r="U1627" s="31" t="str">
        <f t="shared" si="47"/>
        <v>2021-10-21</v>
      </c>
    </row>
    <row r="1628" spans="1:21" hidden="1">
      <c r="A1628" s="5" t="s">
        <v>3</v>
      </c>
      <c r="B1628" s="5" t="s">
        <v>67</v>
      </c>
      <c r="C1628" s="5" t="s">
        <v>24</v>
      </c>
      <c r="D1628" s="2" t="str">
        <f>'(참고) Index'!$E$9</f>
        <v>Main</v>
      </c>
      <c r="E1628" s="5">
        <v>10012</v>
      </c>
      <c r="F1628" s="4" t="str">
        <f t="shared" si="46"/>
        <v>XRP</v>
      </c>
      <c r="G1628" s="2" t="str">
        <f>IF(INDEX(지갑!$H:$H,MATCH(A1628&amp;B1628&amp;C1628&amp;D1628&amp;E1628&amp;F1628&amp;H1628,지갑!$K:$K,0))=0, "",INDEX(지갑!$H:$H,MATCH(A1628&amp;B1628&amp;C1628&amp;D1628&amp;E1628&amp;F1628&amp;H1628,지갑!$K:$K,0)))</f>
        <v>rEb8TK3gBgk5auZkwc6sHnwrGVJH8DuaLh</v>
      </c>
      <c r="H1628" s="5">
        <v>105711647</v>
      </c>
      <c r="K1628" s="1" t="s">
        <v>10</v>
      </c>
      <c r="L1628" s="1" t="s">
        <v>179</v>
      </c>
      <c r="M1628" s="11">
        <v>3636618</v>
      </c>
      <c r="N1628" s="2" t="str">
        <f>IF(ISERROR(INDEX(출금!$G$2:$G$1048576,MATCH($S1628,출금!$S$2:$S$1048576,0)))=TRUE, "", INDEX(출금!$G$2:$G$1048576,MATCH($S1628,출금!$S$2:$S$1048576,0))&amp;"")</f>
        <v/>
      </c>
      <c r="O1628" s="2" t="str">
        <f>IF(ISERROR(INDEX(출금!$H$2:$H$1048576,MATCH($S1628,출금!$S$2:$S$1048576,0)))=TRUE, "", INDEX(출금!$H$2:$H$1048576,MATCH($S1628,출금!$S$2:$S$1048576,0))&amp;"")</f>
        <v/>
      </c>
      <c r="P1628" s="2" t="str">
        <f>IF(ISERROR(INDEX(출금!$A$2:$A$1048576,MATCH($S1628,출금!$S$2:$S$1048576,0)))=TRUE, "", INDEX(출금!$A$2:$A$1048576,MATCH($S1628,출금!$S$2:$S$1048576,0)))</f>
        <v/>
      </c>
      <c r="Q1628" s="2" t="str">
        <f>IF(ISERROR(INDEX(출금!$B$2:$B$1048576,MATCH($S1628,출금!$S$2:$S$1048576,0)))=TRUE, "", INDEX(출금!$B$2:$B$1048576,MATCH($S1628,출금!$S$2:$S$1048576,0)))</f>
        <v/>
      </c>
      <c r="R1628" s="2" t="str">
        <f>IF(ISERROR(INDEX(출금!$C$2:$C$1048576,MATCH($S1628,출금!$S$2:$S$1048576,0)))=TRUE, "", INDEX(출금!$C$2:$C$1048576,MATCH($S1628,출금!$S$2:$S$1048576,0)))</f>
        <v/>
      </c>
      <c r="S1628" s="4" t="s">
        <v>2848</v>
      </c>
      <c r="T1628" s="20">
        <v>44490.4140162037</v>
      </c>
      <c r="U1628" s="31" t="str">
        <f t="shared" si="47"/>
        <v>2021-10-21</v>
      </c>
    </row>
    <row r="1629" spans="1:21" hidden="1">
      <c r="A1629" s="5" t="s">
        <v>3</v>
      </c>
      <c r="B1629" s="5" t="s">
        <v>67</v>
      </c>
      <c r="C1629" s="5" t="s">
        <v>24</v>
      </c>
      <c r="D1629" s="2" t="str">
        <f>'(참고) Index'!$E$9</f>
        <v>Main</v>
      </c>
      <c r="E1629" s="5">
        <v>10012</v>
      </c>
      <c r="F1629" s="4" t="str">
        <f t="shared" si="46"/>
        <v>USDT</v>
      </c>
      <c r="G1629" s="2" t="str">
        <f>IF(INDEX(지갑!$H:$H,MATCH(A1629&amp;B1629&amp;C1629&amp;D1629&amp;E1629&amp;F1629&amp;H1629,지갑!$K:$K,0))=0, "",INDEX(지갑!$H:$H,MATCH(A1629&amp;B1629&amp;C1629&amp;D1629&amp;E1629&amp;F1629&amp;H1629,지갑!$K:$K,0)))</f>
        <v/>
      </c>
      <c r="K1629" s="1" t="s">
        <v>13</v>
      </c>
      <c r="L1629" s="1" t="s">
        <v>179</v>
      </c>
      <c r="M1629" s="11">
        <v>2000000</v>
      </c>
      <c r="N1629" s="2" t="str">
        <f>IF(ISERROR(INDEX(출금!$G$2:$G$1048576,MATCH($S1629,출금!$S$2:$S$1048576,0)))=TRUE, "", INDEX(출금!$G$2:$G$1048576,MATCH($S1629,출금!$S$2:$S$1048576,0))&amp;"")</f>
        <v/>
      </c>
      <c r="O1629" s="2" t="str">
        <f>IF(ISERROR(INDEX(출금!$H$2:$H$1048576,MATCH($S1629,출금!$S$2:$S$1048576,0)))=TRUE, "", INDEX(출금!$H$2:$H$1048576,MATCH($S1629,출금!$S$2:$S$1048576,0))&amp;"")</f>
        <v/>
      </c>
      <c r="P1629" s="2" t="str">
        <f>IF(ISERROR(INDEX(출금!$A$2:$A$1048576,MATCH($S1629,출금!$S$2:$S$1048576,0)))=TRUE, "", INDEX(출금!$A$2:$A$1048576,MATCH($S1629,출금!$S$2:$S$1048576,0)))</f>
        <v/>
      </c>
      <c r="Q1629" s="2" t="str">
        <f>IF(ISERROR(INDEX(출금!$B$2:$B$1048576,MATCH($S1629,출금!$S$2:$S$1048576,0)))=TRUE, "", INDEX(출금!$B$2:$B$1048576,MATCH($S1629,출금!$S$2:$S$1048576,0)))</f>
        <v/>
      </c>
      <c r="R1629" s="2" t="str">
        <f>IF(ISERROR(INDEX(출금!$C$2:$C$1048576,MATCH($S1629,출금!$S$2:$S$1048576,0)))=TRUE, "", INDEX(출금!$C$2:$C$1048576,MATCH($S1629,출금!$S$2:$S$1048576,0)))</f>
        <v/>
      </c>
      <c r="S1629" s="4" t="s">
        <v>2849</v>
      </c>
      <c r="T1629" s="20">
        <v>44488.820162037038</v>
      </c>
      <c r="U1629" s="31" t="str">
        <f t="shared" si="47"/>
        <v>2021-10-19</v>
      </c>
    </row>
    <row r="1630" spans="1:21" hidden="1">
      <c r="A1630" s="5" t="s">
        <v>3</v>
      </c>
      <c r="B1630" s="5" t="s">
        <v>67</v>
      </c>
      <c r="C1630" s="5" t="s">
        <v>24</v>
      </c>
      <c r="D1630" s="2" t="str">
        <f>'(참고) Index'!$E$9</f>
        <v>Main</v>
      </c>
      <c r="E1630" s="5">
        <v>10012</v>
      </c>
      <c r="F1630" s="4" t="str">
        <f t="shared" si="46"/>
        <v>BTC</v>
      </c>
      <c r="G1630" s="2" t="str">
        <f>IF(INDEX(지갑!$H:$H,MATCH(A1630&amp;B1630&amp;C1630&amp;D1630&amp;E1630&amp;F1630&amp;H1630,지갑!$K:$K,0))=0, "",INDEX(지갑!$H:$H,MATCH(A1630&amp;B1630&amp;C1630&amp;D1630&amp;E1630&amp;F1630&amp;H1630,지갑!$K:$K,0)))</f>
        <v>19SK9LWSXLdmwPxvjPgvUrdaPhaPS6LaNu</v>
      </c>
      <c r="K1630" s="1" t="s">
        <v>9</v>
      </c>
      <c r="L1630" s="1" t="s">
        <v>9</v>
      </c>
      <c r="M1630" s="11">
        <v>209.06052800000001</v>
      </c>
      <c r="N1630" s="2" t="str">
        <f>IF(ISERROR(INDEX(출금!$G$2:$G$1048576,MATCH($S1630,출금!$S$2:$S$1048576,0)))=TRUE, "", INDEX(출금!$G$2:$G$1048576,MATCH($S1630,출금!$S$2:$S$1048576,0))&amp;"")</f>
        <v/>
      </c>
      <c r="O1630" s="2" t="str">
        <f>IF(ISERROR(INDEX(출금!$H$2:$H$1048576,MATCH($S1630,출금!$S$2:$S$1048576,0)))=TRUE, "", INDEX(출금!$H$2:$H$1048576,MATCH($S1630,출금!$S$2:$S$1048576,0))&amp;"")</f>
        <v/>
      </c>
      <c r="P1630" s="2" t="str">
        <f>IF(ISERROR(INDEX(출금!$A$2:$A$1048576,MATCH($S1630,출금!$S$2:$S$1048576,0)))=TRUE, "", INDEX(출금!$A$2:$A$1048576,MATCH($S1630,출금!$S$2:$S$1048576,0)))</f>
        <v/>
      </c>
      <c r="Q1630" s="2" t="str">
        <f>IF(ISERROR(INDEX(출금!$B$2:$B$1048576,MATCH($S1630,출금!$S$2:$S$1048576,0)))=TRUE, "", INDEX(출금!$B$2:$B$1048576,MATCH($S1630,출금!$S$2:$S$1048576,0)))</f>
        <v/>
      </c>
      <c r="R1630" s="2" t="str">
        <f>IF(ISERROR(INDEX(출금!$C$2:$C$1048576,MATCH($S1630,출금!$S$2:$S$1048576,0)))=TRUE, "", INDEX(출금!$C$2:$C$1048576,MATCH($S1630,출금!$S$2:$S$1048576,0)))</f>
        <v/>
      </c>
      <c r="S1630" s="4" t="s">
        <v>2850</v>
      </c>
      <c r="T1630" s="20">
        <v>44488.482407407406</v>
      </c>
      <c r="U1630" s="31" t="str">
        <f t="shared" si="47"/>
        <v>2021-10-19</v>
      </c>
    </row>
    <row r="1631" spans="1:21" hidden="1">
      <c r="A1631" s="5" t="s">
        <v>3</v>
      </c>
      <c r="B1631" s="5" t="s">
        <v>67</v>
      </c>
      <c r="C1631" s="5" t="s">
        <v>24</v>
      </c>
      <c r="D1631" s="2" t="str">
        <f>'(참고) Index'!$E$9</f>
        <v>Main</v>
      </c>
      <c r="E1631" s="5">
        <v>10012</v>
      </c>
      <c r="F1631" s="4" t="str">
        <f t="shared" si="46"/>
        <v>ETH</v>
      </c>
      <c r="G1631" s="2" t="str">
        <f>IF(INDEX(지갑!$H:$H,MATCH(A1631&amp;B1631&amp;C1631&amp;D1631&amp;E1631&amp;F1631&amp;H1631,지갑!$K:$K,0))=0, "",INDEX(지갑!$H:$H,MATCH(A1631&amp;B1631&amp;C1631&amp;D1631&amp;E1631&amp;F1631&amp;H1631,지갑!$K:$K,0)))</f>
        <v>0x5d6fcf22aa4e4ff8da0abe329392e7c5306d22f3</v>
      </c>
      <c r="K1631" s="1" t="s">
        <v>11</v>
      </c>
      <c r="L1631" s="1" t="s">
        <v>179</v>
      </c>
      <c r="M1631" s="11">
        <v>600</v>
      </c>
      <c r="N1631" s="2" t="str">
        <f>IF(ISERROR(INDEX(출금!$G$2:$G$1048576,MATCH($S1631,출금!$S$2:$S$1048576,0)))=TRUE, "", INDEX(출금!$G$2:$G$1048576,MATCH($S1631,출금!$S$2:$S$1048576,0))&amp;"")</f>
        <v/>
      </c>
      <c r="O1631" s="2" t="str">
        <f>IF(ISERROR(INDEX(출금!$H$2:$H$1048576,MATCH($S1631,출금!$S$2:$S$1048576,0)))=TRUE, "", INDEX(출금!$H$2:$H$1048576,MATCH($S1631,출금!$S$2:$S$1048576,0))&amp;"")</f>
        <v/>
      </c>
      <c r="P1631" s="2" t="str">
        <f>IF(ISERROR(INDEX(출금!$A$2:$A$1048576,MATCH($S1631,출금!$S$2:$S$1048576,0)))=TRUE, "", INDEX(출금!$A$2:$A$1048576,MATCH($S1631,출금!$S$2:$S$1048576,0)))</f>
        <v/>
      </c>
      <c r="Q1631" s="2" t="str">
        <f>IF(ISERROR(INDEX(출금!$B$2:$B$1048576,MATCH($S1631,출금!$S$2:$S$1048576,0)))=TRUE, "", INDEX(출금!$B$2:$B$1048576,MATCH($S1631,출금!$S$2:$S$1048576,0)))</f>
        <v/>
      </c>
      <c r="R1631" s="2" t="str">
        <f>IF(ISERROR(INDEX(출금!$C$2:$C$1048576,MATCH($S1631,출금!$S$2:$S$1048576,0)))=TRUE, "", INDEX(출금!$C$2:$C$1048576,MATCH($S1631,출금!$S$2:$S$1048576,0)))</f>
        <v/>
      </c>
      <c r="S1631" s="4" t="s">
        <v>2851</v>
      </c>
      <c r="T1631" s="20">
        <v>44487.721539351849</v>
      </c>
      <c r="U1631" s="31" t="str">
        <f t="shared" si="47"/>
        <v>2021-10-18</v>
      </c>
    </row>
    <row r="1632" spans="1:21" hidden="1">
      <c r="A1632" s="5" t="s">
        <v>3</v>
      </c>
      <c r="B1632" s="5" t="s">
        <v>67</v>
      </c>
      <c r="C1632" s="5" t="s">
        <v>24</v>
      </c>
      <c r="D1632" s="2" t="str">
        <f>'(참고) Index'!$E$9</f>
        <v>Main</v>
      </c>
      <c r="E1632" s="5">
        <v>10012</v>
      </c>
      <c r="F1632" s="4" t="str">
        <f t="shared" si="46"/>
        <v>BTC</v>
      </c>
      <c r="G1632" s="2" t="str">
        <f>IF(INDEX(지갑!$H:$H,MATCH(A1632&amp;B1632&amp;C1632&amp;D1632&amp;E1632&amp;F1632&amp;H1632,지갑!$K:$K,0))=0, "",INDEX(지갑!$H:$H,MATCH(A1632&amp;B1632&amp;C1632&amp;D1632&amp;E1632&amp;F1632&amp;H1632,지갑!$K:$K,0)))</f>
        <v>19SK9LWSXLdmwPxvjPgvUrdaPhaPS6LaNu</v>
      </c>
      <c r="K1632" s="1" t="s">
        <v>9</v>
      </c>
      <c r="L1632" s="1" t="s">
        <v>9</v>
      </c>
      <c r="M1632" s="11">
        <v>7.2405467000000003</v>
      </c>
      <c r="N1632" s="2" t="str">
        <f>IF(ISERROR(INDEX(출금!$G$2:$G$1048576,MATCH($S1632,출금!$S$2:$S$1048576,0)))=TRUE, "", INDEX(출금!$G$2:$G$1048576,MATCH($S1632,출금!$S$2:$S$1048576,0))&amp;"")</f>
        <v/>
      </c>
      <c r="O1632" s="2" t="str">
        <f>IF(ISERROR(INDEX(출금!$H$2:$H$1048576,MATCH($S1632,출금!$S$2:$S$1048576,0)))=TRUE, "", INDEX(출금!$H$2:$H$1048576,MATCH($S1632,출금!$S$2:$S$1048576,0))&amp;"")</f>
        <v/>
      </c>
      <c r="P1632" s="2" t="str">
        <f>IF(ISERROR(INDEX(출금!$A$2:$A$1048576,MATCH($S1632,출금!$S$2:$S$1048576,0)))=TRUE, "", INDEX(출금!$A$2:$A$1048576,MATCH($S1632,출금!$S$2:$S$1048576,0)))</f>
        <v/>
      </c>
      <c r="Q1632" s="2" t="str">
        <f>IF(ISERROR(INDEX(출금!$B$2:$B$1048576,MATCH($S1632,출금!$S$2:$S$1048576,0)))=TRUE, "", INDEX(출금!$B$2:$B$1048576,MATCH($S1632,출금!$S$2:$S$1048576,0)))</f>
        <v/>
      </c>
      <c r="R1632" s="2" t="str">
        <f>IF(ISERROR(INDEX(출금!$C$2:$C$1048576,MATCH($S1632,출금!$S$2:$S$1048576,0)))=TRUE, "", INDEX(출금!$C$2:$C$1048576,MATCH($S1632,출금!$S$2:$S$1048576,0)))</f>
        <v/>
      </c>
      <c r="S1632" s="4" t="s">
        <v>2852</v>
      </c>
      <c r="T1632" s="20">
        <v>44487.460046296299</v>
      </c>
      <c r="U1632" s="31" t="str">
        <f t="shared" si="47"/>
        <v>2021-10-18</v>
      </c>
    </row>
    <row r="1633" spans="1:21" hidden="1">
      <c r="A1633" s="5" t="s">
        <v>3</v>
      </c>
      <c r="B1633" s="5" t="s">
        <v>67</v>
      </c>
      <c r="C1633" s="5" t="s">
        <v>24</v>
      </c>
      <c r="D1633" s="2" t="str">
        <f>'(참고) Index'!$E$9</f>
        <v>Main</v>
      </c>
      <c r="E1633" s="5">
        <v>10012</v>
      </c>
      <c r="F1633" s="4" t="str">
        <f t="shared" si="46"/>
        <v>BTC</v>
      </c>
      <c r="G1633" s="2" t="str">
        <f>IF(INDEX(지갑!$H:$H,MATCH(A1633&amp;B1633&amp;C1633&amp;D1633&amp;E1633&amp;F1633&amp;H1633,지갑!$K:$K,0))=0, "",INDEX(지갑!$H:$H,MATCH(A1633&amp;B1633&amp;C1633&amp;D1633&amp;E1633&amp;F1633&amp;H1633,지갑!$K:$K,0)))</f>
        <v>19SK9LWSXLdmwPxvjPgvUrdaPhaPS6LaNu</v>
      </c>
      <c r="K1633" s="1" t="s">
        <v>9</v>
      </c>
      <c r="L1633" s="1" t="s">
        <v>9</v>
      </c>
      <c r="M1633" s="11">
        <v>90</v>
      </c>
      <c r="N1633" s="2" t="str">
        <f>IF(ISERROR(INDEX(출금!$G$2:$G$1048576,MATCH($S1633,출금!$S$2:$S$1048576,0)))=TRUE, "", INDEX(출금!$G$2:$G$1048576,MATCH($S1633,출금!$S$2:$S$1048576,0))&amp;"")</f>
        <v/>
      </c>
      <c r="O1633" s="2" t="str">
        <f>IF(ISERROR(INDEX(출금!$H$2:$H$1048576,MATCH($S1633,출금!$S$2:$S$1048576,0)))=TRUE, "", INDEX(출금!$H$2:$H$1048576,MATCH($S1633,출금!$S$2:$S$1048576,0))&amp;"")</f>
        <v/>
      </c>
      <c r="P1633" s="2" t="str">
        <f>IF(ISERROR(INDEX(출금!$A$2:$A$1048576,MATCH($S1633,출금!$S$2:$S$1048576,0)))=TRUE, "", INDEX(출금!$A$2:$A$1048576,MATCH($S1633,출금!$S$2:$S$1048576,0)))</f>
        <v/>
      </c>
      <c r="Q1633" s="2" t="str">
        <f>IF(ISERROR(INDEX(출금!$B$2:$B$1048576,MATCH($S1633,출금!$S$2:$S$1048576,0)))=TRUE, "", INDEX(출금!$B$2:$B$1048576,MATCH($S1633,출금!$S$2:$S$1048576,0)))</f>
        <v/>
      </c>
      <c r="R1633" s="2" t="str">
        <f>IF(ISERROR(INDEX(출금!$C$2:$C$1048576,MATCH($S1633,출금!$S$2:$S$1048576,0)))=TRUE, "", INDEX(출금!$C$2:$C$1048576,MATCH($S1633,출금!$S$2:$S$1048576,0)))</f>
        <v/>
      </c>
      <c r="S1633" s="4" t="s">
        <v>2853</v>
      </c>
      <c r="T1633" s="20">
        <v>44487.453113425923</v>
      </c>
      <c r="U1633" s="31" t="str">
        <f t="shared" si="47"/>
        <v>2021-10-18</v>
      </c>
    </row>
    <row r="1634" spans="1:21">
      <c r="A1634" s="5" t="s">
        <v>3</v>
      </c>
      <c r="B1634" s="5" t="s">
        <v>67</v>
      </c>
      <c r="C1634" s="5" t="s">
        <v>24</v>
      </c>
      <c r="D1634" s="2" t="str">
        <f>'(참고) Index'!$E$9</f>
        <v>Main</v>
      </c>
      <c r="E1634" s="5">
        <v>10012</v>
      </c>
      <c r="F1634" s="4" t="str">
        <f t="shared" si="46"/>
        <v>ETH</v>
      </c>
      <c r="G1634" s="2" t="str">
        <f>IF(INDEX(지갑!$H:$H,MATCH(A1634&amp;B1634&amp;C1634&amp;D1634&amp;E1634&amp;F1634&amp;H1634,지갑!$K:$K,0))=0, "",INDEX(지갑!$H:$H,MATCH(A1634&amp;B1634&amp;C1634&amp;D1634&amp;E1634&amp;F1634&amp;H1634,지갑!$K:$K,0)))</f>
        <v>0x5d6fcf22aa4e4ff8da0abe329392e7c5306d22f3</v>
      </c>
      <c r="K1634" s="1" t="s">
        <v>11</v>
      </c>
      <c r="L1634" s="1" t="s">
        <v>11</v>
      </c>
      <c r="M1634" s="11">
        <v>2678.6397900000002</v>
      </c>
      <c r="N1634" s="2" t="str">
        <f>IF(ISERROR(INDEX(출금!$G$2:$G$1048576,MATCH($S1634,출금!$S$2:$S$1048576,0)))=TRUE, "", INDEX(출금!$G$2:$G$1048576,MATCH($S1634,출금!$S$2:$S$1048576,0))&amp;"")</f>
        <v/>
      </c>
      <c r="O1634" s="2" t="str">
        <f>IF(ISERROR(INDEX(출금!$H$2:$H$1048576,MATCH($S1634,출금!$S$2:$S$1048576,0)))=TRUE, "", INDEX(출금!$H$2:$H$1048576,MATCH($S1634,출금!$S$2:$S$1048576,0))&amp;"")</f>
        <v/>
      </c>
      <c r="P1634" s="2" t="str">
        <f>IF(ISERROR(INDEX(출금!$A$2:$A$1048576,MATCH($S1634,출금!$S$2:$S$1048576,0)))=TRUE, "", INDEX(출금!$A$2:$A$1048576,MATCH($S1634,출금!$S$2:$S$1048576,0)))</f>
        <v/>
      </c>
      <c r="Q1634" s="2" t="str">
        <f>IF(ISERROR(INDEX(출금!$B$2:$B$1048576,MATCH($S1634,출금!$S$2:$S$1048576,0)))=TRUE, "", INDEX(출금!$B$2:$B$1048576,MATCH($S1634,출금!$S$2:$S$1048576,0)))</f>
        <v/>
      </c>
      <c r="R1634" s="2" t="str">
        <f>IF(ISERROR(INDEX(출금!$C$2:$C$1048576,MATCH($S1634,출금!$S$2:$S$1048576,0)))=TRUE, "", INDEX(출금!$C$2:$C$1048576,MATCH($S1634,출금!$S$2:$S$1048576,0)))</f>
        <v/>
      </c>
      <c r="S1634" s="4" t="s">
        <v>2854</v>
      </c>
      <c r="T1634" s="20">
        <v>44487.448993055557</v>
      </c>
      <c r="U1634" s="31" t="str">
        <f t="shared" si="47"/>
        <v>2021-10-18</v>
      </c>
    </row>
    <row r="1635" spans="1:21">
      <c r="A1635" s="5" t="s">
        <v>3</v>
      </c>
      <c r="B1635" s="5" t="s">
        <v>67</v>
      </c>
      <c r="C1635" s="5" t="s">
        <v>24</v>
      </c>
      <c r="D1635" s="2" t="str">
        <f>'(참고) Index'!$E$9</f>
        <v>Main</v>
      </c>
      <c r="E1635" s="5">
        <v>10012</v>
      </c>
      <c r="F1635" s="4" t="str">
        <f t="shared" si="46"/>
        <v>ETH</v>
      </c>
      <c r="G1635" s="2" t="str">
        <f>IF(INDEX(지갑!$H:$H,MATCH(A1635&amp;B1635&amp;C1635&amp;D1635&amp;E1635&amp;F1635&amp;H1635,지갑!$K:$K,0))=0, "",INDEX(지갑!$H:$H,MATCH(A1635&amp;B1635&amp;C1635&amp;D1635&amp;E1635&amp;F1635&amp;H1635,지갑!$K:$K,0)))</f>
        <v>0x5d6fcf22aa4e4ff8da0abe329392e7c5306d22f3</v>
      </c>
      <c r="K1635" s="1" t="s">
        <v>11</v>
      </c>
      <c r="L1635" s="1" t="s">
        <v>11</v>
      </c>
      <c r="M1635" s="11">
        <v>4</v>
      </c>
      <c r="N1635" s="2" t="str">
        <f>IF(ISERROR(INDEX(출금!$G$2:$G$1048576,MATCH($S1635,출금!$S$2:$S$1048576,0)))=TRUE, "", INDEX(출금!$G$2:$G$1048576,MATCH($S1635,출금!$S$2:$S$1048576,0))&amp;"")</f>
        <v/>
      </c>
      <c r="O1635" s="2" t="str">
        <f>IF(ISERROR(INDEX(출금!$H$2:$H$1048576,MATCH($S1635,출금!$S$2:$S$1048576,0)))=TRUE, "", INDEX(출금!$H$2:$H$1048576,MATCH($S1635,출금!$S$2:$S$1048576,0))&amp;"")</f>
        <v/>
      </c>
      <c r="P1635" s="2" t="str">
        <f>IF(ISERROR(INDEX(출금!$A$2:$A$1048576,MATCH($S1635,출금!$S$2:$S$1048576,0)))=TRUE, "", INDEX(출금!$A$2:$A$1048576,MATCH($S1635,출금!$S$2:$S$1048576,0)))</f>
        <v/>
      </c>
      <c r="Q1635" s="2" t="str">
        <f>IF(ISERROR(INDEX(출금!$B$2:$B$1048576,MATCH($S1635,출금!$S$2:$S$1048576,0)))=TRUE, "", INDEX(출금!$B$2:$B$1048576,MATCH($S1635,출금!$S$2:$S$1048576,0)))</f>
        <v/>
      </c>
      <c r="R1635" s="2" t="str">
        <f>IF(ISERROR(INDEX(출금!$C$2:$C$1048576,MATCH($S1635,출금!$S$2:$S$1048576,0)))=TRUE, "", INDEX(출금!$C$2:$C$1048576,MATCH($S1635,출금!$S$2:$S$1048576,0)))</f>
        <v/>
      </c>
      <c r="S1635" s="4" t="s">
        <v>2855</v>
      </c>
      <c r="T1635" s="20">
        <v>44486.689236111109</v>
      </c>
      <c r="U1635" s="31" t="str">
        <f t="shared" si="47"/>
        <v>2021-10-17</v>
      </c>
    </row>
    <row r="1636" spans="1:21" hidden="1">
      <c r="A1636" s="5" t="s">
        <v>3</v>
      </c>
      <c r="B1636" s="5" t="s">
        <v>67</v>
      </c>
      <c r="C1636" s="5" t="s">
        <v>24</v>
      </c>
      <c r="D1636" s="2" t="str">
        <f>'(참고) Index'!$E$9</f>
        <v>Main</v>
      </c>
      <c r="E1636" s="5">
        <v>10012</v>
      </c>
      <c r="F1636" s="4" t="str">
        <f t="shared" si="46"/>
        <v>BTC</v>
      </c>
      <c r="G1636" s="2" t="str">
        <f>IF(INDEX(지갑!$H:$H,MATCH(A1636&amp;B1636&amp;C1636&amp;D1636&amp;E1636&amp;F1636&amp;H1636,지갑!$K:$K,0))=0, "",INDEX(지갑!$H:$H,MATCH(A1636&amp;B1636&amp;C1636&amp;D1636&amp;E1636&amp;F1636&amp;H1636,지갑!$K:$K,0)))</f>
        <v>19SK9LWSXLdmwPxvjPgvUrdaPhaPS6LaNu</v>
      </c>
      <c r="K1636" s="1" t="s">
        <v>9</v>
      </c>
      <c r="L1636" s="1" t="s">
        <v>9</v>
      </c>
      <c r="M1636" s="11">
        <v>13.2161501</v>
      </c>
      <c r="N1636" s="2" t="str">
        <f>IF(ISERROR(INDEX(출금!$G$2:$G$1048576,MATCH($S1636,출금!$S$2:$S$1048576,0)))=TRUE, "", INDEX(출금!$G$2:$G$1048576,MATCH($S1636,출금!$S$2:$S$1048576,0))&amp;"")</f>
        <v/>
      </c>
      <c r="O1636" s="2" t="str">
        <f>IF(ISERROR(INDEX(출금!$H$2:$H$1048576,MATCH($S1636,출금!$S$2:$S$1048576,0)))=TRUE, "", INDEX(출금!$H$2:$H$1048576,MATCH($S1636,출금!$S$2:$S$1048576,0))&amp;"")</f>
        <v/>
      </c>
      <c r="P1636" s="2" t="str">
        <f>IF(ISERROR(INDEX(출금!$A$2:$A$1048576,MATCH($S1636,출금!$S$2:$S$1048576,0)))=TRUE, "", INDEX(출금!$A$2:$A$1048576,MATCH($S1636,출금!$S$2:$S$1048576,0)))</f>
        <v/>
      </c>
      <c r="Q1636" s="2" t="str">
        <f>IF(ISERROR(INDEX(출금!$B$2:$B$1048576,MATCH($S1636,출금!$S$2:$S$1048576,0)))=TRUE, "", INDEX(출금!$B$2:$B$1048576,MATCH($S1636,출금!$S$2:$S$1048576,0)))</f>
        <v/>
      </c>
      <c r="R1636" s="2" t="str">
        <f>IF(ISERROR(INDEX(출금!$C$2:$C$1048576,MATCH($S1636,출금!$S$2:$S$1048576,0)))=TRUE, "", INDEX(출금!$C$2:$C$1048576,MATCH($S1636,출금!$S$2:$S$1048576,0)))</f>
        <v/>
      </c>
      <c r="S1636" s="4" t="s">
        <v>2856</v>
      </c>
      <c r="T1636" s="20">
        <v>44485.481261574074</v>
      </c>
      <c r="U1636" s="31" t="str">
        <f t="shared" si="47"/>
        <v>2021-10-16</v>
      </c>
    </row>
    <row r="1637" spans="1:21" hidden="1">
      <c r="A1637" s="5" t="s">
        <v>3</v>
      </c>
      <c r="B1637" s="5" t="s">
        <v>67</v>
      </c>
      <c r="C1637" s="5" t="s">
        <v>24</v>
      </c>
      <c r="D1637" s="2" t="str">
        <f>'(참고) Index'!$E$9</f>
        <v>Main</v>
      </c>
      <c r="E1637" s="5">
        <v>10012</v>
      </c>
      <c r="F1637" s="4" t="str">
        <f t="shared" si="46"/>
        <v>XRP</v>
      </c>
      <c r="G1637" s="2" t="str">
        <f>IF(INDEX(지갑!$H:$H,MATCH(A1637&amp;B1637&amp;C1637&amp;D1637&amp;E1637&amp;F1637&amp;H1637,지갑!$K:$K,0))=0, "",INDEX(지갑!$H:$H,MATCH(A1637&amp;B1637&amp;C1637&amp;D1637&amp;E1637&amp;F1637&amp;H1637,지갑!$K:$K,0)))</f>
        <v>rEb8TK3gBgk5auZkwc6sHnwrGVJH8DuaLh</v>
      </c>
      <c r="H1637" s="5">
        <v>105711647</v>
      </c>
      <c r="K1637" s="1" t="s">
        <v>10</v>
      </c>
      <c r="L1637" s="1" t="s">
        <v>10</v>
      </c>
      <c r="M1637" s="11">
        <v>22057.8577</v>
      </c>
      <c r="N1637" s="2" t="str">
        <f>IF(ISERROR(INDEX(출금!$G$2:$G$1048576,MATCH($S1637,출금!$S$2:$S$1048576,0)))=TRUE, "", INDEX(출금!$G$2:$G$1048576,MATCH($S1637,출금!$S$2:$S$1048576,0))&amp;"")</f>
        <v/>
      </c>
      <c r="O1637" s="2" t="str">
        <f>IF(ISERROR(INDEX(출금!$H$2:$H$1048576,MATCH($S1637,출금!$S$2:$S$1048576,0)))=TRUE, "", INDEX(출금!$H$2:$H$1048576,MATCH($S1637,출금!$S$2:$S$1048576,0))&amp;"")</f>
        <v/>
      </c>
      <c r="P1637" s="2" t="str">
        <f>IF(ISERROR(INDEX(출금!$A$2:$A$1048576,MATCH($S1637,출금!$S$2:$S$1048576,0)))=TRUE, "", INDEX(출금!$A$2:$A$1048576,MATCH($S1637,출금!$S$2:$S$1048576,0)))</f>
        <v/>
      </c>
      <c r="Q1637" s="2" t="str">
        <f>IF(ISERROR(INDEX(출금!$B$2:$B$1048576,MATCH($S1637,출금!$S$2:$S$1048576,0)))=TRUE, "", INDEX(출금!$B$2:$B$1048576,MATCH($S1637,출금!$S$2:$S$1048576,0)))</f>
        <v/>
      </c>
      <c r="R1637" s="2" t="str">
        <f>IF(ISERROR(INDEX(출금!$C$2:$C$1048576,MATCH($S1637,출금!$S$2:$S$1048576,0)))=TRUE, "", INDEX(출금!$C$2:$C$1048576,MATCH($S1637,출금!$S$2:$S$1048576,0)))</f>
        <v/>
      </c>
      <c r="S1637" s="4" t="s">
        <v>2857</v>
      </c>
      <c r="T1637" s="20">
        <v>44485.468321759261</v>
      </c>
      <c r="U1637" s="31" t="str">
        <f t="shared" si="47"/>
        <v>2021-10-16</v>
      </c>
    </row>
    <row r="1638" spans="1:21" hidden="1">
      <c r="A1638" s="5" t="s">
        <v>3</v>
      </c>
      <c r="B1638" s="5" t="s">
        <v>67</v>
      </c>
      <c r="C1638" s="5" t="s">
        <v>24</v>
      </c>
      <c r="D1638" s="2" t="str">
        <f>'(참고) Index'!$E$9</f>
        <v>Main</v>
      </c>
      <c r="E1638" s="5">
        <v>10012</v>
      </c>
      <c r="F1638" s="4" t="str">
        <f t="shared" si="46"/>
        <v>USDT</v>
      </c>
      <c r="G1638" s="2" t="str">
        <f>IF(INDEX(지갑!$H:$H,MATCH(A1638&amp;B1638&amp;C1638&amp;D1638&amp;E1638&amp;F1638&amp;H1638,지갑!$K:$K,0))=0, "",INDEX(지갑!$H:$H,MATCH(A1638&amp;B1638&amp;C1638&amp;D1638&amp;E1638&amp;F1638&amp;H1638,지갑!$K:$K,0)))</f>
        <v/>
      </c>
      <c r="K1638" s="1" t="s">
        <v>13</v>
      </c>
      <c r="L1638" s="1" t="s">
        <v>179</v>
      </c>
      <c r="M1638" s="11">
        <v>4000000</v>
      </c>
      <c r="N1638" s="2" t="str">
        <f>IF(ISERROR(INDEX(출금!$G$2:$G$1048576,MATCH($S1638,출금!$S$2:$S$1048576,0)))=TRUE, "", INDEX(출금!$G$2:$G$1048576,MATCH($S1638,출금!$S$2:$S$1048576,0))&amp;"")</f>
        <v/>
      </c>
      <c r="O1638" s="2" t="str">
        <f>IF(ISERROR(INDEX(출금!$H$2:$H$1048576,MATCH($S1638,출금!$S$2:$S$1048576,0)))=TRUE, "", INDEX(출금!$H$2:$H$1048576,MATCH($S1638,출금!$S$2:$S$1048576,0))&amp;"")</f>
        <v/>
      </c>
      <c r="P1638" s="2" t="str">
        <f>IF(ISERROR(INDEX(출금!$A$2:$A$1048576,MATCH($S1638,출금!$S$2:$S$1048576,0)))=TRUE, "", INDEX(출금!$A$2:$A$1048576,MATCH($S1638,출금!$S$2:$S$1048576,0)))</f>
        <v/>
      </c>
      <c r="Q1638" s="2" t="str">
        <f>IF(ISERROR(INDEX(출금!$B$2:$B$1048576,MATCH($S1638,출금!$S$2:$S$1048576,0)))=TRUE, "", INDEX(출금!$B$2:$B$1048576,MATCH($S1638,출금!$S$2:$S$1048576,0)))</f>
        <v/>
      </c>
      <c r="R1638" s="2" t="str">
        <f>IF(ISERROR(INDEX(출금!$C$2:$C$1048576,MATCH($S1638,출금!$S$2:$S$1048576,0)))=TRUE, "", INDEX(출금!$C$2:$C$1048576,MATCH($S1638,출금!$S$2:$S$1048576,0)))</f>
        <v/>
      </c>
      <c r="S1638" s="4" t="s">
        <v>2858</v>
      </c>
      <c r="T1638" s="20">
        <v>44484.794224537036</v>
      </c>
      <c r="U1638" s="31" t="str">
        <f t="shared" si="47"/>
        <v>2021-10-15</v>
      </c>
    </row>
    <row r="1639" spans="1:21" hidden="1">
      <c r="A1639" s="5" t="s">
        <v>3</v>
      </c>
      <c r="B1639" s="5" t="s">
        <v>67</v>
      </c>
      <c r="C1639" s="5" t="s">
        <v>24</v>
      </c>
      <c r="D1639" s="2" t="str">
        <f>'(참고) Index'!$E$9</f>
        <v>Main</v>
      </c>
      <c r="E1639" s="5">
        <v>10012</v>
      </c>
      <c r="F1639" s="4" t="str">
        <f t="shared" si="46"/>
        <v>XRP</v>
      </c>
      <c r="G1639" s="2" t="str">
        <f>IF(INDEX(지갑!$H:$H,MATCH(A1639&amp;B1639&amp;C1639&amp;D1639&amp;E1639&amp;F1639&amp;H1639,지갑!$K:$K,0))=0, "",INDEX(지갑!$H:$H,MATCH(A1639&amp;B1639&amp;C1639&amp;D1639&amp;E1639&amp;F1639&amp;H1639,지갑!$K:$K,0)))</f>
        <v>rEb8TK3gBgk5auZkwc6sHnwrGVJH8DuaLh</v>
      </c>
      <c r="H1639" s="5">
        <v>105711647</v>
      </c>
      <c r="K1639" s="1" t="s">
        <v>10</v>
      </c>
      <c r="L1639" s="1" t="s">
        <v>10</v>
      </c>
      <c r="M1639" s="11">
        <v>26980.818200000002</v>
      </c>
      <c r="N1639" s="2" t="str">
        <f>IF(ISERROR(INDEX(출금!$G$2:$G$1048576,MATCH($S1639,출금!$S$2:$S$1048576,0)))=TRUE, "", INDEX(출금!$G$2:$G$1048576,MATCH($S1639,출금!$S$2:$S$1048576,0))&amp;"")</f>
        <v/>
      </c>
      <c r="O1639" s="2" t="str">
        <f>IF(ISERROR(INDEX(출금!$H$2:$H$1048576,MATCH($S1639,출금!$S$2:$S$1048576,0)))=TRUE, "", INDEX(출금!$H$2:$H$1048576,MATCH($S1639,출금!$S$2:$S$1048576,0))&amp;"")</f>
        <v/>
      </c>
      <c r="P1639" s="2" t="str">
        <f>IF(ISERROR(INDEX(출금!$A$2:$A$1048576,MATCH($S1639,출금!$S$2:$S$1048576,0)))=TRUE, "", INDEX(출금!$A$2:$A$1048576,MATCH($S1639,출금!$S$2:$S$1048576,0)))</f>
        <v/>
      </c>
      <c r="Q1639" s="2" t="str">
        <f>IF(ISERROR(INDEX(출금!$B$2:$B$1048576,MATCH($S1639,출금!$S$2:$S$1048576,0)))=TRUE, "", INDEX(출금!$B$2:$B$1048576,MATCH($S1639,출금!$S$2:$S$1048576,0)))</f>
        <v/>
      </c>
      <c r="R1639" s="2" t="str">
        <f>IF(ISERROR(INDEX(출금!$C$2:$C$1048576,MATCH($S1639,출금!$S$2:$S$1048576,0)))=TRUE, "", INDEX(출금!$C$2:$C$1048576,MATCH($S1639,출금!$S$2:$S$1048576,0)))</f>
        <v/>
      </c>
      <c r="S1639" s="4" t="s">
        <v>2859</v>
      </c>
      <c r="T1639" s="20">
        <v>44484.78496527778</v>
      </c>
      <c r="U1639" s="31" t="str">
        <f t="shared" si="47"/>
        <v>2021-10-15</v>
      </c>
    </row>
    <row r="1640" spans="1:21" hidden="1">
      <c r="A1640" s="5" t="s">
        <v>3</v>
      </c>
      <c r="B1640" s="5" t="s">
        <v>67</v>
      </c>
      <c r="C1640" s="5" t="s">
        <v>24</v>
      </c>
      <c r="D1640" s="2" t="str">
        <f>'(참고) Index'!$E$9</f>
        <v>Main</v>
      </c>
      <c r="E1640" s="5">
        <v>10012</v>
      </c>
      <c r="F1640" s="4" t="str">
        <f t="shared" ref="F1640:F1703" si="48">K1640</f>
        <v>ATOM</v>
      </c>
      <c r="G1640" s="2" t="str">
        <f>IF(INDEX(지갑!$H:$H,MATCH(A1640&amp;B1640&amp;C1640&amp;D1640&amp;E1640&amp;F1640&amp;H1640,지갑!$K:$K,0))=0, "",INDEX(지갑!$H:$H,MATCH(A1640&amp;B1640&amp;C1640&amp;D1640&amp;E1640&amp;F1640&amp;H1640,지갑!$K:$K,0)))</f>
        <v>cosmos15v50ymp6n5dn73erkqtmq0u8adpl8d3ujv2e74</v>
      </c>
      <c r="H1640" s="5">
        <v>101230448</v>
      </c>
      <c r="K1640" s="1" t="s">
        <v>70</v>
      </c>
      <c r="L1640" s="1" t="s">
        <v>179</v>
      </c>
      <c r="M1640" s="11">
        <v>30000</v>
      </c>
      <c r="N1640" s="2" t="str">
        <f>IF(ISERROR(INDEX(출금!$G$2:$G$1048576,MATCH($S1640,출금!$S$2:$S$1048576,0)))=TRUE, "", INDEX(출금!$G$2:$G$1048576,MATCH($S1640,출금!$S$2:$S$1048576,0))&amp;"")</f>
        <v/>
      </c>
      <c r="O1640" s="2" t="str">
        <f>IF(ISERROR(INDEX(출금!$H$2:$H$1048576,MATCH($S1640,출금!$S$2:$S$1048576,0)))=TRUE, "", INDEX(출금!$H$2:$H$1048576,MATCH($S1640,출금!$S$2:$S$1048576,0))&amp;"")</f>
        <v/>
      </c>
      <c r="P1640" s="2" t="str">
        <f>IF(ISERROR(INDEX(출금!$A$2:$A$1048576,MATCH($S1640,출금!$S$2:$S$1048576,0)))=TRUE, "", INDEX(출금!$A$2:$A$1048576,MATCH($S1640,출금!$S$2:$S$1048576,0)))</f>
        <v/>
      </c>
      <c r="Q1640" s="2" t="str">
        <f>IF(ISERROR(INDEX(출금!$B$2:$B$1048576,MATCH($S1640,출금!$S$2:$S$1048576,0)))=TRUE, "", INDEX(출금!$B$2:$B$1048576,MATCH($S1640,출금!$S$2:$S$1048576,0)))</f>
        <v/>
      </c>
      <c r="R1640" s="2" t="str">
        <f>IF(ISERROR(INDEX(출금!$C$2:$C$1048576,MATCH($S1640,출금!$S$2:$S$1048576,0)))=TRUE, "", INDEX(출금!$C$2:$C$1048576,MATCH($S1640,출금!$S$2:$S$1048576,0)))</f>
        <v/>
      </c>
      <c r="S1640" s="4" t="s">
        <v>2860</v>
      </c>
      <c r="T1640" s="20">
        <v>44484.453935185185</v>
      </c>
      <c r="U1640" s="31" t="str">
        <f t="shared" si="47"/>
        <v>2021-10-15</v>
      </c>
    </row>
    <row r="1641" spans="1:21" hidden="1">
      <c r="A1641" s="5" t="s">
        <v>3</v>
      </c>
      <c r="B1641" s="5" t="s">
        <v>67</v>
      </c>
      <c r="C1641" s="5" t="s">
        <v>24</v>
      </c>
      <c r="D1641" s="2" t="str">
        <f>'(참고) Index'!$E$9</f>
        <v>Main</v>
      </c>
      <c r="E1641" s="5">
        <v>10012</v>
      </c>
      <c r="F1641" s="4" t="str">
        <f t="shared" si="48"/>
        <v>XRP</v>
      </c>
      <c r="G1641" s="2" t="str">
        <f>IF(INDEX(지갑!$H:$H,MATCH(A1641&amp;B1641&amp;C1641&amp;D1641&amp;E1641&amp;F1641&amp;H1641,지갑!$K:$K,0))=0, "",INDEX(지갑!$H:$H,MATCH(A1641&amp;B1641&amp;C1641&amp;D1641&amp;E1641&amp;F1641&amp;H1641,지갑!$K:$K,0)))</f>
        <v>rEb8TK3gBgk5auZkwc6sHnwrGVJH8DuaLh</v>
      </c>
      <c r="H1641" s="5">
        <v>105711647</v>
      </c>
      <c r="K1641" s="1" t="s">
        <v>10</v>
      </c>
      <c r="L1641" s="1" t="s">
        <v>10</v>
      </c>
      <c r="M1641" s="11">
        <v>6947023.5</v>
      </c>
      <c r="N1641" s="2" t="str">
        <f>IF(ISERROR(INDEX(출금!$G$2:$G$1048576,MATCH($S1641,출금!$S$2:$S$1048576,0)))=TRUE, "", INDEX(출금!$G$2:$G$1048576,MATCH($S1641,출금!$S$2:$S$1048576,0))&amp;"")</f>
        <v/>
      </c>
      <c r="O1641" s="2" t="str">
        <f>IF(ISERROR(INDEX(출금!$H$2:$H$1048576,MATCH($S1641,출금!$S$2:$S$1048576,0)))=TRUE, "", INDEX(출금!$H$2:$H$1048576,MATCH($S1641,출금!$S$2:$S$1048576,0))&amp;"")</f>
        <v/>
      </c>
      <c r="P1641" s="2" t="str">
        <f>IF(ISERROR(INDEX(출금!$A$2:$A$1048576,MATCH($S1641,출금!$S$2:$S$1048576,0)))=TRUE, "", INDEX(출금!$A$2:$A$1048576,MATCH($S1641,출금!$S$2:$S$1048576,0)))</f>
        <v/>
      </c>
      <c r="Q1641" s="2" t="str">
        <f>IF(ISERROR(INDEX(출금!$B$2:$B$1048576,MATCH($S1641,출금!$S$2:$S$1048576,0)))=TRUE, "", INDEX(출금!$B$2:$B$1048576,MATCH($S1641,출금!$S$2:$S$1048576,0)))</f>
        <v/>
      </c>
      <c r="R1641" s="2" t="str">
        <f>IF(ISERROR(INDEX(출금!$C$2:$C$1048576,MATCH($S1641,출금!$S$2:$S$1048576,0)))=TRUE, "", INDEX(출금!$C$2:$C$1048576,MATCH($S1641,출금!$S$2:$S$1048576,0)))</f>
        <v/>
      </c>
      <c r="S1641" s="4" t="s">
        <v>2861</v>
      </c>
      <c r="T1641" s="20">
        <v>44483.480798611112</v>
      </c>
      <c r="U1641" s="31" t="str">
        <f t="shared" si="47"/>
        <v>2021-10-14</v>
      </c>
    </row>
    <row r="1642" spans="1:21" hidden="1">
      <c r="A1642" s="5" t="s">
        <v>3</v>
      </c>
      <c r="B1642" s="5" t="s">
        <v>67</v>
      </c>
      <c r="C1642" s="5" t="s">
        <v>24</v>
      </c>
      <c r="D1642" s="2" t="str">
        <f>'(참고) Index'!$E$9</f>
        <v>Main</v>
      </c>
      <c r="E1642" s="5">
        <v>10012</v>
      </c>
      <c r="F1642" s="4" t="str">
        <f t="shared" si="48"/>
        <v>BTC</v>
      </c>
      <c r="G1642" s="2" t="str">
        <f>IF(INDEX(지갑!$H:$H,MATCH(A1642&amp;B1642&amp;C1642&amp;D1642&amp;E1642&amp;F1642&amp;H1642,지갑!$K:$K,0))=0, "",INDEX(지갑!$H:$H,MATCH(A1642&amp;B1642&amp;C1642&amp;D1642&amp;E1642&amp;F1642&amp;H1642,지갑!$K:$K,0)))</f>
        <v>19SK9LWSXLdmwPxvjPgvUrdaPhaPS6LaNu</v>
      </c>
      <c r="K1642" s="1" t="s">
        <v>9</v>
      </c>
      <c r="L1642" s="1" t="s">
        <v>179</v>
      </c>
      <c r="M1642" s="11">
        <v>80</v>
      </c>
      <c r="N1642" s="2" t="str">
        <f>IF(ISERROR(INDEX(출금!$G$2:$G$1048576,MATCH($S1642,출금!$S$2:$S$1048576,0)))=TRUE, "", INDEX(출금!$G$2:$G$1048576,MATCH($S1642,출금!$S$2:$S$1048576,0))&amp;"")</f>
        <v/>
      </c>
      <c r="O1642" s="2" t="str">
        <f>IF(ISERROR(INDEX(출금!$H$2:$H$1048576,MATCH($S1642,출금!$S$2:$S$1048576,0)))=TRUE, "", INDEX(출금!$H$2:$H$1048576,MATCH($S1642,출금!$S$2:$S$1048576,0))&amp;"")</f>
        <v/>
      </c>
      <c r="P1642" s="2" t="str">
        <f>IF(ISERROR(INDEX(출금!$A$2:$A$1048576,MATCH($S1642,출금!$S$2:$S$1048576,0)))=TRUE, "", INDEX(출금!$A$2:$A$1048576,MATCH($S1642,출금!$S$2:$S$1048576,0)))</f>
        <v/>
      </c>
      <c r="Q1642" s="2" t="str">
        <f>IF(ISERROR(INDEX(출금!$B$2:$B$1048576,MATCH($S1642,출금!$S$2:$S$1048576,0)))=TRUE, "", INDEX(출금!$B$2:$B$1048576,MATCH($S1642,출금!$S$2:$S$1048576,0)))</f>
        <v/>
      </c>
      <c r="R1642" s="2" t="str">
        <f>IF(ISERROR(INDEX(출금!$C$2:$C$1048576,MATCH($S1642,출금!$S$2:$S$1048576,0)))=TRUE, "", INDEX(출금!$C$2:$C$1048576,MATCH($S1642,출금!$S$2:$S$1048576,0)))</f>
        <v/>
      </c>
      <c r="S1642" s="4" t="s">
        <v>2862</v>
      </c>
      <c r="T1642" s="20">
        <v>44483.442835648151</v>
      </c>
      <c r="U1642" s="31" t="str">
        <f t="shared" si="47"/>
        <v>2021-10-14</v>
      </c>
    </row>
    <row r="1643" spans="1:21" hidden="1">
      <c r="A1643" s="5" t="s">
        <v>3</v>
      </c>
      <c r="B1643" s="5" t="s">
        <v>67</v>
      </c>
      <c r="C1643" s="5" t="s">
        <v>24</v>
      </c>
      <c r="D1643" s="2" t="str">
        <f>'(참고) Index'!$E$9</f>
        <v>Main</v>
      </c>
      <c r="E1643" s="5">
        <v>10012</v>
      </c>
      <c r="F1643" s="4" t="str">
        <f t="shared" si="48"/>
        <v>ETH</v>
      </c>
      <c r="G1643" s="2" t="str">
        <f>IF(INDEX(지갑!$H:$H,MATCH(A1643&amp;B1643&amp;C1643&amp;D1643&amp;E1643&amp;F1643&amp;H1643,지갑!$K:$K,0))=0, "",INDEX(지갑!$H:$H,MATCH(A1643&amp;B1643&amp;C1643&amp;D1643&amp;E1643&amp;F1643&amp;H1643,지갑!$K:$K,0)))</f>
        <v>0x5d6fcf22aa4e4ff8da0abe329392e7c5306d22f3</v>
      </c>
      <c r="K1643" s="1" t="s">
        <v>11</v>
      </c>
      <c r="L1643" s="1" t="s">
        <v>179</v>
      </c>
      <c r="M1643" s="11">
        <v>1500</v>
      </c>
      <c r="N1643" s="2" t="str">
        <f>IF(ISERROR(INDEX(출금!$G$2:$G$1048576,MATCH($S1643,출금!$S$2:$S$1048576,0)))=TRUE, "", INDEX(출금!$G$2:$G$1048576,MATCH($S1643,출금!$S$2:$S$1048576,0))&amp;"")</f>
        <v/>
      </c>
      <c r="O1643" s="2" t="str">
        <f>IF(ISERROR(INDEX(출금!$H$2:$H$1048576,MATCH($S1643,출금!$S$2:$S$1048576,0)))=TRUE, "", INDEX(출금!$H$2:$H$1048576,MATCH($S1643,출금!$S$2:$S$1048576,0))&amp;"")</f>
        <v/>
      </c>
      <c r="P1643" s="2" t="str">
        <f>IF(ISERROR(INDEX(출금!$A$2:$A$1048576,MATCH($S1643,출금!$S$2:$S$1048576,0)))=TRUE, "", INDEX(출금!$A$2:$A$1048576,MATCH($S1643,출금!$S$2:$S$1048576,0)))</f>
        <v/>
      </c>
      <c r="Q1643" s="2" t="str">
        <f>IF(ISERROR(INDEX(출금!$B$2:$B$1048576,MATCH($S1643,출금!$S$2:$S$1048576,0)))=TRUE, "", INDEX(출금!$B$2:$B$1048576,MATCH($S1643,출금!$S$2:$S$1048576,0)))</f>
        <v/>
      </c>
      <c r="R1643" s="2" t="str">
        <f>IF(ISERROR(INDEX(출금!$C$2:$C$1048576,MATCH($S1643,출금!$S$2:$S$1048576,0)))=TRUE, "", INDEX(출금!$C$2:$C$1048576,MATCH($S1643,출금!$S$2:$S$1048576,0)))</f>
        <v/>
      </c>
      <c r="S1643" s="4" t="s">
        <v>2863</v>
      </c>
      <c r="T1643" s="20">
        <v>44483.442141203705</v>
      </c>
      <c r="U1643" s="31" t="str">
        <f t="shared" si="47"/>
        <v>2021-10-14</v>
      </c>
    </row>
    <row r="1644" spans="1:21" hidden="1">
      <c r="A1644" s="5" t="s">
        <v>3</v>
      </c>
      <c r="B1644" s="5" t="s">
        <v>67</v>
      </c>
      <c r="C1644" s="5" t="s">
        <v>24</v>
      </c>
      <c r="D1644" s="2" t="str">
        <f>'(참고) Index'!$E$9</f>
        <v>Main</v>
      </c>
      <c r="E1644" s="5">
        <v>10012</v>
      </c>
      <c r="F1644" s="4" t="str">
        <f t="shared" si="48"/>
        <v>ETH</v>
      </c>
      <c r="G1644" s="2" t="str">
        <f>IF(INDEX(지갑!$H:$H,MATCH(A1644&amp;B1644&amp;C1644&amp;D1644&amp;E1644&amp;F1644&amp;H1644,지갑!$K:$K,0))=0, "",INDEX(지갑!$H:$H,MATCH(A1644&amp;B1644&amp;C1644&amp;D1644&amp;E1644&amp;F1644&amp;H1644,지갑!$K:$K,0)))</f>
        <v>0x5d6fcf22aa4e4ff8da0abe329392e7c5306d22f3</v>
      </c>
      <c r="K1644" s="1" t="s">
        <v>11</v>
      </c>
      <c r="L1644" s="1" t="s">
        <v>179</v>
      </c>
      <c r="M1644" s="11">
        <v>219.3357</v>
      </c>
      <c r="N1644" s="2" t="str">
        <f>IF(ISERROR(INDEX(출금!$G$2:$G$1048576,MATCH($S1644,출금!$S$2:$S$1048576,0)))=TRUE, "", INDEX(출금!$G$2:$G$1048576,MATCH($S1644,출금!$S$2:$S$1048576,0))&amp;"")</f>
        <v/>
      </c>
      <c r="O1644" s="2" t="str">
        <f>IF(ISERROR(INDEX(출금!$H$2:$H$1048576,MATCH($S1644,출금!$S$2:$S$1048576,0)))=TRUE, "", INDEX(출금!$H$2:$H$1048576,MATCH($S1644,출금!$S$2:$S$1048576,0))&amp;"")</f>
        <v/>
      </c>
      <c r="P1644" s="2" t="str">
        <f>IF(ISERROR(INDEX(출금!$A$2:$A$1048576,MATCH($S1644,출금!$S$2:$S$1048576,0)))=TRUE, "", INDEX(출금!$A$2:$A$1048576,MATCH($S1644,출금!$S$2:$S$1048576,0)))</f>
        <v/>
      </c>
      <c r="Q1644" s="2" t="str">
        <f>IF(ISERROR(INDEX(출금!$B$2:$B$1048576,MATCH($S1644,출금!$S$2:$S$1048576,0)))=TRUE, "", INDEX(출금!$B$2:$B$1048576,MATCH($S1644,출금!$S$2:$S$1048576,0)))</f>
        <v/>
      </c>
      <c r="R1644" s="2" t="str">
        <f>IF(ISERROR(INDEX(출금!$C$2:$C$1048576,MATCH($S1644,출금!$S$2:$S$1048576,0)))=TRUE, "", INDEX(출금!$C$2:$C$1048576,MATCH($S1644,출금!$S$2:$S$1048576,0)))</f>
        <v/>
      </c>
      <c r="S1644" s="4" t="s">
        <v>2864</v>
      </c>
      <c r="T1644" s="20">
        <v>44483.437858796293</v>
      </c>
      <c r="U1644" s="31" t="str">
        <f t="shared" si="47"/>
        <v>2021-10-14</v>
      </c>
    </row>
    <row r="1645" spans="1:21" hidden="1">
      <c r="A1645" s="5" t="s">
        <v>3</v>
      </c>
      <c r="B1645" s="5" t="s">
        <v>67</v>
      </c>
      <c r="C1645" s="5" t="s">
        <v>24</v>
      </c>
      <c r="D1645" s="2" t="str">
        <f>'(참고) Index'!$E$9</f>
        <v>Main</v>
      </c>
      <c r="E1645" s="5">
        <v>10012</v>
      </c>
      <c r="F1645" s="4" t="str">
        <f t="shared" si="48"/>
        <v>BTC</v>
      </c>
      <c r="G1645" s="2" t="str">
        <f>IF(INDEX(지갑!$H:$H,MATCH(A1645&amp;B1645&amp;C1645&amp;D1645&amp;E1645&amp;F1645&amp;H1645,지갑!$K:$K,0))=0, "",INDEX(지갑!$H:$H,MATCH(A1645&amp;B1645&amp;C1645&amp;D1645&amp;E1645&amp;F1645&amp;H1645,지갑!$K:$K,0)))</f>
        <v>19SK9LWSXLdmwPxvjPgvUrdaPhaPS6LaNu</v>
      </c>
      <c r="K1645" s="1" t="s">
        <v>9</v>
      </c>
      <c r="L1645" s="1" t="s">
        <v>179</v>
      </c>
      <c r="M1645" s="11">
        <v>70.970646500000001</v>
      </c>
      <c r="N1645" s="2" t="str">
        <f>IF(ISERROR(INDEX(출금!$G$2:$G$1048576,MATCH($S1645,출금!$S$2:$S$1048576,0)))=TRUE, "", INDEX(출금!$G$2:$G$1048576,MATCH($S1645,출금!$S$2:$S$1048576,0))&amp;"")</f>
        <v/>
      </c>
      <c r="O1645" s="2" t="str">
        <f>IF(ISERROR(INDEX(출금!$H$2:$H$1048576,MATCH($S1645,출금!$S$2:$S$1048576,0)))=TRUE, "", INDEX(출금!$H$2:$H$1048576,MATCH($S1645,출금!$S$2:$S$1048576,0))&amp;"")</f>
        <v/>
      </c>
      <c r="P1645" s="2" t="str">
        <f>IF(ISERROR(INDEX(출금!$A$2:$A$1048576,MATCH($S1645,출금!$S$2:$S$1048576,0)))=TRUE, "", INDEX(출금!$A$2:$A$1048576,MATCH($S1645,출금!$S$2:$S$1048576,0)))</f>
        <v/>
      </c>
      <c r="Q1645" s="2" t="str">
        <f>IF(ISERROR(INDEX(출금!$B$2:$B$1048576,MATCH($S1645,출금!$S$2:$S$1048576,0)))=TRUE, "", INDEX(출금!$B$2:$B$1048576,MATCH($S1645,출금!$S$2:$S$1048576,0)))</f>
        <v/>
      </c>
      <c r="R1645" s="2" t="str">
        <f>IF(ISERROR(INDEX(출금!$C$2:$C$1048576,MATCH($S1645,출금!$S$2:$S$1048576,0)))=TRUE, "", INDEX(출금!$C$2:$C$1048576,MATCH($S1645,출금!$S$2:$S$1048576,0)))</f>
        <v/>
      </c>
      <c r="S1645" s="4" t="s">
        <v>2865</v>
      </c>
      <c r="T1645" s="20">
        <v>44483.433796296296</v>
      </c>
      <c r="U1645" s="31" t="str">
        <f t="shared" si="47"/>
        <v>2021-10-14</v>
      </c>
    </row>
    <row r="1646" spans="1:21" hidden="1">
      <c r="A1646" s="5" t="s">
        <v>3</v>
      </c>
      <c r="B1646" s="5" t="s">
        <v>67</v>
      </c>
      <c r="C1646" s="5" t="s">
        <v>24</v>
      </c>
      <c r="D1646" s="2" t="str">
        <f>'(참고) Index'!$E$9</f>
        <v>Main</v>
      </c>
      <c r="E1646" s="5">
        <v>10012</v>
      </c>
      <c r="F1646" s="4" t="str">
        <f t="shared" si="48"/>
        <v>BTC</v>
      </c>
      <c r="G1646" s="2" t="str">
        <f>IF(INDEX(지갑!$H:$H,MATCH(A1646&amp;B1646&amp;C1646&amp;D1646&amp;E1646&amp;F1646&amp;H1646,지갑!$K:$K,0))=0, "",INDEX(지갑!$H:$H,MATCH(A1646&amp;B1646&amp;C1646&amp;D1646&amp;E1646&amp;F1646&amp;H1646,지갑!$K:$K,0)))</f>
        <v>19SK9LWSXLdmwPxvjPgvUrdaPhaPS6LaNu</v>
      </c>
      <c r="K1646" s="1" t="s">
        <v>9</v>
      </c>
      <c r="L1646" s="1" t="s">
        <v>179</v>
      </c>
      <c r="M1646" s="11">
        <v>10.999039</v>
      </c>
      <c r="N1646" s="2" t="str">
        <f>IF(ISERROR(INDEX(출금!$G$2:$G$1048576,MATCH($S1646,출금!$S$2:$S$1048576,0)))=TRUE, "", INDEX(출금!$G$2:$G$1048576,MATCH($S1646,출금!$S$2:$S$1048576,0))&amp;"")</f>
        <v/>
      </c>
      <c r="O1646" s="2" t="str">
        <f>IF(ISERROR(INDEX(출금!$H$2:$H$1048576,MATCH($S1646,출금!$S$2:$S$1048576,0)))=TRUE, "", INDEX(출금!$H$2:$H$1048576,MATCH($S1646,출금!$S$2:$S$1048576,0))&amp;"")</f>
        <v/>
      </c>
      <c r="P1646" s="2" t="str">
        <f>IF(ISERROR(INDEX(출금!$A$2:$A$1048576,MATCH($S1646,출금!$S$2:$S$1048576,0)))=TRUE, "", INDEX(출금!$A$2:$A$1048576,MATCH($S1646,출금!$S$2:$S$1048576,0)))</f>
        <v/>
      </c>
      <c r="Q1646" s="2" t="str">
        <f>IF(ISERROR(INDEX(출금!$B$2:$B$1048576,MATCH($S1646,출금!$S$2:$S$1048576,0)))=TRUE, "", INDEX(출금!$B$2:$B$1048576,MATCH($S1646,출금!$S$2:$S$1048576,0)))</f>
        <v/>
      </c>
      <c r="R1646" s="2" t="str">
        <f>IF(ISERROR(INDEX(출금!$C$2:$C$1048576,MATCH($S1646,출금!$S$2:$S$1048576,0)))=TRUE, "", INDEX(출금!$C$2:$C$1048576,MATCH($S1646,출금!$S$2:$S$1048576,0)))</f>
        <v/>
      </c>
      <c r="S1646" s="4" t="s">
        <v>2866</v>
      </c>
      <c r="T1646" s="20">
        <v>44482.762511574074</v>
      </c>
      <c r="U1646" s="31" t="str">
        <f t="shared" si="47"/>
        <v>2021-10-13</v>
      </c>
    </row>
    <row r="1647" spans="1:21" hidden="1">
      <c r="A1647" s="5" t="s">
        <v>3</v>
      </c>
      <c r="B1647" s="5" t="s">
        <v>67</v>
      </c>
      <c r="C1647" s="5" t="s">
        <v>24</v>
      </c>
      <c r="D1647" s="2" t="str">
        <f>'(참고) Index'!$E$9</f>
        <v>Main</v>
      </c>
      <c r="E1647" s="5">
        <v>10012</v>
      </c>
      <c r="F1647" s="4" t="str">
        <f t="shared" si="48"/>
        <v>XRP</v>
      </c>
      <c r="G1647" s="2" t="str">
        <f>IF(INDEX(지갑!$H:$H,MATCH(A1647&amp;B1647&amp;C1647&amp;D1647&amp;E1647&amp;F1647&amp;H1647,지갑!$K:$K,0))=0, "",INDEX(지갑!$H:$H,MATCH(A1647&amp;B1647&amp;C1647&amp;D1647&amp;E1647&amp;F1647&amp;H1647,지갑!$K:$K,0)))</f>
        <v>rEb8TK3gBgk5auZkwc6sHnwrGVJH8DuaLh</v>
      </c>
      <c r="H1647" s="5">
        <v>105711647</v>
      </c>
      <c r="K1647" s="1" t="s">
        <v>10</v>
      </c>
      <c r="L1647" s="1" t="s">
        <v>10</v>
      </c>
      <c r="M1647" s="11">
        <v>1999999.82</v>
      </c>
      <c r="N1647" s="2" t="str">
        <f>IF(ISERROR(INDEX(출금!$G$2:$G$1048576,MATCH($S1647,출금!$S$2:$S$1048576,0)))=TRUE, "", INDEX(출금!$G$2:$G$1048576,MATCH($S1647,출금!$S$2:$S$1048576,0))&amp;"")</f>
        <v>r9L7s2eGfDD5yhFmgP1XtxwEzeTicCyTaf</v>
      </c>
      <c r="O1647" s="2" t="str">
        <f>IF(ISERROR(INDEX(출금!$H$2:$H$1048576,MATCH($S1647,출금!$S$2:$S$1048576,0)))=TRUE, "", INDEX(출금!$H$2:$H$1048576,MATCH($S1647,출금!$S$2:$S$1048576,0))&amp;"")</f>
        <v/>
      </c>
      <c r="P1647" s="2" t="str">
        <f>IF(ISERROR(INDEX(출금!$A$2:$A$1048576,MATCH($S1647,출금!$S$2:$S$1048576,0)))=TRUE, "", INDEX(출금!$A$2:$A$1048576,MATCH($S1647,출금!$S$2:$S$1048576,0)))</f>
        <v>exchange</v>
      </c>
      <c r="Q1647" s="2" t="str">
        <f>IF(ISERROR(INDEX(출금!$B$2:$B$1048576,MATCH($S1647,출금!$S$2:$S$1048576,0)))=TRUE, "", INDEX(출금!$B$2:$B$1048576,MATCH($S1647,출금!$S$2:$S$1048576,0)))</f>
        <v>Huobi</v>
      </c>
      <c r="R1647" s="2" t="str">
        <f>IF(ISERROR(INDEX(출금!$C$2:$C$1048576,MATCH($S1647,출금!$S$2:$S$1048576,0)))=TRUE, "", INDEX(출금!$C$2:$C$1048576,MATCH($S1647,출금!$S$2:$S$1048576,0)))</f>
        <v>Peertec</v>
      </c>
      <c r="S1647" s="4" t="s">
        <v>1325</v>
      </c>
      <c r="T1647" s="20">
        <v>44482.725254629629</v>
      </c>
      <c r="U1647" s="31" t="str">
        <f t="shared" si="47"/>
        <v>2021-10-13</v>
      </c>
    </row>
    <row r="1648" spans="1:21" hidden="1">
      <c r="A1648" s="5" t="s">
        <v>3</v>
      </c>
      <c r="B1648" s="5" t="s">
        <v>67</v>
      </c>
      <c r="C1648" s="5" t="s">
        <v>24</v>
      </c>
      <c r="D1648" s="2" t="str">
        <f>'(참고) Index'!$E$9</f>
        <v>Main</v>
      </c>
      <c r="E1648" s="5">
        <v>10012</v>
      </c>
      <c r="F1648" s="4" t="str">
        <f t="shared" si="48"/>
        <v>BTC</v>
      </c>
      <c r="G1648" s="2" t="str">
        <f>IF(INDEX(지갑!$H:$H,MATCH(A1648&amp;B1648&amp;C1648&amp;D1648&amp;E1648&amp;F1648&amp;H1648,지갑!$K:$K,0))=0, "",INDEX(지갑!$H:$H,MATCH(A1648&amp;B1648&amp;C1648&amp;D1648&amp;E1648&amp;F1648&amp;H1648,지갑!$K:$K,0)))</f>
        <v>19SK9LWSXLdmwPxvjPgvUrdaPhaPS6LaNu</v>
      </c>
      <c r="K1648" s="1" t="s">
        <v>9</v>
      </c>
      <c r="L1648" s="1" t="s">
        <v>9</v>
      </c>
      <c r="M1648" s="11">
        <v>14.4</v>
      </c>
      <c r="N1648" s="2" t="str">
        <f>IF(ISERROR(INDEX(출금!$G$2:$G$1048576,MATCH($S1648,출금!$S$2:$S$1048576,0)))=TRUE, "", INDEX(출금!$G$2:$G$1048576,MATCH($S1648,출금!$S$2:$S$1048576,0))&amp;"")</f>
        <v/>
      </c>
      <c r="O1648" s="2" t="str">
        <f>IF(ISERROR(INDEX(출금!$H$2:$H$1048576,MATCH($S1648,출금!$S$2:$S$1048576,0)))=TRUE, "", INDEX(출금!$H$2:$H$1048576,MATCH($S1648,출금!$S$2:$S$1048576,0))&amp;"")</f>
        <v/>
      </c>
      <c r="P1648" s="2" t="str">
        <f>IF(ISERROR(INDEX(출금!$A$2:$A$1048576,MATCH($S1648,출금!$S$2:$S$1048576,0)))=TRUE, "", INDEX(출금!$A$2:$A$1048576,MATCH($S1648,출금!$S$2:$S$1048576,0)))</f>
        <v/>
      </c>
      <c r="Q1648" s="2" t="str">
        <f>IF(ISERROR(INDEX(출금!$B$2:$B$1048576,MATCH($S1648,출금!$S$2:$S$1048576,0)))=TRUE, "", INDEX(출금!$B$2:$B$1048576,MATCH($S1648,출금!$S$2:$S$1048576,0)))</f>
        <v/>
      </c>
      <c r="R1648" s="2" t="str">
        <f>IF(ISERROR(INDEX(출금!$C$2:$C$1048576,MATCH($S1648,출금!$S$2:$S$1048576,0)))=TRUE, "", INDEX(출금!$C$2:$C$1048576,MATCH($S1648,출금!$S$2:$S$1048576,0)))</f>
        <v/>
      </c>
      <c r="S1648" s="4" t="s">
        <v>2867</v>
      </c>
      <c r="T1648" s="20">
        <v>44482.718541666669</v>
      </c>
      <c r="U1648" s="31" t="str">
        <f t="shared" si="47"/>
        <v>2021-10-13</v>
      </c>
    </row>
    <row r="1649" spans="1:21" hidden="1">
      <c r="A1649" s="5" t="s">
        <v>3</v>
      </c>
      <c r="B1649" s="5" t="s">
        <v>67</v>
      </c>
      <c r="C1649" s="5" t="s">
        <v>24</v>
      </c>
      <c r="D1649" s="2" t="str">
        <f>'(참고) Index'!$E$9</f>
        <v>Main</v>
      </c>
      <c r="E1649" s="5">
        <v>10012</v>
      </c>
      <c r="F1649" s="4" t="str">
        <f t="shared" si="48"/>
        <v>BTC</v>
      </c>
      <c r="G1649" s="2" t="str">
        <f>IF(INDEX(지갑!$H:$H,MATCH(A1649&amp;B1649&amp;C1649&amp;D1649&amp;E1649&amp;F1649&amp;H1649,지갑!$K:$K,0))=0, "",INDEX(지갑!$H:$H,MATCH(A1649&amp;B1649&amp;C1649&amp;D1649&amp;E1649&amp;F1649&amp;H1649,지갑!$K:$K,0)))</f>
        <v>19SK9LWSXLdmwPxvjPgvUrdaPhaPS6LaNu</v>
      </c>
      <c r="K1649" s="1" t="s">
        <v>9</v>
      </c>
      <c r="L1649" s="1" t="s">
        <v>9</v>
      </c>
      <c r="M1649" s="11">
        <v>36.999600000000001</v>
      </c>
      <c r="N1649" s="2" t="str">
        <f>IF(ISERROR(INDEX(출금!$G$2:$G$1048576,MATCH($S1649,출금!$S$2:$S$1048576,0)))=TRUE, "", INDEX(출금!$G$2:$G$1048576,MATCH($S1649,출금!$S$2:$S$1048576,0))&amp;"")</f>
        <v>1MdatewJkKfSptYBaJvgEBFYCEbiCkELVt</v>
      </c>
      <c r="O1649" s="2" t="str">
        <f>IF(ISERROR(INDEX(출금!$H$2:$H$1048576,MATCH($S1649,출금!$S$2:$S$1048576,0)))=TRUE, "", INDEX(출금!$H$2:$H$1048576,MATCH($S1649,출금!$S$2:$S$1048576,0))&amp;"")</f>
        <v/>
      </c>
      <c r="P1649" s="2" t="str">
        <f>IF(ISERROR(INDEX(출금!$A$2:$A$1048576,MATCH($S1649,출금!$S$2:$S$1048576,0)))=TRUE, "", INDEX(출금!$A$2:$A$1048576,MATCH($S1649,출금!$S$2:$S$1048576,0)))</f>
        <v>exchange</v>
      </c>
      <c r="Q1649" s="2" t="str">
        <f>IF(ISERROR(INDEX(출금!$B$2:$B$1048576,MATCH($S1649,출금!$S$2:$S$1048576,0)))=TRUE, "", INDEX(출금!$B$2:$B$1048576,MATCH($S1649,출금!$S$2:$S$1048576,0)))</f>
        <v>Huobi</v>
      </c>
      <c r="R1649" s="2" t="str">
        <f>IF(ISERROR(INDEX(출금!$C$2:$C$1048576,MATCH($S1649,출금!$S$2:$S$1048576,0)))=TRUE, "", INDEX(출금!$C$2:$C$1048576,MATCH($S1649,출금!$S$2:$S$1048576,0)))</f>
        <v>Peertec</v>
      </c>
      <c r="S1649" s="4" t="s">
        <v>1319</v>
      </c>
      <c r="T1649" s="20">
        <v>44482.694872685184</v>
      </c>
      <c r="U1649" s="31" t="str">
        <f t="shared" si="47"/>
        <v>2021-10-13</v>
      </c>
    </row>
    <row r="1650" spans="1:21">
      <c r="A1650" s="5" t="s">
        <v>3</v>
      </c>
      <c r="B1650" s="5" t="s">
        <v>67</v>
      </c>
      <c r="C1650" s="5" t="s">
        <v>24</v>
      </c>
      <c r="D1650" s="2" t="str">
        <f>'(참고) Index'!$E$9</f>
        <v>Main</v>
      </c>
      <c r="E1650" s="5">
        <v>10012</v>
      </c>
      <c r="F1650" s="4" t="str">
        <f t="shared" si="48"/>
        <v>BCH</v>
      </c>
      <c r="G1650" s="2" t="e">
        <f>IF(INDEX(지갑!$H:$H,MATCH(A1650&amp;B1650&amp;C1650&amp;D1650&amp;E1650&amp;F1650&amp;H1650,지갑!$K:$K,0))=0, "",INDEX(지갑!$H:$H,MATCH(A1650&amp;B1650&amp;C1650&amp;D1650&amp;E1650&amp;F1650&amp;H1650,지갑!$K:$K,0)))</f>
        <v>#N/A</v>
      </c>
      <c r="K1650" s="1" t="s">
        <v>81</v>
      </c>
      <c r="L1650" s="1" t="s">
        <v>11</v>
      </c>
      <c r="M1650" s="11">
        <v>2432.9762799999999</v>
      </c>
      <c r="N1650" s="2" t="str">
        <f>IF(ISERROR(INDEX(출금!$G$2:$G$1048576,MATCH($S1650,출금!$S$2:$S$1048576,0)))=TRUE, "", INDEX(출금!$G$2:$G$1048576,MATCH($S1650,출금!$S$2:$S$1048576,0))&amp;"")</f>
        <v/>
      </c>
      <c r="O1650" s="2" t="str">
        <f>IF(ISERROR(INDEX(출금!$H$2:$H$1048576,MATCH($S1650,출금!$S$2:$S$1048576,0)))=TRUE, "", INDEX(출금!$H$2:$H$1048576,MATCH($S1650,출금!$S$2:$S$1048576,0))&amp;"")</f>
        <v/>
      </c>
      <c r="P1650" s="2" t="str">
        <f>IF(ISERROR(INDEX(출금!$A$2:$A$1048576,MATCH($S1650,출금!$S$2:$S$1048576,0)))=TRUE, "", INDEX(출금!$A$2:$A$1048576,MATCH($S1650,출금!$S$2:$S$1048576,0)))</f>
        <v/>
      </c>
      <c r="Q1650" s="2" t="str">
        <f>IF(ISERROR(INDEX(출금!$B$2:$B$1048576,MATCH($S1650,출금!$S$2:$S$1048576,0)))=TRUE, "", INDEX(출금!$B$2:$B$1048576,MATCH($S1650,출금!$S$2:$S$1048576,0)))</f>
        <v/>
      </c>
      <c r="R1650" s="2" t="str">
        <f>IF(ISERROR(INDEX(출금!$C$2:$C$1048576,MATCH($S1650,출금!$S$2:$S$1048576,0)))=TRUE, "", INDEX(출금!$C$2:$C$1048576,MATCH($S1650,출금!$S$2:$S$1048576,0)))</f>
        <v/>
      </c>
      <c r="S1650" s="4" t="s">
        <v>2868</v>
      </c>
      <c r="T1650" s="20">
        <v>44482.692025462966</v>
      </c>
      <c r="U1650" s="31" t="str">
        <f t="shared" si="47"/>
        <v>2021-10-13</v>
      </c>
    </row>
    <row r="1651" spans="1:21">
      <c r="A1651" s="5" t="s">
        <v>3</v>
      </c>
      <c r="B1651" s="5" t="s">
        <v>67</v>
      </c>
      <c r="C1651" s="5" t="s">
        <v>24</v>
      </c>
      <c r="D1651" s="2" t="str">
        <f>'(참고) Index'!$E$9</f>
        <v>Main</v>
      </c>
      <c r="E1651" s="5">
        <v>10012</v>
      </c>
      <c r="F1651" s="4" t="str">
        <f t="shared" si="48"/>
        <v>ETH</v>
      </c>
      <c r="G1651" s="2" t="str">
        <f>IF(INDEX(지갑!$H:$H,MATCH(A1651&amp;B1651&amp;C1651&amp;D1651&amp;E1651&amp;F1651&amp;H1651,지갑!$K:$K,0))=0, "",INDEX(지갑!$H:$H,MATCH(A1651&amp;B1651&amp;C1651&amp;D1651&amp;E1651&amp;F1651&amp;H1651,지갑!$K:$K,0)))</f>
        <v>0x5d6fcf22aa4e4ff8da0abe329392e7c5306d22f3</v>
      </c>
      <c r="K1651" s="1" t="s">
        <v>11</v>
      </c>
      <c r="L1651" s="1" t="s">
        <v>11</v>
      </c>
      <c r="M1651" s="11">
        <v>230</v>
      </c>
      <c r="N1651" s="2" t="str">
        <f>IF(ISERROR(INDEX(출금!$G$2:$G$1048576,MATCH($S1651,출금!$S$2:$S$1048576,0)))=TRUE, "", INDEX(출금!$G$2:$G$1048576,MATCH($S1651,출금!$S$2:$S$1048576,0))&amp;"")</f>
        <v/>
      </c>
      <c r="O1651" s="2" t="str">
        <f>IF(ISERROR(INDEX(출금!$H$2:$H$1048576,MATCH($S1651,출금!$S$2:$S$1048576,0)))=TRUE, "", INDEX(출금!$H$2:$H$1048576,MATCH($S1651,출금!$S$2:$S$1048576,0))&amp;"")</f>
        <v/>
      </c>
      <c r="P1651" s="2" t="str">
        <f>IF(ISERROR(INDEX(출금!$A$2:$A$1048576,MATCH($S1651,출금!$S$2:$S$1048576,0)))=TRUE, "", INDEX(출금!$A$2:$A$1048576,MATCH($S1651,출금!$S$2:$S$1048576,0)))</f>
        <v/>
      </c>
      <c r="Q1651" s="2" t="str">
        <f>IF(ISERROR(INDEX(출금!$B$2:$B$1048576,MATCH($S1651,출금!$S$2:$S$1048576,0)))=TRUE, "", INDEX(출금!$B$2:$B$1048576,MATCH($S1651,출금!$S$2:$S$1048576,0)))</f>
        <v/>
      </c>
      <c r="R1651" s="2" t="str">
        <f>IF(ISERROR(INDEX(출금!$C$2:$C$1048576,MATCH($S1651,출금!$S$2:$S$1048576,0)))=TRUE, "", INDEX(출금!$C$2:$C$1048576,MATCH($S1651,출금!$S$2:$S$1048576,0)))</f>
        <v/>
      </c>
      <c r="S1651" s="4" t="s">
        <v>2869</v>
      </c>
      <c r="T1651" s="20">
        <v>44482.675393518519</v>
      </c>
      <c r="U1651" s="31" t="str">
        <f t="shared" si="47"/>
        <v>2021-10-13</v>
      </c>
    </row>
    <row r="1652" spans="1:21" hidden="1">
      <c r="A1652" s="5" t="s">
        <v>3</v>
      </c>
      <c r="B1652" s="5" t="s">
        <v>67</v>
      </c>
      <c r="C1652" s="5" t="s">
        <v>24</v>
      </c>
      <c r="D1652" s="2" t="str">
        <f>'(참고) Index'!$E$9</f>
        <v>Main</v>
      </c>
      <c r="E1652" s="5">
        <v>10012</v>
      </c>
      <c r="F1652" s="4" t="str">
        <f t="shared" si="48"/>
        <v>USDT</v>
      </c>
      <c r="G1652" s="2" t="str">
        <f>IF(INDEX(지갑!$H:$H,MATCH(A1652&amp;B1652&amp;C1652&amp;D1652&amp;E1652&amp;F1652&amp;H1652,지갑!$K:$K,0))=0, "",INDEX(지갑!$H:$H,MATCH(A1652&amp;B1652&amp;C1652&amp;D1652&amp;E1652&amp;F1652&amp;H1652,지갑!$K:$K,0)))</f>
        <v/>
      </c>
      <c r="K1652" s="1" t="s">
        <v>13</v>
      </c>
      <c r="L1652" s="1" t="s">
        <v>179</v>
      </c>
      <c r="M1652" s="11">
        <v>2599641.9</v>
      </c>
      <c r="N1652" s="2" t="str">
        <f>IF(ISERROR(INDEX(출금!$G$2:$G$1048576,MATCH($S1652,출금!$S$2:$S$1048576,0)))=TRUE, "", INDEX(출금!$G$2:$G$1048576,MATCH($S1652,출금!$S$2:$S$1048576,0))&amp;"")</f>
        <v/>
      </c>
      <c r="O1652" s="2" t="str">
        <f>IF(ISERROR(INDEX(출금!$H$2:$H$1048576,MATCH($S1652,출금!$S$2:$S$1048576,0)))=TRUE, "", INDEX(출금!$H$2:$H$1048576,MATCH($S1652,출금!$S$2:$S$1048576,0))&amp;"")</f>
        <v/>
      </c>
      <c r="P1652" s="2" t="str">
        <f>IF(ISERROR(INDEX(출금!$A$2:$A$1048576,MATCH($S1652,출금!$S$2:$S$1048576,0)))=TRUE, "", INDEX(출금!$A$2:$A$1048576,MATCH($S1652,출금!$S$2:$S$1048576,0)))</f>
        <v/>
      </c>
      <c r="Q1652" s="2" t="str">
        <f>IF(ISERROR(INDEX(출금!$B$2:$B$1048576,MATCH($S1652,출금!$S$2:$S$1048576,0)))=TRUE, "", INDEX(출금!$B$2:$B$1048576,MATCH($S1652,출금!$S$2:$S$1048576,0)))</f>
        <v/>
      </c>
      <c r="R1652" s="2" t="str">
        <f>IF(ISERROR(INDEX(출금!$C$2:$C$1048576,MATCH($S1652,출금!$S$2:$S$1048576,0)))=TRUE, "", INDEX(출금!$C$2:$C$1048576,MATCH($S1652,출금!$S$2:$S$1048576,0)))</f>
        <v/>
      </c>
      <c r="S1652" s="4" t="s">
        <v>2870</v>
      </c>
      <c r="T1652" s="20">
        <v>44482.657766203702</v>
      </c>
      <c r="U1652" s="31" t="str">
        <f t="shared" si="47"/>
        <v>2021-10-13</v>
      </c>
    </row>
    <row r="1653" spans="1:21" hidden="1">
      <c r="A1653" s="5" t="s">
        <v>3</v>
      </c>
      <c r="B1653" s="5" t="s">
        <v>67</v>
      </c>
      <c r="C1653" s="5" t="s">
        <v>24</v>
      </c>
      <c r="D1653" s="2" t="str">
        <f>'(참고) Index'!$E$9</f>
        <v>Main</v>
      </c>
      <c r="E1653" s="5">
        <v>10012</v>
      </c>
      <c r="F1653" s="4" t="str">
        <f t="shared" si="48"/>
        <v>USDT</v>
      </c>
      <c r="G1653" s="2" t="str">
        <f>IF(INDEX(지갑!$H:$H,MATCH(A1653&amp;B1653&amp;C1653&amp;D1653&amp;E1653&amp;F1653&amp;H1653,지갑!$K:$K,0))=0, "",INDEX(지갑!$H:$H,MATCH(A1653&amp;B1653&amp;C1653&amp;D1653&amp;E1653&amp;F1653&amp;H1653,지갑!$K:$K,0)))</f>
        <v/>
      </c>
      <c r="K1653" s="1" t="s">
        <v>13</v>
      </c>
      <c r="L1653" s="1" t="s">
        <v>76</v>
      </c>
      <c r="M1653" s="11">
        <v>420000</v>
      </c>
      <c r="N1653" s="2" t="str">
        <f>IF(ISERROR(INDEX(출금!$G$2:$G$1048576,MATCH($S1653,출금!$S$2:$S$1048576,0)))=TRUE, "", INDEX(출금!$G$2:$G$1048576,MATCH($S1653,출금!$S$2:$S$1048576,0))&amp;"")</f>
        <v>0xCe17482d83FD53E2A921186Bd6ddd412610F7A1f</v>
      </c>
      <c r="O1653" s="2" t="str">
        <f>IF(ISERROR(INDEX(출금!$H$2:$H$1048576,MATCH($S1653,출금!$S$2:$S$1048576,0)))=TRUE, "", INDEX(출금!$H$2:$H$1048576,MATCH($S1653,출금!$S$2:$S$1048576,0))&amp;"")</f>
        <v/>
      </c>
      <c r="P1653" s="2" t="str">
        <f>IF(ISERROR(INDEX(출금!$A$2:$A$1048576,MATCH($S1653,출금!$S$2:$S$1048576,0)))=TRUE, "", INDEX(출금!$A$2:$A$1048576,MATCH($S1653,출금!$S$2:$S$1048576,0)))</f>
        <v>exchange</v>
      </c>
      <c r="Q1653" s="2" t="str">
        <f>IF(ISERROR(INDEX(출금!$B$2:$B$1048576,MATCH($S1653,출금!$S$2:$S$1048576,0)))=TRUE, "", INDEX(출금!$B$2:$B$1048576,MATCH($S1653,출금!$S$2:$S$1048576,0)))</f>
        <v>FTX</v>
      </c>
      <c r="R1653" s="2" t="str">
        <f>IF(ISERROR(INDEX(출금!$C$2:$C$1048576,MATCH($S1653,출금!$S$2:$S$1048576,0)))=TRUE, "", INDEX(출금!$C$2:$C$1048576,MATCH($S1653,출금!$S$2:$S$1048576,0)))</f>
        <v>BBRICK</v>
      </c>
      <c r="S1653" s="4" t="s">
        <v>1885</v>
      </c>
      <c r="T1653" s="20">
        <v>44482.499861111108</v>
      </c>
      <c r="U1653" s="31" t="str">
        <f t="shared" si="47"/>
        <v>2021-10-13</v>
      </c>
    </row>
    <row r="1654" spans="1:21" hidden="1">
      <c r="A1654" s="5" t="s">
        <v>3</v>
      </c>
      <c r="B1654" s="5" t="s">
        <v>67</v>
      </c>
      <c r="C1654" s="5" t="s">
        <v>24</v>
      </c>
      <c r="D1654" s="2" t="str">
        <f>'(참고) Index'!$E$9</f>
        <v>Main</v>
      </c>
      <c r="E1654" s="5">
        <v>10012</v>
      </c>
      <c r="F1654" s="4" t="str">
        <f t="shared" si="48"/>
        <v>XRP</v>
      </c>
      <c r="G1654" s="2" t="str">
        <f>IF(INDEX(지갑!$H:$H,MATCH(A1654&amp;B1654&amp;C1654&amp;D1654&amp;E1654&amp;F1654&amp;H1654,지갑!$K:$K,0))=0, "",INDEX(지갑!$H:$H,MATCH(A1654&amp;B1654&amp;C1654&amp;D1654&amp;E1654&amp;F1654&amp;H1654,지갑!$K:$K,0)))</f>
        <v>rEb8TK3gBgk5auZkwc6sHnwrGVJH8DuaLh</v>
      </c>
      <c r="H1654" s="5">
        <v>105711647</v>
      </c>
      <c r="K1654" s="1" t="s">
        <v>10</v>
      </c>
      <c r="L1654" s="1" t="s">
        <v>10</v>
      </c>
      <c r="M1654" s="11">
        <v>9500000</v>
      </c>
      <c r="N1654" s="2" t="str">
        <f>IF(ISERROR(INDEX(출금!$G$2:$G$1048576,MATCH($S1654,출금!$S$2:$S$1048576,0)))=TRUE, "", INDEX(출금!$G$2:$G$1048576,MATCH($S1654,출금!$S$2:$S$1048576,0))&amp;"")</f>
        <v/>
      </c>
      <c r="O1654" s="2" t="str">
        <f>IF(ISERROR(INDEX(출금!$H$2:$H$1048576,MATCH($S1654,출금!$S$2:$S$1048576,0)))=TRUE, "", INDEX(출금!$H$2:$H$1048576,MATCH($S1654,출금!$S$2:$S$1048576,0))&amp;"")</f>
        <v/>
      </c>
      <c r="P1654" s="2" t="str">
        <f>IF(ISERROR(INDEX(출금!$A$2:$A$1048576,MATCH($S1654,출금!$S$2:$S$1048576,0)))=TRUE, "", INDEX(출금!$A$2:$A$1048576,MATCH($S1654,출금!$S$2:$S$1048576,0)))</f>
        <v/>
      </c>
      <c r="Q1654" s="2" t="str">
        <f>IF(ISERROR(INDEX(출금!$B$2:$B$1048576,MATCH($S1654,출금!$S$2:$S$1048576,0)))=TRUE, "", INDEX(출금!$B$2:$B$1048576,MATCH($S1654,출금!$S$2:$S$1048576,0)))</f>
        <v/>
      </c>
      <c r="R1654" s="2" t="str">
        <f>IF(ISERROR(INDEX(출금!$C$2:$C$1048576,MATCH($S1654,출금!$S$2:$S$1048576,0)))=TRUE, "", INDEX(출금!$C$2:$C$1048576,MATCH($S1654,출금!$S$2:$S$1048576,0)))</f>
        <v/>
      </c>
      <c r="S1654" s="4" t="s">
        <v>2871</v>
      </c>
      <c r="T1654" s="20">
        <v>44482.448854166665</v>
      </c>
      <c r="U1654" s="31" t="str">
        <f t="shared" si="47"/>
        <v>2021-10-13</v>
      </c>
    </row>
    <row r="1655" spans="1:21" hidden="1">
      <c r="A1655" s="5" t="s">
        <v>3</v>
      </c>
      <c r="B1655" s="5" t="s">
        <v>67</v>
      </c>
      <c r="C1655" s="5" t="s">
        <v>24</v>
      </c>
      <c r="D1655" s="2" t="str">
        <f>'(참고) Index'!$E$9</f>
        <v>Main</v>
      </c>
      <c r="E1655" s="5">
        <v>10012</v>
      </c>
      <c r="F1655" s="4" t="str">
        <f t="shared" si="48"/>
        <v>BCH</v>
      </c>
      <c r="G1655" s="2" t="e">
        <f>IF(INDEX(지갑!$H:$H,MATCH(A1655&amp;B1655&amp;C1655&amp;D1655&amp;E1655&amp;F1655&amp;H1655,지갑!$K:$K,0))=0, "",INDEX(지갑!$H:$H,MATCH(A1655&amp;B1655&amp;C1655&amp;D1655&amp;E1655&amp;F1655&amp;H1655,지갑!$K:$K,0)))</f>
        <v>#N/A</v>
      </c>
      <c r="K1655" s="1" t="s">
        <v>81</v>
      </c>
      <c r="L1655" s="1" t="s">
        <v>81</v>
      </c>
      <c r="M1655" s="11">
        <v>2746.04378</v>
      </c>
      <c r="N1655" s="2" t="str">
        <f>IF(ISERROR(INDEX(출금!$G$2:$G$1048576,MATCH($S1655,출금!$S$2:$S$1048576,0)))=TRUE, "", INDEX(출금!$G$2:$G$1048576,MATCH($S1655,출금!$S$2:$S$1048576,0))&amp;"")</f>
        <v/>
      </c>
      <c r="O1655" s="2" t="str">
        <f>IF(ISERROR(INDEX(출금!$H$2:$H$1048576,MATCH($S1655,출금!$S$2:$S$1048576,0)))=TRUE, "", INDEX(출금!$H$2:$H$1048576,MATCH($S1655,출금!$S$2:$S$1048576,0))&amp;"")</f>
        <v/>
      </c>
      <c r="P1655" s="2" t="str">
        <f>IF(ISERROR(INDEX(출금!$A$2:$A$1048576,MATCH($S1655,출금!$S$2:$S$1048576,0)))=TRUE, "", INDEX(출금!$A$2:$A$1048576,MATCH($S1655,출금!$S$2:$S$1048576,0)))</f>
        <v/>
      </c>
      <c r="Q1655" s="2" t="str">
        <f>IF(ISERROR(INDEX(출금!$B$2:$B$1048576,MATCH($S1655,출금!$S$2:$S$1048576,0)))=TRUE, "", INDEX(출금!$B$2:$B$1048576,MATCH($S1655,출금!$S$2:$S$1048576,0)))</f>
        <v/>
      </c>
      <c r="R1655" s="2" t="str">
        <f>IF(ISERROR(INDEX(출금!$C$2:$C$1048576,MATCH($S1655,출금!$S$2:$S$1048576,0)))=TRUE, "", INDEX(출금!$C$2:$C$1048576,MATCH($S1655,출금!$S$2:$S$1048576,0)))</f>
        <v/>
      </c>
      <c r="S1655" s="4" t="s">
        <v>2872</v>
      </c>
      <c r="T1655" s="20">
        <v>44482.426423611112</v>
      </c>
      <c r="U1655" s="31" t="str">
        <f t="shared" si="47"/>
        <v>2021-10-13</v>
      </c>
    </row>
    <row r="1656" spans="1:21">
      <c r="A1656" s="5" t="s">
        <v>3</v>
      </c>
      <c r="B1656" s="5" t="s">
        <v>67</v>
      </c>
      <c r="C1656" s="5" t="s">
        <v>24</v>
      </c>
      <c r="D1656" s="2" t="str">
        <f>'(참고) Index'!$E$9</f>
        <v>Main</v>
      </c>
      <c r="E1656" s="5">
        <v>10012</v>
      </c>
      <c r="F1656" s="4" t="str">
        <f t="shared" si="48"/>
        <v>DAI</v>
      </c>
      <c r="G1656" s="2" t="e">
        <f>IF(INDEX(지갑!$H:$H,MATCH(A1656&amp;B1656&amp;C1656&amp;D1656&amp;E1656&amp;F1656&amp;H1656,지갑!$K:$K,0))=0, "",INDEX(지갑!$H:$H,MATCH(A1656&amp;B1656&amp;C1656&amp;D1656&amp;E1656&amp;F1656&amp;H1656,지갑!$K:$K,0)))</f>
        <v>#N/A</v>
      </c>
      <c r="K1656" s="1" t="s">
        <v>379</v>
      </c>
      <c r="L1656" s="1" t="s">
        <v>11</v>
      </c>
      <c r="M1656" s="11">
        <v>47627.3</v>
      </c>
      <c r="N1656" s="2" t="str">
        <f>IF(ISERROR(INDEX(출금!$G$2:$G$1048576,MATCH($S1656,출금!$S$2:$S$1048576,0)))=TRUE, "", INDEX(출금!$G$2:$G$1048576,MATCH($S1656,출금!$S$2:$S$1048576,0))&amp;"")</f>
        <v/>
      </c>
      <c r="O1656" s="2" t="str">
        <f>IF(ISERROR(INDEX(출금!$H$2:$H$1048576,MATCH($S1656,출금!$S$2:$S$1048576,0)))=TRUE, "", INDEX(출금!$H$2:$H$1048576,MATCH($S1656,출금!$S$2:$S$1048576,0))&amp;"")</f>
        <v/>
      </c>
      <c r="P1656" s="2" t="str">
        <f>IF(ISERROR(INDEX(출금!$A$2:$A$1048576,MATCH($S1656,출금!$S$2:$S$1048576,0)))=TRUE, "", INDEX(출금!$A$2:$A$1048576,MATCH($S1656,출금!$S$2:$S$1048576,0)))</f>
        <v/>
      </c>
      <c r="Q1656" s="2" t="str">
        <f>IF(ISERROR(INDEX(출금!$B$2:$B$1048576,MATCH($S1656,출금!$S$2:$S$1048576,0)))=TRUE, "", INDEX(출금!$B$2:$B$1048576,MATCH($S1656,출금!$S$2:$S$1048576,0)))</f>
        <v/>
      </c>
      <c r="R1656" s="2" t="str">
        <f>IF(ISERROR(INDEX(출금!$C$2:$C$1048576,MATCH($S1656,출금!$S$2:$S$1048576,0)))=TRUE, "", INDEX(출금!$C$2:$C$1048576,MATCH($S1656,출금!$S$2:$S$1048576,0)))</f>
        <v/>
      </c>
      <c r="S1656" s="4" t="s">
        <v>2873</v>
      </c>
      <c r="T1656" s="20">
        <v>44481.560081018521</v>
      </c>
      <c r="U1656" s="31" t="str">
        <f t="shared" si="47"/>
        <v>2021-10-12</v>
      </c>
    </row>
    <row r="1657" spans="1:21" hidden="1">
      <c r="A1657" s="5" t="s">
        <v>3</v>
      </c>
      <c r="B1657" s="5" t="s">
        <v>67</v>
      </c>
      <c r="C1657" s="5" t="s">
        <v>24</v>
      </c>
      <c r="D1657" s="2" t="str">
        <f>'(참고) Index'!$E$9</f>
        <v>Main</v>
      </c>
      <c r="E1657" s="5">
        <v>10012</v>
      </c>
      <c r="F1657" s="4" t="str">
        <f t="shared" si="48"/>
        <v>XRP</v>
      </c>
      <c r="G1657" s="2" t="str">
        <f>IF(INDEX(지갑!$H:$H,MATCH(A1657&amp;B1657&amp;C1657&amp;D1657&amp;E1657&amp;F1657&amp;H1657,지갑!$K:$K,0))=0, "",INDEX(지갑!$H:$H,MATCH(A1657&amp;B1657&amp;C1657&amp;D1657&amp;E1657&amp;F1657&amp;H1657,지갑!$K:$K,0)))</f>
        <v>rEb8TK3gBgk5auZkwc6sHnwrGVJH8DuaLh</v>
      </c>
      <c r="H1657" s="5">
        <v>105711647</v>
      </c>
      <c r="K1657" s="1" t="s">
        <v>10</v>
      </c>
      <c r="L1657" s="1" t="s">
        <v>10</v>
      </c>
      <c r="M1657" s="11">
        <v>14500000</v>
      </c>
      <c r="N1657" s="2" t="str">
        <f>IF(ISERROR(INDEX(출금!$G$2:$G$1048576,MATCH($S1657,출금!$S$2:$S$1048576,0)))=TRUE, "", INDEX(출금!$G$2:$G$1048576,MATCH($S1657,출금!$S$2:$S$1048576,0))&amp;"")</f>
        <v/>
      </c>
      <c r="O1657" s="2" t="str">
        <f>IF(ISERROR(INDEX(출금!$H$2:$H$1048576,MATCH($S1657,출금!$S$2:$S$1048576,0)))=TRUE, "", INDEX(출금!$H$2:$H$1048576,MATCH($S1657,출금!$S$2:$S$1048576,0))&amp;"")</f>
        <v/>
      </c>
      <c r="P1657" s="2" t="str">
        <f>IF(ISERROR(INDEX(출금!$A$2:$A$1048576,MATCH($S1657,출금!$S$2:$S$1048576,0)))=TRUE, "", INDEX(출금!$A$2:$A$1048576,MATCH($S1657,출금!$S$2:$S$1048576,0)))</f>
        <v/>
      </c>
      <c r="Q1657" s="2" t="str">
        <f>IF(ISERROR(INDEX(출금!$B$2:$B$1048576,MATCH($S1657,출금!$S$2:$S$1048576,0)))=TRUE, "", INDEX(출금!$B$2:$B$1048576,MATCH($S1657,출금!$S$2:$S$1048576,0)))</f>
        <v/>
      </c>
      <c r="R1657" s="2" t="str">
        <f>IF(ISERROR(INDEX(출금!$C$2:$C$1048576,MATCH($S1657,출금!$S$2:$S$1048576,0)))=TRUE, "", INDEX(출금!$C$2:$C$1048576,MATCH($S1657,출금!$S$2:$S$1048576,0)))</f>
        <v/>
      </c>
      <c r="S1657" s="4" t="s">
        <v>2874</v>
      </c>
      <c r="T1657" s="20">
        <v>44481.415567129632</v>
      </c>
      <c r="U1657" s="31" t="str">
        <f t="shared" si="47"/>
        <v>2021-10-12</v>
      </c>
    </row>
    <row r="1658" spans="1:21" hidden="1">
      <c r="A1658" s="5" t="s">
        <v>3</v>
      </c>
      <c r="B1658" s="5" t="s">
        <v>67</v>
      </c>
      <c r="C1658" s="5" t="s">
        <v>24</v>
      </c>
      <c r="D1658" s="2" t="str">
        <f>'(참고) Index'!$E$9</f>
        <v>Main</v>
      </c>
      <c r="E1658" s="5">
        <v>10012</v>
      </c>
      <c r="F1658" s="4" t="str">
        <f t="shared" si="48"/>
        <v>BTC</v>
      </c>
      <c r="G1658" s="2" t="str">
        <f>IF(INDEX(지갑!$H:$H,MATCH(A1658&amp;B1658&amp;C1658&amp;D1658&amp;E1658&amp;F1658&amp;H1658,지갑!$K:$K,0))=0, "",INDEX(지갑!$H:$H,MATCH(A1658&amp;B1658&amp;C1658&amp;D1658&amp;E1658&amp;F1658&amp;H1658,지갑!$K:$K,0)))</f>
        <v>19SK9LWSXLdmwPxvjPgvUrdaPhaPS6LaNu</v>
      </c>
      <c r="K1658" s="1" t="s">
        <v>9</v>
      </c>
      <c r="L1658" s="1" t="s">
        <v>9</v>
      </c>
      <c r="M1658" s="11">
        <v>2</v>
      </c>
      <c r="N1658" s="2" t="str">
        <f>IF(ISERROR(INDEX(출금!$G$2:$G$1048576,MATCH($S1658,출금!$S$2:$S$1048576,0)))=TRUE, "", INDEX(출금!$G$2:$G$1048576,MATCH($S1658,출금!$S$2:$S$1048576,0))&amp;"")</f>
        <v/>
      </c>
      <c r="O1658" s="2" t="str">
        <f>IF(ISERROR(INDEX(출금!$H$2:$H$1048576,MATCH($S1658,출금!$S$2:$S$1048576,0)))=TRUE, "", INDEX(출금!$H$2:$H$1048576,MATCH($S1658,출금!$S$2:$S$1048576,0))&amp;"")</f>
        <v/>
      </c>
      <c r="P1658" s="2" t="str">
        <f>IF(ISERROR(INDEX(출금!$A$2:$A$1048576,MATCH($S1658,출금!$S$2:$S$1048576,0)))=TRUE, "", INDEX(출금!$A$2:$A$1048576,MATCH($S1658,출금!$S$2:$S$1048576,0)))</f>
        <v/>
      </c>
      <c r="Q1658" s="2" t="str">
        <f>IF(ISERROR(INDEX(출금!$B$2:$B$1048576,MATCH($S1658,출금!$S$2:$S$1048576,0)))=TRUE, "", INDEX(출금!$B$2:$B$1048576,MATCH($S1658,출금!$S$2:$S$1048576,0)))</f>
        <v/>
      </c>
      <c r="R1658" s="2" t="str">
        <f>IF(ISERROR(INDEX(출금!$C$2:$C$1048576,MATCH($S1658,출금!$S$2:$S$1048576,0)))=TRUE, "", INDEX(출금!$C$2:$C$1048576,MATCH($S1658,출금!$S$2:$S$1048576,0)))</f>
        <v/>
      </c>
      <c r="S1658" s="4" t="s">
        <v>2875</v>
      </c>
      <c r="T1658" s="20">
        <v>44481.392129629632</v>
      </c>
      <c r="U1658" s="31" t="str">
        <f t="shared" si="47"/>
        <v>2021-10-12</v>
      </c>
    </row>
    <row r="1659" spans="1:21" hidden="1">
      <c r="A1659" s="5" t="s">
        <v>3</v>
      </c>
      <c r="B1659" s="5" t="s">
        <v>67</v>
      </c>
      <c r="C1659" s="5" t="s">
        <v>24</v>
      </c>
      <c r="D1659" s="2" t="str">
        <f>'(참고) Index'!$E$9</f>
        <v>Main</v>
      </c>
      <c r="E1659" s="5">
        <v>10012</v>
      </c>
      <c r="F1659" s="4" t="str">
        <f t="shared" si="48"/>
        <v>USDT</v>
      </c>
      <c r="G1659" s="2" t="str">
        <f>IF(INDEX(지갑!$H:$H,MATCH(A1659&amp;B1659&amp;C1659&amp;D1659&amp;E1659&amp;F1659&amp;H1659,지갑!$K:$K,0))=0, "",INDEX(지갑!$H:$H,MATCH(A1659&amp;B1659&amp;C1659&amp;D1659&amp;E1659&amp;F1659&amp;H1659,지갑!$K:$K,0)))</f>
        <v/>
      </c>
      <c r="K1659" s="1" t="s">
        <v>13</v>
      </c>
      <c r="L1659" s="1" t="s">
        <v>179</v>
      </c>
      <c r="M1659" s="11">
        <v>420004.72600000002</v>
      </c>
      <c r="N1659" s="2" t="str">
        <f>IF(ISERROR(INDEX(출금!$G$2:$G$1048576,MATCH($S1659,출금!$S$2:$S$1048576,0)))=TRUE, "", INDEX(출금!$G$2:$G$1048576,MATCH($S1659,출금!$S$2:$S$1048576,0))&amp;"")</f>
        <v/>
      </c>
      <c r="O1659" s="2" t="str">
        <f>IF(ISERROR(INDEX(출금!$H$2:$H$1048576,MATCH($S1659,출금!$S$2:$S$1048576,0)))=TRUE, "", INDEX(출금!$H$2:$H$1048576,MATCH($S1659,출금!$S$2:$S$1048576,0))&amp;"")</f>
        <v/>
      </c>
      <c r="P1659" s="2" t="str">
        <f>IF(ISERROR(INDEX(출금!$A$2:$A$1048576,MATCH($S1659,출금!$S$2:$S$1048576,0)))=TRUE, "", INDEX(출금!$A$2:$A$1048576,MATCH($S1659,출금!$S$2:$S$1048576,0)))</f>
        <v/>
      </c>
      <c r="Q1659" s="2" t="str">
        <f>IF(ISERROR(INDEX(출금!$B$2:$B$1048576,MATCH($S1659,출금!$S$2:$S$1048576,0)))=TRUE, "", INDEX(출금!$B$2:$B$1048576,MATCH($S1659,출금!$S$2:$S$1048576,0)))</f>
        <v/>
      </c>
      <c r="R1659" s="2" t="str">
        <f>IF(ISERROR(INDEX(출금!$C$2:$C$1048576,MATCH($S1659,출금!$S$2:$S$1048576,0)))=TRUE, "", INDEX(출금!$C$2:$C$1048576,MATCH($S1659,출금!$S$2:$S$1048576,0)))</f>
        <v/>
      </c>
      <c r="S1659" s="4" t="s">
        <v>2876</v>
      </c>
      <c r="T1659" s="20">
        <v>44481.392025462963</v>
      </c>
      <c r="U1659" s="31" t="str">
        <f t="shared" si="47"/>
        <v>2021-10-12</v>
      </c>
    </row>
    <row r="1660" spans="1:21">
      <c r="A1660" s="5" t="s">
        <v>3</v>
      </c>
      <c r="B1660" s="5" t="s">
        <v>67</v>
      </c>
      <c r="C1660" s="5" t="s">
        <v>24</v>
      </c>
      <c r="D1660" s="2" t="str">
        <f>'(참고) Index'!$E$9</f>
        <v>Main</v>
      </c>
      <c r="E1660" s="5">
        <v>10012</v>
      </c>
      <c r="F1660" s="4" t="str">
        <f t="shared" si="48"/>
        <v>USDC</v>
      </c>
      <c r="G1660" s="2" t="str">
        <f>IF(INDEX(지갑!$H:$H,MATCH(A1660&amp;B1660&amp;C1660&amp;D1660&amp;E1660&amp;F1660&amp;H1660,지갑!$K:$K,0))=0, "",INDEX(지갑!$H:$H,MATCH(A1660&amp;B1660&amp;C1660&amp;D1660&amp;E1660&amp;F1660&amp;H1660,지갑!$K:$K,0)))</f>
        <v/>
      </c>
      <c r="K1660" s="1" t="s">
        <v>12</v>
      </c>
      <c r="L1660" s="1" t="s">
        <v>11</v>
      </c>
      <c r="M1660" s="11">
        <v>80000</v>
      </c>
      <c r="N1660" s="2" t="str">
        <f>IF(ISERROR(INDEX(출금!$G$2:$G$1048576,MATCH($S1660,출금!$S$2:$S$1048576,0)))=TRUE, "", INDEX(출금!$G$2:$G$1048576,MATCH($S1660,출금!$S$2:$S$1048576,0))&amp;"")</f>
        <v/>
      </c>
      <c r="O1660" s="2" t="str">
        <f>IF(ISERROR(INDEX(출금!$H$2:$H$1048576,MATCH($S1660,출금!$S$2:$S$1048576,0)))=TRUE, "", INDEX(출금!$H$2:$H$1048576,MATCH($S1660,출금!$S$2:$S$1048576,0))&amp;"")</f>
        <v/>
      </c>
      <c r="P1660" s="2" t="str">
        <f>IF(ISERROR(INDEX(출금!$A$2:$A$1048576,MATCH($S1660,출금!$S$2:$S$1048576,0)))=TRUE, "", INDEX(출금!$A$2:$A$1048576,MATCH($S1660,출금!$S$2:$S$1048576,0)))</f>
        <v/>
      </c>
      <c r="Q1660" s="2" t="str">
        <f>IF(ISERROR(INDEX(출금!$B$2:$B$1048576,MATCH($S1660,출금!$S$2:$S$1048576,0)))=TRUE, "", INDEX(출금!$B$2:$B$1048576,MATCH($S1660,출금!$S$2:$S$1048576,0)))</f>
        <v/>
      </c>
      <c r="R1660" s="2" t="str">
        <f>IF(ISERROR(INDEX(출금!$C$2:$C$1048576,MATCH($S1660,출금!$S$2:$S$1048576,0)))=TRUE, "", INDEX(출금!$C$2:$C$1048576,MATCH($S1660,출금!$S$2:$S$1048576,0)))</f>
        <v/>
      </c>
      <c r="S1660" s="4" t="s">
        <v>2877</v>
      </c>
      <c r="T1660" s="20">
        <v>44477.804513888892</v>
      </c>
      <c r="U1660" s="31" t="str">
        <f t="shared" si="47"/>
        <v>2021-10-08</v>
      </c>
    </row>
    <row r="1661" spans="1:21">
      <c r="A1661" s="5" t="s">
        <v>3</v>
      </c>
      <c r="B1661" s="5" t="s">
        <v>67</v>
      </c>
      <c r="C1661" s="5" t="s">
        <v>24</v>
      </c>
      <c r="D1661" s="2" t="str">
        <f>'(참고) Index'!$E$9</f>
        <v>Main</v>
      </c>
      <c r="E1661" s="5">
        <v>10012</v>
      </c>
      <c r="F1661" s="4" t="str">
        <f t="shared" si="48"/>
        <v>USDT</v>
      </c>
      <c r="G1661" s="2" t="str">
        <f>IF(INDEX(지갑!$H:$H,MATCH(A1661&amp;B1661&amp;C1661&amp;D1661&amp;E1661&amp;F1661&amp;H1661,지갑!$K:$K,0))=0, "",INDEX(지갑!$H:$H,MATCH(A1661&amp;B1661&amp;C1661&amp;D1661&amp;E1661&amp;F1661&amp;H1661,지갑!$K:$K,0)))</f>
        <v/>
      </c>
      <c r="K1661" s="1" t="s">
        <v>13</v>
      </c>
      <c r="L1661" s="1" t="s">
        <v>11</v>
      </c>
      <c r="M1661" s="11">
        <v>9709.1639400000004</v>
      </c>
      <c r="N1661" s="2" t="str">
        <f>IF(ISERROR(INDEX(출금!$G$2:$G$1048576,MATCH($S1661,출금!$S$2:$S$1048576,0)))=TRUE, "", INDEX(출금!$G$2:$G$1048576,MATCH($S1661,출금!$S$2:$S$1048576,0))&amp;"")</f>
        <v/>
      </c>
      <c r="O1661" s="2" t="str">
        <f>IF(ISERROR(INDEX(출금!$H$2:$H$1048576,MATCH($S1661,출금!$S$2:$S$1048576,0)))=TRUE, "", INDEX(출금!$H$2:$H$1048576,MATCH($S1661,출금!$S$2:$S$1048576,0))&amp;"")</f>
        <v/>
      </c>
      <c r="P1661" s="2" t="str">
        <f>IF(ISERROR(INDEX(출금!$A$2:$A$1048576,MATCH($S1661,출금!$S$2:$S$1048576,0)))=TRUE, "", INDEX(출금!$A$2:$A$1048576,MATCH($S1661,출금!$S$2:$S$1048576,0)))</f>
        <v/>
      </c>
      <c r="Q1661" s="2" t="str">
        <f>IF(ISERROR(INDEX(출금!$B$2:$B$1048576,MATCH($S1661,출금!$S$2:$S$1048576,0)))=TRUE, "", INDEX(출금!$B$2:$B$1048576,MATCH($S1661,출금!$S$2:$S$1048576,0)))</f>
        <v/>
      </c>
      <c r="R1661" s="2" t="str">
        <f>IF(ISERROR(INDEX(출금!$C$2:$C$1048576,MATCH($S1661,출금!$S$2:$S$1048576,0)))=TRUE, "", INDEX(출금!$C$2:$C$1048576,MATCH($S1661,출금!$S$2:$S$1048576,0)))</f>
        <v/>
      </c>
      <c r="S1661" s="4" t="s">
        <v>2878</v>
      </c>
      <c r="T1661" s="20">
        <v>44477.757361111115</v>
      </c>
      <c r="U1661" s="31" t="str">
        <f t="shared" si="47"/>
        <v>2021-10-08</v>
      </c>
    </row>
    <row r="1662" spans="1:21" hidden="1">
      <c r="A1662" s="5" t="s">
        <v>3</v>
      </c>
      <c r="B1662" s="5" t="s">
        <v>67</v>
      </c>
      <c r="C1662" s="5" t="s">
        <v>24</v>
      </c>
      <c r="D1662" s="2" t="str">
        <f>'(참고) Index'!$E$9</f>
        <v>Main</v>
      </c>
      <c r="E1662" s="5">
        <v>10012</v>
      </c>
      <c r="F1662" s="4" t="str">
        <f t="shared" si="48"/>
        <v>USDT</v>
      </c>
      <c r="G1662" s="2" t="str">
        <f>IF(INDEX(지갑!$H:$H,MATCH(A1662&amp;B1662&amp;C1662&amp;D1662&amp;E1662&amp;F1662&amp;H1662,지갑!$K:$K,0))=0, "",INDEX(지갑!$H:$H,MATCH(A1662&amp;B1662&amp;C1662&amp;D1662&amp;E1662&amp;F1662&amp;H1662,지갑!$K:$K,0)))</f>
        <v/>
      </c>
      <c r="K1662" s="1" t="s">
        <v>13</v>
      </c>
      <c r="L1662" s="1" t="s">
        <v>76</v>
      </c>
      <c r="M1662" s="11">
        <v>4865.6428599999999</v>
      </c>
      <c r="N1662" s="2" t="str">
        <f>IF(ISERROR(INDEX(출금!$G$2:$G$1048576,MATCH($S1662,출금!$S$2:$S$1048576,0)))=TRUE, "", INDEX(출금!$G$2:$G$1048576,MATCH($S1662,출금!$S$2:$S$1048576,0))&amp;"")</f>
        <v>0xA341107b28740ee5a003BA3960448fD14174a026</v>
      </c>
      <c r="O1662" s="2" t="str">
        <f>IF(ISERROR(INDEX(출금!$H$2:$H$1048576,MATCH($S1662,출금!$S$2:$S$1048576,0)))=TRUE, "", INDEX(출금!$H$2:$H$1048576,MATCH($S1662,출금!$S$2:$S$1048576,0))&amp;"")</f>
        <v/>
      </c>
      <c r="P1662" s="2" t="str">
        <f>IF(ISERROR(INDEX(출금!$A$2:$A$1048576,MATCH($S1662,출금!$S$2:$S$1048576,0)))=TRUE, "", INDEX(출금!$A$2:$A$1048576,MATCH($S1662,출금!$S$2:$S$1048576,0)))</f>
        <v>exchange</v>
      </c>
      <c r="Q1662" s="2" t="str">
        <f>IF(ISERROR(INDEX(출금!$B$2:$B$1048576,MATCH($S1662,출금!$S$2:$S$1048576,0)))=TRUE, "", INDEX(출금!$B$2:$B$1048576,MATCH($S1662,출금!$S$2:$S$1048576,0)))</f>
        <v>FTX</v>
      </c>
      <c r="R1662" s="2" t="str">
        <f>IF(ISERROR(INDEX(출금!$C$2:$C$1048576,MATCH($S1662,출금!$S$2:$S$1048576,0)))=TRUE, "", INDEX(출금!$C$2:$C$1048576,MATCH($S1662,출금!$S$2:$S$1048576,0)))</f>
        <v>BBRICK</v>
      </c>
      <c r="S1662" s="4" t="s">
        <v>1771</v>
      </c>
      <c r="T1662" s="20">
        <v>44477.742685185185</v>
      </c>
      <c r="U1662" s="31" t="str">
        <f t="shared" si="47"/>
        <v>2021-10-08</v>
      </c>
    </row>
    <row r="1663" spans="1:21" hidden="1">
      <c r="A1663" s="5" t="s">
        <v>3</v>
      </c>
      <c r="B1663" s="5" t="s">
        <v>67</v>
      </c>
      <c r="C1663" s="5" t="s">
        <v>24</v>
      </c>
      <c r="D1663" s="2" t="str">
        <f>'(참고) Index'!$E$9</f>
        <v>Main</v>
      </c>
      <c r="E1663" s="5">
        <v>10012</v>
      </c>
      <c r="F1663" s="4" t="str">
        <f t="shared" si="48"/>
        <v>BCH</v>
      </c>
      <c r="G1663" s="2" t="e">
        <f>IF(INDEX(지갑!$H:$H,MATCH(A1663&amp;B1663&amp;C1663&amp;D1663&amp;E1663&amp;F1663&amp;H1663,지갑!$K:$K,0))=0, "",INDEX(지갑!$H:$H,MATCH(A1663&amp;B1663&amp;C1663&amp;D1663&amp;E1663&amp;F1663&amp;H1663,지갑!$K:$K,0)))</f>
        <v>#N/A</v>
      </c>
      <c r="K1663" s="1" t="s">
        <v>81</v>
      </c>
      <c r="L1663" s="1" t="s">
        <v>179</v>
      </c>
      <c r="M1663" s="11">
        <v>1286.02307</v>
      </c>
      <c r="N1663" s="2" t="str">
        <f>IF(ISERROR(INDEX(출금!$G$2:$G$1048576,MATCH($S1663,출금!$S$2:$S$1048576,0)))=TRUE, "", INDEX(출금!$G$2:$G$1048576,MATCH($S1663,출금!$S$2:$S$1048576,0))&amp;"")</f>
        <v/>
      </c>
      <c r="O1663" s="2" t="str">
        <f>IF(ISERROR(INDEX(출금!$H$2:$H$1048576,MATCH($S1663,출금!$S$2:$S$1048576,0)))=TRUE, "", INDEX(출금!$H$2:$H$1048576,MATCH($S1663,출금!$S$2:$S$1048576,0))&amp;"")</f>
        <v/>
      </c>
      <c r="P1663" s="2" t="str">
        <f>IF(ISERROR(INDEX(출금!$A$2:$A$1048576,MATCH($S1663,출금!$S$2:$S$1048576,0)))=TRUE, "", INDEX(출금!$A$2:$A$1048576,MATCH($S1663,출금!$S$2:$S$1048576,0)))</f>
        <v/>
      </c>
      <c r="Q1663" s="2" t="str">
        <f>IF(ISERROR(INDEX(출금!$B$2:$B$1048576,MATCH($S1663,출금!$S$2:$S$1048576,0)))=TRUE, "", INDEX(출금!$B$2:$B$1048576,MATCH($S1663,출금!$S$2:$S$1048576,0)))</f>
        <v/>
      </c>
      <c r="R1663" s="2" t="str">
        <f>IF(ISERROR(INDEX(출금!$C$2:$C$1048576,MATCH($S1663,출금!$S$2:$S$1048576,0)))=TRUE, "", INDEX(출금!$C$2:$C$1048576,MATCH($S1663,출금!$S$2:$S$1048576,0)))</f>
        <v/>
      </c>
      <c r="S1663" s="4" t="s">
        <v>2879</v>
      </c>
      <c r="T1663" s="20">
        <v>44477.615520833337</v>
      </c>
      <c r="U1663" s="31" t="str">
        <f t="shared" si="47"/>
        <v>2021-10-08</v>
      </c>
    </row>
    <row r="1664" spans="1:21" hidden="1">
      <c r="A1664" s="5" t="s">
        <v>3</v>
      </c>
      <c r="B1664" s="5" t="s">
        <v>67</v>
      </c>
      <c r="C1664" s="5" t="s">
        <v>24</v>
      </c>
      <c r="D1664" s="2" t="str">
        <f>'(참고) Index'!$E$9</f>
        <v>Main</v>
      </c>
      <c r="E1664" s="5">
        <v>10012</v>
      </c>
      <c r="F1664" s="4" t="str">
        <f t="shared" si="48"/>
        <v>USDT</v>
      </c>
      <c r="G1664" s="2" t="str">
        <f>IF(INDEX(지갑!$H:$H,MATCH(A1664&amp;B1664&amp;C1664&amp;D1664&amp;E1664&amp;F1664&amp;H1664,지갑!$K:$K,0))=0, "",INDEX(지갑!$H:$H,MATCH(A1664&amp;B1664&amp;C1664&amp;D1664&amp;E1664&amp;F1664&amp;H1664,지갑!$K:$K,0)))</f>
        <v/>
      </c>
      <c r="K1664" s="1" t="s">
        <v>13</v>
      </c>
      <c r="L1664" s="1" t="s">
        <v>179</v>
      </c>
      <c r="M1664" s="11">
        <v>800000</v>
      </c>
      <c r="N1664" s="2" t="str">
        <f>IF(ISERROR(INDEX(출금!$G$2:$G$1048576,MATCH($S1664,출금!$S$2:$S$1048576,0)))=TRUE, "", INDEX(출금!$G$2:$G$1048576,MATCH($S1664,출금!$S$2:$S$1048576,0))&amp;"")</f>
        <v/>
      </c>
      <c r="O1664" s="2" t="str">
        <f>IF(ISERROR(INDEX(출금!$H$2:$H$1048576,MATCH($S1664,출금!$S$2:$S$1048576,0)))=TRUE, "", INDEX(출금!$H$2:$H$1048576,MATCH($S1664,출금!$S$2:$S$1048576,0))&amp;"")</f>
        <v/>
      </c>
      <c r="P1664" s="2" t="str">
        <f>IF(ISERROR(INDEX(출금!$A$2:$A$1048576,MATCH($S1664,출금!$S$2:$S$1048576,0)))=TRUE, "", INDEX(출금!$A$2:$A$1048576,MATCH($S1664,출금!$S$2:$S$1048576,0)))</f>
        <v/>
      </c>
      <c r="Q1664" s="2" t="str">
        <f>IF(ISERROR(INDEX(출금!$B$2:$B$1048576,MATCH($S1664,출금!$S$2:$S$1048576,0)))=TRUE, "", INDEX(출금!$B$2:$B$1048576,MATCH($S1664,출금!$S$2:$S$1048576,0)))</f>
        <v/>
      </c>
      <c r="R1664" s="2" t="str">
        <f>IF(ISERROR(INDEX(출금!$C$2:$C$1048576,MATCH($S1664,출금!$S$2:$S$1048576,0)))=TRUE, "", INDEX(출금!$C$2:$C$1048576,MATCH($S1664,출금!$S$2:$S$1048576,0)))</f>
        <v/>
      </c>
      <c r="S1664" s="4" t="s">
        <v>2880</v>
      </c>
      <c r="T1664" s="20">
        <v>44477.615393518521</v>
      </c>
      <c r="U1664" s="31" t="str">
        <f t="shared" si="47"/>
        <v>2021-10-08</v>
      </c>
    </row>
    <row r="1665" spans="1:21" hidden="1">
      <c r="A1665" s="5" t="s">
        <v>3</v>
      </c>
      <c r="B1665" s="5" t="s">
        <v>67</v>
      </c>
      <c r="C1665" s="5" t="s">
        <v>24</v>
      </c>
      <c r="D1665" s="2" t="str">
        <f>'(참고) Index'!$E$9</f>
        <v>Main</v>
      </c>
      <c r="E1665" s="5">
        <v>10012</v>
      </c>
      <c r="F1665" s="4" t="str">
        <f t="shared" si="48"/>
        <v>BTC</v>
      </c>
      <c r="G1665" s="2" t="str">
        <f>IF(INDEX(지갑!$H:$H,MATCH(A1665&amp;B1665&amp;C1665&amp;D1665&amp;E1665&amp;F1665&amp;H1665,지갑!$K:$K,0))=0, "",INDEX(지갑!$H:$H,MATCH(A1665&amp;B1665&amp;C1665&amp;D1665&amp;E1665&amp;F1665&amp;H1665,지갑!$K:$K,0)))</f>
        <v>19SK9LWSXLdmwPxvjPgvUrdaPhaPS6LaNu</v>
      </c>
      <c r="K1665" s="1" t="s">
        <v>9</v>
      </c>
      <c r="L1665" s="1" t="s">
        <v>179</v>
      </c>
      <c r="M1665" s="11">
        <v>90</v>
      </c>
      <c r="N1665" s="2" t="str">
        <f>IF(ISERROR(INDEX(출금!$G$2:$G$1048576,MATCH($S1665,출금!$S$2:$S$1048576,0)))=TRUE, "", INDEX(출금!$G$2:$G$1048576,MATCH($S1665,출금!$S$2:$S$1048576,0))&amp;"")</f>
        <v/>
      </c>
      <c r="O1665" s="2" t="str">
        <f>IF(ISERROR(INDEX(출금!$H$2:$H$1048576,MATCH($S1665,출금!$S$2:$S$1048576,0)))=TRUE, "", INDEX(출금!$H$2:$H$1048576,MATCH($S1665,출금!$S$2:$S$1048576,0))&amp;"")</f>
        <v/>
      </c>
      <c r="P1665" s="2" t="str">
        <f>IF(ISERROR(INDEX(출금!$A$2:$A$1048576,MATCH($S1665,출금!$S$2:$S$1048576,0)))=TRUE, "", INDEX(출금!$A$2:$A$1048576,MATCH($S1665,출금!$S$2:$S$1048576,0)))</f>
        <v/>
      </c>
      <c r="Q1665" s="2" t="str">
        <f>IF(ISERROR(INDEX(출금!$B$2:$B$1048576,MATCH($S1665,출금!$S$2:$S$1048576,0)))=TRUE, "", INDEX(출금!$B$2:$B$1048576,MATCH($S1665,출금!$S$2:$S$1048576,0)))</f>
        <v/>
      </c>
      <c r="R1665" s="2" t="str">
        <f>IF(ISERROR(INDEX(출금!$C$2:$C$1048576,MATCH($S1665,출금!$S$2:$S$1048576,0)))=TRUE, "", INDEX(출금!$C$2:$C$1048576,MATCH($S1665,출금!$S$2:$S$1048576,0)))</f>
        <v/>
      </c>
      <c r="S1665" s="4" t="s">
        <v>2881</v>
      </c>
      <c r="T1665" s="20">
        <v>44476.727546296293</v>
      </c>
      <c r="U1665" s="31" t="str">
        <f t="shared" si="47"/>
        <v>2021-10-07</v>
      </c>
    </row>
    <row r="1666" spans="1:21" hidden="1">
      <c r="A1666" s="5" t="s">
        <v>3</v>
      </c>
      <c r="B1666" s="5" t="s">
        <v>67</v>
      </c>
      <c r="C1666" s="5" t="s">
        <v>24</v>
      </c>
      <c r="D1666" s="2" t="str">
        <f>'(참고) Index'!$E$9</f>
        <v>Main</v>
      </c>
      <c r="E1666" s="5">
        <v>10012</v>
      </c>
      <c r="F1666" s="4" t="str">
        <f t="shared" si="48"/>
        <v>XRP</v>
      </c>
      <c r="G1666" s="2" t="str">
        <f>IF(INDEX(지갑!$H:$H,MATCH(A1666&amp;B1666&amp;C1666&amp;D1666&amp;E1666&amp;F1666&amp;H1666,지갑!$K:$K,0))=0, "",INDEX(지갑!$H:$H,MATCH(A1666&amp;B1666&amp;C1666&amp;D1666&amp;E1666&amp;F1666&amp;H1666,지갑!$K:$K,0)))</f>
        <v>rEb8TK3gBgk5auZkwc6sHnwrGVJH8DuaLh</v>
      </c>
      <c r="H1666" s="5">
        <v>105711647</v>
      </c>
      <c r="K1666" s="1" t="s">
        <v>10</v>
      </c>
      <c r="L1666" s="1" t="s">
        <v>10</v>
      </c>
      <c r="M1666" s="11">
        <v>42885.1613</v>
      </c>
      <c r="N1666" s="2" t="str">
        <f>IF(ISERROR(INDEX(출금!$G$2:$G$1048576,MATCH($S1666,출금!$S$2:$S$1048576,0)))=TRUE, "", INDEX(출금!$G$2:$G$1048576,MATCH($S1666,출금!$S$2:$S$1048576,0))&amp;"")</f>
        <v/>
      </c>
      <c r="O1666" s="2" t="str">
        <f>IF(ISERROR(INDEX(출금!$H$2:$H$1048576,MATCH($S1666,출금!$S$2:$S$1048576,0)))=TRUE, "", INDEX(출금!$H$2:$H$1048576,MATCH($S1666,출금!$S$2:$S$1048576,0))&amp;"")</f>
        <v/>
      </c>
      <c r="P1666" s="2" t="str">
        <f>IF(ISERROR(INDEX(출금!$A$2:$A$1048576,MATCH($S1666,출금!$S$2:$S$1048576,0)))=TRUE, "", INDEX(출금!$A$2:$A$1048576,MATCH($S1666,출금!$S$2:$S$1048576,0)))</f>
        <v/>
      </c>
      <c r="Q1666" s="2" t="str">
        <f>IF(ISERROR(INDEX(출금!$B$2:$B$1048576,MATCH($S1666,출금!$S$2:$S$1048576,0)))=TRUE, "", INDEX(출금!$B$2:$B$1048576,MATCH($S1666,출금!$S$2:$S$1048576,0)))</f>
        <v/>
      </c>
      <c r="R1666" s="2" t="str">
        <f>IF(ISERROR(INDEX(출금!$C$2:$C$1048576,MATCH($S1666,출금!$S$2:$S$1048576,0)))=TRUE, "", INDEX(출금!$C$2:$C$1048576,MATCH($S1666,출금!$S$2:$S$1048576,0)))</f>
        <v/>
      </c>
      <c r="S1666" s="4" t="s">
        <v>2882</v>
      </c>
      <c r="T1666" s="20">
        <v>44476.572557870371</v>
      </c>
      <c r="U1666" s="31" t="str">
        <f t="shared" ref="U1666:U1729" si="49">TEXT(T1666,"yyyy-mm-dd")</f>
        <v>2021-10-07</v>
      </c>
    </row>
    <row r="1667" spans="1:21" hidden="1">
      <c r="A1667" s="5" t="s">
        <v>3</v>
      </c>
      <c r="B1667" s="5" t="s">
        <v>67</v>
      </c>
      <c r="C1667" s="5" t="s">
        <v>24</v>
      </c>
      <c r="D1667" s="2" t="str">
        <f>'(참고) Index'!$E$9</f>
        <v>Main</v>
      </c>
      <c r="E1667" s="5">
        <v>10012</v>
      </c>
      <c r="F1667" s="4" t="str">
        <f t="shared" si="48"/>
        <v>BCH</v>
      </c>
      <c r="G1667" s="2" t="e">
        <f>IF(INDEX(지갑!$H:$H,MATCH(A1667&amp;B1667&amp;C1667&amp;D1667&amp;E1667&amp;F1667&amp;H1667,지갑!$K:$K,0))=0, "",INDEX(지갑!$H:$H,MATCH(A1667&amp;B1667&amp;C1667&amp;D1667&amp;E1667&amp;F1667&amp;H1667,지갑!$K:$K,0)))</f>
        <v>#N/A</v>
      </c>
      <c r="K1667" s="1" t="s">
        <v>81</v>
      </c>
      <c r="L1667" s="1" t="s">
        <v>179</v>
      </c>
      <c r="M1667" s="11">
        <v>5364</v>
      </c>
      <c r="N1667" s="2" t="str">
        <f>IF(ISERROR(INDEX(출금!$G$2:$G$1048576,MATCH($S1667,출금!$S$2:$S$1048576,0)))=TRUE, "", INDEX(출금!$G$2:$G$1048576,MATCH($S1667,출금!$S$2:$S$1048576,0))&amp;"")</f>
        <v/>
      </c>
      <c r="O1667" s="2" t="str">
        <f>IF(ISERROR(INDEX(출금!$H$2:$H$1048576,MATCH($S1667,출금!$S$2:$S$1048576,0)))=TRUE, "", INDEX(출금!$H$2:$H$1048576,MATCH($S1667,출금!$S$2:$S$1048576,0))&amp;"")</f>
        <v/>
      </c>
      <c r="P1667" s="2" t="str">
        <f>IF(ISERROR(INDEX(출금!$A$2:$A$1048576,MATCH($S1667,출금!$S$2:$S$1048576,0)))=TRUE, "", INDEX(출금!$A$2:$A$1048576,MATCH($S1667,출금!$S$2:$S$1048576,0)))</f>
        <v/>
      </c>
      <c r="Q1667" s="2" t="str">
        <f>IF(ISERROR(INDEX(출금!$B$2:$B$1048576,MATCH($S1667,출금!$S$2:$S$1048576,0)))=TRUE, "", INDEX(출금!$B$2:$B$1048576,MATCH($S1667,출금!$S$2:$S$1048576,0)))</f>
        <v/>
      </c>
      <c r="R1667" s="2" t="str">
        <f>IF(ISERROR(INDEX(출금!$C$2:$C$1048576,MATCH($S1667,출금!$S$2:$S$1048576,0)))=TRUE, "", INDEX(출금!$C$2:$C$1048576,MATCH($S1667,출금!$S$2:$S$1048576,0)))</f>
        <v/>
      </c>
      <c r="S1667" s="4" t="s">
        <v>2883</v>
      </c>
      <c r="T1667" s="20">
        <v>44476.435543981483</v>
      </c>
      <c r="U1667" s="31" t="str">
        <f t="shared" si="49"/>
        <v>2021-10-07</v>
      </c>
    </row>
    <row r="1668" spans="1:21" hidden="1">
      <c r="A1668" s="5" t="s">
        <v>3</v>
      </c>
      <c r="B1668" s="5" t="s">
        <v>67</v>
      </c>
      <c r="C1668" s="5" t="s">
        <v>24</v>
      </c>
      <c r="D1668" s="2" t="str">
        <f>'(참고) Index'!$E$9</f>
        <v>Main</v>
      </c>
      <c r="E1668" s="5">
        <v>10012</v>
      </c>
      <c r="F1668" s="4" t="str">
        <f t="shared" si="48"/>
        <v>XRP</v>
      </c>
      <c r="G1668" s="2" t="str">
        <f>IF(INDEX(지갑!$H:$H,MATCH(A1668&amp;B1668&amp;C1668&amp;D1668&amp;E1668&amp;F1668&amp;H1668,지갑!$K:$K,0))=0, "",INDEX(지갑!$H:$H,MATCH(A1668&amp;B1668&amp;C1668&amp;D1668&amp;E1668&amp;F1668&amp;H1668,지갑!$K:$K,0)))</f>
        <v>rEb8TK3gBgk5auZkwc6sHnwrGVJH8DuaLh</v>
      </c>
      <c r="H1668" s="5">
        <v>105711647</v>
      </c>
      <c r="K1668" s="1" t="s">
        <v>10</v>
      </c>
      <c r="L1668" s="1" t="s">
        <v>179</v>
      </c>
      <c r="M1668" s="11">
        <v>25947103</v>
      </c>
      <c r="N1668" s="2" t="str">
        <f>IF(ISERROR(INDEX(출금!$G$2:$G$1048576,MATCH($S1668,출금!$S$2:$S$1048576,0)))=TRUE, "", INDEX(출금!$G$2:$G$1048576,MATCH($S1668,출금!$S$2:$S$1048576,0))&amp;"")</f>
        <v/>
      </c>
      <c r="O1668" s="2" t="str">
        <f>IF(ISERROR(INDEX(출금!$H$2:$H$1048576,MATCH($S1668,출금!$S$2:$S$1048576,0)))=TRUE, "", INDEX(출금!$H$2:$H$1048576,MATCH($S1668,출금!$S$2:$S$1048576,0))&amp;"")</f>
        <v/>
      </c>
      <c r="P1668" s="2" t="str">
        <f>IF(ISERROR(INDEX(출금!$A$2:$A$1048576,MATCH($S1668,출금!$S$2:$S$1048576,0)))=TRUE, "", INDEX(출금!$A$2:$A$1048576,MATCH($S1668,출금!$S$2:$S$1048576,0)))</f>
        <v/>
      </c>
      <c r="Q1668" s="2" t="str">
        <f>IF(ISERROR(INDEX(출금!$B$2:$B$1048576,MATCH($S1668,출금!$S$2:$S$1048576,0)))=TRUE, "", INDEX(출금!$B$2:$B$1048576,MATCH($S1668,출금!$S$2:$S$1048576,0)))</f>
        <v/>
      </c>
      <c r="R1668" s="2" t="str">
        <f>IF(ISERROR(INDEX(출금!$C$2:$C$1048576,MATCH($S1668,출금!$S$2:$S$1048576,0)))=TRUE, "", INDEX(출금!$C$2:$C$1048576,MATCH($S1668,출금!$S$2:$S$1048576,0)))</f>
        <v/>
      </c>
      <c r="S1668" s="4" t="s">
        <v>2884</v>
      </c>
      <c r="T1668" s="20">
        <v>44476.43136574074</v>
      </c>
      <c r="U1668" s="31" t="str">
        <f t="shared" si="49"/>
        <v>2021-10-07</v>
      </c>
    </row>
    <row r="1669" spans="1:21">
      <c r="A1669" s="5" t="s">
        <v>3</v>
      </c>
      <c r="B1669" s="5" t="s">
        <v>67</v>
      </c>
      <c r="C1669" s="5" t="s">
        <v>24</v>
      </c>
      <c r="D1669" s="2" t="str">
        <f>'(참고) Index'!$E$9</f>
        <v>Main</v>
      </c>
      <c r="E1669" s="5">
        <v>10012</v>
      </c>
      <c r="F1669" s="4" t="str">
        <f t="shared" si="48"/>
        <v>ETH</v>
      </c>
      <c r="G1669" s="2" t="str">
        <f>IF(INDEX(지갑!$H:$H,MATCH(A1669&amp;B1669&amp;C1669&amp;D1669&amp;E1669&amp;F1669&amp;H1669,지갑!$K:$K,0))=0, "",INDEX(지갑!$H:$H,MATCH(A1669&amp;B1669&amp;C1669&amp;D1669&amp;E1669&amp;F1669&amp;H1669,지갑!$K:$K,0)))</f>
        <v>0x5d6fcf22aa4e4ff8da0abe329392e7c5306d22f3</v>
      </c>
      <c r="K1669" s="1" t="s">
        <v>11</v>
      </c>
      <c r="L1669" s="1" t="s">
        <v>11</v>
      </c>
      <c r="M1669" s="11">
        <v>558.31119100000001</v>
      </c>
      <c r="N1669" s="2" t="str">
        <f>IF(ISERROR(INDEX(출금!$G$2:$G$1048576,MATCH($S1669,출금!$S$2:$S$1048576,0)))=TRUE, "", INDEX(출금!$G$2:$G$1048576,MATCH($S1669,출금!$S$2:$S$1048576,0))&amp;"")</f>
        <v>0xd16eEBDb4F8804b66AB4b2c536917154d9a47E82</v>
      </c>
      <c r="O1669" s="2" t="str">
        <f>IF(ISERROR(INDEX(출금!$H$2:$H$1048576,MATCH($S1669,출금!$S$2:$S$1048576,0)))=TRUE, "", INDEX(출금!$H$2:$H$1048576,MATCH($S1669,출금!$S$2:$S$1048576,0))&amp;"")</f>
        <v/>
      </c>
      <c r="P1669" s="2" t="str">
        <f>IF(ISERROR(INDEX(출금!$A$2:$A$1048576,MATCH($S1669,출금!$S$2:$S$1048576,0)))=TRUE, "", INDEX(출금!$A$2:$A$1048576,MATCH($S1669,출금!$S$2:$S$1048576,0)))</f>
        <v>exchange</v>
      </c>
      <c r="Q1669" s="2" t="str">
        <f>IF(ISERROR(INDEX(출금!$B$2:$B$1048576,MATCH($S1669,출금!$S$2:$S$1048576,0)))=TRUE, "", INDEX(출금!$B$2:$B$1048576,MATCH($S1669,출금!$S$2:$S$1048576,0)))</f>
        <v>FTX</v>
      </c>
      <c r="R1669" s="2" t="str">
        <f>IF(ISERROR(INDEX(출금!$C$2:$C$1048576,MATCH($S1669,출금!$S$2:$S$1048576,0)))=TRUE, "", INDEX(출금!$C$2:$C$1048576,MATCH($S1669,출금!$S$2:$S$1048576,0)))</f>
        <v>BBRICK</v>
      </c>
      <c r="S1669" s="4" t="s">
        <v>1772</v>
      </c>
      <c r="T1669" s="20">
        <v>44475.761550925927</v>
      </c>
      <c r="U1669" s="31" t="str">
        <f t="shared" si="49"/>
        <v>2021-10-06</v>
      </c>
    </row>
    <row r="1670" spans="1:21" hidden="1">
      <c r="A1670" s="5" t="s">
        <v>3</v>
      </c>
      <c r="B1670" s="5" t="s">
        <v>67</v>
      </c>
      <c r="C1670" s="5" t="s">
        <v>24</v>
      </c>
      <c r="D1670" s="2" t="str">
        <f>'(참고) Index'!$E$9</f>
        <v>Main</v>
      </c>
      <c r="E1670" s="5">
        <v>10012</v>
      </c>
      <c r="F1670" s="4" t="str">
        <f t="shared" si="48"/>
        <v>BTC</v>
      </c>
      <c r="G1670" s="2" t="str">
        <f>IF(INDEX(지갑!$H:$H,MATCH(A1670&amp;B1670&amp;C1670&amp;D1670&amp;E1670&amp;F1670&amp;H1670,지갑!$K:$K,0))=0, "",INDEX(지갑!$H:$H,MATCH(A1670&amp;B1670&amp;C1670&amp;D1670&amp;E1670&amp;F1670&amp;H1670,지갑!$K:$K,0)))</f>
        <v>19SK9LWSXLdmwPxvjPgvUrdaPhaPS6LaNu</v>
      </c>
      <c r="K1670" s="1" t="s">
        <v>9</v>
      </c>
      <c r="L1670" s="1" t="s">
        <v>179</v>
      </c>
      <c r="M1670" s="11">
        <v>49.990080300000002</v>
      </c>
      <c r="N1670" s="2" t="str">
        <f>IF(ISERROR(INDEX(출금!$G$2:$G$1048576,MATCH($S1670,출금!$S$2:$S$1048576,0)))=TRUE, "", INDEX(출금!$G$2:$G$1048576,MATCH($S1670,출금!$S$2:$S$1048576,0))&amp;"")</f>
        <v/>
      </c>
      <c r="O1670" s="2" t="str">
        <f>IF(ISERROR(INDEX(출금!$H$2:$H$1048576,MATCH($S1670,출금!$S$2:$S$1048576,0)))=TRUE, "", INDEX(출금!$H$2:$H$1048576,MATCH($S1670,출금!$S$2:$S$1048576,0))&amp;"")</f>
        <v/>
      </c>
      <c r="P1670" s="2" t="str">
        <f>IF(ISERROR(INDEX(출금!$A$2:$A$1048576,MATCH($S1670,출금!$S$2:$S$1048576,0)))=TRUE, "", INDEX(출금!$A$2:$A$1048576,MATCH($S1670,출금!$S$2:$S$1048576,0)))</f>
        <v/>
      </c>
      <c r="Q1670" s="2" t="str">
        <f>IF(ISERROR(INDEX(출금!$B$2:$B$1048576,MATCH($S1670,출금!$S$2:$S$1048576,0)))=TRUE, "", INDEX(출금!$B$2:$B$1048576,MATCH($S1670,출금!$S$2:$S$1048576,0)))</f>
        <v/>
      </c>
      <c r="R1670" s="2" t="str">
        <f>IF(ISERROR(INDEX(출금!$C$2:$C$1048576,MATCH($S1670,출금!$S$2:$S$1048576,0)))=TRUE, "", INDEX(출금!$C$2:$C$1048576,MATCH($S1670,출금!$S$2:$S$1048576,0)))</f>
        <v/>
      </c>
      <c r="S1670" s="4" t="s">
        <v>2885</v>
      </c>
      <c r="T1670" s="20">
        <v>44475.450694444444</v>
      </c>
      <c r="U1670" s="31" t="str">
        <f t="shared" si="49"/>
        <v>2021-10-06</v>
      </c>
    </row>
    <row r="1671" spans="1:21" hidden="1">
      <c r="A1671" s="5" t="s">
        <v>3</v>
      </c>
      <c r="B1671" s="5" t="s">
        <v>67</v>
      </c>
      <c r="C1671" s="5" t="s">
        <v>24</v>
      </c>
      <c r="D1671" s="2" t="str">
        <f>'(참고) Index'!$E$9</f>
        <v>Main</v>
      </c>
      <c r="E1671" s="5">
        <v>10012</v>
      </c>
      <c r="F1671" s="4" t="str">
        <f t="shared" si="48"/>
        <v>BTC</v>
      </c>
      <c r="G1671" s="2" t="str">
        <f>IF(INDEX(지갑!$H:$H,MATCH(A1671&amp;B1671&amp;C1671&amp;D1671&amp;E1671&amp;F1671&amp;H1671,지갑!$K:$K,0))=0, "",INDEX(지갑!$H:$H,MATCH(A1671&amp;B1671&amp;C1671&amp;D1671&amp;E1671&amp;F1671&amp;H1671,지갑!$K:$K,0)))</f>
        <v>19SK9LWSXLdmwPxvjPgvUrdaPhaPS6LaNu</v>
      </c>
      <c r="K1671" s="1" t="s">
        <v>9</v>
      </c>
      <c r="L1671" s="1" t="s">
        <v>9</v>
      </c>
      <c r="M1671" s="11">
        <v>40.425592799999997</v>
      </c>
      <c r="N1671" s="2" t="str">
        <f>IF(ISERROR(INDEX(출금!$G$2:$G$1048576,MATCH($S1671,출금!$S$2:$S$1048576,0)))=TRUE, "", INDEX(출금!$G$2:$G$1048576,MATCH($S1671,출금!$S$2:$S$1048576,0))&amp;"")</f>
        <v>3H9GcbHrica8tDjBgkByHKNbwpcdTapLoK</v>
      </c>
      <c r="O1671" s="2" t="str">
        <f>IF(ISERROR(INDEX(출금!$H$2:$H$1048576,MATCH($S1671,출금!$S$2:$S$1048576,0)))=TRUE, "", INDEX(출금!$H$2:$H$1048576,MATCH($S1671,출금!$S$2:$S$1048576,0))&amp;"")</f>
        <v/>
      </c>
      <c r="P1671" s="2" t="str">
        <f>IF(ISERROR(INDEX(출금!$A$2:$A$1048576,MATCH($S1671,출금!$S$2:$S$1048576,0)))=TRUE, "", INDEX(출금!$A$2:$A$1048576,MATCH($S1671,출금!$S$2:$S$1048576,0)))</f>
        <v>exchange</v>
      </c>
      <c r="Q1671" s="2" t="str">
        <f>IF(ISERROR(INDEX(출금!$B$2:$B$1048576,MATCH($S1671,출금!$S$2:$S$1048576,0)))=TRUE, "", INDEX(출금!$B$2:$B$1048576,MATCH($S1671,출금!$S$2:$S$1048576,0)))</f>
        <v>FTX</v>
      </c>
      <c r="R1671" s="2" t="str">
        <f>IF(ISERROR(INDEX(출금!$C$2:$C$1048576,MATCH($S1671,출금!$S$2:$S$1048576,0)))=TRUE, "", INDEX(출금!$C$2:$C$1048576,MATCH($S1671,출금!$S$2:$S$1048576,0)))</f>
        <v>BBRICK</v>
      </c>
      <c r="S1671" s="4" t="s">
        <v>1773</v>
      </c>
      <c r="T1671" s="20">
        <v>44475.32408564815</v>
      </c>
      <c r="U1671" s="31" t="str">
        <f t="shared" si="49"/>
        <v>2021-10-06</v>
      </c>
    </row>
    <row r="1672" spans="1:21" hidden="1">
      <c r="A1672" s="5" t="s">
        <v>3</v>
      </c>
      <c r="B1672" s="5" t="s">
        <v>67</v>
      </c>
      <c r="C1672" s="5" t="s">
        <v>24</v>
      </c>
      <c r="D1672" s="2" t="str">
        <f>'(참고) Index'!$E$9</f>
        <v>Main</v>
      </c>
      <c r="E1672" s="5">
        <v>10012</v>
      </c>
      <c r="F1672" s="4" t="str">
        <f t="shared" si="48"/>
        <v>BTC</v>
      </c>
      <c r="G1672" s="2" t="str">
        <f>IF(INDEX(지갑!$H:$H,MATCH(A1672&amp;B1672&amp;C1672&amp;D1672&amp;E1672&amp;F1672&amp;H1672,지갑!$K:$K,0))=0, "",INDEX(지갑!$H:$H,MATCH(A1672&amp;B1672&amp;C1672&amp;D1672&amp;E1672&amp;F1672&amp;H1672,지갑!$K:$K,0)))</f>
        <v>19SK9LWSXLdmwPxvjPgvUrdaPhaPS6LaNu</v>
      </c>
      <c r="K1672" s="1" t="s">
        <v>9</v>
      </c>
      <c r="L1672" s="1" t="s">
        <v>9</v>
      </c>
      <c r="M1672" s="11">
        <v>40</v>
      </c>
      <c r="N1672" s="2" t="str">
        <f>IF(ISERROR(INDEX(출금!$G$2:$G$1048576,MATCH($S1672,출금!$S$2:$S$1048576,0)))=TRUE, "", INDEX(출금!$G$2:$G$1048576,MATCH($S1672,출금!$S$2:$S$1048576,0))&amp;"")</f>
        <v>3H9GcbHrica8tDjBgkByHKNbwpcdTapLoK</v>
      </c>
      <c r="O1672" s="2" t="str">
        <f>IF(ISERROR(INDEX(출금!$H$2:$H$1048576,MATCH($S1672,출금!$S$2:$S$1048576,0)))=TRUE, "", INDEX(출금!$H$2:$H$1048576,MATCH($S1672,출금!$S$2:$S$1048576,0))&amp;"")</f>
        <v/>
      </c>
      <c r="P1672" s="2" t="str">
        <f>IF(ISERROR(INDEX(출금!$A$2:$A$1048576,MATCH($S1672,출금!$S$2:$S$1048576,0)))=TRUE, "", INDEX(출금!$A$2:$A$1048576,MATCH($S1672,출금!$S$2:$S$1048576,0)))</f>
        <v>exchange</v>
      </c>
      <c r="Q1672" s="2" t="str">
        <f>IF(ISERROR(INDEX(출금!$B$2:$B$1048576,MATCH($S1672,출금!$S$2:$S$1048576,0)))=TRUE, "", INDEX(출금!$B$2:$B$1048576,MATCH($S1672,출금!$S$2:$S$1048576,0)))</f>
        <v>FTX</v>
      </c>
      <c r="R1672" s="2" t="str">
        <f>IF(ISERROR(INDEX(출금!$C$2:$C$1048576,MATCH($S1672,출금!$S$2:$S$1048576,0)))=TRUE, "", INDEX(출금!$C$2:$C$1048576,MATCH($S1672,출금!$S$2:$S$1048576,0)))</f>
        <v>BBRICK</v>
      </c>
      <c r="S1672" s="4" t="s">
        <v>1774</v>
      </c>
      <c r="T1672" s="20">
        <v>44474.77416666667</v>
      </c>
      <c r="U1672" s="31" t="str">
        <f t="shared" si="49"/>
        <v>2021-10-05</v>
      </c>
    </row>
    <row r="1673" spans="1:21">
      <c r="A1673" s="5" t="s">
        <v>3</v>
      </c>
      <c r="B1673" s="5" t="s">
        <v>67</v>
      </c>
      <c r="C1673" s="5" t="s">
        <v>24</v>
      </c>
      <c r="D1673" s="2" t="str">
        <f>'(참고) Index'!$E$9</f>
        <v>Main</v>
      </c>
      <c r="E1673" s="5">
        <v>10012</v>
      </c>
      <c r="F1673" s="4" t="str">
        <f t="shared" si="48"/>
        <v>ETH</v>
      </c>
      <c r="G1673" s="2" t="str">
        <f>IF(INDEX(지갑!$H:$H,MATCH(A1673&amp;B1673&amp;C1673&amp;D1673&amp;E1673&amp;F1673&amp;H1673,지갑!$K:$K,0))=0, "",INDEX(지갑!$H:$H,MATCH(A1673&amp;B1673&amp;C1673&amp;D1673&amp;E1673&amp;F1673&amp;H1673,지갑!$K:$K,0)))</f>
        <v>0x5d6fcf22aa4e4ff8da0abe329392e7c5306d22f3</v>
      </c>
      <c r="K1673" s="1" t="s">
        <v>11</v>
      </c>
      <c r="L1673" s="1" t="s">
        <v>11</v>
      </c>
      <c r="M1673" s="11">
        <v>600</v>
      </c>
      <c r="N1673" s="2" t="str">
        <f>IF(ISERROR(INDEX(출금!$G$2:$G$1048576,MATCH($S1673,출금!$S$2:$S$1048576,0)))=TRUE, "", INDEX(출금!$G$2:$G$1048576,MATCH($S1673,출금!$S$2:$S$1048576,0))&amp;"")</f>
        <v>0xd16eEBDb4F8804b66AB4b2c536917154d9a47E82</v>
      </c>
      <c r="O1673" s="2" t="str">
        <f>IF(ISERROR(INDEX(출금!$H$2:$H$1048576,MATCH($S1673,출금!$S$2:$S$1048576,0)))=TRUE, "", INDEX(출금!$H$2:$H$1048576,MATCH($S1673,출금!$S$2:$S$1048576,0))&amp;"")</f>
        <v/>
      </c>
      <c r="P1673" s="2" t="str">
        <f>IF(ISERROR(INDEX(출금!$A$2:$A$1048576,MATCH($S1673,출금!$S$2:$S$1048576,0)))=TRUE, "", INDEX(출금!$A$2:$A$1048576,MATCH($S1673,출금!$S$2:$S$1048576,0)))</f>
        <v>exchange</v>
      </c>
      <c r="Q1673" s="2" t="str">
        <f>IF(ISERROR(INDEX(출금!$B$2:$B$1048576,MATCH($S1673,출금!$S$2:$S$1048576,0)))=TRUE, "", INDEX(출금!$B$2:$B$1048576,MATCH($S1673,출금!$S$2:$S$1048576,0)))</f>
        <v>FTX</v>
      </c>
      <c r="R1673" s="2" t="str">
        <f>IF(ISERROR(INDEX(출금!$C$2:$C$1048576,MATCH($S1673,출금!$S$2:$S$1048576,0)))=TRUE, "", INDEX(출금!$C$2:$C$1048576,MATCH($S1673,출금!$S$2:$S$1048576,0)))</f>
        <v>BBRICK</v>
      </c>
      <c r="S1673" s="4" t="s">
        <v>1776</v>
      </c>
      <c r="T1673" s="20">
        <v>44474.743495370371</v>
      </c>
      <c r="U1673" s="31" t="str">
        <f t="shared" si="49"/>
        <v>2021-10-05</v>
      </c>
    </row>
    <row r="1674" spans="1:21" hidden="1">
      <c r="A1674" s="5" t="s">
        <v>3</v>
      </c>
      <c r="B1674" s="5" t="s">
        <v>67</v>
      </c>
      <c r="C1674" s="5" t="s">
        <v>24</v>
      </c>
      <c r="D1674" s="2" t="str">
        <f>'(참고) Index'!$E$9</f>
        <v>Main</v>
      </c>
      <c r="E1674" s="5">
        <v>10012</v>
      </c>
      <c r="F1674" s="4" t="str">
        <f t="shared" si="48"/>
        <v>BTC</v>
      </c>
      <c r="G1674" s="2" t="str">
        <f>IF(INDEX(지갑!$H:$H,MATCH(A1674&amp;B1674&amp;C1674&amp;D1674&amp;E1674&amp;F1674&amp;H1674,지갑!$K:$K,0))=0, "",INDEX(지갑!$H:$H,MATCH(A1674&amp;B1674&amp;C1674&amp;D1674&amp;E1674&amp;F1674&amp;H1674,지갑!$K:$K,0)))</f>
        <v>19SK9LWSXLdmwPxvjPgvUrdaPhaPS6LaNu</v>
      </c>
      <c r="K1674" s="1" t="s">
        <v>9</v>
      </c>
      <c r="L1674" s="1" t="s">
        <v>179</v>
      </c>
      <c r="M1674" s="11">
        <v>28.027777499999999</v>
      </c>
      <c r="N1674" s="2" t="str">
        <f>IF(ISERROR(INDEX(출금!$G$2:$G$1048576,MATCH($S1674,출금!$S$2:$S$1048576,0)))=TRUE, "", INDEX(출금!$G$2:$G$1048576,MATCH($S1674,출금!$S$2:$S$1048576,0))&amp;"")</f>
        <v/>
      </c>
      <c r="O1674" s="2" t="str">
        <f>IF(ISERROR(INDEX(출금!$H$2:$H$1048576,MATCH($S1674,출금!$S$2:$S$1048576,0)))=TRUE, "", INDEX(출금!$H$2:$H$1048576,MATCH($S1674,출금!$S$2:$S$1048576,0))&amp;"")</f>
        <v/>
      </c>
      <c r="P1674" s="2" t="str">
        <f>IF(ISERROR(INDEX(출금!$A$2:$A$1048576,MATCH($S1674,출금!$S$2:$S$1048576,0)))=TRUE, "", INDEX(출금!$A$2:$A$1048576,MATCH($S1674,출금!$S$2:$S$1048576,0)))</f>
        <v/>
      </c>
      <c r="Q1674" s="2" t="str">
        <f>IF(ISERROR(INDEX(출금!$B$2:$B$1048576,MATCH($S1674,출금!$S$2:$S$1048576,0)))=TRUE, "", INDEX(출금!$B$2:$B$1048576,MATCH($S1674,출금!$S$2:$S$1048576,0)))</f>
        <v/>
      </c>
      <c r="R1674" s="2" t="str">
        <f>IF(ISERROR(INDEX(출금!$C$2:$C$1048576,MATCH($S1674,출금!$S$2:$S$1048576,0)))=TRUE, "", INDEX(출금!$C$2:$C$1048576,MATCH($S1674,출금!$S$2:$S$1048576,0)))</f>
        <v/>
      </c>
      <c r="S1674" s="4" t="s">
        <v>2886</v>
      </c>
      <c r="T1674" s="20">
        <v>44474.641909722224</v>
      </c>
      <c r="U1674" s="31" t="str">
        <f t="shared" si="49"/>
        <v>2021-10-05</v>
      </c>
    </row>
    <row r="1675" spans="1:21" hidden="1">
      <c r="A1675" s="5" t="s">
        <v>3</v>
      </c>
      <c r="B1675" s="5" t="s">
        <v>67</v>
      </c>
      <c r="C1675" s="5" t="s">
        <v>24</v>
      </c>
      <c r="D1675" s="2" t="str">
        <f>'(참고) Index'!$E$9</f>
        <v>Main</v>
      </c>
      <c r="E1675" s="5">
        <v>10012</v>
      </c>
      <c r="F1675" s="4" t="str">
        <f t="shared" si="48"/>
        <v>BTC</v>
      </c>
      <c r="G1675" s="2" t="str">
        <f>IF(INDEX(지갑!$H:$H,MATCH(A1675&amp;B1675&amp;C1675&amp;D1675&amp;E1675&amp;F1675&amp;H1675,지갑!$K:$K,0))=0, "",INDEX(지갑!$H:$H,MATCH(A1675&amp;B1675&amp;C1675&amp;D1675&amp;E1675&amp;F1675&amp;H1675,지갑!$K:$K,0)))</f>
        <v>19SK9LWSXLdmwPxvjPgvUrdaPhaPS6LaNu</v>
      </c>
      <c r="K1675" s="1" t="s">
        <v>9</v>
      </c>
      <c r="L1675" s="1" t="s">
        <v>9</v>
      </c>
      <c r="M1675" s="11">
        <v>89.860182300000005</v>
      </c>
      <c r="N1675" s="2" t="str">
        <f>IF(ISERROR(INDEX(출금!$G$2:$G$1048576,MATCH($S1675,출금!$S$2:$S$1048576,0)))=TRUE, "", INDEX(출금!$G$2:$G$1048576,MATCH($S1675,출금!$S$2:$S$1048576,0))&amp;"")</f>
        <v>1MdatewJkKfSptYBaJvgEBFYCEbiCkELVt</v>
      </c>
      <c r="O1675" s="2" t="str">
        <f>IF(ISERROR(INDEX(출금!$H$2:$H$1048576,MATCH($S1675,출금!$S$2:$S$1048576,0)))=TRUE, "", INDEX(출금!$H$2:$H$1048576,MATCH($S1675,출금!$S$2:$S$1048576,0))&amp;"")</f>
        <v/>
      </c>
      <c r="P1675" s="2" t="str">
        <f>IF(ISERROR(INDEX(출금!$A$2:$A$1048576,MATCH($S1675,출금!$S$2:$S$1048576,0)))=TRUE, "", INDEX(출금!$A$2:$A$1048576,MATCH($S1675,출금!$S$2:$S$1048576,0)))</f>
        <v>exchange</v>
      </c>
      <c r="Q1675" s="2" t="str">
        <f>IF(ISERROR(INDEX(출금!$B$2:$B$1048576,MATCH($S1675,출금!$S$2:$S$1048576,0)))=TRUE, "", INDEX(출금!$B$2:$B$1048576,MATCH($S1675,출금!$S$2:$S$1048576,0)))</f>
        <v>Huobi</v>
      </c>
      <c r="R1675" s="2" t="str">
        <f>IF(ISERROR(INDEX(출금!$C$2:$C$1048576,MATCH($S1675,출금!$S$2:$S$1048576,0)))=TRUE, "", INDEX(출금!$C$2:$C$1048576,MATCH($S1675,출금!$S$2:$S$1048576,0)))</f>
        <v>Peertec</v>
      </c>
      <c r="S1675" s="4" t="s">
        <v>1309</v>
      </c>
      <c r="T1675" s="20">
        <v>44474.572638888887</v>
      </c>
      <c r="U1675" s="31" t="str">
        <f t="shared" si="49"/>
        <v>2021-10-05</v>
      </c>
    </row>
    <row r="1676" spans="1:21" hidden="1">
      <c r="A1676" s="5" t="s">
        <v>3</v>
      </c>
      <c r="B1676" s="5" t="s">
        <v>67</v>
      </c>
      <c r="C1676" s="5" t="s">
        <v>24</v>
      </c>
      <c r="D1676" s="2" t="str">
        <f>'(참고) Index'!$E$9</f>
        <v>Main</v>
      </c>
      <c r="E1676" s="5">
        <v>10012</v>
      </c>
      <c r="F1676" s="4" t="str">
        <f t="shared" si="48"/>
        <v>ETH</v>
      </c>
      <c r="G1676" s="2" t="str">
        <f>IF(INDEX(지갑!$H:$H,MATCH(A1676&amp;B1676&amp;C1676&amp;D1676&amp;E1676&amp;F1676&amp;H1676,지갑!$K:$K,0))=0, "",INDEX(지갑!$H:$H,MATCH(A1676&amp;B1676&amp;C1676&amp;D1676&amp;E1676&amp;F1676&amp;H1676,지갑!$K:$K,0)))</f>
        <v>0x5d6fcf22aa4e4ff8da0abe329392e7c5306d22f3</v>
      </c>
      <c r="K1676" s="1" t="s">
        <v>11</v>
      </c>
      <c r="L1676" s="1" t="s">
        <v>179</v>
      </c>
      <c r="M1676" s="11">
        <v>940.567274</v>
      </c>
      <c r="N1676" s="2" t="str">
        <f>IF(ISERROR(INDEX(출금!$G$2:$G$1048576,MATCH($S1676,출금!$S$2:$S$1048576,0)))=TRUE, "", INDEX(출금!$G$2:$G$1048576,MATCH($S1676,출금!$S$2:$S$1048576,0))&amp;"")</f>
        <v/>
      </c>
      <c r="O1676" s="2" t="str">
        <f>IF(ISERROR(INDEX(출금!$H$2:$H$1048576,MATCH($S1676,출금!$S$2:$S$1048576,0)))=TRUE, "", INDEX(출금!$H$2:$H$1048576,MATCH($S1676,출금!$S$2:$S$1048576,0))&amp;"")</f>
        <v/>
      </c>
      <c r="P1676" s="2" t="str">
        <f>IF(ISERROR(INDEX(출금!$A$2:$A$1048576,MATCH($S1676,출금!$S$2:$S$1048576,0)))=TRUE, "", INDEX(출금!$A$2:$A$1048576,MATCH($S1676,출금!$S$2:$S$1048576,0)))</f>
        <v/>
      </c>
      <c r="Q1676" s="2" t="str">
        <f>IF(ISERROR(INDEX(출금!$B$2:$B$1048576,MATCH($S1676,출금!$S$2:$S$1048576,0)))=TRUE, "", INDEX(출금!$B$2:$B$1048576,MATCH($S1676,출금!$S$2:$S$1048576,0)))</f>
        <v/>
      </c>
      <c r="R1676" s="2" t="str">
        <f>IF(ISERROR(INDEX(출금!$C$2:$C$1048576,MATCH($S1676,출금!$S$2:$S$1048576,0)))=TRUE, "", INDEX(출금!$C$2:$C$1048576,MATCH($S1676,출금!$S$2:$S$1048576,0)))</f>
        <v/>
      </c>
      <c r="S1676" s="4" t="s">
        <v>2887</v>
      </c>
      <c r="T1676" s="20">
        <v>44473.378946759258</v>
      </c>
      <c r="U1676" s="31" t="str">
        <f t="shared" si="49"/>
        <v>2021-10-04</v>
      </c>
    </row>
    <row r="1677" spans="1:21">
      <c r="A1677" s="5" t="s">
        <v>3</v>
      </c>
      <c r="B1677" s="5" t="s">
        <v>67</v>
      </c>
      <c r="C1677" s="5" t="s">
        <v>24</v>
      </c>
      <c r="D1677" s="2" t="str">
        <f>'(참고) Index'!$E$9</f>
        <v>Main</v>
      </c>
      <c r="E1677" s="5">
        <v>10012</v>
      </c>
      <c r="F1677" s="4" t="str">
        <f t="shared" si="48"/>
        <v>WBTC</v>
      </c>
      <c r="G1677" s="2" t="e">
        <f>IF(INDEX(지갑!$H:$H,MATCH(A1677&amp;B1677&amp;C1677&amp;D1677&amp;E1677&amp;F1677&amp;H1677,지갑!$K:$K,0))=0, "",INDEX(지갑!$H:$H,MATCH(A1677&amp;B1677&amp;C1677&amp;D1677&amp;E1677&amp;F1677&amp;H1677,지갑!$K:$K,0)))</f>
        <v>#N/A</v>
      </c>
      <c r="K1677" s="1" t="s">
        <v>414</v>
      </c>
      <c r="L1677" s="1" t="s">
        <v>11</v>
      </c>
      <c r="M1677" s="11">
        <v>0.78874999999999995</v>
      </c>
      <c r="N1677" s="2" t="str">
        <f>IF(ISERROR(INDEX(출금!$G$2:$G$1048576,MATCH($S1677,출금!$S$2:$S$1048576,0)))=TRUE, "", INDEX(출금!$G$2:$G$1048576,MATCH($S1677,출금!$S$2:$S$1048576,0))&amp;"")</f>
        <v/>
      </c>
      <c r="O1677" s="2" t="str">
        <f>IF(ISERROR(INDEX(출금!$H$2:$H$1048576,MATCH($S1677,출금!$S$2:$S$1048576,0)))=TRUE, "", INDEX(출금!$H$2:$H$1048576,MATCH($S1677,출금!$S$2:$S$1048576,0))&amp;"")</f>
        <v/>
      </c>
      <c r="P1677" s="2" t="str">
        <f>IF(ISERROR(INDEX(출금!$A$2:$A$1048576,MATCH($S1677,출금!$S$2:$S$1048576,0)))=TRUE, "", INDEX(출금!$A$2:$A$1048576,MATCH($S1677,출금!$S$2:$S$1048576,0)))</f>
        <v/>
      </c>
      <c r="Q1677" s="2" t="str">
        <f>IF(ISERROR(INDEX(출금!$B$2:$B$1048576,MATCH($S1677,출금!$S$2:$S$1048576,0)))=TRUE, "", INDEX(출금!$B$2:$B$1048576,MATCH($S1677,출금!$S$2:$S$1048576,0)))</f>
        <v/>
      </c>
      <c r="R1677" s="2" t="str">
        <f>IF(ISERROR(INDEX(출금!$C$2:$C$1048576,MATCH($S1677,출금!$S$2:$S$1048576,0)))=TRUE, "", INDEX(출금!$C$2:$C$1048576,MATCH($S1677,출금!$S$2:$S$1048576,0)))</f>
        <v/>
      </c>
      <c r="S1677" s="4" t="s">
        <v>2888</v>
      </c>
      <c r="T1677" s="20">
        <v>44473.251805555556</v>
      </c>
      <c r="U1677" s="31" t="str">
        <f t="shared" si="49"/>
        <v>2021-10-04</v>
      </c>
    </row>
    <row r="1678" spans="1:21" hidden="1">
      <c r="A1678" s="5" t="s">
        <v>3</v>
      </c>
      <c r="B1678" s="5" t="s">
        <v>67</v>
      </c>
      <c r="C1678" s="5" t="s">
        <v>24</v>
      </c>
      <c r="D1678" s="2" t="str">
        <f>'(참고) Index'!$E$9</f>
        <v>Main</v>
      </c>
      <c r="E1678" s="5">
        <v>10012</v>
      </c>
      <c r="F1678" s="4" t="str">
        <f t="shared" si="48"/>
        <v>XRP</v>
      </c>
      <c r="G1678" s="2" t="str">
        <f>IF(INDEX(지갑!$H:$H,MATCH(A1678&amp;B1678&amp;C1678&amp;D1678&amp;E1678&amp;F1678&amp;H1678,지갑!$K:$K,0))=0, "",INDEX(지갑!$H:$H,MATCH(A1678&amp;B1678&amp;C1678&amp;D1678&amp;E1678&amp;F1678&amp;H1678,지갑!$K:$K,0)))</f>
        <v>rEb8TK3gBgk5auZkwc6sHnwrGVJH8DuaLh</v>
      </c>
      <c r="H1678" s="5">
        <v>105711647</v>
      </c>
      <c r="K1678" s="1" t="s">
        <v>10</v>
      </c>
      <c r="L1678" s="1" t="s">
        <v>10</v>
      </c>
      <c r="M1678" s="11">
        <v>35281.514199999998</v>
      </c>
      <c r="N1678" s="2" t="str">
        <f>IF(ISERROR(INDEX(출금!$G$2:$G$1048576,MATCH($S1678,출금!$S$2:$S$1048576,0)))=TRUE, "", INDEX(출금!$G$2:$G$1048576,MATCH($S1678,출금!$S$2:$S$1048576,0))&amp;"")</f>
        <v/>
      </c>
      <c r="O1678" s="2" t="str">
        <f>IF(ISERROR(INDEX(출금!$H$2:$H$1048576,MATCH($S1678,출금!$S$2:$S$1048576,0)))=TRUE, "", INDEX(출금!$H$2:$H$1048576,MATCH($S1678,출금!$S$2:$S$1048576,0))&amp;"")</f>
        <v/>
      </c>
      <c r="P1678" s="2" t="str">
        <f>IF(ISERROR(INDEX(출금!$A$2:$A$1048576,MATCH($S1678,출금!$S$2:$S$1048576,0)))=TRUE, "", INDEX(출금!$A$2:$A$1048576,MATCH($S1678,출금!$S$2:$S$1048576,0)))</f>
        <v/>
      </c>
      <c r="Q1678" s="2" t="str">
        <f>IF(ISERROR(INDEX(출금!$B$2:$B$1048576,MATCH($S1678,출금!$S$2:$S$1048576,0)))=TRUE, "", INDEX(출금!$B$2:$B$1048576,MATCH($S1678,출금!$S$2:$S$1048576,0)))</f>
        <v/>
      </c>
      <c r="R1678" s="2" t="str">
        <f>IF(ISERROR(INDEX(출금!$C$2:$C$1048576,MATCH($S1678,출금!$S$2:$S$1048576,0)))=TRUE, "", INDEX(출금!$C$2:$C$1048576,MATCH($S1678,출금!$S$2:$S$1048576,0)))</f>
        <v/>
      </c>
      <c r="S1678" s="4" t="s">
        <v>2889</v>
      </c>
      <c r="T1678" s="20">
        <v>44472.996076388888</v>
      </c>
      <c r="U1678" s="31" t="str">
        <f t="shared" si="49"/>
        <v>2021-10-03</v>
      </c>
    </row>
    <row r="1679" spans="1:21" hidden="1">
      <c r="A1679" s="5" t="s">
        <v>3</v>
      </c>
      <c r="B1679" s="5" t="s">
        <v>67</v>
      </c>
      <c r="C1679" s="5" t="s">
        <v>24</v>
      </c>
      <c r="D1679" s="2" t="str">
        <f>'(참고) Index'!$E$9</f>
        <v>Main</v>
      </c>
      <c r="E1679" s="5">
        <v>10012</v>
      </c>
      <c r="F1679" s="4" t="str">
        <f t="shared" si="48"/>
        <v>BTC</v>
      </c>
      <c r="G1679" s="2" t="str">
        <f>IF(INDEX(지갑!$H:$H,MATCH(A1679&amp;B1679&amp;C1679&amp;D1679&amp;E1679&amp;F1679&amp;H1679,지갑!$K:$K,0))=0, "",INDEX(지갑!$H:$H,MATCH(A1679&amp;B1679&amp;C1679&amp;D1679&amp;E1679&amp;F1679&amp;H1679,지갑!$K:$K,0)))</f>
        <v>19SK9LWSXLdmwPxvjPgvUrdaPhaPS6LaNu</v>
      </c>
      <c r="K1679" s="1" t="s">
        <v>9</v>
      </c>
      <c r="L1679" s="1" t="s">
        <v>9</v>
      </c>
      <c r="M1679" s="11">
        <v>50.619914799999997</v>
      </c>
      <c r="N1679" s="2" t="str">
        <f>IF(ISERROR(INDEX(출금!$G$2:$G$1048576,MATCH($S1679,출금!$S$2:$S$1048576,0)))=TRUE, "", INDEX(출금!$G$2:$G$1048576,MATCH($S1679,출금!$S$2:$S$1048576,0))&amp;"")</f>
        <v/>
      </c>
      <c r="O1679" s="2" t="str">
        <f>IF(ISERROR(INDEX(출금!$H$2:$H$1048576,MATCH($S1679,출금!$S$2:$S$1048576,0)))=TRUE, "", INDEX(출금!$H$2:$H$1048576,MATCH($S1679,출금!$S$2:$S$1048576,0))&amp;"")</f>
        <v/>
      </c>
      <c r="P1679" s="2" t="str">
        <f>IF(ISERROR(INDEX(출금!$A$2:$A$1048576,MATCH($S1679,출금!$S$2:$S$1048576,0)))=TRUE, "", INDEX(출금!$A$2:$A$1048576,MATCH($S1679,출금!$S$2:$S$1048576,0)))</f>
        <v/>
      </c>
      <c r="Q1679" s="2" t="str">
        <f>IF(ISERROR(INDEX(출금!$B$2:$B$1048576,MATCH($S1679,출금!$S$2:$S$1048576,0)))=TRUE, "", INDEX(출금!$B$2:$B$1048576,MATCH($S1679,출금!$S$2:$S$1048576,0)))</f>
        <v/>
      </c>
      <c r="R1679" s="2" t="str">
        <f>IF(ISERROR(INDEX(출금!$C$2:$C$1048576,MATCH($S1679,출금!$S$2:$S$1048576,0)))=TRUE, "", INDEX(출금!$C$2:$C$1048576,MATCH($S1679,출금!$S$2:$S$1048576,0)))</f>
        <v/>
      </c>
      <c r="S1679" s="4" t="s">
        <v>2890</v>
      </c>
      <c r="T1679" s="20">
        <v>44470.938206018516</v>
      </c>
      <c r="U1679" s="31" t="str">
        <f t="shared" si="49"/>
        <v>2021-10-01</v>
      </c>
    </row>
    <row r="1680" spans="1:21" hidden="1">
      <c r="A1680" s="5" t="s">
        <v>3</v>
      </c>
      <c r="B1680" s="5" t="s">
        <v>67</v>
      </c>
      <c r="C1680" s="5" t="s">
        <v>24</v>
      </c>
      <c r="D1680" s="2" t="str">
        <f>'(참고) Index'!$E$9</f>
        <v>Main</v>
      </c>
      <c r="E1680" s="5">
        <v>10012</v>
      </c>
      <c r="F1680" s="4" t="str">
        <f t="shared" si="48"/>
        <v>XRP</v>
      </c>
      <c r="G1680" s="2" t="str">
        <f>IF(INDEX(지갑!$H:$H,MATCH(A1680&amp;B1680&amp;C1680&amp;D1680&amp;E1680&amp;F1680&amp;H1680,지갑!$K:$K,0))=0, "",INDEX(지갑!$H:$H,MATCH(A1680&amp;B1680&amp;C1680&amp;D1680&amp;E1680&amp;F1680&amp;H1680,지갑!$K:$K,0)))</f>
        <v>rEb8TK3gBgk5auZkwc6sHnwrGVJH8DuaLh</v>
      </c>
      <c r="H1680" s="5">
        <v>105711647</v>
      </c>
      <c r="K1680" s="1" t="s">
        <v>10</v>
      </c>
      <c r="L1680" s="1" t="s">
        <v>10</v>
      </c>
      <c r="M1680" s="11">
        <v>36152.915000000001</v>
      </c>
      <c r="N1680" s="2" t="str">
        <f>IF(ISERROR(INDEX(출금!$G$2:$G$1048576,MATCH($S1680,출금!$S$2:$S$1048576,0)))=TRUE, "", INDEX(출금!$G$2:$G$1048576,MATCH($S1680,출금!$S$2:$S$1048576,0))&amp;"")</f>
        <v/>
      </c>
      <c r="O1680" s="2" t="str">
        <f>IF(ISERROR(INDEX(출금!$H$2:$H$1048576,MATCH($S1680,출금!$S$2:$S$1048576,0)))=TRUE, "", INDEX(출금!$H$2:$H$1048576,MATCH($S1680,출금!$S$2:$S$1048576,0))&amp;"")</f>
        <v/>
      </c>
      <c r="P1680" s="2" t="str">
        <f>IF(ISERROR(INDEX(출금!$A$2:$A$1048576,MATCH($S1680,출금!$S$2:$S$1048576,0)))=TRUE, "", INDEX(출금!$A$2:$A$1048576,MATCH($S1680,출금!$S$2:$S$1048576,0)))</f>
        <v/>
      </c>
      <c r="Q1680" s="2" t="str">
        <f>IF(ISERROR(INDEX(출금!$B$2:$B$1048576,MATCH($S1680,출금!$S$2:$S$1048576,0)))=TRUE, "", INDEX(출금!$B$2:$B$1048576,MATCH($S1680,출금!$S$2:$S$1048576,0)))</f>
        <v/>
      </c>
      <c r="R1680" s="2" t="str">
        <f>IF(ISERROR(INDEX(출금!$C$2:$C$1048576,MATCH($S1680,출금!$S$2:$S$1048576,0)))=TRUE, "", INDEX(출금!$C$2:$C$1048576,MATCH($S1680,출금!$S$2:$S$1048576,0)))</f>
        <v/>
      </c>
      <c r="S1680" s="4" t="s">
        <v>2891</v>
      </c>
      <c r="T1680" s="20">
        <v>44470.530810185184</v>
      </c>
      <c r="U1680" s="31" t="str">
        <f t="shared" si="49"/>
        <v>2021-10-01</v>
      </c>
    </row>
    <row r="1681" spans="1:21" hidden="1">
      <c r="A1681" s="5" t="s">
        <v>3</v>
      </c>
      <c r="B1681" s="5" t="s">
        <v>67</v>
      </c>
      <c r="C1681" s="5" t="s">
        <v>24</v>
      </c>
      <c r="D1681" s="2" t="str">
        <f>'(참고) Index'!$E$9</f>
        <v>Main</v>
      </c>
      <c r="E1681" s="5">
        <v>10012</v>
      </c>
      <c r="F1681" s="4" t="str">
        <f t="shared" si="48"/>
        <v>XRP</v>
      </c>
      <c r="G1681" s="2" t="str">
        <f>IF(INDEX(지갑!$H:$H,MATCH(A1681&amp;B1681&amp;C1681&amp;D1681&amp;E1681&amp;F1681&amp;H1681,지갑!$K:$K,0))=0, "",INDEX(지갑!$H:$H,MATCH(A1681&amp;B1681&amp;C1681&amp;D1681&amp;E1681&amp;F1681&amp;H1681,지갑!$K:$K,0)))</f>
        <v>rEb8TK3gBgk5auZkwc6sHnwrGVJH8DuaLh</v>
      </c>
      <c r="H1681" s="5">
        <v>105711647</v>
      </c>
      <c r="K1681" s="1" t="s">
        <v>10</v>
      </c>
      <c r="L1681" s="1" t="s">
        <v>10</v>
      </c>
      <c r="M1681" s="11">
        <v>36156.282599999999</v>
      </c>
      <c r="N1681" s="2" t="str">
        <f>IF(ISERROR(INDEX(출금!$G$2:$G$1048576,MATCH($S1681,출금!$S$2:$S$1048576,0)))=TRUE, "", INDEX(출금!$G$2:$G$1048576,MATCH($S1681,출금!$S$2:$S$1048576,0))&amp;"")</f>
        <v/>
      </c>
      <c r="O1681" s="2" t="str">
        <f>IF(ISERROR(INDEX(출금!$H$2:$H$1048576,MATCH($S1681,출금!$S$2:$S$1048576,0)))=TRUE, "", INDEX(출금!$H$2:$H$1048576,MATCH($S1681,출금!$S$2:$S$1048576,0))&amp;"")</f>
        <v/>
      </c>
      <c r="P1681" s="2" t="str">
        <f>IF(ISERROR(INDEX(출금!$A$2:$A$1048576,MATCH($S1681,출금!$S$2:$S$1048576,0)))=TRUE, "", INDEX(출금!$A$2:$A$1048576,MATCH($S1681,출금!$S$2:$S$1048576,0)))</f>
        <v/>
      </c>
      <c r="Q1681" s="2" t="str">
        <f>IF(ISERROR(INDEX(출금!$B$2:$B$1048576,MATCH($S1681,출금!$S$2:$S$1048576,0)))=TRUE, "", INDEX(출금!$B$2:$B$1048576,MATCH($S1681,출금!$S$2:$S$1048576,0)))</f>
        <v/>
      </c>
      <c r="R1681" s="2" t="str">
        <f>IF(ISERROR(INDEX(출금!$C$2:$C$1048576,MATCH($S1681,출금!$S$2:$S$1048576,0)))=TRUE, "", INDEX(출금!$C$2:$C$1048576,MATCH($S1681,출금!$S$2:$S$1048576,0)))</f>
        <v/>
      </c>
      <c r="S1681" s="4" t="s">
        <v>2892</v>
      </c>
      <c r="T1681" s="20">
        <v>44470.322488425925</v>
      </c>
      <c r="U1681" s="31" t="str">
        <f t="shared" si="49"/>
        <v>2021-10-01</v>
      </c>
    </row>
    <row r="1682" spans="1:21">
      <c r="A1682" s="5" t="s">
        <v>3</v>
      </c>
      <c r="B1682" s="5" t="s">
        <v>67</v>
      </c>
      <c r="C1682" s="5" t="s">
        <v>24</v>
      </c>
      <c r="D1682" s="2" t="str">
        <f>'(참고) Index'!$E$9</f>
        <v>Main</v>
      </c>
      <c r="E1682" s="5">
        <v>10012</v>
      </c>
      <c r="F1682" s="4" t="str">
        <f t="shared" si="48"/>
        <v>USDC</v>
      </c>
      <c r="G1682" s="2" t="str">
        <f>IF(INDEX(지갑!$H:$H,MATCH(A1682&amp;B1682&amp;C1682&amp;D1682&amp;E1682&amp;F1682&amp;H1682,지갑!$K:$K,0))=0, "",INDEX(지갑!$H:$H,MATCH(A1682&amp;B1682&amp;C1682&amp;D1682&amp;E1682&amp;F1682&amp;H1682,지갑!$K:$K,0)))</f>
        <v/>
      </c>
      <c r="K1682" s="1" t="s">
        <v>12</v>
      </c>
      <c r="L1682" s="1" t="s">
        <v>11</v>
      </c>
      <c r="M1682" s="11">
        <v>499900.11700000003</v>
      </c>
      <c r="N1682" s="2" t="str">
        <f>IF(ISERROR(INDEX(출금!$G$2:$G$1048576,MATCH($S1682,출금!$S$2:$S$1048576,0)))=TRUE, "", INDEX(출금!$G$2:$G$1048576,MATCH($S1682,출금!$S$2:$S$1048576,0))&amp;"")</f>
        <v/>
      </c>
      <c r="O1682" s="2" t="str">
        <f>IF(ISERROR(INDEX(출금!$H$2:$H$1048576,MATCH($S1682,출금!$S$2:$S$1048576,0)))=TRUE, "", INDEX(출금!$H$2:$H$1048576,MATCH($S1682,출금!$S$2:$S$1048576,0))&amp;"")</f>
        <v/>
      </c>
      <c r="P1682" s="2" t="str">
        <f>IF(ISERROR(INDEX(출금!$A$2:$A$1048576,MATCH($S1682,출금!$S$2:$S$1048576,0)))=TRUE, "", INDEX(출금!$A$2:$A$1048576,MATCH($S1682,출금!$S$2:$S$1048576,0)))</f>
        <v/>
      </c>
      <c r="Q1682" s="2" t="str">
        <f>IF(ISERROR(INDEX(출금!$B$2:$B$1048576,MATCH($S1682,출금!$S$2:$S$1048576,0)))=TRUE, "", INDEX(출금!$B$2:$B$1048576,MATCH($S1682,출금!$S$2:$S$1048576,0)))</f>
        <v/>
      </c>
      <c r="R1682" s="2" t="str">
        <f>IF(ISERROR(INDEX(출금!$C$2:$C$1048576,MATCH($S1682,출금!$S$2:$S$1048576,0)))=TRUE, "", INDEX(출금!$C$2:$C$1048576,MATCH($S1682,출금!$S$2:$S$1048576,0)))</f>
        <v/>
      </c>
      <c r="S1682" s="4" t="s">
        <v>2893</v>
      </c>
      <c r="T1682" s="20">
        <v>44468.617083333331</v>
      </c>
      <c r="U1682" s="31" t="str">
        <f t="shared" si="49"/>
        <v>2021-09-29</v>
      </c>
    </row>
    <row r="1683" spans="1:21" hidden="1">
      <c r="A1683" s="5" t="s">
        <v>3</v>
      </c>
      <c r="B1683" s="5" t="s">
        <v>67</v>
      </c>
      <c r="C1683" s="5" t="s">
        <v>24</v>
      </c>
      <c r="D1683" s="2" t="str">
        <f>'(참고) Index'!$E$9</f>
        <v>Main</v>
      </c>
      <c r="E1683" s="5">
        <v>10012</v>
      </c>
      <c r="F1683" s="4" t="str">
        <f t="shared" si="48"/>
        <v>XRP</v>
      </c>
      <c r="G1683" s="2" t="str">
        <f>IF(INDEX(지갑!$H:$H,MATCH(A1683&amp;B1683&amp;C1683&amp;D1683&amp;E1683&amp;F1683&amp;H1683,지갑!$K:$K,0))=0, "",INDEX(지갑!$H:$H,MATCH(A1683&amp;B1683&amp;C1683&amp;D1683&amp;E1683&amp;F1683&amp;H1683,지갑!$K:$K,0)))</f>
        <v>rEb8TK3gBgk5auZkwc6sHnwrGVJH8DuaLh</v>
      </c>
      <c r="H1683" s="5">
        <v>105711647</v>
      </c>
      <c r="K1683" s="1" t="s">
        <v>10</v>
      </c>
      <c r="L1683" s="1" t="s">
        <v>10</v>
      </c>
      <c r="M1683" s="11">
        <v>52570.784399999997</v>
      </c>
      <c r="N1683" s="2" t="str">
        <f>IF(ISERROR(INDEX(출금!$G$2:$G$1048576,MATCH($S1683,출금!$S$2:$S$1048576,0)))=TRUE, "", INDEX(출금!$G$2:$G$1048576,MATCH($S1683,출금!$S$2:$S$1048576,0))&amp;"")</f>
        <v/>
      </c>
      <c r="O1683" s="2" t="str">
        <f>IF(ISERROR(INDEX(출금!$H$2:$H$1048576,MATCH($S1683,출금!$S$2:$S$1048576,0)))=TRUE, "", INDEX(출금!$H$2:$H$1048576,MATCH($S1683,출금!$S$2:$S$1048576,0))&amp;"")</f>
        <v/>
      </c>
      <c r="P1683" s="2" t="str">
        <f>IF(ISERROR(INDEX(출금!$A$2:$A$1048576,MATCH($S1683,출금!$S$2:$S$1048576,0)))=TRUE, "", INDEX(출금!$A$2:$A$1048576,MATCH($S1683,출금!$S$2:$S$1048576,0)))</f>
        <v/>
      </c>
      <c r="Q1683" s="2" t="str">
        <f>IF(ISERROR(INDEX(출금!$B$2:$B$1048576,MATCH($S1683,출금!$S$2:$S$1048576,0)))=TRUE, "", INDEX(출금!$B$2:$B$1048576,MATCH($S1683,출금!$S$2:$S$1048576,0)))</f>
        <v/>
      </c>
      <c r="R1683" s="2" t="str">
        <f>IF(ISERROR(INDEX(출금!$C$2:$C$1048576,MATCH($S1683,출금!$S$2:$S$1048576,0)))=TRUE, "", INDEX(출금!$C$2:$C$1048576,MATCH($S1683,출금!$S$2:$S$1048576,0)))</f>
        <v/>
      </c>
      <c r="S1683" s="4" t="s">
        <v>2894</v>
      </c>
      <c r="T1683" s="20">
        <v>44467.83221064815</v>
      </c>
      <c r="U1683" s="31" t="str">
        <f t="shared" si="49"/>
        <v>2021-09-28</v>
      </c>
    </row>
    <row r="1684" spans="1:21" hidden="1">
      <c r="A1684" s="5" t="s">
        <v>3</v>
      </c>
      <c r="B1684" s="5" t="s">
        <v>67</v>
      </c>
      <c r="C1684" s="5" t="s">
        <v>24</v>
      </c>
      <c r="D1684" s="2" t="str">
        <f>'(참고) Index'!$E$9</f>
        <v>Main</v>
      </c>
      <c r="E1684" s="5">
        <v>10012</v>
      </c>
      <c r="F1684" s="4" t="str">
        <f t="shared" si="48"/>
        <v>EOS</v>
      </c>
      <c r="G1684" s="2" t="str">
        <f>IF(INDEX(지갑!$H:$H,MATCH(A1684&amp;B1684&amp;C1684&amp;D1684&amp;E1684&amp;F1684&amp;H1684,지갑!$K:$K,0))=0, "",INDEX(지갑!$H:$H,MATCH(A1684&amp;B1684&amp;C1684&amp;D1684&amp;E1684&amp;F1684&amp;H1684,지갑!$K:$K,0)))</f>
        <v>binancecleos</v>
      </c>
      <c r="H1684" s="5">
        <v>106375124</v>
      </c>
      <c r="K1684" s="1" t="s">
        <v>1139</v>
      </c>
      <c r="L1684" s="1" t="s">
        <v>1139</v>
      </c>
      <c r="M1684" s="11">
        <v>1008484.38</v>
      </c>
      <c r="N1684" s="2" t="str">
        <f>IF(ISERROR(INDEX(출금!$G$2:$G$1048576,MATCH($S1684,출금!$S$2:$S$1048576,0)))=TRUE, "", INDEX(출금!$G$2:$G$1048576,MATCH($S1684,출금!$S$2:$S$1048576,0))&amp;"")</f>
        <v/>
      </c>
      <c r="O1684" s="2" t="str">
        <f>IF(ISERROR(INDEX(출금!$H$2:$H$1048576,MATCH($S1684,출금!$S$2:$S$1048576,0)))=TRUE, "", INDEX(출금!$H$2:$H$1048576,MATCH($S1684,출금!$S$2:$S$1048576,0))&amp;"")</f>
        <v/>
      </c>
      <c r="P1684" s="2" t="str">
        <f>IF(ISERROR(INDEX(출금!$A$2:$A$1048576,MATCH($S1684,출금!$S$2:$S$1048576,0)))=TRUE, "", INDEX(출금!$A$2:$A$1048576,MATCH($S1684,출금!$S$2:$S$1048576,0)))</f>
        <v/>
      </c>
      <c r="Q1684" s="2" t="str">
        <f>IF(ISERROR(INDEX(출금!$B$2:$B$1048576,MATCH($S1684,출금!$S$2:$S$1048576,0)))=TRUE, "", INDEX(출금!$B$2:$B$1048576,MATCH($S1684,출금!$S$2:$S$1048576,0)))</f>
        <v/>
      </c>
      <c r="R1684" s="2" t="str">
        <f>IF(ISERROR(INDEX(출금!$C$2:$C$1048576,MATCH($S1684,출금!$S$2:$S$1048576,0)))=TRUE, "", INDEX(출금!$C$2:$C$1048576,MATCH($S1684,출금!$S$2:$S$1048576,0)))</f>
        <v/>
      </c>
      <c r="S1684" s="4" t="s">
        <v>2895</v>
      </c>
      <c r="T1684" s="20">
        <v>44467.473611111112</v>
      </c>
      <c r="U1684" s="31" t="str">
        <f t="shared" si="49"/>
        <v>2021-09-28</v>
      </c>
    </row>
    <row r="1685" spans="1:21" hidden="1">
      <c r="A1685" s="5" t="s">
        <v>3</v>
      </c>
      <c r="B1685" s="5" t="s">
        <v>67</v>
      </c>
      <c r="C1685" s="5" t="s">
        <v>24</v>
      </c>
      <c r="D1685" s="2" t="str">
        <f>'(참고) Index'!$E$9</f>
        <v>Main</v>
      </c>
      <c r="E1685" s="5">
        <v>10012</v>
      </c>
      <c r="F1685" s="4" t="str">
        <f t="shared" si="48"/>
        <v>BTC</v>
      </c>
      <c r="G1685" s="2" t="str">
        <f>IF(INDEX(지갑!$H:$H,MATCH(A1685&amp;B1685&amp;C1685&amp;D1685&amp;E1685&amp;F1685&amp;H1685,지갑!$K:$K,0))=0, "",INDEX(지갑!$H:$H,MATCH(A1685&amp;B1685&amp;C1685&amp;D1685&amp;E1685&amp;F1685&amp;H1685,지갑!$K:$K,0)))</f>
        <v>19SK9LWSXLdmwPxvjPgvUrdaPhaPS6LaNu</v>
      </c>
      <c r="K1685" s="1" t="s">
        <v>9</v>
      </c>
      <c r="L1685" s="1" t="s">
        <v>9</v>
      </c>
      <c r="M1685" s="11">
        <v>2</v>
      </c>
      <c r="N1685" s="2" t="str">
        <f>IF(ISERROR(INDEX(출금!$G$2:$G$1048576,MATCH($S1685,출금!$S$2:$S$1048576,0)))=TRUE, "", INDEX(출금!$G$2:$G$1048576,MATCH($S1685,출금!$S$2:$S$1048576,0))&amp;"")</f>
        <v>3H9GcbHrica8tDjBgkByHKNbwpcdTapLoK</v>
      </c>
      <c r="O1685" s="2" t="str">
        <f>IF(ISERROR(INDEX(출금!$H$2:$H$1048576,MATCH($S1685,출금!$S$2:$S$1048576,0)))=TRUE, "", INDEX(출금!$H$2:$H$1048576,MATCH($S1685,출금!$S$2:$S$1048576,0))&amp;"")</f>
        <v/>
      </c>
      <c r="P1685" s="2" t="str">
        <f>IF(ISERROR(INDEX(출금!$A$2:$A$1048576,MATCH($S1685,출금!$S$2:$S$1048576,0)))=TRUE, "", INDEX(출금!$A$2:$A$1048576,MATCH($S1685,출금!$S$2:$S$1048576,0)))</f>
        <v>exchange</v>
      </c>
      <c r="Q1685" s="2" t="str">
        <f>IF(ISERROR(INDEX(출금!$B$2:$B$1048576,MATCH($S1685,출금!$S$2:$S$1048576,0)))=TRUE, "", INDEX(출금!$B$2:$B$1048576,MATCH($S1685,출금!$S$2:$S$1048576,0)))</f>
        <v>FTX</v>
      </c>
      <c r="R1685" s="2" t="str">
        <f>IF(ISERROR(INDEX(출금!$C$2:$C$1048576,MATCH($S1685,출금!$S$2:$S$1048576,0)))=TRUE, "", INDEX(출금!$C$2:$C$1048576,MATCH($S1685,출금!$S$2:$S$1048576,0)))</f>
        <v>BBRICK</v>
      </c>
      <c r="S1685" s="4" t="s">
        <v>1783</v>
      </c>
      <c r="T1685" s="20">
        <v>44467.454594907409</v>
      </c>
      <c r="U1685" s="31" t="str">
        <f t="shared" si="49"/>
        <v>2021-09-28</v>
      </c>
    </row>
    <row r="1686" spans="1:21" hidden="1">
      <c r="A1686" s="5" t="s">
        <v>3</v>
      </c>
      <c r="B1686" s="5" t="s">
        <v>67</v>
      </c>
      <c r="C1686" s="5" t="s">
        <v>24</v>
      </c>
      <c r="D1686" s="2" t="str">
        <f>'(참고) Index'!$E$9</f>
        <v>Main</v>
      </c>
      <c r="E1686" s="5">
        <v>10012</v>
      </c>
      <c r="F1686" s="4" t="str">
        <f t="shared" si="48"/>
        <v>XLM</v>
      </c>
      <c r="G1686" s="2" t="str">
        <f>IF(INDEX(지갑!$H:$H,MATCH(A1686&amp;B1686&amp;C1686&amp;D1686&amp;E1686&amp;F1686&amp;H1686,지갑!$K:$K,0))=0, "",INDEX(지갑!$H:$H,MATCH(A1686&amp;B1686&amp;C1686&amp;D1686&amp;E1686&amp;F1686&amp;H1686,지갑!$K:$K,0)))</f>
        <v>GAHK7EEG2WWHVKDNT4CEQFZGKF2LGDSW2IVM4S5DP42RBW3K6BTODB4A</v>
      </c>
      <c r="H1686" s="5">
        <v>1061941801</v>
      </c>
      <c r="K1686" s="1" t="s">
        <v>50</v>
      </c>
      <c r="L1686" s="1" t="s">
        <v>50</v>
      </c>
      <c r="M1686" s="11">
        <v>13454515.5</v>
      </c>
      <c r="N1686" s="2" t="str">
        <f>IF(ISERROR(INDEX(출금!$G$2:$G$1048576,MATCH($S1686,출금!$S$2:$S$1048576,0)))=TRUE, "", INDEX(출금!$G$2:$G$1048576,MATCH($S1686,출금!$S$2:$S$1048576,0))&amp;"")</f>
        <v/>
      </c>
      <c r="O1686" s="2" t="str">
        <f>IF(ISERROR(INDEX(출금!$H$2:$H$1048576,MATCH($S1686,출금!$S$2:$S$1048576,0)))=TRUE, "", INDEX(출금!$H$2:$H$1048576,MATCH($S1686,출금!$S$2:$S$1048576,0))&amp;"")</f>
        <v/>
      </c>
      <c r="P1686" s="2" t="str">
        <f>IF(ISERROR(INDEX(출금!$A$2:$A$1048576,MATCH($S1686,출금!$S$2:$S$1048576,0)))=TRUE, "", INDEX(출금!$A$2:$A$1048576,MATCH($S1686,출금!$S$2:$S$1048576,0)))</f>
        <v/>
      </c>
      <c r="Q1686" s="2" t="str">
        <f>IF(ISERROR(INDEX(출금!$B$2:$B$1048576,MATCH($S1686,출금!$S$2:$S$1048576,0)))=TRUE, "", INDEX(출금!$B$2:$B$1048576,MATCH($S1686,출금!$S$2:$S$1048576,0)))</f>
        <v/>
      </c>
      <c r="R1686" s="2" t="str">
        <f>IF(ISERROR(INDEX(출금!$C$2:$C$1048576,MATCH($S1686,출금!$S$2:$S$1048576,0)))=TRUE, "", INDEX(출금!$C$2:$C$1048576,MATCH($S1686,출금!$S$2:$S$1048576,0)))</f>
        <v/>
      </c>
      <c r="S1686" s="4" t="s">
        <v>2896</v>
      </c>
      <c r="T1686" s="20">
        <v>44466.756956018522</v>
      </c>
      <c r="U1686" s="31" t="str">
        <f t="shared" si="49"/>
        <v>2021-09-27</v>
      </c>
    </row>
    <row r="1687" spans="1:21" hidden="1">
      <c r="A1687" s="5" t="s">
        <v>3</v>
      </c>
      <c r="B1687" s="5" t="s">
        <v>67</v>
      </c>
      <c r="C1687" s="5" t="s">
        <v>24</v>
      </c>
      <c r="D1687" s="2" t="str">
        <f>'(참고) Index'!$E$9</f>
        <v>Main</v>
      </c>
      <c r="E1687" s="5">
        <v>10012</v>
      </c>
      <c r="F1687" s="4" t="str">
        <f t="shared" si="48"/>
        <v>XRP</v>
      </c>
      <c r="G1687" s="2" t="str">
        <f>IF(INDEX(지갑!$H:$H,MATCH(A1687&amp;B1687&amp;C1687&amp;D1687&amp;E1687&amp;F1687&amp;H1687,지갑!$K:$K,0))=0, "",INDEX(지갑!$H:$H,MATCH(A1687&amp;B1687&amp;C1687&amp;D1687&amp;E1687&amp;F1687&amp;H1687,지갑!$K:$K,0)))</f>
        <v>rEb8TK3gBgk5auZkwc6sHnwrGVJH8DuaLh</v>
      </c>
      <c r="H1687" s="5">
        <v>105711647</v>
      </c>
      <c r="K1687" s="1" t="s">
        <v>10</v>
      </c>
      <c r="L1687" s="1" t="s">
        <v>10</v>
      </c>
      <c r="M1687" s="11">
        <v>8000200</v>
      </c>
      <c r="N1687" s="2" t="str">
        <f>IF(ISERROR(INDEX(출금!$G$2:$G$1048576,MATCH($S1687,출금!$S$2:$S$1048576,0)))=TRUE, "", INDEX(출금!$G$2:$G$1048576,MATCH($S1687,출금!$S$2:$S$1048576,0))&amp;"")</f>
        <v>rPFXvVo2fYXVPdV9gCHQouHsMgMhQ2aUwM</v>
      </c>
      <c r="O1687" s="2" t="str">
        <f>IF(ISERROR(INDEX(출금!$H$2:$H$1048576,MATCH($S1687,출금!$S$2:$S$1048576,0)))=TRUE, "", INDEX(출금!$H$2:$H$1048576,MATCH($S1687,출금!$S$2:$S$1048576,0))&amp;"")</f>
        <v>3396311572</v>
      </c>
      <c r="P1687" s="2" t="str">
        <f>IF(ISERROR(INDEX(출금!$A$2:$A$1048576,MATCH($S1687,출금!$S$2:$S$1048576,0)))=TRUE, "", INDEX(출금!$A$2:$A$1048576,MATCH($S1687,출금!$S$2:$S$1048576,0)))</f>
        <v>exchange</v>
      </c>
      <c r="Q1687" s="2" t="str">
        <f>IF(ISERROR(INDEX(출금!$B$2:$B$1048576,MATCH($S1687,출금!$S$2:$S$1048576,0)))=TRUE, "", INDEX(출금!$B$2:$B$1048576,MATCH($S1687,출금!$S$2:$S$1048576,0)))</f>
        <v>FTX</v>
      </c>
      <c r="R1687" s="2" t="str">
        <f>IF(ISERROR(INDEX(출금!$C$2:$C$1048576,MATCH($S1687,출금!$S$2:$S$1048576,0)))=TRUE, "", INDEX(출금!$C$2:$C$1048576,MATCH($S1687,출금!$S$2:$S$1048576,0)))</f>
        <v>BBRICK</v>
      </c>
      <c r="S1687" s="4" t="s">
        <v>1784</v>
      </c>
      <c r="T1687" s="20">
        <v>44465.934965277775</v>
      </c>
      <c r="U1687" s="31" t="str">
        <f t="shared" si="49"/>
        <v>2021-09-26</v>
      </c>
    </row>
    <row r="1688" spans="1:21" hidden="1">
      <c r="A1688" s="5" t="s">
        <v>3</v>
      </c>
      <c r="B1688" s="5" t="s">
        <v>67</v>
      </c>
      <c r="C1688" s="5" t="s">
        <v>24</v>
      </c>
      <c r="D1688" s="2" t="str">
        <f>'(참고) Index'!$E$9</f>
        <v>Main</v>
      </c>
      <c r="E1688" s="5">
        <v>10012</v>
      </c>
      <c r="F1688" s="4" t="str">
        <f t="shared" si="48"/>
        <v>BTC</v>
      </c>
      <c r="G1688" s="2" t="str">
        <f>IF(INDEX(지갑!$H:$H,MATCH(A1688&amp;B1688&amp;C1688&amp;D1688&amp;E1688&amp;F1688&amp;H1688,지갑!$K:$K,0))=0, "",INDEX(지갑!$H:$H,MATCH(A1688&amp;B1688&amp;C1688&amp;D1688&amp;E1688&amp;F1688&amp;H1688,지갑!$K:$K,0)))</f>
        <v>19SK9LWSXLdmwPxvjPgvUrdaPhaPS6LaNu</v>
      </c>
      <c r="K1688" s="1" t="s">
        <v>9</v>
      </c>
      <c r="L1688" s="1" t="s">
        <v>9</v>
      </c>
      <c r="M1688" s="11">
        <v>200</v>
      </c>
      <c r="N1688" s="2" t="str">
        <f>IF(ISERROR(INDEX(출금!$G$2:$G$1048576,MATCH($S1688,출금!$S$2:$S$1048576,0)))=TRUE, "", INDEX(출금!$G$2:$G$1048576,MATCH($S1688,출금!$S$2:$S$1048576,0))&amp;"")</f>
        <v>3H9GcbHrica8tDjBgkByHKNbwpcdTapLoK</v>
      </c>
      <c r="O1688" s="2" t="str">
        <f>IF(ISERROR(INDEX(출금!$H$2:$H$1048576,MATCH($S1688,출금!$S$2:$S$1048576,0)))=TRUE, "", INDEX(출금!$H$2:$H$1048576,MATCH($S1688,출금!$S$2:$S$1048576,0))&amp;"")</f>
        <v/>
      </c>
      <c r="P1688" s="2" t="str">
        <f>IF(ISERROR(INDEX(출금!$A$2:$A$1048576,MATCH($S1688,출금!$S$2:$S$1048576,0)))=TRUE, "", INDEX(출금!$A$2:$A$1048576,MATCH($S1688,출금!$S$2:$S$1048576,0)))</f>
        <v>exchange</v>
      </c>
      <c r="Q1688" s="2" t="str">
        <f>IF(ISERROR(INDEX(출금!$B$2:$B$1048576,MATCH($S1688,출금!$S$2:$S$1048576,0)))=TRUE, "", INDEX(출금!$B$2:$B$1048576,MATCH($S1688,출금!$S$2:$S$1048576,0)))</f>
        <v>FTX</v>
      </c>
      <c r="R1688" s="2" t="str">
        <f>IF(ISERROR(INDEX(출금!$C$2:$C$1048576,MATCH($S1688,출금!$S$2:$S$1048576,0)))=TRUE, "", INDEX(출금!$C$2:$C$1048576,MATCH($S1688,출금!$S$2:$S$1048576,0)))</f>
        <v>BBRICK</v>
      </c>
      <c r="S1688" s="4" t="s">
        <v>1787</v>
      </c>
      <c r="T1688" s="20">
        <v>44464.972719907404</v>
      </c>
      <c r="U1688" s="31" t="str">
        <f t="shared" si="49"/>
        <v>2021-09-25</v>
      </c>
    </row>
    <row r="1689" spans="1:21" hidden="1">
      <c r="A1689" s="5" t="s">
        <v>3</v>
      </c>
      <c r="B1689" s="5" t="s">
        <v>67</v>
      </c>
      <c r="C1689" s="5" t="s">
        <v>24</v>
      </c>
      <c r="D1689" s="2" t="str">
        <f>'(참고) Index'!$E$9</f>
        <v>Main</v>
      </c>
      <c r="E1689" s="5">
        <v>10012</v>
      </c>
      <c r="F1689" s="4" t="str">
        <f t="shared" si="48"/>
        <v>BTC</v>
      </c>
      <c r="G1689" s="2" t="str">
        <f>IF(INDEX(지갑!$H:$H,MATCH(A1689&amp;B1689&amp;C1689&amp;D1689&amp;E1689&amp;F1689&amp;H1689,지갑!$K:$K,0))=0, "",INDEX(지갑!$H:$H,MATCH(A1689&amp;B1689&amp;C1689&amp;D1689&amp;E1689&amp;F1689&amp;H1689,지갑!$K:$K,0)))</f>
        <v>19SK9LWSXLdmwPxvjPgvUrdaPhaPS6LaNu</v>
      </c>
      <c r="K1689" s="1" t="s">
        <v>9</v>
      </c>
      <c r="L1689" s="1" t="s">
        <v>9</v>
      </c>
      <c r="M1689" s="11">
        <v>54</v>
      </c>
      <c r="N1689" s="2" t="str">
        <f>IF(ISERROR(INDEX(출금!$G$2:$G$1048576,MATCH($S1689,출금!$S$2:$S$1048576,0)))=TRUE, "", INDEX(출금!$G$2:$G$1048576,MATCH($S1689,출금!$S$2:$S$1048576,0))&amp;"")</f>
        <v>3H9GcbHrica8tDjBgkByHKNbwpcdTapLoK</v>
      </c>
      <c r="O1689" s="2" t="str">
        <f>IF(ISERROR(INDEX(출금!$H$2:$H$1048576,MATCH($S1689,출금!$S$2:$S$1048576,0)))=TRUE, "", INDEX(출금!$H$2:$H$1048576,MATCH($S1689,출금!$S$2:$S$1048576,0))&amp;"")</f>
        <v/>
      </c>
      <c r="P1689" s="2" t="str">
        <f>IF(ISERROR(INDEX(출금!$A$2:$A$1048576,MATCH($S1689,출금!$S$2:$S$1048576,0)))=TRUE, "", INDEX(출금!$A$2:$A$1048576,MATCH($S1689,출금!$S$2:$S$1048576,0)))</f>
        <v>exchange</v>
      </c>
      <c r="Q1689" s="2" t="str">
        <f>IF(ISERROR(INDEX(출금!$B$2:$B$1048576,MATCH($S1689,출금!$S$2:$S$1048576,0)))=TRUE, "", INDEX(출금!$B$2:$B$1048576,MATCH($S1689,출금!$S$2:$S$1048576,0)))</f>
        <v>FTX</v>
      </c>
      <c r="R1689" s="2" t="str">
        <f>IF(ISERROR(INDEX(출금!$C$2:$C$1048576,MATCH($S1689,출금!$S$2:$S$1048576,0)))=TRUE, "", INDEX(출금!$C$2:$C$1048576,MATCH($S1689,출금!$S$2:$S$1048576,0)))</f>
        <v>BBRICK</v>
      </c>
      <c r="S1689" s="4" t="s">
        <v>1788</v>
      </c>
      <c r="T1689" s="20">
        <v>44464.971412037034</v>
      </c>
      <c r="U1689" s="31" t="str">
        <f t="shared" si="49"/>
        <v>2021-09-25</v>
      </c>
    </row>
    <row r="1690" spans="1:21">
      <c r="A1690" s="5" t="s">
        <v>3</v>
      </c>
      <c r="B1690" s="5" t="s">
        <v>67</v>
      </c>
      <c r="C1690" s="5" t="s">
        <v>24</v>
      </c>
      <c r="D1690" s="2" t="str">
        <f>'(참고) Index'!$E$9</f>
        <v>Main</v>
      </c>
      <c r="E1690" s="5">
        <v>10012</v>
      </c>
      <c r="F1690" s="4" t="str">
        <f t="shared" si="48"/>
        <v>ETH</v>
      </c>
      <c r="G1690" s="2" t="str">
        <f>IF(INDEX(지갑!$H:$H,MATCH(A1690&amp;B1690&amp;C1690&amp;D1690&amp;E1690&amp;F1690&amp;H1690,지갑!$K:$K,0))=0, "",INDEX(지갑!$H:$H,MATCH(A1690&amp;B1690&amp;C1690&amp;D1690&amp;E1690&amp;F1690&amp;H1690,지갑!$K:$K,0)))</f>
        <v>0x5d6fcf22aa4e4ff8da0abe329392e7c5306d22f3</v>
      </c>
      <c r="K1690" s="1" t="s">
        <v>11</v>
      </c>
      <c r="L1690" s="1" t="s">
        <v>11</v>
      </c>
      <c r="M1690" s="11">
        <v>999.99950000000001</v>
      </c>
      <c r="N1690" s="2" t="str">
        <f>IF(ISERROR(INDEX(출금!$G$2:$G$1048576,MATCH($S1690,출금!$S$2:$S$1048576,0)))=TRUE, "", INDEX(출금!$G$2:$G$1048576,MATCH($S1690,출금!$S$2:$S$1048576,0))&amp;"")</f>
        <v>0xd16eEBDb4F8804b66AB4b2c536917154d9a47E82</v>
      </c>
      <c r="O1690" s="2" t="str">
        <f>IF(ISERROR(INDEX(출금!$H$2:$H$1048576,MATCH($S1690,출금!$S$2:$S$1048576,0)))=TRUE, "", INDEX(출금!$H$2:$H$1048576,MATCH($S1690,출금!$S$2:$S$1048576,0))&amp;"")</f>
        <v/>
      </c>
      <c r="P1690" s="2" t="str">
        <f>IF(ISERROR(INDEX(출금!$A$2:$A$1048576,MATCH($S1690,출금!$S$2:$S$1048576,0)))=TRUE, "", INDEX(출금!$A$2:$A$1048576,MATCH($S1690,출금!$S$2:$S$1048576,0)))</f>
        <v>exchange</v>
      </c>
      <c r="Q1690" s="2" t="str">
        <f>IF(ISERROR(INDEX(출금!$B$2:$B$1048576,MATCH($S1690,출금!$S$2:$S$1048576,0)))=TRUE, "", INDEX(출금!$B$2:$B$1048576,MATCH($S1690,출금!$S$2:$S$1048576,0)))</f>
        <v>FTX</v>
      </c>
      <c r="R1690" s="2" t="str">
        <f>IF(ISERROR(INDEX(출금!$C$2:$C$1048576,MATCH($S1690,출금!$S$2:$S$1048576,0)))=TRUE, "", INDEX(출금!$C$2:$C$1048576,MATCH($S1690,출금!$S$2:$S$1048576,0)))</f>
        <v>BBRICK</v>
      </c>
      <c r="S1690" s="4" t="s">
        <v>1790</v>
      </c>
      <c r="T1690" s="20">
        <v>44464.925393518519</v>
      </c>
      <c r="U1690" s="31" t="str">
        <f t="shared" si="49"/>
        <v>2021-09-25</v>
      </c>
    </row>
    <row r="1691" spans="1:21" hidden="1">
      <c r="A1691" s="5" t="s">
        <v>3</v>
      </c>
      <c r="B1691" s="5" t="s">
        <v>67</v>
      </c>
      <c r="C1691" s="5" t="s">
        <v>24</v>
      </c>
      <c r="D1691" s="2" t="str">
        <f>'(참고) Index'!$E$9</f>
        <v>Main</v>
      </c>
      <c r="E1691" s="5">
        <v>10012</v>
      </c>
      <c r="F1691" s="4" t="str">
        <f t="shared" si="48"/>
        <v>XRP</v>
      </c>
      <c r="G1691" s="2" t="str">
        <f>IF(INDEX(지갑!$H:$H,MATCH(A1691&amp;B1691&amp;C1691&amp;D1691&amp;E1691&amp;F1691&amp;H1691,지갑!$K:$K,0))=0, "",INDEX(지갑!$H:$H,MATCH(A1691&amp;B1691&amp;C1691&amp;D1691&amp;E1691&amp;F1691&amp;H1691,지갑!$K:$K,0)))</f>
        <v>rEb8TK3gBgk5auZkwc6sHnwrGVJH8DuaLh</v>
      </c>
      <c r="H1691" s="5">
        <v>105711647</v>
      </c>
      <c r="K1691" s="1" t="s">
        <v>10</v>
      </c>
      <c r="L1691" s="1" t="s">
        <v>10</v>
      </c>
      <c r="M1691" s="11">
        <v>17863252</v>
      </c>
      <c r="N1691" s="2" t="str">
        <f>IF(ISERROR(INDEX(출금!$G$2:$G$1048576,MATCH($S1691,출금!$S$2:$S$1048576,0)))=TRUE, "", INDEX(출금!$G$2:$G$1048576,MATCH($S1691,출금!$S$2:$S$1048576,0))&amp;"")</f>
        <v>rPFXvVo2fYXVPdV9gCHQouHsMgMhQ2aUwM</v>
      </c>
      <c r="O1691" s="2" t="str">
        <f>IF(ISERROR(INDEX(출금!$H$2:$H$1048576,MATCH($S1691,출금!$S$2:$S$1048576,0)))=TRUE, "", INDEX(출금!$H$2:$H$1048576,MATCH($S1691,출금!$S$2:$S$1048576,0))&amp;"")</f>
        <v>3396311572</v>
      </c>
      <c r="P1691" s="2" t="str">
        <f>IF(ISERROR(INDEX(출금!$A$2:$A$1048576,MATCH($S1691,출금!$S$2:$S$1048576,0)))=TRUE, "", INDEX(출금!$A$2:$A$1048576,MATCH($S1691,출금!$S$2:$S$1048576,0)))</f>
        <v>exchange</v>
      </c>
      <c r="Q1691" s="2" t="str">
        <f>IF(ISERROR(INDEX(출금!$B$2:$B$1048576,MATCH($S1691,출금!$S$2:$S$1048576,0)))=TRUE, "", INDEX(출금!$B$2:$B$1048576,MATCH($S1691,출금!$S$2:$S$1048576,0)))</f>
        <v>FTX</v>
      </c>
      <c r="R1691" s="2" t="str">
        <f>IF(ISERROR(INDEX(출금!$C$2:$C$1048576,MATCH($S1691,출금!$S$2:$S$1048576,0)))=TRUE, "", INDEX(출금!$C$2:$C$1048576,MATCH($S1691,출금!$S$2:$S$1048576,0)))</f>
        <v>BBRICK</v>
      </c>
      <c r="S1691" s="4" t="s">
        <v>1792</v>
      </c>
      <c r="T1691" s="20">
        <v>44464.443310185183</v>
      </c>
      <c r="U1691" s="31" t="str">
        <f t="shared" si="49"/>
        <v>2021-09-25</v>
      </c>
    </row>
    <row r="1692" spans="1:21" hidden="1">
      <c r="A1692" s="5" t="s">
        <v>3</v>
      </c>
      <c r="B1692" s="5" t="s">
        <v>67</v>
      </c>
      <c r="C1692" s="5" t="s">
        <v>24</v>
      </c>
      <c r="D1692" s="2" t="str">
        <f>'(참고) Index'!$E$9</f>
        <v>Main</v>
      </c>
      <c r="E1692" s="5">
        <v>10012</v>
      </c>
      <c r="F1692" s="4" t="str">
        <f t="shared" si="48"/>
        <v>XRP</v>
      </c>
      <c r="G1692" s="2" t="str">
        <f>IF(INDEX(지갑!$H:$H,MATCH(A1692&amp;B1692&amp;C1692&amp;D1692&amp;E1692&amp;F1692&amp;H1692,지갑!$K:$K,0))=0, "",INDEX(지갑!$H:$H,MATCH(A1692&amp;B1692&amp;C1692&amp;D1692&amp;E1692&amp;F1692&amp;H1692,지갑!$K:$K,0)))</f>
        <v>rEb8TK3gBgk5auZkwc6sHnwrGVJH8DuaLh</v>
      </c>
      <c r="H1692" s="5">
        <v>105711647</v>
      </c>
      <c r="K1692" s="1" t="s">
        <v>10</v>
      </c>
      <c r="L1692" s="1" t="s">
        <v>10</v>
      </c>
      <c r="M1692" s="11">
        <v>50650.113700000002</v>
      </c>
      <c r="N1692" s="2" t="str">
        <f>IF(ISERROR(INDEX(출금!$G$2:$G$1048576,MATCH($S1692,출금!$S$2:$S$1048576,0)))=TRUE, "", INDEX(출금!$G$2:$G$1048576,MATCH($S1692,출금!$S$2:$S$1048576,0))&amp;"")</f>
        <v/>
      </c>
      <c r="O1692" s="2" t="str">
        <f>IF(ISERROR(INDEX(출금!$H$2:$H$1048576,MATCH($S1692,출금!$S$2:$S$1048576,0)))=TRUE, "", INDEX(출금!$H$2:$H$1048576,MATCH($S1692,출금!$S$2:$S$1048576,0))&amp;"")</f>
        <v/>
      </c>
      <c r="P1692" s="2" t="str">
        <f>IF(ISERROR(INDEX(출금!$A$2:$A$1048576,MATCH($S1692,출금!$S$2:$S$1048576,0)))=TRUE, "", INDEX(출금!$A$2:$A$1048576,MATCH($S1692,출금!$S$2:$S$1048576,0)))</f>
        <v/>
      </c>
      <c r="Q1692" s="2" t="str">
        <f>IF(ISERROR(INDEX(출금!$B$2:$B$1048576,MATCH($S1692,출금!$S$2:$S$1048576,0)))=TRUE, "", INDEX(출금!$B$2:$B$1048576,MATCH($S1692,출금!$S$2:$S$1048576,0)))</f>
        <v/>
      </c>
      <c r="R1692" s="2" t="str">
        <f>IF(ISERROR(INDEX(출금!$C$2:$C$1048576,MATCH($S1692,출금!$S$2:$S$1048576,0)))=TRUE, "", INDEX(출금!$C$2:$C$1048576,MATCH($S1692,출금!$S$2:$S$1048576,0)))</f>
        <v/>
      </c>
      <c r="S1692" s="4" t="s">
        <v>2897</v>
      </c>
      <c r="T1692" s="20">
        <v>44463.740532407406</v>
      </c>
      <c r="U1692" s="31" t="str">
        <f t="shared" si="49"/>
        <v>2021-09-24</v>
      </c>
    </row>
    <row r="1693" spans="1:21">
      <c r="A1693" s="5" t="s">
        <v>3</v>
      </c>
      <c r="B1693" s="5" t="s">
        <v>67</v>
      </c>
      <c r="C1693" s="5" t="s">
        <v>24</v>
      </c>
      <c r="D1693" s="2" t="str">
        <f>'(참고) Index'!$E$9</f>
        <v>Main</v>
      </c>
      <c r="E1693" s="5">
        <v>10012</v>
      </c>
      <c r="F1693" s="4" t="str">
        <f t="shared" si="48"/>
        <v>USDT</v>
      </c>
      <c r="G1693" s="2" t="str">
        <f>IF(INDEX(지갑!$H:$H,MATCH(A1693&amp;B1693&amp;C1693&amp;D1693&amp;E1693&amp;F1693&amp;H1693,지갑!$K:$K,0))=0, "",INDEX(지갑!$H:$H,MATCH(A1693&amp;B1693&amp;C1693&amp;D1693&amp;E1693&amp;F1693&amp;H1693,지갑!$K:$K,0)))</f>
        <v/>
      </c>
      <c r="K1693" s="1" t="s">
        <v>13</v>
      </c>
      <c r="L1693" s="1" t="s">
        <v>11</v>
      </c>
      <c r="M1693" s="11">
        <v>35101.699999999997</v>
      </c>
      <c r="N1693" s="2" t="str">
        <f>IF(ISERROR(INDEX(출금!$G$2:$G$1048576,MATCH($S1693,출금!$S$2:$S$1048576,0)))=TRUE, "", INDEX(출금!$G$2:$G$1048576,MATCH($S1693,출금!$S$2:$S$1048576,0))&amp;"")</f>
        <v/>
      </c>
      <c r="O1693" s="2" t="str">
        <f>IF(ISERROR(INDEX(출금!$H$2:$H$1048576,MATCH($S1693,출금!$S$2:$S$1048576,0)))=TRUE, "", INDEX(출금!$H$2:$H$1048576,MATCH($S1693,출금!$S$2:$S$1048576,0))&amp;"")</f>
        <v/>
      </c>
      <c r="P1693" s="2" t="str">
        <f>IF(ISERROR(INDEX(출금!$A$2:$A$1048576,MATCH($S1693,출금!$S$2:$S$1048576,0)))=TRUE, "", INDEX(출금!$A$2:$A$1048576,MATCH($S1693,출금!$S$2:$S$1048576,0)))</f>
        <v/>
      </c>
      <c r="Q1693" s="2" t="str">
        <f>IF(ISERROR(INDEX(출금!$B$2:$B$1048576,MATCH($S1693,출금!$S$2:$S$1048576,0)))=TRUE, "", INDEX(출금!$B$2:$B$1048576,MATCH($S1693,출금!$S$2:$S$1048576,0)))</f>
        <v/>
      </c>
      <c r="R1693" s="2" t="str">
        <f>IF(ISERROR(INDEX(출금!$C$2:$C$1048576,MATCH($S1693,출금!$S$2:$S$1048576,0)))=TRUE, "", INDEX(출금!$C$2:$C$1048576,MATCH($S1693,출금!$S$2:$S$1048576,0)))</f>
        <v/>
      </c>
      <c r="S1693" s="4" t="s">
        <v>2898</v>
      </c>
      <c r="T1693" s="20">
        <v>44463.60738425926</v>
      </c>
      <c r="U1693" s="31" t="str">
        <f t="shared" si="49"/>
        <v>2021-09-24</v>
      </c>
    </row>
    <row r="1694" spans="1:21" hidden="1">
      <c r="A1694" s="5" t="s">
        <v>3</v>
      </c>
      <c r="B1694" s="5" t="s">
        <v>67</v>
      </c>
      <c r="C1694" s="5" t="s">
        <v>24</v>
      </c>
      <c r="D1694" s="2" t="str">
        <f>'(참고) Index'!$E$9</f>
        <v>Main</v>
      </c>
      <c r="E1694" s="5">
        <v>10012</v>
      </c>
      <c r="F1694" s="4" t="str">
        <f t="shared" si="48"/>
        <v>BTC</v>
      </c>
      <c r="G1694" s="2" t="str">
        <f>IF(INDEX(지갑!$H:$H,MATCH(A1694&amp;B1694&amp;C1694&amp;D1694&amp;E1694&amp;F1694&amp;H1694,지갑!$K:$K,0))=0, "",INDEX(지갑!$H:$H,MATCH(A1694&amp;B1694&amp;C1694&amp;D1694&amp;E1694&amp;F1694&amp;H1694,지갑!$K:$K,0)))</f>
        <v>19SK9LWSXLdmwPxvjPgvUrdaPhaPS6LaNu</v>
      </c>
      <c r="K1694" s="1" t="s">
        <v>9</v>
      </c>
      <c r="L1694" s="1" t="s">
        <v>9</v>
      </c>
      <c r="M1694" s="11">
        <v>200</v>
      </c>
      <c r="N1694" s="2" t="str">
        <f>IF(ISERROR(INDEX(출금!$G$2:$G$1048576,MATCH($S1694,출금!$S$2:$S$1048576,0)))=TRUE, "", INDEX(출금!$G$2:$G$1048576,MATCH($S1694,출금!$S$2:$S$1048576,0))&amp;"")</f>
        <v>3H9GcbHrica8tDjBgkByHKNbwpcdTapLoK</v>
      </c>
      <c r="O1694" s="2" t="str">
        <f>IF(ISERROR(INDEX(출금!$H$2:$H$1048576,MATCH($S1694,출금!$S$2:$S$1048576,0)))=TRUE, "", INDEX(출금!$H$2:$H$1048576,MATCH($S1694,출금!$S$2:$S$1048576,0))&amp;"")</f>
        <v/>
      </c>
      <c r="P1694" s="2" t="str">
        <f>IF(ISERROR(INDEX(출금!$A$2:$A$1048576,MATCH($S1694,출금!$S$2:$S$1048576,0)))=TRUE, "", INDEX(출금!$A$2:$A$1048576,MATCH($S1694,출금!$S$2:$S$1048576,0)))</f>
        <v>exchange</v>
      </c>
      <c r="Q1694" s="2" t="str">
        <f>IF(ISERROR(INDEX(출금!$B$2:$B$1048576,MATCH($S1694,출금!$S$2:$S$1048576,0)))=TRUE, "", INDEX(출금!$B$2:$B$1048576,MATCH($S1694,출금!$S$2:$S$1048576,0)))</f>
        <v>FTX</v>
      </c>
      <c r="R1694" s="2" t="str">
        <f>IF(ISERROR(INDEX(출금!$C$2:$C$1048576,MATCH($S1694,출금!$S$2:$S$1048576,0)))=TRUE, "", INDEX(출금!$C$2:$C$1048576,MATCH($S1694,출금!$S$2:$S$1048576,0)))</f>
        <v>BBRICK</v>
      </c>
      <c r="S1694" s="4" t="s">
        <v>1793</v>
      </c>
      <c r="T1694" s="20">
        <v>44462.465752314813</v>
      </c>
      <c r="U1694" s="31" t="str">
        <f t="shared" si="49"/>
        <v>2021-09-23</v>
      </c>
    </row>
    <row r="1695" spans="1:21">
      <c r="A1695" s="5" t="s">
        <v>3</v>
      </c>
      <c r="B1695" s="5" t="s">
        <v>67</v>
      </c>
      <c r="C1695" s="5" t="s">
        <v>24</v>
      </c>
      <c r="D1695" s="2" t="str">
        <f>'(참고) Index'!$E$9</f>
        <v>Main</v>
      </c>
      <c r="E1695" s="5">
        <v>10012</v>
      </c>
      <c r="F1695" s="4" t="str">
        <f t="shared" si="48"/>
        <v>DAI</v>
      </c>
      <c r="G1695" s="2" t="e">
        <f>IF(INDEX(지갑!$H:$H,MATCH(A1695&amp;B1695&amp;C1695&amp;D1695&amp;E1695&amp;F1695&amp;H1695,지갑!$K:$K,0))=0, "",INDEX(지갑!$H:$H,MATCH(A1695&amp;B1695&amp;C1695&amp;D1695&amp;E1695&amp;F1695&amp;H1695,지갑!$K:$K,0)))</f>
        <v>#N/A</v>
      </c>
      <c r="K1695" s="1" t="s">
        <v>379</v>
      </c>
      <c r="L1695" s="1" t="s">
        <v>11</v>
      </c>
      <c r="M1695" s="11">
        <v>39036.9</v>
      </c>
      <c r="N1695" s="2" t="str">
        <f>IF(ISERROR(INDEX(출금!$G$2:$G$1048576,MATCH($S1695,출금!$S$2:$S$1048576,0)))=TRUE, "", INDEX(출금!$G$2:$G$1048576,MATCH($S1695,출금!$S$2:$S$1048576,0))&amp;"")</f>
        <v/>
      </c>
      <c r="O1695" s="2" t="str">
        <f>IF(ISERROR(INDEX(출금!$H$2:$H$1048576,MATCH($S1695,출금!$S$2:$S$1048576,0)))=TRUE, "", INDEX(출금!$H$2:$H$1048576,MATCH($S1695,출금!$S$2:$S$1048576,0))&amp;"")</f>
        <v/>
      </c>
      <c r="P1695" s="2" t="str">
        <f>IF(ISERROR(INDEX(출금!$A$2:$A$1048576,MATCH($S1695,출금!$S$2:$S$1048576,0)))=TRUE, "", INDEX(출금!$A$2:$A$1048576,MATCH($S1695,출금!$S$2:$S$1048576,0)))</f>
        <v/>
      </c>
      <c r="Q1695" s="2" t="str">
        <f>IF(ISERROR(INDEX(출금!$B$2:$B$1048576,MATCH($S1695,출금!$S$2:$S$1048576,0)))=TRUE, "", INDEX(출금!$B$2:$B$1048576,MATCH($S1695,출금!$S$2:$S$1048576,0)))</f>
        <v/>
      </c>
      <c r="R1695" s="2" t="str">
        <f>IF(ISERROR(INDEX(출금!$C$2:$C$1048576,MATCH($S1695,출금!$S$2:$S$1048576,0)))=TRUE, "", INDEX(출금!$C$2:$C$1048576,MATCH($S1695,출금!$S$2:$S$1048576,0)))</f>
        <v/>
      </c>
      <c r="S1695" s="4" t="s">
        <v>2899</v>
      </c>
      <c r="T1695" s="20">
        <v>44460.508761574078</v>
      </c>
      <c r="U1695" s="31" t="str">
        <f t="shared" si="49"/>
        <v>2021-09-21</v>
      </c>
    </row>
    <row r="1696" spans="1:21">
      <c r="A1696" s="5" t="s">
        <v>3</v>
      </c>
      <c r="B1696" s="5" t="s">
        <v>67</v>
      </c>
      <c r="C1696" s="5" t="s">
        <v>24</v>
      </c>
      <c r="D1696" s="2" t="str">
        <f>'(참고) Index'!$E$9</f>
        <v>Main</v>
      </c>
      <c r="E1696" s="5">
        <v>10012</v>
      </c>
      <c r="F1696" s="4" t="str">
        <f t="shared" si="48"/>
        <v>DAI</v>
      </c>
      <c r="G1696" s="2" t="e">
        <f>IF(INDEX(지갑!$H:$H,MATCH(A1696&amp;B1696&amp;C1696&amp;D1696&amp;E1696&amp;F1696&amp;H1696,지갑!$K:$K,0))=0, "",INDEX(지갑!$H:$H,MATCH(A1696&amp;B1696&amp;C1696&amp;D1696&amp;E1696&amp;F1696&amp;H1696,지갑!$K:$K,0)))</f>
        <v>#N/A</v>
      </c>
      <c r="K1696" s="1" t="s">
        <v>379</v>
      </c>
      <c r="L1696" s="1" t="s">
        <v>11</v>
      </c>
      <c r="M1696" s="11">
        <v>40862.9</v>
      </c>
      <c r="N1696" s="2" t="str">
        <f>IF(ISERROR(INDEX(출금!$G$2:$G$1048576,MATCH($S1696,출금!$S$2:$S$1048576,0)))=TRUE, "", INDEX(출금!$G$2:$G$1048576,MATCH($S1696,출금!$S$2:$S$1048576,0))&amp;"")</f>
        <v/>
      </c>
      <c r="O1696" s="2" t="str">
        <f>IF(ISERROR(INDEX(출금!$H$2:$H$1048576,MATCH($S1696,출금!$S$2:$S$1048576,0)))=TRUE, "", INDEX(출금!$H$2:$H$1048576,MATCH($S1696,출금!$S$2:$S$1048576,0))&amp;"")</f>
        <v/>
      </c>
      <c r="P1696" s="2" t="str">
        <f>IF(ISERROR(INDEX(출금!$A$2:$A$1048576,MATCH($S1696,출금!$S$2:$S$1048576,0)))=TRUE, "", INDEX(출금!$A$2:$A$1048576,MATCH($S1696,출금!$S$2:$S$1048576,0)))</f>
        <v/>
      </c>
      <c r="Q1696" s="2" t="str">
        <f>IF(ISERROR(INDEX(출금!$B$2:$B$1048576,MATCH($S1696,출금!$S$2:$S$1048576,0)))=TRUE, "", INDEX(출금!$B$2:$B$1048576,MATCH($S1696,출금!$S$2:$S$1048576,0)))</f>
        <v/>
      </c>
      <c r="R1696" s="2" t="str">
        <f>IF(ISERROR(INDEX(출금!$C$2:$C$1048576,MATCH($S1696,출금!$S$2:$S$1048576,0)))=TRUE, "", INDEX(출금!$C$2:$C$1048576,MATCH($S1696,출금!$S$2:$S$1048576,0)))</f>
        <v/>
      </c>
      <c r="S1696" s="4" t="s">
        <v>2900</v>
      </c>
      <c r="T1696" s="20">
        <v>44458.862939814811</v>
      </c>
      <c r="U1696" s="31" t="str">
        <f t="shared" si="49"/>
        <v>2021-09-19</v>
      </c>
    </row>
    <row r="1697" spans="1:21">
      <c r="A1697" s="5" t="s">
        <v>3</v>
      </c>
      <c r="B1697" s="5" t="s">
        <v>67</v>
      </c>
      <c r="C1697" s="5" t="s">
        <v>24</v>
      </c>
      <c r="D1697" s="2" t="str">
        <f>'(참고) Index'!$E$9</f>
        <v>Main</v>
      </c>
      <c r="E1697" s="5">
        <v>10012</v>
      </c>
      <c r="F1697" s="4" t="str">
        <f t="shared" si="48"/>
        <v>WBTC</v>
      </c>
      <c r="G1697" s="2" t="e">
        <f>IF(INDEX(지갑!$H:$H,MATCH(A1697&amp;B1697&amp;C1697&amp;D1697&amp;E1697&amp;F1697&amp;H1697,지갑!$K:$K,0))=0, "",INDEX(지갑!$H:$H,MATCH(A1697&amp;B1697&amp;C1697&amp;D1697&amp;E1697&amp;F1697&amp;H1697,지갑!$K:$K,0)))</f>
        <v>#N/A</v>
      </c>
      <c r="K1697" s="1" t="s">
        <v>414</v>
      </c>
      <c r="L1697" s="1" t="s">
        <v>11</v>
      </c>
      <c r="M1697" s="11">
        <v>0.55974999999999997</v>
      </c>
      <c r="N1697" s="2" t="str">
        <f>IF(ISERROR(INDEX(출금!$G$2:$G$1048576,MATCH($S1697,출금!$S$2:$S$1048576,0)))=TRUE, "", INDEX(출금!$G$2:$G$1048576,MATCH($S1697,출금!$S$2:$S$1048576,0))&amp;"")</f>
        <v/>
      </c>
      <c r="O1697" s="2" t="str">
        <f>IF(ISERROR(INDEX(출금!$H$2:$H$1048576,MATCH($S1697,출금!$S$2:$S$1048576,0)))=TRUE, "", INDEX(출금!$H$2:$H$1048576,MATCH($S1697,출금!$S$2:$S$1048576,0))&amp;"")</f>
        <v/>
      </c>
      <c r="P1697" s="2" t="str">
        <f>IF(ISERROR(INDEX(출금!$A$2:$A$1048576,MATCH($S1697,출금!$S$2:$S$1048576,0)))=TRUE, "", INDEX(출금!$A$2:$A$1048576,MATCH($S1697,출금!$S$2:$S$1048576,0)))</f>
        <v/>
      </c>
      <c r="Q1697" s="2" t="str">
        <f>IF(ISERROR(INDEX(출금!$B$2:$B$1048576,MATCH($S1697,출금!$S$2:$S$1048576,0)))=TRUE, "", INDEX(출금!$B$2:$B$1048576,MATCH($S1697,출금!$S$2:$S$1048576,0)))</f>
        <v/>
      </c>
      <c r="R1697" s="2" t="str">
        <f>IF(ISERROR(INDEX(출금!$C$2:$C$1048576,MATCH($S1697,출금!$S$2:$S$1048576,0)))=TRUE, "", INDEX(출금!$C$2:$C$1048576,MATCH($S1697,출금!$S$2:$S$1048576,0)))</f>
        <v/>
      </c>
      <c r="S1697" s="4" t="s">
        <v>2901</v>
      </c>
      <c r="T1697" s="20">
        <v>44457.780995370369</v>
      </c>
      <c r="U1697" s="31" t="str">
        <f t="shared" si="49"/>
        <v>2021-09-18</v>
      </c>
    </row>
    <row r="1698" spans="1:21">
      <c r="A1698" s="5" t="s">
        <v>3</v>
      </c>
      <c r="B1698" s="5" t="s">
        <v>67</v>
      </c>
      <c r="C1698" s="5" t="s">
        <v>24</v>
      </c>
      <c r="D1698" s="2" t="str">
        <f>'(참고) Index'!$E$9</f>
        <v>Main</v>
      </c>
      <c r="E1698" s="5">
        <v>10012</v>
      </c>
      <c r="F1698" s="4" t="str">
        <f t="shared" si="48"/>
        <v>WBTC</v>
      </c>
      <c r="G1698" s="2" t="e">
        <f>IF(INDEX(지갑!$H:$H,MATCH(A1698&amp;B1698&amp;C1698&amp;D1698&amp;E1698&amp;F1698&amp;H1698,지갑!$K:$K,0))=0, "",INDEX(지갑!$H:$H,MATCH(A1698&amp;B1698&amp;C1698&amp;D1698&amp;E1698&amp;F1698&amp;H1698,지갑!$K:$K,0)))</f>
        <v>#N/A</v>
      </c>
      <c r="K1698" s="1" t="s">
        <v>414</v>
      </c>
      <c r="L1698" s="1" t="s">
        <v>11</v>
      </c>
      <c r="M1698" s="11">
        <v>0.55874999999999997</v>
      </c>
      <c r="N1698" s="2" t="str">
        <f>IF(ISERROR(INDEX(출금!$G$2:$G$1048576,MATCH($S1698,출금!$S$2:$S$1048576,0)))=TRUE, "", INDEX(출금!$G$2:$G$1048576,MATCH($S1698,출금!$S$2:$S$1048576,0))&amp;"")</f>
        <v/>
      </c>
      <c r="O1698" s="2" t="str">
        <f>IF(ISERROR(INDEX(출금!$H$2:$H$1048576,MATCH($S1698,출금!$S$2:$S$1048576,0)))=TRUE, "", INDEX(출금!$H$2:$H$1048576,MATCH($S1698,출금!$S$2:$S$1048576,0))&amp;"")</f>
        <v/>
      </c>
      <c r="P1698" s="2" t="str">
        <f>IF(ISERROR(INDEX(출금!$A$2:$A$1048576,MATCH($S1698,출금!$S$2:$S$1048576,0)))=TRUE, "", INDEX(출금!$A$2:$A$1048576,MATCH($S1698,출금!$S$2:$S$1048576,0)))</f>
        <v/>
      </c>
      <c r="Q1698" s="2" t="str">
        <f>IF(ISERROR(INDEX(출금!$B$2:$B$1048576,MATCH($S1698,출금!$S$2:$S$1048576,0)))=TRUE, "", INDEX(출금!$B$2:$B$1048576,MATCH($S1698,출금!$S$2:$S$1048576,0)))</f>
        <v/>
      </c>
      <c r="R1698" s="2" t="str">
        <f>IF(ISERROR(INDEX(출금!$C$2:$C$1048576,MATCH($S1698,출금!$S$2:$S$1048576,0)))=TRUE, "", INDEX(출금!$C$2:$C$1048576,MATCH($S1698,출금!$S$2:$S$1048576,0)))</f>
        <v/>
      </c>
      <c r="S1698" s="4" t="s">
        <v>2902</v>
      </c>
      <c r="T1698" s="20">
        <v>44457.715624999997</v>
      </c>
      <c r="U1698" s="31" t="str">
        <f t="shared" si="49"/>
        <v>2021-09-18</v>
      </c>
    </row>
    <row r="1699" spans="1:21" hidden="1">
      <c r="A1699" s="5" t="s">
        <v>3</v>
      </c>
      <c r="B1699" s="5" t="s">
        <v>67</v>
      </c>
      <c r="C1699" s="5" t="s">
        <v>24</v>
      </c>
      <c r="D1699" s="2" t="str">
        <f>'(참고) Index'!$E$9</f>
        <v>Main</v>
      </c>
      <c r="E1699" s="5">
        <v>10012</v>
      </c>
      <c r="F1699" s="4" t="str">
        <f t="shared" si="48"/>
        <v>XRP</v>
      </c>
      <c r="G1699" s="2" t="str">
        <f>IF(INDEX(지갑!$H:$H,MATCH(A1699&amp;B1699&amp;C1699&amp;D1699&amp;E1699&amp;F1699&amp;H1699,지갑!$K:$K,0))=0, "",INDEX(지갑!$H:$H,MATCH(A1699&amp;B1699&amp;C1699&amp;D1699&amp;E1699&amp;F1699&amp;H1699,지갑!$K:$K,0)))</f>
        <v>rEb8TK3gBgk5auZkwc6sHnwrGVJH8DuaLh</v>
      </c>
      <c r="H1699" s="5">
        <v>105711647</v>
      </c>
      <c r="K1699" s="1" t="s">
        <v>10</v>
      </c>
      <c r="L1699" s="1" t="s">
        <v>10</v>
      </c>
      <c r="M1699" s="11">
        <v>31615.4434</v>
      </c>
      <c r="N1699" s="2" t="str">
        <f>IF(ISERROR(INDEX(출금!$G$2:$G$1048576,MATCH($S1699,출금!$S$2:$S$1048576,0)))=TRUE, "", INDEX(출금!$G$2:$G$1048576,MATCH($S1699,출금!$S$2:$S$1048576,0))&amp;"")</f>
        <v/>
      </c>
      <c r="O1699" s="2" t="str">
        <f>IF(ISERROR(INDEX(출금!$H$2:$H$1048576,MATCH($S1699,출금!$S$2:$S$1048576,0)))=TRUE, "", INDEX(출금!$H$2:$H$1048576,MATCH($S1699,출금!$S$2:$S$1048576,0))&amp;"")</f>
        <v/>
      </c>
      <c r="P1699" s="2" t="str">
        <f>IF(ISERROR(INDEX(출금!$A$2:$A$1048576,MATCH($S1699,출금!$S$2:$S$1048576,0)))=TRUE, "", INDEX(출금!$A$2:$A$1048576,MATCH($S1699,출금!$S$2:$S$1048576,0)))</f>
        <v/>
      </c>
      <c r="Q1699" s="2" t="str">
        <f>IF(ISERROR(INDEX(출금!$B$2:$B$1048576,MATCH($S1699,출금!$S$2:$S$1048576,0)))=TRUE, "", INDEX(출금!$B$2:$B$1048576,MATCH($S1699,출금!$S$2:$S$1048576,0)))</f>
        <v/>
      </c>
      <c r="R1699" s="2" t="str">
        <f>IF(ISERROR(INDEX(출금!$C$2:$C$1048576,MATCH($S1699,출금!$S$2:$S$1048576,0)))=TRUE, "", INDEX(출금!$C$2:$C$1048576,MATCH($S1699,출금!$S$2:$S$1048576,0)))</f>
        <v/>
      </c>
      <c r="S1699" s="4" t="s">
        <v>2903</v>
      </c>
      <c r="T1699" s="20">
        <v>44456.047523148147</v>
      </c>
      <c r="U1699" s="31" t="str">
        <f t="shared" si="49"/>
        <v>2021-09-17</v>
      </c>
    </row>
    <row r="1700" spans="1:21" hidden="1">
      <c r="A1700" s="5" t="s">
        <v>3</v>
      </c>
      <c r="B1700" s="5" t="s">
        <v>67</v>
      </c>
      <c r="C1700" s="5" t="s">
        <v>24</v>
      </c>
      <c r="D1700" s="2" t="str">
        <f>'(참고) Index'!$E$9</f>
        <v>Main</v>
      </c>
      <c r="E1700" s="5">
        <v>10012</v>
      </c>
      <c r="F1700" s="4" t="str">
        <f t="shared" si="48"/>
        <v>XRP</v>
      </c>
      <c r="G1700" s="2" t="str">
        <f>IF(INDEX(지갑!$H:$H,MATCH(A1700&amp;B1700&amp;C1700&amp;D1700&amp;E1700&amp;F1700&amp;H1700,지갑!$K:$K,0))=0, "",INDEX(지갑!$H:$H,MATCH(A1700&amp;B1700&amp;C1700&amp;D1700&amp;E1700&amp;F1700&amp;H1700,지갑!$K:$K,0)))</f>
        <v>rEb8TK3gBgk5auZkwc6sHnwrGVJH8DuaLh</v>
      </c>
      <c r="H1700" s="5">
        <v>105711647</v>
      </c>
      <c r="K1700" s="1" t="s">
        <v>10</v>
      </c>
      <c r="L1700" s="1" t="s">
        <v>10</v>
      </c>
      <c r="M1700" s="11">
        <v>31356.187999999998</v>
      </c>
      <c r="N1700" s="2" t="str">
        <f>IF(ISERROR(INDEX(출금!$G$2:$G$1048576,MATCH($S1700,출금!$S$2:$S$1048576,0)))=TRUE, "", INDEX(출금!$G$2:$G$1048576,MATCH($S1700,출금!$S$2:$S$1048576,0))&amp;"")</f>
        <v/>
      </c>
      <c r="O1700" s="2" t="str">
        <f>IF(ISERROR(INDEX(출금!$H$2:$H$1048576,MATCH($S1700,출금!$S$2:$S$1048576,0)))=TRUE, "", INDEX(출금!$H$2:$H$1048576,MATCH($S1700,출금!$S$2:$S$1048576,0))&amp;"")</f>
        <v/>
      </c>
      <c r="P1700" s="2" t="str">
        <f>IF(ISERROR(INDEX(출금!$A$2:$A$1048576,MATCH($S1700,출금!$S$2:$S$1048576,0)))=TRUE, "", INDEX(출금!$A$2:$A$1048576,MATCH($S1700,출금!$S$2:$S$1048576,0)))</f>
        <v/>
      </c>
      <c r="Q1700" s="2" t="str">
        <f>IF(ISERROR(INDEX(출금!$B$2:$B$1048576,MATCH($S1700,출금!$S$2:$S$1048576,0)))=TRUE, "", INDEX(출금!$B$2:$B$1048576,MATCH($S1700,출금!$S$2:$S$1048576,0)))</f>
        <v/>
      </c>
      <c r="R1700" s="2" t="str">
        <f>IF(ISERROR(INDEX(출금!$C$2:$C$1048576,MATCH($S1700,출금!$S$2:$S$1048576,0)))=TRUE, "", INDEX(출금!$C$2:$C$1048576,MATCH($S1700,출금!$S$2:$S$1048576,0)))</f>
        <v/>
      </c>
      <c r="S1700" s="4" t="s">
        <v>2904</v>
      </c>
      <c r="T1700" s="20">
        <v>44455.921076388891</v>
      </c>
      <c r="U1700" s="31" t="str">
        <f t="shared" si="49"/>
        <v>2021-09-16</v>
      </c>
    </row>
    <row r="1701" spans="1:21">
      <c r="A1701" s="5" t="s">
        <v>3</v>
      </c>
      <c r="B1701" s="5" t="s">
        <v>67</v>
      </c>
      <c r="C1701" s="5" t="s">
        <v>24</v>
      </c>
      <c r="D1701" s="2" t="str">
        <f>'(참고) Index'!$E$9</f>
        <v>Main</v>
      </c>
      <c r="E1701" s="5">
        <v>10012</v>
      </c>
      <c r="F1701" s="4" t="str">
        <f t="shared" si="48"/>
        <v>ETH</v>
      </c>
      <c r="G1701" s="2" t="str">
        <f>IF(INDEX(지갑!$H:$H,MATCH(A1701&amp;B1701&amp;C1701&amp;D1701&amp;E1701&amp;F1701&amp;H1701,지갑!$K:$K,0))=0, "",INDEX(지갑!$H:$H,MATCH(A1701&amp;B1701&amp;C1701&amp;D1701&amp;E1701&amp;F1701&amp;H1701,지갑!$K:$K,0)))</f>
        <v>0x5d6fcf22aa4e4ff8da0abe329392e7c5306d22f3</v>
      </c>
      <c r="K1701" s="1" t="s">
        <v>11</v>
      </c>
      <c r="L1701" s="1" t="s">
        <v>11</v>
      </c>
      <c r="M1701" s="11">
        <v>295.99609299999997</v>
      </c>
      <c r="N1701" s="2" t="str">
        <f>IF(ISERROR(INDEX(출금!$G$2:$G$1048576,MATCH($S1701,출금!$S$2:$S$1048576,0)))=TRUE, "", INDEX(출금!$G$2:$G$1048576,MATCH($S1701,출금!$S$2:$S$1048576,0))&amp;"")</f>
        <v/>
      </c>
      <c r="O1701" s="2" t="str">
        <f>IF(ISERROR(INDEX(출금!$H$2:$H$1048576,MATCH($S1701,출금!$S$2:$S$1048576,0)))=TRUE, "", INDEX(출금!$H$2:$H$1048576,MATCH($S1701,출금!$S$2:$S$1048576,0))&amp;"")</f>
        <v/>
      </c>
      <c r="P1701" s="2" t="str">
        <f>IF(ISERROR(INDEX(출금!$A$2:$A$1048576,MATCH($S1701,출금!$S$2:$S$1048576,0)))=TRUE, "", INDEX(출금!$A$2:$A$1048576,MATCH($S1701,출금!$S$2:$S$1048576,0)))</f>
        <v/>
      </c>
      <c r="Q1701" s="2" t="str">
        <f>IF(ISERROR(INDEX(출금!$B$2:$B$1048576,MATCH($S1701,출금!$S$2:$S$1048576,0)))=TRUE, "", INDEX(출금!$B$2:$B$1048576,MATCH($S1701,출금!$S$2:$S$1048576,0)))</f>
        <v/>
      </c>
      <c r="R1701" s="2" t="str">
        <f>IF(ISERROR(INDEX(출금!$C$2:$C$1048576,MATCH($S1701,출금!$S$2:$S$1048576,0)))=TRUE, "", INDEX(출금!$C$2:$C$1048576,MATCH($S1701,출금!$S$2:$S$1048576,0)))</f>
        <v/>
      </c>
      <c r="S1701" s="4" t="s">
        <v>2905</v>
      </c>
      <c r="T1701" s="20">
        <v>44455.690648148149</v>
      </c>
      <c r="U1701" s="31" t="str">
        <f t="shared" si="49"/>
        <v>2021-09-16</v>
      </c>
    </row>
    <row r="1702" spans="1:21" hidden="1">
      <c r="A1702" s="5" t="s">
        <v>3</v>
      </c>
      <c r="B1702" s="5" t="s">
        <v>67</v>
      </c>
      <c r="C1702" s="5" t="s">
        <v>24</v>
      </c>
      <c r="D1702" s="2" t="str">
        <f>'(참고) Index'!$E$9</f>
        <v>Main</v>
      </c>
      <c r="E1702" s="5">
        <v>10012</v>
      </c>
      <c r="F1702" s="4" t="str">
        <f t="shared" si="48"/>
        <v>BTC</v>
      </c>
      <c r="G1702" s="2" t="str">
        <f>IF(INDEX(지갑!$H:$H,MATCH(A1702&amp;B1702&amp;C1702&amp;D1702&amp;E1702&amp;F1702&amp;H1702,지갑!$K:$K,0))=0, "",INDEX(지갑!$H:$H,MATCH(A1702&amp;B1702&amp;C1702&amp;D1702&amp;E1702&amp;F1702&amp;H1702,지갑!$K:$K,0)))</f>
        <v>19SK9LWSXLdmwPxvjPgvUrdaPhaPS6LaNu</v>
      </c>
      <c r="K1702" s="1" t="s">
        <v>9</v>
      </c>
      <c r="L1702" s="1" t="s">
        <v>9</v>
      </c>
      <c r="M1702" s="11">
        <v>1</v>
      </c>
      <c r="N1702" s="2" t="str">
        <f>IF(ISERROR(INDEX(출금!$G$2:$G$1048576,MATCH($S1702,출금!$S$2:$S$1048576,0)))=TRUE, "", INDEX(출금!$G$2:$G$1048576,MATCH($S1702,출금!$S$2:$S$1048576,0))&amp;"")</f>
        <v>3H9GcbHrica8tDjBgkByHKNbwpcdTapLoK</v>
      </c>
      <c r="O1702" s="2" t="str">
        <f>IF(ISERROR(INDEX(출금!$H$2:$H$1048576,MATCH($S1702,출금!$S$2:$S$1048576,0)))=TRUE, "", INDEX(출금!$H$2:$H$1048576,MATCH($S1702,출금!$S$2:$S$1048576,0))&amp;"")</f>
        <v/>
      </c>
      <c r="P1702" s="2" t="str">
        <f>IF(ISERROR(INDEX(출금!$A$2:$A$1048576,MATCH($S1702,출금!$S$2:$S$1048576,0)))=TRUE, "", INDEX(출금!$A$2:$A$1048576,MATCH($S1702,출금!$S$2:$S$1048576,0)))</f>
        <v>exchange</v>
      </c>
      <c r="Q1702" s="2" t="str">
        <f>IF(ISERROR(INDEX(출금!$B$2:$B$1048576,MATCH($S1702,출금!$S$2:$S$1048576,0)))=TRUE, "", INDEX(출금!$B$2:$B$1048576,MATCH($S1702,출금!$S$2:$S$1048576,0)))</f>
        <v>FTX</v>
      </c>
      <c r="R1702" s="2" t="str">
        <f>IF(ISERROR(INDEX(출금!$C$2:$C$1048576,MATCH($S1702,출금!$S$2:$S$1048576,0)))=TRUE, "", INDEX(출금!$C$2:$C$1048576,MATCH($S1702,출금!$S$2:$S$1048576,0)))</f>
        <v>BBRICK</v>
      </c>
      <c r="S1702" s="4" t="s">
        <v>1794</v>
      </c>
      <c r="T1702" s="20">
        <v>44455.660196759258</v>
      </c>
      <c r="U1702" s="31" t="str">
        <f t="shared" si="49"/>
        <v>2021-09-16</v>
      </c>
    </row>
    <row r="1703" spans="1:21" hidden="1">
      <c r="A1703" s="5" t="s">
        <v>3</v>
      </c>
      <c r="B1703" s="5" t="s">
        <v>67</v>
      </c>
      <c r="C1703" s="5" t="s">
        <v>24</v>
      </c>
      <c r="D1703" s="2" t="str">
        <f>'(참고) Index'!$E$9</f>
        <v>Main</v>
      </c>
      <c r="E1703" s="5">
        <v>10012</v>
      </c>
      <c r="F1703" s="4" t="str">
        <f t="shared" si="48"/>
        <v>XRP</v>
      </c>
      <c r="G1703" s="2" t="str">
        <f>IF(INDEX(지갑!$H:$H,MATCH(A1703&amp;B1703&amp;C1703&amp;D1703&amp;E1703&amp;F1703&amp;H1703,지갑!$K:$K,0))=0, "",INDEX(지갑!$H:$H,MATCH(A1703&amp;B1703&amp;C1703&amp;D1703&amp;E1703&amp;F1703&amp;H1703,지갑!$K:$K,0)))</f>
        <v>rEb8TK3gBgk5auZkwc6sHnwrGVJH8DuaLh</v>
      </c>
      <c r="H1703" s="5">
        <v>105711647</v>
      </c>
      <c r="K1703" s="1" t="s">
        <v>10</v>
      </c>
      <c r="L1703" s="1" t="s">
        <v>10</v>
      </c>
      <c r="M1703" s="11">
        <v>4000</v>
      </c>
      <c r="N1703" s="2" t="str">
        <f>IF(ISERROR(INDEX(출금!$G$2:$G$1048576,MATCH($S1703,출금!$S$2:$S$1048576,0)))=TRUE, "", INDEX(출금!$G$2:$G$1048576,MATCH($S1703,출금!$S$2:$S$1048576,0))&amp;"")</f>
        <v/>
      </c>
      <c r="O1703" s="2" t="str">
        <f>IF(ISERROR(INDEX(출금!$H$2:$H$1048576,MATCH($S1703,출금!$S$2:$S$1048576,0)))=TRUE, "", INDEX(출금!$H$2:$H$1048576,MATCH($S1703,출금!$S$2:$S$1048576,0))&amp;"")</f>
        <v/>
      </c>
      <c r="P1703" s="2" t="str">
        <f>IF(ISERROR(INDEX(출금!$A$2:$A$1048576,MATCH($S1703,출금!$S$2:$S$1048576,0)))=TRUE, "", INDEX(출금!$A$2:$A$1048576,MATCH($S1703,출금!$S$2:$S$1048576,0)))</f>
        <v/>
      </c>
      <c r="Q1703" s="2" t="str">
        <f>IF(ISERROR(INDEX(출금!$B$2:$B$1048576,MATCH($S1703,출금!$S$2:$S$1048576,0)))=TRUE, "", INDEX(출금!$B$2:$B$1048576,MATCH($S1703,출금!$S$2:$S$1048576,0)))</f>
        <v/>
      </c>
      <c r="R1703" s="2" t="str">
        <f>IF(ISERROR(INDEX(출금!$C$2:$C$1048576,MATCH($S1703,출금!$S$2:$S$1048576,0)))=TRUE, "", INDEX(출금!$C$2:$C$1048576,MATCH($S1703,출금!$S$2:$S$1048576,0)))</f>
        <v/>
      </c>
      <c r="S1703" s="4" t="s">
        <v>2906</v>
      </c>
      <c r="T1703" s="20">
        <v>44449.683587962965</v>
      </c>
      <c r="U1703" s="31" t="str">
        <f t="shared" si="49"/>
        <v>2021-09-10</v>
      </c>
    </row>
    <row r="1704" spans="1:21" hidden="1">
      <c r="A1704" s="5" t="s">
        <v>3</v>
      </c>
      <c r="B1704" s="5" t="s">
        <v>67</v>
      </c>
      <c r="C1704" s="5" t="s">
        <v>24</v>
      </c>
      <c r="D1704" s="2" t="str">
        <f>'(참고) Index'!$E$9</f>
        <v>Main</v>
      </c>
      <c r="E1704" s="5">
        <v>10012</v>
      </c>
      <c r="F1704" s="4" t="str">
        <f t="shared" ref="F1704:F1767" si="50">K1704</f>
        <v>XRP</v>
      </c>
      <c r="G1704" s="2" t="str">
        <f>IF(INDEX(지갑!$H:$H,MATCH(A1704&amp;B1704&amp;C1704&amp;D1704&amp;E1704&amp;F1704&amp;H1704,지갑!$K:$K,0))=0, "",INDEX(지갑!$H:$H,MATCH(A1704&amp;B1704&amp;C1704&amp;D1704&amp;E1704&amp;F1704&amp;H1704,지갑!$K:$K,0)))</f>
        <v>rEb8TK3gBgk5auZkwc6sHnwrGVJH8DuaLh</v>
      </c>
      <c r="H1704" s="5">
        <v>105711647</v>
      </c>
      <c r="K1704" s="1" t="s">
        <v>10</v>
      </c>
      <c r="L1704" s="1" t="s">
        <v>10</v>
      </c>
      <c r="M1704" s="11">
        <v>30576.156500000001</v>
      </c>
      <c r="N1704" s="2" t="str">
        <f>IF(ISERROR(INDEX(출금!$G$2:$G$1048576,MATCH($S1704,출금!$S$2:$S$1048576,0)))=TRUE, "", INDEX(출금!$G$2:$G$1048576,MATCH($S1704,출금!$S$2:$S$1048576,0))&amp;"")</f>
        <v/>
      </c>
      <c r="O1704" s="2" t="str">
        <f>IF(ISERROR(INDEX(출금!$H$2:$H$1048576,MATCH($S1704,출금!$S$2:$S$1048576,0)))=TRUE, "", INDEX(출금!$H$2:$H$1048576,MATCH($S1704,출금!$S$2:$S$1048576,0))&amp;"")</f>
        <v/>
      </c>
      <c r="P1704" s="2" t="str">
        <f>IF(ISERROR(INDEX(출금!$A$2:$A$1048576,MATCH($S1704,출금!$S$2:$S$1048576,0)))=TRUE, "", INDEX(출금!$A$2:$A$1048576,MATCH($S1704,출금!$S$2:$S$1048576,0)))</f>
        <v/>
      </c>
      <c r="Q1704" s="2" t="str">
        <f>IF(ISERROR(INDEX(출금!$B$2:$B$1048576,MATCH($S1704,출금!$S$2:$S$1048576,0)))=TRUE, "", INDEX(출금!$B$2:$B$1048576,MATCH($S1704,출금!$S$2:$S$1048576,0)))</f>
        <v/>
      </c>
      <c r="R1704" s="2" t="str">
        <f>IF(ISERROR(INDEX(출금!$C$2:$C$1048576,MATCH($S1704,출금!$S$2:$S$1048576,0)))=TRUE, "", INDEX(출금!$C$2:$C$1048576,MATCH($S1704,출금!$S$2:$S$1048576,0)))</f>
        <v/>
      </c>
      <c r="S1704" s="4" t="s">
        <v>2907</v>
      </c>
      <c r="T1704" s="20">
        <v>44448.95449074074</v>
      </c>
      <c r="U1704" s="31" t="str">
        <f t="shared" si="49"/>
        <v>2021-09-09</v>
      </c>
    </row>
    <row r="1705" spans="1:21" hidden="1">
      <c r="A1705" s="5" t="s">
        <v>3</v>
      </c>
      <c r="B1705" s="5" t="s">
        <v>67</v>
      </c>
      <c r="C1705" s="5" t="s">
        <v>24</v>
      </c>
      <c r="D1705" s="2" t="str">
        <f>'(참고) Index'!$E$9</f>
        <v>Main</v>
      </c>
      <c r="E1705" s="5">
        <v>10012</v>
      </c>
      <c r="F1705" s="4" t="str">
        <f t="shared" si="50"/>
        <v>XRP</v>
      </c>
      <c r="G1705" s="2" t="str">
        <f>IF(INDEX(지갑!$H:$H,MATCH(A1705&amp;B1705&amp;C1705&amp;D1705&amp;E1705&amp;F1705&amp;H1705,지갑!$K:$K,0))=0, "",INDEX(지갑!$H:$H,MATCH(A1705&amp;B1705&amp;C1705&amp;D1705&amp;E1705&amp;F1705&amp;H1705,지갑!$K:$K,0)))</f>
        <v>rEb8TK3gBgk5auZkwc6sHnwrGVJH8DuaLh</v>
      </c>
      <c r="H1705" s="5">
        <v>105711647</v>
      </c>
      <c r="K1705" s="1" t="s">
        <v>10</v>
      </c>
      <c r="L1705" s="1" t="s">
        <v>10</v>
      </c>
      <c r="M1705" s="11">
        <v>30463.129000000001</v>
      </c>
      <c r="N1705" s="2" t="str">
        <f>IF(ISERROR(INDEX(출금!$G$2:$G$1048576,MATCH($S1705,출금!$S$2:$S$1048576,0)))=TRUE, "", INDEX(출금!$G$2:$G$1048576,MATCH($S1705,출금!$S$2:$S$1048576,0))&amp;"")</f>
        <v/>
      </c>
      <c r="O1705" s="2" t="str">
        <f>IF(ISERROR(INDEX(출금!$H$2:$H$1048576,MATCH($S1705,출금!$S$2:$S$1048576,0)))=TRUE, "", INDEX(출금!$H$2:$H$1048576,MATCH($S1705,출금!$S$2:$S$1048576,0))&amp;"")</f>
        <v/>
      </c>
      <c r="P1705" s="2" t="str">
        <f>IF(ISERROR(INDEX(출금!$A$2:$A$1048576,MATCH($S1705,출금!$S$2:$S$1048576,0)))=TRUE, "", INDEX(출금!$A$2:$A$1048576,MATCH($S1705,출금!$S$2:$S$1048576,0)))</f>
        <v/>
      </c>
      <c r="Q1705" s="2" t="str">
        <f>IF(ISERROR(INDEX(출금!$B$2:$B$1048576,MATCH($S1705,출금!$S$2:$S$1048576,0)))=TRUE, "", INDEX(출금!$B$2:$B$1048576,MATCH($S1705,출금!$S$2:$S$1048576,0)))</f>
        <v/>
      </c>
      <c r="R1705" s="2" t="str">
        <f>IF(ISERROR(INDEX(출금!$C$2:$C$1048576,MATCH($S1705,출금!$S$2:$S$1048576,0)))=TRUE, "", INDEX(출금!$C$2:$C$1048576,MATCH($S1705,출금!$S$2:$S$1048576,0)))</f>
        <v/>
      </c>
      <c r="S1705" s="4" t="s">
        <v>2908</v>
      </c>
      <c r="T1705" s="20">
        <v>44448.559988425928</v>
      </c>
      <c r="U1705" s="31" t="str">
        <f t="shared" si="49"/>
        <v>2021-09-09</v>
      </c>
    </row>
    <row r="1706" spans="1:21">
      <c r="A1706" s="5" t="s">
        <v>3</v>
      </c>
      <c r="B1706" s="5" t="s">
        <v>67</v>
      </c>
      <c r="C1706" s="5" t="s">
        <v>24</v>
      </c>
      <c r="D1706" s="2" t="str">
        <f>'(참고) Index'!$E$9</f>
        <v>Main</v>
      </c>
      <c r="E1706" s="5">
        <v>10012</v>
      </c>
      <c r="F1706" s="4" t="str">
        <f t="shared" si="50"/>
        <v>USDC</v>
      </c>
      <c r="G1706" s="2" t="str">
        <f>IF(INDEX(지갑!$H:$H,MATCH(A1706&amp;B1706&amp;C1706&amp;D1706&amp;E1706&amp;F1706&amp;H1706,지갑!$K:$K,0))=0, "",INDEX(지갑!$H:$H,MATCH(A1706&amp;B1706&amp;C1706&amp;D1706&amp;E1706&amp;F1706&amp;H1706,지갑!$K:$K,0)))</f>
        <v/>
      </c>
      <c r="K1706" s="1" t="s">
        <v>12</v>
      </c>
      <c r="L1706" s="1" t="s">
        <v>11</v>
      </c>
      <c r="M1706" s="11">
        <v>44102.6</v>
      </c>
      <c r="N1706" s="2" t="str">
        <f>IF(ISERROR(INDEX(출금!$G$2:$G$1048576,MATCH($S1706,출금!$S$2:$S$1048576,0)))=TRUE, "", INDEX(출금!$G$2:$G$1048576,MATCH($S1706,출금!$S$2:$S$1048576,0))&amp;"")</f>
        <v/>
      </c>
      <c r="O1706" s="2" t="str">
        <f>IF(ISERROR(INDEX(출금!$H$2:$H$1048576,MATCH($S1706,출금!$S$2:$S$1048576,0)))=TRUE, "", INDEX(출금!$H$2:$H$1048576,MATCH($S1706,출금!$S$2:$S$1048576,0))&amp;"")</f>
        <v/>
      </c>
      <c r="P1706" s="2" t="str">
        <f>IF(ISERROR(INDEX(출금!$A$2:$A$1048576,MATCH($S1706,출금!$S$2:$S$1048576,0)))=TRUE, "", INDEX(출금!$A$2:$A$1048576,MATCH($S1706,출금!$S$2:$S$1048576,0)))</f>
        <v/>
      </c>
      <c r="Q1706" s="2" t="str">
        <f>IF(ISERROR(INDEX(출금!$B$2:$B$1048576,MATCH($S1706,출금!$S$2:$S$1048576,0)))=TRUE, "", INDEX(출금!$B$2:$B$1048576,MATCH($S1706,출금!$S$2:$S$1048576,0)))</f>
        <v/>
      </c>
      <c r="R1706" s="2" t="str">
        <f>IF(ISERROR(INDEX(출금!$C$2:$C$1048576,MATCH($S1706,출금!$S$2:$S$1048576,0)))=TRUE, "", INDEX(출금!$C$2:$C$1048576,MATCH($S1706,출금!$S$2:$S$1048576,0)))</f>
        <v/>
      </c>
      <c r="S1706" s="4" t="s">
        <v>2909</v>
      </c>
      <c r="T1706" s="20">
        <v>44447.732546296298</v>
      </c>
      <c r="U1706" s="31" t="str">
        <f t="shared" si="49"/>
        <v>2021-09-08</v>
      </c>
    </row>
    <row r="1707" spans="1:21">
      <c r="A1707" s="5" t="s">
        <v>3</v>
      </c>
      <c r="B1707" s="5" t="s">
        <v>67</v>
      </c>
      <c r="C1707" s="5" t="s">
        <v>24</v>
      </c>
      <c r="D1707" s="2" t="str">
        <f>'(참고) Index'!$E$9</f>
        <v>Main</v>
      </c>
      <c r="E1707" s="5">
        <v>10012</v>
      </c>
      <c r="F1707" s="4" t="str">
        <f t="shared" si="50"/>
        <v>USDC</v>
      </c>
      <c r="G1707" s="2" t="str">
        <f>IF(INDEX(지갑!$H:$H,MATCH(A1707&amp;B1707&amp;C1707&amp;D1707&amp;E1707&amp;F1707&amp;H1707,지갑!$K:$K,0))=0, "",INDEX(지갑!$H:$H,MATCH(A1707&amp;B1707&amp;C1707&amp;D1707&amp;E1707&amp;F1707&amp;H1707,지갑!$K:$K,0)))</f>
        <v/>
      </c>
      <c r="K1707" s="1" t="s">
        <v>12</v>
      </c>
      <c r="L1707" s="1" t="s">
        <v>11</v>
      </c>
      <c r="M1707" s="11">
        <v>32482.9</v>
      </c>
      <c r="N1707" s="2" t="str">
        <f>IF(ISERROR(INDEX(출금!$G$2:$G$1048576,MATCH($S1707,출금!$S$2:$S$1048576,0)))=TRUE, "", INDEX(출금!$G$2:$G$1048576,MATCH($S1707,출금!$S$2:$S$1048576,0))&amp;"")</f>
        <v/>
      </c>
      <c r="O1707" s="2" t="str">
        <f>IF(ISERROR(INDEX(출금!$H$2:$H$1048576,MATCH($S1707,출금!$S$2:$S$1048576,0)))=TRUE, "", INDEX(출금!$H$2:$H$1048576,MATCH($S1707,출금!$S$2:$S$1048576,0))&amp;"")</f>
        <v/>
      </c>
      <c r="P1707" s="2" t="str">
        <f>IF(ISERROR(INDEX(출금!$A$2:$A$1048576,MATCH($S1707,출금!$S$2:$S$1048576,0)))=TRUE, "", INDEX(출금!$A$2:$A$1048576,MATCH($S1707,출금!$S$2:$S$1048576,0)))</f>
        <v/>
      </c>
      <c r="Q1707" s="2" t="str">
        <f>IF(ISERROR(INDEX(출금!$B$2:$B$1048576,MATCH($S1707,출금!$S$2:$S$1048576,0)))=TRUE, "", INDEX(출금!$B$2:$B$1048576,MATCH($S1707,출금!$S$2:$S$1048576,0)))</f>
        <v/>
      </c>
      <c r="R1707" s="2" t="str">
        <f>IF(ISERROR(INDEX(출금!$C$2:$C$1048576,MATCH($S1707,출금!$S$2:$S$1048576,0)))=TRUE, "", INDEX(출금!$C$2:$C$1048576,MATCH($S1707,출금!$S$2:$S$1048576,0)))</f>
        <v/>
      </c>
      <c r="S1707" s="4" t="s">
        <v>2910</v>
      </c>
      <c r="T1707" s="20">
        <v>44447.393414351849</v>
      </c>
      <c r="U1707" s="31" t="str">
        <f t="shared" si="49"/>
        <v>2021-09-08</v>
      </c>
    </row>
    <row r="1708" spans="1:21">
      <c r="A1708" s="5" t="s">
        <v>3</v>
      </c>
      <c r="B1708" s="5" t="s">
        <v>67</v>
      </c>
      <c r="C1708" s="5" t="s">
        <v>24</v>
      </c>
      <c r="D1708" s="2" t="str">
        <f>'(참고) Index'!$E$9</f>
        <v>Main</v>
      </c>
      <c r="E1708" s="5">
        <v>10012</v>
      </c>
      <c r="F1708" s="4" t="str">
        <f t="shared" si="50"/>
        <v>DAI</v>
      </c>
      <c r="G1708" s="2" t="e">
        <f>IF(INDEX(지갑!$H:$H,MATCH(A1708&amp;B1708&amp;C1708&amp;D1708&amp;E1708&amp;F1708&amp;H1708,지갑!$K:$K,0))=0, "",INDEX(지갑!$H:$H,MATCH(A1708&amp;B1708&amp;C1708&amp;D1708&amp;E1708&amp;F1708&amp;H1708,지갑!$K:$K,0)))</f>
        <v>#N/A</v>
      </c>
      <c r="K1708" s="1" t="s">
        <v>379</v>
      </c>
      <c r="L1708" s="1" t="s">
        <v>11</v>
      </c>
      <c r="M1708" s="11">
        <v>24762.7</v>
      </c>
      <c r="N1708" s="2" t="str">
        <f>IF(ISERROR(INDEX(출금!$G$2:$G$1048576,MATCH($S1708,출금!$S$2:$S$1048576,0)))=TRUE, "", INDEX(출금!$G$2:$G$1048576,MATCH($S1708,출금!$S$2:$S$1048576,0))&amp;"")</f>
        <v/>
      </c>
      <c r="O1708" s="2" t="str">
        <f>IF(ISERROR(INDEX(출금!$H$2:$H$1048576,MATCH($S1708,출금!$S$2:$S$1048576,0)))=TRUE, "", INDEX(출금!$H$2:$H$1048576,MATCH($S1708,출금!$S$2:$S$1048576,0))&amp;"")</f>
        <v/>
      </c>
      <c r="P1708" s="2" t="str">
        <f>IF(ISERROR(INDEX(출금!$A$2:$A$1048576,MATCH($S1708,출금!$S$2:$S$1048576,0)))=TRUE, "", INDEX(출금!$A$2:$A$1048576,MATCH($S1708,출금!$S$2:$S$1048576,0)))</f>
        <v/>
      </c>
      <c r="Q1708" s="2" t="str">
        <f>IF(ISERROR(INDEX(출금!$B$2:$B$1048576,MATCH($S1708,출금!$S$2:$S$1048576,0)))=TRUE, "", INDEX(출금!$B$2:$B$1048576,MATCH($S1708,출금!$S$2:$S$1048576,0)))</f>
        <v/>
      </c>
      <c r="R1708" s="2" t="str">
        <f>IF(ISERROR(INDEX(출금!$C$2:$C$1048576,MATCH($S1708,출금!$S$2:$S$1048576,0)))=TRUE, "", INDEX(출금!$C$2:$C$1048576,MATCH($S1708,출금!$S$2:$S$1048576,0)))</f>
        <v/>
      </c>
      <c r="S1708" s="4" t="s">
        <v>2911</v>
      </c>
      <c r="T1708" s="20">
        <v>44447.385127314818</v>
      </c>
      <c r="U1708" s="31" t="str">
        <f t="shared" si="49"/>
        <v>2021-09-08</v>
      </c>
    </row>
    <row r="1709" spans="1:21">
      <c r="A1709" s="5" t="s">
        <v>3</v>
      </c>
      <c r="B1709" s="5" t="s">
        <v>67</v>
      </c>
      <c r="C1709" s="5" t="s">
        <v>24</v>
      </c>
      <c r="D1709" s="2" t="str">
        <f>'(참고) Index'!$E$9</f>
        <v>Main</v>
      </c>
      <c r="E1709" s="5">
        <v>10012</v>
      </c>
      <c r="F1709" s="4" t="str">
        <f t="shared" si="50"/>
        <v>DAI</v>
      </c>
      <c r="G1709" s="2" t="e">
        <f>IF(INDEX(지갑!$H:$H,MATCH(A1709&amp;B1709&amp;C1709&amp;D1709&amp;E1709&amp;F1709&amp;H1709,지갑!$K:$K,0))=0, "",INDEX(지갑!$H:$H,MATCH(A1709&amp;B1709&amp;C1709&amp;D1709&amp;E1709&amp;F1709&amp;H1709,지갑!$K:$K,0)))</f>
        <v>#N/A</v>
      </c>
      <c r="K1709" s="1" t="s">
        <v>379</v>
      </c>
      <c r="L1709" s="1" t="s">
        <v>11</v>
      </c>
      <c r="M1709" s="11">
        <v>29559.4</v>
      </c>
      <c r="N1709" s="2" t="str">
        <f>IF(ISERROR(INDEX(출금!$G$2:$G$1048576,MATCH($S1709,출금!$S$2:$S$1048576,0)))=TRUE, "", INDEX(출금!$G$2:$G$1048576,MATCH($S1709,출금!$S$2:$S$1048576,0))&amp;"")</f>
        <v/>
      </c>
      <c r="O1709" s="2" t="str">
        <f>IF(ISERROR(INDEX(출금!$H$2:$H$1048576,MATCH($S1709,출금!$S$2:$S$1048576,0)))=TRUE, "", INDEX(출금!$H$2:$H$1048576,MATCH($S1709,출금!$S$2:$S$1048576,0))&amp;"")</f>
        <v/>
      </c>
      <c r="P1709" s="2" t="str">
        <f>IF(ISERROR(INDEX(출금!$A$2:$A$1048576,MATCH($S1709,출금!$S$2:$S$1048576,0)))=TRUE, "", INDEX(출금!$A$2:$A$1048576,MATCH($S1709,출금!$S$2:$S$1048576,0)))</f>
        <v/>
      </c>
      <c r="Q1709" s="2" t="str">
        <f>IF(ISERROR(INDEX(출금!$B$2:$B$1048576,MATCH($S1709,출금!$S$2:$S$1048576,0)))=TRUE, "", INDEX(출금!$B$2:$B$1048576,MATCH($S1709,출금!$S$2:$S$1048576,0)))</f>
        <v/>
      </c>
      <c r="R1709" s="2" t="str">
        <f>IF(ISERROR(INDEX(출금!$C$2:$C$1048576,MATCH($S1709,출금!$S$2:$S$1048576,0)))=TRUE, "", INDEX(출금!$C$2:$C$1048576,MATCH($S1709,출금!$S$2:$S$1048576,0)))</f>
        <v/>
      </c>
      <c r="S1709" s="4" t="s">
        <v>2912</v>
      </c>
      <c r="T1709" s="20">
        <v>44447.28230324074</v>
      </c>
      <c r="U1709" s="31" t="str">
        <f t="shared" si="49"/>
        <v>2021-09-08</v>
      </c>
    </row>
    <row r="1710" spans="1:21" hidden="1">
      <c r="A1710" s="5" t="s">
        <v>3</v>
      </c>
      <c r="B1710" s="5" t="s">
        <v>67</v>
      </c>
      <c r="C1710" s="5" t="s">
        <v>24</v>
      </c>
      <c r="D1710" s="2" t="str">
        <f>'(참고) Index'!$E$9</f>
        <v>Main</v>
      </c>
      <c r="E1710" s="5">
        <v>10012</v>
      </c>
      <c r="F1710" s="4" t="str">
        <f t="shared" si="50"/>
        <v>XRP</v>
      </c>
      <c r="G1710" s="2" t="str">
        <f>IF(INDEX(지갑!$H:$H,MATCH(A1710&amp;B1710&amp;C1710&amp;D1710&amp;E1710&amp;F1710&amp;H1710,지갑!$K:$K,0))=0, "",INDEX(지갑!$H:$H,MATCH(A1710&amp;B1710&amp;C1710&amp;D1710&amp;E1710&amp;F1710&amp;H1710,지갑!$K:$K,0)))</f>
        <v>rEb8TK3gBgk5auZkwc6sHnwrGVJH8DuaLh</v>
      </c>
      <c r="H1710" s="5">
        <v>105711647</v>
      </c>
      <c r="K1710" s="1" t="s">
        <v>10</v>
      </c>
      <c r="L1710" s="1" t="s">
        <v>10</v>
      </c>
      <c r="M1710" s="11">
        <v>34554.707499999997</v>
      </c>
      <c r="N1710" s="2" t="str">
        <f>IF(ISERROR(INDEX(출금!$G$2:$G$1048576,MATCH($S1710,출금!$S$2:$S$1048576,0)))=TRUE, "", INDEX(출금!$G$2:$G$1048576,MATCH($S1710,출금!$S$2:$S$1048576,0))&amp;"")</f>
        <v/>
      </c>
      <c r="O1710" s="2" t="str">
        <f>IF(ISERROR(INDEX(출금!$H$2:$H$1048576,MATCH($S1710,출금!$S$2:$S$1048576,0)))=TRUE, "", INDEX(출금!$H$2:$H$1048576,MATCH($S1710,출금!$S$2:$S$1048576,0))&amp;"")</f>
        <v/>
      </c>
      <c r="P1710" s="2" t="str">
        <f>IF(ISERROR(INDEX(출금!$A$2:$A$1048576,MATCH($S1710,출금!$S$2:$S$1048576,0)))=TRUE, "", INDEX(출금!$A$2:$A$1048576,MATCH($S1710,출금!$S$2:$S$1048576,0)))</f>
        <v/>
      </c>
      <c r="Q1710" s="2" t="str">
        <f>IF(ISERROR(INDEX(출금!$B$2:$B$1048576,MATCH($S1710,출금!$S$2:$S$1048576,0)))=TRUE, "", INDEX(출금!$B$2:$B$1048576,MATCH($S1710,출금!$S$2:$S$1048576,0)))</f>
        <v/>
      </c>
      <c r="R1710" s="2" t="str">
        <f>IF(ISERROR(INDEX(출금!$C$2:$C$1048576,MATCH($S1710,출금!$S$2:$S$1048576,0)))=TRUE, "", INDEX(출금!$C$2:$C$1048576,MATCH($S1710,출금!$S$2:$S$1048576,0)))</f>
        <v/>
      </c>
      <c r="S1710" s="4" t="s">
        <v>2913</v>
      </c>
      <c r="T1710" s="20">
        <v>44445.991967592592</v>
      </c>
      <c r="U1710" s="31" t="str">
        <f t="shared" si="49"/>
        <v>2021-09-06</v>
      </c>
    </row>
    <row r="1711" spans="1:21" hidden="1">
      <c r="A1711" s="5" t="s">
        <v>3</v>
      </c>
      <c r="B1711" s="5" t="s">
        <v>67</v>
      </c>
      <c r="C1711" s="5" t="s">
        <v>24</v>
      </c>
      <c r="D1711" s="2" t="str">
        <f>'(참고) Index'!$E$9</f>
        <v>Main</v>
      </c>
      <c r="E1711" s="5">
        <v>10012</v>
      </c>
      <c r="F1711" s="4" t="str">
        <f t="shared" si="50"/>
        <v>XRP</v>
      </c>
      <c r="G1711" s="2" t="str">
        <f>IF(INDEX(지갑!$H:$H,MATCH(A1711&amp;B1711&amp;C1711&amp;D1711&amp;E1711&amp;F1711&amp;H1711,지갑!$K:$K,0))=0, "",INDEX(지갑!$H:$H,MATCH(A1711&amp;B1711&amp;C1711&amp;D1711&amp;E1711&amp;F1711&amp;H1711,지갑!$K:$K,0)))</f>
        <v>rEb8TK3gBgk5auZkwc6sHnwrGVJH8DuaLh</v>
      </c>
      <c r="H1711" s="5">
        <v>105711647</v>
      </c>
      <c r="K1711" s="1" t="s">
        <v>10</v>
      </c>
      <c r="L1711" s="1" t="s">
        <v>10</v>
      </c>
      <c r="M1711" s="11">
        <v>39851.8125</v>
      </c>
      <c r="N1711" s="2" t="str">
        <f>IF(ISERROR(INDEX(출금!$G$2:$G$1048576,MATCH($S1711,출금!$S$2:$S$1048576,0)))=TRUE, "", INDEX(출금!$G$2:$G$1048576,MATCH($S1711,출금!$S$2:$S$1048576,0))&amp;"")</f>
        <v/>
      </c>
      <c r="O1711" s="2" t="str">
        <f>IF(ISERROR(INDEX(출금!$H$2:$H$1048576,MATCH($S1711,출금!$S$2:$S$1048576,0)))=TRUE, "", INDEX(출금!$H$2:$H$1048576,MATCH($S1711,출금!$S$2:$S$1048576,0))&amp;"")</f>
        <v/>
      </c>
      <c r="P1711" s="2" t="str">
        <f>IF(ISERROR(INDEX(출금!$A$2:$A$1048576,MATCH($S1711,출금!$S$2:$S$1048576,0)))=TRUE, "", INDEX(출금!$A$2:$A$1048576,MATCH($S1711,출금!$S$2:$S$1048576,0)))</f>
        <v/>
      </c>
      <c r="Q1711" s="2" t="str">
        <f>IF(ISERROR(INDEX(출금!$B$2:$B$1048576,MATCH($S1711,출금!$S$2:$S$1048576,0)))=TRUE, "", INDEX(출금!$B$2:$B$1048576,MATCH($S1711,출금!$S$2:$S$1048576,0)))</f>
        <v/>
      </c>
      <c r="R1711" s="2" t="str">
        <f>IF(ISERROR(INDEX(출금!$C$2:$C$1048576,MATCH($S1711,출금!$S$2:$S$1048576,0)))=TRUE, "", INDEX(출금!$C$2:$C$1048576,MATCH($S1711,출금!$S$2:$S$1048576,0)))</f>
        <v/>
      </c>
      <c r="S1711" s="4" t="s">
        <v>2914</v>
      </c>
      <c r="T1711" s="20">
        <v>44445.279456018521</v>
      </c>
      <c r="U1711" s="31" t="str">
        <f t="shared" si="49"/>
        <v>2021-09-06</v>
      </c>
    </row>
    <row r="1712" spans="1:21" hidden="1">
      <c r="A1712" s="5" t="s">
        <v>3</v>
      </c>
      <c r="B1712" s="5" t="s">
        <v>67</v>
      </c>
      <c r="C1712" s="5" t="s">
        <v>24</v>
      </c>
      <c r="D1712" s="2" t="str">
        <f>'(참고) Index'!$E$9</f>
        <v>Main</v>
      </c>
      <c r="E1712" s="5">
        <v>10012</v>
      </c>
      <c r="F1712" s="4" t="str">
        <f t="shared" si="50"/>
        <v>XRP</v>
      </c>
      <c r="G1712" s="2" t="str">
        <f>IF(INDEX(지갑!$H:$H,MATCH(A1712&amp;B1712&amp;C1712&amp;D1712&amp;E1712&amp;F1712&amp;H1712,지갑!$K:$K,0))=0, "",INDEX(지갑!$H:$H,MATCH(A1712&amp;B1712&amp;C1712&amp;D1712&amp;E1712&amp;F1712&amp;H1712,지갑!$K:$K,0)))</f>
        <v>rEb8TK3gBgk5auZkwc6sHnwrGVJH8DuaLh</v>
      </c>
      <c r="H1712" s="5">
        <v>105711647</v>
      </c>
      <c r="K1712" s="1" t="s">
        <v>10</v>
      </c>
      <c r="L1712" s="1" t="s">
        <v>10</v>
      </c>
      <c r="M1712" s="11">
        <v>26371.238700000002</v>
      </c>
      <c r="N1712" s="2" t="str">
        <f>IF(ISERROR(INDEX(출금!$G$2:$G$1048576,MATCH($S1712,출금!$S$2:$S$1048576,0)))=TRUE, "", INDEX(출금!$G$2:$G$1048576,MATCH($S1712,출금!$S$2:$S$1048576,0))&amp;"")</f>
        <v/>
      </c>
      <c r="O1712" s="2" t="str">
        <f>IF(ISERROR(INDEX(출금!$H$2:$H$1048576,MATCH($S1712,출금!$S$2:$S$1048576,0)))=TRUE, "", INDEX(출금!$H$2:$H$1048576,MATCH($S1712,출금!$S$2:$S$1048576,0))&amp;"")</f>
        <v/>
      </c>
      <c r="P1712" s="2" t="str">
        <f>IF(ISERROR(INDEX(출금!$A$2:$A$1048576,MATCH($S1712,출금!$S$2:$S$1048576,0)))=TRUE, "", INDEX(출금!$A$2:$A$1048576,MATCH($S1712,출금!$S$2:$S$1048576,0)))</f>
        <v/>
      </c>
      <c r="Q1712" s="2" t="str">
        <f>IF(ISERROR(INDEX(출금!$B$2:$B$1048576,MATCH($S1712,출금!$S$2:$S$1048576,0)))=TRUE, "", INDEX(출금!$B$2:$B$1048576,MATCH($S1712,출금!$S$2:$S$1048576,0)))</f>
        <v/>
      </c>
      <c r="R1712" s="2" t="str">
        <f>IF(ISERROR(INDEX(출금!$C$2:$C$1048576,MATCH($S1712,출금!$S$2:$S$1048576,0)))=TRUE, "", INDEX(출금!$C$2:$C$1048576,MATCH($S1712,출금!$S$2:$S$1048576,0)))</f>
        <v/>
      </c>
      <c r="S1712" s="4" t="s">
        <v>2915</v>
      </c>
      <c r="T1712" s="20">
        <v>44443.975254629629</v>
      </c>
      <c r="U1712" s="31" t="str">
        <f t="shared" si="49"/>
        <v>2021-09-04</v>
      </c>
    </row>
    <row r="1713" spans="1:21" hidden="1">
      <c r="A1713" s="5" t="s">
        <v>3</v>
      </c>
      <c r="B1713" s="5" t="s">
        <v>67</v>
      </c>
      <c r="C1713" s="5" t="s">
        <v>24</v>
      </c>
      <c r="D1713" s="2" t="str">
        <f>'(참고) Index'!$E$9</f>
        <v>Main</v>
      </c>
      <c r="E1713" s="5">
        <v>10012</v>
      </c>
      <c r="F1713" s="4" t="str">
        <f t="shared" si="50"/>
        <v>XRP</v>
      </c>
      <c r="G1713" s="2" t="str">
        <f>IF(INDEX(지갑!$H:$H,MATCH(A1713&amp;B1713&amp;C1713&amp;D1713&amp;E1713&amp;F1713&amp;H1713,지갑!$K:$K,0))=0, "",INDEX(지갑!$H:$H,MATCH(A1713&amp;B1713&amp;C1713&amp;D1713&amp;E1713&amp;F1713&amp;H1713,지갑!$K:$K,0)))</f>
        <v>rEb8TK3gBgk5auZkwc6sHnwrGVJH8DuaLh</v>
      </c>
      <c r="H1713" s="5">
        <v>105711647</v>
      </c>
      <c r="K1713" s="1" t="s">
        <v>10</v>
      </c>
      <c r="L1713" s="1" t="s">
        <v>10</v>
      </c>
      <c r="M1713" s="11">
        <v>26360.452499999999</v>
      </c>
      <c r="N1713" s="2" t="str">
        <f>IF(ISERROR(INDEX(출금!$G$2:$G$1048576,MATCH($S1713,출금!$S$2:$S$1048576,0)))=TRUE, "", INDEX(출금!$G$2:$G$1048576,MATCH($S1713,출금!$S$2:$S$1048576,0))&amp;"")</f>
        <v/>
      </c>
      <c r="O1713" s="2" t="str">
        <f>IF(ISERROR(INDEX(출금!$H$2:$H$1048576,MATCH($S1713,출금!$S$2:$S$1048576,0)))=TRUE, "", INDEX(출금!$H$2:$H$1048576,MATCH($S1713,출금!$S$2:$S$1048576,0))&amp;"")</f>
        <v/>
      </c>
      <c r="P1713" s="2" t="str">
        <f>IF(ISERROR(INDEX(출금!$A$2:$A$1048576,MATCH($S1713,출금!$S$2:$S$1048576,0)))=TRUE, "", INDEX(출금!$A$2:$A$1048576,MATCH($S1713,출금!$S$2:$S$1048576,0)))</f>
        <v/>
      </c>
      <c r="Q1713" s="2" t="str">
        <f>IF(ISERROR(INDEX(출금!$B$2:$B$1048576,MATCH($S1713,출금!$S$2:$S$1048576,0)))=TRUE, "", INDEX(출금!$B$2:$B$1048576,MATCH($S1713,출금!$S$2:$S$1048576,0)))</f>
        <v/>
      </c>
      <c r="R1713" s="2" t="str">
        <f>IF(ISERROR(INDEX(출금!$C$2:$C$1048576,MATCH($S1713,출금!$S$2:$S$1048576,0)))=TRUE, "", INDEX(출금!$C$2:$C$1048576,MATCH($S1713,출금!$S$2:$S$1048576,0)))</f>
        <v/>
      </c>
      <c r="S1713" s="4" t="s">
        <v>2916</v>
      </c>
      <c r="T1713" s="20">
        <v>44443.964131944442</v>
      </c>
      <c r="U1713" s="31" t="str">
        <f t="shared" si="49"/>
        <v>2021-09-04</v>
      </c>
    </row>
    <row r="1714" spans="1:21" hidden="1">
      <c r="A1714" s="5" t="s">
        <v>3</v>
      </c>
      <c r="B1714" s="5" t="s">
        <v>67</v>
      </c>
      <c r="C1714" s="5" t="s">
        <v>24</v>
      </c>
      <c r="D1714" s="2" t="str">
        <f>'(참고) Index'!$E$9</f>
        <v>Main</v>
      </c>
      <c r="E1714" s="5">
        <v>10012</v>
      </c>
      <c r="F1714" s="4" t="str">
        <f t="shared" si="50"/>
        <v>XRP</v>
      </c>
      <c r="G1714" s="2" t="str">
        <f>IF(INDEX(지갑!$H:$H,MATCH(A1714&amp;B1714&amp;C1714&amp;D1714&amp;E1714&amp;F1714&amp;H1714,지갑!$K:$K,0))=0, "",INDEX(지갑!$H:$H,MATCH(A1714&amp;B1714&amp;C1714&amp;D1714&amp;E1714&amp;F1714&amp;H1714,지갑!$K:$K,0)))</f>
        <v>rEb8TK3gBgk5auZkwc6sHnwrGVJH8DuaLh</v>
      </c>
      <c r="H1714" s="5">
        <v>105711647</v>
      </c>
      <c r="K1714" s="1" t="s">
        <v>10</v>
      </c>
      <c r="L1714" s="1" t="s">
        <v>10</v>
      </c>
      <c r="M1714" s="11">
        <v>26361.617900000001</v>
      </c>
      <c r="N1714" s="2" t="str">
        <f>IF(ISERROR(INDEX(출금!$G$2:$G$1048576,MATCH($S1714,출금!$S$2:$S$1048576,0)))=TRUE, "", INDEX(출금!$G$2:$G$1048576,MATCH($S1714,출금!$S$2:$S$1048576,0))&amp;"")</f>
        <v/>
      </c>
      <c r="O1714" s="2" t="str">
        <f>IF(ISERROR(INDEX(출금!$H$2:$H$1048576,MATCH($S1714,출금!$S$2:$S$1048576,0)))=TRUE, "", INDEX(출금!$H$2:$H$1048576,MATCH($S1714,출금!$S$2:$S$1048576,0))&amp;"")</f>
        <v/>
      </c>
      <c r="P1714" s="2" t="str">
        <f>IF(ISERROR(INDEX(출금!$A$2:$A$1048576,MATCH($S1714,출금!$S$2:$S$1048576,0)))=TRUE, "", INDEX(출금!$A$2:$A$1048576,MATCH($S1714,출금!$S$2:$S$1048576,0)))</f>
        <v/>
      </c>
      <c r="Q1714" s="2" t="str">
        <f>IF(ISERROR(INDEX(출금!$B$2:$B$1048576,MATCH($S1714,출금!$S$2:$S$1048576,0)))=TRUE, "", INDEX(출금!$B$2:$B$1048576,MATCH($S1714,출금!$S$2:$S$1048576,0)))</f>
        <v/>
      </c>
      <c r="R1714" s="2" t="str">
        <f>IF(ISERROR(INDEX(출금!$C$2:$C$1048576,MATCH($S1714,출금!$S$2:$S$1048576,0)))=TRUE, "", INDEX(출금!$C$2:$C$1048576,MATCH($S1714,출금!$S$2:$S$1048576,0)))</f>
        <v/>
      </c>
      <c r="S1714" s="4" t="s">
        <v>2917</v>
      </c>
      <c r="T1714" s="20">
        <v>44443.947500000002</v>
      </c>
      <c r="U1714" s="31" t="str">
        <f t="shared" si="49"/>
        <v>2021-09-04</v>
      </c>
    </row>
    <row r="1715" spans="1:21" hidden="1">
      <c r="A1715" s="5" t="s">
        <v>3</v>
      </c>
      <c r="B1715" s="5" t="s">
        <v>67</v>
      </c>
      <c r="C1715" s="5" t="s">
        <v>24</v>
      </c>
      <c r="D1715" s="2" t="str">
        <f>'(참고) Index'!$E$9</f>
        <v>Main</v>
      </c>
      <c r="E1715" s="5">
        <v>10012</v>
      </c>
      <c r="F1715" s="4" t="str">
        <f t="shared" si="50"/>
        <v>XRP</v>
      </c>
      <c r="G1715" s="2" t="str">
        <f>IF(INDEX(지갑!$H:$H,MATCH(A1715&amp;B1715&amp;C1715&amp;D1715&amp;E1715&amp;F1715&amp;H1715,지갑!$K:$K,0))=0, "",INDEX(지갑!$H:$H,MATCH(A1715&amp;B1715&amp;C1715&amp;D1715&amp;E1715&amp;F1715&amp;H1715,지갑!$K:$K,0)))</f>
        <v>rEb8TK3gBgk5auZkwc6sHnwrGVJH8DuaLh</v>
      </c>
      <c r="H1715" s="5">
        <v>105711647</v>
      </c>
      <c r="K1715" s="1" t="s">
        <v>10</v>
      </c>
      <c r="L1715" s="1" t="s">
        <v>10</v>
      </c>
      <c r="M1715" s="11">
        <v>26327.655500000001</v>
      </c>
      <c r="N1715" s="2" t="str">
        <f>IF(ISERROR(INDEX(출금!$G$2:$G$1048576,MATCH($S1715,출금!$S$2:$S$1048576,0)))=TRUE, "", INDEX(출금!$G$2:$G$1048576,MATCH($S1715,출금!$S$2:$S$1048576,0))&amp;"")</f>
        <v/>
      </c>
      <c r="O1715" s="2" t="str">
        <f>IF(ISERROR(INDEX(출금!$H$2:$H$1048576,MATCH($S1715,출금!$S$2:$S$1048576,0)))=TRUE, "", INDEX(출금!$H$2:$H$1048576,MATCH($S1715,출금!$S$2:$S$1048576,0))&amp;"")</f>
        <v/>
      </c>
      <c r="P1715" s="2" t="str">
        <f>IF(ISERROR(INDEX(출금!$A$2:$A$1048576,MATCH($S1715,출금!$S$2:$S$1048576,0)))=TRUE, "", INDEX(출금!$A$2:$A$1048576,MATCH($S1715,출금!$S$2:$S$1048576,0)))</f>
        <v/>
      </c>
      <c r="Q1715" s="2" t="str">
        <f>IF(ISERROR(INDEX(출금!$B$2:$B$1048576,MATCH($S1715,출금!$S$2:$S$1048576,0)))=TRUE, "", INDEX(출금!$B$2:$B$1048576,MATCH($S1715,출금!$S$2:$S$1048576,0)))</f>
        <v/>
      </c>
      <c r="R1715" s="2" t="str">
        <f>IF(ISERROR(INDEX(출금!$C$2:$C$1048576,MATCH($S1715,출금!$S$2:$S$1048576,0)))=TRUE, "", INDEX(출금!$C$2:$C$1048576,MATCH($S1715,출금!$S$2:$S$1048576,0)))</f>
        <v/>
      </c>
      <c r="S1715" s="4" t="s">
        <v>2918</v>
      </c>
      <c r="T1715" s="20">
        <v>44443.937743055554</v>
      </c>
      <c r="U1715" s="31" t="str">
        <f t="shared" si="49"/>
        <v>2021-09-04</v>
      </c>
    </row>
    <row r="1716" spans="1:21" hidden="1">
      <c r="A1716" s="5" t="s">
        <v>3</v>
      </c>
      <c r="B1716" s="5" t="s">
        <v>67</v>
      </c>
      <c r="C1716" s="5" t="s">
        <v>24</v>
      </c>
      <c r="D1716" s="2" t="str">
        <f>'(참고) Index'!$E$9</f>
        <v>Main</v>
      </c>
      <c r="E1716" s="5">
        <v>10012</v>
      </c>
      <c r="F1716" s="4" t="str">
        <f t="shared" si="50"/>
        <v>XRP</v>
      </c>
      <c r="G1716" s="2" t="str">
        <f>IF(INDEX(지갑!$H:$H,MATCH(A1716&amp;B1716&amp;C1716&amp;D1716&amp;E1716&amp;F1716&amp;H1716,지갑!$K:$K,0))=0, "",INDEX(지갑!$H:$H,MATCH(A1716&amp;B1716&amp;C1716&amp;D1716&amp;E1716&amp;F1716&amp;H1716,지갑!$K:$K,0)))</f>
        <v>rEb8TK3gBgk5auZkwc6sHnwrGVJH8DuaLh</v>
      </c>
      <c r="H1716" s="5">
        <v>105711647</v>
      </c>
      <c r="K1716" s="1" t="s">
        <v>10</v>
      </c>
      <c r="L1716" s="1" t="s">
        <v>10</v>
      </c>
      <c r="M1716" s="11">
        <v>26243.424599999998</v>
      </c>
      <c r="N1716" s="2" t="str">
        <f>IF(ISERROR(INDEX(출금!$G$2:$G$1048576,MATCH($S1716,출금!$S$2:$S$1048576,0)))=TRUE, "", INDEX(출금!$G$2:$G$1048576,MATCH($S1716,출금!$S$2:$S$1048576,0))&amp;"")</f>
        <v/>
      </c>
      <c r="O1716" s="2" t="str">
        <f>IF(ISERROR(INDEX(출금!$H$2:$H$1048576,MATCH($S1716,출금!$S$2:$S$1048576,0)))=TRUE, "", INDEX(출금!$H$2:$H$1048576,MATCH($S1716,출금!$S$2:$S$1048576,0))&amp;"")</f>
        <v/>
      </c>
      <c r="P1716" s="2" t="str">
        <f>IF(ISERROR(INDEX(출금!$A$2:$A$1048576,MATCH($S1716,출금!$S$2:$S$1048576,0)))=TRUE, "", INDEX(출금!$A$2:$A$1048576,MATCH($S1716,출금!$S$2:$S$1048576,0)))</f>
        <v/>
      </c>
      <c r="Q1716" s="2" t="str">
        <f>IF(ISERROR(INDEX(출금!$B$2:$B$1048576,MATCH($S1716,출금!$S$2:$S$1048576,0)))=TRUE, "", INDEX(출금!$B$2:$B$1048576,MATCH($S1716,출금!$S$2:$S$1048576,0)))</f>
        <v/>
      </c>
      <c r="R1716" s="2" t="str">
        <f>IF(ISERROR(INDEX(출금!$C$2:$C$1048576,MATCH($S1716,출금!$S$2:$S$1048576,0)))=TRUE, "", INDEX(출금!$C$2:$C$1048576,MATCH($S1716,출금!$S$2:$S$1048576,0)))</f>
        <v/>
      </c>
      <c r="S1716" s="4" t="s">
        <v>2919</v>
      </c>
      <c r="T1716" s="20">
        <v>44443.926655092589</v>
      </c>
      <c r="U1716" s="31" t="str">
        <f t="shared" si="49"/>
        <v>2021-09-04</v>
      </c>
    </row>
    <row r="1717" spans="1:21" hidden="1">
      <c r="A1717" s="5" t="s">
        <v>3</v>
      </c>
      <c r="B1717" s="5" t="s">
        <v>67</v>
      </c>
      <c r="C1717" s="5" t="s">
        <v>24</v>
      </c>
      <c r="D1717" s="2" t="str">
        <f>'(참고) Index'!$E$9</f>
        <v>Main</v>
      </c>
      <c r="E1717" s="5">
        <v>10012</v>
      </c>
      <c r="F1717" s="4" t="str">
        <f t="shared" si="50"/>
        <v>XRP</v>
      </c>
      <c r="G1717" s="2" t="str">
        <f>IF(INDEX(지갑!$H:$H,MATCH(A1717&amp;B1717&amp;C1717&amp;D1717&amp;E1717&amp;F1717&amp;H1717,지갑!$K:$K,0))=0, "",INDEX(지갑!$H:$H,MATCH(A1717&amp;B1717&amp;C1717&amp;D1717&amp;E1717&amp;F1717&amp;H1717,지갑!$K:$K,0)))</f>
        <v>rEb8TK3gBgk5auZkwc6sHnwrGVJH8DuaLh</v>
      </c>
      <c r="H1717" s="5">
        <v>105711647</v>
      </c>
      <c r="K1717" s="1" t="s">
        <v>10</v>
      </c>
      <c r="L1717" s="1" t="s">
        <v>10</v>
      </c>
      <c r="M1717" s="11">
        <v>28539.660500000002</v>
      </c>
      <c r="N1717" s="2" t="str">
        <f>IF(ISERROR(INDEX(출금!$G$2:$G$1048576,MATCH($S1717,출금!$S$2:$S$1048576,0)))=TRUE, "", INDEX(출금!$G$2:$G$1048576,MATCH($S1717,출금!$S$2:$S$1048576,0))&amp;"")</f>
        <v/>
      </c>
      <c r="O1717" s="2" t="str">
        <f>IF(ISERROR(INDEX(출금!$H$2:$H$1048576,MATCH($S1717,출금!$S$2:$S$1048576,0)))=TRUE, "", INDEX(출금!$H$2:$H$1048576,MATCH($S1717,출금!$S$2:$S$1048576,0))&amp;"")</f>
        <v/>
      </c>
      <c r="P1717" s="2" t="str">
        <f>IF(ISERROR(INDEX(출금!$A$2:$A$1048576,MATCH($S1717,출금!$S$2:$S$1048576,0)))=TRUE, "", INDEX(출금!$A$2:$A$1048576,MATCH($S1717,출금!$S$2:$S$1048576,0)))</f>
        <v/>
      </c>
      <c r="Q1717" s="2" t="str">
        <f>IF(ISERROR(INDEX(출금!$B$2:$B$1048576,MATCH($S1717,출금!$S$2:$S$1048576,0)))=TRUE, "", INDEX(출금!$B$2:$B$1048576,MATCH($S1717,출금!$S$2:$S$1048576,0)))</f>
        <v/>
      </c>
      <c r="R1717" s="2" t="str">
        <f>IF(ISERROR(INDEX(출금!$C$2:$C$1048576,MATCH($S1717,출금!$S$2:$S$1048576,0)))=TRUE, "", INDEX(출금!$C$2:$C$1048576,MATCH($S1717,출금!$S$2:$S$1048576,0)))</f>
        <v/>
      </c>
      <c r="S1717" s="4" t="s">
        <v>2920</v>
      </c>
      <c r="T1717" s="20">
        <v>44441.89199074074</v>
      </c>
      <c r="U1717" s="31" t="str">
        <f t="shared" si="49"/>
        <v>2021-09-02</v>
      </c>
    </row>
    <row r="1718" spans="1:21" hidden="1">
      <c r="A1718" s="5" t="s">
        <v>3</v>
      </c>
      <c r="B1718" s="5" t="s">
        <v>67</v>
      </c>
      <c r="C1718" s="5" t="s">
        <v>24</v>
      </c>
      <c r="D1718" s="2" t="str">
        <f>'(참고) Index'!$E$9</f>
        <v>Main</v>
      </c>
      <c r="E1718" s="5">
        <v>10012</v>
      </c>
      <c r="F1718" s="4" t="str">
        <f t="shared" si="50"/>
        <v>XRP</v>
      </c>
      <c r="G1718" s="2" t="str">
        <f>IF(INDEX(지갑!$H:$H,MATCH(A1718&amp;B1718&amp;C1718&amp;D1718&amp;E1718&amp;F1718&amp;H1718,지갑!$K:$K,0))=0, "",INDEX(지갑!$H:$H,MATCH(A1718&amp;B1718&amp;C1718&amp;D1718&amp;E1718&amp;F1718&amp;H1718,지갑!$K:$K,0)))</f>
        <v>rEb8TK3gBgk5auZkwc6sHnwrGVJH8DuaLh</v>
      </c>
      <c r="H1718" s="5">
        <v>105711647</v>
      </c>
      <c r="K1718" s="1" t="s">
        <v>10</v>
      </c>
      <c r="L1718" s="1" t="s">
        <v>10</v>
      </c>
      <c r="M1718" s="11">
        <v>28472.603299999999</v>
      </c>
      <c r="N1718" s="2" t="str">
        <f>IF(ISERROR(INDEX(출금!$G$2:$G$1048576,MATCH($S1718,출금!$S$2:$S$1048576,0)))=TRUE, "", INDEX(출금!$G$2:$G$1048576,MATCH($S1718,출금!$S$2:$S$1048576,0))&amp;"")</f>
        <v/>
      </c>
      <c r="O1718" s="2" t="str">
        <f>IF(ISERROR(INDEX(출금!$H$2:$H$1048576,MATCH($S1718,출금!$S$2:$S$1048576,0)))=TRUE, "", INDEX(출금!$H$2:$H$1048576,MATCH($S1718,출금!$S$2:$S$1048576,0))&amp;"")</f>
        <v/>
      </c>
      <c r="P1718" s="2" t="str">
        <f>IF(ISERROR(INDEX(출금!$A$2:$A$1048576,MATCH($S1718,출금!$S$2:$S$1048576,0)))=TRUE, "", INDEX(출금!$A$2:$A$1048576,MATCH($S1718,출금!$S$2:$S$1048576,0)))</f>
        <v/>
      </c>
      <c r="Q1718" s="2" t="str">
        <f>IF(ISERROR(INDEX(출금!$B$2:$B$1048576,MATCH($S1718,출금!$S$2:$S$1048576,0)))=TRUE, "", INDEX(출금!$B$2:$B$1048576,MATCH($S1718,출금!$S$2:$S$1048576,0)))</f>
        <v/>
      </c>
      <c r="R1718" s="2" t="str">
        <f>IF(ISERROR(INDEX(출금!$C$2:$C$1048576,MATCH($S1718,출금!$S$2:$S$1048576,0)))=TRUE, "", INDEX(출금!$C$2:$C$1048576,MATCH($S1718,출금!$S$2:$S$1048576,0)))</f>
        <v/>
      </c>
      <c r="S1718" s="4" t="s">
        <v>2921</v>
      </c>
      <c r="T1718" s="20">
        <v>44441.875277777777</v>
      </c>
      <c r="U1718" s="31" t="str">
        <f t="shared" si="49"/>
        <v>2021-09-02</v>
      </c>
    </row>
    <row r="1719" spans="1:21" hidden="1">
      <c r="A1719" s="5" t="s">
        <v>3</v>
      </c>
      <c r="B1719" s="5" t="s">
        <v>67</v>
      </c>
      <c r="C1719" s="5" t="s">
        <v>24</v>
      </c>
      <c r="D1719" s="2" t="str">
        <f>'(참고) Index'!$E$9</f>
        <v>Main</v>
      </c>
      <c r="E1719" s="5">
        <v>10012</v>
      </c>
      <c r="F1719" s="4" t="str">
        <f t="shared" si="50"/>
        <v>XVS</v>
      </c>
      <c r="G1719" s="2" t="e">
        <f>IF(INDEX(지갑!$H:$H,MATCH(A1719&amp;B1719&amp;C1719&amp;D1719&amp;E1719&amp;F1719&amp;H1719,지갑!$K:$K,0))=0, "",INDEX(지갑!$H:$H,MATCH(A1719&amp;B1719&amp;C1719&amp;D1719&amp;E1719&amp;F1719&amp;H1719,지갑!$K:$K,0)))</f>
        <v>#N/A</v>
      </c>
      <c r="K1719" s="1" t="s">
        <v>2559</v>
      </c>
      <c r="L1719" s="1" t="s">
        <v>179</v>
      </c>
      <c r="M1719" s="11">
        <v>1182.5668499999999</v>
      </c>
      <c r="N1719" s="2" t="str">
        <f>IF(ISERROR(INDEX(출금!$G$2:$G$1048576,MATCH($S1719,출금!$S$2:$S$1048576,0)))=TRUE, "", INDEX(출금!$G$2:$G$1048576,MATCH($S1719,출금!$S$2:$S$1048576,0))&amp;"")</f>
        <v/>
      </c>
      <c r="O1719" s="2" t="str">
        <f>IF(ISERROR(INDEX(출금!$H$2:$H$1048576,MATCH($S1719,출금!$S$2:$S$1048576,0)))=TRUE, "", INDEX(출금!$H$2:$H$1048576,MATCH($S1719,출금!$S$2:$S$1048576,0))&amp;"")</f>
        <v/>
      </c>
      <c r="P1719" s="2" t="str">
        <f>IF(ISERROR(INDEX(출금!$A$2:$A$1048576,MATCH($S1719,출금!$S$2:$S$1048576,0)))=TRUE, "", INDEX(출금!$A$2:$A$1048576,MATCH($S1719,출금!$S$2:$S$1048576,0)))</f>
        <v/>
      </c>
      <c r="Q1719" s="2" t="str">
        <f>IF(ISERROR(INDEX(출금!$B$2:$B$1048576,MATCH($S1719,출금!$S$2:$S$1048576,0)))=TRUE, "", INDEX(출금!$B$2:$B$1048576,MATCH($S1719,출금!$S$2:$S$1048576,0)))</f>
        <v/>
      </c>
      <c r="R1719" s="2" t="str">
        <f>IF(ISERROR(INDEX(출금!$C$2:$C$1048576,MATCH($S1719,출금!$S$2:$S$1048576,0)))=TRUE, "", INDEX(출금!$C$2:$C$1048576,MATCH($S1719,출금!$S$2:$S$1048576,0)))</f>
        <v/>
      </c>
      <c r="S1719" s="4" t="s">
        <v>2922</v>
      </c>
      <c r="T1719" s="20">
        <v>44441.632187499999</v>
      </c>
      <c r="U1719" s="31" t="str">
        <f t="shared" si="49"/>
        <v>2021-09-02</v>
      </c>
    </row>
    <row r="1720" spans="1:21" hidden="1">
      <c r="A1720" s="5" t="s">
        <v>3</v>
      </c>
      <c r="B1720" s="5" t="s">
        <v>67</v>
      </c>
      <c r="C1720" s="5" t="s">
        <v>24</v>
      </c>
      <c r="D1720" s="2" t="str">
        <f>'(참고) Index'!$E$9</f>
        <v>Main</v>
      </c>
      <c r="E1720" s="5">
        <v>10012</v>
      </c>
      <c r="F1720" s="4" t="str">
        <f t="shared" si="50"/>
        <v>USDC</v>
      </c>
      <c r="G1720" s="2" t="str">
        <f>IF(INDEX(지갑!$H:$H,MATCH(A1720&amp;B1720&amp;C1720&amp;D1720&amp;E1720&amp;F1720&amp;H1720,지갑!$K:$K,0))=0, "",INDEX(지갑!$H:$H,MATCH(A1720&amp;B1720&amp;C1720&amp;D1720&amp;E1720&amp;F1720&amp;H1720,지갑!$K:$K,0)))</f>
        <v/>
      </c>
      <c r="K1720" s="1" t="s">
        <v>12</v>
      </c>
      <c r="L1720" s="1" t="s">
        <v>179</v>
      </c>
      <c r="M1720" s="11">
        <v>502577.07</v>
      </c>
      <c r="N1720" s="2" t="str">
        <f>IF(ISERROR(INDEX(출금!$G$2:$G$1048576,MATCH($S1720,출금!$S$2:$S$1048576,0)))=TRUE, "", INDEX(출금!$G$2:$G$1048576,MATCH($S1720,출금!$S$2:$S$1048576,0))&amp;"")</f>
        <v/>
      </c>
      <c r="O1720" s="2" t="str">
        <f>IF(ISERROR(INDEX(출금!$H$2:$H$1048576,MATCH($S1720,출금!$S$2:$S$1048576,0)))=TRUE, "", INDEX(출금!$H$2:$H$1048576,MATCH($S1720,출금!$S$2:$S$1048576,0))&amp;"")</f>
        <v/>
      </c>
      <c r="P1720" s="2" t="str">
        <f>IF(ISERROR(INDEX(출금!$A$2:$A$1048576,MATCH($S1720,출금!$S$2:$S$1048576,0)))=TRUE, "", INDEX(출금!$A$2:$A$1048576,MATCH($S1720,출금!$S$2:$S$1048576,0)))</f>
        <v/>
      </c>
      <c r="Q1720" s="2" t="str">
        <f>IF(ISERROR(INDEX(출금!$B$2:$B$1048576,MATCH($S1720,출금!$S$2:$S$1048576,0)))=TRUE, "", INDEX(출금!$B$2:$B$1048576,MATCH($S1720,출금!$S$2:$S$1048576,0)))</f>
        <v/>
      </c>
      <c r="R1720" s="2" t="str">
        <f>IF(ISERROR(INDEX(출금!$C$2:$C$1048576,MATCH($S1720,출금!$S$2:$S$1048576,0)))=TRUE, "", INDEX(출금!$C$2:$C$1048576,MATCH($S1720,출금!$S$2:$S$1048576,0)))</f>
        <v/>
      </c>
      <c r="S1720" s="4" t="s">
        <v>2923</v>
      </c>
      <c r="T1720" s="20">
        <v>44441.632060185184</v>
      </c>
      <c r="U1720" s="31" t="str">
        <f t="shared" si="49"/>
        <v>2021-09-02</v>
      </c>
    </row>
    <row r="1721" spans="1:21" hidden="1">
      <c r="A1721" s="5" t="s">
        <v>3</v>
      </c>
      <c r="B1721" s="5" t="s">
        <v>67</v>
      </c>
      <c r="C1721" s="5" t="s">
        <v>24</v>
      </c>
      <c r="D1721" s="2" t="str">
        <f>'(참고) Index'!$E$9</f>
        <v>Main</v>
      </c>
      <c r="E1721" s="5">
        <v>10012</v>
      </c>
      <c r="F1721" s="4" t="str">
        <f t="shared" si="50"/>
        <v>USDC</v>
      </c>
      <c r="G1721" s="2" t="str">
        <f>IF(INDEX(지갑!$H:$H,MATCH(A1721&amp;B1721&amp;C1721&amp;D1721&amp;E1721&amp;F1721&amp;H1721,지갑!$K:$K,0))=0, "",INDEX(지갑!$H:$H,MATCH(A1721&amp;B1721&amp;C1721&amp;D1721&amp;E1721&amp;F1721&amp;H1721,지갑!$K:$K,0)))</f>
        <v/>
      </c>
      <c r="K1721" s="1" t="s">
        <v>12</v>
      </c>
      <c r="L1721" s="1" t="s">
        <v>179</v>
      </c>
      <c r="M1721" s="11">
        <v>1000000</v>
      </c>
      <c r="N1721" s="2" t="str">
        <f>IF(ISERROR(INDEX(출금!$G$2:$G$1048576,MATCH($S1721,출금!$S$2:$S$1048576,0)))=TRUE, "", INDEX(출금!$G$2:$G$1048576,MATCH($S1721,출금!$S$2:$S$1048576,0))&amp;"")</f>
        <v/>
      </c>
      <c r="O1721" s="2" t="str">
        <f>IF(ISERROR(INDEX(출금!$H$2:$H$1048576,MATCH($S1721,출금!$S$2:$S$1048576,0)))=TRUE, "", INDEX(출금!$H$2:$H$1048576,MATCH($S1721,출금!$S$2:$S$1048576,0))&amp;"")</f>
        <v/>
      </c>
      <c r="P1721" s="2" t="str">
        <f>IF(ISERROR(INDEX(출금!$A$2:$A$1048576,MATCH($S1721,출금!$S$2:$S$1048576,0)))=TRUE, "", INDEX(출금!$A$2:$A$1048576,MATCH($S1721,출금!$S$2:$S$1048576,0)))</f>
        <v/>
      </c>
      <c r="Q1721" s="2" t="str">
        <f>IF(ISERROR(INDEX(출금!$B$2:$B$1048576,MATCH($S1721,출금!$S$2:$S$1048576,0)))=TRUE, "", INDEX(출금!$B$2:$B$1048576,MATCH($S1721,출금!$S$2:$S$1048576,0)))</f>
        <v/>
      </c>
      <c r="R1721" s="2" t="str">
        <f>IF(ISERROR(INDEX(출금!$C$2:$C$1048576,MATCH($S1721,출금!$S$2:$S$1048576,0)))=TRUE, "", INDEX(출금!$C$2:$C$1048576,MATCH($S1721,출금!$S$2:$S$1048576,0)))</f>
        <v/>
      </c>
      <c r="S1721" s="4" t="s">
        <v>2924</v>
      </c>
      <c r="T1721" s="20">
        <v>44441.614930555559</v>
      </c>
      <c r="U1721" s="31" t="str">
        <f t="shared" si="49"/>
        <v>2021-09-02</v>
      </c>
    </row>
    <row r="1722" spans="1:21" hidden="1">
      <c r="A1722" s="5" t="s">
        <v>3</v>
      </c>
      <c r="B1722" s="5" t="s">
        <v>67</v>
      </c>
      <c r="C1722" s="5" t="s">
        <v>24</v>
      </c>
      <c r="D1722" s="2" t="str">
        <f>'(참고) Index'!$E$9</f>
        <v>Main</v>
      </c>
      <c r="E1722" s="5">
        <v>10012</v>
      </c>
      <c r="F1722" s="4" t="str">
        <f t="shared" si="50"/>
        <v>USDC</v>
      </c>
      <c r="G1722" s="2" t="str">
        <f>IF(INDEX(지갑!$H:$H,MATCH(A1722&amp;B1722&amp;C1722&amp;D1722&amp;E1722&amp;F1722&amp;H1722,지갑!$K:$K,0))=0, "",INDEX(지갑!$H:$H,MATCH(A1722&amp;B1722&amp;C1722&amp;D1722&amp;E1722&amp;F1722&amp;H1722,지갑!$K:$K,0)))</f>
        <v/>
      </c>
      <c r="K1722" s="1" t="s">
        <v>12</v>
      </c>
      <c r="L1722" s="1" t="s">
        <v>179</v>
      </c>
      <c r="M1722" s="11">
        <v>700000</v>
      </c>
      <c r="N1722" s="2" t="str">
        <f>IF(ISERROR(INDEX(출금!$G$2:$G$1048576,MATCH($S1722,출금!$S$2:$S$1048576,0)))=TRUE, "", INDEX(출금!$G$2:$G$1048576,MATCH($S1722,출금!$S$2:$S$1048576,0))&amp;"")</f>
        <v/>
      </c>
      <c r="O1722" s="2" t="str">
        <f>IF(ISERROR(INDEX(출금!$H$2:$H$1048576,MATCH($S1722,출금!$S$2:$S$1048576,0)))=TRUE, "", INDEX(출금!$H$2:$H$1048576,MATCH($S1722,출금!$S$2:$S$1048576,0))&amp;"")</f>
        <v/>
      </c>
      <c r="P1722" s="2" t="str">
        <f>IF(ISERROR(INDEX(출금!$A$2:$A$1048576,MATCH($S1722,출금!$S$2:$S$1048576,0)))=TRUE, "", INDEX(출금!$A$2:$A$1048576,MATCH($S1722,출금!$S$2:$S$1048576,0)))</f>
        <v/>
      </c>
      <c r="Q1722" s="2" t="str">
        <f>IF(ISERROR(INDEX(출금!$B$2:$B$1048576,MATCH($S1722,출금!$S$2:$S$1048576,0)))=TRUE, "", INDEX(출금!$B$2:$B$1048576,MATCH($S1722,출금!$S$2:$S$1048576,0)))</f>
        <v/>
      </c>
      <c r="R1722" s="2" t="str">
        <f>IF(ISERROR(INDEX(출금!$C$2:$C$1048576,MATCH($S1722,출금!$S$2:$S$1048576,0)))=TRUE, "", INDEX(출금!$C$2:$C$1048576,MATCH($S1722,출금!$S$2:$S$1048576,0)))</f>
        <v/>
      </c>
      <c r="S1722" s="4" t="s">
        <v>2925</v>
      </c>
      <c r="T1722" s="20">
        <v>44441.608923611115</v>
      </c>
      <c r="U1722" s="31" t="str">
        <f t="shared" si="49"/>
        <v>2021-09-02</v>
      </c>
    </row>
    <row r="1723" spans="1:21" hidden="1">
      <c r="A1723" s="5" t="s">
        <v>3</v>
      </c>
      <c r="B1723" s="5" t="s">
        <v>67</v>
      </c>
      <c r="C1723" s="5" t="s">
        <v>24</v>
      </c>
      <c r="D1723" s="2" t="str">
        <f>'(참고) Index'!$E$9</f>
        <v>Main</v>
      </c>
      <c r="E1723" s="5">
        <v>10012</v>
      </c>
      <c r="F1723" s="4" t="str">
        <f t="shared" si="50"/>
        <v>USDC</v>
      </c>
      <c r="G1723" s="2" t="str">
        <f>IF(INDEX(지갑!$H:$H,MATCH(A1723&amp;B1723&amp;C1723&amp;D1723&amp;E1723&amp;F1723&amp;H1723,지갑!$K:$K,0))=0, "",INDEX(지갑!$H:$H,MATCH(A1723&amp;B1723&amp;C1723&amp;D1723&amp;E1723&amp;F1723&amp;H1723,지갑!$K:$K,0)))</f>
        <v/>
      </c>
      <c r="K1723" s="1" t="s">
        <v>12</v>
      </c>
      <c r="L1723" s="1" t="s">
        <v>179</v>
      </c>
      <c r="M1723" s="11">
        <v>600000</v>
      </c>
      <c r="N1723" s="2" t="str">
        <f>IF(ISERROR(INDEX(출금!$G$2:$G$1048576,MATCH($S1723,출금!$S$2:$S$1048576,0)))=TRUE, "", INDEX(출금!$G$2:$G$1048576,MATCH($S1723,출금!$S$2:$S$1048576,0))&amp;"")</f>
        <v/>
      </c>
      <c r="O1723" s="2" t="str">
        <f>IF(ISERROR(INDEX(출금!$H$2:$H$1048576,MATCH($S1723,출금!$S$2:$S$1048576,0)))=TRUE, "", INDEX(출금!$H$2:$H$1048576,MATCH($S1723,출금!$S$2:$S$1048576,0))&amp;"")</f>
        <v/>
      </c>
      <c r="P1723" s="2" t="str">
        <f>IF(ISERROR(INDEX(출금!$A$2:$A$1048576,MATCH($S1723,출금!$S$2:$S$1048576,0)))=TRUE, "", INDEX(출금!$A$2:$A$1048576,MATCH($S1723,출금!$S$2:$S$1048576,0)))</f>
        <v/>
      </c>
      <c r="Q1723" s="2" t="str">
        <f>IF(ISERROR(INDEX(출금!$B$2:$B$1048576,MATCH($S1723,출금!$S$2:$S$1048576,0)))=TRUE, "", INDEX(출금!$B$2:$B$1048576,MATCH($S1723,출금!$S$2:$S$1048576,0)))</f>
        <v/>
      </c>
      <c r="R1723" s="2" t="str">
        <f>IF(ISERROR(INDEX(출금!$C$2:$C$1048576,MATCH($S1723,출금!$S$2:$S$1048576,0)))=TRUE, "", INDEX(출금!$C$2:$C$1048576,MATCH($S1723,출금!$S$2:$S$1048576,0)))</f>
        <v/>
      </c>
      <c r="S1723" s="4" t="s">
        <v>2926</v>
      </c>
      <c r="T1723" s="20">
        <v>44441.601064814815</v>
      </c>
      <c r="U1723" s="31" t="str">
        <f t="shared" si="49"/>
        <v>2021-09-02</v>
      </c>
    </row>
    <row r="1724" spans="1:21" hidden="1">
      <c r="A1724" s="5" t="s">
        <v>3</v>
      </c>
      <c r="B1724" s="5" t="s">
        <v>67</v>
      </c>
      <c r="C1724" s="5" t="s">
        <v>24</v>
      </c>
      <c r="D1724" s="2" t="str">
        <f>'(참고) Index'!$E$9</f>
        <v>Main</v>
      </c>
      <c r="E1724" s="5">
        <v>10012</v>
      </c>
      <c r="F1724" s="4" t="str">
        <f t="shared" si="50"/>
        <v>USDC</v>
      </c>
      <c r="G1724" s="2" t="str">
        <f>IF(INDEX(지갑!$H:$H,MATCH(A1724&amp;B1724&amp;C1724&amp;D1724&amp;E1724&amp;F1724&amp;H1724,지갑!$K:$K,0))=0, "",INDEX(지갑!$H:$H,MATCH(A1724&amp;B1724&amp;C1724&amp;D1724&amp;E1724&amp;F1724&amp;H1724,지갑!$K:$K,0)))</f>
        <v/>
      </c>
      <c r="K1724" s="1" t="s">
        <v>12</v>
      </c>
      <c r="L1724" s="1" t="s">
        <v>179</v>
      </c>
      <c r="M1724" s="11">
        <v>450000</v>
      </c>
      <c r="N1724" s="2" t="str">
        <f>IF(ISERROR(INDEX(출금!$G$2:$G$1048576,MATCH($S1724,출금!$S$2:$S$1048576,0)))=TRUE, "", INDEX(출금!$G$2:$G$1048576,MATCH($S1724,출금!$S$2:$S$1048576,0))&amp;"")</f>
        <v/>
      </c>
      <c r="O1724" s="2" t="str">
        <f>IF(ISERROR(INDEX(출금!$H$2:$H$1048576,MATCH($S1724,출금!$S$2:$S$1048576,0)))=TRUE, "", INDEX(출금!$H$2:$H$1048576,MATCH($S1724,출금!$S$2:$S$1048576,0))&amp;"")</f>
        <v/>
      </c>
      <c r="P1724" s="2" t="str">
        <f>IF(ISERROR(INDEX(출금!$A$2:$A$1048576,MATCH($S1724,출금!$S$2:$S$1048576,0)))=TRUE, "", INDEX(출금!$A$2:$A$1048576,MATCH($S1724,출금!$S$2:$S$1048576,0)))</f>
        <v/>
      </c>
      <c r="Q1724" s="2" t="str">
        <f>IF(ISERROR(INDEX(출금!$B$2:$B$1048576,MATCH($S1724,출금!$S$2:$S$1048576,0)))=TRUE, "", INDEX(출금!$B$2:$B$1048576,MATCH($S1724,출금!$S$2:$S$1048576,0)))</f>
        <v/>
      </c>
      <c r="R1724" s="2" t="str">
        <f>IF(ISERROR(INDEX(출금!$C$2:$C$1048576,MATCH($S1724,출금!$S$2:$S$1048576,0)))=TRUE, "", INDEX(출금!$C$2:$C$1048576,MATCH($S1724,출금!$S$2:$S$1048576,0)))</f>
        <v/>
      </c>
      <c r="S1724" s="4" t="s">
        <v>2927</v>
      </c>
      <c r="T1724" s="20">
        <v>44441.595613425925</v>
      </c>
      <c r="U1724" s="31" t="str">
        <f t="shared" si="49"/>
        <v>2021-09-02</v>
      </c>
    </row>
    <row r="1725" spans="1:21" hidden="1">
      <c r="A1725" s="5" t="s">
        <v>3</v>
      </c>
      <c r="B1725" s="5" t="s">
        <v>67</v>
      </c>
      <c r="C1725" s="5" t="s">
        <v>24</v>
      </c>
      <c r="D1725" s="2" t="str">
        <f>'(참고) Index'!$E$9</f>
        <v>Main</v>
      </c>
      <c r="E1725" s="5">
        <v>10012</v>
      </c>
      <c r="F1725" s="4" t="str">
        <f t="shared" si="50"/>
        <v>USDC</v>
      </c>
      <c r="G1725" s="2" t="str">
        <f>IF(INDEX(지갑!$H:$H,MATCH(A1725&amp;B1725&amp;C1725&amp;D1725&amp;E1725&amp;F1725&amp;H1725,지갑!$K:$K,0))=0, "",INDEX(지갑!$H:$H,MATCH(A1725&amp;B1725&amp;C1725&amp;D1725&amp;E1725&amp;F1725&amp;H1725,지갑!$K:$K,0)))</f>
        <v/>
      </c>
      <c r="K1725" s="1" t="s">
        <v>12</v>
      </c>
      <c r="L1725" s="1" t="s">
        <v>179</v>
      </c>
      <c r="M1725" s="11">
        <v>350000</v>
      </c>
      <c r="N1725" s="2" t="str">
        <f>IF(ISERROR(INDEX(출금!$G$2:$G$1048576,MATCH($S1725,출금!$S$2:$S$1048576,0)))=TRUE, "", INDEX(출금!$G$2:$G$1048576,MATCH($S1725,출금!$S$2:$S$1048576,0))&amp;"")</f>
        <v/>
      </c>
      <c r="O1725" s="2" t="str">
        <f>IF(ISERROR(INDEX(출금!$H$2:$H$1048576,MATCH($S1725,출금!$S$2:$S$1048576,0)))=TRUE, "", INDEX(출금!$H$2:$H$1048576,MATCH($S1725,출금!$S$2:$S$1048576,0))&amp;"")</f>
        <v/>
      </c>
      <c r="P1725" s="2" t="str">
        <f>IF(ISERROR(INDEX(출금!$A$2:$A$1048576,MATCH($S1725,출금!$S$2:$S$1048576,0)))=TRUE, "", INDEX(출금!$A$2:$A$1048576,MATCH($S1725,출금!$S$2:$S$1048576,0)))</f>
        <v/>
      </c>
      <c r="Q1725" s="2" t="str">
        <f>IF(ISERROR(INDEX(출금!$B$2:$B$1048576,MATCH($S1725,출금!$S$2:$S$1048576,0)))=TRUE, "", INDEX(출금!$B$2:$B$1048576,MATCH($S1725,출금!$S$2:$S$1048576,0)))</f>
        <v/>
      </c>
      <c r="R1725" s="2" t="str">
        <f>IF(ISERROR(INDEX(출금!$C$2:$C$1048576,MATCH($S1725,출금!$S$2:$S$1048576,0)))=TRUE, "", INDEX(출금!$C$2:$C$1048576,MATCH($S1725,출금!$S$2:$S$1048576,0)))</f>
        <v/>
      </c>
      <c r="S1725" s="4" t="s">
        <v>2928</v>
      </c>
      <c r="T1725" s="20">
        <v>44441.590636574074</v>
      </c>
      <c r="U1725" s="31" t="str">
        <f t="shared" si="49"/>
        <v>2021-09-02</v>
      </c>
    </row>
    <row r="1726" spans="1:21" hidden="1">
      <c r="A1726" s="5" t="s">
        <v>3</v>
      </c>
      <c r="B1726" s="5" t="s">
        <v>67</v>
      </c>
      <c r="C1726" s="5" t="s">
        <v>24</v>
      </c>
      <c r="D1726" s="2" t="str">
        <f>'(참고) Index'!$E$9</f>
        <v>Main</v>
      </c>
      <c r="E1726" s="5">
        <v>10012</v>
      </c>
      <c r="F1726" s="4" t="str">
        <f t="shared" si="50"/>
        <v>USDC</v>
      </c>
      <c r="G1726" s="2" t="str">
        <f>IF(INDEX(지갑!$H:$H,MATCH(A1726&amp;B1726&amp;C1726&amp;D1726&amp;E1726&amp;F1726&amp;H1726,지갑!$K:$K,0))=0, "",INDEX(지갑!$H:$H,MATCH(A1726&amp;B1726&amp;C1726&amp;D1726&amp;E1726&amp;F1726&amp;H1726,지갑!$K:$K,0)))</f>
        <v/>
      </c>
      <c r="K1726" s="1" t="s">
        <v>12</v>
      </c>
      <c r="L1726" s="1" t="s">
        <v>179</v>
      </c>
      <c r="M1726" s="11">
        <v>300000</v>
      </c>
      <c r="N1726" s="2" t="str">
        <f>IF(ISERROR(INDEX(출금!$G$2:$G$1048576,MATCH($S1726,출금!$S$2:$S$1048576,0)))=TRUE, "", INDEX(출금!$G$2:$G$1048576,MATCH($S1726,출금!$S$2:$S$1048576,0))&amp;"")</f>
        <v/>
      </c>
      <c r="O1726" s="2" t="str">
        <f>IF(ISERROR(INDEX(출금!$H$2:$H$1048576,MATCH($S1726,출금!$S$2:$S$1048576,0)))=TRUE, "", INDEX(출금!$H$2:$H$1048576,MATCH($S1726,출금!$S$2:$S$1048576,0))&amp;"")</f>
        <v/>
      </c>
      <c r="P1726" s="2" t="str">
        <f>IF(ISERROR(INDEX(출금!$A$2:$A$1048576,MATCH($S1726,출금!$S$2:$S$1048576,0)))=TRUE, "", INDEX(출금!$A$2:$A$1048576,MATCH($S1726,출금!$S$2:$S$1048576,0)))</f>
        <v/>
      </c>
      <c r="Q1726" s="2" t="str">
        <f>IF(ISERROR(INDEX(출금!$B$2:$B$1048576,MATCH($S1726,출금!$S$2:$S$1048576,0)))=TRUE, "", INDEX(출금!$B$2:$B$1048576,MATCH($S1726,출금!$S$2:$S$1048576,0)))</f>
        <v/>
      </c>
      <c r="R1726" s="2" t="str">
        <f>IF(ISERROR(INDEX(출금!$C$2:$C$1048576,MATCH($S1726,출금!$S$2:$S$1048576,0)))=TRUE, "", INDEX(출금!$C$2:$C$1048576,MATCH($S1726,출금!$S$2:$S$1048576,0)))</f>
        <v/>
      </c>
      <c r="S1726" s="4" t="s">
        <v>2929</v>
      </c>
      <c r="T1726" s="20">
        <v>44441.583923611113</v>
      </c>
      <c r="U1726" s="31" t="str">
        <f t="shared" si="49"/>
        <v>2021-09-02</v>
      </c>
    </row>
    <row r="1727" spans="1:21" hidden="1">
      <c r="A1727" s="5" t="s">
        <v>3</v>
      </c>
      <c r="B1727" s="5" t="s">
        <v>67</v>
      </c>
      <c r="C1727" s="5" t="s">
        <v>24</v>
      </c>
      <c r="D1727" s="2" t="str">
        <f>'(참고) Index'!$E$9</f>
        <v>Main</v>
      </c>
      <c r="E1727" s="5">
        <v>10012</v>
      </c>
      <c r="F1727" s="4" t="str">
        <f t="shared" si="50"/>
        <v>BUSD</v>
      </c>
      <c r="G1727" s="2" t="str">
        <f>IF(INDEX(지갑!$H:$H,MATCH(A1727&amp;B1727&amp;C1727&amp;D1727&amp;E1727&amp;F1727&amp;H1727,지갑!$K:$K,0))=0, "",INDEX(지갑!$H:$H,MATCH(A1727&amp;B1727&amp;C1727&amp;D1727&amp;E1727&amp;F1727&amp;H1727,지갑!$K:$K,0)))</f>
        <v/>
      </c>
      <c r="K1727" s="1" t="s">
        <v>167</v>
      </c>
      <c r="L1727" s="1" t="s">
        <v>179</v>
      </c>
      <c r="M1727" s="11">
        <v>63928.75</v>
      </c>
      <c r="N1727" s="2" t="str">
        <f>IF(ISERROR(INDEX(출금!$G$2:$G$1048576,MATCH($S1727,출금!$S$2:$S$1048576,0)))=TRUE, "", INDEX(출금!$G$2:$G$1048576,MATCH($S1727,출금!$S$2:$S$1048576,0))&amp;"")</f>
        <v/>
      </c>
      <c r="O1727" s="2" t="str">
        <f>IF(ISERROR(INDEX(출금!$H$2:$H$1048576,MATCH($S1727,출금!$S$2:$S$1048576,0)))=TRUE, "", INDEX(출금!$H$2:$H$1048576,MATCH($S1727,출금!$S$2:$S$1048576,0))&amp;"")</f>
        <v/>
      </c>
      <c r="P1727" s="2" t="str">
        <f>IF(ISERROR(INDEX(출금!$A$2:$A$1048576,MATCH($S1727,출금!$S$2:$S$1048576,0)))=TRUE, "", INDEX(출금!$A$2:$A$1048576,MATCH($S1727,출금!$S$2:$S$1048576,0)))</f>
        <v/>
      </c>
      <c r="Q1727" s="2" t="str">
        <f>IF(ISERROR(INDEX(출금!$B$2:$B$1048576,MATCH($S1727,출금!$S$2:$S$1048576,0)))=TRUE, "", INDEX(출금!$B$2:$B$1048576,MATCH($S1727,출금!$S$2:$S$1048576,0)))</f>
        <v/>
      </c>
      <c r="R1727" s="2" t="str">
        <f>IF(ISERROR(INDEX(출금!$C$2:$C$1048576,MATCH($S1727,출금!$S$2:$S$1048576,0)))=TRUE, "", INDEX(출금!$C$2:$C$1048576,MATCH($S1727,출금!$S$2:$S$1048576,0)))</f>
        <v/>
      </c>
      <c r="S1727" s="4" t="s">
        <v>2930</v>
      </c>
      <c r="T1727" s="20">
        <v>44438.634375000001</v>
      </c>
      <c r="U1727" s="31" t="str">
        <f t="shared" si="49"/>
        <v>2021-08-30</v>
      </c>
    </row>
    <row r="1728" spans="1:21" hidden="1">
      <c r="A1728" s="5" t="s">
        <v>3</v>
      </c>
      <c r="B1728" s="5" t="s">
        <v>67</v>
      </c>
      <c r="C1728" s="5" t="s">
        <v>24</v>
      </c>
      <c r="D1728" s="2" t="str">
        <f>'(참고) Index'!$E$9</f>
        <v>Main</v>
      </c>
      <c r="E1728" s="5">
        <v>10012</v>
      </c>
      <c r="F1728" s="4" t="str">
        <f t="shared" si="50"/>
        <v>XRP</v>
      </c>
      <c r="G1728" s="2" t="str">
        <f>IF(INDEX(지갑!$H:$H,MATCH(A1728&amp;B1728&amp;C1728&amp;D1728&amp;E1728&amp;F1728&amp;H1728,지갑!$K:$K,0))=0, "",INDEX(지갑!$H:$H,MATCH(A1728&amp;B1728&amp;C1728&amp;D1728&amp;E1728&amp;F1728&amp;H1728,지갑!$K:$K,0)))</f>
        <v>rEb8TK3gBgk5auZkwc6sHnwrGVJH8DuaLh</v>
      </c>
      <c r="H1728" s="5">
        <v>105711647</v>
      </c>
      <c r="K1728" s="1" t="s">
        <v>10</v>
      </c>
      <c r="L1728" s="1" t="s">
        <v>179</v>
      </c>
      <c r="M1728" s="11">
        <v>1161350</v>
      </c>
      <c r="N1728" s="2" t="str">
        <f>IF(ISERROR(INDEX(출금!$G$2:$G$1048576,MATCH($S1728,출금!$S$2:$S$1048576,0)))=TRUE, "", INDEX(출금!$G$2:$G$1048576,MATCH($S1728,출금!$S$2:$S$1048576,0))&amp;"")</f>
        <v/>
      </c>
      <c r="O1728" s="2" t="str">
        <f>IF(ISERROR(INDEX(출금!$H$2:$H$1048576,MATCH($S1728,출금!$S$2:$S$1048576,0)))=TRUE, "", INDEX(출금!$H$2:$H$1048576,MATCH($S1728,출금!$S$2:$S$1048576,0))&amp;"")</f>
        <v/>
      </c>
      <c r="P1728" s="2" t="str">
        <f>IF(ISERROR(INDEX(출금!$A$2:$A$1048576,MATCH($S1728,출금!$S$2:$S$1048576,0)))=TRUE, "", INDEX(출금!$A$2:$A$1048576,MATCH($S1728,출금!$S$2:$S$1048576,0)))</f>
        <v/>
      </c>
      <c r="Q1728" s="2" t="str">
        <f>IF(ISERROR(INDEX(출금!$B$2:$B$1048576,MATCH($S1728,출금!$S$2:$S$1048576,0)))=TRUE, "", INDEX(출금!$B$2:$B$1048576,MATCH($S1728,출금!$S$2:$S$1048576,0)))</f>
        <v/>
      </c>
      <c r="R1728" s="2" t="str">
        <f>IF(ISERROR(INDEX(출금!$C$2:$C$1048576,MATCH($S1728,출금!$S$2:$S$1048576,0)))=TRUE, "", INDEX(출금!$C$2:$C$1048576,MATCH($S1728,출금!$S$2:$S$1048576,0)))</f>
        <v/>
      </c>
      <c r="S1728" s="4" t="s">
        <v>2931</v>
      </c>
      <c r="T1728" s="20">
        <v>44438.634259259263</v>
      </c>
      <c r="U1728" s="31" t="str">
        <f t="shared" si="49"/>
        <v>2021-08-30</v>
      </c>
    </row>
    <row r="1729" spans="1:21" hidden="1">
      <c r="A1729" s="5" t="s">
        <v>3</v>
      </c>
      <c r="B1729" s="5" t="s">
        <v>67</v>
      </c>
      <c r="C1729" s="5" t="s">
        <v>24</v>
      </c>
      <c r="D1729" s="2" t="str">
        <f>'(참고) Index'!$E$9</f>
        <v>Main</v>
      </c>
      <c r="E1729" s="5">
        <v>10012</v>
      </c>
      <c r="F1729" s="4" t="str">
        <f t="shared" si="50"/>
        <v>BTC</v>
      </c>
      <c r="G1729" s="2" t="str">
        <f>IF(INDEX(지갑!$H:$H,MATCH(A1729&amp;B1729&amp;C1729&amp;D1729&amp;E1729&amp;F1729&amp;H1729,지갑!$K:$K,0))=0, "",INDEX(지갑!$H:$H,MATCH(A1729&amp;B1729&amp;C1729&amp;D1729&amp;E1729&amp;F1729&amp;H1729,지갑!$K:$K,0)))</f>
        <v>19SK9LWSXLdmwPxvjPgvUrdaPhaPS6LaNu</v>
      </c>
      <c r="K1729" s="1" t="s">
        <v>9</v>
      </c>
      <c r="L1729" s="1" t="s">
        <v>179</v>
      </c>
      <c r="M1729" s="11">
        <v>120</v>
      </c>
      <c r="N1729" s="2" t="str">
        <f>IF(ISERROR(INDEX(출금!$G$2:$G$1048576,MATCH($S1729,출금!$S$2:$S$1048576,0)))=TRUE, "", INDEX(출금!$G$2:$G$1048576,MATCH($S1729,출금!$S$2:$S$1048576,0))&amp;"")</f>
        <v/>
      </c>
      <c r="O1729" s="2" t="str">
        <f>IF(ISERROR(INDEX(출금!$H$2:$H$1048576,MATCH($S1729,출금!$S$2:$S$1048576,0)))=TRUE, "", INDEX(출금!$H$2:$H$1048576,MATCH($S1729,출금!$S$2:$S$1048576,0))&amp;"")</f>
        <v/>
      </c>
      <c r="P1729" s="2" t="str">
        <f>IF(ISERROR(INDEX(출금!$A$2:$A$1048576,MATCH($S1729,출금!$S$2:$S$1048576,0)))=TRUE, "", INDEX(출금!$A$2:$A$1048576,MATCH($S1729,출금!$S$2:$S$1048576,0)))</f>
        <v/>
      </c>
      <c r="Q1729" s="2" t="str">
        <f>IF(ISERROR(INDEX(출금!$B$2:$B$1048576,MATCH($S1729,출금!$S$2:$S$1048576,0)))=TRUE, "", INDEX(출금!$B$2:$B$1048576,MATCH($S1729,출금!$S$2:$S$1048576,0)))</f>
        <v/>
      </c>
      <c r="R1729" s="2" t="str">
        <f>IF(ISERROR(INDEX(출금!$C$2:$C$1048576,MATCH($S1729,출금!$S$2:$S$1048576,0)))=TRUE, "", INDEX(출금!$C$2:$C$1048576,MATCH($S1729,출금!$S$2:$S$1048576,0)))</f>
        <v/>
      </c>
      <c r="S1729" s="4" t="s">
        <v>2932</v>
      </c>
      <c r="T1729" s="20">
        <v>44438.634039351855</v>
      </c>
      <c r="U1729" s="31" t="str">
        <f t="shared" si="49"/>
        <v>2021-08-30</v>
      </c>
    </row>
    <row r="1730" spans="1:21" hidden="1">
      <c r="A1730" s="5" t="s">
        <v>3</v>
      </c>
      <c r="B1730" s="5" t="s">
        <v>67</v>
      </c>
      <c r="C1730" s="5" t="s">
        <v>24</v>
      </c>
      <c r="D1730" s="2" t="str">
        <f>'(참고) Index'!$E$9</f>
        <v>Main</v>
      </c>
      <c r="E1730" s="5">
        <v>10012</v>
      </c>
      <c r="F1730" s="4" t="str">
        <f t="shared" si="50"/>
        <v>BTC</v>
      </c>
      <c r="G1730" s="2" t="str">
        <f>IF(INDEX(지갑!$H:$H,MATCH(A1730&amp;B1730&amp;C1730&amp;D1730&amp;E1730&amp;F1730&amp;H1730,지갑!$K:$K,0))=0, "",INDEX(지갑!$H:$H,MATCH(A1730&amp;B1730&amp;C1730&amp;D1730&amp;E1730&amp;F1730&amp;H1730,지갑!$K:$K,0)))</f>
        <v>19SK9LWSXLdmwPxvjPgvUrdaPhaPS6LaNu</v>
      </c>
      <c r="K1730" s="1" t="s">
        <v>9</v>
      </c>
      <c r="L1730" s="1" t="s">
        <v>9</v>
      </c>
      <c r="M1730" s="11">
        <v>136.783244</v>
      </c>
      <c r="N1730" s="2" t="str">
        <f>IF(ISERROR(INDEX(출금!$G$2:$G$1048576,MATCH($S1730,출금!$S$2:$S$1048576,0)))=TRUE, "", INDEX(출금!$G$2:$G$1048576,MATCH($S1730,출금!$S$2:$S$1048576,0))&amp;"")</f>
        <v/>
      </c>
      <c r="O1730" s="2" t="str">
        <f>IF(ISERROR(INDEX(출금!$H$2:$H$1048576,MATCH($S1730,출금!$S$2:$S$1048576,0)))=TRUE, "", INDEX(출금!$H$2:$H$1048576,MATCH($S1730,출금!$S$2:$S$1048576,0))&amp;"")</f>
        <v/>
      </c>
      <c r="P1730" s="2" t="str">
        <f>IF(ISERROR(INDEX(출금!$A$2:$A$1048576,MATCH($S1730,출금!$S$2:$S$1048576,0)))=TRUE, "", INDEX(출금!$A$2:$A$1048576,MATCH($S1730,출금!$S$2:$S$1048576,0)))</f>
        <v/>
      </c>
      <c r="Q1730" s="2" t="str">
        <f>IF(ISERROR(INDEX(출금!$B$2:$B$1048576,MATCH($S1730,출금!$S$2:$S$1048576,0)))=TRUE, "", INDEX(출금!$B$2:$B$1048576,MATCH($S1730,출금!$S$2:$S$1048576,0)))</f>
        <v/>
      </c>
      <c r="R1730" s="2" t="str">
        <f>IF(ISERROR(INDEX(출금!$C$2:$C$1048576,MATCH($S1730,출금!$S$2:$S$1048576,0)))=TRUE, "", INDEX(출금!$C$2:$C$1048576,MATCH($S1730,출금!$S$2:$S$1048576,0)))</f>
        <v/>
      </c>
      <c r="S1730" s="4" t="s">
        <v>2933</v>
      </c>
      <c r="T1730" s="20">
        <v>44438.579548611109</v>
      </c>
      <c r="U1730" s="31" t="str">
        <f t="shared" ref="U1730:U1793" si="51">TEXT(T1730,"yyyy-mm-dd")</f>
        <v>2021-08-30</v>
      </c>
    </row>
    <row r="1731" spans="1:21" hidden="1">
      <c r="A1731" s="5" t="s">
        <v>3</v>
      </c>
      <c r="B1731" s="5" t="s">
        <v>67</v>
      </c>
      <c r="C1731" s="5" t="s">
        <v>24</v>
      </c>
      <c r="D1731" s="2" t="str">
        <f>'(참고) Index'!$E$9</f>
        <v>Main</v>
      </c>
      <c r="E1731" s="5">
        <v>10012</v>
      </c>
      <c r="F1731" s="4" t="str">
        <f t="shared" si="50"/>
        <v>XRP</v>
      </c>
      <c r="G1731" s="2" t="str">
        <f>IF(INDEX(지갑!$H:$H,MATCH(A1731&amp;B1731&amp;C1731&amp;D1731&amp;E1731&amp;F1731&amp;H1731,지갑!$K:$K,0))=0, "",INDEX(지갑!$H:$H,MATCH(A1731&amp;B1731&amp;C1731&amp;D1731&amp;E1731&amp;F1731&amp;H1731,지갑!$K:$K,0)))</f>
        <v>rEb8TK3gBgk5auZkwc6sHnwrGVJH8DuaLh</v>
      </c>
      <c r="H1731" s="5">
        <v>105711647</v>
      </c>
      <c r="K1731" s="1" t="s">
        <v>10</v>
      </c>
      <c r="L1731" s="1" t="s">
        <v>179</v>
      </c>
      <c r="M1731" s="11">
        <v>5000000</v>
      </c>
      <c r="N1731" s="2" t="str">
        <f>IF(ISERROR(INDEX(출금!$G$2:$G$1048576,MATCH($S1731,출금!$S$2:$S$1048576,0)))=TRUE, "", INDEX(출금!$G$2:$G$1048576,MATCH($S1731,출금!$S$2:$S$1048576,0))&amp;"")</f>
        <v/>
      </c>
      <c r="O1731" s="2" t="str">
        <f>IF(ISERROR(INDEX(출금!$H$2:$H$1048576,MATCH($S1731,출금!$S$2:$S$1048576,0)))=TRUE, "", INDEX(출금!$H$2:$H$1048576,MATCH($S1731,출금!$S$2:$S$1048576,0))&amp;"")</f>
        <v/>
      </c>
      <c r="P1731" s="2" t="str">
        <f>IF(ISERROR(INDEX(출금!$A$2:$A$1048576,MATCH($S1731,출금!$S$2:$S$1048576,0)))=TRUE, "", INDEX(출금!$A$2:$A$1048576,MATCH($S1731,출금!$S$2:$S$1048576,0)))</f>
        <v/>
      </c>
      <c r="Q1731" s="2" t="str">
        <f>IF(ISERROR(INDEX(출금!$B$2:$B$1048576,MATCH($S1731,출금!$S$2:$S$1048576,0)))=TRUE, "", INDEX(출금!$B$2:$B$1048576,MATCH($S1731,출금!$S$2:$S$1048576,0)))</f>
        <v/>
      </c>
      <c r="R1731" s="2" t="str">
        <f>IF(ISERROR(INDEX(출금!$C$2:$C$1048576,MATCH($S1731,출금!$S$2:$S$1048576,0)))=TRUE, "", INDEX(출금!$C$2:$C$1048576,MATCH($S1731,출금!$S$2:$S$1048576,0)))</f>
        <v/>
      </c>
      <c r="S1731" s="4" t="s">
        <v>2934</v>
      </c>
      <c r="T1731" s="20">
        <v>44437.359490740739</v>
      </c>
      <c r="U1731" s="31" t="str">
        <f t="shared" si="51"/>
        <v>2021-08-29</v>
      </c>
    </row>
    <row r="1732" spans="1:21">
      <c r="A1732" s="5" t="s">
        <v>3</v>
      </c>
      <c r="B1732" s="5" t="s">
        <v>67</v>
      </c>
      <c r="C1732" s="5" t="s">
        <v>24</v>
      </c>
      <c r="D1732" s="2" t="str">
        <f>'(참고) Index'!$E$9</f>
        <v>Main</v>
      </c>
      <c r="E1732" s="5">
        <v>10012</v>
      </c>
      <c r="F1732" s="4" t="str">
        <f t="shared" si="50"/>
        <v>USDT</v>
      </c>
      <c r="G1732" s="2" t="str">
        <f>IF(INDEX(지갑!$H:$H,MATCH(A1732&amp;B1732&amp;C1732&amp;D1732&amp;E1732&amp;F1732&amp;H1732,지갑!$K:$K,0))=0, "",INDEX(지갑!$H:$H,MATCH(A1732&amp;B1732&amp;C1732&amp;D1732&amp;E1732&amp;F1732&amp;H1732,지갑!$K:$K,0)))</f>
        <v/>
      </c>
      <c r="K1732" s="1" t="s">
        <v>13</v>
      </c>
      <c r="L1732" s="1" t="s">
        <v>11</v>
      </c>
      <c r="M1732" s="11">
        <v>30749.1</v>
      </c>
      <c r="N1732" s="2" t="str">
        <f>IF(ISERROR(INDEX(출금!$G$2:$G$1048576,MATCH($S1732,출금!$S$2:$S$1048576,0)))=TRUE, "", INDEX(출금!$G$2:$G$1048576,MATCH($S1732,출금!$S$2:$S$1048576,0))&amp;"")</f>
        <v/>
      </c>
      <c r="O1732" s="2" t="str">
        <f>IF(ISERROR(INDEX(출금!$H$2:$H$1048576,MATCH($S1732,출금!$S$2:$S$1048576,0)))=TRUE, "", INDEX(출금!$H$2:$H$1048576,MATCH($S1732,출금!$S$2:$S$1048576,0))&amp;"")</f>
        <v/>
      </c>
      <c r="P1732" s="2" t="str">
        <f>IF(ISERROR(INDEX(출금!$A$2:$A$1048576,MATCH($S1732,출금!$S$2:$S$1048576,0)))=TRUE, "", INDEX(출금!$A$2:$A$1048576,MATCH($S1732,출금!$S$2:$S$1048576,0)))</f>
        <v/>
      </c>
      <c r="Q1732" s="2" t="str">
        <f>IF(ISERROR(INDEX(출금!$B$2:$B$1048576,MATCH($S1732,출금!$S$2:$S$1048576,0)))=TRUE, "", INDEX(출금!$B$2:$B$1048576,MATCH($S1732,출금!$S$2:$S$1048576,0)))</f>
        <v/>
      </c>
      <c r="R1732" s="2" t="str">
        <f>IF(ISERROR(INDEX(출금!$C$2:$C$1048576,MATCH($S1732,출금!$S$2:$S$1048576,0)))=TRUE, "", INDEX(출금!$C$2:$C$1048576,MATCH($S1732,출금!$S$2:$S$1048576,0)))</f>
        <v/>
      </c>
      <c r="S1732" s="4" t="s">
        <v>2935</v>
      </c>
      <c r="T1732" s="20">
        <v>44437.085138888891</v>
      </c>
      <c r="U1732" s="31" t="str">
        <f t="shared" si="51"/>
        <v>2021-08-29</v>
      </c>
    </row>
    <row r="1733" spans="1:21" hidden="1">
      <c r="A1733" s="5" t="s">
        <v>3</v>
      </c>
      <c r="B1733" s="5" t="s">
        <v>67</v>
      </c>
      <c r="C1733" s="5" t="s">
        <v>24</v>
      </c>
      <c r="D1733" s="2" t="str">
        <f>'(참고) Index'!$E$9</f>
        <v>Main</v>
      </c>
      <c r="E1733" s="5">
        <v>10012</v>
      </c>
      <c r="F1733" s="4" t="str">
        <f t="shared" si="50"/>
        <v>BTC</v>
      </c>
      <c r="G1733" s="2" t="str">
        <f>IF(INDEX(지갑!$H:$H,MATCH(A1733&amp;B1733&amp;C1733&amp;D1733&amp;E1733&amp;F1733&amp;H1733,지갑!$K:$K,0))=0, "",INDEX(지갑!$H:$H,MATCH(A1733&amp;B1733&amp;C1733&amp;D1733&amp;E1733&amp;F1733&amp;H1733,지갑!$K:$K,0)))</f>
        <v>19SK9LWSXLdmwPxvjPgvUrdaPhaPS6LaNu</v>
      </c>
      <c r="K1733" s="1" t="s">
        <v>9</v>
      </c>
      <c r="L1733" s="1" t="s">
        <v>9</v>
      </c>
      <c r="M1733" s="11">
        <v>65.467879400000001</v>
      </c>
      <c r="N1733" s="2" t="str">
        <f>IF(ISERROR(INDEX(출금!$G$2:$G$1048576,MATCH($S1733,출금!$S$2:$S$1048576,0)))=TRUE, "", INDEX(출금!$G$2:$G$1048576,MATCH($S1733,출금!$S$2:$S$1048576,0))&amp;"")</f>
        <v>1MdatewJkKfSptYBaJvgEBFYCEbiCkELVt</v>
      </c>
      <c r="O1733" s="2" t="str">
        <f>IF(ISERROR(INDEX(출금!$H$2:$H$1048576,MATCH($S1733,출금!$S$2:$S$1048576,0)))=TRUE, "", INDEX(출금!$H$2:$H$1048576,MATCH($S1733,출금!$S$2:$S$1048576,0))&amp;"")</f>
        <v/>
      </c>
      <c r="P1733" s="2" t="str">
        <f>IF(ISERROR(INDEX(출금!$A$2:$A$1048576,MATCH($S1733,출금!$S$2:$S$1048576,0)))=TRUE, "", INDEX(출금!$A$2:$A$1048576,MATCH($S1733,출금!$S$2:$S$1048576,0)))</f>
        <v>exchange</v>
      </c>
      <c r="Q1733" s="2" t="str">
        <f>IF(ISERROR(INDEX(출금!$B$2:$B$1048576,MATCH($S1733,출금!$S$2:$S$1048576,0)))=TRUE, "", INDEX(출금!$B$2:$B$1048576,MATCH($S1733,출금!$S$2:$S$1048576,0)))</f>
        <v>Huobi</v>
      </c>
      <c r="R1733" s="2" t="str">
        <f>IF(ISERROR(INDEX(출금!$C$2:$C$1048576,MATCH($S1733,출금!$S$2:$S$1048576,0)))=TRUE, "", INDEX(출금!$C$2:$C$1048576,MATCH($S1733,출금!$S$2:$S$1048576,0)))</f>
        <v>Peertec</v>
      </c>
      <c r="S1733" s="4" t="s">
        <v>1233</v>
      </c>
      <c r="T1733" s="20">
        <v>44437.011689814812</v>
      </c>
      <c r="U1733" s="31" t="str">
        <f t="shared" si="51"/>
        <v>2021-08-29</v>
      </c>
    </row>
    <row r="1734" spans="1:21" hidden="1">
      <c r="A1734" s="5" t="s">
        <v>3</v>
      </c>
      <c r="B1734" s="5" t="s">
        <v>67</v>
      </c>
      <c r="C1734" s="5" t="s">
        <v>24</v>
      </c>
      <c r="D1734" s="2" t="str">
        <f>'(참고) Index'!$E$9</f>
        <v>Main</v>
      </c>
      <c r="E1734" s="5">
        <v>10012</v>
      </c>
      <c r="F1734" s="4" t="str">
        <f t="shared" si="50"/>
        <v>XRP</v>
      </c>
      <c r="G1734" s="2" t="str">
        <f>IF(INDEX(지갑!$H:$H,MATCH(A1734&amp;B1734&amp;C1734&amp;D1734&amp;E1734&amp;F1734&amp;H1734,지갑!$K:$K,0))=0, "",INDEX(지갑!$H:$H,MATCH(A1734&amp;B1734&amp;C1734&amp;D1734&amp;E1734&amp;F1734&amp;H1734,지갑!$K:$K,0)))</f>
        <v>rEb8TK3gBgk5auZkwc6sHnwrGVJH8DuaLh</v>
      </c>
      <c r="H1734" s="5">
        <v>105711647</v>
      </c>
      <c r="K1734" s="1" t="s">
        <v>10</v>
      </c>
      <c r="L1734" s="1" t="s">
        <v>10</v>
      </c>
      <c r="M1734" s="11">
        <v>10594.927799999999</v>
      </c>
      <c r="N1734" s="2" t="str">
        <f>IF(ISERROR(INDEX(출금!$G$2:$G$1048576,MATCH($S1734,출금!$S$2:$S$1048576,0)))=TRUE, "", INDEX(출금!$G$2:$G$1048576,MATCH($S1734,출금!$S$2:$S$1048576,0))&amp;"")</f>
        <v/>
      </c>
      <c r="O1734" s="2" t="str">
        <f>IF(ISERROR(INDEX(출금!$H$2:$H$1048576,MATCH($S1734,출금!$S$2:$S$1048576,0)))=TRUE, "", INDEX(출금!$H$2:$H$1048576,MATCH($S1734,출금!$S$2:$S$1048576,0))&amp;"")</f>
        <v/>
      </c>
      <c r="P1734" s="2" t="str">
        <f>IF(ISERROR(INDEX(출금!$A$2:$A$1048576,MATCH($S1734,출금!$S$2:$S$1048576,0)))=TRUE, "", INDEX(출금!$A$2:$A$1048576,MATCH($S1734,출금!$S$2:$S$1048576,0)))</f>
        <v/>
      </c>
      <c r="Q1734" s="2" t="str">
        <f>IF(ISERROR(INDEX(출금!$B$2:$B$1048576,MATCH($S1734,출금!$S$2:$S$1048576,0)))=TRUE, "", INDEX(출금!$B$2:$B$1048576,MATCH($S1734,출금!$S$2:$S$1048576,0)))</f>
        <v/>
      </c>
      <c r="R1734" s="2" t="str">
        <f>IF(ISERROR(INDEX(출금!$C$2:$C$1048576,MATCH($S1734,출금!$S$2:$S$1048576,0)))=TRUE, "", INDEX(출금!$C$2:$C$1048576,MATCH($S1734,출금!$S$2:$S$1048576,0)))</f>
        <v/>
      </c>
      <c r="S1734" s="4" t="s">
        <v>2936</v>
      </c>
      <c r="T1734" s="20">
        <v>44436.583587962959</v>
      </c>
      <c r="U1734" s="31" t="str">
        <f t="shared" si="51"/>
        <v>2021-08-28</v>
      </c>
    </row>
    <row r="1735" spans="1:21" hidden="1">
      <c r="A1735" s="5" t="s">
        <v>3</v>
      </c>
      <c r="B1735" s="5" t="s">
        <v>67</v>
      </c>
      <c r="C1735" s="5" t="s">
        <v>24</v>
      </c>
      <c r="D1735" s="2" t="str">
        <f>'(참고) Index'!$E$9</f>
        <v>Main</v>
      </c>
      <c r="E1735" s="5">
        <v>10012</v>
      </c>
      <c r="F1735" s="4" t="str">
        <f t="shared" si="50"/>
        <v>XRP</v>
      </c>
      <c r="G1735" s="2" t="str">
        <f>IF(INDEX(지갑!$H:$H,MATCH(A1735&amp;B1735&amp;C1735&amp;D1735&amp;E1735&amp;F1735&amp;H1735,지갑!$K:$K,0))=0, "",INDEX(지갑!$H:$H,MATCH(A1735&amp;B1735&amp;C1735&amp;D1735&amp;E1735&amp;F1735&amp;H1735,지갑!$K:$K,0)))</f>
        <v>rEb8TK3gBgk5auZkwc6sHnwrGVJH8DuaLh</v>
      </c>
      <c r="H1735" s="5">
        <v>105711647</v>
      </c>
      <c r="K1735" s="1" t="s">
        <v>10</v>
      </c>
      <c r="L1735" s="1" t="s">
        <v>10</v>
      </c>
      <c r="M1735" s="11">
        <v>11261.983099999999</v>
      </c>
      <c r="N1735" s="2" t="str">
        <f>IF(ISERROR(INDEX(출금!$G$2:$G$1048576,MATCH($S1735,출금!$S$2:$S$1048576,0)))=TRUE, "", INDEX(출금!$G$2:$G$1048576,MATCH($S1735,출금!$S$2:$S$1048576,0))&amp;"")</f>
        <v/>
      </c>
      <c r="O1735" s="2" t="str">
        <f>IF(ISERROR(INDEX(출금!$H$2:$H$1048576,MATCH($S1735,출금!$S$2:$S$1048576,0)))=TRUE, "", INDEX(출금!$H$2:$H$1048576,MATCH($S1735,출금!$S$2:$S$1048576,0))&amp;"")</f>
        <v/>
      </c>
      <c r="P1735" s="2" t="str">
        <f>IF(ISERROR(INDEX(출금!$A$2:$A$1048576,MATCH($S1735,출금!$S$2:$S$1048576,0)))=TRUE, "", INDEX(출금!$A$2:$A$1048576,MATCH($S1735,출금!$S$2:$S$1048576,0)))</f>
        <v/>
      </c>
      <c r="Q1735" s="2" t="str">
        <f>IF(ISERROR(INDEX(출금!$B$2:$B$1048576,MATCH($S1735,출금!$S$2:$S$1048576,0)))=TRUE, "", INDEX(출금!$B$2:$B$1048576,MATCH($S1735,출금!$S$2:$S$1048576,0)))</f>
        <v/>
      </c>
      <c r="R1735" s="2" t="str">
        <f>IF(ISERROR(INDEX(출금!$C$2:$C$1048576,MATCH($S1735,출금!$S$2:$S$1048576,0)))=TRUE, "", INDEX(출금!$C$2:$C$1048576,MATCH($S1735,출금!$S$2:$S$1048576,0)))</f>
        <v/>
      </c>
      <c r="S1735" s="4" t="s">
        <v>2937</v>
      </c>
      <c r="T1735" s="20">
        <v>44436.568287037036</v>
      </c>
      <c r="U1735" s="31" t="str">
        <f t="shared" si="51"/>
        <v>2021-08-28</v>
      </c>
    </row>
    <row r="1736" spans="1:21" hidden="1">
      <c r="A1736" s="5" t="s">
        <v>3</v>
      </c>
      <c r="B1736" s="5" t="s">
        <v>67</v>
      </c>
      <c r="C1736" s="5" t="s">
        <v>24</v>
      </c>
      <c r="D1736" s="2" t="str">
        <f>'(참고) Index'!$E$9</f>
        <v>Main</v>
      </c>
      <c r="E1736" s="5">
        <v>10012</v>
      </c>
      <c r="F1736" s="4" t="str">
        <f t="shared" si="50"/>
        <v>XRP</v>
      </c>
      <c r="G1736" s="2" t="str">
        <f>IF(INDEX(지갑!$H:$H,MATCH(A1736&amp;B1736&amp;C1736&amp;D1736&amp;E1736&amp;F1736&amp;H1736,지갑!$K:$K,0))=0, "",INDEX(지갑!$H:$H,MATCH(A1736&amp;B1736&amp;C1736&amp;D1736&amp;E1736&amp;F1736&amp;H1736,지갑!$K:$K,0)))</f>
        <v>rEb8TK3gBgk5auZkwc6sHnwrGVJH8DuaLh</v>
      </c>
      <c r="H1736" s="5">
        <v>105711647</v>
      </c>
      <c r="K1736" s="1" t="s">
        <v>10</v>
      </c>
      <c r="L1736" s="1" t="s">
        <v>10</v>
      </c>
      <c r="M1736" s="11">
        <v>11963.954599999999</v>
      </c>
      <c r="N1736" s="2" t="str">
        <f>IF(ISERROR(INDEX(출금!$G$2:$G$1048576,MATCH($S1736,출금!$S$2:$S$1048576,0)))=TRUE, "", INDEX(출금!$G$2:$G$1048576,MATCH($S1736,출금!$S$2:$S$1048576,0))&amp;"")</f>
        <v/>
      </c>
      <c r="O1736" s="2" t="str">
        <f>IF(ISERROR(INDEX(출금!$H$2:$H$1048576,MATCH($S1736,출금!$S$2:$S$1048576,0)))=TRUE, "", INDEX(출금!$H$2:$H$1048576,MATCH($S1736,출금!$S$2:$S$1048576,0))&amp;"")</f>
        <v/>
      </c>
      <c r="P1736" s="2" t="str">
        <f>IF(ISERROR(INDEX(출금!$A$2:$A$1048576,MATCH($S1736,출금!$S$2:$S$1048576,0)))=TRUE, "", INDEX(출금!$A$2:$A$1048576,MATCH($S1736,출금!$S$2:$S$1048576,0)))</f>
        <v/>
      </c>
      <c r="Q1736" s="2" t="str">
        <f>IF(ISERROR(INDEX(출금!$B$2:$B$1048576,MATCH($S1736,출금!$S$2:$S$1048576,0)))=TRUE, "", INDEX(출금!$B$2:$B$1048576,MATCH($S1736,출금!$S$2:$S$1048576,0)))</f>
        <v/>
      </c>
      <c r="R1736" s="2" t="str">
        <f>IF(ISERROR(INDEX(출금!$C$2:$C$1048576,MATCH($S1736,출금!$S$2:$S$1048576,0)))=TRUE, "", INDEX(출금!$C$2:$C$1048576,MATCH($S1736,출금!$S$2:$S$1048576,0)))</f>
        <v/>
      </c>
      <c r="S1736" s="4" t="s">
        <v>2938</v>
      </c>
      <c r="T1736" s="20">
        <v>44436.553043981483</v>
      </c>
      <c r="U1736" s="31" t="str">
        <f t="shared" si="51"/>
        <v>2021-08-28</v>
      </c>
    </row>
    <row r="1737" spans="1:21" hidden="1">
      <c r="A1737" s="5" t="s">
        <v>3</v>
      </c>
      <c r="B1737" s="5" t="s">
        <v>67</v>
      </c>
      <c r="C1737" s="5" t="s">
        <v>24</v>
      </c>
      <c r="D1737" s="2" t="str">
        <f>'(참고) Index'!$E$9</f>
        <v>Main</v>
      </c>
      <c r="E1737" s="5">
        <v>10012</v>
      </c>
      <c r="F1737" s="4" t="str">
        <f t="shared" si="50"/>
        <v>XRP</v>
      </c>
      <c r="G1737" s="2" t="str">
        <f>IF(INDEX(지갑!$H:$H,MATCH(A1737&amp;B1737&amp;C1737&amp;D1737&amp;E1737&amp;F1737&amp;H1737,지갑!$K:$K,0))=0, "",INDEX(지갑!$H:$H,MATCH(A1737&amp;B1737&amp;C1737&amp;D1737&amp;E1737&amp;F1737&amp;H1737,지갑!$K:$K,0)))</f>
        <v>rEb8TK3gBgk5auZkwc6sHnwrGVJH8DuaLh</v>
      </c>
      <c r="H1737" s="5">
        <v>105711647</v>
      </c>
      <c r="K1737" s="1" t="s">
        <v>10</v>
      </c>
      <c r="L1737" s="1" t="s">
        <v>10</v>
      </c>
      <c r="M1737" s="11">
        <v>12778.3532</v>
      </c>
      <c r="N1737" s="2" t="str">
        <f>IF(ISERROR(INDEX(출금!$G$2:$G$1048576,MATCH($S1737,출금!$S$2:$S$1048576,0)))=TRUE, "", INDEX(출금!$G$2:$G$1048576,MATCH($S1737,출금!$S$2:$S$1048576,0))&amp;"")</f>
        <v/>
      </c>
      <c r="O1737" s="2" t="str">
        <f>IF(ISERROR(INDEX(출금!$H$2:$H$1048576,MATCH($S1737,출금!$S$2:$S$1048576,0)))=TRUE, "", INDEX(출금!$H$2:$H$1048576,MATCH($S1737,출금!$S$2:$S$1048576,0))&amp;"")</f>
        <v/>
      </c>
      <c r="P1737" s="2" t="str">
        <f>IF(ISERROR(INDEX(출금!$A$2:$A$1048576,MATCH($S1737,출금!$S$2:$S$1048576,0)))=TRUE, "", INDEX(출금!$A$2:$A$1048576,MATCH($S1737,출금!$S$2:$S$1048576,0)))</f>
        <v/>
      </c>
      <c r="Q1737" s="2" t="str">
        <f>IF(ISERROR(INDEX(출금!$B$2:$B$1048576,MATCH($S1737,출금!$S$2:$S$1048576,0)))=TRUE, "", INDEX(출금!$B$2:$B$1048576,MATCH($S1737,출금!$S$2:$S$1048576,0)))</f>
        <v/>
      </c>
      <c r="R1737" s="2" t="str">
        <f>IF(ISERROR(INDEX(출금!$C$2:$C$1048576,MATCH($S1737,출금!$S$2:$S$1048576,0)))=TRUE, "", INDEX(출금!$C$2:$C$1048576,MATCH($S1737,출금!$S$2:$S$1048576,0)))</f>
        <v/>
      </c>
      <c r="S1737" s="4" t="s">
        <v>2939</v>
      </c>
      <c r="T1737" s="20">
        <v>44436.543298611112</v>
      </c>
      <c r="U1737" s="31" t="str">
        <f t="shared" si="51"/>
        <v>2021-08-28</v>
      </c>
    </row>
    <row r="1738" spans="1:21" hidden="1">
      <c r="A1738" s="5" t="s">
        <v>3</v>
      </c>
      <c r="B1738" s="5" t="s">
        <v>67</v>
      </c>
      <c r="C1738" s="5" t="s">
        <v>24</v>
      </c>
      <c r="D1738" s="2" t="str">
        <f>'(참고) Index'!$E$9</f>
        <v>Main</v>
      </c>
      <c r="E1738" s="5">
        <v>10012</v>
      </c>
      <c r="F1738" s="4" t="str">
        <f t="shared" si="50"/>
        <v>XRP</v>
      </c>
      <c r="G1738" s="2" t="str">
        <f>IF(INDEX(지갑!$H:$H,MATCH(A1738&amp;B1738&amp;C1738&amp;D1738&amp;E1738&amp;F1738&amp;H1738,지갑!$K:$K,0))=0, "",INDEX(지갑!$H:$H,MATCH(A1738&amp;B1738&amp;C1738&amp;D1738&amp;E1738&amp;F1738&amp;H1738,지갑!$K:$K,0)))</f>
        <v>rEb8TK3gBgk5auZkwc6sHnwrGVJH8DuaLh</v>
      </c>
      <c r="H1738" s="5">
        <v>105711647</v>
      </c>
      <c r="K1738" s="1" t="s">
        <v>10</v>
      </c>
      <c r="L1738" s="1" t="s">
        <v>10</v>
      </c>
      <c r="M1738" s="11">
        <v>13523.675800000001</v>
      </c>
      <c r="N1738" s="2" t="str">
        <f>IF(ISERROR(INDEX(출금!$G$2:$G$1048576,MATCH($S1738,출금!$S$2:$S$1048576,0)))=TRUE, "", INDEX(출금!$G$2:$G$1048576,MATCH($S1738,출금!$S$2:$S$1048576,0))&amp;"")</f>
        <v/>
      </c>
      <c r="O1738" s="2" t="str">
        <f>IF(ISERROR(INDEX(출금!$H$2:$H$1048576,MATCH($S1738,출금!$S$2:$S$1048576,0)))=TRUE, "", INDEX(출금!$H$2:$H$1048576,MATCH($S1738,출금!$S$2:$S$1048576,0))&amp;"")</f>
        <v/>
      </c>
      <c r="P1738" s="2" t="str">
        <f>IF(ISERROR(INDEX(출금!$A$2:$A$1048576,MATCH($S1738,출금!$S$2:$S$1048576,0)))=TRUE, "", INDEX(출금!$A$2:$A$1048576,MATCH($S1738,출금!$S$2:$S$1048576,0)))</f>
        <v/>
      </c>
      <c r="Q1738" s="2" t="str">
        <f>IF(ISERROR(INDEX(출금!$B$2:$B$1048576,MATCH($S1738,출금!$S$2:$S$1048576,0)))=TRUE, "", INDEX(출금!$B$2:$B$1048576,MATCH($S1738,출금!$S$2:$S$1048576,0)))</f>
        <v/>
      </c>
      <c r="R1738" s="2" t="str">
        <f>IF(ISERROR(INDEX(출금!$C$2:$C$1048576,MATCH($S1738,출금!$S$2:$S$1048576,0)))=TRUE, "", INDEX(출금!$C$2:$C$1048576,MATCH($S1738,출금!$S$2:$S$1048576,0)))</f>
        <v/>
      </c>
      <c r="S1738" s="4" t="s">
        <v>2940</v>
      </c>
      <c r="T1738" s="20">
        <v>44436.528043981481</v>
      </c>
      <c r="U1738" s="31" t="str">
        <f t="shared" si="51"/>
        <v>2021-08-28</v>
      </c>
    </row>
    <row r="1739" spans="1:21" hidden="1">
      <c r="A1739" s="5" t="s">
        <v>3</v>
      </c>
      <c r="B1739" s="5" t="s">
        <v>67</v>
      </c>
      <c r="C1739" s="5" t="s">
        <v>24</v>
      </c>
      <c r="D1739" s="2" t="str">
        <f>'(참고) Index'!$E$9</f>
        <v>Main</v>
      </c>
      <c r="E1739" s="5">
        <v>10012</v>
      </c>
      <c r="F1739" s="4" t="str">
        <f t="shared" si="50"/>
        <v>XRP</v>
      </c>
      <c r="G1739" s="2" t="str">
        <f>IF(INDEX(지갑!$H:$H,MATCH(A1739&amp;B1739&amp;C1739&amp;D1739&amp;E1739&amp;F1739&amp;H1739,지갑!$K:$K,0))=0, "",INDEX(지갑!$H:$H,MATCH(A1739&amp;B1739&amp;C1739&amp;D1739&amp;E1739&amp;F1739&amp;H1739,지갑!$K:$K,0)))</f>
        <v>rEb8TK3gBgk5auZkwc6sHnwrGVJH8DuaLh</v>
      </c>
      <c r="H1739" s="5">
        <v>105711647</v>
      </c>
      <c r="K1739" s="1" t="s">
        <v>10</v>
      </c>
      <c r="L1739" s="1" t="s">
        <v>10</v>
      </c>
      <c r="M1739" s="11">
        <v>14405.965099999999</v>
      </c>
      <c r="N1739" s="2" t="str">
        <f>IF(ISERROR(INDEX(출금!$G$2:$G$1048576,MATCH($S1739,출금!$S$2:$S$1048576,0)))=TRUE, "", INDEX(출금!$G$2:$G$1048576,MATCH($S1739,출금!$S$2:$S$1048576,0))&amp;"")</f>
        <v/>
      </c>
      <c r="O1739" s="2" t="str">
        <f>IF(ISERROR(INDEX(출금!$H$2:$H$1048576,MATCH($S1739,출금!$S$2:$S$1048576,0)))=TRUE, "", INDEX(출금!$H$2:$H$1048576,MATCH($S1739,출금!$S$2:$S$1048576,0))&amp;"")</f>
        <v/>
      </c>
      <c r="P1739" s="2" t="str">
        <f>IF(ISERROR(INDEX(출금!$A$2:$A$1048576,MATCH($S1739,출금!$S$2:$S$1048576,0)))=TRUE, "", INDEX(출금!$A$2:$A$1048576,MATCH($S1739,출금!$S$2:$S$1048576,0)))</f>
        <v/>
      </c>
      <c r="Q1739" s="2" t="str">
        <f>IF(ISERROR(INDEX(출금!$B$2:$B$1048576,MATCH($S1739,출금!$S$2:$S$1048576,0)))=TRUE, "", INDEX(출금!$B$2:$B$1048576,MATCH($S1739,출금!$S$2:$S$1048576,0)))</f>
        <v/>
      </c>
      <c r="R1739" s="2" t="str">
        <f>IF(ISERROR(INDEX(출금!$C$2:$C$1048576,MATCH($S1739,출금!$S$2:$S$1048576,0)))=TRUE, "", INDEX(출금!$C$2:$C$1048576,MATCH($S1739,출금!$S$2:$S$1048576,0)))</f>
        <v/>
      </c>
      <c r="S1739" s="4" t="s">
        <v>2941</v>
      </c>
      <c r="T1739" s="20">
        <v>44436.511365740742</v>
      </c>
      <c r="U1739" s="31" t="str">
        <f t="shared" si="51"/>
        <v>2021-08-28</v>
      </c>
    </row>
    <row r="1740" spans="1:21" hidden="1">
      <c r="A1740" s="5" t="s">
        <v>3</v>
      </c>
      <c r="B1740" s="5" t="s">
        <v>67</v>
      </c>
      <c r="C1740" s="5" t="s">
        <v>24</v>
      </c>
      <c r="D1740" s="2" t="str">
        <f>'(참고) Index'!$E$9</f>
        <v>Main</v>
      </c>
      <c r="E1740" s="5">
        <v>10012</v>
      </c>
      <c r="F1740" s="4" t="str">
        <f t="shared" si="50"/>
        <v>XRP</v>
      </c>
      <c r="G1740" s="2" t="str">
        <f>IF(INDEX(지갑!$H:$H,MATCH(A1740&amp;B1740&amp;C1740&amp;D1740&amp;E1740&amp;F1740&amp;H1740,지갑!$K:$K,0))=0, "",INDEX(지갑!$H:$H,MATCH(A1740&amp;B1740&amp;C1740&amp;D1740&amp;E1740&amp;F1740&amp;H1740,지갑!$K:$K,0)))</f>
        <v>rEb8TK3gBgk5auZkwc6sHnwrGVJH8DuaLh</v>
      </c>
      <c r="H1740" s="5">
        <v>105711647</v>
      </c>
      <c r="K1740" s="1" t="s">
        <v>10</v>
      </c>
      <c r="L1740" s="1" t="s">
        <v>10</v>
      </c>
      <c r="M1740" s="11">
        <v>15356.4041</v>
      </c>
      <c r="N1740" s="2" t="str">
        <f>IF(ISERROR(INDEX(출금!$G$2:$G$1048576,MATCH($S1740,출금!$S$2:$S$1048576,0)))=TRUE, "", INDEX(출금!$G$2:$G$1048576,MATCH($S1740,출금!$S$2:$S$1048576,0))&amp;"")</f>
        <v/>
      </c>
      <c r="O1740" s="2" t="str">
        <f>IF(ISERROR(INDEX(출금!$H$2:$H$1048576,MATCH($S1740,출금!$S$2:$S$1048576,0)))=TRUE, "", INDEX(출금!$H$2:$H$1048576,MATCH($S1740,출금!$S$2:$S$1048576,0))&amp;"")</f>
        <v/>
      </c>
      <c r="P1740" s="2" t="str">
        <f>IF(ISERROR(INDEX(출금!$A$2:$A$1048576,MATCH($S1740,출금!$S$2:$S$1048576,0)))=TRUE, "", INDEX(출금!$A$2:$A$1048576,MATCH($S1740,출금!$S$2:$S$1048576,0)))</f>
        <v/>
      </c>
      <c r="Q1740" s="2" t="str">
        <f>IF(ISERROR(INDEX(출금!$B$2:$B$1048576,MATCH($S1740,출금!$S$2:$S$1048576,0)))=TRUE, "", INDEX(출금!$B$2:$B$1048576,MATCH($S1740,출금!$S$2:$S$1048576,0)))</f>
        <v/>
      </c>
      <c r="R1740" s="2" t="str">
        <f>IF(ISERROR(INDEX(출금!$C$2:$C$1048576,MATCH($S1740,출금!$S$2:$S$1048576,0)))=TRUE, "", INDEX(출금!$C$2:$C$1048576,MATCH($S1740,출금!$S$2:$S$1048576,0)))</f>
        <v/>
      </c>
      <c r="S1740" s="4" t="s">
        <v>2942</v>
      </c>
      <c r="T1740" s="20">
        <v>44436.496064814812</v>
      </c>
      <c r="U1740" s="31" t="str">
        <f t="shared" si="51"/>
        <v>2021-08-28</v>
      </c>
    </row>
    <row r="1741" spans="1:21" hidden="1">
      <c r="A1741" s="5" t="s">
        <v>3</v>
      </c>
      <c r="B1741" s="5" t="s">
        <v>67</v>
      </c>
      <c r="C1741" s="5" t="s">
        <v>24</v>
      </c>
      <c r="D1741" s="2" t="str">
        <f>'(참고) Index'!$E$9</f>
        <v>Main</v>
      </c>
      <c r="E1741" s="5">
        <v>10012</v>
      </c>
      <c r="F1741" s="4" t="str">
        <f t="shared" si="50"/>
        <v>KLAY</v>
      </c>
      <c r="G1741" s="2" t="str">
        <f>IF(INDEX(지갑!$H:$H,MATCH(A1741&amp;B1741&amp;C1741&amp;D1741&amp;E1741&amp;F1741&amp;H1741,지갑!$K:$K,0))=0, "",INDEX(지갑!$H:$H,MATCH(A1741&amp;B1741&amp;C1741&amp;D1741&amp;E1741&amp;F1741&amp;H1741,지갑!$K:$K,0)))</f>
        <v>0x5d6fcf22aa4e4ff8da0abe329392e7c5306d22f3</v>
      </c>
      <c r="K1741" s="1" t="s">
        <v>75</v>
      </c>
      <c r="L1741" s="1" t="s">
        <v>75</v>
      </c>
      <c r="M1741" s="11">
        <v>24820.389200000001</v>
      </c>
      <c r="N1741" s="2" t="str">
        <f>IF(ISERROR(INDEX(출금!$G$2:$G$1048576,MATCH($S1741,출금!$S$2:$S$1048576,0)))=TRUE, "", INDEX(출금!$G$2:$G$1048576,MATCH($S1741,출금!$S$2:$S$1048576,0))&amp;"")</f>
        <v/>
      </c>
      <c r="O1741" s="2" t="str">
        <f>IF(ISERROR(INDEX(출금!$H$2:$H$1048576,MATCH($S1741,출금!$S$2:$S$1048576,0)))=TRUE, "", INDEX(출금!$H$2:$H$1048576,MATCH($S1741,출금!$S$2:$S$1048576,0))&amp;"")</f>
        <v/>
      </c>
      <c r="P1741" s="2" t="str">
        <f>IF(ISERROR(INDEX(출금!$A$2:$A$1048576,MATCH($S1741,출금!$S$2:$S$1048576,0)))=TRUE, "", INDEX(출금!$A$2:$A$1048576,MATCH($S1741,출금!$S$2:$S$1048576,0)))</f>
        <v/>
      </c>
      <c r="Q1741" s="2" t="str">
        <f>IF(ISERROR(INDEX(출금!$B$2:$B$1048576,MATCH($S1741,출금!$S$2:$S$1048576,0)))=TRUE, "", INDEX(출금!$B$2:$B$1048576,MATCH($S1741,출금!$S$2:$S$1048576,0)))</f>
        <v/>
      </c>
      <c r="R1741" s="2" t="str">
        <f>IF(ISERROR(INDEX(출금!$C$2:$C$1048576,MATCH($S1741,출금!$S$2:$S$1048576,0)))=TRUE, "", INDEX(출금!$C$2:$C$1048576,MATCH($S1741,출금!$S$2:$S$1048576,0)))</f>
        <v/>
      </c>
      <c r="S1741" s="4" t="s">
        <v>2943</v>
      </c>
      <c r="T1741" s="20">
        <v>44436.414548611108</v>
      </c>
      <c r="U1741" s="31" t="str">
        <f t="shared" si="51"/>
        <v>2021-08-28</v>
      </c>
    </row>
    <row r="1742" spans="1:21" hidden="1">
      <c r="A1742" s="5" t="s">
        <v>3</v>
      </c>
      <c r="B1742" s="5" t="s">
        <v>67</v>
      </c>
      <c r="C1742" s="5" t="s">
        <v>24</v>
      </c>
      <c r="D1742" s="2" t="str">
        <f>'(참고) Index'!$E$9</f>
        <v>Main</v>
      </c>
      <c r="E1742" s="5">
        <v>10012</v>
      </c>
      <c r="F1742" s="4" t="str">
        <f t="shared" si="50"/>
        <v>XRP</v>
      </c>
      <c r="G1742" s="2" t="str">
        <f>IF(INDEX(지갑!$H:$H,MATCH(A1742&amp;B1742&amp;C1742&amp;D1742&amp;E1742&amp;F1742&amp;H1742,지갑!$K:$K,0))=0, "",INDEX(지갑!$H:$H,MATCH(A1742&amp;B1742&amp;C1742&amp;D1742&amp;E1742&amp;F1742&amp;H1742,지갑!$K:$K,0)))</f>
        <v>rEb8TK3gBgk5auZkwc6sHnwrGVJH8DuaLh</v>
      </c>
      <c r="H1742" s="5">
        <v>105711647</v>
      </c>
      <c r="K1742" s="1" t="s">
        <v>10</v>
      </c>
      <c r="L1742" s="1" t="s">
        <v>10</v>
      </c>
      <c r="M1742" s="11">
        <v>16153.265100000001</v>
      </c>
      <c r="N1742" s="2" t="str">
        <f>IF(ISERROR(INDEX(출금!$G$2:$G$1048576,MATCH($S1742,출금!$S$2:$S$1048576,0)))=TRUE, "", INDEX(출금!$G$2:$G$1048576,MATCH($S1742,출금!$S$2:$S$1048576,0))&amp;"")</f>
        <v/>
      </c>
      <c r="O1742" s="2" t="str">
        <f>IF(ISERROR(INDEX(출금!$H$2:$H$1048576,MATCH($S1742,출금!$S$2:$S$1048576,0)))=TRUE, "", INDEX(출금!$H$2:$H$1048576,MATCH($S1742,출금!$S$2:$S$1048576,0))&amp;"")</f>
        <v/>
      </c>
      <c r="P1742" s="2" t="str">
        <f>IF(ISERROR(INDEX(출금!$A$2:$A$1048576,MATCH($S1742,출금!$S$2:$S$1048576,0)))=TRUE, "", INDEX(출금!$A$2:$A$1048576,MATCH($S1742,출금!$S$2:$S$1048576,0)))</f>
        <v/>
      </c>
      <c r="Q1742" s="2" t="str">
        <f>IF(ISERROR(INDEX(출금!$B$2:$B$1048576,MATCH($S1742,출금!$S$2:$S$1048576,0)))=TRUE, "", INDEX(출금!$B$2:$B$1048576,MATCH($S1742,출금!$S$2:$S$1048576,0)))</f>
        <v/>
      </c>
      <c r="R1742" s="2" t="str">
        <f>IF(ISERROR(INDEX(출금!$C$2:$C$1048576,MATCH($S1742,출금!$S$2:$S$1048576,0)))=TRUE, "", INDEX(출금!$C$2:$C$1048576,MATCH($S1742,출금!$S$2:$S$1048576,0)))</f>
        <v/>
      </c>
      <c r="S1742" s="4" t="s">
        <v>2944</v>
      </c>
      <c r="T1742" s="20">
        <v>44436.398854166669</v>
      </c>
      <c r="U1742" s="31" t="str">
        <f t="shared" si="51"/>
        <v>2021-08-28</v>
      </c>
    </row>
    <row r="1743" spans="1:21" hidden="1">
      <c r="A1743" s="5" t="s">
        <v>3</v>
      </c>
      <c r="B1743" s="5" t="s">
        <v>67</v>
      </c>
      <c r="C1743" s="5" t="s">
        <v>24</v>
      </c>
      <c r="D1743" s="2" t="str">
        <f>'(참고) Index'!$E$9</f>
        <v>Main</v>
      </c>
      <c r="E1743" s="5">
        <v>10012</v>
      </c>
      <c r="F1743" s="4" t="str">
        <f t="shared" si="50"/>
        <v>XRP</v>
      </c>
      <c r="G1743" s="2" t="str">
        <f>IF(INDEX(지갑!$H:$H,MATCH(A1743&amp;B1743&amp;C1743&amp;D1743&amp;E1743&amp;F1743&amp;H1743,지갑!$K:$K,0))=0, "",INDEX(지갑!$H:$H,MATCH(A1743&amp;B1743&amp;C1743&amp;D1743&amp;E1743&amp;F1743&amp;H1743,지갑!$K:$K,0)))</f>
        <v>rEb8TK3gBgk5auZkwc6sHnwrGVJH8DuaLh</v>
      </c>
      <c r="H1743" s="5">
        <v>105711647</v>
      </c>
      <c r="K1743" s="1" t="s">
        <v>10</v>
      </c>
      <c r="L1743" s="1" t="s">
        <v>10</v>
      </c>
      <c r="M1743" s="11">
        <v>17367.931199999999</v>
      </c>
      <c r="N1743" s="2" t="str">
        <f>IF(ISERROR(INDEX(출금!$G$2:$G$1048576,MATCH($S1743,출금!$S$2:$S$1048576,0)))=TRUE, "", INDEX(출금!$G$2:$G$1048576,MATCH($S1743,출금!$S$2:$S$1048576,0))&amp;"")</f>
        <v/>
      </c>
      <c r="O1743" s="2" t="str">
        <f>IF(ISERROR(INDEX(출금!$H$2:$H$1048576,MATCH($S1743,출금!$S$2:$S$1048576,0)))=TRUE, "", INDEX(출금!$H$2:$H$1048576,MATCH($S1743,출금!$S$2:$S$1048576,0))&amp;"")</f>
        <v/>
      </c>
      <c r="P1743" s="2" t="str">
        <f>IF(ISERROR(INDEX(출금!$A$2:$A$1048576,MATCH($S1743,출금!$S$2:$S$1048576,0)))=TRUE, "", INDEX(출금!$A$2:$A$1048576,MATCH($S1743,출금!$S$2:$S$1048576,0)))</f>
        <v/>
      </c>
      <c r="Q1743" s="2" t="str">
        <f>IF(ISERROR(INDEX(출금!$B$2:$B$1048576,MATCH($S1743,출금!$S$2:$S$1048576,0)))=TRUE, "", INDEX(출금!$B$2:$B$1048576,MATCH($S1743,출금!$S$2:$S$1048576,0)))</f>
        <v/>
      </c>
      <c r="R1743" s="2" t="str">
        <f>IF(ISERROR(INDEX(출금!$C$2:$C$1048576,MATCH($S1743,출금!$S$2:$S$1048576,0)))=TRUE, "", INDEX(출금!$C$2:$C$1048576,MATCH($S1743,출금!$S$2:$S$1048576,0)))</f>
        <v/>
      </c>
      <c r="S1743" s="4" t="s">
        <v>2945</v>
      </c>
      <c r="T1743" s="20">
        <v>44436.350231481483</v>
      </c>
      <c r="U1743" s="31" t="str">
        <f t="shared" si="51"/>
        <v>2021-08-28</v>
      </c>
    </row>
    <row r="1744" spans="1:21" hidden="1">
      <c r="A1744" s="5" t="s">
        <v>3</v>
      </c>
      <c r="B1744" s="5" t="s">
        <v>67</v>
      </c>
      <c r="C1744" s="5" t="s">
        <v>24</v>
      </c>
      <c r="D1744" s="2" t="str">
        <f>'(참고) Index'!$E$9</f>
        <v>Main</v>
      </c>
      <c r="E1744" s="5">
        <v>10012</v>
      </c>
      <c r="F1744" s="4" t="str">
        <f t="shared" si="50"/>
        <v>XRP</v>
      </c>
      <c r="G1744" s="2" t="str">
        <f>IF(INDEX(지갑!$H:$H,MATCH(A1744&amp;B1744&amp;C1744&amp;D1744&amp;E1744&amp;F1744&amp;H1744,지갑!$K:$K,0))=0, "",INDEX(지갑!$H:$H,MATCH(A1744&amp;B1744&amp;C1744&amp;D1744&amp;E1744&amp;F1744&amp;H1744,지갑!$K:$K,0)))</f>
        <v>rEb8TK3gBgk5auZkwc6sHnwrGVJH8DuaLh</v>
      </c>
      <c r="H1744" s="5">
        <v>105711647</v>
      </c>
      <c r="K1744" s="1" t="s">
        <v>10</v>
      </c>
      <c r="L1744" s="1" t="s">
        <v>10</v>
      </c>
      <c r="M1744" s="11">
        <v>18684.597300000001</v>
      </c>
      <c r="N1744" s="2" t="str">
        <f>IF(ISERROR(INDEX(출금!$G$2:$G$1048576,MATCH($S1744,출금!$S$2:$S$1048576,0)))=TRUE, "", INDEX(출금!$G$2:$G$1048576,MATCH($S1744,출금!$S$2:$S$1048576,0))&amp;"")</f>
        <v/>
      </c>
      <c r="O1744" s="2" t="str">
        <f>IF(ISERROR(INDEX(출금!$H$2:$H$1048576,MATCH($S1744,출금!$S$2:$S$1048576,0)))=TRUE, "", INDEX(출금!$H$2:$H$1048576,MATCH($S1744,출금!$S$2:$S$1048576,0))&amp;"")</f>
        <v/>
      </c>
      <c r="P1744" s="2" t="str">
        <f>IF(ISERROR(INDEX(출금!$A$2:$A$1048576,MATCH($S1744,출금!$S$2:$S$1048576,0)))=TRUE, "", INDEX(출금!$A$2:$A$1048576,MATCH($S1744,출금!$S$2:$S$1048576,0)))</f>
        <v/>
      </c>
      <c r="Q1744" s="2" t="str">
        <f>IF(ISERROR(INDEX(출금!$B$2:$B$1048576,MATCH($S1744,출금!$S$2:$S$1048576,0)))=TRUE, "", INDEX(출금!$B$2:$B$1048576,MATCH($S1744,출금!$S$2:$S$1048576,0)))</f>
        <v/>
      </c>
      <c r="R1744" s="2" t="str">
        <f>IF(ISERROR(INDEX(출금!$C$2:$C$1048576,MATCH($S1744,출금!$S$2:$S$1048576,0)))=TRUE, "", INDEX(출금!$C$2:$C$1048576,MATCH($S1744,출금!$S$2:$S$1048576,0)))</f>
        <v/>
      </c>
      <c r="S1744" s="4" t="s">
        <v>2946</v>
      </c>
      <c r="T1744" s="20">
        <v>44436.280787037038</v>
      </c>
      <c r="U1744" s="31" t="str">
        <f t="shared" si="51"/>
        <v>2021-08-28</v>
      </c>
    </row>
    <row r="1745" spans="1:21" hidden="1">
      <c r="A1745" s="5" t="s">
        <v>3</v>
      </c>
      <c r="B1745" s="5" t="s">
        <v>67</v>
      </c>
      <c r="C1745" s="5" t="s">
        <v>24</v>
      </c>
      <c r="D1745" s="2" t="str">
        <f>'(참고) Index'!$E$9</f>
        <v>Main</v>
      </c>
      <c r="E1745" s="5">
        <v>10012</v>
      </c>
      <c r="F1745" s="4" t="str">
        <f t="shared" si="50"/>
        <v>XRP</v>
      </c>
      <c r="G1745" s="2" t="str">
        <f>IF(INDEX(지갑!$H:$H,MATCH(A1745&amp;B1745&amp;C1745&amp;D1745&amp;E1745&amp;F1745&amp;H1745,지갑!$K:$K,0))=0, "",INDEX(지갑!$H:$H,MATCH(A1745&amp;B1745&amp;C1745&amp;D1745&amp;E1745&amp;F1745&amp;H1745,지갑!$K:$K,0)))</f>
        <v>rEb8TK3gBgk5auZkwc6sHnwrGVJH8DuaLh</v>
      </c>
      <c r="H1745" s="5">
        <v>105711647</v>
      </c>
      <c r="K1745" s="1" t="s">
        <v>10</v>
      </c>
      <c r="L1745" s="1" t="s">
        <v>179</v>
      </c>
      <c r="M1745" s="11">
        <v>5000000</v>
      </c>
      <c r="N1745" s="2" t="str">
        <f>IF(ISERROR(INDEX(출금!$G$2:$G$1048576,MATCH($S1745,출금!$S$2:$S$1048576,0)))=TRUE, "", INDEX(출금!$G$2:$G$1048576,MATCH($S1745,출금!$S$2:$S$1048576,0))&amp;"")</f>
        <v/>
      </c>
      <c r="O1745" s="2" t="str">
        <f>IF(ISERROR(INDEX(출금!$H$2:$H$1048576,MATCH($S1745,출금!$S$2:$S$1048576,0)))=TRUE, "", INDEX(출금!$H$2:$H$1048576,MATCH($S1745,출금!$S$2:$S$1048576,0))&amp;"")</f>
        <v/>
      </c>
      <c r="P1745" s="2" t="str">
        <f>IF(ISERROR(INDEX(출금!$A$2:$A$1048576,MATCH($S1745,출금!$S$2:$S$1048576,0)))=TRUE, "", INDEX(출금!$A$2:$A$1048576,MATCH($S1745,출금!$S$2:$S$1048576,0)))</f>
        <v/>
      </c>
      <c r="Q1745" s="2" t="str">
        <f>IF(ISERROR(INDEX(출금!$B$2:$B$1048576,MATCH($S1745,출금!$S$2:$S$1048576,0)))=TRUE, "", INDEX(출금!$B$2:$B$1048576,MATCH($S1745,출금!$S$2:$S$1048576,0)))</f>
        <v/>
      </c>
      <c r="R1745" s="2" t="str">
        <f>IF(ISERROR(INDEX(출금!$C$2:$C$1048576,MATCH($S1745,출금!$S$2:$S$1048576,0)))=TRUE, "", INDEX(출금!$C$2:$C$1048576,MATCH($S1745,출금!$S$2:$S$1048576,0)))</f>
        <v/>
      </c>
      <c r="S1745" s="4" t="s">
        <v>2947</v>
      </c>
      <c r="T1745" s="20">
        <v>44435.779293981483</v>
      </c>
      <c r="U1745" s="31" t="str">
        <f t="shared" si="51"/>
        <v>2021-08-27</v>
      </c>
    </row>
    <row r="1746" spans="1:21">
      <c r="A1746" s="5" t="s">
        <v>3</v>
      </c>
      <c r="B1746" s="5" t="s">
        <v>67</v>
      </c>
      <c r="C1746" s="5" t="s">
        <v>24</v>
      </c>
      <c r="D1746" s="2" t="str">
        <f>'(참고) Index'!$E$9</f>
        <v>Main</v>
      </c>
      <c r="E1746" s="5">
        <v>10012</v>
      </c>
      <c r="F1746" s="4" t="str">
        <f t="shared" si="50"/>
        <v>USDC</v>
      </c>
      <c r="G1746" s="2" t="str">
        <f>IF(INDEX(지갑!$H:$H,MATCH(A1746&amp;B1746&amp;C1746&amp;D1746&amp;E1746&amp;F1746&amp;H1746,지갑!$K:$K,0))=0, "",INDEX(지갑!$H:$H,MATCH(A1746&amp;B1746&amp;C1746&amp;D1746&amp;E1746&amp;F1746&amp;H1746,지갑!$K:$K,0)))</f>
        <v/>
      </c>
      <c r="K1746" s="1" t="s">
        <v>12</v>
      </c>
      <c r="L1746" s="1" t="s">
        <v>11</v>
      </c>
      <c r="M1746" s="11">
        <v>3999995</v>
      </c>
      <c r="N1746" s="2" t="str">
        <f>IF(ISERROR(INDEX(출금!$G$2:$G$1048576,MATCH($S1746,출금!$S$2:$S$1048576,0)))=TRUE, "", INDEX(출금!$G$2:$G$1048576,MATCH($S1746,출금!$S$2:$S$1048576,0))&amp;"")</f>
        <v>0xA341107b28740ee5a003BA3960448fD14174a026</v>
      </c>
      <c r="O1746" s="2" t="str">
        <f>IF(ISERROR(INDEX(출금!$H$2:$H$1048576,MATCH($S1746,출금!$S$2:$S$1048576,0)))=TRUE, "", INDEX(출금!$H$2:$H$1048576,MATCH($S1746,출금!$S$2:$S$1048576,0))&amp;"")</f>
        <v/>
      </c>
      <c r="P1746" s="2" t="str">
        <f>IF(ISERROR(INDEX(출금!$A$2:$A$1048576,MATCH($S1746,출금!$S$2:$S$1048576,0)))=TRUE, "", INDEX(출금!$A$2:$A$1048576,MATCH($S1746,출금!$S$2:$S$1048576,0)))</f>
        <v>exchange</v>
      </c>
      <c r="Q1746" s="2" t="str">
        <f>IF(ISERROR(INDEX(출금!$B$2:$B$1048576,MATCH($S1746,출금!$S$2:$S$1048576,0)))=TRUE, "", INDEX(출금!$B$2:$B$1048576,MATCH($S1746,출금!$S$2:$S$1048576,0)))</f>
        <v>FTX</v>
      </c>
      <c r="R1746" s="2" t="str">
        <f>IF(ISERROR(INDEX(출금!$C$2:$C$1048576,MATCH($S1746,출금!$S$2:$S$1048576,0)))=TRUE, "", INDEX(출금!$C$2:$C$1048576,MATCH($S1746,출금!$S$2:$S$1048576,0)))</f>
        <v>BBRICK</v>
      </c>
      <c r="S1746" s="4" t="s">
        <v>1808</v>
      </c>
      <c r="T1746" s="20">
        <v>44435.773981481485</v>
      </c>
      <c r="U1746" s="31" t="str">
        <f t="shared" si="51"/>
        <v>2021-08-27</v>
      </c>
    </row>
    <row r="1747" spans="1:21" hidden="1">
      <c r="A1747" s="5" t="s">
        <v>3</v>
      </c>
      <c r="B1747" s="5" t="s">
        <v>67</v>
      </c>
      <c r="C1747" s="5" t="s">
        <v>24</v>
      </c>
      <c r="D1747" s="2" t="str">
        <f>'(참고) Index'!$E$9</f>
        <v>Main</v>
      </c>
      <c r="E1747" s="5">
        <v>10012</v>
      </c>
      <c r="F1747" s="4" t="str">
        <f t="shared" si="50"/>
        <v>XRP</v>
      </c>
      <c r="G1747" s="2" t="str">
        <f>IF(INDEX(지갑!$H:$H,MATCH(A1747&amp;B1747&amp;C1747&amp;D1747&amp;E1747&amp;F1747&amp;H1747,지갑!$K:$K,0))=0, "",INDEX(지갑!$H:$H,MATCH(A1747&amp;B1747&amp;C1747&amp;D1747&amp;E1747&amp;F1747&amp;H1747,지갑!$K:$K,0)))</f>
        <v>rEb8TK3gBgk5auZkwc6sHnwrGVJH8DuaLh</v>
      </c>
      <c r="H1747" s="5">
        <v>105711647</v>
      </c>
      <c r="K1747" s="1" t="s">
        <v>10</v>
      </c>
      <c r="L1747" s="1" t="s">
        <v>179</v>
      </c>
      <c r="M1747" s="11">
        <v>3000000</v>
      </c>
      <c r="N1747" s="2" t="str">
        <f>IF(ISERROR(INDEX(출금!$G$2:$G$1048576,MATCH($S1747,출금!$S$2:$S$1048576,0)))=TRUE, "", INDEX(출금!$G$2:$G$1048576,MATCH($S1747,출금!$S$2:$S$1048576,0))&amp;"")</f>
        <v/>
      </c>
      <c r="O1747" s="2" t="str">
        <f>IF(ISERROR(INDEX(출금!$H$2:$H$1048576,MATCH($S1747,출금!$S$2:$S$1048576,0)))=TRUE, "", INDEX(출금!$H$2:$H$1048576,MATCH($S1747,출금!$S$2:$S$1048576,0))&amp;"")</f>
        <v/>
      </c>
      <c r="P1747" s="2" t="str">
        <f>IF(ISERROR(INDEX(출금!$A$2:$A$1048576,MATCH($S1747,출금!$S$2:$S$1048576,0)))=TRUE, "", INDEX(출금!$A$2:$A$1048576,MATCH($S1747,출금!$S$2:$S$1048576,0)))</f>
        <v/>
      </c>
      <c r="Q1747" s="2" t="str">
        <f>IF(ISERROR(INDEX(출금!$B$2:$B$1048576,MATCH($S1747,출금!$S$2:$S$1048576,0)))=TRUE, "", INDEX(출금!$B$2:$B$1048576,MATCH($S1747,출금!$S$2:$S$1048576,0)))</f>
        <v/>
      </c>
      <c r="R1747" s="2" t="str">
        <f>IF(ISERROR(INDEX(출금!$C$2:$C$1048576,MATCH($S1747,출금!$S$2:$S$1048576,0)))=TRUE, "", INDEX(출금!$C$2:$C$1048576,MATCH($S1747,출금!$S$2:$S$1048576,0)))</f>
        <v/>
      </c>
      <c r="S1747" s="4" t="s">
        <v>2948</v>
      </c>
      <c r="T1747" s="20">
        <v>44435.771990740737</v>
      </c>
      <c r="U1747" s="31" t="str">
        <f t="shared" si="51"/>
        <v>2021-08-27</v>
      </c>
    </row>
    <row r="1748" spans="1:21" hidden="1">
      <c r="A1748" s="5" t="s">
        <v>3</v>
      </c>
      <c r="B1748" s="5" t="s">
        <v>67</v>
      </c>
      <c r="C1748" s="5" t="s">
        <v>24</v>
      </c>
      <c r="D1748" s="2" t="str">
        <f>'(참고) Index'!$E$9</f>
        <v>Main</v>
      </c>
      <c r="E1748" s="5">
        <v>10012</v>
      </c>
      <c r="F1748" s="4" t="str">
        <f t="shared" si="50"/>
        <v>BTC</v>
      </c>
      <c r="G1748" s="2" t="str">
        <f>IF(INDEX(지갑!$H:$H,MATCH(A1748&amp;B1748&amp;C1748&amp;D1748&amp;E1748&amp;F1748&amp;H1748,지갑!$K:$K,0))=0, "",INDEX(지갑!$H:$H,MATCH(A1748&amp;B1748&amp;C1748&amp;D1748&amp;E1748&amp;F1748&amp;H1748,지갑!$K:$K,0)))</f>
        <v>19SK9LWSXLdmwPxvjPgvUrdaPhaPS6LaNu</v>
      </c>
      <c r="K1748" s="1" t="s">
        <v>9</v>
      </c>
      <c r="L1748" s="1" t="s">
        <v>179</v>
      </c>
      <c r="M1748" s="11">
        <v>50</v>
      </c>
      <c r="N1748" s="2" t="str">
        <f>IF(ISERROR(INDEX(출금!$G$2:$G$1048576,MATCH($S1748,출금!$S$2:$S$1048576,0)))=TRUE, "", INDEX(출금!$G$2:$G$1048576,MATCH($S1748,출금!$S$2:$S$1048576,0))&amp;"")</f>
        <v/>
      </c>
      <c r="O1748" s="2" t="str">
        <f>IF(ISERROR(INDEX(출금!$H$2:$H$1048576,MATCH($S1748,출금!$S$2:$S$1048576,0)))=TRUE, "", INDEX(출금!$H$2:$H$1048576,MATCH($S1748,출금!$S$2:$S$1048576,0))&amp;"")</f>
        <v/>
      </c>
      <c r="P1748" s="2" t="str">
        <f>IF(ISERROR(INDEX(출금!$A$2:$A$1048576,MATCH($S1748,출금!$S$2:$S$1048576,0)))=TRUE, "", INDEX(출금!$A$2:$A$1048576,MATCH($S1748,출금!$S$2:$S$1048576,0)))</f>
        <v/>
      </c>
      <c r="Q1748" s="2" t="str">
        <f>IF(ISERROR(INDEX(출금!$B$2:$B$1048576,MATCH($S1748,출금!$S$2:$S$1048576,0)))=TRUE, "", INDEX(출금!$B$2:$B$1048576,MATCH($S1748,출금!$S$2:$S$1048576,0)))</f>
        <v/>
      </c>
      <c r="R1748" s="2" t="str">
        <f>IF(ISERROR(INDEX(출금!$C$2:$C$1048576,MATCH($S1748,출금!$S$2:$S$1048576,0)))=TRUE, "", INDEX(출금!$C$2:$C$1048576,MATCH($S1748,출금!$S$2:$S$1048576,0)))</f>
        <v/>
      </c>
      <c r="S1748" s="4" t="s">
        <v>2949</v>
      </c>
      <c r="T1748" s="20">
        <v>44434.482754629629</v>
      </c>
      <c r="U1748" s="31" t="str">
        <f t="shared" si="51"/>
        <v>2021-08-26</v>
      </c>
    </row>
    <row r="1749" spans="1:21" hidden="1">
      <c r="A1749" s="5" t="s">
        <v>3</v>
      </c>
      <c r="B1749" s="5" t="s">
        <v>67</v>
      </c>
      <c r="C1749" s="5" t="s">
        <v>24</v>
      </c>
      <c r="D1749" s="2" t="str">
        <f>'(참고) Index'!$E$9</f>
        <v>Main</v>
      </c>
      <c r="E1749" s="5">
        <v>10012</v>
      </c>
      <c r="F1749" s="4" t="str">
        <f t="shared" si="50"/>
        <v>XRP</v>
      </c>
      <c r="G1749" s="2" t="str">
        <f>IF(INDEX(지갑!$H:$H,MATCH(A1749&amp;B1749&amp;C1749&amp;D1749&amp;E1749&amp;F1749&amp;H1749,지갑!$K:$K,0))=0, "",INDEX(지갑!$H:$H,MATCH(A1749&amp;B1749&amp;C1749&amp;D1749&amp;E1749&amp;F1749&amp;H1749,지갑!$K:$K,0)))</f>
        <v>rEb8TK3gBgk5auZkwc6sHnwrGVJH8DuaLh</v>
      </c>
      <c r="H1749" s="5">
        <v>105711647</v>
      </c>
      <c r="K1749" s="1" t="s">
        <v>10</v>
      </c>
      <c r="L1749" s="1" t="s">
        <v>10</v>
      </c>
      <c r="M1749" s="11">
        <v>25378.161499999998</v>
      </c>
      <c r="N1749" s="2" t="str">
        <f>IF(ISERROR(INDEX(출금!$G$2:$G$1048576,MATCH($S1749,출금!$S$2:$S$1048576,0)))=TRUE, "", INDEX(출금!$G$2:$G$1048576,MATCH($S1749,출금!$S$2:$S$1048576,0))&amp;"")</f>
        <v/>
      </c>
      <c r="O1749" s="2" t="str">
        <f>IF(ISERROR(INDEX(출금!$H$2:$H$1048576,MATCH($S1749,출금!$S$2:$S$1048576,0)))=TRUE, "", INDEX(출금!$H$2:$H$1048576,MATCH($S1749,출금!$S$2:$S$1048576,0))&amp;"")</f>
        <v/>
      </c>
      <c r="P1749" s="2" t="str">
        <f>IF(ISERROR(INDEX(출금!$A$2:$A$1048576,MATCH($S1749,출금!$S$2:$S$1048576,0)))=TRUE, "", INDEX(출금!$A$2:$A$1048576,MATCH($S1749,출금!$S$2:$S$1048576,0)))</f>
        <v/>
      </c>
      <c r="Q1749" s="2" t="str">
        <f>IF(ISERROR(INDEX(출금!$B$2:$B$1048576,MATCH($S1749,출금!$S$2:$S$1048576,0)))=TRUE, "", INDEX(출금!$B$2:$B$1048576,MATCH($S1749,출금!$S$2:$S$1048576,0)))</f>
        <v/>
      </c>
      <c r="R1749" s="2" t="str">
        <f>IF(ISERROR(INDEX(출금!$C$2:$C$1048576,MATCH($S1749,출금!$S$2:$S$1048576,0)))=TRUE, "", INDEX(출금!$C$2:$C$1048576,MATCH($S1749,출금!$S$2:$S$1048576,0)))</f>
        <v/>
      </c>
      <c r="S1749" s="4" t="s">
        <v>2950</v>
      </c>
      <c r="T1749" s="20">
        <v>44431.872499999998</v>
      </c>
      <c r="U1749" s="31" t="str">
        <f t="shared" si="51"/>
        <v>2021-08-23</v>
      </c>
    </row>
    <row r="1750" spans="1:21" hidden="1">
      <c r="A1750" s="5" t="s">
        <v>3</v>
      </c>
      <c r="B1750" s="5" t="s">
        <v>67</v>
      </c>
      <c r="C1750" s="5" t="s">
        <v>24</v>
      </c>
      <c r="D1750" s="2" t="str">
        <f>'(참고) Index'!$E$9</f>
        <v>Main</v>
      </c>
      <c r="E1750" s="5">
        <v>10012</v>
      </c>
      <c r="F1750" s="4" t="str">
        <f t="shared" si="50"/>
        <v>BTC</v>
      </c>
      <c r="G1750" s="2" t="str">
        <f>IF(INDEX(지갑!$H:$H,MATCH(A1750&amp;B1750&amp;C1750&amp;D1750&amp;E1750&amp;F1750&amp;H1750,지갑!$K:$K,0))=0, "",INDEX(지갑!$H:$H,MATCH(A1750&amp;B1750&amp;C1750&amp;D1750&amp;E1750&amp;F1750&amp;H1750,지갑!$K:$K,0)))</f>
        <v>19SK9LWSXLdmwPxvjPgvUrdaPhaPS6LaNu</v>
      </c>
      <c r="K1750" s="1" t="s">
        <v>9</v>
      </c>
      <c r="L1750" s="1" t="s">
        <v>179</v>
      </c>
      <c r="M1750" s="11">
        <v>60</v>
      </c>
      <c r="N1750" s="2" t="str">
        <f>IF(ISERROR(INDEX(출금!$G$2:$G$1048576,MATCH($S1750,출금!$S$2:$S$1048576,0)))=TRUE, "", INDEX(출금!$G$2:$G$1048576,MATCH($S1750,출금!$S$2:$S$1048576,0))&amp;"")</f>
        <v/>
      </c>
      <c r="O1750" s="2" t="str">
        <f>IF(ISERROR(INDEX(출금!$H$2:$H$1048576,MATCH($S1750,출금!$S$2:$S$1048576,0)))=TRUE, "", INDEX(출금!$H$2:$H$1048576,MATCH($S1750,출금!$S$2:$S$1048576,0))&amp;"")</f>
        <v/>
      </c>
      <c r="P1750" s="2" t="str">
        <f>IF(ISERROR(INDEX(출금!$A$2:$A$1048576,MATCH($S1750,출금!$S$2:$S$1048576,0)))=TRUE, "", INDEX(출금!$A$2:$A$1048576,MATCH($S1750,출금!$S$2:$S$1048576,0)))</f>
        <v/>
      </c>
      <c r="Q1750" s="2" t="str">
        <f>IF(ISERROR(INDEX(출금!$B$2:$B$1048576,MATCH($S1750,출금!$S$2:$S$1048576,0)))=TRUE, "", INDEX(출금!$B$2:$B$1048576,MATCH($S1750,출금!$S$2:$S$1048576,0)))</f>
        <v/>
      </c>
      <c r="R1750" s="2" t="str">
        <f>IF(ISERROR(INDEX(출금!$C$2:$C$1048576,MATCH($S1750,출금!$S$2:$S$1048576,0)))=TRUE, "", INDEX(출금!$C$2:$C$1048576,MATCH($S1750,출금!$S$2:$S$1048576,0)))</f>
        <v/>
      </c>
      <c r="S1750" s="4" t="s">
        <v>2951</v>
      </c>
      <c r="T1750" s="20">
        <v>44431.698854166665</v>
      </c>
      <c r="U1750" s="31" t="str">
        <f t="shared" si="51"/>
        <v>2021-08-23</v>
      </c>
    </row>
    <row r="1751" spans="1:21" hidden="1">
      <c r="A1751" s="5" t="s">
        <v>3</v>
      </c>
      <c r="B1751" s="5" t="s">
        <v>67</v>
      </c>
      <c r="C1751" s="5" t="s">
        <v>24</v>
      </c>
      <c r="D1751" s="2" t="str">
        <f>'(참고) Index'!$E$9</f>
        <v>Main</v>
      </c>
      <c r="E1751" s="5">
        <v>10012</v>
      </c>
      <c r="F1751" s="4" t="str">
        <f t="shared" si="50"/>
        <v>XRP</v>
      </c>
      <c r="G1751" s="2" t="str">
        <f>IF(INDEX(지갑!$H:$H,MATCH(A1751&amp;B1751&amp;C1751&amp;D1751&amp;E1751&amp;F1751&amp;H1751,지갑!$K:$K,0))=0, "",INDEX(지갑!$H:$H,MATCH(A1751&amp;B1751&amp;C1751&amp;D1751&amp;E1751&amp;F1751&amp;H1751,지갑!$K:$K,0)))</f>
        <v>rEb8TK3gBgk5auZkwc6sHnwrGVJH8DuaLh</v>
      </c>
      <c r="H1751" s="5">
        <v>105711647</v>
      </c>
      <c r="K1751" s="1" t="s">
        <v>10</v>
      </c>
      <c r="L1751" s="1" t="s">
        <v>10</v>
      </c>
      <c r="M1751" s="11">
        <v>26854.712299999999</v>
      </c>
      <c r="N1751" s="2" t="str">
        <f>IF(ISERROR(INDEX(출금!$G$2:$G$1048576,MATCH($S1751,출금!$S$2:$S$1048576,0)))=TRUE, "", INDEX(출금!$G$2:$G$1048576,MATCH($S1751,출금!$S$2:$S$1048576,0))&amp;"")</f>
        <v/>
      </c>
      <c r="O1751" s="2" t="str">
        <f>IF(ISERROR(INDEX(출금!$H$2:$H$1048576,MATCH($S1751,출금!$S$2:$S$1048576,0)))=TRUE, "", INDEX(출금!$H$2:$H$1048576,MATCH($S1751,출금!$S$2:$S$1048576,0))&amp;"")</f>
        <v/>
      </c>
      <c r="P1751" s="2" t="str">
        <f>IF(ISERROR(INDEX(출금!$A$2:$A$1048576,MATCH($S1751,출금!$S$2:$S$1048576,0)))=TRUE, "", INDEX(출금!$A$2:$A$1048576,MATCH($S1751,출금!$S$2:$S$1048576,0)))</f>
        <v/>
      </c>
      <c r="Q1751" s="2" t="str">
        <f>IF(ISERROR(INDEX(출금!$B$2:$B$1048576,MATCH($S1751,출금!$S$2:$S$1048576,0)))=TRUE, "", INDEX(출금!$B$2:$B$1048576,MATCH($S1751,출금!$S$2:$S$1048576,0)))</f>
        <v/>
      </c>
      <c r="R1751" s="2" t="str">
        <f>IF(ISERROR(INDEX(출금!$C$2:$C$1048576,MATCH($S1751,출금!$S$2:$S$1048576,0)))=TRUE, "", INDEX(출금!$C$2:$C$1048576,MATCH($S1751,출금!$S$2:$S$1048576,0)))</f>
        <v/>
      </c>
      <c r="S1751" s="4" t="s">
        <v>2952</v>
      </c>
      <c r="T1751" s="20">
        <v>44430.665520833332</v>
      </c>
      <c r="U1751" s="31" t="str">
        <f t="shared" si="51"/>
        <v>2021-08-22</v>
      </c>
    </row>
    <row r="1752" spans="1:21" hidden="1">
      <c r="A1752" s="5" t="s">
        <v>3</v>
      </c>
      <c r="B1752" s="5" t="s">
        <v>67</v>
      </c>
      <c r="C1752" s="5" t="s">
        <v>24</v>
      </c>
      <c r="D1752" s="2" t="str">
        <f>'(참고) Index'!$E$9</f>
        <v>Main</v>
      </c>
      <c r="E1752" s="5">
        <v>10012</v>
      </c>
      <c r="F1752" s="4" t="str">
        <f t="shared" si="50"/>
        <v>USDT</v>
      </c>
      <c r="G1752" s="2" t="str">
        <f>IF(INDEX(지갑!$H:$H,MATCH(A1752&amp;B1752&amp;C1752&amp;D1752&amp;E1752&amp;F1752&amp;H1752,지갑!$K:$K,0))=0, "",INDEX(지갑!$H:$H,MATCH(A1752&amp;B1752&amp;C1752&amp;D1752&amp;E1752&amp;F1752&amp;H1752,지갑!$K:$K,0)))</f>
        <v/>
      </c>
      <c r="K1752" s="1" t="s">
        <v>13</v>
      </c>
      <c r="L1752" s="1" t="s">
        <v>76</v>
      </c>
      <c r="M1752" s="11">
        <v>999999</v>
      </c>
      <c r="N1752" s="2" t="str">
        <f>IF(ISERROR(INDEX(출금!$G$2:$G$1048576,MATCH($S1752,출금!$S$2:$S$1048576,0)))=TRUE, "", INDEX(출금!$G$2:$G$1048576,MATCH($S1752,출금!$S$2:$S$1048576,0))&amp;"")</f>
        <v>0xdb245cf0aec8bf5d4b3002d00f3e701e80ba380a</v>
      </c>
      <c r="O1752" s="2" t="str">
        <f>IF(ISERROR(INDEX(출금!$H$2:$H$1048576,MATCH($S1752,출금!$S$2:$S$1048576,0)))=TRUE, "", INDEX(출금!$H$2:$H$1048576,MATCH($S1752,출금!$S$2:$S$1048576,0))&amp;"")</f>
        <v/>
      </c>
      <c r="P1752" s="2" t="str">
        <f>IF(ISERROR(INDEX(출금!$A$2:$A$1048576,MATCH($S1752,출금!$S$2:$S$1048576,0)))=TRUE, "", INDEX(출금!$A$2:$A$1048576,MATCH($S1752,출금!$S$2:$S$1048576,0)))</f>
        <v>exchange</v>
      </c>
      <c r="Q1752" s="2" t="str">
        <f>IF(ISERROR(INDEX(출금!$B$2:$B$1048576,MATCH($S1752,출금!$S$2:$S$1048576,0)))=TRUE, "", INDEX(출금!$B$2:$B$1048576,MATCH($S1752,출금!$S$2:$S$1048576,0)))</f>
        <v>Huobi</v>
      </c>
      <c r="R1752" s="2" t="str">
        <f>IF(ISERROR(INDEX(출금!$C$2:$C$1048576,MATCH($S1752,출금!$S$2:$S$1048576,0)))=TRUE, "", INDEX(출금!$C$2:$C$1048576,MATCH($S1752,출금!$S$2:$S$1048576,0)))</f>
        <v>Peertec</v>
      </c>
      <c r="S1752" s="4" t="s">
        <v>1214</v>
      </c>
      <c r="T1752" s="20">
        <v>44427.791921296295</v>
      </c>
      <c r="U1752" s="31" t="str">
        <f t="shared" si="51"/>
        <v>2021-08-19</v>
      </c>
    </row>
    <row r="1753" spans="1:21" hidden="1">
      <c r="A1753" s="5" t="s">
        <v>3</v>
      </c>
      <c r="B1753" s="5" t="s">
        <v>67</v>
      </c>
      <c r="C1753" s="5" t="s">
        <v>24</v>
      </c>
      <c r="D1753" s="2" t="str">
        <f>'(참고) Index'!$E$9</f>
        <v>Main</v>
      </c>
      <c r="E1753" s="5">
        <v>10012</v>
      </c>
      <c r="F1753" s="4" t="str">
        <f t="shared" si="50"/>
        <v>USDT</v>
      </c>
      <c r="G1753" s="2" t="str">
        <f>IF(INDEX(지갑!$H:$H,MATCH(A1753&amp;B1753&amp;C1753&amp;D1753&amp;E1753&amp;F1753&amp;H1753,지갑!$K:$K,0))=0, "",INDEX(지갑!$H:$H,MATCH(A1753&amp;B1753&amp;C1753&amp;D1753&amp;E1753&amp;F1753&amp;H1753,지갑!$K:$K,0)))</f>
        <v/>
      </c>
      <c r="K1753" s="1" t="s">
        <v>13</v>
      </c>
      <c r="L1753" s="1" t="s">
        <v>76</v>
      </c>
      <c r="M1753" s="11">
        <v>999999</v>
      </c>
      <c r="N1753" s="2" t="str">
        <f>IF(ISERROR(INDEX(출금!$G$2:$G$1048576,MATCH($S1753,출금!$S$2:$S$1048576,0)))=TRUE, "", INDEX(출금!$G$2:$G$1048576,MATCH($S1753,출금!$S$2:$S$1048576,0))&amp;"")</f>
        <v>0xdb245cf0aec8bf5d4b3002d00f3e701e80ba380a</v>
      </c>
      <c r="O1753" s="2" t="str">
        <f>IF(ISERROR(INDEX(출금!$H$2:$H$1048576,MATCH($S1753,출금!$S$2:$S$1048576,0)))=TRUE, "", INDEX(출금!$H$2:$H$1048576,MATCH($S1753,출금!$S$2:$S$1048576,0))&amp;"")</f>
        <v/>
      </c>
      <c r="P1753" s="2" t="str">
        <f>IF(ISERROR(INDEX(출금!$A$2:$A$1048576,MATCH($S1753,출금!$S$2:$S$1048576,0)))=TRUE, "", INDEX(출금!$A$2:$A$1048576,MATCH($S1753,출금!$S$2:$S$1048576,0)))</f>
        <v>exchange</v>
      </c>
      <c r="Q1753" s="2" t="str">
        <f>IF(ISERROR(INDEX(출금!$B$2:$B$1048576,MATCH($S1753,출금!$S$2:$S$1048576,0)))=TRUE, "", INDEX(출금!$B$2:$B$1048576,MATCH($S1753,출금!$S$2:$S$1048576,0)))</f>
        <v>Huobi</v>
      </c>
      <c r="R1753" s="2" t="str">
        <f>IF(ISERROR(INDEX(출금!$C$2:$C$1048576,MATCH($S1753,출금!$S$2:$S$1048576,0)))=TRUE, "", INDEX(출금!$C$2:$C$1048576,MATCH($S1753,출금!$S$2:$S$1048576,0)))</f>
        <v>Peertec</v>
      </c>
      <c r="S1753" s="4" t="s">
        <v>1213</v>
      </c>
      <c r="T1753" s="20">
        <v>44427.789120370369</v>
      </c>
      <c r="U1753" s="31" t="str">
        <f t="shared" si="51"/>
        <v>2021-08-19</v>
      </c>
    </row>
    <row r="1754" spans="1:21">
      <c r="A1754" s="5" t="s">
        <v>3</v>
      </c>
      <c r="B1754" s="5" t="s">
        <v>67</v>
      </c>
      <c r="C1754" s="5" t="s">
        <v>24</v>
      </c>
      <c r="D1754" s="2" t="str">
        <f>'(참고) Index'!$E$9</f>
        <v>Main</v>
      </c>
      <c r="E1754" s="5">
        <v>10012</v>
      </c>
      <c r="F1754" s="4" t="str">
        <f t="shared" si="50"/>
        <v>USDT</v>
      </c>
      <c r="G1754" s="2" t="str">
        <f>IF(INDEX(지갑!$H:$H,MATCH(A1754&amp;B1754&amp;C1754&amp;D1754&amp;E1754&amp;F1754&amp;H1754,지갑!$K:$K,0))=0, "",INDEX(지갑!$H:$H,MATCH(A1754&amp;B1754&amp;C1754&amp;D1754&amp;E1754&amp;F1754&amp;H1754,지갑!$K:$K,0)))</f>
        <v/>
      </c>
      <c r="K1754" s="1" t="s">
        <v>13</v>
      </c>
      <c r="L1754" s="1" t="s">
        <v>11</v>
      </c>
      <c r="M1754" s="11">
        <v>32073</v>
      </c>
      <c r="N1754" s="2" t="str">
        <f>IF(ISERROR(INDEX(출금!$G$2:$G$1048576,MATCH($S1754,출금!$S$2:$S$1048576,0)))=TRUE, "", INDEX(출금!$G$2:$G$1048576,MATCH($S1754,출금!$S$2:$S$1048576,0))&amp;"")</f>
        <v/>
      </c>
      <c r="O1754" s="2" t="str">
        <f>IF(ISERROR(INDEX(출금!$H$2:$H$1048576,MATCH($S1754,출금!$S$2:$S$1048576,0)))=TRUE, "", INDEX(출금!$H$2:$H$1048576,MATCH($S1754,출금!$S$2:$S$1048576,0))&amp;"")</f>
        <v/>
      </c>
      <c r="P1754" s="2" t="str">
        <f>IF(ISERROR(INDEX(출금!$A$2:$A$1048576,MATCH($S1754,출금!$S$2:$S$1048576,0)))=TRUE, "", INDEX(출금!$A$2:$A$1048576,MATCH($S1754,출금!$S$2:$S$1048576,0)))</f>
        <v/>
      </c>
      <c r="Q1754" s="2" t="str">
        <f>IF(ISERROR(INDEX(출금!$B$2:$B$1048576,MATCH($S1754,출금!$S$2:$S$1048576,0)))=TRUE, "", INDEX(출금!$B$2:$B$1048576,MATCH($S1754,출금!$S$2:$S$1048576,0)))</f>
        <v/>
      </c>
      <c r="R1754" s="2" t="str">
        <f>IF(ISERROR(INDEX(출금!$C$2:$C$1048576,MATCH($S1754,출금!$S$2:$S$1048576,0)))=TRUE, "", INDEX(출금!$C$2:$C$1048576,MATCH($S1754,출금!$S$2:$S$1048576,0)))</f>
        <v/>
      </c>
      <c r="S1754" s="4" t="s">
        <v>2953</v>
      </c>
      <c r="T1754" s="20">
        <v>44422.000358796293</v>
      </c>
      <c r="U1754" s="31" t="str">
        <f t="shared" si="51"/>
        <v>2021-08-14</v>
      </c>
    </row>
    <row r="1755" spans="1:21" hidden="1">
      <c r="A1755" s="5" t="s">
        <v>3</v>
      </c>
      <c r="B1755" s="5" t="s">
        <v>67</v>
      </c>
      <c r="C1755" s="5" t="s">
        <v>24</v>
      </c>
      <c r="D1755" s="2" t="str">
        <f>'(참고) Index'!$E$9</f>
        <v>Main</v>
      </c>
      <c r="E1755" s="5">
        <v>10012</v>
      </c>
      <c r="F1755" s="4" t="str">
        <f t="shared" si="50"/>
        <v>XRP</v>
      </c>
      <c r="G1755" s="2" t="str">
        <f>IF(INDEX(지갑!$H:$H,MATCH(A1755&amp;B1755&amp;C1755&amp;D1755&amp;E1755&amp;F1755&amp;H1755,지갑!$K:$K,0))=0, "",INDEX(지갑!$H:$H,MATCH(A1755&amp;B1755&amp;C1755&amp;D1755&amp;E1755&amp;F1755&amp;H1755,지갑!$K:$K,0)))</f>
        <v>rEb8TK3gBgk5auZkwc6sHnwrGVJH8DuaLh</v>
      </c>
      <c r="H1755" s="5">
        <v>105711647</v>
      </c>
      <c r="K1755" s="1" t="s">
        <v>10</v>
      </c>
      <c r="L1755" s="1" t="s">
        <v>10</v>
      </c>
      <c r="M1755" s="11">
        <v>32165.5059</v>
      </c>
      <c r="N1755" s="2" t="str">
        <f>IF(ISERROR(INDEX(출금!$G$2:$G$1048576,MATCH($S1755,출금!$S$2:$S$1048576,0)))=TRUE, "", INDEX(출금!$G$2:$G$1048576,MATCH($S1755,출금!$S$2:$S$1048576,0))&amp;"")</f>
        <v/>
      </c>
      <c r="O1755" s="2" t="str">
        <f>IF(ISERROR(INDEX(출금!$H$2:$H$1048576,MATCH($S1755,출금!$S$2:$S$1048576,0)))=TRUE, "", INDEX(출금!$H$2:$H$1048576,MATCH($S1755,출금!$S$2:$S$1048576,0))&amp;"")</f>
        <v/>
      </c>
      <c r="P1755" s="2" t="str">
        <f>IF(ISERROR(INDEX(출금!$A$2:$A$1048576,MATCH($S1755,출금!$S$2:$S$1048576,0)))=TRUE, "", INDEX(출금!$A$2:$A$1048576,MATCH($S1755,출금!$S$2:$S$1048576,0)))</f>
        <v/>
      </c>
      <c r="Q1755" s="2" t="str">
        <f>IF(ISERROR(INDEX(출금!$B$2:$B$1048576,MATCH($S1755,출금!$S$2:$S$1048576,0)))=TRUE, "", INDEX(출금!$B$2:$B$1048576,MATCH($S1755,출금!$S$2:$S$1048576,0)))</f>
        <v/>
      </c>
      <c r="R1755" s="2" t="str">
        <f>IF(ISERROR(INDEX(출금!$C$2:$C$1048576,MATCH($S1755,출금!$S$2:$S$1048576,0)))=TRUE, "", INDEX(출금!$C$2:$C$1048576,MATCH($S1755,출금!$S$2:$S$1048576,0)))</f>
        <v/>
      </c>
      <c r="S1755" s="4" t="s">
        <v>2954</v>
      </c>
      <c r="T1755" s="20">
        <v>44420.872476851851</v>
      </c>
      <c r="U1755" s="31" t="str">
        <f t="shared" si="51"/>
        <v>2021-08-12</v>
      </c>
    </row>
    <row r="1756" spans="1:21" hidden="1">
      <c r="A1756" s="5" t="s">
        <v>3</v>
      </c>
      <c r="B1756" s="5" t="s">
        <v>67</v>
      </c>
      <c r="C1756" s="5" t="s">
        <v>24</v>
      </c>
      <c r="D1756" s="2" t="str">
        <f>'(참고) Index'!$E$9</f>
        <v>Main</v>
      </c>
      <c r="E1756" s="5">
        <v>10012</v>
      </c>
      <c r="F1756" s="4" t="str">
        <f t="shared" si="50"/>
        <v>XRP</v>
      </c>
      <c r="G1756" s="2" t="str">
        <f>IF(INDEX(지갑!$H:$H,MATCH(A1756&amp;B1756&amp;C1756&amp;D1756&amp;E1756&amp;F1756&amp;H1756,지갑!$K:$K,0))=0, "",INDEX(지갑!$H:$H,MATCH(A1756&amp;B1756&amp;C1756&amp;D1756&amp;E1756&amp;F1756&amp;H1756,지갑!$K:$K,0)))</f>
        <v>rEb8TK3gBgk5auZkwc6sHnwrGVJH8DuaLh</v>
      </c>
      <c r="H1756" s="5">
        <v>105711647</v>
      </c>
      <c r="K1756" s="1" t="s">
        <v>10</v>
      </c>
      <c r="L1756" s="1" t="s">
        <v>10</v>
      </c>
      <c r="M1756" s="11">
        <v>31912.950799999999</v>
      </c>
      <c r="N1756" s="2" t="str">
        <f>IF(ISERROR(INDEX(출금!$G$2:$G$1048576,MATCH($S1756,출금!$S$2:$S$1048576,0)))=TRUE, "", INDEX(출금!$G$2:$G$1048576,MATCH($S1756,출금!$S$2:$S$1048576,0))&amp;"")</f>
        <v/>
      </c>
      <c r="O1756" s="2" t="str">
        <f>IF(ISERROR(INDEX(출금!$H$2:$H$1048576,MATCH($S1756,출금!$S$2:$S$1048576,0)))=TRUE, "", INDEX(출금!$H$2:$H$1048576,MATCH($S1756,출금!$S$2:$S$1048576,0))&amp;"")</f>
        <v/>
      </c>
      <c r="P1756" s="2" t="str">
        <f>IF(ISERROR(INDEX(출금!$A$2:$A$1048576,MATCH($S1756,출금!$S$2:$S$1048576,0)))=TRUE, "", INDEX(출금!$A$2:$A$1048576,MATCH($S1756,출금!$S$2:$S$1048576,0)))</f>
        <v/>
      </c>
      <c r="Q1756" s="2" t="str">
        <f>IF(ISERROR(INDEX(출금!$B$2:$B$1048576,MATCH($S1756,출금!$S$2:$S$1048576,0)))=TRUE, "", INDEX(출금!$B$2:$B$1048576,MATCH($S1756,출금!$S$2:$S$1048576,0)))</f>
        <v/>
      </c>
      <c r="R1756" s="2" t="str">
        <f>IF(ISERROR(INDEX(출금!$C$2:$C$1048576,MATCH($S1756,출금!$S$2:$S$1048576,0)))=TRUE, "", INDEX(출금!$C$2:$C$1048576,MATCH($S1756,출금!$S$2:$S$1048576,0)))</f>
        <v/>
      </c>
      <c r="S1756" s="4" t="s">
        <v>2955</v>
      </c>
      <c r="T1756" s="20">
        <v>44420.859976851854</v>
      </c>
      <c r="U1756" s="31" t="str">
        <f t="shared" si="51"/>
        <v>2021-08-12</v>
      </c>
    </row>
    <row r="1757" spans="1:21" hidden="1">
      <c r="A1757" s="5" t="s">
        <v>3</v>
      </c>
      <c r="B1757" s="5" t="s">
        <v>67</v>
      </c>
      <c r="C1757" s="5" t="s">
        <v>24</v>
      </c>
      <c r="D1757" s="2" t="str">
        <f>'(참고) Index'!$E$9</f>
        <v>Main</v>
      </c>
      <c r="E1757" s="5">
        <v>10012</v>
      </c>
      <c r="F1757" s="4" t="str">
        <f t="shared" si="50"/>
        <v>XRP</v>
      </c>
      <c r="G1757" s="2" t="str">
        <f>IF(INDEX(지갑!$H:$H,MATCH(A1757&amp;B1757&amp;C1757&amp;D1757&amp;E1757&amp;F1757&amp;H1757,지갑!$K:$K,0))=0, "",INDEX(지갑!$H:$H,MATCH(A1757&amp;B1757&amp;C1757&amp;D1757&amp;E1757&amp;F1757&amp;H1757,지갑!$K:$K,0)))</f>
        <v>rEb8TK3gBgk5auZkwc6sHnwrGVJH8DuaLh</v>
      </c>
      <c r="H1757" s="5">
        <v>105711647</v>
      </c>
      <c r="K1757" s="1" t="s">
        <v>10</v>
      </c>
      <c r="L1757" s="1" t="s">
        <v>10</v>
      </c>
      <c r="M1757" s="11">
        <v>31782.8282</v>
      </c>
      <c r="N1757" s="2" t="str">
        <f>IF(ISERROR(INDEX(출금!$G$2:$G$1048576,MATCH($S1757,출금!$S$2:$S$1048576,0)))=TRUE, "", INDEX(출금!$G$2:$G$1048576,MATCH($S1757,출금!$S$2:$S$1048576,0))&amp;"")</f>
        <v/>
      </c>
      <c r="O1757" s="2" t="str">
        <f>IF(ISERROR(INDEX(출금!$H$2:$H$1048576,MATCH($S1757,출금!$S$2:$S$1048576,0)))=TRUE, "", INDEX(출금!$H$2:$H$1048576,MATCH($S1757,출금!$S$2:$S$1048576,0))&amp;"")</f>
        <v/>
      </c>
      <c r="P1757" s="2" t="str">
        <f>IF(ISERROR(INDEX(출금!$A$2:$A$1048576,MATCH($S1757,출금!$S$2:$S$1048576,0)))=TRUE, "", INDEX(출금!$A$2:$A$1048576,MATCH($S1757,출금!$S$2:$S$1048576,0)))</f>
        <v/>
      </c>
      <c r="Q1757" s="2" t="str">
        <f>IF(ISERROR(INDEX(출금!$B$2:$B$1048576,MATCH($S1757,출금!$S$2:$S$1048576,0)))=TRUE, "", INDEX(출금!$B$2:$B$1048576,MATCH($S1757,출금!$S$2:$S$1048576,0)))</f>
        <v/>
      </c>
      <c r="R1757" s="2" t="str">
        <f>IF(ISERROR(INDEX(출금!$C$2:$C$1048576,MATCH($S1757,출금!$S$2:$S$1048576,0)))=TRUE, "", INDEX(출금!$C$2:$C$1048576,MATCH($S1757,출금!$S$2:$S$1048576,0)))</f>
        <v/>
      </c>
      <c r="S1757" s="4" t="s">
        <v>2956</v>
      </c>
      <c r="T1757" s="20">
        <v>44420.291932870372</v>
      </c>
      <c r="U1757" s="31" t="str">
        <f t="shared" si="51"/>
        <v>2021-08-12</v>
      </c>
    </row>
    <row r="1758" spans="1:21" hidden="1">
      <c r="A1758" s="5" t="s">
        <v>3</v>
      </c>
      <c r="B1758" s="5" t="s">
        <v>67</v>
      </c>
      <c r="C1758" s="5" t="s">
        <v>24</v>
      </c>
      <c r="D1758" s="2" t="str">
        <f>'(참고) Index'!$E$9</f>
        <v>Main</v>
      </c>
      <c r="E1758" s="5">
        <v>10012</v>
      </c>
      <c r="F1758" s="4" t="str">
        <f t="shared" si="50"/>
        <v>XRP</v>
      </c>
      <c r="G1758" s="2" t="str">
        <f>IF(INDEX(지갑!$H:$H,MATCH(A1758&amp;B1758&amp;C1758&amp;D1758&amp;E1758&amp;F1758&amp;H1758,지갑!$K:$K,0))=0, "",INDEX(지갑!$H:$H,MATCH(A1758&amp;B1758&amp;C1758&amp;D1758&amp;E1758&amp;F1758&amp;H1758,지갑!$K:$K,0)))</f>
        <v>rEb8TK3gBgk5auZkwc6sHnwrGVJH8DuaLh</v>
      </c>
      <c r="H1758" s="5">
        <v>105711647</v>
      </c>
      <c r="K1758" s="1" t="s">
        <v>10</v>
      </c>
      <c r="L1758" s="1" t="s">
        <v>10</v>
      </c>
      <c r="M1758" s="11">
        <v>51.941509000000003</v>
      </c>
      <c r="N1758" s="2" t="str">
        <f>IF(ISERROR(INDEX(출금!$G$2:$G$1048576,MATCH($S1758,출금!$S$2:$S$1048576,0)))=TRUE, "", INDEX(출금!$G$2:$G$1048576,MATCH($S1758,출금!$S$2:$S$1048576,0))&amp;"")</f>
        <v/>
      </c>
      <c r="O1758" s="2" t="str">
        <f>IF(ISERROR(INDEX(출금!$H$2:$H$1048576,MATCH($S1758,출금!$S$2:$S$1048576,0)))=TRUE, "", INDEX(출금!$H$2:$H$1048576,MATCH($S1758,출금!$S$2:$S$1048576,0))&amp;"")</f>
        <v/>
      </c>
      <c r="P1758" s="2" t="str">
        <f>IF(ISERROR(INDEX(출금!$A$2:$A$1048576,MATCH($S1758,출금!$S$2:$S$1048576,0)))=TRUE, "", INDEX(출금!$A$2:$A$1048576,MATCH($S1758,출금!$S$2:$S$1048576,0)))</f>
        <v/>
      </c>
      <c r="Q1758" s="2" t="str">
        <f>IF(ISERROR(INDEX(출금!$B$2:$B$1048576,MATCH($S1758,출금!$S$2:$S$1048576,0)))=TRUE, "", INDEX(출금!$B$2:$B$1048576,MATCH($S1758,출금!$S$2:$S$1048576,0)))</f>
        <v/>
      </c>
      <c r="R1758" s="2" t="str">
        <f>IF(ISERROR(INDEX(출금!$C$2:$C$1048576,MATCH($S1758,출금!$S$2:$S$1048576,0)))=TRUE, "", INDEX(출금!$C$2:$C$1048576,MATCH($S1758,출금!$S$2:$S$1048576,0)))</f>
        <v/>
      </c>
      <c r="S1758" s="4" t="s">
        <v>2957</v>
      </c>
      <c r="T1758" s="20">
        <v>44418.672476851854</v>
      </c>
      <c r="U1758" s="31" t="str">
        <f t="shared" si="51"/>
        <v>2021-08-10</v>
      </c>
    </row>
    <row r="1759" spans="1:21" hidden="1">
      <c r="A1759" s="5" t="s">
        <v>3</v>
      </c>
      <c r="B1759" s="5" t="s">
        <v>67</v>
      </c>
      <c r="C1759" s="5" t="s">
        <v>24</v>
      </c>
      <c r="D1759" s="2" t="str">
        <f>'(참고) Index'!$E$9</f>
        <v>Main</v>
      </c>
      <c r="E1759" s="5">
        <v>10012</v>
      </c>
      <c r="F1759" s="4" t="str">
        <f t="shared" si="50"/>
        <v>XRP</v>
      </c>
      <c r="G1759" s="2" t="str">
        <f>IF(INDEX(지갑!$H:$H,MATCH(A1759&amp;B1759&amp;C1759&amp;D1759&amp;E1759&amp;F1759&amp;H1759,지갑!$K:$K,0))=0, "",INDEX(지갑!$H:$H,MATCH(A1759&amp;B1759&amp;C1759&amp;D1759&amp;E1759&amp;F1759&amp;H1759,지갑!$K:$K,0)))</f>
        <v>rEb8TK3gBgk5auZkwc6sHnwrGVJH8DuaLh</v>
      </c>
      <c r="H1759" s="5">
        <v>105711647</v>
      </c>
      <c r="K1759" s="1" t="s">
        <v>10</v>
      </c>
      <c r="L1759" s="1" t="s">
        <v>179</v>
      </c>
      <c r="M1759" s="11">
        <v>3000000</v>
      </c>
      <c r="N1759" s="2" t="str">
        <f>IF(ISERROR(INDEX(출금!$G$2:$G$1048576,MATCH($S1759,출금!$S$2:$S$1048576,0)))=TRUE, "", INDEX(출금!$G$2:$G$1048576,MATCH($S1759,출금!$S$2:$S$1048576,0))&amp;"")</f>
        <v/>
      </c>
      <c r="O1759" s="2" t="str">
        <f>IF(ISERROR(INDEX(출금!$H$2:$H$1048576,MATCH($S1759,출금!$S$2:$S$1048576,0)))=TRUE, "", INDEX(출금!$H$2:$H$1048576,MATCH($S1759,출금!$S$2:$S$1048576,0))&amp;"")</f>
        <v/>
      </c>
      <c r="P1759" s="2" t="str">
        <f>IF(ISERROR(INDEX(출금!$A$2:$A$1048576,MATCH($S1759,출금!$S$2:$S$1048576,0)))=TRUE, "", INDEX(출금!$A$2:$A$1048576,MATCH($S1759,출금!$S$2:$S$1048576,0)))</f>
        <v/>
      </c>
      <c r="Q1759" s="2" t="str">
        <f>IF(ISERROR(INDEX(출금!$B$2:$B$1048576,MATCH($S1759,출금!$S$2:$S$1048576,0)))=TRUE, "", INDEX(출금!$B$2:$B$1048576,MATCH($S1759,출금!$S$2:$S$1048576,0)))</f>
        <v/>
      </c>
      <c r="R1759" s="2" t="str">
        <f>IF(ISERROR(INDEX(출금!$C$2:$C$1048576,MATCH($S1759,출금!$S$2:$S$1048576,0)))=TRUE, "", INDEX(출금!$C$2:$C$1048576,MATCH($S1759,출금!$S$2:$S$1048576,0)))</f>
        <v/>
      </c>
      <c r="S1759" s="4" t="s">
        <v>2958</v>
      </c>
      <c r="T1759" s="20">
        <v>44416.361932870372</v>
      </c>
      <c r="U1759" s="31" t="str">
        <f t="shared" si="51"/>
        <v>2021-08-08</v>
      </c>
    </row>
    <row r="1760" spans="1:21" hidden="1">
      <c r="A1760" s="5" t="s">
        <v>3</v>
      </c>
      <c r="B1760" s="5" t="s">
        <v>67</v>
      </c>
      <c r="C1760" s="5" t="s">
        <v>24</v>
      </c>
      <c r="D1760" s="2" t="str">
        <f>'(참고) Index'!$E$9</f>
        <v>Main</v>
      </c>
      <c r="E1760" s="5">
        <v>10012</v>
      </c>
      <c r="F1760" s="4" t="str">
        <f t="shared" si="50"/>
        <v>XRP</v>
      </c>
      <c r="G1760" s="2" t="str">
        <f>IF(INDEX(지갑!$H:$H,MATCH(A1760&amp;B1760&amp;C1760&amp;D1760&amp;E1760&amp;F1760&amp;H1760,지갑!$K:$K,0))=0, "",INDEX(지갑!$H:$H,MATCH(A1760&amp;B1760&amp;C1760&amp;D1760&amp;E1760&amp;F1760&amp;H1760,지갑!$K:$K,0)))</f>
        <v>rEb8TK3gBgk5auZkwc6sHnwrGVJH8DuaLh</v>
      </c>
      <c r="H1760" s="5">
        <v>105711647</v>
      </c>
      <c r="K1760" s="1" t="s">
        <v>10</v>
      </c>
      <c r="L1760" s="1" t="s">
        <v>10</v>
      </c>
      <c r="M1760" s="11">
        <v>25340.400000000001</v>
      </c>
      <c r="N1760" s="2" t="str">
        <f>IF(ISERROR(INDEX(출금!$G$2:$G$1048576,MATCH($S1760,출금!$S$2:$S$1048576,0)))=TRUE, "", INDEX(출금!$G$2:$G$1048576,MATCH($S1760,출금!$S$2:$S$1048576,0))&amp;"")</f>
        <v/>
      </c>
      <c r="O1760" s="2" t="str">
        <f>IF(ISERROR(INDEX(출금!$H$2:$H$1048576,MATCH($S1760,출금!$S$2:$S$1048576,0)))=TRUE, "", INDEX(출금!$H$2:$H$1048576,MATCH($S1760,출금!$S$2:$S$1048576,0))&amp;"")</f>
        <v/>
      </c>
      <c r="P1760" s="2" t="str">
        <f>IF(ISERROR(INDEX(출금!$A$2:$A$1048576,MATCH($S1760,출금!$S$2:$S$1048576,0)))=TRUE, "", INDEX(출금!$A$2:$A$1048576,MATCH($S1760,출금!$S$2:$S$1048576,0)))</f>
        <v/>
      </c>
      <c r="Q1760" s="2" t="str">
        <f>IF(ISERROR(INDEX(출금!$B$2:$B$1048576,MATCH($S1760,출금!$S$2:$S$1048576,0)))=TRUE, "", INDEX(출금!$B$2:$B$1048576,MATCH($S1760,출금!$S$2:$S$1048576,0)))</f>
        <v/>
      </c>
      <c r="R1760" s="2" t="str">
        <f>IF(ISERROR(INDEX(출금!$C$2:$C$1048576,MATCH($S1760,출금!$S$2:$S$1048576,0)))=TRUE, "", INDEX(출금!$C$2:$C$1048576,MATCH($S1760,출금!$S$2:$S$1048576,0)))</f>
        <v/>
      </c>
      <c r="S1760" s="4" t="s">
        <v>2959</v>
      </c>
      <c r="T1760" s="20">
        <v>44415.134965277779</v>
      </c>
      <c r="U1760" s="31" t="str">
        <f t="shared" si="51"/>
        <v>2021-08-07</v>
      </c>
    </row>
    <row r="1761" spans="1:21" hidden="1">
      <c r="A1761" s="5" t="s">
        <v>3</v>
      </c>
      <c r="B1761" s="5" t="s">
        <v>67</v>
      </c>
      <c r="C1761" s="5" t="s">
        <v>24</v>
      </c>
      <c r="D1761" s="2" t="str">
        <f>'(참고) Index'!$E$9</f>
        <v>Main</v>
      </c>
      <c r="E1761" s="5">
        <v>10012</v>
      </c>
      <c r="F1761" s="4" t="str">
        <f t="shared" si="50"/>
        <v>BTC</v>
      </c>
      <c r="G1761" s="2" t="str">
        <f>IF(INDEX(지갑!$H:$H,MATCH(A1761&amp;B1761&amp;C1761&amp;D1761&amp;E1761&amp;F1761&amp;H1761,지갑!$K:$K,0))=0, "",INDEX(지갑!$H:$H,MATCH(A1761&amp;B1761&amp;C1761&amp;D1761&amp;E1761&amp;F1761&amp;H1761,지갑!$K:$K,0)))</f>
        <v>19SK9LWSXLdmwPxvjPgvUrdaPhaPS6LaNu</v>
      </c>
      <c r="K1761" s="1" t="s">
        <v>9</v>
      </c>
      <c r="L1761" s="1" t="s">
        <v>179</v>
      </c>
      <c r="M1761" s="11">
        <v>49</v>
      </c>
      <c r="N1761" s="2" t="str">
        <f>IF(ISERROR(INDEX(출금!$G$2:$G$1048576,MATCH($S1761,출금!$S$2:$S$1048576,0)))=TRUE, "", INDEX(출금!$G$2:$G$1048576,MATCH($S1761,출금!$S$2:$S$1048576,0))&amp;"")</f>
        <v/>
      </c>
      <c r="O1761" s="2" t="str">
        <f>IF(ISERROR(INDEX(출금!$H$2:$H$1048576,MATCH($S1761,출금!$S$2:$S$1048576,0)))=TRUE, "", INDEX(출금!$H$2:$H$1048576,MATCH($S1761,출금!$S$2:$S$1048576,0))&amp;"")</f>
        <v/>
      </c>
      <c r="P1761" s="2" t="str">
        <f>IF(ISERROR(INDEX(출금!$A$2:$A$1048576,MATCH($S1761,출금!$S$2:$S$1048576,0)))=TRUE, "", INDEX(출금!$A$2:$A$1048576,MATCH($S1761,출금!$S$2:$S$1048576,0)))</f>
        <v/>
      </c>
      <c r="Q1761" s="2" t="str">
        <f>IF(ISERROR(INDEX(출금!$B$2:$B$1048576,MATCH($S1761,출금!$S$2:$S$1048576,0)))=TRUE, "", INDEX(출금!$B$2:$B$1048576,MATCH($S1761,출금!$S$2:$S$1048576,0)))</f>
        <v/>
      </c>
      <c r="R1761" s="2" t="str">
        <f>IF(ISERROR(INDEX(출금!$C$2:$C$1048576,MATCH($S1761,출금!$S$2:$S$1048576,0)))=TRUE, "", INDEX(출금!$C$2:$C$1048576,MATCH($S1761,출금!$S$2:$S$1048576,0)))</f>
        <v/>
      </c>
      <c r="S1761" s="4" t="s">
        <v>2960</v>
      </c>
      <c r="T1761" s="20">
        <v>44413.48715277778</v>
      </c>
      <c r="U1761" s="31" t="str">
        <f t="shared" si="51"/>
        <v>2021-08-05</v>
      </c>
    </row>
    <row r="1762" spans="1:21" hidden="1">
      <c r="A1762" s="5" t="s">
        <v>3</v>
      </c>
      <c r="B1762" s="5" t="s">
        <v>67</v>
      </c>
      <c r="C1762" s="5" t="s">
        <v>24</v>
      </c>
      <c r="D1762" s="2" t="str">
        <f>'(참고) Index'!$E$9</f>
        <v>Main</v>
      </c>
      <c r="E1762" s="5">
        <v>10012</v>
      </c>
      <c r="F1762" s="4" t="str">
        <f t="shared" si="50"/>
        <v>XRP</v>
      </c>
      <c r="G1762" s="2" t="str">
        <f>IF(INDEX(지갑!$H:$H,MATCH(A1762&amp;B1762&amp;C1762&amp;D1762&amp;E1762&amp;F1762&amp;H1762,지갑!$K:$K,0))=0, "",INDEX(지갑!$H:$H,MATCH(A1762&amp;B1762&amp;C1762&amp;D1762&amp;E1762&amp;F1762&amp;H1762,지갑!$K:$K,0)))</f>
        <v>rEb8TK3gBgk5auZkwc6sHnwrGVJH8DuaLh</v>
      </c>
      <c r="H1762" s="5">
        <v>105711647</v>
      </c>
      <c r="K1762" s="1" t="s">
        <v>10</v>
      </c>
      <c r="L1762" s="1" t="s">
        <v>10</v>
      </c>
      <c r="M1762" s="11">
        <v>50832.133800000003</v>
      </c>
      <c r="N1762" s="2" t="str">
        <f>IF(ISERROR(INDEX(출금!$G$2:$G$1048576,MATCH($S1762,출금!$S$2:$S$1048576,0)))=TRUE, "", INDEX(출금!$G$2:$G$1048576,MATCH($S1762,출금!$S$2:$S$1048576,0))&amp;"")</f>
        <v/>
      </c>
      <c r="O1762" s="2" t="str">
        <f>IF(ISERROR(INDEX(출금!$H$2:$H$1048576,MATCH($S1762,출금!$S$2:$S$1048576,0)))=TRUE, "", INDEX(출금!$H$2:$H$1048576,MATCH($S1762,출금!$S$2:$S$1048576,0))&amp;"")</f>
        <v/>
      </c>
      <c r="P1762" s="2" t="str">
        <f>IF(ISERROR(INDEX(출금!$A$2:$A$1048576,MATCH($S1762,출금!$S$2:$S$1048576,0)))=TRUE, "", INDEX(출금!$A$2:$A$1048576,MATCH($S1762,출금!$S$2:$S$1048576,0)))</f>
        <v/>
      </c>
      <c r="Q1762" s="2" t="str">
        <f>IF(ISERROR(INDEX(출금!$B$2:$B$1048576,MATCH($S1762,출금!$S$2:$S$1048576,0)))=TRUE, "", INDEX(출금!$B$2:$B$1048576,MATCH($S1762,출금!$S$2:$S$1048576,0)))</f>
        <v/>
      </c>
      <c r="R1762" s="2" t="str">
        <f>IF(ISERROR(INDEX(출금!$C$2:$C$1048576,MATCH($S1762,출금!$S$2:$S$1048576,0)))=TRUE, "", INDEX(출금!$C$2:$C$1048576,MATCH($S1762,출금!$S$2:$S$1048576,0)))</f>
        <v/>
      </c>
      <c r="S1762" s="4" t="s">
        <v>2961</v>
      </c>
      <c r="T1762" s="20">
        <v>44412.921134259261</v>
      </c>
      <c r="U1762" s="31" t="str">
        <f t="shared" si="51"/>
        <v>2021-08-04</v>
      </c>
    </row>
    <row r="1763" spans="1:21" hidden="1">
      <c r="A1763" s="5" t="s">
        <v>3</v>
      </c>
      <c r="B1763" s="5" t="s">
        <v>67</v>
      </c>
      <c r="C1763" s="5" t="s">
        <v>24</v>
      </c>
      <c r="D1763" s="2" t="str">
        <f>'(참고) Index'!$E$9</f>
        <v>Main</v>
      </c>
      <c r="E1763" s="5">
        <v>10012</v>
      </c>
      <c r="F1763" s="4" t="str">
        <f t="shared" si="50"/>
        <v>ETH</v>
      </c>
      <c r="G1763" s="2" t="str">
        <f>IF(INDEX(지갑!$H:$H,MATCH(A1763&amp;B1763&amp;C1763&amp;D1763&amp;E1763&amp;F1763&amp;H1763,지갑!$K:$K,0))=0, "",INDEX(지갑!$H:$H,MATCH(A1763&amp;B1763&amp;C1763&amp;D1763&amp;E1763&amp;F1763&amp;H1763,지갑!$K:$K,0)))</f>
        <v>0x5d6fcf22aa4e4ff8da0abe329392e7c5306d22f3</v>
      </c>
      <c r="K1763" s="1" t="s">
        <v>11</v>
      </c>
      <c r="L1763" s="1" t="s">
        <v>179</v>
      </c>
      <c r="M1763" s="11">
        <v>3365</v>
      </c>
      <c r="N1763" s="2" t="str">
        <f>IF(ISERROR(INDEX(출금!$G$2:$G$1048576,MATCH($S1763,출금!$S$2:$S$1048576,0)))=TRUE, "", INDEX(출금!$G$2:$G$1048576,MATCH($S1763,출금!$S$2:$S$1048576,0))&amp;"")</f>
        <v/>
      </c>
      <c r="O1763" s="2" t="str">
        <f>IF(ISERROR(INDEX(출금!$H$2:$H$1048576,MATCH($S1763,출금!$S$2:$S$1048576,0)))=TRUE, "", INDEX(출금!$H$2:$H$1048576,MATCH($S1763,출금!$S$2:$S$1048576,0))&amp;"")</f>
        <v/>
      </c>
      <c r="P1763" s="2" t="str">
        <f>IF(ISERROR(INDEX(출금!$A$2:$A$1048576,MATCH($S1763,출금!$S$2:$S$1048576,0)))=TRUE, "", INDEX(출금!$A$2:$A$1048576,MATCH($S1763,출금!$S$2:$S$1048576,0)))</f>
        <v/>
      </c>
      <c r="Q1763" s="2" t="str">
        <f>IF(ISERROR(INDEX(출금!$B$2:$B$1048576,MATCH($S1763,출금!$S$2:$S$1048576,0)))=TRUE, "", INDEX(출금!$B$2:$B$1048576,MATCH($S1763,출금!$S$2:$S$1048576,0)))</f>
        <v/>
      </c>
      <c r="R1763" s="2" t="str">
        <f>IF(ISERROR(INDEX(출금!$C$2:$C$1048576,MATCH($S1763,출금!$S$2:$S$1048576,0)))=TRUE, "", INDEX(출금!$C$2:$C$1048576,MATCH($S1763,출금!$S$2:$S$1048576,0)))</f>
        <v/>
      </c>
      <c r="S1763" s="4" t="s">
        <v>2962</v>
      </c>
      <c r="T1763" s="20">
        <v>44412.582997685182</v>
      </c>
      <c r="U1763" s="31" t="str">
        <f t="shared" si="51"/>
        <v>2021-08-04</v>
      </c>
    </row>
    <row r="1764" spans="1:21" hidden="1">
      <c r="A1764" s="5" t="s">
        <v>3</v>
      </c>
      <c r="B1764" s="5" t="s">
        <v>67</v>
      </c>
      <c r="C1764" s="5" t="s">
        <v>24</v>
      </c>
      <c r="D1764" s="2" t="str">
        <f>'(참고) Index'!$E$9</f>
        <v>Main</v>
      </c>
      <c r="E1764" s="5">
        <v>10012</v>
      </c>
      <c r="F1764" s="4" t="str">
        <f t="shared" si="50"/>
        <v>BTC</v>
      </c>
      <c r="G1764" s="2" t="str">
        <f>IF(INDEX(지갑!$H:$H,MATCH(A1764&amp;B1764&amp;C1764&amp;D1764&amp;E1764&amp;F1764&amp;H1764,지갑!$K:$K,0))=0, "",INDEX(지갑!$H:$H,MATCH(A1764&amp;B1764&amp;C1764&amp;D1764&amp;E1764&amp;F1764&amp;H1764,지갑!$K:$K,0)))</f>
        <v>19SK9LWSXLdmwPxvjPgvUrdaPhaPS6LaNu</v>
      </c>
      <c r="K1764" s="1" t="s">
        <v>9</v>
      </c>
      <c r="L1764" s="1" t="s">
        <v>179</v>
      </c>
      <c r="M1764" s="11">
        <v>263</v>
      </c>
      <c r="N1764" s="2" t="str">
        <f>IF(ISERROR(INDEX(출금!$G$2:$G$1048576,MATCH($S1764,출금!$S$2:$S$1048576,0)))=TRUE, "", INDEX(출금!$G$2:$G$1048576,MATCH($S1764,출금!$S$2:$S$1048576,0))&amp;"")</f>
        <v/>
      </c>
      <c r="O1764" s="2" t="str">
        <f>IF(ISERROR(INDEX(출금!$H$2:$H$1048576,MATCH($S1764,출금!$S$2:$S$1048576,0)))=TRUE, "", INDEX(출금!$H$2:$H$1048576,MATCH($S1764,출금!$S$2:$S$1048576,0))&amp;"")</f>
        <v/>
      </c>
      <c r="P1764" s="2" t="str">
        <f>IF(ISERROR(INDEX(출금!$A$2:$A$1048576,MATCH($S1764,출금!$S$2:$S$1048576,0)))=TRUE, "", INDEX(출금!$A$2:$A$1048576,MATCH($S1764,출금!$S$2:$S$1048576,0)))</f>
        <v/>
      </c>
      <c r="Q1764" s="2" t="str">
        <f>IF(ISERROR(INDEX(출금!$B$2:$B$1048576,MATCH($S1764,출금!$S$2:$S$1048576,0)))=TRUE, "", INDEX(출금!$B$2:$B$1048576,MATCH($S1764,출금!$S$2:$S$1048576,0)))</f>
        <v/>
      </c>
      <c r="R1764" s="2" t="str">
        <f>IF(ISERROR(INDEX(출금!$C$2:$C$1048576,MATCH($S1764,출금!$S$2:$S$1048576,0)))=TRUE, "", INDEX(출금!$C$2:$C$1048576,MATCH($S1764,출금!$S$2:$S$1048576,0)))</f>
        <v/>
      </c>
      <c r="S1764" s="4" t="s">
        <v>2963</v>
      </c>
      <c r="T1764" s="20">
        <v>44412.551990740743</v>
      </c>
      <c r="U1764" s="31" t="str">
        <f t="shared" si="51"/>
        <v>2021-08-04</v>
      </c>
    </row>
    <row r="1765" spans="1:21">
      <c r="A1765" s="5" t="s">
        <v>3</v>
      </c>
      <c r="B1765" s="5" t="s">
        <v>67</v>
      </c>
      <c r="C1765" s="5" t="s">
        <v>24</v>
      </c>
      <c r="D1765" s="2" t="str">
        <f>'(참고) Index'!$E$9</f>
        <v>Main</v>
      </c>
      <c r="E1765" s="5">
        <v>10012</v>
      </c>
      <c r="F1765" s="4" t="str">
        <f t="shared" si="50"/>
        <v>USDT</v>
      </c>
      <c r="G1765" s="2" t="str">
        <f>IF(INDEX(지갑!$H:$H,MATCH(A1765&amp;B1765&amp;C1765&amp;D1765&amp;E1765&amp;F1765&amp;H1765,지갑!$K:$K,0))=0, "",INDEX(지갑!$H:$H,MATCH(A1765&amp;B1765&amp;C1765&amp;D1765&amp;E1765&amp;F1765&amp;H1765,지갑!$K:$K,0)))</f>
        <v/>
      </c>
      <c r="K1765" s="1" t="s">
        <v>13</v>
      </c>
      <c r="L1765" s="1" t="s">
        <v>11</v>
      </c>
      <c r="M1765" s="11">
        <v>30183.3</v>
      </c>
      <c r="N1765" s="2" t="str">
        <f>IF(ISERROR(INDEX(출금!$G$2:$G$1048576,MATCH($S1765,출금!$S$2:$S$1048576,0)))=TRUE, "", INDEX(출금!$G$2:$G$1048576,MATCH($S1765,출금!$S$2:$S$1048576,0))&amp;"")</f>
        <v/>
      </c>
      <c r="O1765" s="2" t="str">
        <f>IF(ISERROR(INDEX(출금!$H$2:$H$1048576,MATCH($S1765,출금!$S$2:$S$1048576,0)))=TRUE, "", INDEX(출금!$H$2:$H$1048576,MATCH($S1765,출금!$S$2:$S$1048576,0))&amp;"")</f>
        <v/>
      </c>
      <c r="P1765" s="2" t="str">
        <f>IF(ISERROR(INDEX(출금!$A$2:$A$1048576,MATCH($S1765,출금!$S$2:$S$1048576,0)))=TRUE, "", INDEX(출금!$A$2:$A$1048576,MATCH($S1765,출금!$S$2:$S$1048576,0)))</f>
        <v/>
      </c>
      <c r="Q1765" s="2" t="str">
        <f>IF(ISERROR(INDEX(출금!$B$2:$B$1048576,MATCH($S1765,출금!$S$2:$S$1048576,0)))=TRUE, "", INDEX(출금!$B$2:$B$1048576,MATCH($S1765,출금!$S$2:$S$1048576,0)))</f>
        <v/>
      </c>
      <c r="R1765" s="2" t="str">
        <f>IF(ISERROR(INDEX(출금!$C$2:$C$1048576,MATCH($S1765,출금!$S$2:$S$1048576,0)))=TRUE, "", INDEX(출금!$C$2:$C$1048576,MATCH($S1765,출금!$S$2:$S$1048576,0)))</f>
        <v/>
      </c>
      <c r="S1765" s="4" t="s">
        <v>2964</v>
      </c>
      <c r="T1765" s="20">
        <v>44411.768483796295</v>
      </c>
      <c r="U1765" s="31" t="str">
        <f t="shared" si="51"/>
        <v>2021-08-03</v>
      </c>
    </row>
    <row r="1766" spans="1:21" hidden="1">
      <c r="A1766" s="5" t="s">
        <v>3</v>
      </c>
      <c r="B1766" s="5" t="s">
        <v>67</v>
      </c>
      <c r="C1766" s="5" t="s">
        <v>24</v>
      </c>
      <c r="D1766" s="2" t="str">
        <f>'(참고) Index'!$E$9</f>
        <v>Main</v>
      </c>
      <c r="E1766" s="5">
        <v>10012</v>
      </c>
      <c r="F1766" s="4" t="str">
        <f t="shared" si="50"/>
        <v>BCH</v>
      </c>
      <c r="G1766" s="2" t="e">
        <f>IF(INDEX(지갑!$H:$H,MATCH(A1766&amp;B1766&amp;C1766&amp;D1766&amp;E1766&amp;F1766&amp;H1766,지갑!$K:$K,0))=0, "",INDEX(지갑!$H:$H,MATCH(A1766&amp;B1766&amp;C1766&amp;D1766&amp;E1766&amp;F1766&amp;H1766,지갑!$K:$K,0)))</f>
        <v>#N/A</v>
      </c>
      <c r="K1766" s="1" t="s">
        <v>81</v>
      </c>
      <c r="L1766" s="1" t="s">
        <v>81</v>
      </c>
      <c r="M1766" s="11">
        <v>8164.8843900000002</v>
      </c>
      <c r="N1766" s="2" t="str">
        <f>IF(ISERROR(INDEX(출금!$G$2:$G$1048576,MATCH($S1766,출금!$S$2:$S$1048576,0)))=TRUE, "", INDEX(출금!$G$2:$G$1048576,MATCH($S1766,출금!$S$2:$S$1048576,0))&amp;"")</f>
        <v/>
      </c>
      <c r="O1766" s="2" t="str">
        <f>IF(ISERROR(INDEX(출금!$H$2:$H$1048576,MATCH($S1766,출금!$S$2:$S$1048576,0)))=TRUE, "", INDEX(출금!$H$2:$H$1048576,MATCH($S1766,출금!$S$2:$S$1048576,0))&amp;"")</f>
        <v/>
      </c>
      <c r="P1766" s="2" t="str">
        <f>IF(ISERROR(INDEX(출금!$A$2:$A$1048576,MATCH($S1766,출금!$S$2:$S$1048576,0)))=TRUE, "", INDEX(출금!$A$2:$A$1048576,MATCH($S1766,출금!$S$2:$S$1048576,0)))</f>
        <v/>
      </c>
      <c r="Q1766" s="2" t="str">
        <f>IF(ISERROR(INDEX(출금!$B$2:$B$1048576,MATCH($S1766,출금!$S$2:$S$1048576,0)))=TRUE, "", INDEX(출금!$B$2:$B$1048576,MATCH($S1766,출금!$S$2:$S$1048576,0)))</f>
        <v/>
      </c>
      <c r="R1766" s="2" t="str">
        <f>IF(ISERROR(INDEX(출금!$C$2:$C$1048576,MATCH($S1766,출금!$S$2:$S$1048576,0)))=TRUE, "", INDEX(출금!$C$2:$C$1048576,MATCH($S1766,출금!$S$2:$S$1048576,0)))</f>
        <v/>
      </c>
      <c r="S1766" s="4" t="s">
        <v>2965</v>
      </c>
      <c r="T1766" s="20">
        <v>44408.702789351853</v>
      </c>
      <c r="U1766" s="31" t="str">
        <f t="shared" si="51"/>
        <v>2021-07-31</v>
      </c>
    </row>
    <row r="1767" spans="1:21" hidden="1">
      <c r="A1767" s="5" t="s">
        <v>3</v>
      </c>
      <c r="B1767" s="5" t="s">
        <v>67</v>
      </c>
      <c r="C1767" s="5" t="s">
        <v>24</v>
      </c>
      <c r="D1767" s="2" t="str">
        <f>'(참고) Index'!$E$9</f>
        <v>Main</v>
      </c>
      <c r="E1767" s="5">
        <v>10012</v>
      </c>
      <c r="F1767" s="4" t="str">
        <f t="shared" si="50"/>
        <v>XRP</v>
      </c>
      <c r="G1767" s="2" t="str">
        <f>IF(INDEX(지갑!$H:$H,MATCH(A1767&amp;B1767&amp;C1767&amp;D1767&amp;E1767&amp;F1767&amp;H1767,지갑!$K:$K,0))=0, "",INDEX(지갑!$H:$H,MATCH(A1767&amp;B1767&amp;C1767&amp;D1767&amp;E1767&amp;F1767&amp;H1767,지갑!$K:$K,0)))</f>
        <v>rEb8TK3gBgk5auZkwc6sHnwrGVJH8DuaLh</v>
      </c>
      <c r="H1767" s="5">
        <v>105711647</v>
      </c>
      <c r="K1767" s="1" t="s">
        <v>10</v>
      </c>
      <c r="L1767" s="1" t="s">
        <v>10</v>
      </c>
      <c r="M1767" s="11">
        <v>4381277.57</v>
      </c>
      <c r="N1767" s="2" t="str">
        <f>IF(ISERROR(INDEX(출금!$G$2:$G$1048576,MATCH($S1767,출금!$S$2:$S$1048576,0)))=TRUE, "", INDEX(출금!$G$2:$G$1048576,MATCH($S1767,출금!$S$2:$S$1048576,0))&amp;"")</f>
        <v/>
      </c>
      <c r="O1767" s="2" t="str">
        <f>IF(ISERROR(INDEX(출금!$H$2:$H$1048576,MATCH($S1767,출금!$S$2:$S$1048576,0)))=TRUE, "", INDEX(출금!$H$2:$H$1048576,MATCH($S1767,출금!$S$2:$S$1048576,0))&amp;"")</f>
        <v/>
      </c>
      <c r="P1767" s="2" t="str">
        <f>IF(ISERROR(INDEX(출금!$A$2:$A$1048576,MATCH($S1767,출금!$S$2:$S$1048576,0)))=TRUE, "", INDEX(출금!$A$2:$A$1048576,MATCH($S1767,출금!$S$2:$S$1048576,0)))</f>
        <v/>
      </c>
      <c r="Q1767" s="2" t="str">
        <f>IF(ISERROR(INDEX(출금!$B$2:$B$1048576,MATCH($S1767,출금!$S$2:$S$1048576,0)))=TRUE, "", INDEX(출금!$B$2:$B$1048576,MATCH($S1767,출금!$S$2:$S$1048576,0)))</f>
        <v/>
      </c>
      <c r="R1767" s="2" t="str">
        <f>IF(ISERROR(INDEX(출금!$C$2:$C$1048576,MATCH($S1767,출금!$S$2:$S$1048576,0)))=TRUE, "", INDEX(출금!$C$2:$C$1048576,MATCH($S1767,출금!$S$2:$S$1048576,0)))</f>
        <v/>
      </c>
      <c r="S1767" s="4" t="s">
        <v>2966</v>
      </c>
      <c r="T1767" s="20">
        <v>44408.701620370368</v>
      </c>
      <c r="U1767" s="31" t="str">
        <f t="shared" si="51"/>
        <v>2021-07-31</v>
      </c>
    </row>
    <row r="1768" spans="1:21" hidden="1">
      <c r="A1768" s="5" t="s">
        <v>3</v>
      </c>
      <c r="B1768" s="5" t="s">
        <v>67</v>
      </c>
      <c r="C1768" s="5" t="s">
        <v>24</v>
      </c>
      <c r="D1768" s="2" t="str">
        <f>'(참고) Index'!$E$9</f>
        <v>Main</v>
      </c>
      <c r="E1768" s="5">
        <v>10012</v>
      </c>
      <c r="F1768" s="4" t="str">
        <f t="shared" ref="F1768:F1831" si="52">K1768</f>
        <v>XRP</v>
      </c>
      <c r="G1768" s="2" t="str">
        <f>IF(INDEX(지갑!$H:$H,MATCH(A1768&amp;B1768&amp;C1768&amp;D1768&amp;E1768&amp;F1768&amp;H1768,지갑!$K:$K,0))=0, "",INDEX(지갑!$H:$H,MATCH(A1768&amp;B1768&amp;C1768&amp;D1768&amp;E1768&amp;F1768&amp;H1768,지갑!$K:$K,0)))</f>
        <v>rEb8TK3gBgk5auZkwc6sHnwrGVJH8DuaLh</v>
      </c>
      <c r="H1768" s="5">
        <v>105711647</v>
      </c>
      <c r="K1768" s="1" t="s">
        <v>10</v>
      </c>
      <c r="L1768" s="1" t="s">
        <v>10</v>
      </c>
      <c r="M1768" s="11">
        <v>23150000</v>
      </c>
      <c r="N1768" s="2" t="str">
        <f>IF(ISERROR(INDEX(출금!$G$2:$G$1048576,MATCH($S1768,출금!$S$2:$S$1048576,0)))=TRUE, "", INDEX(출금!$G$2:$G$1048576,MATCH($S1768,출금!$S$2:$S$1048576,0))&amp;"")</f>
        <v/>
      </c>
      <c r="O1768" s="2" t="str">
        <f>IF(ISERROR(INDEX(출금!$H$2:$H$1048576,MATCH($S1768,출금!$S$2:$S$1048576,0)))=TRUE, "", INDEX(출금!$H$2:$H$1048576,MATCH($S1768,출금!$S$2:$S$1048576,0))&amp;"")</f>
        <v/>
      </c>
      <c r="P1768" s="2" t="str">
        <f>IF(ISERROR(INDEX(출금!$A$2:$A$1048576,MATCH($S1768,출금!$S$2:$S$1048576,0)))=TRUE, "", INDEX(출금!$A$2:$A$1048576,MATCH($S1768,출금!$S$2:$S$1048576,0)))</f>
        <v/>
      </c>
      <c r="Q1768" s="2" t="str">
        <f>IF(ISERROR(INDEX(출금!$B$2:$B$1048576,MATCH($S1768,출금!$S$2:$S$1048576,0)))=TRUE, "", INDEX(출금!$B$2:$B$1048576,MATCH($S1768,출금!$S$2:$S$1048576,0)))</f>
        <v/>
      </c>
      <c r="R1768" s="2" t="str">
        <f>IF(ISERROR(INDEX(출금!$C$2:$C$1048576,MATCH($S1768,출금!$S$2:$S$1048576,0)))=TRUE, "", INDEX(출금!$C$2:$C$1048576,MATCH($S1768,출금!$S$2:$S$1048576,0)))</f>
        <v/>
      </c>
      <c r="S1768" s="4" t="s">
        <v>2967</v>
      </c>
      <c r="T1768" s="20">
        <v>44407.601643518516</v>
      </c>
      <c r="U1768" s="31" t="str">
        <f t="shared" si="51"/>
        <v>2021-07-30</v>
      </c>
    </row>
    <row r="1769" spans="1:21">
      <c r="A1769" s="5" t="s">
        <v>3</v>
      </c>
      <c r="B1769" s="5" t="s">
        <v>67</v>
      </c>
      <c r="C1769" s="5" t="s">
        <v>24</v>
      </c>
      <c r="D1769" s="2" t="str">
        <f>'(참고) Index'!$E$9</f>
        <v>Main</v>
      </c>
      <c r="E1769" s="5">
        <v>10012</v>
      </c>
      <c r="F1769" s="4" t="str">
        <f t="shared" si="52"/>
        <v>WBTC</v>
      </c>
      <c r="G1769" s="2" t="e">
        <f>IF(INDEX(지갑!$H:$H,MATCH(A1769&amp;B1769&amp;C1769&amp;D1769&amp;E1769&amp;F1769&amp;H1769,지갑!$K:$K,0))=0, "",INDEX(지갑!$H:$H,MATCH(A1769&amp;B1769&amp;C1769&amp;D1769&amp;E1769&amp;F1769&amp;H1769,지갑!$K:$K,0)))</f>
        <v>#N/A</v>
      </c>
      <c r="K1769" s="1" t="s">
        <v>414</v>
      </c>
      <c r="L1769" s="1" t="s">
        <v>11</v>
      </c>
      <c r="M1769" s="11">
        <v>0.54974999999999996</v>
      </c>
      <c r="N1769" s="2" t="str">
        <f>IF(ISERROR(INDEX(출금!$G$2:$G$1048576,MATCH($S1769,출금!$S$2:$S$1048576,0)))=TRUE, "", INDEX(출금!$G$2:$G$1048576,MATCH($S1769,출금!$S$2:$S$1048576,0))&amp;"")</f>
        <v/>
      </c>
      <c r="O1769" s="2" t="str">
        <f>IF(ISERROR(INDEX(출금!$H$2:$H$1048576,MATCH($S1769,출금!$S$2:$S$1048576,0)))=TRUE, "", INDEX(출금!$H$2:$H$1048576,MATCH($S1769,출금!$S$2:$S$1048576,0))&amp;"")</f>
        <v/>
      </c>
      <c r="P1769" s="2" t="str">
        <f>IF(ISERROR(INDEX(출금!$A$2:$A$1048576,MATCH($S1769,출금!$S$2:$S$1048576,0)))=TRUE, "", INDEX(출금!$A$2:$A$1048576,MATCH($S1769,출금!$S$2:$S$1048576,0)))</f>
        <v/>
      </c>
      <c r="Q1769" s="2" t="str">
        <f>IF(ISERROR(INDEX(출금!$B$2:$B$1048576,MATCH($S1769,출금!$S$2:$S$1048576,0)))=TRUE, "", INDEX(출금!$B$2:$B$1048576,MATCH($S1769,출금!$S$2:$S$1048576,0)))</f>
        <v/>
      </c>
      <c r="R1769" s="2" t="str">
        <f>IF(ISERROR(INDEX(출금!$C$2:$C$1048576,MATCH($S1769,출금!$S$2:$S$1048576,0)))=TRUE, "", INDEX(출금!$C$2:$C$1048576,MATCH($S1769,출금!$S$2:$S$1048576,0)))</f>
        <v/>
      </c>
      <c r="S1769" s="4" t="s">
        <v>2968</v>
      </c>
      <c r="T1769" s="20">
        <v>44407.029583333337</v>
      </c>
      <c r="U1769" s="31" t="str">
        <f t="shared" si="51"/>
        <v>2021-07-30</v>
      </c>
    </row>
    <row r="1770" spans="1:21" hidden="1">
      <c r="A1770" s="5" t="s">
        <v>3</v>
      </c>
      <c r="B1770" s="5" t="s">
        <v>67</v>
      </c>
      <c r="C1770" s="5" t="s">
        <v>24</v>
      </c>
      <c r="D1770" s="2" t="str">
        <f>'(참고) Index'!$E$9</f>
        <v>Main</v>
      </c>
      <c r="E1770" s="5">
        <v>10012</v>
      </c>
      <c r="F1770" s="4" t="str">
        <f t="shared" si="52"/>
        <v>XRP</v>
      </c>
      <c r="G1770" s="2" t="str">
        <f>IF(INDEX(지갑!$H:$H,MATCH(A1770&amp;B1770&amp;C1770&amp;D1770&amp;E1770&amp;F1770&amp;H1770,지갑!$K:$K,0))=0, "",INDEX(지갑!$H:$H,MATCH(A1770&amp;B1770&amp;C1770&amp;D1770&amp;E1770&amp;F1770&amp;H1770,지갑!$K:$K,0)))</f>
        <v>rEb8TK3gBgk5auZkwc6sHnwrGVJH8DuaLh</v>
      </c>
      <c r="H1770" s="5">
        <v>105711647</v>
      </c>
      <c r="K1770" s="1" t="s">
        <v>10</v>
      </c>
      <c r="L1770" s="1" t="s">
        <v>10</v>
      </c>
      <c r="M1770" s="11">
        <v>23952.845099999999</v>
      </c>
      <c r="N1770" s="2" t="str">
        <f>IF(ISERROR(INDEX(출금!$G$2:$G$1048576,MATCH($S1770,출금!$S$2:$S$1048576,0)))=TRUE, "", INDEX(출금!$G$2:$G$1048576,MATCH($S1770,출금!$S$2:$S$1048576,0))&amp;"")</f>
        <v/>
      </c>
      <c r="O1770" s="2" t="str">
        <f>IF(ISERROR(INDEX(출금!$H$2:$H$1048576,MATCH($S1770,출금!$S$2:$S$1048576,0)))=TRUE, "", INDEX(출금!$H$2:$H$1048576,MATCH($S1770,출금!$S$2:$S$1048576,0))&amp;"")</f>
        <v/>
      </c>
      <c r="P1770" s="2" t="str">
        <f>IF(ISERROR(INDEX(출금!$A$2:$A$1048576,MATCH($S1770,출금!$S$2:$S$1048576,0)))=TRUE, "", INDEX(출금!$A$2:$A$1048576,MATCH($S1770,출금!$S$2:$S$1048576,0)))</f>
        <v/>
      </c>
      <c r="Q1770" s="2" t="str">
        <f>IF(ISERROR(INDEX(출금!$B$2:$B$1048576,MATCH($S1770,출금!$S$2:$S$1048576,0)))=TRUE, "", INDEX(출금!$B$2:$B$1048576,MATCH($S1770,출금!$S$2:$S$1048576,0)))</f>
        <v/>
      </c>
      <c r="R1770" s="2" t="str">
        <f>IF(ISERROR(INDEX(출금!$C$2:$C$1048576,MATCH($S1770,출금!$S$2:$S$1048576,0)))=TRUE, "", INDEX(출금!$C$2:$C$1048576,MATCH($S1770,출금!$S$2:$S$1048576,0)))</f>
        <v/>
      </c>
      <c r="S1770" s="4" t="s">
        <v>2969</v>
      </c>
      <c r="T1770" s="20">
        <v>44405.454421296294</v>
      </c>
      <c r="U1770" s="31" t="str">
        <f t="shared" si="51"/>
        <v>2021-07-28</v>
      </c>
    </row>
    <row r="1771" spans="1:21" hidden="1">
      <c r="A1771" s="5" t="s">
        <v>3</v>
      </c>
      <c r="B1771" s="5" t="s">
        <v>67</v>
      </c>
      <c r="C1771" s="5" t="s">
        <v>24</v>
      </c>
      <c r="D1771" s="2" t="str">
        <f>'(참고) Index'!$E$9</f>
        <v>Main</v>
      </c>
      <c r="E1771" s="5">
        <v>10012</v>
      </c>
      <c r="F1771" s="4" t="str">
        <f t="shared" si="52"/>
        <v>XRP</v>
      </c>
      <c r="G1771" s="2" t="str">
        <f>IF(INDEX(지갑!$H:$H,MATCH(A1771&amp;B1771&amp;C1771&amp;D1771&amp;E1771&amp;F1771&amp;H1771,지갑!$K:$K,0))=0, "",INDEX(지갑!$H:$H,MATCH(A1771&amp;B1771&amp;C1771&amp;D1771&amp;E1771&amp;F1771&amp;H1771,지갑!$K:$K,0)))</f>
        <v>rEb8TK3gBgk5auZkwc6sHnwrGVJH8DuaLh</v>
      </c>
      <c r="H1771" s="5">
        <v>105711647</v>
      </c>
      <c r="K1771" s="1" t="s">
        <v>10</v>
      </c>
      <c r="L1771" s="1" t="s">
        <v>10</v>
      </c>
      <c r="M1771" s="11">
        <v>34119.571300000003</v>
      </c>
      <c r="N1771" s="2" t="str">
        <f>IF(ISERROR(INDEX(출금!$G$2:$G$1048576,MATCH($S1771,출금!$S$2:$S$1048576,0)))=TRUE, "", INDEX(출금!$G$2:$G$1048576,MATCH($S1771,출금!$S$2:$S$1048576,0))&amp;"")</f>
        <v/>
      </c>
      <c r="O1771" s="2" t="str">
        <f>IF(ISERROR(INDEX(출금!$H$2:$H$1048576,MATCH($S1771,출금!$S$2:$S$1048576,0)))=TRUE, "", INDEX(출금!$H$2:$H$1048576,MATCH($S1771,출금!$S$2:$S$1048576,0))&amp;"")</f>
        <v/>
      </c>
      <c r="P1771" s="2" t="str">
        <f>IF(ISERROR(INDEX(출금!$A$2:$A$1048576,MATCH($S1771,출금!$S$2:$S$1048576,0)))=TRUE, "", INDEX(출금!$A$2:$A$1048576,MATCH($S1771,출금!$S$2:$S$1048576,0)))</f>
        <v/>
      </c>
      <c r="Q1771" s="2" t="str">
        <f>IF(ISERROR(INDEX(출금!$B$2:$B$1048576,MATCH($S1771,출금!$S$2:$S$1048576,0)))=TRUE, "", INDEX(출금!$B$2:$B$1048576,MATCH($S1771,출금!$S$2:$S$1048576,0)))</f>
        <v/>
      </c>
      <c r="R1771" s="2" t="str">
        <f>IF(ISERROR(INDEX(출금!$C$2:$C$1048576,MATCH($S1771,출금!$S$2:$S$1048576,0)))=TRUE, "", INDEX(출금!$C$2:$C$1048576,MATCH($S1771,출금!$S$2:$S$1048576,0)))</f>
        <v/>
      </c>
      <c r="S1771" s="4" t="s">
        <v>2970</v>
      </c>
      <c r="T1771" s="20">
        <v>44405.453043981484</v>
      </c>
      <c r="U1771" s="31" t="str">
        <f t="shared" si="51"/>
        <v>2021-07-28</v>
      </c>
    </row>
    <row r="1772" spans="1:21" hidden="1">
      <c r="A1772" s="5" t="s">
        <v>3</v>
      </c>
      <c r="B1772" s="5" t="s">
        <v>67</v>
      </c>
      <c r="C1772" s="5" t="s">
        <v>24</v>
      </c>
      <c r="D1772" s="2" t="str">
        <f>'(참고) Index'!$E$9</f>
        <v>Main</v>
      </c>
      <c r="E1772" s="5">
        <v>10012</v>
      </c>
      <c r="F1772" s="4" t="str">
        <f t="shared" si="52"/>
        <v>XRP</v>
      </c>
      <c r="G1772" s="2" t="str">
        <f>IF(INDEX(지갑!$H:$H,MATCH(A1772&amp;B1772&amp;C1772&amp;D1772&amp;E1772&amp;F1772&amp;H1772,지갑!$K:$K,0))=0, "",INDEX(지갑!$H:$H,MATCH(A1772&amp;B1772&amp;C1772&amp;D1772&amp;E1772&amp;F1772&amp;H1772,지갑!$K:$K,0)))</f>
        <v>rEb8TK3gBgk5auZkwc6sHnwrGVJH8DuaLh</v>
      </c>
      <c r="H1772" s="5">
        <v>105711647</v>
      </c>
      <c r="K1772" s="1" t="s">
        <v>10</v>
      </c>
      <c r="L1772" s="1" t="s">
        <v>10</v>
      </c>
      <c r="M1772" s="11">
        <v>48612.320399999997</v>
      </c>
      <c r="N1772" s="2" t="str">
        <f>IF(ISERROR(INDEX(출금!$G$2:$G$1048576,MATCH($S1772,출금!$S$2:$S$1048576,0)))=TRUE, "", INDEX(출금!$G$2:$G$1048576,MATCH($S1772,출금!$S$2:$S$1048576,0))&amp;"")</f>
        <v/>
      </c>
      <c r="O1772" s="2" t="str">
        <f>IF(ISERROR(INDEX(출금!$H$2:$H$1048576,MATCH($S1772,출금!$S$2:$S$1048576,0)))=TRUE, "", INDEX(출금!$H$2:$H$1048576,MATCH($S1772,출금!$S$2:$S$1048576,0))&amp;"")</f>
        <v/>
      </c>
      <c r="P1772" s="2" t="str">
        <f>IF(ISERROR(INDEX(출금!$A$2:$A$1048576,MATCH($S1772,출금!$S$2:$S$1048576,0)))=TRUE, "", INDEX(출금!$A$2:$A$1048576,MATCH($S1772,출금!$S$2:$S$1048576,0)))</f>
        <v/>
      </c>
      <c r="Q1772" s="2" t="str">
        <f>IF(ISERROR(INDEX(출금!$B$2:$B$1048576,MATCH($S1772,출금!$S$2:$S$1048576,0)))=TRUE, "", INDEX(출금!$B$2:$B$1048576,MATCH($S1772,출금!$S$2:$S$1048576,0)))</f>
        <v/>
      </c>
      <c r="R1772" s="2" t="str">
        <f>IF(ISERROR(INDEX(출금!$C$2:$C$1048576,MATCH($S1772,출금!$S$2:$S$1048576,0)))=TRUE, "", INDEX(출금!$C$2:$C$1048576,MATCH($S1772,출금!$S$2:$S$1048576,0)))</f>
        <v/>
      </c>
      <c r="S1772" s="4" t="s">
        <v>2971</v>
      </c>
      <c r="T1772" s="20">
        <v>44405.451631944445</v>
      </c>
      <c r="U1772" s="31" t="str">
        <f t="shared" si="51"/>
        <v>2021-07-28</v>
      </c>
    </row>
    <row r="1773" spans="1:21">
      <c r="A1773" s="5" t="s">
        <v>3</v>
      </c>
      <c r="B1773" s="5" t="s">
        <v>67</v>
      </c>
      <c r="C1773" s="5" t="s">
        <v>24</v>
      </c>
      <c r="D1773" s="2" t="str">
        <f>'(참고) Index'!$E$9</f>
        <v>Main</v>
      </c>
      <c r="E1773" s="5">
        <v>10012</v>
      </c>
      <c r="F1773" s="4" t="str">
        <f t="shared" si="52"/>
        <v>USDT</v>
      </c>
      <c r="G1773" s="2" t="str">
        <f>IF(INDEX(지갑!$H:$H,MATCH(A1773&amp;B1773&amp;C1773&amp;D1773&amp;E1773&amp;F1773&amp;H1773,지갑!$K:$K,0))=0, "",INDEX(지갑!$H:$H,MATCH(A1773&amp;B1773&amp;C1773&amp;D1773&amp;E1773&amp;F1773&amp;H1773,지갑!$K:$K,0)))</f>
        <v/>
      </c>
      <c r="K1773" s="1" t="s">
        <v>13</v>
      </c>
      <c r="L1773" s="1" t="s">
        <v>11</v>
      </c>
      <c r="M1773" s="11">
        <v>22199.1</v>
      </c>
      <c r="N1773" s="2" t="str">
        <f>IF(ISERROR(INDEX(출금!$G$2:$G$1048576,MATCH($S1773,출금!$S$2:$S$1048576,0)))=TRUE, "", INDEX(출금!$G$2:$G$1048576,MATCH($S1773,출금!$S$2:$S$1048576,0))&amp;"")</f>
        <v/>
      </c>
      <c r="O1773" s="2" t="str">
        <f>IF(ISERROR(INDEX(출금!$H$2:$H$1048576,MATCH($S1773,출금!$S$2:$S$1048576,0)))=TRUE, "", INDEX(출금!$H$2:$H$1048576,MATCH($S1773,출금!$S$2:$S$1048576,0))&amp;"")</f>
        <v/>
      </c>
      <c r="P1773" s="2" t="str">
        <f>IF(ISERROR(INDEX(출금!$A$2:$A$1048576,MATCH($S1773,출금!$S$2:$S$1048576,0)))=TRUE, "", INDEX(출금!$A$2:$A$1048576,MATCH($S1773,출금!$S$2:$S$1048576,0)))</f>
        <v/>
      </c>
      <c r="Q1773" s="2" t="str">
        <f>IF(ISERROR(INDEX(출금!$B$2:$B$1048576,MATCH($S1773,출금!$S$2:$S$1048576,0)))=TRUE, "", INDEX(출금!$B$2:$B$1048576,MATCH($S1773,출금!$S$2:$S$1048576,0)))</f>
        <v/>
      </c>
      <c r="R1773" s="2" t="str">
        <f>IF(ISERROR(INDEX(출금!$C$2:$C$1048576,MATCH($S1773,출금!$S$2:$S$1048576,0)))=TRUE, "", INDEX(출금!$C$2:$C$1048576,MATCH($S1773,출금!$S$2:$S$1048576,0)))</f>
        <v/>
      </c>
      <c r="S1773" s="4" t="s">
        <v>2972</v>
      </c>
      <c r="T1773" s="20">
        <v>44404.515636574077</v>
      </c>
      <c r="U1773" s="31" t="str">
        <f t="shared" si="51"/>
        <v>2021-07-27</v>
      </c>
    </row>
    <row r="1774" spans="1:21" hidden="1">
      <c r="A1774" s="5" t="s">
        <v>3</v>
      </c>
      <c r="B1774" s="5" t="s">
        <v>67</v>
      </c>
      <c r="C1774" s="5" t="s">
        <v>24</v>
      </c>
      <c r="D1774" s="2" t="str">
        <f>'(참고) Index'!$E$9</f>
        <v>Main</v>
      </c>
      <c r="E1774" s="5">
        <v>10012</v>
      </c>
      <c r="F1774" s="4" t="str">
        <f t="shared" si="52"/>
        <v>XRP</v>
      </c>
      <c r="G1774" s="2" t="str">
        <f>IF(INDEX(지갑!$H:$H,MATCH(A1774&amp;B1774&amp;C1774&amp;D1774&amp;E1774&amp;F1774&amp;H1774,지갑!$K:$K,0))=0, "",INDEX(지갑!$H:$H,MATCH(A1774&amp;B1774&amp;C1774&amp;D1774&amp;E1774&amp;F1774&amp;H1774,지갑!$K:$K,0)))</f>
        <v>rEb8TK3gBgk5auZkwc6sHnwrGVJH8DuaLh</v>
      </c>
      <c r="H1774" s="5">
        <v>105711647</v>
      </c>
      <c r="K1774" s="1" t="s">
        <v>10</v>
      </c>
      <c r="L1774" s="1" t="s">
        <v>10</v>
      </c>
      <c r="M1774" s="11">
        <v>1391.1678099999999</v>
      </c>
      <c r="N1774" s="2" t="str">
        <f>IF(ISERROR(INDEX(출금!$G$2:$G$1048576,MATCH($S1774,출금!$S$2:$S$1048576,0)))=TRUE, "", INDEX(출금!$G$2:$G$1048576,MATCH($S1774,출금!$S$2:$S$1048576,0))&amp;"")</f>
        <v/>
      </c>
      <c r="O1774" s="2" t="str">
        <f>IF(ISERROR(INDEX(출금!$H$2:$H$1048576,MATCH($S1774,출금!$S$2:$S$1048576,0)))=TRUE, "", INDEX(출금!$H$2:$H$1048576,MATCH($S1774,출금!$S$2:$S$1048576,0))&amp;"")</f>
        <v/>
      </c>
      <c r="P1774" s="2" t="str">
        <f>IF(ISERROR(INDEX(출금!$A$2:$A$1048576,MATCH($S1774,출금!$S$2:$S$1048576,0)))=TRUE, "", INDEX(출금!$A$2:$A$1048576,MATCH($S1774,출금!$S$2:$S$1048576,0)))</f>
        <v/>
      </c>
      <c r="Q1774" s="2" t="str">
        <f>IF(ISERROR(INDEX(출금!$B$2:$B$1048576,MATCH($S1774,출금!$S$2:$S$1048576,0)))=TRUE, "", INDEX(출금!$B$2:$B$1048576,MATCH($S1774,출금!$S$2:$S$1048576,0)))</f>
        <v/>
      </c>
      <c r="R1774" s="2" t="str">
        <f>IF(ISERROR(INDEX(출금!$C$2:$C$1048576,MATCH($S1774,출금!$S$2:$S$1048576,0)))=TRUE, "", INDEX(출금!$C$2:$C$1048576,MATCH($S1774,출금!$S$2:$S$1048576,0)))</f>
        <v/>
      </c>
      <c r="S1774" s="4" t="s">
        <v>2973</v>
      </c>
      <c r="T1774" s="20">
        <v>44404.507233796299</v>
      </c>
      <c r="U1774" s="31" t="str">
        <f t="shared" si="51"/>
        <v>2021-07-27</v>
      </c>
    </row>
    <row r="1775" spans="1:21" hidden="1">
      <c r="A1775" s="5" t="s">
        <v>3</v>
      </c>
      <c r="B1775" s="5" t="s">
        <v>67</v>
      </c>
      <c r="C1775" s="5" t="s">
        <v>24</v>
      </c>
      <c r="D1775" s="2" t="str">
        <f>'(참고) Index'!$E$9</f>
        <v>Main</v>
      </c>
      <c r="E1775" s="5">
        <v>10012</v>
      </c>
      <c r="F1775" s="4" t="str">
        <f t="shared" si="52"/>
        <v>XRP</v>
      </c>
      <c r="G1775" s="2" t="str">
        <f>IF(INDEX(지갑!$H:$H,MATCH(A1775&amp;B1775&amp;C1775&amp;D1775&amp;E1775&amp;F1775&amp;H1775,지갑!$K:$K,0))=0, "",INDEX(지갑!$H:$H,MATCH(A1775&amp;B1775&amp;C1775&amp;D1775&amp;E1775&amp;F1775&amp;H1775,지갑!$K:$K,0)))</f>
        <v>rEb8TK3gBgk5auZkwc6sHnwrGVJH8DuaLh</v>
      </c>
      <c r="H1775" s="5">
        <v>105711647</v>
      </c>
      <c r="K1775" s="1" t="s">
        <v>10</v>
      </c>
      <c r="L1775" s="1" t="s">
        <v>10</v>
      </c>
      <c r="M1775" s="11">
        <v>102.181859</v>
      </c>
      <c r="N1775" s="2" t="str">
        <f>IF(ISERROR(INDEX(출금!$G$2:$G$1048576,MATCH($S1775,출금!$S$2:$S$1048576,0)))=TRUE, "", INDEX(출금!$G$2:$G$1048576,MATCH($S1775,출금!$S$2:$S$1048576,0))&amp;"")</f>
        <v/>
      </c>
      <c r="O1775" s="2" t="str">
        <f>IF(ISERROR(INDEX(출금!$H$2:$H$1048576,MATCH($S1775,출금!$S$2:$S$1048576,0)))=TRUE, "", INDEX(출금!$H$2:$H$1048576,MATCH($S1775,출금!$S$2:$S$1048576,0))&amp;"")</f>
        <v/>
      </c>
      <c r="P1775" s="2" t="str">
        <f>IF(ISERROR(INDEX(출금!$A$2:$A$1048576,MATCH($S1775,출금!$S$2:$S$1048576,0)))=TRUE, "", INDEX(출금!$A$2:$A$1048576,MATCH($S1775,출금!$S$2:$S$1048576,0)))</f>
        <v/>
      </c>
      <c r="Q1775" s="2" t="str">
        <f>IF(ISERROR(INDEX(출금!$B$2:$B$1048576,MATCH($S1775,출금!$S$2:$S$1048576,0)))=TRUE, "", INDEX(출금!$B$2:$B$1048576,MATCH($S1775,출금!$S$2:$S$1048576,0)))</f>
        <v/>
      </c>
      <c r="R1775" s="2" t="str">
        <f>IF(ISERROR(INDEX(출금!$C$2:$C$1048576,MATCH($S1775,출금!$S$2:$S$1048576,0)))=TRUE, "", INDEX(출금!$C$2:$C$1048576,MATCH($S1775,출금!$S$2:$S$1048576,0)))</f>
        <v/>
      </c>
      <c r="S1775" s="4" t="s">
        <v>2974</v>
      </c>
      <c r="T1775" s="20">
        <v>44404.496076388888</v>
      </c>
      <c r="U1775" s="31" t="str">
        <f t="shared" si="51"/>
        <v>2021-07-27</v>
      </c>
    </row>
    <row r="1776" spans="1:21" hidden="1">
      <c r="A1776" s="5" t="s">
        <v>3</v>
      </c>
      <c r="B1776" s="5" t="s">
        <v>67</v>
      </c>
      <c r="C1776" s="5" t="s">
        <v>24</v>
      </c>
      <c r="D1776" s="2" t="str">
        <f>'(참고) Index'!$E$9</f>
        <v>Main</v>
      </c>
      <c r="E1776" s="5">
        <v>10012</v>
      </c>
      <c r="F1776" s="4" t="str">
        <f t="shared" si="52"/>
        <v>BTC</v>
      </c>
      <c r="G1776" s="2" t="str">
        <f>IF(INDEX(지갑!$H:$H,MATCH(A1776&amp;B1776&amp;C1776&amp;D1776&amp;E1776&amp;F1776&amp;H1776,지갑!$K:$K,0))=0, "",INDEX(지갑!$H:$H,MATCH(A1776&amp;B1776&amp;C1776&amp;D1776&amp;E1776&amp;F1776&amp;H1776,지갑!$K:$K,0)))</f>
        <v>19SK9LWSXLdmwPxvjPgvUrdaPhaPS6LaNu</v>
      </c>
      <c r="K1776" s="1" t="s">
        <v>9</v>
      </c>
      <c r="L1776" s="1" t="s">
        <v>9</v>
      </c>
      <c r="M1776" s="11">
        <v>128.70070699999999</v>
      </c>
      <c r="N1776" s="2" t="str">
        <f>IF(ISERROR(INDEX(출금!$G$2:$G$1048576,MATCH($S1776,출금!$S$2:$S$1048576,0)))=TRUE, "", INDEX(출금!$G$2:$G$1048576,MATCH($S1776,출금!$S$2:$S$1048576,0))&amp;"")</f>
        <v/>
      </c>
      <c r="O1776" s="2" t="str">
        <f>IF(ISERROR(INDEX(출금!$H$2:$H$1048576,MATCH($S1776,출금!$S$2:$S$1048576,0)))=TRUE, "", INDEX(출금!$H$2:$H$1048576,MATCH($S1776,출금!$S$2:$S$1048576,0))&amp;"")</f>
        <v/>
      </c>
      <c r="P1776" s="2" t="str">
        <f>IF(ISERROR(INDEX(출금!$A$2:$A$1048576,MATCH($S1776,출금!$S$2:$S$1048576,0)))=TRUE, "", INDEX(출금!$A$2:$A$1048576,MATCH($S1776,출금!$S$2:$S$1048576,0)))</f>
        <v/>
      </c>
      <c r="Q1776" s="2" t="str">
        <f>IF(ISERROR(INDEX(출금!$B$2:$B$1048576,MATCH($S1776,출금!$S$2:$S$1048576,0)))=TRUE, "", INDEX(출금!$B$2:$B$1048576,MATCH($S1776,출금!$S$2:$S$1048576,0)))</f>
        <v/>
      </c>
      <c r="R1776" s="2" t="str">
        <f>IF(ISERROR(INDEX(출금!$C$2:$C$1048576,MATCH($S1776,출금!$S$2:$S$1048576,0)))=TRUE, "", INDEX(출금!$C$2:$C$1048576,MATCH($S1776,출금!$S$2:$S$1048576,0)))</f>
        <v/>
      </c>
      <c r="S1776" s="4" t="s">
        <v>2975</v>
      </c>
      <c r="T1776" s="20">
        <v>44403.747824074075</v>
      </c>
      <c r="U1776" s="31" t="str">
        <f t="shared" si="51"/>
        <v>2021-07-26</v>
      </c>
    </row>
    <row r="1777" spans="1:21">
      <c r="A1777" s="5" t="s">
        <v>3</v>
      </c>
      <c r="B1777" s="5" t="s">
        <v>67</v>
      </c>
      <c r="C1777" s="5" t="s">
        <v>24</v>
      </c>
      <c r="D1777" s="2" t="str">
        <f>'(참고) Index'!$E$9</f>
        <v>Main</v>
      </c>
      <c r="E1777" s="5">
        <v>10012</v>
      </c>
      <c r="F1777" s="4" t="str">
        <f t="shared" si="52"/>
        <v>BTC</v>
      </c>
      <c r="G1777" s="2" t="str">
        <f>IF(INDEX(지갑!$H:$H,MATCH(A1777&amp;B1777&amp;C1777&amp;D1777&amp;E1777&amp;F1777&amp;H1777,지갑!$K:$K,0))=0, "",INDEX(지갑!$H:$H,MATCH(A1777&amp;B1777&amp;C1777&amp;D1777&amp;E1777&amp;F1777&amp;H1777,지갑!$K:$K,0)))</f>
        <v>19SK9LWSXLdmwPxvjPgvUrdaPhaPS6LaNu</v>
      </c>
      <c r="K1777" s="1" t="s">
        <v>9</v>
      </c>
      <c r="L1777" s="1" t="s">
        <v>11</v>
      </c>
      <c r="M1777" s="11">
        <v>49.999949999999998</v>
      </c>
      <c r="N1777" s="2" t="str">
        <f>IF(ISERROR(INDEX(출금!$G$2:$G$1048576,MATCH($S1777,출금!$S$2:$S$1048576,0)))=TRUE, "", INDEX(출금!$G$2:$G$1048576,MATCH($S1777,출금!$S$2:$S$1048576,0))&amp;"")</f>
        <v/>
      </c>
      <c r="O1777" s="2" t="str">
        <f>IF(ISERROR(INDEX(출금!$H$2:$H$1048576,MATCH($S1777,출금!$S$2:$S$1048576,0)))=TRUE, "", INDEX(출금!$H$2:$H$1048576,MATCH($S1777,출금!$S$2:$S$1048576,0))&amp;"")</f>
        <v/>
      </c>
      <c r="P1777" s="2" t="str">
        <f>IF(ISERROR(INDEX(출금!$A$2:$A$1048576,MATCH($S1777,출금!$S$2:$S$1048576,0)))=TRUE, "", INDEX(출금!$A$2:$A$1048576,MATCH($S1777,출금!$S$2:$S$1048576,0)))</f>
        <v/>
      </c>
      <c r="Q1777" s="2" t="str">
        <f>IF(ISERROR(INDEX(출금!$B$2:$B$1048576,MATCH($S1777,출금!$S$2:$S$1048576,0)))=TRUE, "", INDEX(출금!$B$2:$B$1048576,MATCH($S1777,출금!$S$2:$S$1048576,0)))</f>
        <v/>
      </c>
      <c r="R1777" s="2" t="str">
        <f>IF(ISERROR(INDEX(출금!$C$2:$C$1048576,MATCH($S1777,출금!$S$2:$S$1048576,0)))=TRUE, "", INDEX(출금!$C$2:$C$1048576,MATCH($S1777,출금!$S$2:$S$1048576,0)))</f>
        <v/>
      </c>
      <c r="S1777" s="4" t="s">
        <v>2976</v>
      </c>
      <c r="T1777" s="20">
        <v>44403.540659722225</v>
      </c>
      <c r="U1777" s="31" t="str">
        <f t="shared" si="51"/>
        <v>2021-07-26</v>
      </c>
    </row>
    <row r="1778" spans="1:21">
      <c r="A1778" s="5" t="s">
        <v>3</v>
      </c>
      <c r="B1778" s="5" t="s">
        <v>67</v>
      </c>
      <c r="C1778" s="5" t="s">
        <v>24</v>
      </c>
      <c r="D1778" s="2" t="str">
        <f>'(참고) Index'!$E$9</f>
        <v>Main</v>
      </c>
      <c r="E1778" s="5">
        <v>10012</v>
      </c>
      <c r="F1778" s="4" t="str">
        <f t="shared" si="52"/>
        <v>BTC</v>
      </c>
      <c r="G1778" s="2" t="str">
        <f>IF(INDEX(지갑!$H:$H,MATCH(A1778&amp;B1778&amp;C1778&amp;D1778&amp;E1778&amp;F1778&amp;H1778,지갑!$K:$K,0))=0, "",INDEX(지갑!$H:$H,MATCH(A1778&amp;B1778&amp;C1778&amp;D1778&amp;E1778&amp;F1778&amp;H1778,지갑!$K:$K,0)))</f>
        <v>19SK9LWSXLdmwPxvjPgvUrdaPhaPS6LaNu</v>
      </c>
      <c r="K1778" s="1" t="s">
        <v>9</v>
      </c>
      <c r="L1778" s="1" t="s">
        <v>11</v>
      </c>
      <c r="M1778" s="11">
        <v>49.999949999999998</v>
      </c>
      <c r="N1778" s="2" t="str">
        <f>IF(ISERROR(INDEX(출금!$G$2:$G$1048576,MATCH($S1778,출금!$S$2:$S$1048576,0)))=TRUE, "", INDEX(출금!$G$2:$G$1048576,MATCH($S1778,출금!$S$2:$S$1048576,0))&amp;"")</f>
        <v/>
      </c>
      <c r="O1778" s="2" t="str">
        <f>IF(ISERROR(INDEX(출금!$H$2:$H$1048576,MATCH($S1778,출금!$S$2:$S$1048576,0)))=TRUE, "", INDEX(출금!$H$2:$H$1048576,MATCH($S1778,출금!$S$2:$S$1048576,0))&amp;"")</f>
        <v/>
      </c>
      <c r="P1778" s="2" t="str">
        <f>IF(ISERROR(INDEX(출금!$A$2:$A$1048576,MATCH($S1778,출금!$S$2:$S$1048576,0)))=TRUE, "", INDEX(출금!$A$2:$A$1048576,MATCH($S1778,출금!$S$2:$S$1048576,0)))</f>
        <v/>
      </c>
      <c r="Q1778" s="2" t="str">
        <f>IF(ISERROR(INDEX(출금!$B$2:$B$1048576,MATCH($S1778,출금!$S$2:$S$1048576,0)))=TRUE, "", INDEX(출금!$B$2:$B$1048576,MATCH($S1778,출금!$S$2:$S$1048576,0)))</f>
        <v/>
      </c>
      <c r="R1778" s="2" t="str">
        <f>IF(ISERROR(INDEX(출금!$C$2:$C$1048576,MATCH($S1778,출금!$S$2:$S$1048576,0)))=TRUE, "", INDEX(출금!$C$2:$C$1048576,MATCH($S1778,출금!$S$2:$S$1048576,0)))</f>
        <v/>
      </c>
      <c r="S1778" s="4" t="s">
        <v>2977</v>
      </c>
      <c r="T1778" s="20">
        <v>44403.540636574071</v>
      </c>
      <c r="U1778" s="31" t="str">
        <f t="shared" si="51"/>
        <v>2021-07-26</v>
      </c>
    </row>
    <row r="1779" spans="1:21">
      <c r="A1779" s="5" t="s">
        <v>3</v>
      </c>
      <c r="B1779" s="5" t="s">
        <v>67</v>
      </c>
      <c r="C1779" s="5" t="s">
        <v>24</v>
      </c>
      <c r="D1779" s="2" t="str">
        <f>'(참고) Index'!$E$9</f>
        <v>Main</v>
      </c>
      <c r="E1779" s="5">
        <v>10012</v>
      </c>
      <c r="F1779" s="4" t="str">
        <f t="shared" si="52"/>
        <v>BTC</v>
      </c>
      <c r="G1779" s="2" t="str">
        <f>IF(INDEX(지갑!$H:$H,MATCH(A1779&amp;B1779&amp;C1779&amp;D1779&amp;E1779&amp;F1779&amp;H1779,지갑!$K:$K,0))=0, "",INDEX(지갑!$H:$H,MATCH(A1779&amp;B1779&amp;C1779&amp;D1779&amp;E1779&amp;F1779&amp;H1779,지갑!$K:$K,0)))</f>
        <v>19SK9LWSXLdmwPxvjPgvUrdaPhaPS6LaNu</v>
      </c>
      <c r="K1779" s="1" t="s">
        <v>9</v>
      </c>
      <c r="L1779" s="1" t="s">
        <v>11</v>
      </c>
      <c r="M1779" s="11">
        <v>49.999949999999998</v>
      </c>
      <c r="N1779" s="2" t="str">
        <f>IF(ISERROR(INDEX(출금!$G$2:$G$1048576,MATCH($S1779,출금!$S$2:$S$1048576,0)))=TRUE, "", INDEX(출금!$G$2:$G$1048576,MATCH($S1779,출금!$S$2:$S$1048576,0))&amp;"")</f>
        <v/>
      </c>
      <c r="O1779" s="2" t="str">
        <f>IF(ISERROR(INDEX(출금!$H$2:$H$1048576,MATCH($S1779,출금!$S$2:$S$1048576,0)))=TRUE, "", INDEX(출금!$H$2:$H$1048576,MATCH($S1779,출금!$S$2:$S$1048576,0))&amp;"")</f>
        <v/>
      </c>
      <c r="P1779" s="2" t="str">
        <f>IF(ISERROR(INDEX(출금!$A$2:$A$1048576,MATCH($S1779,출금!$S$2:$S$1048576,0)))=TRUE, "", INDEX(출금!$A$2:$A$1048576,MATCH($S1779,출금!$S$2:$S$1048576,0)))</f>
        <v/>
      </c>
      <c r="Q1779" s="2" t="str">
        <f>IF(ISERROR(INDEX(출금!$B$2:$B$1048576,MATCH($S1779,출금!$S$2:$S$1048576,0)))=TRUE, "", INDEX(출금!$B$2:$B$1048576,MATCH($S1779,출금!$S$2:$S$1048576,0)))</f>
        <v/>
      </c>
      <c r="R1779" s="2" t="str">
        <f>IF(ISERROR(INDEX(출금!$C$2:$C$1048576,MATCH($S1779,출금!$S$2:$S$1048576,0)))=TRUE, "", INDEX(출금!$C$2:$C$1048576,MATCH($S1779,출금!$S$2:$S$1048576,0)))</f>
        <v/>
      </c>
      <c r="S1779" s="4" t="s">
        <v>2978</v>
      </c>
      <c r="T1779" s="20">
        <v>44403.539340277777</v>
      </c>
      <c r="U1779" s="31" t="str">
        <f t="shared" si="51"/>
        <v>2021-07-26</v>
      </c>
    </row>
    <row r="1780" spans="1:21">
      <c r="A1780" s="5" t="s">
        <v>3</v>
      </c>
      <c r="B1780" s="5" t="s">
        <v>67</v>
      </c>
      <c r="C1780" s="5" t="s">
        <v>24</v>
      </c>
      <c r="D1780" s="2" t="str">
        <f>'(참고) Index'!$E$9</f>
        <v>Main</v>
      </c>
      <c r="E1780" s="5">
        <v>10012</v>
      </c>
      <c r="F1780" s="4" t="str">
        <f t="shared" si="52"/>
        <v>BTC</v>
      </c>
      <c r="G1780" s="2" t="str">
        <f>IF(INDEX(지갑!$H:$H,MATCH(A1780&amp;B1780&amp;C1780&amp;D1780&amp;E1780&amp;F1780&amp;H1780,지갑!$K:$K,0))=0, "",INDEX(지갑!$H:$H,MATCH(A1780&amp;B1780&amp;C1780&amp;D1780&amp;E1780&amp;F1780&amp;H1780,지갑!$K:$K,0)))</f>
        <v>19SK9LWSXLdmwPxvjPgvUrdaPhaPS6LaNu</v>
      </c>
      <c r="K1780" s="1" t="s">
        <v>9</v>
      </c>
      <c r="L1780" s="1" t="s">
        <v>11</v>
      </c>
      <c r="M1780" s="11">
        <v>49.999949999999998</v>
      </c>
      <c r="N1780" s="2" t="str">
        <f>IF(ISERROR(INDEX(출금!$G$2:$G$1048576,MATCH($S1780,출금!$S$2:$S$1048576,0)))=TRUE, "", INDEX(출금!$G$2:$G$1048576,MATCH($S1780,출금!$S$2:$S$1048576,0))&amp;"")</f>
        <v/>
      </c>
      <c r="O1780" s="2" t="str">
        <f>IF(ISERROR(INDEX(출금!$H$2:$H$1048576,MATCH($S1780,출금!$S$2:$S$1048576,0)))=TRUE, "", INDEX(출금!$H$2:$H$1048576,MATCH($S1780,출금!$S$2:$S$1048576,0))&amp;"")</f>
        <v/>
      </c>
      <c r="P1780" s="2" t="str">
        <f>IF(ISERROR(INDEX(출금!$A$2:$A$1048576,MATCH($S1780,출금!$S$2:$S$1048576,0)))=TRUE, "", INDEX(출금!$A$2:$A$1048576,MATCH($S1780,출금!$S$2:$S$1048576,0)))</f>
        <v/>
      </c>
      <c r="Q1780" s="2" t="str">
        <f>IF(ISERROR(INDEX(출금!$B$2:$B$1048576,MATCH($S1780,출금!$S$2:$S$1048576,0)))=TRUE, "", INDEX(출금!$B$2:$B$1048576,MATCH($S1780,출금!$S$2:$S$1048576,0)))</f>
        <v/>
      </c>
      <c r="R1780" s="2" t="str">
        <f>IF(ISERROR(INDEX(출금!$C$2:$C$1048576,MATCH($S1780,출금!$S$2:$S$1048576,0)))=TRUE, "", INDEX(출금!$C$2:$C$1048576,MATCH($S1780,출금!$S$2:$S$1048576,0)))</f>
        <v/>
      </c>
      <c r="S1780" s="4" t="s">
        <v>2979</v>
      </c>
      <c r="T1780" s="20">
        <v>44403.537916666668</v>
      </c>
      <c r="U1780" s="31" t="str">
        <f t="shared" si="51"/>
        <v>2021-07-26</v>
      </c>
    </row>
    <row r="1781" spans="1:21" hidden="1">
      <c r="A1781" s="5" t="s">
        <v>3</v>
      </c>
      <c r="B1781" s="5" t="s">
        <v>67</v>
      </c>
      <c r="C1781" s="5" t="s">
        <v>24</v>
      </c>
      <c r="D1781" s="2" t="str">
        <f>'(참고) Index'!$E$9</f>
        <v>Main</v>
      </c>
      <c r="E1781" s="5">
        <v>10012</v>
      </c>
      <c r="F1781" s="4" t="str">
        <f t="shared" si="52"/>
        <v>XRP</v>
      </c>
      <c r="G1781" s="2" t="str">
        <f>IF(INDEX(지갑!$H:$H,MATCH(A1781&amp;B1781&amp;C1781&amp;D1781&amp;E1781&amp;F1781&amp;H1781,지갑!$K:$K,0))=0, "",INDEX(지갑!$H:$H,MATCH(A1781&amp;B1781&amp;C1781&amp;D1781&amp;E1781&amp;F1781&amp;H1781,지갑!$K:$K,0)))</f>
        <v>rEb8TK3gBgk5auZkwc6sHnwrGVJH8DuaLh</v>
      </c>
      <c r="H1781" s="5">
        <v>105711647</v>
      </c>
      <c r="K1781" s="1" t="s">
        <v>10</v>
      </c>
      <c r="L1781" s="1" t="s">
        <v>179</v>
      </c>
      <c r="M1781" s="11">
        <v>10893169.1</v>
      </c>
      <c r="N1781" s="2" t="str">
        <f>IF(ISERROR(INDEX(출금!$G$2:$G$1048576,MATCH($S1781,출금!$S$2:$S$1048576,0)))=TRUE, "", INDEX(출금!$G$2:$G$1048576,MATCH($S1781,출금!$S$2:$S$1048576,0))&amp;"")</f>
        <v/>
      </c>
      <c r="O1781" s="2" t="str">
        <f>IF(ISERROR(INDEX(출금!$H$2:$H$1048576,MATCH($S1781,출금!$S$2:$S$1048576,0)))=TRUE, "", INDEX(출금!$H$2:$H$1048576,MATCH($S1781,출금!$S$2:$S$1048576,0))&amp;"")</f>
        <v/>
      </c>
      <c r="P1781" s="2" t="str">
        <f>IF(ISERROR(INDEX(출금!$A$2:$A$1048576,MATCH($S1781,출금!$S$2:$S$1048576,0)))=TRUE, "", INDEX(출금!$A$2:$A$1048576,MATCH($S1781,출금!$S$2:$S$1048576,0)))</f>
        <v/>
      </c>
      <c r="Q1781" s="2" t="str">
        <f>IF(ISERROR(INDEX(출금!$B$2:$B$1048576,MATCH($S1781,출금!$S$2:$S$1048576,0)))=TRUE, "", INDEX(출금!$B$2:$B$1048576,MATCH($S1781,출금!$S$2:$S$1048576,0)))</f>
        <v/>
      </c>
      <c r="R1781" s="2" t="str">
        <f>IF(ISERROR(INDEX(출금!$C$2:$C$1048576,MATCH($S1781,출금!$S$2:$S$1048576,0)))=TRUE, "", INDEX(출금!$C$2:$C$1048576,MATCH($S1781,출금!$S$2:$S$1048576,0)))</f>
        <v/>
      </c>
      <c r="S1781" s="4" t="s">
        <v>2980</v>
      </c>
      <c r="T1781" s="20">
        <v>44403.534270833334</v>
      </c>
      <c r="U1781" s="31" t="str">
        <f t="shared" si="51"/>
        <v>2021-07-26</v>
      </c>
    </row>
    <row r="1782" spans="1:21" hidden="1">
      <c r="A1782" s="5" t="s">
        <v>3</v>
      </c>
      <c r="B1782" s="5" t="s">
        <v>67</v>
      </c>
      <c r="C1782" s="5" t="s">
        <v>24</v>
      </c>
      <c r="D1782" s="2" t="str">
        <f>'(참고) Index'!$E$9</f>
        <v>Main</v>
      </c>
      <c r="E1782" s="5">
        <v>10012</v>
      </c>
      <c r="F1782" s="4" t="str">
        <f t="shared" si="52"/>
        <v>BTC</v>
      </c>
      <c r="G1782" s="2" t="str">
        <f>IF(INDEX(지갑!$H:$H,MATCH(A1782&amp;B1782&amp;C1782&amp;D1782&amp;E1782&amp;F1782&amp;H1782,지갑!$K:$K,0))=0, "",INDEX(지갑!$H:$H,MATCH(A1782&amp;B1782&amp;C1782&amp;D1782&amp;E1782&amp;F1782&amp;H1782,지갑!$K:$K,0)))</f>
        <v>19SK9LWSXLdmwPxvjPgvUrdaPhaPS6LaNu</v>
      </c>
      <c r="K1782" s="1" t="s">
        <v>9</v>
      </c>
      <c r="L1782" s="1" t="s">
        <v>9</v>
      </c>
      <c r="M1782" s="11">
        <v>1.2999999999999999E-3</v>
      </c>
      <c r="N1782" s="2" t="str">
        <f>IF(ISERROR(INDEX(출금!$G$2:$G$1048576,MATCH($S1782,출금!$S$2:$S$1048576,0)))=TRUE, "", INDEX(출금!$G$2:$G$1048576,MATCH($S1782,출금!$S$2:$S$1048576,0))&amp;"")</f>
        <v/>
      </c>
      <c r="O1782" s="2" t="str">
        <f>IF(ISERROR(INDEX(출금!$H$2:$H$1048576,MATCH($S1782,출금!$S$2:$S$1048576,0)))=TRUE, "", INDEX(출금!$H$2:$H$1048576,MATCH($S1782,출금!$S$2:$S$1048576,0))&amp;"")</f>
        <v/>
      </c>
      <c r="P1782" s="2" t="str">
        <f>IF(ISERROR(INDEX(출금!$A$2:$A$1048576,MATCH($S1782,출금!$S$2:$S$1048576,0)))=TRUE, "", INDEX(출금!$A$2:$A$1048576,MATCH($S1782,출금!$S$2:$S$1048576,0)))</f>
        <v/>
      </c>
      <c r="Q1782" s="2" t="str">
        <f>IF(ISERROR(INDEX(출금!$B$2:$B$1048576,MATCH($S1782,출금!$S$2:$S$1048576,0)))=TRUE, "", INDEX(출금!$B$2:$B$1048576,MATCH($S1782,출금!$S$2:$S$1048576,0)))</f>
        <v/>
      </c>
      <c r="R1782" s="2" t="str">
        <f>IF(ISERROR(INDEX(출금!$C$2:$C$1048576,MATCH($S1782,출금!$S$2:$S$1048576,0)))=TRUE, "", INDEX(출금!$C$2:$C$1048576,MATCH($S1782,출금!$S$2:$S$1048576,0)))</f>
        <v/>
      </c>
      <c r="S1782" s="4" t="s">
        <v>2981</v>
      </c>
      <c r="T1782" s="20">
        <v>44400.925462962965</v>
      </c>
      <c r="U1782" s="31" t="str">
        <f t="shared" si="51"/>
        <v>2021-07-23</v>
      </c>
    </row>
    <row r="1783" spans="1:21">
      <c r="A1783" s="5" t="s">
        <v>3</v>
      </c>
      <c r="B1783" s="5" t="s">
        <v>67</v>
      </c>
      <c r="C1783" s="5" t="s">
        <v>24</v>
      </c>
      <c r="D1783" s="2" t="str">
        <f>'(참고) Index'!$E$9</f>
        <v>Main</v>
      </c>
      <c r="E1783" s="5">
        <v>10012</v>
      </c>
      <c r="F1783" s="4" t="str">
        <f t="shared" si="52"/>
        <v>DAI</v>
      </c>
      <c r="G1783" s="2" t="e">
        <f>IF(INDEX(지갑!$H:$H,MATCH(A1783&amp;B1783&amp;C1783&amp;D1783&amp;E1783&amp;F1783&amp;H1783,지갑!$K:$K,0))=0, "",INDEX(지갑!$H:$H,MATCH(A1783&amp;B1783&amp;C1783&amp;D1783&amp;E1783&amp;F1783&amp;H1783,지갑!$K:$K,0)))</f>
        <v>#N/A</v>
      </c>
      <c r="K1783" s="1" t="s">
        <v>379</v>
      </c>
      <c r="L1783" s="1" t="s">
        <v>11</v>
      </c>
      <c r="M1783" s="11">
        <v>30</v>
      </c>
      <c r="N1783" s="2" t="str">
        <f>IF(ISERROR(INDEX(출금!$G$2:$G$1048576,MATCH($S1783,출금!$S$2:$S$1048576,0)))=TRUE, "", INDEX(출금!$G$2:$G$1048576,MATCH($S1783,출금!$S$2:$S$1048576,0))&amp;"")</f>
        <v/>
      </c>
      <c r="O1783" s="2" t="str">
        <f>IF(ISERROR(INDEX(출금!$H$2:$H$1048576,MATCH($S1783,출금!$S$2:$S$1048576,0)))=TRUE, "", INDEX(출금!$H$2:$H$1048576,MATCH($S1783,출금!$S$2:$S$1048576,0))&amp;"")</f>
        <v/>
      </c>
      <c r="P1783" s="2" t="str">
        <f>IF(ISERROR(INDEX(출금!$A$2:$A$1048576,MATCH($S1783,출금!$S$2:$S$1048576,0)))=TRUE, "", INDEX(출금!$A$2:$A$1048576,MATCH($S1783,출금!$S$2:$S$1048576,0)))</f>
        <v/>
      </c>
      <c r="Q1783" s="2" t="str">
        <f>IF(ISERROR(INDEX(출금!$B$2:$B$1048576,MATCH($S1783,출금!$S$2:$S$1048576,0)))=TRUE, "", INDEX(출금!$B$2:$B$1048576,MATCH($S1783,출금!$S$2:$S$1048576,0)))</f>
        <v/>
      </c>
      <c r="R1783" s="2" t="str">
        <f>IF(ISERROR(INDEX(출금!$C$2:$C$1048576,MATCH($S1783,출금!$S$2:$S$1048576,0)))=TRUE, "", INDEX(출금!$C$2:$C$1048576,MATCH($S1783,출금!$S$2:$S$1048576,0)))</f>
        <v/>
      </c>
      <c r="S1783" s="4" t="s">
        <v>2982</v>
      </c>
      <c r="T1783" s="20">
        <v>44397.712858796294</v>
      </c>
      <c r="U1783" s="31" t="str">
        <f t="shared" si="51"/>
        <v>2021-07-20</v>
      </c>
    </row>
    <row r="1784" spans="1:21">
      <c r="A1784" s="5" t="s">
        <v>3</v>
      </c>
      <c r="B1784" s="5" t="s">
        <v>67</v>
      </c>
      <c r="C1784" s="5" t="s">
        <v>24</v>
      </c>
      <c r="D1784" s="2" t="str">
        <f>'(참고) Index'!$E$9</f>
        <v>Main</v>
      </c>
      <c r="E1784" s="5">
        <v>10012</v>
      </c>
      <c r="F1784" s="4" t="str">
        <f t="shared" si="52"/>
        <v>USDT</v>
      </c>
      <c r="G1784" s="2" t="str">
        <f>IF(INDEX(지갑!$H:$H,MATCH(A1784&amp;B1784&amp;C1784&amp;D1784&amp;E1784&amp;F1784&amp;H1784,지갑!$K:$K,0))=0, "",INDEX(지갑!$H:$H,MATCH(A1784&amp;B1784&amp;C1784&amp;D1784&amp;E1784&amp;F1784&amp;H1784,지갑!$K:$K,0)))</f>
        <v/>
      </c>
      <c r="K1784" s="1" t="s">
        <v>13</v>
      </c>
      <c r="L1784" s="1" t="s">
        <v>11</v>
      </c>
      <c r="M1784" s="11">
        <v>30</v>
      </c>
      <c r="N1784" s="2" t="str">
        <f>IF(ISERROR(INDEX(출금!$G$2:$G$1048576,MATCH($S1784,출금!$S$2:$S$1048576,0)))=TRUE, "", INDEX(출금!$G$2:$G$1048576,MATCH($S1784,출금!$S$2:$S$1048576,0))&amp;"")</f>
        <v/>
      </c>
      <c r="O1784" s="2" t="str">
        <f>IF(ISERROR(INDEX(출금!$H$2:$H$1048576,MATCH($S1784,출금!$S$2:$S$1048576,0)))=TRUE, "", INDEX(출금!$H$2:$H$1048576,MATCH($S1784,출금!$S$2:$S$1048576,0))&amp;"")</f>
        <v/>
      </c>
      <c r="P1784" s="2" t="str">
        <f>IF(ISERROR(INDEX(출금!$A$2:$A$1048576,MATCH($S1784,출금!$S$2:$S$1048576,0)))=TRUE, "", INDEX(출금!$A$2:$A$1048576,MATCH($S1784,출금!$S$2:$S$1048576,0)))</f>
        <v/>
      </c>
      <c r="Q1784" s="2" t="str">
        <f>IF(ISERROR(INDEX(출금!$B$2:$B$1048576,MATCH($S1784,출금!$S$2:$S$1048576,0)))=TRUE, "", INDEX(출금!$B$2:$B$1048576,MATCH($S1784,출금!$S$2:$S$1048576,0)))</f>
        <v/>
      </c>
      <c r="R1784" s="2" t="str">
        <f>IF(ISERROR(INDEX(출금!$C$2:$C$1048576,MATCH($S1784,출금!$S$2:$S$1048576,0)))=TRUE, "", INDEX(출금!$C$2:$C$1048576,MATCH($S1784,출금!$S$2:$S$1048576,0)))</f>
        <v/>
      </c>
      <c r="S1784" s="4" t="s">
        <v>2983</v>
      </c>
      <c r="T1784" s="20">
        <v>44397.658738425926</v>
      </c>
      <c r="U1784" s="31" t="str">
        <f t="shared" si="51"/>
        <v>2021-07-20</v>
      </c>
    </row>
    <row r="1785" spans="1:21">
      <c r="A1785" s="5" t="s">
        <v>3</v>
      </c>
      <c r="B1785" s="5" t="s">
        <v>67</v>
      </c>
      <c r="C1785" s="5" t="s">
        <v>24</v>
      </c>
      <c r="D1785" s="2" t="str">
        <f>'(참고) Index'!$E$9</f>
        <v>Main</v>
      </c>
      <c r="E1785" s="5">
        <v>10012</v>
      </c>
      <c r="F1785" s="4" t="str">
        <f t="shared" si="52"/>
        <v>USDT</v>
      </c>
      <c r="G1785" s="2" t="str">
        <f>IF(INDEX(지갑!$H:$H,MATCH(A1785&amp;B1785&amp;C1785&amp;D1785&amp;E1785&amp;F1785&amp;H1785,지갑!$K:$K,0))=0, "",INDEX(지갑!$H:$H,MATCH(A1785&amp;B1785&amp;C1785&amp;D1785&amp;E1785&amp;F1785&amp;H1785,지갑!$K:$K,0)))</f>
        <v/>
      </c>
      <c r="K1785" s="1" t="s">
        <v>13</v>
      </c>
      <c r="L1785" s="1" t="s">
        <v>11</v>
      </c>
      <c r="M1785" s="11">
        <v>30</v>
      </c>
      <c r="N1785" s="2" t="str">
        <f>IF(ISERROR(INDEX(출금!$G$2:$G$1048576,MATCH($S1785,출금!$S$2:$S$1048576,0)))=TRUE, "", INDEX(출금!$G$2:$G$1048576,MATCH($S1785,출금!$S$2:$S$1048576,0))&amp;"")</f>
        <v/>
      </c>
      <c r="O1785" s="2" t="str">
        <f>IF(ISERROR(INDEX(출금!$H$2:$H$1048576,MATCH($S1785,출금!$S$2:$S$1048576,0)))=TRUE, "", INDEX(출금!$H$2:$H$1048576,MATCH($S1785,출금!$S$2:$S$1048576,0))&amp;"")</f>
        <v/>
      </c>
      <c r="P1785" s="2" t="str">
        <f>IF(ISERROR(INDEX(출금!$A$2:$A$1048576,MATCH($S1785,출금!$S$2:$S$1048576,0)))=TRUE, "", INDEX(출금!$A$2:$A$1048576,MATCH($S1785,출금!$S$2:$S$1048576,0)))</f>
        <v/>
      </c>
      <c r="Q1785" s="2" t="str">
        <f>IF(ISERROR(INDEX(출금!$B$2:$B$1048576,MATCH($S1785,출금!$S$2:$S$1048576,0)))=TRUE, "", INDEX(출금!$B$2:$B$1048576,MATCH($S1785,출금!$S$2:$S$1048576,0)))</f>
        <v/>
      </c>
      <c r="R1785" s="2" t="str">
        <f>IF(ISERROR(INDEX(출금!$C$2:$C$1048576,MATCH($S1785,출금!$S$2:$S$1048576,0)))=TRUE, "", INDEX(출금!$C$2:$C$1048576,MATCH($S1785,출금!$S$2:$S$1048576,0)))</f>
        <v/>
      </c>
      <c r="S1785" s="4" t="s">
        <v>2984</v>
      </c>
      <c r="T1785" s="20">
        <v>44397.654537037037</v>
      </c>
      <c r="U1785" s="31" t="str">
        <f t="shared" si="51"/>
        <v>2021-07-20</v>
      </c>
    </row>
    <row r="1786" spans="1:21">
      <c r="A1786" s="5" t="s">
        <v>3</v>
      </c>
      <c r="B1786" s="5" t="s">
        <v>67</v>
      </c>
      <c r="C1786" s="5" t="s">
        <v>24</v>
      </c>
      <c r="D1786" s="2" t="str">
        <f>'(참고) Index'!$E$9</f>
        <v>Main</v>
      </c>
      <c r="E1786" s="5">
        <v>10012</v>
      </c>
      <c r="F1786" s="4" t="str">
        <f t="shared" si="52"/>
        <v>USDT</v>
      </c>
      <c r="G1786" s="2" t="str">
        <f>IF(INDEX(지갑!$H:$H,MATCH(A1786&amp;B1786&amp;C1786&amp;D1786&amp;E1786&amp;F1786&amp;H1786,지갑!$K:$K,0))=0, "",INDEX(지갑!$H:$H,MATCH(A1786&amp;B1786&amp;C1786&amp;D1786&amp;E1786&amp;F1786&amp;H1786,지갑!$K:$K,0)))</f>
        <v/>
      </c>
      <c r="K1786" s="1" t="s">
        <v>13</v>
      </c>
      <c r="L1786" s="1" t="s">
        <v>11</v>
      </c>
      <c r="M1786" s="11">
        <v>30</v>
      </c>
      <c r="N1786" s="2" t="str">
        <f>IF(ISERROR(INDEX(출금!$G$2:$G$1048576,MATCH($S1786,출금!$S$2:$S$1048576,0)))=TRUE, "", INDEX(출금!$G$2:$G$1048576,MATCH($S1786,출금!$S$2:$S$1048576,0))&amp;"")</f>
        <v/>
      </c>
      <c r="O1786" s="2" t="str">
        <f>IF(ISERROR(INDEX(출금!$H$2:$H$1048576,MATCH($S1786,출금!$S$2:$S$1048576,0)))=TRUE, "", INDEX(출금!$H$2:$H$1048576,MATCH($S1786,출금!$S$2:$S$1048576,0))&amp;"")</f>
        <v/>
      </c>
      <c r="P1786" s="2" t="str">
        <f>IF(ISERROR(INDEX(출금!$A$2:$A$1048576,MATCH($S1786,출금!$S$2:$S$1048576,0)))=TRUE, "", INDEX(출금!$A$2:$A$1048576,MATCH($S1786,출금!$S$2:$S$1048576,0)))</f>
        <v/>
      </c>
      <c r="Q1786" s="2" t="str">
        <f>IF(ISERROR(INDEX(출금!$B$2:$B$1048576,MATCH($S1786,출금!$S$2:$S$1048576,0)))=TRUE, "", INDEX(출금!$B$2:$B$1048576,MATCH($S1786,출금!$S$2:$S$1048576,0)))</f>
        <v/>
      </c>
      <c r="R1786" s="2" t="str">
        <f>IF(ISERROR(INDEX(출금!$C$2:$C$1048576,MATCH($S1786,출금!$S$2:$S$1048576,0)))=TRUE, "", INDEX(출금!$C$2:$C$1048576,MATCH($S1786,출금!$S$2:$S$1048576,0)))</f>
        <v/>
      </c>
      <c r="S1786" s="4" t="s">
        <v>2985</v>
      </c>
      <c r="T1786" s="20">
        <v>44397.628159722219</v>
      </c>
      <c r="U1786" s="31" t="str">
        <f t="shared" si="51"/>
        <v>2021-07-20</v>
      </c>
    </row>
    <row r="1787" spans="1:21" hidden="1">
      <c r="A1787" s="5" t="s">
        <v>3</v>
      </c>
      <c r="B1787" s="5" t="s">
        <v>67</v>
      </c>
      <c r="C1787" s="5" t="s">
        <v>24</v>
      </c>
      <c r="D1787" s="2" t="str">
        <f>'(참고) Index'!$E$9</f>
        <v>Main</v>
      </c>
      <c r="E1787" s="5">
        <v>10012</v>
      </c>
      <c r="F1787" s="4" t="str">
        <f t="shared" si="52"/>
        <v>XRP</v>
      </c>
      <c r="G1787" s="2" t="str">
        <f>IF(INDEX(지갑!$H:$H,MATCH(A1787&amp;B1787&amp;C1787&amp;D1787&amp;E1787&amp;F1787&amp;H1787,지갑!$K:$K,0))=0, "",INDEX(지갑!$H:$H,MATCH(A1787&amp;B1787&amp;C1787&amp;D1787&amp;E1787&amp;F1787&amp;H1787,지갑!$K:$K,0)))</f>
        <v>rEb8TK3gBgk5auZkwc6sHnwrGVJH8DuaLh</v>
      </c>
      <c r="H1787" s="5">
        <v>105711647</v>
      </c>
      <c r="K1787" s="1" t="s">
        <v>10</v>
      </c>
      <c r="L1787" s="1" t="s">
        <v>179</v>
      </c>
      <c r="M1787" s="11">
        <v>7977706.3300000001</v>
      </c>
      <c r="N1787" s="2" t="str">
        <f>IF(ISERROR(INDEX(출금!$G$2:$G$1048576,MATCH($S1787,출금!$S$2:$S$1048576,0)))=TRUE, "", INDEX(출금!$G$2:$G$1048576,MATCH($S1787,출금!$S$2:$S$1048576,0))&amp;"")</f>
        <v/>
      </c>
      <c r="O1787" s="2" t="str">
        <f>IF(ISERROR(INDEX(출금!$H$2:$H$1048576,MATCH($S1787,출금!$S$2:$S$1048576,0)))=TRUE, "", INDEX(출금!$H$2:$H$1048576,MATCH($S1787,출금!$S$2:$S$1048576,0))&amp;"")</f>
        <v/>
      </c>
      <c r="P1787" s="2" t="str">
        <f>IF(ISERROR(INDEX(출금!$A$2:$A$1048576,MATCH($S1787,출금!$S$2:$S$1048576,0)))=TRUE, "", INDEX(출금!$A$2:$A$1048576,MATCH($S1787,출금!$S$2:$S$1048576,0)))</f>
        <v/>
      </c>
      <c r="Q1787" s="2" t="str">
        <f>IF(ISERROR(INDEX(출금!$B$2:$B$1048576,MATCH($S1787,출금!$S$2:$S$1048576,0)))=TRUE, "", INDEX(출금!$B$2:$B$1048576,MATCH($S1787,출금!$S$2:$S$1048576,0)))</f>
        <v/>
      </c>
      <c r="R1787" s="2" t="str">
        <f>IF(ISERROR(INDEX(출금!$C$2:$C$1048576,MATCH($S1787,출금!$S$2:$S$1048576,0)))=TRUE, "", INDEX(출금!$C$2:$C$1048576,MATCH($S1787,출금!$S$2:$S$1048576,0)))</f>
        <v/>
      </c>
      <c r="S1787" s="4" t="s">
        <v>2986</v>
      </c>
      <c r="T1787" s="20">
        <v>44397.389363425929</v>
      </c>
      <c r="U1787" s="31" t="str">
        <f t="shared" si="51"/>
        <v>2021-07-20</v>
      </c>
    </row>
    <row r="1788" spans="1:21" hidden="1">
      <c r="A1788" s="5" t="s">
        <v>3</v>
      </c>
      <c r="B1788" s="5" t="s">
        <v>67</v>
      </c>
      <c r="C1788" s="5" t="s">
        <v>24</v>
      </c>
      <c r="D1788" s="2" t="str">
        <f>'(참고) Index'!$E$9</f>
        <v>Main</v>
      </c>
      <c r="E1788" s="5">
        <v>10012</v>
      </c>
      <c r="F1788" s="4" t="str">
        <f t="shared" si="52"/>
        <v>BUSD</v>
      </c>
      <c r="G1788" s="2" t="str">
        <f>IF(INDEX(지갑!$H:$H,MATCH(A1788&amp;B1788&amp;C1788&amp;D1788&amp;E1788&amp;F1788&amp;H1788,지갑!$K:$K,0))=0, "",INDEX(지갑!$H:$H,MATCH(A1788&amp;B1788&amp;C1788&amp;D1788&amp;E1788&amp;F1788&amp;H1788,지갑!$K:$K,0)))</f>
        <v/>
      </c>
      <c r="K1788" s="1" t="s">
        <v>167</v>
      </c>
      <c r="L1788" s="1" t="s">
        <v>179</v>
      </c>
      <c r="M1788" s="11">
        <v>4673.6668499999996</v>
      </c>
      <c r="N1788" s="2" t="str">
        <f>IF(ISERROR(INDEX(출금!$G$2:$G$1048576,MATCH($S1788,출금!$S$2:$S$1048576,0)))=TRUE, "", INDEX(출금!$G$2:$G$1048576,MATCH($S1788,출금!$S$2:$S$1048576,0))&amp;"")</f>
        <v/>
      </c>
      <c r="O1788" s="2" t="str">
        <f>IF(ISERROR(INDEX(출금!$H$2:$H$1048576,MATCH($S1788,출금!$S$2:$S$1048576,0)))=TRUE, "", INDEX(출금!$H$2:$H$1048576,MATCH($S1788,출금!$S$2:$S$1048576,0))&amp;"")</f>
        <v/>
      </c>
      <c r="P1788" s="2" t="str">
        <f>IF(ISERROR(INDEX(출금!$A$2:$A$1048576,MATCH($S1788,출금!$S$2:$S$1048576,0)))=TRUE, "", INDEX(출금!$A$2:$A$1048576,MATCH($S1788,출금!$S$2:$S$1048576,0)))</f>
        <v/>
      </c>
      <c r="Q1788" s="2" t="str">
        <f>IF(ISERROR(INDEX(출금!$B$2:$B$1048576,MATCH($S1788,출금!$S$2:$S$1048576,0)))=TRUE, "", INDEX(출금!$B$2:$B$1048576,MATCH($S1788,출금!$S$2:$S$1048576,0)))</f>
        <v/>
      </c>
      <c r="R1788" s="2" t="str">
        <f>IF(ISERROR(INDEX(출금!$C$2:$C$1048576,MATCH($S1788,출금!$S$2:$S$1048576,0)))=TRUE, "", INDEX(출금!$C$2:$C$1048576,MATCH($S1788,출금!$S$2:$S$1048576,0)))</f>
        <v/>
      </c>
      <c r="S1788" s="4" t="s">
        <v>2987</v>
      </c>
      <c r="T1788" s="20">
        <v>44397.37939814815</v>
      </c>
      <c r="U1788" s="31" t="str">
        <f t="shared" si="51"/>
        <v>2021-07-20</v>
      </c>
    </row>
    <row r="1789" spans="1:21" hidden="1">
      <c r="A1789" s="5" t="s">
        <v>3</v>
      </c>
      <c r="B1789" s="5" t="s">
        <v>67</v>
      </c>
      <c r="C1789" s="5" t="s">
        <v>24</v>
      </c>
      <c r="D1789" s="2" t="str">
        <f>'(참고) Index'!$E$9</f>
        <v>Main</v>
      </c>
      <c r="E1789" s="5">
        <v>10012</v>
      </c>
      <c r="F1789" s="4" t="str">
        <f t="shared" si="52"/>
        <v>XVS</v>
      </c>
      <c r="G1789" s="2" t="e">
        <f>IF(INDEX(지갑!$H:$H,MATCH(A1789&amp;B1789&amp;C1789&amp;D1789&amp;E1789&amp;F1789&amp;H1789,지갑!$K:$K,0))=0, "",INDEX(지갑!$H:$H,MATCH(A1789&amp;B1789&amp;C1789&amp;D1789&amp;E1789&amp;F1789&amp;H1789,지갑!$K:$K,0)))</f>
        <v>#N/A</v>
      </c>
      <c r="K1789" s="1" t="s">
        <v>2559</v>
      </c>
      <c r="L1789" s="1" t="s">
        <v>179</v>
      </c>
      <c r="M1789" s="11">
        <v>250.40990400000001</v>
      </c>
      <c r="N1789" s="2" t="str">
        <f>IF(ISERROR(INDEX(출금!$G$2:$G$1048576,MATCH($S1789,출금!$S$2:$S$1048576,0)))=TRUE, "", INDEX(출금!$G$2:$G$1048576,MATCH($S1789,출금!$S$2:$S$1048576,0))&amp;"")</f>
        <v/>
      </c>
      <c r="O1789" s="2" t="str">
        <f>IF(ISERROR(INDEX(출금!$H$2:$H$1048576,MATCH($S1789,출금!$S$2:$S$1048576,0)))=TRUE, "", INDEX(출금!$H$2:$H$1048576,MATCH($S1789,출금!$S$2:$S$1048576,0))&amp;"")</f>
        <v/>
      </c>
      <c r="P1789" s="2" t="str">
        <f>IF(ISERROR(INDEX(출금!$A$2:$A$1048576,MATCH($S1789,출금!$S$2:$S$1048576,0)))=TRUE, "", INDEX(출금!$A$2:$A$1048576,MATCH($S1789,출금!$S$2:$S$1048576,0)))</f>
        <v/>
      </c>
      <c r="Q1789" s="2" t="str">
        <f>IF(ISERROR(INDEX(출금!$B$2:$B$1048576,MATCH($S1789,출금!$S$2:$S$1048576,0)))=TRUE, "", INDEX(출금!$B$2:$B$1048576,MATCH($S1789,출금!$S$2:$S$1048576,0)))</f>
        <v/>
      </c>
      <c r="R1789" s="2" t="str">
        <f>IF(ISERROR(INDEX(출금!$C$2:$C$1048576,MATCH($S1789,출금!$S$2:$S$1048576,0)))=TRUE, "", INDEX(출금!$C$2:$C$1048576,MATCH($S1789,출금!$S$2:$S$1048576,0)))</f>
        <v/>
      </c>
      <c r="S1789" s="4" t="s">
        <v>2988</v>
      </c>
      <c r="T1789" s="20">
        <v>44397.379189814812</v>
      </c>
      <c r="U1789" s="31" t="str">
        <f t="shared" si="51"/>
        <v>2021-07-20</v>
      </c>
    </row>
    <row r="1790" spans="1:21" hidden="1">
      <c r="A1790" s="5" t="s">
        <v>3</v>
      </c>
      <c r="B1790" s="5" t="s">
        <v>67</v>
      </c>
      <c r="C1790" s="5" t="s">
        <v>24</v>
      </c>
      <c r="D1790" s="2" t="str">
        <f>'(참고) Index'!$E$9</f>
        <v>Main</v>
      </c>
      <c r="E1790" s="5">
        <v>10012</v>
      </c>
      <c r="F1790" s="4" t="str">
        <f t="shared" si="52"/>
        <v>EOS</v>
      </c>
      <c r="G1790" s="2" t="str">
        <f>IF(INDEX(지갑!$H:$H,MATCH(A1790&amp;B1790&amp;C1790&amp;D1790&amp;E1790&amp;F1790&amp;H1790,지갑!$K:$K,0))=0, "",INDEX(지갑!$H:$H,MATCH(A1790&amp;B1790&amp;C1790&amp;D1790&amp;E1790&amp;F1790&amp;H1790,지갑!$K:$K,0)))</f>
        <v>binancecleos</v>
      </c>
      <c r="H1790" s="5">
        <v>106375124</v>
      </c>
      <c r="K1790" s="1" t="s">
        <v>1139</v>
      </c>
      <c r="L1790" s="1" t="s">
        <v>179</v>
      </c>
      <c r="M1790" s="11">
        <v>729574.929</v>
      </c>
      <c r="N1790" s="2" t="str">
        <f>IF(ISERROR(INDEX(출금!$G$2:$G$1048576,MATCH($S1790,출금!$S$2:$S$1048576,0)))=TRUE, "", INDEX(출금!$G$2:$G$1048576,MATCH($S1790,출금!$S$2:$S$1048576,0))&amp;"")</f>
        <v/>
      </c>
      <c r="O1790" s="2" t="str">
        <f>IF(ISERROR(INDEX(출금!$H$2:$H$1048576,MATCH($S1790,출금!$S$2:$S$1048576,0)))=TRUE, "", INDEX(출금!$H$2:$H$1048576,MATCH($S1790,출금!$S$2:$S$1048576,0))&amp;"")</f>
        <v/>
      </c>
      <c r="P1790" s="2" t="str">
        <f>IF(ISERROR(INDEX(출금!$A$2:$A$1048576,MATCH($S1790,출금!$S$2:$S$1048576,0)))=TRUE, "", INDEX(출금!$A$2:$A$1048576,MATCH($S1790,출금!$S$2:$S$1048576,0)))</f>
        <v/>
      </c>
      <c r="Q1790" s="2" t="str">
        <f>IF(ISERROR(INDEX(출금!$B$2:$B$1048576,MATCH($S1790,출금!$S$2:$S$1048576,0)))=TRUE, "", INDEX(출금!$B$2:$B$1048576,MATCH($S1790,출금!$S$2:$S$1048576,0)))</f>
        <v/>
      </c>
      <c r="R1790" s="2" t="str">
        <f>IF(ISERROR(INDEX(출금!$C$2:$C$1048576,MATCH($S1790,출금!$S$2:$S$1048576,0)))=TRUE, "", INDEX(출금!$C$2:$C$1048576,MATCH($S1790,출금!$S$2:$S$1048576,0)))</f>
        <v/>
      </c>
      <c r="S1790" s="4" t="s">
        <v>2989</v>
      </c>
      <c r="T1790" s="20">
        <v>44397.378125000003</v>
      </c>
      <c r="U1790" s="31" t="str">
        <f t="shared" si="51"/>
        <v>2021-07-20</v>
      </c>
    </row>
    <row r="1791" spans="1:21" hidden="1">
      <c r="A1791" s="5" t="s">
        <v>3</v>
      </c>
      <c r="B1791" s="5" t="s">
        <v>67</v>
      </c>
      <c r="C1791" s="5" t="s">
        <v>24</v>
      </c>
      <c r="D1791" s="2" t="str">
        <f>'(참고) Index'!$E$9</f>
        <v>Main</v>
      </c>
      <c r="E1791" s="5">
        <v>10012</v>
      </c>
      <c r="F1791" s="4" t="str">
        <f t="shared" si="52"/>
        <v>EOS</v>
      </c>
      <c r="G1791" s="2" t="str">
        <f>IF(INDEX(지갑!$H:$H,MATCH(A1791&amp;B1791&amp;C1791&amp;D1791&amp;E1791&amp;F1791&amp;H1791,지갑!$K:$K,0))=0, "",INDEX(지갑!$H:$H,MATCH(A1791&amp;B1791&amp;C1791&amp;D1791&amp;E1791&amp;F1791&amp;H1791,지갑!$K:$K,0)))</f>
        <v>binancecleos</v>
      </c>
      <c r="H1791" s="5">
        <v>106375124</v>
      </c>
      <c r="K1791" s="1" t="s">
        <v>1139</v>
      </c>
      <c r="L1791" s="1" t="s">
        <v>1139</v>
      </c>
      <c r="M1791" s="11">
        <v>31808.9156</v>
      </c>
      <c r="N1791" s="2" t="str">
        <f>IF(ISERROR(INDEX(출금!$G$2:$G$1048576,MATCH($S1791,출금!$S$2:$S$1048576,0)))=TRUE, "", INDEX(출금!$G$2:$G$1048576,MATCH($S1791,출금!$S$2:$S$1048576,0))&amp;"")</f>
        <v/>
      </c>
      <c r="O1791" s="2" t="str">
        <f>IF(ISERROR(INDEX(출금!$H$2:$H$1048576,MATCH($S1791,출금!$S$2:$S$1048576,0)))=TRUE, "", INDEX(출금!$H$2:$H$1048576,MATCH($S1791,출금!$S$2:$S$1048576,0))&amp;"")</f>
        <v/>
      </c>
      <c r="P1791" s="2" t="str">
        <f>IF(ISERROR(INDEX(출금!$A$2:$A$1048576,MATCH($S1791,출금!$S$2:$S$1048576,0)))=TRUE, "", INDEX(출금!$A$2:$A$1048576,MATCH($S1791,출금!$S$2:$S$1048576,0)))</f>
        <v>exchange</v>
      </c>
      <c r="Q1791" s="2" t="str">
        <f>IF(ISERROR(INDEX(출금!$B$2:$B$1048576,MATCH($S1791,출금!$S$2:$S$1048576,0)))=TRUE, "", INDEX(출금!$B$2:$B$1048576,MATCH($S1791,출금!$S$2:$S$1048576,0)))</f>
        <v>Huobi</v>
      </c>
      <c r="R1791" s="2" t="str">
        <f>IF(ISERROR(INDEX(출금!$C$2:$C$1048576,MATCH($S1791,출금!$S$2:$S$1048576,0)))=TRUE, "", INDEX(출금!$C$2:$C$1048576,MATCH($S1791,출금!$S$2:$S$1048576,0)))</f>
        <v>Peertec</v>
      </c>
      <c r="S1791" s="4" t="s">
        <v>1149</v>
      </c>
      <c r="T1791" s="20">
        <v>44396.90834490741</v>
      </c>
      <c r="U1791" s="31" t="str">
        <f t="shared" si="51"/>
        <v>2021-07-19</v>
      </c>
    </row>
    <row r="1792" spans="1:21" hidden="1">
      <c r="A1792" s="5" t="s">
        <v>3</v>
      </c>
      <c r="B1792" s="5" t="s">
        <v>67</v>
      </c>
      <c r="C1792" s="5" t="s">
        <v>24</v>
      </c>
      <c r="D1792" s="2" t="str">
        <f>'(참고) Index'!$E$9</f>
        <v>Main</v>
      </c>
      <c r="E1792" s="5">
        <v>10012</v>
      </c>
      <c r="F1792" s="4" t="str">
        <f t="shared" si="52"/>
        <v>EOS</v>
      </c>
      <c r="G1792" s="2" t="str">
        <f>IF(INDEX(지갑!$H:$H,MATCH(A1792&amp;B1792&amp;C1792&amp;D1792&amp;E1792&amp;F1792&amp;H1792,지갑!$K:$K,0))=0, "",INDEX(지갑!$H:$H,MATCH(A1792&amp;B1792&amp;C1792&amp;D1792&amp;E1792&amp;F1792&amp;H1792,지갑!$K:$K,0)))</f>
        <v>binancecleos</v>
      </c>
      <c r="H1792" s="5">
        <v>106375124</v>
      </c>
      <c r="K1792" s="1" t="s">
        <v>1139</v>
      </c>
      <c r="L1792" s="1" t="s">
        <v>1139</v>
      </c>
      <c r="M1792" s="11">
        <v>99999.9</v>
      </c>
      <c r="N1792" s="2" t="str">
        <f>IF(ISERROR(INDEX(출금!$G$2:$G$1048576,MATCH($S1792,출금!$S$2:$S$1048576,0)))=TRUE, "", INDEX(출금!$G$2:$G$1048576,MATCH($S1792,출금!$S$2:$S$1048576,0))&amp;"")</f>
        <v/>
      </c>
      <c r="O1792" s="2" t="str">
        <f>IF(ISERROR(INDEX(출금!$H$2:$H$1048576,MATCH($S1792,출금!$S$2:$S$1048576,0)))=TRUE, "", INDEX(출금!$H$2:$H$1048576,MATCH($S1792,출금!$S$2:$S$1048576,0))&amp;"")</f>
        <v/>
      </c>
      <c r="P1792" s="2" t="str">
        <f>IF(ISERROR(INDEX(출금!$A$2:$A$1048576,MATCH($S1792,출금!$S$2:$S$1048576,0)))=TRUE, "", INDEX(출금!$A$2:$A$1048576,MATCH($S1792,출금!$S$2:$S$1048576,0)))</f>
        <v>exchange</v>
      </c>
      <c r="Q1792" s="2" t="str">
        <f>IF(ISERROR(INDEX(출금!$B$2:$B$1048576,MATCH($S1792,출금!$S$2:$S$1048576,0)))=TRUE, "", INDEX(출금!$B$2:$B$1048576,MATCH($S1792,출금!$S$2:$S$1048576,0)))</f>
        <v>Huobi</v>
      </c>
      <c r="R1792" s="2" t="str">
        <f>IF(ISERROR(INDEX(출금!$C$2:$C$1048576,MATCH($S1792,출금!$S$2:$S$1048576,0)))=TRUE, "", INDEX(출금!$C$2:$C$1048576,MATCH($S1792,출금!$S$2:$S$1048576,0)))</f>
        <v>Peertec</v>
      </c>
      <c r="S1792" s="4" t="s">
        <v>1147</v>
      </c>
      <c r="T1792" s="20">
        <v>44396.906956018516</v>
      </c>
      <c r="U1792" s="31" t="str">
        <f t="shared" si="51"/>
        <v>2021-07-19</v>
      </c>
    </row>
    <row r="1793" spans="1:21" hidden="1">
      <c r="A1793" s="5" t="s">
        <v>3</v>
      </c>
      <c r="B1793" s="5" t="s">
        <v>67</v>
      </c>
      <c r="C1793" s="5" t="s">
        <v>24</v>
      </c>
      <c r="D1793" s="2" t="str">
        <f>'(참고) Index'!$E$9</f>
        <v>Main</v>
      </c>
      <c r="E1793" s="5">
        <v>10012</v>
      </c>
      <c r="F1793" s="4" t="str">
        <f t="shared" si="52"/>
        <v>EOS</v>
      </c>
      <c r="G1793" s="2" t="str">
        <f>IF(INDEX(지갑!$H:$H,MATCH(A1793&amp;B1793&amp;C1793&amp;D1793&amp;E1793&amp;F1793&amp;H1793,지갑!$K:$K,0))=0, "",INDEX(지갑!$H:$H,MATCH(A1793&amp;B1793&amp;C1793&amp;D1793&amp;E1793&amp;F1793&amp;H1793,지갑!$K:$K,0)))</f>
        <v>binancecleos</v>
      </c>
      <c r="H1793" s="5">
        <v>106375124</v>
      </c>
      <c r="K1793" s="1" t="s">
        <v>1139</v>
      </c>
      <c r="L1793" s="1" t="s">
        <v>1139</v>
      </c>
      <c r="M1793" s="11">
        <v>99999.9</v>
      </c>
      <c r="N1793" s="2" t="str">
        <f>IF(ISERROR(INDEX(출금!$G$2:$G$1048576,MATCH($S1793,출금!$S$2:$S$1048576,0)))=TRUE, "", INDEX(출금!$G$2:$G$1048576,MATCH($S1793,출금!$S$2:$S$1048576,0))&amp;"")</f>
        <v/>
      </c>
      <c r="O1793" s="2" t="str">
        <f>IF(ISERROR(INDEX(출금!$H$2:$H$1048576,MATCH($S1793,출금!$S$2:$S$1048576,0)))=TRUE, "", INDEX(출금!$H$2:$H$1048576,MATCH($S1793,출금!$S$2:$S$1048576,0))&amp;"")</f>
        <v/>
      </c>
      <c r="P1793" s="2" t="str">
        <f>IF(ISERROR(INDEX(출금!$A$2:$A$1048576,MATCH($S1793,출금!$S$2:$S$1048576,0)))=TRUE, "", INDEX(출금!$A$2:$A$1048576,MATCH($S1793,출금!$S$2:$S$1048576,0)))</f>
        <v>exchange</v>
      </c>
      <c r="Q1793" s="2" t="str">
        <f>IF(ISERROR(INDEX(출금!$B$2:$B$1048576,MATCH($S1793,출금!$S$2:$S$1048576,0)))=TRUE, "", INDEX(출금!$B$2:$B$1048576,MATCH($S1793,출금!$S$2:$S$1048576,0)))</f>
        <v>Huobi</v>
      </c>
      <c r="R1793" s="2" t="str">
        <f>IF(ISERROR(INDEX(출금!$C$2:$C$1048576,MATCH($S1793,출금!$S$2:$S$1048576,0)))=TRUE, "", INDEX(출금!$C$2:$C$1048576,MATCH($S1793,출금!$S$2:$S$1048576,0)))</f>
        <v>Peertec</v>
      </c>
      <c r="S1793" s="4" t="s">
        <v>1148</v>
      </c>
      <c r="T1793" s="20">
        <v>44396.906956018516</v>
      </c>
      <c r="U1793" s="31" t="str">
        <f t="shared" si="51"/>
        <v>2021-07-19</v>
      </c>
    </row>
    <row r="1794" spans="1:21" hidden="1">
      <c r="A1794" s="5" t="s">
        <v>3</v>
      </c>
      <c r="B1794" s="5" t="s">
        <v>67</v>
      </c>
      <c r="C1794" s="5" t="s">
        <v>24</v>
      </c>
      <c r="D1794" s="2" t="str">
        <f>'(참고) Index'!$E$9</f>
        <v>Main</v>
      </c>
      <c r="E1794" s="5">
        <v>10012</v>
      </c>
      <c r="F1794" s="4" t="str">
        <f t="shared" si="52"/>
        <v>EOS</v>
      </c>
      <c r="G1794" s="2" t="str">
        <f>IF(INDEX(지갑!$H:$H,MATCH(A1794&amp;B1794&amp;C1794&amp;D1794&amp;E1794&amp;F1794&amp;H1794,지갑!$K:$K,0))=0, "",INDEX(지갑!$H:$H,MATCH(A1794&amp;B1794&amp;C1794&amp;D1794&amp;E1794&amp;F1794&amp;H1794,지갑!$K:$K,0)))</f>
        <v>binancecleos</v>
      </c>
      <c r="H1794" s="5">
        <v>106375124</v>
      </c>
      <c r="K1794" s="1" t="s">
        <v>1139</v>
      </c>
      <c r="L1794" s="1" t="s">
        <v>1139</v>
      </c>
      <c r="M1794" s="11">
        <v>99999.9</v>
      </c>
      <c r="N1794" s="2" t="str">
        <f>IF(ISERROR(INDEX(출금!$G$2:$G$1048576,MATCH($S1794,출금!$S$2:$S$1048576,0)))=TRUE, "", INDEX(출금!$G$2:$G$1048576,MATCH($S1794,출금!$S$2:$S$1048576,0))&amp;"")</f>
        <v/>
      </c>
      <c r="O1794" s="2" t="str">
        <f>IF(ISERROR(INDEX(출금!$H$2:$H$1048576,MATCH($S1794,출금!$S$2:$S$1048576,0)))=TRUE, "", INDEX(출금!$H$2:$H$1048576,MATCH($S1794,출금!$S$2:$S$1048576,0))&amp;"")</f>
        <v/>
      </c>
      <c r="P1794" s="2" t="str">
        <f>IF(ISERROR(INDEX(출금!$A$2:$A$1048576,MATCH($S1794,출금!$S$2:$S$1048576,0)))=TRUE, "", INDEX(출금!$A$2:$A$1048576,MATCH($S1794,출금!$S$2:$S$1048576,0)))</f>
        <v>exchange</v>
      </c>
      <c r="Q1794" s="2" t="str">
        <f>IF(ISERROR(INDEX(출금!$B$2:$B$1048576,MATCH($S1794,출금!$S$2:$S$1048576,0)))=TRUE, "", INDEX(출금!$B$2:$B$1048576,MATCH($S1794,출금!$S$2:$S$1048576,0)))</f>
        <v>Huobi</v>
      </c>
      <c r="R1794" s="2" t="str">
        <f>IF(ISERROR(INDEX(출금!$C$2:$C$1048576,MATCH($S1794,출금!$S$2:$S$1048576,0)))=TRUE, "", INDEX(출금!$C$2:$C$1048576,MATCH($S1794,출금!$S$2:$S$1048576,0)))</f>
        <v>Peertec</v>
      </c>
      <c r="S1794" s="4" t="s">
        <v>1145</v>
      </c>
      <c r="T1794" s="20">
        <v>44396.90556712963</v>
      </c>
      <c r="U1794" s="31" t="str">
        <f t="shared" ref="U1794:U1857" si="53">TEXT(T1794,"yyyy-mm-dd")</f>
        <v>2021-07-19</v>
      </c>
    </row>
    <row r="1795" spans="1:21" hidden="1">
      <c r="A1795" s="5" t="s">
        <v>3</v>
      </c>
      <c r="B1795" s="5" t="s">
        <v>67</v>
      </c>
      <c r="C1795" s="5" t="s">
        <v>24</v>
      </c>
      <c r="D1795" s="2" t="str">
        <f>'(참고) Index'!$E$9</f>
        <v>Main</v>
      </c>
      <c r="E1795" s="5">
        <v>10012</v>
      </c>
      <c r="F1795" s="4" t="str">
        <f t="shared" si="52"/>
        <v>EOS</v>
      </c>
      <c r="G1795" s="2" t="str">
        <f>IF(INDEX(지갑!$H:$H,MATCH(A1795&amp;B1795&amp;C1795&amp;D1795&amp;E1795&amp;F1795&amp;H1795,지갑!$K:$K,0))=0, "",INDEX(지갑!$H:$H,MATCH(A1795&amp;B1795&amp;C1795&amp;D1795&amp;E1795&amp;F1795&amp;H1795,지갑!$K:$K,0)))</f>
        <v>binancecleos</v>
      </c>
      <c r="H1795" s="5">
        <v>106375124</v>
      </c>
      <c r="K1795" s="1" t="s">
        <v>1139</v>
      </c>
      <c r="L1795" s="1" t="s">
        <v>1139</v>
      </c>
      <c r="M1795" s="11">
        <v>99999.9</v>
      </c>
      <c r="N1795" s="2" t="str">
        <f>IF(ISERROR(INDEX(출금!$G$2:$G$1048576,MATCH($S1795,출금!$S$2:$S$1048576,0)))=TRUE, "", INDEX(출금!$G$2:$G$1048576,MATCH($S1795,출금!$S$2:$S$1048576,0))&amp;"")</f>
        <v/>
      </c>
      <c r="O1795" s="2" t="str">
        <f>IF(ISERROR(INDEX(출금!$H$2:$H$1048576,MATCH($S1795,출금!$S$2:$S$1048576,0)))=TRUE, "", INDEX(출금!$H$2:$H$1048576,MATCH($S1795,출금!$S$2:$S$1048576,0))&amp;"")</f>
        <v/>
      </c>
      <c r="P1795" s="2" t="str">
        <f>IF(ISERROR(INDEX(출금!$A$2:$A$1048576,MATCH($S1795,출금!$S$2:$S$1048576,0)))=TRUE, "", INDEX(출금!$A$2:$A$1048576,MATCH($S1795,출금!$S$2:$S$1048576,0)))</f>
        <v>exchange</v>
      </c>
      <c r="Q1795" s="2" t="str">
        <f>IF(ISERROR(INDEX(출금!$B$2:$B$1048576,MATCH($S1795,출금!$S$2:$S$1048576,0)))=TRUE, "", INDEX(출금!$B$2:$B$1048576,MATCH($S1795,출금!$S$2:$S$1048576,0)))</f>
        <v>Huobi</v>
      </c>
      <c r="R1795" s="2" t="str">
        <f>IF(ISERROR(INDEX(출금!$C$2:$C$1048576,MATCH($S1795,출금!$S$2:$S$1048576,0)))=TRUE, "", INDEX(출금!$C$2:$C$1048576,MATCH($S1795,출금!$S$2:$S$1048576,0)))</f>
        <v>Peertec</v>
      </c>
      <c r="S1795" s="4" t="s">
        <v>1146</v>
      </c>
      <c r="T1795" s="20">
        <v>44396.90556712963</v>
      </c>
      <c r="U1795" s="31" t="str">
        <f t="shared" si="53"/>
        <v>2021-07-19</v>
      </c>
    </row>
    <row r="1796" spans="1:21" hidden="1">
      <c r="A1796" s="5" t="s">
        <v>3</v>
      </c>
      <c r="B1796" s="5" t="s">
        <v>67</v>
      </c>
      <c r="C1796" s="5" t="s">
        <v>24</v>
      </c>
      <c r="D1796" s="2" t="str">
        <f>'(참고) Index'!$E$9</f>
        <v>Main</v>
      </c>
      <c r="E1796" s="5">
        <v>10012</v>
      </c>
      <c r="F1796" s="4" t="str">
        <f t="shared" si="52"/>
        <v>EOS</v>
      </c>
      <c r="G1796" s="2" t="str">
        <f>IF(INDEX(지갑!$H:$H,MATCH(A1796&amp;B1796&amp;C1796&amp;D1796&amp;E1796&amp;F1796&amp;H1796,지갑!$K:$K,0))=0, "",INDEX(지갑!$H:$H,MATCH(A1796&amp;B1796&amp;C1796&amp;D1796&amp;E1796&amp;F1796&amp;H1796,지갑!$K:$K,0)))</f>
        <v>binancecleos</v>
      </c>
      <c r="H1796" s="5">
        <v>106375124</v>
      </c>
      <c r="K1796" s="1" t="s">
        <v>1139</v>
      </c>
      <c r="L1796" s="1" t="s">
        <v>1139</v>
      </c>
      <c r="M1796" s="11">
        <v>99999.9</v>
      </c>
      <c r="N1796" s="2" t="str">
        <f>IF(ISERROR(INDEX(출금!$G$2:$G$1048576,MATCH($S1796,출금!$S$2:$S$1048576,0)))=TRUE, "", INDEX(출금!$G$2:$G$1048576,MATCH($S1796,출금!$S$2:$S$1048576,0))&amp;"")</f>
        <v/>
      </c>
      <c r="O1796" s="2" t="str">
        <f>IF(ISERROR(INDEX(출금!$H$2:$H$1048576,MATCH($S1796,출금!$S$2:$S$1048576,0)))=TRUE, "", INDEX(출금!$H$2:$H$1048576,MATCH($S1796,출금!$S$2:$S$1048576,0))&amp;"")</f>
        <v/>
      </c>
      <c r="P1796" s="2" t="str">
        <f>IF(ISERROR(INDEX(출금!$A$2:$A$1048576,MATCH($S1796,출금!$S$2:$S$1048576,0)))=TRUE, "", INDEX(출금!$A$2:$A$1048576,MATCH($S1796,출금!$S$2:$S$1048576,0)))</f>
        <v>exchange</v>
      </c>
      <c r="Q1796" s="2" t="str">
        <f>IF(ISERROR(INDEX(출금!$B$2:$B$1048576,MATCH($S1796,출금!$S$2:$S$1048576,0)))=TRUE, "", INDEX(출금!$B$2:$B$1048576,MATCH($S1796,출금!$S$2:$S$1048576,0)))</f>
        <v>Huobi</v>
      </c>
      <c r="R1796" s="2" t="str">
        <f>IF(ISERROR(INDEX(출금!$C$2:$C$1048576,MATCH($S1796,출금!$S$2:$S$1048576,0)))=TRUE, "", INDEX(출금!$C$2:$C$1048576,MATCH($S1796,출금!$S$2:$S$1048576,0)))</f>
        <v>Peertec</v>
      </c>
      <c r="S1796" s="4" t="s">
        <v>1143</v>
      </c>
      <c r="T1796" s="20">
        <v>44396.904189814813</v>
      </c>
      <c r="U1796" s="31" t="str">
        <f t="shared" si="53"/>
        <v>2021-07-19</v>
      </c>
    </row>
    <row r="1797" spans="1:21" hidden="1">
      <c r="A1797" s="5" t="s">
        <v>3</v>
      </c>
      <c r="B1797" s="5" t="s">
        <v>67</v>
      </c>
      <c r="C1797" s="5" t="s">
        <v>24</v>
      </c>
      <c r="D1797" s="2" t="str">
        <f>'(참고) Index'!$E$9</f>
        <v>Main</v>
      </c>
      <c r="E1797" s="5">
        <v>10012</v>
      </c>
      <c r="F1797" s="4" t="str">
        <f t="shared" si="52"/>
        <v>EOS</v>
      </c>
      <c r="G1797" s="2" t="str">
        <f>IF(INDEX(지갑!$H:$H,MATCH(A1797&amp;B1797&amp;C1797&amp;D1797&amp;E1797&amp;F1797&amp;H1797,지갑!$K:$K,0))=0, "",INDEX(지갑!$H:$H,MATCH(A1797&amp;B1797&amp;C1797&amp;D1797&amp;E1797&amp;F1797&amp;H1797,지갑!$K:$K,0)))</f>
        <v>binancecleos</v>
      </c>
      <c r="H1797" s="5">
        <v>106375124</v>
      </c>
      <c r="K1797" s="1" t="s">
        <v>1139</v>
      </c>
      <c r="L1797" s="1" t="s">
        <v>1139</v>
      </c>
      <c r="M1797" s="11">
        <v>99999.9</v>
      </c>
      <c r="N1797" s="2" t="str">
        <f>IF(ISERROR(INDEX(출금!$G$2:$G$1048576,MATCH($S1797,출금!$S$2:$S$1048576,0)))=TRUE, "", INDEX(출금!$G$2:$G$1048576,MATCH($S1797,출금!$S$2:$S$1048576,0))&amp;"")</f>
        <v/>
      </c>
      <c r="O1797" s="2" t="str">
        <f>IF(ISERROR(INDEX(출금!$H$2:$H$1048576,MATCH($S1797,출금!$S$2:$S$1048576,0)))=TRUE, "", INDEX(출금!$H$2:$H$1048576,MATCH($S1797,출금!$S$2:$S$1048576,0))&amp;"")</f>
        <v/>
      </c>
      <c r="P1797" s="2" t="str">
        <f>IF(ISERROR(INDEX(출금!$A$2:$A$1048576,MATCH($S1797,출금!$S$2:$S$1048576,0)))=TRUE, "", INDEX(출금!$A$2:$A$1048576,MATCH($S1797,출금!$S$2:$S$1048576,0)))</f>
        <v>exchange</v>
      </c>
      <c r="Q1797" s="2" t="str">
        <f>IF(ISERROR(INDEX(출금!$B$2:$B$1048576,MATCH($S1797,출금!$S$2:$S$1048576,0)))=TRUE, "", INDEX(출금!$B$2:$B$1048576,MATCH($S1797,출금!$S$2:$S$1048576,0)))</f>
        <v>Huobi</v>
      </c>
      <c r="R1797" s="2" t="str">
        <f>IF(ISERROR(INDEX(출금!$C$2:$C$1048576,MATCH($S1797,출금!$S$2:$S$1048576,0)))=TRUE, "", INDEX(출금!$C$2:$C$1048576,MATCH($S1797,출금!$S$2:$S$1048576,0)))</f>
        <v>Peertec</v>
      </c>
      <c r="S1797" s="4" t="s">
        <v>1144</v>
      </c>
      <c r="T1797" s="20">
        <v>44396.904189814813</v>
      </c>
      <c r="U1797" s="31" t="str">
        <f t="shared" si="53"/>
        <v>2021-07-19</v>
      </c>
    </row>
    <row r="1798" spans="1:21" hidden="1">
      <c r="A1798" s="5" t="s">
        <v>3</v>
      </c>
      <c r="B1798" s="5" t="s">
        <v>67</v>
      </c>
      <c r="C1798" s="5" t="s">
        <v>24</v>
      </c>
      <c r="D1798" s="2" t="str">
        <f>'(참고) Index'!$E$9</f>
        <v>Main</v>
      </c>
      <c r="E1798" s="5">
        <v>10012</v>
      </c>
      <c r="F1798" s="4" t="str">
        <f t="shared" si="52"/>
        <v>EOS</v>
      </c>
      <c r="G1798" s="2" t="str">
        <f>IF(INDEX(지갑!$H:$H,MATCH(A1798&amp;B1798&amp;C1798&amp;D1798&amp;E1798&amp;F1798&amp;H1798,지갑!$K:$K,0))=0, "",INDEX(지갑!$H:$H,MATCH(A1798&amp;B1798&amp;C1798&amp;D1798&amp;E1798&amp;F1798&amp;H1798,지갑!$K:$K,0)))</f>
        <v>binancecleos</v>
      </c>
      <c r="H1798" s="5">
        <v>106375124</v>
      </c>
      <c r="K1798" s="1" t="s">
        <v>1139</v>
      </c>
      <c r="L1798" s="1" t="s">
        <v>1139</v>
      </c>
      <c r="M1798" s="11">
        <v>99999.9</v>
      </c>
      <c r="N1798" s="2" t="str">
        <f>IF(ISERROR(INDEX(출금!$G$2:$G$1048576,MATCH($S1798,출금!$S$2:$S$1048576,0)))=TRUE, "", INDEX(출금!$G$2:$G$1048576,MATCH($S1798,출금!$S$2:$S$1048576,0))&amp;"")</f>
        <v/>
      </c>
      <c r="O1798" s="2" t="str">
        <f>IF(ISERROR(INDEX(출금!$H$2:$H$1048576,MATCH($S1798,출금!$S$2:$S$1048576,0)))=TRUE, "", INDEX(출금!$H$2:$H$1048576,MATCH($S1798,출금!$S$2:$S$1048576,0))&amp;"")</f>
        <v/>
      </c>
      <c r="P1798" s="2" t="str">
        <f>IF(ISERROR(INDEX(출금!$A$2:$A$1048576,MATCH($S1798,출금!$S$2:$S$1048576,0)))=TRUE, "", INDEX(출금!$A$2:$A$1048576,MATCH($S1798,출금!$S$2:$S$1048576,0)))</f>
        <v>exchange</v>
      </c>
      <c r="Q1798" s="2" t="str">
        <f>IF(ISERROR(INDEX(출금!$B$2:$B$1048576,MATCH($S1798,출금!$S$2:$S$1048576,0)))=TRUE, "", INDEX(출금!$B$2:$B$1048576,MATCH($S1798,출금!$S$2:$S$1048576,0)))</f>
        <v>Huobi</v>
      </c>
      <c r="R1798" s="2" t="str">
        <f>IF(ISERROR(INDEX(출금!$C$2:$C$1048576,MATCH($S1798,출금!$S$2:$S$1048576,0)))=TRUE, "", INDEX(출금!$C$2:$C$1048576,MATCH($S1798,출금!$S$2:$S$1048576,0)))</f>
        <v>Peertec</v>
      </c>
      <c r="S1798" s="4" t="s">
        <v>1142</v>
      </c>
      <c r="T1798" s="20">
        <v>44396.902777777781</v>
      </c>
      <c r="U1798" s="31" t="str">
        <f t="shared" si="53"/>
        <v>2021-07-19</v>
      </c>
    </row>
    <row r="1799" spans="1:21">
      <c r="A1799" s="5" t="s">
        <v>3</v>
      </c>
      <c r="B1799" s="5" t="s">
        <v>67</v>
      </c>
      <c r="C1799" s="5" t="s">
        <v>24</v>
      </c>
      <c r="D1799" s="2" t="str">
        <f>'(참고) Index'!$E$9</f>
        <v>Main</v>
      </c>
      <c r="E1799" s="5">
        <v>10012</v>
      </c>
      <c r="F1799" s="4" t="str">
        <f t="shared" si="52"/>
        <v>USDC</v>
      </c>
      <c r="G1799" s="2" t="str">
        <f>IF(INDEX(지갑!$H:$H,MATCH(A1799&amp;B1799&amp;C1799&amp;D1799&amp;E1799&amp;F1799&amp;H1799,지갑!$K:$K,0))=0, "",INDEX(지갑!$H:$H,MATCH(A1799&amp;B1799&amp;C1799&amp;D1799&amp;E1799&amp;F1799&amp;H1799,지갑!$K:$K,0)))</f>
        <v/>
      </c>
      <c r="K1799" s="1" t="s">
        <v>12</v>
      </c>
      <c r="L1799" s="1" t="s">
        <v>11</v>
      </c>
      <c r="M1799" s="11">
        <v>20000</v>
      </c>
      <c r="N1799" s="2" t="str">
        <f>IF(ISERROR(INDEX(출금!$G$2:$G$1048576,MATCH($S1799,출금!$S$2:$S$1048576,0)))=TRUE, "", INDEX(출금!$G$2:$G$1048576,MATCH($S1799,출금!$S$2:$S$1048576,0))&amp;"")</f>
        <v/>
      </c>
      <c r="O1799" s="2" t="str">
        <f>IF(ISERROR(INDEX(출금!$H$2:$H$1048576,MATCH($S1799,출금!$S$2:$S$1048576,0)))=TRUE, "", INDEX(출금!$H$2:$H$1048576,MATCH($S1799,출금!$S$2:$S$1048576,0))&amp;"")</f>
        <v/>
      </c>
      <c r="P1799" s="2" t="str">
        <f>IF(ISERROR(INDEX(출금!$A$2:$A$1048576,MATCH($S1799,출금!$S$2:$S$1048576,0)))=TRUE, "", INDEX(출금!$A$2:$A$1048576,MATCH($S1799,출금!$S$2:$S$1048576,0)))</f>
        <v/>
      </c>
      <c r="Q1799" s="2" t="str">
        <f>IF(ISERROR(INDEX(출금!$B$2:$B$1048576,MATCH($S1799,출금!$S$2:$S$1048576,0)))=TRUE, "", INDEX(출금!$B$2:$B$1048576,MATCH($S1799,출금!$S$2:$S$1048576,0)))</f>
        <v/>
      </c>
      <c r="R1799" s="2" t="str">
        <f>IF(ISERROR(INDEX(출금!$C$2:$C$1048576,MATCH($S1799,출금!$S$2:$S$1048576,0)))=TRUE, "", INDEX(출금!$C$2:$C$1048576,MATCH($S1799,출금!$S$2:$S$1048576,0)))</f>
        <v/>
      </c>
      <c r="S1799" s="4" t="s">
        <v>2990</v>
      </c>
      <c r="T1799" s="20">
        <v>44374.915636574071</v>
      </c>
      <c r="U1799" s="31" t="str">
        <f t="shared" si="53"/>
        <v>2021-06-27</v>
      </c>
    </row>
    <row r="1800" spans="1:21">
      <c r="A1800" s="5" t="s">
        <v>3</v>
      </c>
      <c r="B1800" s="5" t="s">
        <v>67</v>
      </c>
      <c r="C1800" s="5" t="s">
        <v>24</v>
      </c>
      <c r="D1800" s="2" t="str">
        <f>'(참고) Index'!$E$9</f>
        <v>Main</v>
      </c>
      <c r="E1800" s="5">
        <v>10012</v>
      </c>
      <c r="F1800" s="4" t="str">
        <f t="shared" si="52"/>
        <v>USDT</v>
      </c>
      <c r="G1800" s="2" t="str">
        <f>IF(INDEX(지갑!$H:$H,MATCH(A1800&amp;B1800&amp;C1800&amp;D1800&amp;E1800&amp;F1800&amp;H1800,지갑!$K:$K,0))=0, "",INDEX(지갑!$H:$H,MATCH(A1800&amp;B1800&amp;C1800&amp;D1800&amp;E1800&amp;F1800&amp;H1800,지갑!$K:$K,0)))</f>
        <v/>
      </c>
      <c r="K1800" s="1" t="s">
        <v>13</v>
      </c>
      <c r="L1800" s="1" t="s">
        <v>11</v>
      </c>
      <c r="M1800" s="11">
        <v>30000</v>
      </c>
      <c r="N1800" s="2" t="str">
        <f>IF(ISERROR(INDEX(출금!$G$2:$G$1048576,MATCH($S1800,출금!$S$2:$S$1048576,0)))=TRUE, "", INDEX(출금!$G$2:$G$1048576,MATCH($S1800,출금!$S$2:$S$1048576,0))&amp;"")</f>
        <v/>
      </c>
      <c r="O1800" s="2" t="str">
        <f>IF(ISERROR(INDEX(출금!$H$2:$H$1048576,MATCH($S1800,출금!$S$2:$S$1048576,0)))=TRUE, "", INDEX(출금!$H$2:$H$1048576,MATCH($S1800,출금!$S$2:$S$1048576,0))&amp;"")</f>
        <v/>
      </c>
      <c r="P1800" s="2" t="str">
        <f>IF(ISERROR(INDEX(출금!$A$2:$A$1048576,MATCH($S1800,출금!$S$2:$S$1048576,0)))=TRUE, "", INDEX(출금!$A$2:$A$1048576,MATCH($S1800,출금!$S$2:$S$1048576,0)))</f>
        <v/>
      </c>
      <c r="Q1800" s="2" t="str">
        <f>IF(ISERROR(INDEX(출금!$B$2:$B$1048576,MATCH($S1800,출금!$S$2:$S$1048576,0)))=TRUE, "", INDEX(출금!$B$2:$B$1048576,MATCH($S1800,출금!$S$2:$S$1048576,0)))</f>
        <v/>
      </c>
      <c r="R1800" s="2" t="str">
        <f>IF(ISERROR(INDEX(출금!$C$2:$C$1048576,MATCH($S1800,출금!$S$2:$S$1048576,0)))=TRUE, "", INDEX(출금!$C$2:$C$1048576,MATCH($S1800,출금!$S$2:$S$1048576,0)))</f>
        <v/>
      </c>
      <c r="S1800" s="4" t="s">
        <v>2991</v>
      </c>
      <c r="T1800" s="20">
        <v>44374.915636574071</v>
      </c>
      <c r="U1800" s="31" t="str">
        <f t="shared" si="53"/>
        <v>2021-06-27</v>
      </c>
    </row>
    <row r="1801" spans="1:21" hidden="1">
      <c r="A1801" s="5" t="s">
        <v>3</v>
      </c>
      <c r="B1801" s="5" t="s">
        <v>67</v>
      </c>
      <c r="C1801" s="5" t="s">
        <v>24</v>
      </c>
      <c r="D1801" s="2" t="str">
        <f>'(참고) Index'!$E$9</f>
        <v>Main</v>
      </c>
      <c r="E1801" s="5">
        <v>10012</v>
      </c>
      <c r="F1801" s="4" t="str">
        <f t="shared" si="52"/>
        <v>XRP</v>
      </c>
      <c r="G1801" s="2" t="str">
        <f>IF(INDEX(지갑!$H:$H,MATCH(A1801&amp;B1801&amp;C1801&amp;D1801&amp;E1801&amp;F1801&amp;H1801,지갑!$K:$K,0))=0, "",INDEX(지갑!$H:$H,MATCH(A1801&amp;B1801&amp;C1801&amp;D1801&amp;E1801&amp;F1801&amp;H1801,지갑!$K:$K,0)))</f>
        <v>rEb8TK3gBgk5auZkwc6sHnwrGVJH8DuaLh</v>
      </c>
      <c r="H1801" s="5">
        <v>105711647</v>
      </c>
      <c r="K1801" s="1" t="s">
        <v>10</v>
      </c>
      <c r="L1801" s="1" t="s">
        <v>10</v>
      </c>
      <c r="M1801" s="11">
        <v>3999999.9</v>
      </c>
      <c r="N1801" s="2" t="str">
        <f>IF(ISERROR(INDEX(출금!$G$2:$G$1048576,MATCH($S1801,출금!$S$2:$S$1048576,0)))=TRUE, "", INDEX(출금!$G$2:$G$1048576,MATCH($S1801,출금!$S$2:$S$1048576,0))&amp;"")</f>
        <v>r9L7s2eGfDD5yhFmgP1XtxwEzeTicCyTaf</v>
      </c>
      <c r="O1801" s="2" t="str">
        <f>IF(ISERROR(INDEX(출금!$H$2:$H$1048576,MATCH($S1801,출금!$S$2:$S$1048576,0)))=TRUE, "", INDEX(출금!$H$2:$H$1048576,MATCH($S1801,출금!$S$2:$S$1048576,0))&amp;"")</f>
        <v/>
      </c>
      <c r="P1801" s="2" t="str">
        <f>IF(ISERROR(INDEX(출금!$A$2:$A$1048576,MATCH($S1801,출금!$S$2:$S$1048576,0)))=TRUE, "", INDEX(출금!$A$2:$A$1048576,MATCH($S1801,출금!$S$2:$S$1048576,0)))</f>
        <v>exchange</v>
      </c>
      <c r="Q1801" s="2" t="str">
        <f>IF(ISERROR(INDEX(출금!$B$2:$B$1048576,MATCH($S1801,출금!$S$2:$S$1048576,0)))=TRUE, "", INDEX(출금!$B$2:$B$1048576,MATCH($S1801,출금!$S$2:$S$1048576,0)))</f>
        <v>Huobi</v>
      </c>
      <c r="R1801" s="2" t="str">
        <f>IF(ISERROR(INDEX(출금!$C$2:$C$1048576,MATCH($S1801,출금!$S$2:$S$1048576,0)))=TRUE, "", INDEX(출금!$C$2:$C$1048576,MATCH($S1801,출금!$S$2:$S$1048576,0)))</f>
        <v>Peertec</v>
      </c>
      <c r="S1801" s="4" t="s">
        <v>1093</v>
      </c>
      <c r="T1801" s="20">
        <v>44372.650254629632</v>
      </c>
      <c r="U1801" s="31" t="str">
        <f t="shared" si="53"/>
        <v>2021-06-25</v>
      </c>
    </row>
    <row r="1802" spans="1:21" hidden="1">
      <c r="A1802" s="5" t="s">
        <v>3</v>
      </c>
      <c r="B1802" s="5" t="s">
        <v>67</v>
      </c>
      <c r="C1802" s="5" t="s">
        <v>24</v>
      </c>
      <c r="D1802" s="2" t="str">
        <f>'(참고) Index'!$E$9</f>
        <v>Main</v>
      </c>
      <c r="E1802" s="5">
        <v>10012</v>
      </c>
      <c r="F1802" s="4" t="str">
        <f t="shared" si="52"/>
        <v>XRP</v>
      </c>
      <c r="G1802" s="2" t="str">
        <f>IF(INDEX(지갑!$H:$H,MATCH(A1802&amp;B1802&amp;C1802&amp;D1802&amp;E1802&amp;F1802&amp;H1802,지갑!$K:$K,0))=0, "",INDEX(지갑!$H:$H,MATCH(A1802&amp;B1802&amp;C1802&amp;D1802&amp;E1802&amp;F1802&amp;H1802,지갑!$K:$K,0)))</f>
        <v>rEb8TK3gBgk5auZkwc6sHnwrGVJH8DuaLh</v>
      </c>
      <c r="H1802" s="5">
        <v>105711647</v>
      </c>
      <c r="K1802" s="1" t="s">
        <v>10</v>
      </c>
      <c r="L1802" s="1" t="s">
        <v>10</v>
      </c>
      <c r="M1802" s="11">
        <v>3999999.9</v>
      </c>
      <c r="N1802" s="2" t="str">
        <f>IF(ISERROR(INDEX(출금!$G$2:$G$1048576,MATCH($S1802,출금!$S$2:$S$1048576,0)))=TRUE, "", INDEX(출금!$G$2:$G$1048576,MATCH($S1802,출금!$S$2:$S$1048576,0))&amp;"")</f>
        <v>r9L7s2eGfDD5yhFmgP1XtxwEzeTicCyTaf</v>
      </c>
      <c r="O1802" s="2" t="str">
        <f>IF(ISERROR(INDEX(출금!$H$2:$H$1048576,MATCH($S1802,출금!$S$2:$S$1048576,0)))=TRUE, "", INDEX(출금!$H$2:$H$1048576,MATCH($S1802,출금!$S$2:$S$1048576,0))&amp;"")</f>
        <v/>
      </c>
      <c r="P1802" s="2" t="str">
        <f>IF(ISERROR(INDEX(출금!$A$2:$A$1048576,MATCH($S1802,출금!$S$2:$S$1048576,0)))=TRUE, "", INDEX(출금!$A$2:$A$1048576,MATCH($S1802,출금!$S$2:$S$1048576,0)))</f>
        <v>exchange</v>
      </c>
      <c r="Q1802" s="2" t="str">
        <f>IF(ISERROR(INDEX(출금!$B$2:$B$1048576,MATCH($S1802,출금!$S$2:$S$1048576,0)))=TRUE, "", INDEX(출금!$B$2:$B$1048576,MATCH($S1802,출금!$S$2:$S$1048576,0)))</f>
        <v>Huobi</v>
      </c>
      <c r="R1802" s="2" t="str">
        <f>IF(ISERROR(INDEX(출금!$C$2:$C$1048576,MATCH($S1802,출금!$S$2:$S$1048576,0)))=TRUE, "", INDEX(출금!$C$2:$C$1048576,MATCH($S1802,출금!$S$2:$S$1048576,0)))</f>
        <v>Peertec</v>
      </c>
      <c r="S1802" s="4" t="s">
        <v>1092</v>
      </c>
      <c r="T1802" s="20">
        <v>44372.639143518521</v>
      </c>
      <c r="U1802" s="31" t="str">
        <f t="shared" si="53"/>
        <v>2021-06-25</v>
      </c>
    </row>
    <row r="1803" spans="1:21">
      <c r="A1803" s="5" t="s">
        <v>3</v>
      </c>
      <c r="B1803" s="5" t="s">
        <v>67</v>
      </c>
      <c r="C1803" s="5" t="s">
        <v>24</v>
      </c>
      <c r="D1803" s="2" t="str">
        <f>'(참고) Index'!$E$9</f>
        <v>Main</v>
      </c>
      <c r="E1803" s="5">
        <v>10012</v>
      </c>
      <c r="F1803" s="4" t="str">
        <f t="shared" si="52"/>
        <v>ETH</v>
      </c>
      <c r="G1803" s="2" t="str">
        <f>IF(INDEX(지갑!$H:$H,MATCH(A1803&amp;B1803&amp;C1803&amp;D1803&amp;E1803&amp;F1803&amp;H1803,지갑!$K:$K,0))=0, "",INDEX(지갑!$H:$H,MATCH(A1803&amp;B1803&amp;C1803&amp;D1803&amp;E1803&amp;F1803&amp;H1803,지갑!$K:$K,0)))</f>
        <v>0x5d6fcf22aa4e4ff8da0abe329392e7c5306d22f3</v>
      </c>
      <c r="K1803" s="1" t="s">
        <v>11</v>
      </c>
      <c r="L1803" s="1" t="s">
        <v>11</v>
      </c>
      <c r="M1803" s="11">
        <v>0.3</v>
      </c>
      <c r="N1803" s="2" t="str">
        <f>IF(ISERROR(INDEX(출금!$G$2:$G$1048576,MATCH($S1803,출금!$S$2:$S$1048576,0)))=TRUE, "", INDEX(출금!$G$2:$G$1048576,MATCH($S1803,출금!$S$2:$S$1048576,0))&amp;"")</f>
        <v/>
      </c>
      <c r="O1803" s="2" t="str">
        <f>IF(ISERROR(INDEX(출금!$H$2:$H$1048576,MATCH($S1803,출금!$S$2:$S$1048576,0)))=TRUE, "", INDEX(출금!$H$2:$H$1048576,MATCH($S1803,출금!$S$2:$S$1048576,0))&amp;"")</f>
        <v/>
      </c>
      <c r="P1803" s="2" t="str">
        <f>IF(ISERROR(INDEX(출금!$A$2:$A$1048576,MATCH($S1803,출금!$S$2:$S$1048576,0)))=TRUE, "", INDEX(출금!$A$2:$A$1048576,MATCH($S1803,출금!$S$2:$S$1048576,0)))</f>
        <v/>
      </c>
      <c r="Q1803" s="2" t="str">
        <f>IF(ISERROR(INDEX(출금!$B$2:$B$1048576,MATCH($S1803,출금!$S$2:$S$1048576,0)))=TRUE, "", INDEX(출금!$B$2:$B$1048576,MATCH($S1803,출금!$S$2:$S$1048576,0)))</f>
        <v/>
      </c>
      <c r="R1803" s="2" t="str">
        <f>IF(ISERROR(INDEX(출금!$C$2:$C$1048576,MATCH($S1803,출금!$S$2:$S$1048576,0)))=TRUE, "", INDEX(출금!$C$2:$C$1048576,MATCH($S1803,출금!$S$2:$S$1048576,0)))</f>
        <v/>
      </c>
      <c r="S1803" s="4" t="s">
        <v>2992</v>
      </c>
      <c r="T1803" s="20">
        <v>44371.537881944445</v>
      </c>
      <c r="U1803" s="31" t="str">
        <f t="shared" si="53"/>
        <v>2021-06-24</v>
      </c>
    </row>
    <row r="1804" spans="1:21" hidden="1">
      <c r="A1804" s="5" t="s">
        <v>3</v>
      </c>
      <c r="B1804" s="5" t="s">
        <v>67</v>
      </c>
      <c r="C1804" s="5" t="s">
        <v>24</v>
      </c>
      <c r="D1804" s="2" t="str">
        <f>'(참고) Index'!$E$9</f>
        <v>Main</v>
      </c>
      <c r="E1804" s="5">
        <v>10012</v>
      </c>
      <c r="F1804" s="4" t="str">
        <f t="shared" si="52"/>
        <v>BTC</v>
      </c>
      <c r="G1804" s="2" t="str">
        <f>IF(INDEX(지갑!$H:$H,MATCH(A1804&amp;B1804&amp;C1804&amp;D1804&amp;E1804&amp;F1804&amp;H1804,지갑!$K:$K,0))=0, "",INDEX(지갑!$H:$H,MATCH(A1804&amp;B1804&amp;C1804&amp;D1804&amp;E1804&amp;F1804&amp;H1804,지갑!$K:$K,0)))</f>
        <v>19SK9LWSXLdmwPxvjPgvUrdaPhaPS6LaNu</v>
      </c>
      <c r="K1804" s="1" t="s">
        <v>9</v>
      </c>
      <c r="L1804" s="1" t="s">
        <v>9</v>
      </c>
      <c r="M1804" s="11">
        <v>1</v>
      </c>
      <c r="N1804" s="2" t="str">
        <f>IF(ISERROR(INDEX(출금!$G$2:$G$1048576,MATCH($S1804,출금!$S$2:$S$1048576,0)))=TRUE, "", INDEX(출금!$G$2:$G$1048576,MATCH($S1804,출금!$S$2:$S$1048576,0))&amp;"")</f>
        <v/>
      </c>
      <c r="O1804" s="2" t="str">
        <f>IF(ISERROR(INDEX(출금!$H$2:$H$1048576,MATCH($S1804,출금!$S$2:$S$1048576,0)))=TRUE, "", INDEX(출금!$H$2:$H$1048576,MATCH($S1804,출금!$S$2:$S$1048576,0))&amp;"")</f>
        <v/>
      </c>
      <c r="P1804" s="2" t="str">
        <f>IF(ISERROR(INDEX(출금!$A$2:$A$1048576,MATCH($S1804,출금!$S$2:$S$1048576,0)))=TRUE, "", INDEX(출금!$A$2:$A$1048576,MATCH($S1804,출금!$S$2:$S$1048576,0)))</f>
        <v/>
      </c>
      <c r="Q1804" s="2" t="str">
        <f>IF(ISERROR(INDEX(출금!$B$2:$B$1048576,MATCH($S1804,출금!$S$2:$S$1048576,0)))=TRUE, "", INDEX(출금!$B$2:$B$1048576,MATCH($S1804,출금!$S$2:$S$1048576,0)))</f>
        <v/>
      </c>
      <c r="R1804" s="2" t="str">
        <f>IF(ISERROR(INDEX(출금!$C$2:$C$1048576,MATCH($S1804,출금!$S$2:$S$1048576,0)))=TRUE, "", INDEX(출금!$C$2:$C$1048576,MATCH($S1804,출금!$S$2:$S$1048576,0)))</f>
        <v/>
      </c>
      <c r="S1804" s="4" t="s">
        <v>2993</v>
      </c>
      <c r="T1804" s="20">
        <v>44370.618576388886</v>
      </c>
      <c r="U1804" s="31" t="str">
        <f t="shared" si="53"/>
        <v>2021-06-23</v>
      </c>
    </row>
    <row r="1805" spans="1:21">
      <c r="A1805" s="5" t="s">
        <v>3</v>
      </c>
      <c r="B1805" s="5" t="s">
        <v>67</v>
      </c>
      <c r="C1805" s="5" t="s">
        <v>24</v>
      </c>
      <c r="D1805" s="2" t="str">
        <f>'(참고) Index'!$E$9</f>
        <v>Main</v>
      </c>
      <c r="E1805" s="5">
        <v>10012</v>
      </c>
      <c r="F1805" s="4" t="str">
        <f t="shared" si="52"/>
        <v>USDC</v>
      </c>
      <c r="G1805" s="2" t="str">
        <f>IF(INDEX(지갑!$H:$H,MATCH(A1805&amp;B1805&amp;C1805&amp;D1805&amp;E1805&amp;F1805&amp;H1805,지갑!$K:$K,0))=0, "",INDEX(지갑!$H:$H,MATCH(A1805&amp;B1805&amp;C1805&amp;D1805&amp;E1805&amp;F1805&amp;H1805,지갑!$K:$K,0)))</f>
        <v/>
      </c>
      <c r="K1805" s="1" t="s">
        <v>12</v>
      </c>
      <c r="L1805" s="1" t="s">
        <v>11</v>
      </c>
      <c r="M1805" s="11">
        <v>30000</v>
      </c>
      <c r="N1805" s="2" t="str">
        <f>IF(ISERROR(INDEX(출금!$G$2:$G$1048576,MATCH($S1805,출금!$S$2:$S$1048576,0)))=TRUE, "", INDEX(출금!$G$2:$G$1048576,MATCH($S1805,출금!$S$2:$S$1048576,0))&amp;"")</f>
        <v/>
      </c>
      <c r="O1805" s="2" t="str">
        <f>IF(ISERROR(INDEX(출금!$H$2:$H$1048576,MATCH($S1805,출금!$S$2:$S$1048576,0)))=TRUE, "", INDEX(출금!$H$2:$H$1048576,MATCH($S1805,출금!$S$2:$S$1048576,0))&amp;"")</f>
        <v/>
      </c>
      <c r="P1805" s="2" t="str">
        <f>IF(ISERROR(INDEX(출금!$A$2:$A$1048576,MATCH($S1805,출금!$S$2:$S$1048576,0)))=TRUE, "", INDEX(출금!$A$2:$A$1048576,MATCH($S1805,출금!$S$2:$S$1048576,0)))</f>
        <v/>
      </c>
      <c r="Q1805" s="2" t="str">
        <f>IF(ISERROR(INDEX(출금!$B$2:$B$1048576,MATCH($S1805,출금!$S$2:$S$1048576,0)))=TRUE, "", INDEX(출금!$B$2:$B$1048576,MATCH($S1805,출금!$S$2:$S$1048576,0)))</f>
        <v/>
      </c>
      <c r="R1805" s="2" t="str">
        <f>IF(ISERROR(INDEX(출금!$C$2:$C$1048576,MATCH($S1805,출금!$S$2:$S$1048576,0)))=TRUE, "", INDEX(출금!$C$2:$C$1048576,MATCH($S1805,출금!$S$2:$S$1048576,0)))</f>
        <v/>
      </c>
      <c r="S1805" s="4" t="s">
        <v>2994</v>
      </c>
      <c r="T1805" s="20">
        <v>44365.464236111111</v>
      </c>
      <c r="U1805" s="31" t="str">
        <f t="shared" si="53"/>
        <v>2021-06-18</v>
      </c>
    </row>
    <row r="1806" spans="1:21">
      <c r="A1806" s="5" t="s">
        <v>3</v>
      </c>
      <c r="B1806" s="5" t="s">
        <v>67</v>
      </c>
      <c r="C1806" s="5" t="s">
        <v>24</v>
      </c>
      <c r="D1806" s="2" t="str">
        <f>'(참고) Index'!$E$9</f>
        <v>Main</v>
      </c>
      <c r="E1806" s="5">
        <v>10012</v>
      </c>
      <c r="F1806" s="4" t="str">
        <f t="shared" si="52"/>
        <v>DAI</v>
      </c>
      <c r="G1806" s="2" t="e">
        <f>IF(INDEX(지갑!$H:$H,MATCH(A1806&amp;B1806&amp;C1806&amp;D1806&amp;E1806&amp;F1806&amp;H1806,지갑!$K:$K,0))=0, "",INDEX(지갑!$H:$H,MATCH(A1806&amp;B1806&amp;C1806&amp;D1806&amp;E1806&amp;F1806&amp;H1806,지갑!$K:$K,0)))</f>
        <v>#N/A</v>
      </c>
      <c r="K1806" s="1" t="s">
        <v>379</v>
      </c>
      <c r="L1806" s="1" t="s">
        <v>11</v>
      </c>
      <c r="M1806" s="11">
        <v>40000</v>
      </c>
      <c r="N1806" s="2" t="str">
        <f>IF(ISERROR(INDEX(출금!$G$2:$G$1048576,MATCH($S1806,출금!$S$2:$S$1048576,0)))=TRUE, "", INDEX(출금!$G$2:$G$1048576,MATCH($S1806,출금!$S$2:$S$1048576,0))&amp;"")</f>
        <v/>
      </c>
      <c r="O1806" s="2" t="str">
        <f>IF(ISERROR(INDEX(출금!$H$2:$H$1048576,MATCH($S1806,출금!$S$2:$S$1048576,0)))=TRUE, "", INDEX(출금!$H$2:$H$1048576,MATCH($S1806,출금!$S$2:$S$1048576,0))&amp;"")</f>
        <v/>
      </c>
      <c r="P1806" s="2" t="str">
        <f>IF(ISERROR(INDEX(출금!$A$2:$A$1048576,MATCH($S1806,출금!$S$2:$S$1048576,0)))=TRUE, "", INDEX(출금!$A$2:$A$1048576,MATCH($S1806,출금!$S$2:$S$1048576,0)))</f>
        <v/>
      </c>
      <c r="Q1806" s="2" t="str">
        <f>IF(ISERROR(INDEX(출금!$B$2:$B$1048576,MATCH($S1806,출금!$S$2:$S$1048576,0)))=TRUE, "", INDEX(출금!$B$2:$B$1048576,MATCH($S1806,출금!$S$2:$S$1048576,0)))</f>
        <v/>
      </c>
      <c r="R1806" s="2" t="str">
        <f>IF(ISERROR(INDEX(출금!$C$2:$C$1048576,MATCH($S1806,출금!$S$2:$S$1048576,0)))=TRUE, "", INDEX(출금!$C$2:$C$1048576,MATCH($S1806,출금!$S$2:$S$1048576,0)))</f>
        <v/>
      </c>
      <c r="S1806" s="4" t="s">
        <v>2995</v>
      </c>
      <c r="T1806" s="20">
        <v>44364.67396990741</v>
      </c>
      <c r="U1806" s="31" t="str">
        <f t="shared" si="53"/>
        <v>2021-06-17</v>
      </c>
    </row>
    <row r="1807" spans="1:21">
      <c r="A1807" s="5" t="s">
        <v>3</v>
      </c>
      <c r="B1807" s="5" t="s">
        <v>67</v>
      </c>
      <c r="C1807" s="5" t="s">
        <v>24</v>
      </c>
      <c r="D1807" s="2" t="str">
        <f>'(참고) Index'!$E$9</f>
        <v>Main</v>
      </c>
      <c r="E1807" s="5">
        <v>10012</v>
      </c>
      <c r="F1807" s="4" t="str">
        <f t="shared" si="52"/>
        <v>DAI</v>
      </c>
      <c r="G1807" s="2" t="e">
        <f>IF(INDEX(지갑!$H:$H,MATCH(A1807&amp;B1807&amp;C1807&amp;D1807&amp;E1807&amp;F1807&amp;H1807,지갑!$K:$K,0))=0, "",INDEX(지갑!$H:$H,MATCH(A1807&amp;B1807&amp;C1807&amp;D1807&amp;E1807&amp;F1807&amp;H1807,지갑!$K:$K,0)))</f>
        <v>#N/A</v>
      </c>
      <c r="K1807" s="1" t="s">
        <v>379</v>
      </c>
      <c r="L1807" s="1" t="s">
        <v>11</v>
      </c>
      <c r="M1807" s="11">
        <v>40000</v>
      </c>
      <c r="N1807" s="2" t="str">
        <f>IF(ISERROR(INDEX(출금!$G$2:$G$1048576,MATCH($S1807,출금!$S$2:$S$1048576,0)))=TRUE, "", INDEX(출금!$G$2:$G$1048576,MATCH($S1807,출금!$S$2:$S$1048576,0))&amp;"")</f>
        <v/>
      </c>
      <c r="O1807" s="2" t="str">
        <f>IF(ISERROR(INDEX(출금!$H$2:$H$1048576,MATCH($S1807,출금!$S$2:$S$1048576,0)))=TRUE, "", INDEX(출금!$H$2:$H$1048576,MATCH($S1807,출금!$S$2:$S$1048576,0))&amp;"")</f>
        <v/>
      </c>
      <c r="P1807" s="2" t="str">
        <f>IF(ISERROR(INDEX(출금!$A$2:$A$1048576,MATCH($S1807,출금!$S$2:$S$1048576,0)))=TRUE, "", INDEX(출금!$A$2:$A$1048576,MATCH($S1807,출금!$S$2:$S$1048576,0)))</f>
        <v/>
      </c>
      <c r="Q1807" s="2" t="str">
        <f>IF(ISERROR(INDEX(출금!$B$2:$B$1048576,MATCH($S1807,출금!$S$2:$S$1048576,0)))=TRUE, "", INDEX(출금!$B$2:$B$1048576,MATCH($S1807,출금!$S$2:$S$1048576,0)))</f>
        <v/>
      </c>
      <c r="R1807" s="2" t="str">
        <f>IF(ISERROR(INDEX(출금!$C$2:$C$1048576,MATCH($S1807,출금!$S$2:$S$1048576,0)))=TRUE, "", INDEX(출금!$C$2:$C$1048576,MATCH($S1807,출금!$S$2:$S$1048576,0)))</f>
        <v/>
      </c>
      <c r="S1807" s="4" t="s">
        <v>2996</v>
      </c>
      <c r="T1807" s="20">
        <v>44364.447615740741</v>
      </c>
      <c r="U1807" s="31" t="str">
        <f t="shared" si="53"/>
        <v>2021-06-17</v>
      </c>
    </row>
    <row r="1808" spans="1:21" hidden="1">
      <c r="A1808" s="5" t="s">
        <v>3</v>
      </c>
      <c r="B1808" s="5" t="s">
        <v>67</v>
      </c>
      <c r="C1808" s="5" t="s">
        <v>24</v>
      </c>
      <c r="D1808" s="2" t="str">
        <f>'(참고) Index'!$E$9</f>
        <v>Main</v>
      </c>
      <c r="E1808" s="5">
        <v>10012</v>
      </c>
      <c r="F1808" s="4" t="str">
        <f t="shared" si="52"/>
        <v>BTC</v>
      </c>
      <c r="G1808" s="2" t="str">
        <f>IF(INDEX(지갑!$H:$H,MATCH(A1808&amp;B1808&amp;C1808&amp;D1808&amp;E1808&amp;F1808&amp;H1808,지갑!$K:$K,0))=0, "",INDEX(지갑!$H:$H,MATCH(A1808&amp;B1808&amp;C1808&amp;D1808&amp;E1808&amp;F1808&amp;H1808,지갑!$K:$K,0)))</f>
        <v>19SK9LWSXLdmwPxvjPgvUrdaPhaPS6LaNu</v>
      </c>
      <c r="K1808" s="1" t="s">
        <v>9</v>
      </c>
      <c r="L1808" s="1" t="s">
        <v>9</v>
      </c>
      <c r="M1808" s="11">
        <v>1.5</v>
      </c>
      <c r="N1808" s="2" t="str">
        <f>IF(ISERROR(INDEX(출금!$G$2:$G$1048576,MATCH($S1808,출금!$S$2:$S$1048576,0)))=TRUE, "", INDEX(출금!$G$2:$G$1048576,MATCH($S1808,출금!$S$2:$S$1048576,0))&amp;"")</f>
        <v/>
      </c>
      <c r="O1808" s="2" t="str">
        <f>IF(ISERROR(INDEX(출금!$H$2:$H$1048576,MATCH($S1808,출금!$S$2:$S$1048576,0)))=TRUE, "", INDEX(출금!$H$2:$H$1048576,MATCH($S1808,출금!$S$2:$S$1048576,0))&amp;"")</f>
        <v/>
      </c>
      <c r="P1808" s="2" t="str">
        <f>IF(ISERROR(INDEX(출금!$A$2:$A$1048576,MATCH($S1808,출금!$S$2:$S$1048576,0)))=TRUE, "", INDEX(출금!$A$2:$A$1048576,MATCH($S1808,출금!$S$2:$S$1048576,0)))</f>
        <v/>
      </c>
      <c r="Q1808" s="2" t="str">
        <f>IF(ISERROR(INDEX(출금!$B$2:$B$1048576,MATCH($S1808,출금!$S$2:$S$1048576,0)))=TRUE, "", INDEX(출금!$B$2:$B$1048576,MATCH($S1808,출금!$S$2:$S$1048576,0)))</f>
        <v/>
      </c>
      <c r="R1808" s="2" t="str">
        <f>IF(ISERROR(INDEX(출금!$C$2:$C$1048576,MATCH($S1808,출금!$S$2:$S$1048576,0)))=TRUE, "", INDEX(출금!$C$2:$C$1048576,MATCH($S1808,출금!$S$2:$S$1048576,0)))</f>
        <v/>
      </c>
      <c r="S1808" s="4" t="s">
        <v>2997</v>
      </c>
      <c r="T1808" s="20">
        <v>44362.711574074077</v>
      </c>
      <c r="U1808" s="31" t="str">
        <f t="shared" si="53"/>
        <v>2021-06-15</v>
      </c>
    </row>
    <row r="1809" spans="1:21">
      <c r="A1809" s="5" t="s">
        <v>3</v>
      </c>
      <c r="B1809" s="5" t="s">
        <v>67</v>
      </c>
      <c r="C1809" s="5" t="s">
        <v>24</v>
      </c>
      <c r="D1809" s="2" t="str">
        <f>'(참고) Index'!$E$9</f>
        <v>Main</v>
      </c>
      <c r="E1809" s="5">
        <v>10012</v>
      </c>
      <c r="F1809" s="4" t="str">
        <f t="shared" si="52"/>
        <v>ETH</v>
      </c>
      <c r="G1809" s="2" t="str">
        <f>IF(INDEX(지갑!$H:$H,MATCH(A1809&amp;B1809&amp;C1809&amp;D1809&amp;E1809&amp;F1809&amp;H1809,지갑!$K:$K,0))=0, "",INDEX(지갑!$H:$H,MATCH(A1809&amp;B1809&amp;C1809&amp;D1809&amp;E1809&amp;F1809&amp;H1809,지갑!$K:$K,0)))</f>
        <v>0x5d6fcf22aa4e4ff8da0abe329392e7c5306d22f3</v>
      </c>
      <c r="K1809" s="1" t="s">
        <v>11</v>
      </c>
      <c r="L1809" s="1" t="s">
        <v>11</v>
      </c>
      <c r="M1809" s="11">
        <v>50</v>
      </c>
      <c r="N1809" s="2" t="str">
        <f>IF(ISERROR(INDEX(출금!$G$2:$G$1048576,MATCH($S1809,출금!$S$2:$S$1048576,0)))=TRUE, "", INDEX(출금!$G$2:$G$1048576,MATCH($S1809,출금!$S$2:$S$1048576,0))&amp;"")</f>
        <v/>
      </c>
      <c r="O1809" s="2" t="str">
        <f>IF(ISERROR(INDEX(출금!$H$2:$H$1048576,MATCH($S1809,출금!$S$2:$S$1048576,0)))=TRUE, "", INDEX(출금!$H$2:$H$1048576,MATCH($S1809,출금!$S$2:$S$1048576,0))&amp;"")</f>
        <v/>
      </c>
      <c r="P1809" s="2" t="str">
        <f>IF(ISERROR(INDEX(출금!$A$2:$A$1048576,MATCH($S1809,출금!$S$2:$S$1048576,0)))=TRUE, "", INDEX(출금!$A$2:$A$1048576,MATCH($S1809,출금!$S$2:$S$1048576,0)))</f>
        <v/>
      </c>
      <c r="Q1809" s="2" t="str">
        <f>IF(ISERROR(INDEX(출금!$B$2:$B$1048576,MATCH($S1809,출금!$S$2:$S$1048576,0)))=TRUE, "", INDEX(출금!$B$2:$B$1048576,MATCH($S1809,출금!$S$2:$S$1048576,0)))</f>
        <v/>
      </c>
      <c r="R1809" s="2" t="str">
        <f>IF(ISERROR(INDEX(출금!$C$2:$C$1048576,MATCH($S1809,출금!$S$2:$S$1048576,0)))=TRUE, "", INDEX(출금!$C$2:$C$1048576,MATCH($S1809,출금!$S$2:$S$1048576,0)))</f>
        <v/>
      </c>
      <c r="S1809" s="4" t="s">
        <v>2998</v>
      </c>
      <c r="T1809" s="20">
        <v>44362.585127314815</v>
      </c>
      <c r="U1809" s="31" t="str">
        <f t="shared" si="53"/>
        <v>2021-06-15</v>
      </c>
    </row>
    <row r="1810" spans="1:21" hidden="1">
      <c r="A1810" s="5" t="s">
        <v>3</v>
      </c>
      <c r="B1810" s="5" t="s">
        <v>67</v>
      </c>
      <c r="C1810" s="5" t="s">
        <v>24</v>
      </c>
      <c r="D1810" s="2" t="str">
        <f>'(참고) Index'!$E$9</f>
        <v>Main</v>
      </c>
      <c r="E1810" s="5">
        <v>10012</v>
      </c>
      <c r="F1810" s="4" t="str">
        <f t="shared" si="52"/>
        <v>USDT</v>
      </c>
      <c r="G1810" s="2" t="str">
        <f>IF(INDEX(지갑!$H:$H,MATCH(A1810&amp;B1810&amp;C1810&amp;D1810&amp;E1810&amp;F1810&amp;H1810,지갑!$K:$K,0))=0, "",INDEX(지갑!$H:$H,MATCH(A1810&amp;B1810&amp;C1810&amp;D1810&amp;E1810&amp;F1810&amp;H1810,지갑!$K:$K,0)))</f>
        <v/>
      </c>
      <c r="K1810" s="1" t="s">
        <v>13</v>
      </c>
      <c r="L1810" s="1" t="s">
        <v>76</v>
      </c>
      <c r="M1810" s="11">
        <v>404999</v>
      </c>
      <c r="N1810" s="2" t="str">
        <f>IF(ISERROR(INDEX(출금!$G$2:$G$1048576,MATCH($S1810,출금!$S$2:$S$1048576,0)))=TRUE, "", INDEX(출금!$G$2:$G$1048576,MATCH($S1810,출금!$S$2:$S$1048576,0))&amp;"")</f>
        <v>0xdb245cf0aec8bf5d4b3002d00f3e701e80ba380a</v>
      </c>
      <c r="O1810" s="2" t="str">
        <f>IF(ISERROR(INDEX(출금!$H$2:$H$1048576,MATCH($S1810,출금!$S$2:$S$1048576,0)))=TRUE, "", INDEX(출금!$H$2:$H$1048576,MATCH($S1810,출금!$S$2:$S$1048576,0))&amp;"")</f>
        <v/>
      </c>
      <c r="P1810" s="2" t="str">
        <f>IF(ISERROR(INDEX(출금!$A$2:$A$1048576,MATCH($S1810,출금!$S$2:$S$1048576,0)))=TRUE, "", INDEX(출금!$A$2:$A$1048576,MATCH($S1810,출금!$S$2:$S$1048576,0)))</f>
        <v>exchange</v>
      </c>
      <c r="Q1810" s="2" t="str">
        <f>IF(ISERROR(INDEX(출금!$B$2:$B$1048576,MATCH($S1810,출금!$S$2:$S$1048576,0)))=TRUE, "", INDEX(출금!$B$2:$B$1048576,MATCH($S1810,출금!$S$2:$S$1048576,0)))</f>
        <v>Huobi</v>
      </c>
      <c r="R1810" s="2" t="str">
        <f>IF(ISERROR(INDEX(출금!$C$2:$C$1048576,MATCH($S1810,출금!$S$2:$S$1048576,0)))=TRUE, "", INDEX(출금!$C$2:$C$1048576,MATCH($S1810,출금!$S$2:$S$1048576,0)))</f>
        <v>Peertec</v>
      </c>
      <c r="S1810" s="4" t="s">
        <v>1062</v>
      </c>
      <c r="T1810" s="20">
        <v>44361.870833333334</v>
      </c>
      <c r="U1810" s="31" t="str">
        <f t="shared" si="53"/>
        <v>2021-06-14</v>
      </c>
    </row>
    <row r="1811" spans="1:21" hidden="1">
      <c r="A1811" s="5" t="s">
        <v>3</v>
      </c>
      <c r="B1811" s="5" t="s">
        <v>67</v>
      </c>
      <c r="C1811" s="5" t="s">
        <v>24</v>
      </c>
      <c r="D1811" s="2" t="str">
        <f>'(참고) Index'!$E$9</f>
        <v>Main</v>
      </c>
      <c r="E1811" s="5">
        <v>10012</v>
      </c>
      <c r="F1811" s="4" t="str">
        <f t="shared" si="52"/>
        <v>USDT</v>
      </c>
      <c r="G1811" s="2" t="str">
        <f>IF(INDEX(지갑!$H:$H,MATCH(A1811&amp;B1811&amp;C1811&amp;D1811&amp;E1811&amp;F1811&amp;H1811,지갑!$K:$K,0))=0, "",INDEX(지갑!$H:$H,MATCH(A1811&amp;B1811&amp;C1811&amp;D1811&amp;E1811&amp;F1811&amp;H1811,지갑!$K:$K,0)))</f>
        <v/>
      </c>
      <c r="K1811" s="1" t="s">
        <v>13</v>
      </c>
      <c r="L1811" s="1" t="s">
        <v>76</v>
      </c>
      <c r="M1811" s="11">
        <v>999999</v>
      </c>
      <c r="N1811" s="2" t="str">
        <f>IF(ISERROR(INDEX(출금!$G$2:$G$1048576,MATCH($S1811,출금!$S$2:$S$1048576,0)))=TRUE, "", INDEX(출금!$G$2:$G$1048576,MATCH($S1811,출금!$S$2:$S$1048576,0))&amp;"")</f>
        <v>0xdb245cf0aec8bf5d4b3002d00f3e701e80ba380a</v>
      </c>
      <c r="O1811" s="2" t="str">
        <f>IF(ISERROR(INDEX(출금!$H$2:$H$1048576,MATCH($S1811,출금!$S$2:$S$1048576,0)))=TRUE, "", INDEX(출금!$H$2:$H$1048576,MATCH($S1811,출금!$S$2:$S$1048576,0))&amp;"")</f>
        <v/>
      </c>
      <c r="P1811" s="2" t="str">
        <f>IF(ISERROR(INDEX(출금!$A$2:$A$1048576,MATCH($S1811,출금!$S$2:$S$1048576,0)))=TRUE, "", INDEX(출금!$A$2:$A$1048576,MATCH($S1811,출금!$S$2:$S$1048576,0)))</f>
        <v>exchange</v>
      </c>
      <c r="Q1811" s="2" t="str">
        <f>IF(ISERROR(INDEX(출금!$B$2:$B$1048576,MATCH($S1811,출금!$S$2:$S$1048576,0)))=TRUE, "", INDEX(출금!$B$2:$B$1048576,MATCH($S1811,출금!$S$2:$S$1048576,0)))</f>
        <v>Huobi</v>
      </c>
      <c r="R1811" s="2" t="str">
        <f>IF(ISERROR(INDEX(출금!$C$2:$C$1048576,MATCH($S1811,출금!$S$2:$S$1048576,0)))=TRUE, "", INDEX(출금!$C$2:$C$1048576,MATCH($S1811,출금!$S$2:$S$1048576,0)))</f>
        <v>Peertec</v>
      </c>
      <c r="S1811" s="4" t="s">
        <v>1061</v>
      </c>
      <c r="T1811" s="20">
        <v>44361.870324074072</v>
      </c>
      <c r="U1811" s="31" t="str">
        <f t="shared" si="53"/>
        <v>2021-06-14</v>
      </c>
    </row>
    <row r="1812" spans="1:21" hidden="1">
      <c r="A1812" s="5" t="s">
        <v>3</v>
      </c>
      <c r="B1812" s="5" t="s">
        <v>67</v>
      </c>
      <c r="C1812" s="5" t="s">
        <v>24</v>
      </c>
      <c r="D1812" s="2" t="str">
        <f>'(참고) Index'!$E$9</f>
        <v>Main</v>
      </c>
      <c r="E1812" s="5">
        <v>10012</v>
      </c>
      <c r="F1812" s="4" t="str">
        <f t="shared" si="52"/>
        <v>USDT</v>
      </c>
      <c r="G1812" s="2" t="str">
        <f>IF(INDEX(지갑!$H:$H,MATCH(A1812&amp;B1812&amp;C1812&amp;D1812&amp;E1812&amp;F1812&amp;H1812,지갑!$K:$K,0))=0, "",INDEX(지갑!$H:$H,MATCH(A1812&amp;B1812&amp;C1812&amp;D1812&amp;E1812&amp;F1812&amp;H1812,지갑!$K:$K,0)))</f>
        <v/>
      </c>
      <c r="K1812" s="1" t="s">
        <v>13</v>
      </c>
      <c r="L1812" s="1" t="s">
        <v>76</v>
      </c>
      <c r="M1812" s="11">
        <v>999999</v>
      </c>
      <c r="N1812" s="2" t="str">
        <f>IF(ISERROR(INDEX(출금!$G$2:$G$1048576,MATCH($S1812,출금!$S$2:$S$1048576,0)))=TRUE, "", INDEX(출금!$G$2:$G$1048576,MATCH($S1812,출금!$S$2:$S$1048576,0))&amp;"")</f>
        <v>0xdb245cf0aec8bf5d4b3002d00f3e701e80ba380a</v>
      </c>
      <c r="O1812" s="2" t="str">
        <f>IF(ISERROR(INDEX(출금!$H$2:$H$1048576,MATCH($S1812,출금!$S$2:$S$1048576,0)))=TRUE, "", INDEX(출금!$H$2:$H$1048576,MATCH($S1812,출금!$S$2:$S$1048576,0))&amp;"")</f>
        <v/>
      </c>
      <c r="P1812" s="2" t="str">
        <f>IF(ISERROR(INDEX(출금!$A$2:$A$1048576,MATCH($S1812,출금!$S$2:$S$1048576,0)))=TRUE, "", INDEX(출금!$A$2:$A$1048576,MATCH($S1812,출금!$S$2:$S$1048576,0)))</f>
        <v>exchange</v>
      </c>
      <c r="Q1812" s="2" t="str">
        <f>IF(ISERROR(INDEX(출금!$B$2:$B$1048576,MATCH($S1812,출금!$S$2:$S$1048576,0)))=TRUE, "", INDEX(출금!$B$2:$B$1048576,MATCH($S1812,출금!$S$2:$S$1048576,0)))</f>
        <v>Huobi</v>
      </c>
      <c r="R1812" s="2" t="str">
        <f>IF(ISERROR(INDEX(출금!$C$2:$C$1048576,MATCH($S1812,출금!$S$2:$S$1048576,0)))=TRUE, "", INDEX(출금!$C$2:$C$1048576,MATCH($S1812,출금!$S$2:$S$1048576,0)))</f>
        <v>Peertec</v>
      </c>
      <c r="S1812" s="4" t="s">
        <v>1060</v>
      </c>
      <c r="T1812" s="20">
        <v>44361.869814814818</v>
      </c>
      <c r="U1812" s="31" t="str">
        <f t="shared" si="53"/>
        <v>2021-06-14</v>
      </c>
    </row>
    <row r="1813" spans="1:21">
      <c r="A1813" s="5" t="s">
        <v>3</v>
      </c>
      <c r="B1813" s="5" t="s">
        <v>67</v>
      </c>
      <c r="C1813" s="5" t="s">
        <v>24</v>
      </c>
      <c r="D1813" s="2" t="str">
        <f>'(참고) Index'!$E$9</f>
        <v>Main</v>
      </c>
      <c r="E1813" s="5">
        <v>10012</v>
      </c>
      <c r="F1813" s="4" t="str">
        <f t="shared" si="52"/>
        <v>USDT</v>
      </c>
      <c r="G1813" s="2" t="str">
        <f>IF(INDEX(지갑!$H:$H,MATCH(A1813&amp;B1813&amp;C1813&amp;D1813&amp;E1813&amp;F1813&amp;H1813,지갑!$K:$K,0))=0, "",INDEX(지갑!$H:$H,MATCH(A1813&amp;B1813&amp;C1813&amp;D1813&amp;E1813&amp;F1813&amp;H1813,지갑!$K:$K,0)))</f>
        <v/>
      </c>
      <c r="K1813" s="1" t="s">
        <v>13</v>
      </c>
      <c r="L1813" s="1" t="s">
        <v>11</v>
      </c>
      <c r="M1813" s="11">
        <v>3107795.54</v>
      </c>
      <c r="N1813" s="2" t="str">
        <f>IF(ISERROR(INDEX(출금!$G$2:$G$1048576,MATCH($S1813,출금!$S$2:$S$1048576,0)))=TRUE, "", INDEX(출금!$G$2:$G$1048576,MATCH($S1813,출금!$S$2:$S$1048576,0))&amp;"")</f>
        <v/>
      </c>
      <c r="O1813" s="2" t="str">
        <f>IF(ISERROR(INDEX(출금!$H$2:$H$1048576,MATCH($S1813,출금!$S$2:$S$1048576,0)))=TRUE, "", INDEX(출금!$H$2:$H$1048576,MATCH($S1813,출금!$S$2:$S$1048576,0))&amp;"")</f>
        <v/>
      </c>
      <c r="P1813" s="2" t="str">
        <f>IF(ISERROR(INDEX(출금!$A$2:$A$1048576,MATCH($S1813,출금!$S$2:$S$1048576,0)))=TRUE, "", INDEX(출금!$A$2:$A$1048576,MATCH($S1813,출금!$S$2:$S$1048576,0)))</f>
        <v/>
      </c>
      <c r="Q1813" s="2" t="str">
        <f>IF(ISERROR(INDEX(출금!$B$2:$B$1048576,MATCH($S1813,출금!$S$2:$S$1048576,0)))=TRUE, "", INDEX(출금!$B$2:$B$1048576,MATCH($S1813,출금!$S$2:$S$1048576,0)))</f>
        <v/>
      </c>
      <c r="R1813" s="2" t="str">
        <f>IF(ISERROR(INDEX(출금!$C$2:$C$1048576,MATCH($S1813,출금!$S$2:$S$1048576,0)))=TRUE, "", INDEX(출금!$C$2:$C$1048576,MATCH($S1813,출금!$S$2:$S$1048576,0)))</f>
        <v/>
      </c>
      <c r="S1813" s="4" t="s">
        <v>2999</v>
      </c>
      <c r="T1813" s="20">
        <v>44358.599004629628</v>
      </c>
      <c r="U1813" s="31" t="str">
        <f t="shared" si="53"/>
        <v>2021-06-11</v>
      </c>
    </row>
    <row r="1814" spans="1:21" hidden="1">
      <c r="A1814" s="5" t="s">
        <v>3</v>
      </c>
      <c r="B1814" s="5" t="s">
        <v>67</v>
      </c>
      <c r="C1814" s="5" t="s">
        <v>24</v>
      </c>
      <c r="D1814" s="2" t="str">
        <f>'(참고) Index'!$E$9</f>
        <v>Main</v>
      </c>
      <c r="E1814" s="5">
        <v>10012</v>
      </c>
      <c r="F1814" s="4" t="str">
        <f t="shared" si="52"/>
        <v>BTC</v>
      </c>
      <c r="G1814" s="2" t="str">
        <f>IF(INDEX(지갑!$H:$H,MATCH(A1814&amp;B1814&amp;C1814&amp;D1814&amp;E1814&amp;F1814&amp;H1814,지갑!$K:$K,0))=0, "",INDEX(지갑!$H:$H,MATCH(A1814&amp;B1814&amp;C1814&amp;D1814&amp;E1814&amp;F1814&amp;H1814,지갑!$K:$K,0)))</f>
        <v>19SK9LWSXLdmwPxvjPgvUrdaPhaPS6LaNu</v>
      </c>
      <c r="K1814" s="1" t="s">
        <v>9</v>
      </c>
      <c r="L1814" s="1" t="s">
        <v>9</v>
      </c>
      <c r="M1814" s="11">
        <v>1</v>
      </c>
      <c r="N1814" s="2" t="str">
        <f>IF(ISERROR(INDEX(출금!$G$2:$G$1048576,MATCH($S1814,출금!$S$2:$S$1048576,0)))=TRUE, "", INDEX(출금!$G$2:$G$1048576,MATCH($S1814,출금!$S$2:$S$1048576,0))&amp;"")</f>
        <v/>
      </c>
      <c r="O1814" s="2" t="str">
        <f>IF(ISERROR(INDEX(출금!$H$2:$H$1048576,MATCH($S1814,출금!$S$2:$S$1048576,0)))=TRUE, "", INDEX(출금!$H$2:$H$1048576,MATCH($S1814,출금!$S$2:$S$1048576,0))&amp;"")</f>
        <v/>
      </c>
      <c r="P1814" s="2" t="str">
        <f>IF(ISERROR(INDEX(출금!$A$2:$A$1048576,MATCH($S1814,출금!$S$2:$S$1048576,0)))=TRUE, "", INDEX(출금!$A$2:$A$1048576,MATCH($S1814,출금!$S$2:$S$1048576,0)))</f>
        <v/>
      </c>
      <c r="Q1814" s="2" t="str">
        <f>IF(ISERROR(INDEX(출금!$B$2:$B$1048576,MATCH($S1814,출금!$S$2:$S$1048576,0)))=TRUE, "", INDEX(출금!$B$2:$B$1048576,MATCH($S1814,출금!$S$2:$S$1048576,0)))</f>
        <v/>
      </c>
      <c r="R1814" s="2" t="str">
        <f>IF(ISERROR(INDEX(출금!$C$2:$C$1048576,MATCH($S1814,출금!$S$2:$S$1048576,0)))=TRUE, "", INDEX(출금!$C$2:$C$1048576,MATCH($S1814,출금!$S$2:$S$1048576,0)))</f>
        <v/>
      </c>
      <c r="S1814" s="4" t="s">
        <v>3000</v>
      </c>
      <c r="T1814" s="20">
        <v>44356.69494212963</v>
      </c>
      <c r="U1814" s="31" t="str">
        <f t="shared" si="53"/>
        <v>2021-06-09</v>
      </c>
    </row>
    <row r="1815" spans="1:21">
      <c r="A1815" s="5" t="s">
        <v>3</v>
      </c>
      <c r="B1815" s="5" t="s">
        <v>67</v>
      </c>
      <c r="C1815" s="5" t="s">
        <v>24</v>
      </c>
      <c r="D1815" s="2" t="str">
        <f>'(참고) Index'!$E$9</f>
        <v>Main</v>
      </c>
      <c r="E1815" s="5">
        <v>10012</v>
      </c>
      <c r="F1815" s="4" t="str">
        <f t="shared" si="52"/>
        <v>DAI</v>
      </c>
      <c r="G1815" s="2" t="e">
        <f>IF(INDEX(지갑!$H:$H,MATCH(A1815&amp;B1815&amp;C1815&amp;D1815&amp;E1815&amp;F1815&amp;H1815,지갑!$K:$K,0))=0, "",INDEX(지갑!$H:$H,MATCH(A1815&amp;B1815&amp;C1815&amp;D1815&amp;E1815&amp;F1815&amp;H1815,지갑!$K:$K,0)))</f>
        <v>#N/A</v>
      </c>
      <c r="K1815" s="1" t="s">
        <v>379</v>
      </c>
      <c r="L1815" s="1" t="s">
        <v>11</v>
      </c>
      <c r="M1815" s="11">
        <v>70000</v>
      </c>
      <c r="N1815" s="2" t="str">
        <f>IF(ISERROR(INDEX(출금!$G$2:$G$1048576,MATCH($S1815,출금!$S$2:$S$1048576,0)))=TRUE, "", INDEX(출금!$G$2:$G$1048576,MATCH($S1815,출금!$S$2:$S$1048576,0))&amp;"")</f>
        <v/>
      </c>
      <c r="O1815" s="2" t="str">
        <f>IF(ISERROR(INDEX(출금!$H$2:$H$1048576,MATCH($S1815,출금!$S$2:$S$1048576,0)))=TRUE, "", INDEX(출금!$H$2:$H$1048576,MATCH($S1815,출금!$S$2:$S$1048576,0))&amp;"")</f>
        <v/>
      </c>
      <c r="P1815" s="2" t="str">
        <f>IF(ISERROR(INDEX(출금!$A$2:$A$1048576,MATCH($S1815,출금!$S$2:$S$1048576,0)))=TRUE, "", INDEX(출금!$A$2:$A$1048576,MATCH($S1815,출금!$S$2:$S$1048576,0)))</f>
        <v/>
      </c>
      <c r="Q1815" s="2" t="str">
        <f>IF(ISERROR(INDEX(출금!$B$2:$B$1048576,MATCH($S1815,출금!$S$2:$S$1048576,0)))=TRUE, "", INDEX(출금!$B$2:$B$1048576,MATCH($S1815,출금!$S$2:$S$1048576,0)))</f>
        <v/>
      </c>
      <c r="R1815" s="2" t="str">
        <f>IF(ISERROR(INDEX(출금!$C$2:$C$1048576,MATCH($S1815,출금!$S$2:$S$1048576,0)))=TRUE, "", INDEX(출금!$C$2:$C$1048576,MATCH($S1815,출금!$S$2:$S$1048576,0)))</f>
        <v/>
      </c>
      <c r="S1815" s="4" t="s">
        <v>3001</v>
      </c>
      <c r="T1815" s="20">
        <v>44355.373969907407</v>
      </c>
      <c r="U1815" s="31" t="str">
        <f t="shared" si="53"/>
        <v>2021-06-08</v>
      </c>
    </row>
    <row r="1816" spans="1:21" hidden="1">
      <c r="A1816" s="5" t="s">
        <v>3</v>
      </c>
      <c r="B1816" s="5" t="s">
        <v>67</v>
      </c>
      <c r="C1816" s="5" t="s">
        <v>24</v>
      </c>
      <c r="D1816" s="2" t="str">
        <f>'(참고) Index'!$E$9</f>
        <v>Main</v>
      </c>
      <c r="E1816" s="5">
        <v>10012</v>
      </c>
      <c r="F1816" s="4" t="str">
        <f t="shared" si="52"/>
        <v>BTC</v>
      </c>
      <c r="G1816" s="2" t="str">
        <f>IF(INDEX(지갑!$H:$H,MATCH(A1816&amp;B1816&amp;C1816&amp;D1816&amp;E1816&amp;F1816&amp;H1816,지갑!$K:$K,0))=0, "",INDEX(지갑!$H:$H,MATCH(A1816&amp;B1816&amp;C1816&amp;D1816&amp;E1816&amp;F1816&amp;H1816,지갑!$K:$K,0)))</f>
        <v>19SK9LWSXLdmwPxvjPgvUrdaPhaPS6LaNu</v>
      </c>
      <c r="K1816" s="1" t="s">
        <v>9</v>
      </c>
      <c r="L1816" s="1" t="s">
        <v>9</v>
      </c>
      <c r="M1816" s="11">
        <v>1.9</v>
      </c>
      <c r="N1816" s="2" t="str">
        <f>IF(ISERROR(INDEX(출금!$G$2:$G$1048576,MATCH($S1816,출금!$S$2:$S$1048576,0)))=TRUE, "", INDEX(출금!$G$2:$G$1048576,MATCH($S1816,출금!$S$2:$S$1048576,0))&amp;"")</f>
        <v/>
      </c>
      <c r="O1816" s="2" t="str">
        <f>IF(ISERROR(INDEX(출금!$H$2:$H$1048576,MATCH($S1816,출금!$S$2:$S$1048576,0)))=TRUE, "", INDEX(출금!$H$2:$H$1048576,MATCH($S1816,출금!$S$2:$S$1048576,0))&amp;"")</f>
        <v/>
      </c>
      <c r="P1816" s="2" t="str">
        <f>IF(ISERROR(INDEX(출금!$A$2:$A$1048576,MATCH($S1816,출금!$S$2:$S$1048576,0)))=TRUE, "", INDEX(출금!$A$2:$A$1048576,MATCH($S1816,출금!$S$2:$S$1048576,0)))</f>
        <v/>
      </c>
      <c r="Q1816" s="2" t="str">
        <f>IF(ISERROR(INDEX(출금!$B$2:$B$1048576,MATCH($S1816,출금!$S$2:$S$1048576,0)))=TRUE, "", INDEX(출금!$B$2:$B$1048576,MATCH($S1816,출금!$S$2:$S$1048576,0)))</f>
        <v/>
      </c>
      <c r="R1816" s="2" t="str">
        <f>IF(ISERROR(INDEX(출금!$C$2:$C$1048576,MATCH($S1816,출금!$S$2:$S$1048576,0)))=TRUE, "", INDEX(출금!$C$2:$C$1048576,MATCH($S1816,출금!$S$2:$S$1048576,0)))</f>
        <v/>
      </c>
      <c r="S1816" s="4" t="s">
        <v>3002</v>
      </c>
      <c r="T1816" s="20">
        <v>44354.710185185184</v>
      </c>
      <c r="U1816" s="31" t="str">
        <f t="shared" si="53"/>
        <v>2021-06-07</v>
      </c>
    </row>
    <row r="1817" spans="1:21">
      <c r="A1817" s="5" t="s">
        <v>3</v>
      </c>
      <c r="B1817" s="5" t="s">
        <v>67</v>
      </c>
      <c r="C1817" s="5" t="s">
        <v>24</v>
      </c>
      <c r="D1817" s="2" t="str">
        <f>'(참고) Index'!$E$9</f>
        <v>Main</v>
      </c>
      <c r="E1817" s="5">
        <v>10012</v>
      </c>
      <c r="F1817" s="4" t="str">
        <f t="shared" si="52"/>
        <v>DAI</v>
      </c>
      <c r="G1817" s="2" t="e">
        <f>IF(INDEX(지갑!$H:$H,MATCH(A1817&amp;B1817&amp;C1817&amp;D1817&amp;E1817&amp;F1817&amp;H1817,지갑!$K:$K,0))=0, "",INDEX(지갑!$H:$H,MATCH(A1817&amp;B1817&amp;C1817&amp;D1817&amp;E1817&amp;F1817&amp;H1817,지갑!$K:$K,0)))</f>
        <v>#N/A</v>
      </c>
      <c r="K1817" s="1" t="s">
        <v>379</v>
      </c>
      <c r="L1817" s="1" t="s">
        <v>11</v>
      </c>
      <c r="M1817" s="11">
        <v>100</v>
      </c>
      <c r="N1817" s="2" t="str">
        <f>IF(ISERROR(INDEX(출금!$G$2:$G$1048576,MATCH($S1817,출금!$S$2:$S$1048576,0)))=TRUE, "", INDEX(출금!$G$2:$G$1048576,MATCH($S1817,출금!$S$2:$S$1048576,0))&amp;"")</f>
        <v/>
      </c>
      <c r="O1817" s="2" t="str">
        <f>IF(ISERROR(INDEX(출금!$H$2:$H$1048576,MATCH($S1817,출금!$S$2:$S$1048576,0)))=TRUE, "", INDEX(출금!$H$2:$H$1048576,MATCH($S1817,출금!$S$2:$S$1048576,0))&amp;"")</f>
        <v/>
      </c>
      <c r="P1817" s="2" t="str">
        <f>IF(ISERROR(INDEX(출금!$A$2:$A$1048576,MATCH($S1817,출금!$S$2:$S$1048576,0)))=TRUE, "", INDEX(출금!$A$2:$A$1048576,MATCH($S1817,출금!$S$2:$S$1048576,0)))</f>
        <v/>
      </c>
      <c r="Q1817" s="2" t="str">
        <f>IF(ISERROR(INDEX(출금!$B$2:$B$1048576,MATCH($S1817,출금!$S$2:$S$1048576,0)))=TRUE, "", INDEX(출금!$B$2:$B$1048576,MATCH($S1817,출금!$S$2:$S$1048576,0)))</f>
        <v/>
      </c>
      <c r="R1817" s="2" t="str">
        <f>IF(ISERROR(INDEX(출금!$C$2:$C$1048576,MATCH($S1817,출금!$S$2:$S$1048576,0)))=TRUE, "", INDEX(출금!$C$2:$C$1048576,MATCH($S1817,출금!$S$2:$S$1048576,0)))</f>
        <v/>
      </c>
      <c r="S1817" s="4" t="s">
        <v>3003</v>
      </c>
      <c r="T1817" s="20">
        <v>44354.604537037034</v>
      </c>
      <c r="U1817" s="31" t="str">
        <f t="shared" si="53"/>
        <v>2021-06-07</v>
      </c>
    </row>
    <row r="1818" spans="1:21" hidden="1">
      <c r="A1818" s="5" t="s">
        <v>3</v>
      </c>
      <c r="B1818" s="5" t="s">
        <v>67</v>
      </c>
      <c r="C1818" s="5" t="s">
        <v>24</v>
      </c>
      <c r="D1818" s="2" t="str">
        <f>'(참고) Index'!$E$9</f>
        <v>Main</v>
      </c>
      <c r="E1818" s="5">
        <v>10012</v>
      </c>
      <c r="F1818" s="4" t="str">
        <f t="shared" si="52"/>
        <v>BTC</v>
      </c>
      <c r="G1818" s="2" t="str">
        <f>IF(INDEX(지갑!$H:$H,MATCH(A1818&amp;B1818&amp;C1818&amp;D1818&amp;E1818&amp;F1818&amp;H1818,지갑!$K:$K,0))=0, "",INDEX(지갑!$H:$H,MATCH(A1818&amp;B1818&amp;C1818&amp;D1818&amp;E1818&amp;F1818&amp;H1818,지갑!$K:$K,0)))</f>
        <v>19SK9LWSXLdmwPxvjPgvUrdaPhaPS6LaNu</v>
      </c>
      <c r="K1818" s="1" t="s">
        <v>9</v>
      </c>
      <c r="L1818" s="1" t="s">
        <v>9</v>
      </c>
      <c r="M1818" s="11">
        <v>0.3</v>
      </c>
      <c r="N1818" s="2" t="str">
        <f>IF(ISERROR(INDEX(출금!$G$2:$G$1048576,MATCH($S1818,출금!$S$2:$S$1048576,0)))=TRUE, "", INDEX(출금!$G$2:$G$1048576,MATCH($S1818,출금!$S$2:$S$1048576,0))&amp;"")</f>
        <v/>
      </c>
      <c r="O1818" s="2" t="str">
        <f>IF(ISERROR(INDEX(출금!$H$2:$H$1048576,MATCH($S1818,출금!$S$2:$S$1048576,0)))=TRUE, "", INDEX(출금!$H$2:$H$1048576,MATCH($S1818,출금!$S$2:$S$1048576,0))&amp;"")</f>
        <v/>
      </c>
      <c r="P1818" s="2" t="str">
        <f>IF(ISERROR(INDEX(출금!$A$2:$A$1048576,MATCH($S1818,출금!$S$2:$S$1048576,0)))=TRUE, "", INDEX(출금!$A$2:$A$1048576,MATCH($S1818,출금!$S$2:$S$1048576,0)))</f>
        <v/>
      </c>
      <c r="Q1818" s="2" t="str">
        <f>IF(ISERROR(INDEX(출금!$B$2:$B$1048576,MATCH($S1818,출금!$S$2:$S$1048576,0)))=TRUE, "", INDEX(출금!$B$2:$B$1048576,MATCH($S1818,출금!$S$2:$S$1048576,0)))</f>
        <v/>
      </c>
      <c r="R1818" s="2" t="str">
        <f>IF(ISERROR(INDEX(출금!$C$2:$C$1048576,MATCH($S1818,출금!$S$2:$S$1048576,0)))=TRUE, "", INDEX(출금!$C$2:$C$1048576,MATCH($S1818,출금!$S$2:$S$1048576,0)))</f>
        <v/>
      </c>
      <c r="S1818" s="4" t="s">
        <v>3004</v>
      </c>
      <c r="T1818" s="20">
        <v>44351.713055555556</v>
      </c>
      <c r="U1818" s="31" t="str">
        <f t="shared" si="53"/>
        <v>2021-06-04</v>
      </c>
    </row>
    <row r="1819" spans="1:21">
      <c r="A1819" s="5" t="s">
        <v>3</v>
      </c>
      <c r="B1819" s="5" t="s">
        <v>67</v>
      </c>
      <c r="C1819" s="5" t="s">
        <v>24</v>
      </c>
      <c r="D1819" s="2" t="str">
        <f>'(참고) Index'!$E$9</f>
        <v>Main</v>
      </c>
      <c r="E1819" s="5">
        <v>10012</v>
      </c>
      <c r="F1819" s="4" t="str">
        <f t="shared" si="52"/>
        <v>DAI</v>
      </c>
      <c r="G1819" s="2" t="e">
        <f>IF(INDEX(지갑!$H:$H,MATCH(A1819&amp;B1819&amp;C1819&amp;D1819&amp;E1819&amp;F1819&amp;H1819,지갑!$K:$K,0))=0, "",INDEX(지갑!$H:$H,MATCH(A1819&amp;B1819&amp;C1819&amp;D1819&amp;E1819&amp;F1819&amp;H1819,지갑!$K:$K,0)))</f>
        <v>#N/A</v>
      </c>
      <c r="K1819" s="1" t="s">
        <v>379</v>
      </c>
      <c r="L1819" s="1" t="s">
        <v>11</v>
      </c>
      <c r="M1819" s="11">
        <v>1</v>
      </c>
      <c r="N1819" s="2" t="str">
        <f>IF(ISERROR(INDEX(출금!$G$2:$G$1048576,MATCH($S1819,출금!$S$2:$S$1048576,0)))=TRUE, "", INDEX(출금!$G$2:$G$1048576,MATCH($S1819,출금!$S$2:$S$1048576,0))&amp;"")</f>
        <v/>
      </c>
      <c r="O1819" s="2" t="str">
        <f>IF(ISERROR(INDEX(출금!$H$2:$H$1048576,MATCH($S1819,출금!$S$2:$S$1048576,0)))=TRUE, "", INDEX(출금!$H$2:$H$1048576,MATCH($S1819,출금!$S$2:$S$1048576,0))&amp;"")</f>
        <v/>
      </c>
      <c r="P1819" s="2" t="str">
        <f>IF(ISERROR(INDEX(출금!$A$2:$A$1048576,MATCH($S1819,출금!$S$2:$S$1048576,0)))=TRUE, "", INDEX(출금!$A$2:$A$1048576,MATCH($S1819,출금!$S$2:$S$1048576,0)))</f>
        <v/>
      </c>
      <c r="Q1819" s="2" t="str">
        <f>IF(ISERROR(INDEX(출금!$B$2:$B$1048576,MATCH($S1819,출금!$S$2:$S$1048576,0)))=TRUE, "", INDEX(출금!$B$2:$B$1048576,MATCH($S1819,출금!$S$2:$S$1048576,0)))</f>
        <v/>
      </c>
      <c r="R1819" s="2" t="str">
        <f>IF(ISERROR(INDEX(출금!$C$2:$C$1048576,MATCH($S1819,출금!$S$2:$S$1048576,0)))=TRUE, "", INDEX(출금!$C$2:$C$1048576,MATCH($S1819,출금!$S$2:$S$1048576,0)))</f>
        <v/>
      </c>
      <c r="S1819" s="4" t="s">
        <v>3005</v>
      </c>
      <c r="T1819" s="20">
        <v>44351.494814814818</v>
      </c>
      <c r="U1819" s="31" t="str">
        <f t="shared" si="53"/>
        <v>2021-06-04</v>
      </c>
    </row>
    <row r="1820" spans="1:21" hidden="1">
      <c r="A1820" s="5" t="s">
        <v>3</v>
      </c>
      <c r="B1820" s="5" t="s">
        <v>67</v>
      </c>
      <c r="C1820" s="5" t="s">
        <v>24</v>
      </c>
      <c r="D1820" s="2" t="str">
        <f>'(참고) Index'!$E$9</f>
        <v>Main</v>
      </c>
      <c r="E1820" s="5">
        <v>10012</v>
      </c>
      <c r="F1820" s="4" t="str">
        <f t="shared" si="52"/>
        <v>BTC</v>
      </c>
      <c r="G1820" s="2" t="str">
        <f>IF(INDEX(지갑!$H:$H,MATCH(A1820&amp;B1820&amp;C1820&amp;D1820&amp;E1820&amp;F1820&amp;H1820,지갑!$K:$K,0))=0, "",INDEX(지갑!$H:$H,MATCH(A1820&amp;B1820&amp;C1820&amp;D1820&amp;E1820&amp;F1820&amp;H1820,지갑!$K:$K,0)))</f>
        <v>19SK9LWSXLdmwPxvjPgvUrdaPhaPS6LaNu</v>
      </c>
      <c r="K1820" s="1" t="s">
        <v>9</v>
      </c>
      <c r="L1820" s="1" t="s">
        <v>9</v>
      </c>
      <c r="M1820" s="11">
        <v>0.3</v>
      </c>
      <c r="N1820" s="2" t="str">
        <f>IF(ISERROR(INDEX(출금!$G$2:$G$1048576,MATCH($S1820,출금!$S$2:$S$1048576,0)))=TRUE, "", INDEX(출금!$G$2:$G$1048576,MATCH($S1820,출금!$S$2:$S$1048576,0))&amp;"")</f>
        <v/>
      </c>
      <c r="O1820" s="2" t="str">
        <f>IF(ISERROR(INDEX(출금!$H$2:$H$1048576,MATCH($S1820,출금!$S$2:$S$1048576,0)))=TRUE, "", INDEX(출금!$H$2:$H$1048576,MATCH($S1820,출금!$S$2:$S$1048576,0))&amp;"")</f>
        <v/>
      </c>
      <c r="P1820" s="2" t="str">
        <f>IF(ISERROR(INDEX(출금!$A$2:$A$1048576,MATCH($S1820,출금!$S$2:$S$1048576,0)))=TRUE, "", INDEX(출금!$A$2:$A$1048576,MATCH($S1820,출금!$S$2:$S$1048576,0)))</f>
        <v/>
      </c>
      <c r="Q1820" s="2" t="str">
        <f>IF(ISERROR(INDEX(출금!$B$2:$B$1048576,MATCH($S1820,출금!$S$2:$S$1048576,0)))=TRUE, "", INDEX(출금!$B$2:$B$1048576,MATCH($S1820,출금!$S$2:$S$1048576,0)))</f>
        <v/>
      </c>
      <c r="R1820" s="2" t="str">
        <f>IF(ISERROR(INDEX(출금!$C$2:$C$1048576,MATCH($S1820,출금!$S$2:$S$1048576,0)))=TRUE, "", INDEX(출금!$C$2:$C$1048576,MATCH($S1820,출금!$S$2:$S$1048576,0)))</f>
        <v/>
      </c>
      <c r="S1820" s="4" t="s">
        <v>3006</v>
      </c>
      <c r="T1820" s="20">
        <v>44350.824328703704</v>
      </c>
      <c r="U1820" s="31" t="str">
        <f t="shared" si="53"/>
        <v>2021-06-03</v>
      </c>
    </row>
    <row r="1821" spans="1:21" hidden="1">
      <c r="A1821" s="5" t="s">
        <v>3</v>
      </c>
      <c r="B1821" s="5" t="s">
        <v>67</v>
      </c>
      <c r="C1821" s="5" t="s">
        <v>24</v>
      </c>
      <c r="D1821" s="2" t="str">
        <f>'(참고) Index'!$E$9</f>
        <v>Main</v>
      </c>
      <c r="E1821" s="5">
        <v>10012</v>
      </c>
      <c r="F1821" s="4" t="str">
        <f t="shared" si="52"/>
        <v>BTC</v>
      </c>
      <c r="G1821" s="2" t="str">
        <f>IF(INDEX(지갑!$H:$H,MATCH(A1821&amp;B1821&amp;C1821&amp;D1821&amp;E1821&amp;F1821&amp;H1821,지갑!$K:$K,0))=0, "",INDEX(지갑!$H:$H,MATCH(A1821&amp;B1821&amp;C1821&amp;D1821&amp;E1821&amp;F1821&amp;H1821,지갑!$K:$K,0)))</f>
        <v>19SK9LWSXLdmwPxvjPgvUrdaPhaPS6LaNu</v>
      </c>
      <c r="K1821" s="1" t="s">
        <v>9</v>
      </c>
      <c r="L1821" s="1" t="s">
        <v>9</v>
      </c>
      <c r="M1821" s="11">
        <v>0.3</v>
      </c>
      <c r="N1821" s="2" t="str">
        <f>IF(ISERROR(INDEX(출금!$G$2:$G$1048576,MATCH($S1821,출금!$S$2:$S$1048576,0)))=TRUE, "", INDEX(출금!$G$2:$G$1048576,MATCH($S1821,출금!$S$2:$S$1048576,0))&amp;"")</f>
        <v/>
      </c>
      <c r="O1821" s="2" t="str">
        <f>IF(ISERROR(INDEX(출금!$H$2:$H$1048576,MATCH($S1821,출금!$S$2:$S$1048576,0)))=TRUE, "", INDEX(출금!$H$2:$H$1048576,MATCH($S1821,출금!$S$2:$S$1048576,0))&amp;"")</f>
        <v/>
      </c>
      <c r="P1821" s="2" t="str">
        <f>IF(ISERROR(INDEX(출금!$A$2:$A$1048576,MATCH($S1821,출금!$S$2:$S$1048576,0)))=TRUE, "", INDEX(출금!$A$2:$A$1048576,MATCH($S1821,출금!$S$2:$S$1048576,0)))</f>
        <v/>
      </c>
      <c r="Q1821" s="2" t="str">
        <f>IF(ISERROR(INDEX(출금!$B$2:$B$1048576,MATCH($S1821,출금!$S$2:$S$1048576,0)))=TRUE, "", INDEX(출금!$B$2:$B$1048576,MATCH($S1821,출금!$S$2:$S$1048576,0)))</f>
        <v/>
      </c>
      <c r="R1821" s="2" t="str">
        <f>IF(ISERROR(INDEX(출금!$C$2:$C$1048576,MATCH($S1821,출금!$S$2:$S$1048576,0)))=TRUE, "", INDEX(출금!$C$2:$C$1048576,MATCH($S1821,출금!$S$2:$S$1048576,0)))</f>
        <v/>
      </c>
      <c r="S1821" s="4" t="s">
        <v>3007</v>
      </c>
      <c r="T1821" s="20">
        <v>44350.824328703704</v>
      </c>
      <c r="U1821" s="31" t="str">
        <f t="shared" si="53"/>
        <v>2021-06-03</v>
      </c>
    </row>
    <row r="1822" spans="1:21" hidden="1">
      <c r="A1822" s="5" t="s">
        <v>3</v>
      </c>
      <c r="B1822" s="5" t="s">
        <v>67</v>
      </c>
      <c r="C1822" s="5" t="s">
        <v>24</v>
      </c>
      <c r="D1822" s="2" t="str">
        <f>'(참고) Index'!$E$9</f>
        <v>Main</v>
      </c>
      <c r="E1822" s="5">
        <v>10012</v>
      </c>
      <c r="F1822" s="4" t="str">
        <f t="shared" si="52"/>
        <v>BTC</v>
      </c>
      <c r="G1822" s="2" t="str">
        <f>IF(INDEX(지갑!$H:$H,MATCH(A1822&amp;B1822&amp;C1822&amp;D1822&amp;E1822&amp;F1822&amp;H1822,지갑!$K:$K,0))=0, "",INDEX(지갑!$H:$H,MATCH(A1822&amp;B1822&amp;C1822&amp;D1822&amp;E1822&amp;F1822&amp;H1822,지갑!$K:$K,0)))</f>
        <v>19SK9LWSXLdmwPxvjPgvUrdaPhaPS6LaNu</v>
      </c>
      <c r="K1822" s="1" t="s">
        <v>9</v>
      </c>
      <c r="L1822" s="1" t="s">
        <v>9</v>
      </c>
      <c r="M1822" s="11">
        <v>1.2</v>
      </c>
      <c r="N1822" s="2" t="str">
        <f>IF(ISERROR(INDEX(출금!$G$2:$G$1048576,MATCH($S1822,출금!$S$2:$S$1048576,0)))=TRUE, "", INDEX(출금!$G$2:$G$1048576,MATCH($S1822,출금!$S$2:$S$1048576,0))&amp;"")</f>
        <v/>
      </c>
      <c r="O1822" s="2" t="str">
        <f>IF(ISERROR(INDEX(출금!$H$2:$H$1048576,MATCH($S1822,출금!$S$2:$S$1048576,0)))=TRUE, "", INDEX(출금!$H$2:$H$1048576,MATCH($S1822,출금!$S$2:$S$1048576,0))&amp;"")</f>
        <v/>
      </c>
      <c r="P1822" s="2" t="str">
        <f>IF(ISERROR(INDEX(출금!$A$2:$A$1048576,MATCH($S1822,출금!$S$2:$S$1048576,0)))=TRUE, "", INDEX(출금!$A$2:$A$1048576,MATCH($S1822,출금!$S$2:$S$1048576,0)))</f>
        <v/>
      </c>
      <c r="Q1822" s="2" t="str">
        <f>IF(ISERROR(INDEX(출금!$B$2:$B$1048576,MATCH($S1822,출금!$S$2:$S$1048576,0)))=TRUE, "", INDEX(출금!$B$2:$B$1048576,MATCH($S1822,출금!$S$2:$S$1048576,0)))</f>
        <v/>
      </c>
      <c r="R1822" s="2" t="str">
        <f>IF(ISERROR(INDEX(출금!$C$2:$C$1048576,MATCH($S1822,출금!$S$2:$S$1048576,0)))=TRUE, "", INDEX(출금!$C$2:$C$1048576,MATCH($S1822,출금!$S$2:$S$1048576,0)))</f>
        <v/>
      </c>
      <c r="S1822" s="4" t="s">
        <v>3008</v>
      </c>
      <c r="T1822" s="20">
        <v>44350.567141203705</v>
      </c>
      <c r="U1822" s="31" t="str">
        <f t="shared" si="53"/>
        <v>2021-06-03</v>
      </c>
    </row>
    <row r="1823" spans="1:21" hidden="1">
      <c r="A1823" s="5" t="s">
        <v>3</v>
      </c>
      <c r="B1823" s="5" t="s">
        <v>67</v>
      </c>
      <c r="C1823" s="5" t="s">
        <v>24</v>
      </c>
      <c r="D1823" s="2" t="str">
        <f>'(참고) Index'!$E$9</f>
        <v>Main</v>
      </c>
      <c r="E1823" s="5">
        <v>10012</v>
      </c>
      <c r="F1823" s="4" t="str">
        <f t="shared" si="52"/>
        <v>BTC</v>
      </c>
      <c r="G1823" s="2" t="str">
        <f>IF(INDEX(지갑!$H:$H,MATCH(A1823&amp;B1823&amp;C1823&amp;D1823&amp;E1823&amp;F1823&amp;H1823,지갑!$K:$K,0))=0, "",INDEX(지갑!$H:$H,MATCH(A1823&amp;B1823&amp;C1823&amp;D1823&amp;E1823&amp;F1823&amp;H1823,지갑!$K:$K,0)))</f>
        <v>19SK9LWSXLdmwPxvjPgvUrdaPhaPS6LaNu</v>
      </c>
      <c r="K1823" s="1" t="s">
        <v>9</v>
      </c>
      <c r="L1823" s="1" t="s">
        <v>9</v>
      </c>
      <c r="M1823" s="11">
        <v>1</v>
      </c>
      <c r="N1823" s="2" t="str">
        <f>IF(ISERROR(INDEX(출금!$G$2:$G$1048576,MATCH($S1823,출금!$S$2:$S$1048576,0)))=TRUE, "", INDEX(출금!$G$2:$G$1048576,MATCH($S1823,출금!$S$2:$S$1048576,0))&amp;"")</f>
        <v/>
      </c>
      <c r="O1823" s="2" t="str">
        <f>IF(ISERROR(INDEX(출금!$H$2:$H$1048576,MATCH($S1823,출금!$S$2:$S$1048576,0)))=TRUE, "", INDEX(출금!$H$2:$H$1048576,MATCH($S1823,출금!$S$2:$S$1048576,0))&amp;"")</f>
        <v/>
      </c>
      <c r="P1823" s="2" t="str">
        <f>IF(ISERROR(INDEX(출금!$A$2:$A$1048576,MATCH($S1823,출금!$S$2:$S$1048576,0)))=TRUE, "", INDEX(출금!$A$2:$A$1048576,MATCH($S1823,출금!$S$2:$S$1048576,0)))</f>
        <v/>
      </c>
      <c r="Q1823" s="2" t="str">
        <f>IF(ISERROR(INDEX(출금!$B$2:$B$1048576,MATCH($S1823,출금!$S$2:$S$1048576,0)))=TRUE, "", INDEX(출금!$B$2:$B$1048576,MATCH($S1823,출금!$S$2:$S$1048576,0)))</f>
        <v/>
      </c>
      <c r="R1823" s="2" t="str">
        <f>IF(ISERROR(INDEX(출금!$C$2:$C$1048576,MATCH($S1823,출금!$S$2:$S$1048576,0)))=TRUE, "", INDEX(출금!$C$2:$C$1048576,MATCH($S1823,출금!$S$2:$S$1048576,0)))</f>
        <v/>
      </c>
      <c r="S1823" s="4" t="s">
        <v>3009</v>
      </c>
      <c r="T1823" s="20">
        <v>44350.438078703701</v>
      </c>
      <c r="U1823" s="31" t="str">
        <f t="shared" si="53"/>
        <v>2021-06-03</v>
      </c>
    </row>
    <row r="1824" spans="1:21" hidden="1">
      <c r="A1824" s="5" t="s">
        <v>3</v>
      </c>
      <c r="B1824" s="5" t="s">
        <v>67</v>
      </c>
      <c r="C1824" s="5" t="s">
        <v>24</v>
      </c>
      <c r="D1824" s="2" t="str">
        <f>'(참고) Index'!$E$9</f>
        <v>Main</v>
      </c>
      <c r="E1824" s="5">
        <v>10012</v>
      </c>
      <c r="F1824" s="4" t="str">
        <f t="shared" si="52"/>
        <v>BTC</v>
      </c>
      <c r="G1824" s="2" t="str">
        <f>IF(INDEX(지갑!$H:$H,MATCH(A1824&amp;B1824&amp;C1824&amp;D1824&amp;E1824&amp;F1824&amp;H1824,지갑!$K:$K,0))=0, "",INDEX(지갑!$H:$H,MATCH(A1824&amp;B1824&amp;C1824&amp;D1824&amp;E1824&amp;F1824&amp;H1824,지갑!$K:$K,0)))</f>
        <v>19SK9LWSXLdmwPxvjPgvUrdaPhaPS6LaNu</v>
      </c>
      <c r="K1824" s="1" t="s">
        <v>9</v>
      </c>
      <c r="L1824" s="1" t="s">
        <v>9</v>
      </c>
      <c r="M1824" s="11">
        <v>1.8</v>
      </c>
      <c r="N1824" s="2" t="str">
        <f>IF(ISERROR(INDEX(출금!$G$2:$G$1048576,MATCH($S1824,출금!$S$2:$S$1048576,0)))=TRUE, "", INDEX(출금!$G$2:$G$1048576,MATCH($S1824,출금!$S$2:$S$1048576,0))&amp;"")</f>
        <v/>
      </c>
      <c r="O1824" s="2" t="str">
        <f>IF(ISERROR(INDEX(출금!$H$2:$H$1048576,MATCH($S1824,출금!$S$2:$S$1048576,0)))=TRUE, "", INDEX(출금!$H$2:$H$1048576,MATCH($S1824,출금!$S$2:$S$1048576,0))&amp;"")</f>
        <v/>
      </c>
      <c r="P1824" s="2" t="str">
        <f>IF(ISERROR(INDEX(출금!$A$2:$A$1048576,MATCH($S1824,출금!$S$2:$S$1048576,0)))=TRUE, "", INDEX(출금!$A$2:$A$1048576,MATCH($S1824,출금!$S$2:$S$1048576,0)))</f>
        <v/>
      </c>
      <c r="Q1824" s="2" t="str">
        <f>IF(ISERROR(INDEX(출금!$B$2:$B$1048576,MATCH($S1824,출금!$S$2:$S$1048576,0)))=TRUE, "", INDEX(출금!$B$2:$B$1048576,MATCH($S1824,출금!$S$2:$S$1048576,0)))</f>
        <v/>
      </c>
      <c r="R1824" s="2" t="str">
        <f>IF(ISERROR(INDEX(출금!$C$2:$C$1048576,MATCH($S1824,출금!$S$2:$S$1048576,0)))=TRUE, "", INDEX(출금!$C$2:$C$1048576,MATCH($S1824,출금!$S$2:$S$1048576,0)))</f>
        <v/>
      </c>
      <c r="S1824" s="4" t="s">
        <v>3010</v>
      </c>
      <c r="T1824" s="20">
        <v>44349.947835648149</v>
      </c>
      <c r="U1824" s="31" t="str">
        <f t="shared" si="53"/>
        <v>2021-06-02</v>
      </c>
    </row>
    <row r="1825" spans="1:21" hidden="1">
      <c r="A1825" s="5" t="s">
        <v>3</v>
      </c>
      <c r="B1825" s="5" t="s">
        <v>67</v>
      </c>
      <c r="C1825" s="5" t="s">
        <v>24</v>
      </c>
      <c r="D1825" s="2" t="str">
        <f>'(참고) Index'!$E$9</f>
        <v>Main</v>
      </c>
      <c r="E1825" s="5">
        <v>10012</v>
      </c>
      <c r="F1825" s="4" t="str">
        <f t="shared" si="52"/>
        <v>BTC</v>
      </c>
      <c r="G1825" s="2" t="str">
        <f>IF(INDEX(지갑!$H:$H,MATCH(A1825&amp;B1825&amp;C1825&amp;D1825&amp;E1825&amp;F1825&amp;H1825,지갑!$K:$K,0))=0, "",INDEX(지갑!$H:$H,MATCH(A1825&amp;B1825&amp;C1825&amp;D1825&amp;E1825&amp;F1825&amp;H1825,지갑!$K:$K,0)))</f>
        <v>19SK9LWSXLdmwPxvjPgvUrdaPhaPS6LaNu</v>
      </c>
      <c r="K1825" s="1" t="s">
        <v>9</v>
      </c>
      <c r="L1825" s="1" t="s">
        <v>9</v>
      </c>
      <c r="M1825" s="11">
        <v>2</v>
      </c>
      <c r="N1825" s="2" t="str">
        <f>IF(ISERROR(INDEX(출금!$G$2:$G$1048576,MATCH($S1825,출금!$S$2:$S$1048576,0)))=TRUE, "", INDEX(출금!$G$2:$G$1048576,MATCH($S1825,출금!$S$2:$S$1048576,0))&amp;"")</f>
        <v/>
      </c>
      <c r="O1825" s="2" t="str">
        <f>IF(ISERROR(INDEX(출금!$H$2:$H$1048576,MATCH($S1825,출금!$S$2:$S$1048576,0)))=TRUE, "", INDEX(출금!$H$2:$H$1048576,MATCH($S1825,출금!$S$2:$S$1048576,0))&amp;"")</f>
        <v/>
      </c>
      <c r="P1825" s="2" t="str">
        <f>IF(ISERROR(INDEX(출금!$A$2:$A$1048576,MATCH($S1825,출금!$S$2:$S$1048576,0)))=TRUE, "", INDEX(출금!$A$2:$A$1048576,MATCH($S1825,출금!$S$2:$S$1048576,0)))</f>
        <v/>
      </c>
      <c r="Q1825" s="2" t="str">
        <f>IF(ISERROR(INDEX(출금!$B$2:$B$1048576,MATCH($S1825,출금!$S$2:$S$1048576,0)))=TRUE, "", INDEX(출금!$B$2:$B$1048576,MATCH($S1825,출금!$S$2:$S$1048576,0)))</f>
        <v/>
      </c>
      <c r="R1825" s="2" t="str">
        <f>IF(ISERROR(INDEX(출금!$C$2:$C$1048576,MATCH($S1825,출금!$S$2:$S$1048576,0)))=TRUE, "", INDEX(출금!$C$2:$C$1048576,MATCH($S1825,출금!$S$2:$S$1048576,0)))</f>
        <v/>
      </c>
      <c r="S1825" s="4" t="s">
        <v>3011</v>
      </c>
      <c r="T1825" s="20">
        <v>44347.951967592591</v>
      </c>
      <c r="U1825" s="31" t="str">
        <f t="shared" si="53"/>
        <v>2021-05-31</v>
      </c>
    </row>
    <row r="1826" spans="1:21">
      <c r="A1826" s="5" t="s">
        <v>3</v>
      </c>
      <c r="B1826" s="5" t="s">
        <v>67</v>
      </c>
      <c r="C1826" s="5" t="s">
        <v>24</v>
      </c>
      <c r="D1826" s="2" t="str">
        <f>'(참고) Index'!$E$9</f>
        <v>Main</v>
      </c>
      <c r="E1826" s="5">
        <v>10012</v>
      </c>
      <c r="F1826" s="4" t="str">
        <f t="shared" si="52"/>
        <v>DAI</v>
      </c>
      <c r="G1826" s="2" t="e">
        <f>IF(INDEX(지갑!$H:$H,MATCH(A1826&amp;B1826&amp;C1826&amp;D1826&amp;E1826&amp;F1826&amp;H1826,지갑!$K:$K,0))=0, "",INDEX(지갑!$H:$H,MATCH(A1826&amp;B1826&amp;C1826&amp;D1826&amp;E1826&amp;F1826&amp;H1826,지갑!$K:$K,0)))</f>
        <v>#N/A</v>
      </c>
      <c r="K1826" s="1" t="s">
        <v>379</v>
      </c>
      <c r="L1826" s="1" t="s">
        <v>11</v>
      </c>
      <c r="M1826" s="11">
        <v>50000</v>
      </c>
      <c r="N1826" s="2" t="str">
        <f>IF(ISERROR(INDEX(출금!$G$2:$G$1048576,MATCH($S1826,출금!$S$2:$S$1048576,0)))=TRUE, "", INDEX(출금!$G$2:$G$1048576,MATCH($S1826,출금!$S$2:$S$1048576,0))&amp;"")</f>
        <v/>
      </c>
      <c r="O1826" s="2" t="str">
        <f>IF(ISERROR(INDEX(출금!$H$2:$H$1048576,MATCH($S1826,출금!$S$2:$S$1048576,0)))=TRUE, "", INDEX(출금!$H$2:$H$1048576,MATCH($S1826,출금!$S$2:$S$1048576,0))&amp;"")</f>
        <v/>
      </c>
      <c r="P1826" s="2" t="str">
        <f>IF(ISERROR(INDEX(출금!$A$2:$A$1048576,MATCH($S1826,출금!$S$2:$S$1048576,0)))=TRUE, "", INDEX(출금!$A$2:$A$1048576,MATCH($S1826,출금!$S$2:$S$1048576,0)))</f>
        <v/>
      </c>
      <c r="Q1826" s="2" t="str">
        <f>IF(ISERROR(INDEX(출금!$B$2:$B$1048576,MATCH($S1826,출금!$S$2:$S$1048576,0)))=TRUE, "", INDEX(출금!$B$2:$B$1048576,MATCH($S1826,출금!$S$2:$S$1048576,0)))</f>
        <v/>
      </c>
      <c r="R1826" s="2" t="str">
        <f>IF(ISERROR(INDEX(출금!$C$2:$C$1048576,MATCH($S1826,출금!$S$2:$S$1048576,0)))=TRUE, "", INDEX(출금!$C$2:$C$1048576,MATCH($S1826,출금!$S$2:$S$1048576,0)))</f>
        <v/>
      </c>
      <c r="S1826" s="4" t="s">
        <v>3012</v>
      </c>
      <c r="T1826" s="20">
        <v>44347.649178240739</v>
      </c>
      <c r="U1826" s="31" t="str">
        <f t="shared" si="53"/>
        <v>2021-05-31</v>
      </c>
    </row>
    <row r="1827" spans="1:21" hidden="1">
      <c r="A1827" s="5" t="s">
        <v>3</v>
      </c>
      <c r="B1827" s="5" t="s">
        <v>67</v>
      </c>
      <c r="C1827" s="5" t="s">
        <v>24</v>
      </c>
      <c r="D1827" s="2" t="str">
        <f>'(참고) Index'!$E$9</f>
        <v>Main</v>
      </c>
      <c r="E1827" s="5">
        <v>10012</v>
      </c>
      <c r="F1827" s="4" t="str">
        <f t="shared" si="52"/>
        <v>BTC</v>
      </c>
      <c r="G1827" s="2" t="str">
        <f>IF(INDEX(지갑!$H:$H,MATCH(A1827&amp;B1827&amp;C1827&amp;D1827&amp;E1827&amp;F1827&amp;H1827,지갑!$K:$K,0))=0, "",INDEX(지갑!$H:$H,MATCH(A1827&amp;B1827&amp;C1827&amp;D1827&amp;E1827&amp;F1827&amp;H1827,지갑!$K:$K,0)))</f>
        <v>19SK9LWSXLdmwPxvjPgvUrdaPhaPS6LaNu</v>
      </c>
      <c r="K1827" s="1" t="s">
        <v>9</v>
      </c>
      <c r="L1827" s="1" t="s">
        <v>9</v>
      </c>
      <c r="M1827" s="11">
        <v>1.5</v>
      </c>
      <c r="N1827" s="2" t="str">
        <f>IF(ISERROR(INDEX(출금!$G$2:$G$1048576,MATCH($S1827,출금!$S$2:$S$1048576,0)))=TRUE, "", INDEX(출금!$G$2:$G$1048576,MATCH($S1827,출금!$S$2:$S$1048576,0))&amp;"")</f>
        <v/>
      </c>
      <c r="O1827" s="2" t="str">
        <f>IF(ISERROR(INDEX(출금!$H$2:$H$1048576,MATCH($S1827,출금!$S$2:$S$1048576,0)))=TRUE, "", INDEX(출금!$H$2:$H$1048576,MATCH($S1827,출금!$S$2:$S$1048576,0))&amp;"")</f>
        <v/>
      </c>
      <c r="P1827" s="2" t="str">
        <f>IF(ISERROR(INDEX(출금!$A$2:$A$1048576,MATCH($S1827,출금!$S$2:$S$1048576,0)))=TRUE, "", INDEX(출금!$A$2:$A$1048576,MATCH($S1827,출금!$S$2:$S$1048576,0)))</f>
        <v/>
      </c>
      <c r="Q1827" s="2" t="str">
        <f>IF(ISERROR(INDEX(출금!$B$2:$B$1048576,MATCH($S1827,출금!$S$2:$S$1048576,0)))=TRUE, "", INDEX(출금!$B$2:$B$1048576,MATCH($S1827,출금!$S$2:$S$1048576,0)))</f>
        <v/>
      </c>
      <c r="R1827" s="2" t="str">
        <f>IF(ISERROR(INDEX(출금!$C$2:$C$1048576,MATCH($S1827,출금!$S$2:$S$1048576,0)))=TRUE, "", INDEX(출금!$C$2:$C$1048576,MATCH($S1827,출금!$S$2:$S$1048576,0)))</f>
        <v/>
      </c>
      <c r="S1827" s="4" t="s">
        <v>3013</v>
      </c>
      <c r="T1827" s="20">
        <v>44347.333773148152</v>
      </c>
      <c r="U1827" s="31" t="str">
        <f t="shared" si="53"/>
        <v>2021-05-31</v>
      </c>
    </row>
    <row r="1828" spans="1:21" hidden="1">
      <c r="A1828" s="5" t="s">
        <v>3</v>
      </c>
      <c r="B1828" s="5" t="s">
        <v>67</v>
      </c>
      <c r="C1828" s="5" t="s">
        <v>24</v>
      </c>
      <c r="D1828" s="2" t="str">
        <f>'(참고) Index'!$E$9</f>
        <v>Main</v>
      </c>
      <c r="E1828" s="5">
        <v>10012</v>
      </c>
      <c r="F1828" s="4" t="str">
        <f t="shared" si="52"/>
        <v>BTC</v>
      </c>
      <c r="G1828" s="2" t="str">
        <f>IF(INDEX(지갑!$H:$H,MATCH(A1828&amp;B1828&amp;C1828&amp;D1828&amp;E1828&amp;F1828&amp;H1828,지갑!$K:$K,0))=0, "",INDEX(지갑!$H:$H,MATCH(A1828&amp;B1828&amp;C1828&amp;D1828&amp;E1828&amp;F1828&amp;H1828,지갑!$K:$K,0)))</f>
        <v>19SK9LWSXLdmwPxvjPgvUrdaPhaPS6LaNu</v>
      </c>
      <c r="K1828" s="1" t="s">
        <v>9</v>
      </c>
      <c r="L1828" s="1" t="s">
        <v>9</v>
      </c>
      <c r="M1828" s="11">
        <v>2</v>
      </c>
      <c r="N1828" s="2" t="str">
        <f>IF(ISERROR(INDEX(출금!$G$2:$G$1048576,MATCH($S1828,출금!$S$2:$S$1048576,0)))=TRUE, "", INDEX(출금!$G$2:$G$1048576,MATCH($S1828,출금!$S$2:$S$1048576,0))&amp;"")</f>
        <v/>
      </c>
      <c r="O1828" s="2" t="str">
        <f>IF(ISERROR(INDEX(출금!$H$2:$H$1048576,MATCH($S1828,출금!$S$2:$S$1048576,0)))=TRUE, "", INDEX(출금!$H$2:$H$1048576,MATCH($S1828,출금!$S$2:$S$1048576,0))&amp;"")</f>
        <v/>
      </c>
      <c r="P1828" s="2" t="str">
        <f>IF(ISERROR(INDEX(출금!$A$2:$A$1048576,MATCH($S1828,출금!$S$2:$S$1048576,0)))=TRUE, "", INDEX(출금!$A$2:$A$1048576,MATCH($S1828,출금!$S$2:$S$1048576,0)))</f>
        <v/>
      </c>
      <c r="Q1828" s="2" t="str">
        <f>IF(ISERROR(INDEX(출금!$B$2:$B$1048576,MATCH($S1828,출금!$S$2:$S$1048576,0)))=TRUE, "", INDEX(출금!$B$2:$B$1048576,MATCH($S1828,출금!$S$2:$S$1048576,0)))</f>
        <v/>
      </c>
      <c r="R1828" s="2" t="str">
        <f>IF(ISERROR(INDEX(출금!$C$2:$C$1048576,MATCH($S1828,출금!$S$2:$S$1048576,0)))=TRUE, "", INDEX(출금!$C$2:$C$1048576,MATCH($S1828,출금!$S$2:$S$1048576,0)))</f>
        <v/>
      </c>
      <c r="S1828" s="4" t="s">
        <v>3014</v>
      </c>
      <c r="T1828" s="20">
        <v>44346.922615740739</v>
      </c>
      <c r="U1828" s="31" t="str">
        <f t="shared" si="53"/>
        <v>2021-05-30</v>
      </c>
    </row>
    <row r="1829" spans="1:21" hidden="1">
      <c r="A1829" s="5" t="s">
        <v>3</v>
      </c>
      <c r="B1829" s="5" t="s">
        <v>67</v>
      </c>
      <c r="C1829" s="5" t="s">
        <v>24</v>
      </c>
      <c r="D1829" s="2" t="str">
        <f>'(참고) Index'!$E$9</f>
        <v>Main</v>
      </c>
      <c r="E1829" s="5">
        <v>10012</v>
      </c>
      <c r="F1829" s="4" t="str">
        <f t="shared" si="52"/>
        <v>BTC</v>
      </c>
      <c r="G1829" s="2" t="str">
        <f>IF(INDEX(지갑!$H:$H,MATCH(A1829&amp;B1829&amp;C1829&amp;D1829&amp;E1829&amp;F1829&amp;H1829,지갑!$K:$K,0))=0, "",INDEX(지갑!$H:$H,MATCH(A1829&amp;B1829&amp;C1829&amp;D1829&amp;E1829&amp;F1829&amp;H1829,지갑!$K:$K,0)))</f>
        <v>19SK9LWSXLdmwPxvjPgvUrdaPhaPS6LaNu</v>
      </c>
      <c r="K1829" s="1" t="s">
        <v>9</v>
      </c>
      <c r="L1829" s="1" t="s">
        <v>9</v>
      </c>
      <c r="M1829" s="11">
        <v>1.3</v>
      </c>
      <c r="N1829" s="2" t="str">
        <f>IF(ISERROR(INDEX(출금!$G$2:$G$1048576,MATCH($S1829,출금!$S$2:$S$1048576,0)))=TRUE, "", INDEX(출금!$G$2:$G$1048576,MATCH($S1829,출금!$S$2:$S$1048576,0))&amp;"")</f>
        <v/>
      </c>
      <c r="O1829" s="2" t="str">
        <f>IF(ISERROR(INDEX(출금!$H$2:$H$1048576,MATCH($S1829,출금!$S$2:$S$1048576,0)))=TRUE, "", INDEX(출금!$H$2:$H$1048576,MATCH($S1829,출금!$S$2:$S$1048576,0))&amp;"")</f>
        <v/>
      </c>
      <c r="P1829" s="2" t="str">
        <f>IF(ISERROR(INDEX(출금!$A$2:$A$1048576,MATCH($S1829,출금!$S$2:$S$1048576,0)))=TRUE, "", INDEX(출금!$A$2:$A$1048576,MATCH($S1829,출금!$S$2:$S$1048576,0)))</f>
        <v/>
      </c>
      <c r="Q1829" s="2" t="str">
        <f>IF(ISERROR(INDEX(출금!$B$2:$B$1048576,MATCH($S1829,출금!$S$2:$S$1048576,0)))=TRUE, "", INDEX(출금!$B$2:$B$1048576,MATCH($S1829,출금!$S$2:$S$1048576,0)))</f>
        <v/>
      </c>
      <c r="R1829" s="2" t="str">
        <f>IF(ISERROR(INDEX(출금!$C$2:$C$1048576,MATCH($S1829,출금!$S$2:$S$1048576,0)))=TRUE, "", INDEX(출금!$C$2:$C$1048576,MATCH($S1829,출금!$S$2:$S$1048576,0)))</f>
        <v/>
      </c>
      <c r="S1829" s="4" t="s">
        <v>3015</v>
      </c>
      <c r="T1829" s="20">
        <v>44346.77957175926</v>
      </c>
      <c r="U1829" s="31" t="str">
        <f t="shared" si="53"/>
        <v>2021-05-30</v>
      </c>
    </row>
    <row r="1830" spans="1:21" hidden="1">
      <c r="A1830" s="5" t="s">
        <v>3</v>
      </c>
      <c r="B1830" s="5" t="s">
        <v>67</v>
      </c>
      <c r="C1830" s="5" t="s">
        <v>24</v>
      </c>
      <c r="D1830" s="2" t="str">
        <f>'(참고) Index'!$E$9</f>
        <v>Main</v>
      </c>
      <c r="E1830" s="5">
        <v>10012</v>
      </c>
      <c r="F1830" s="4" t="str">
        <f t="shared" si="52"/>
        <v>BTC</v>
      </c>
      <c r="G1830" s="2" t="str">
        <f>IF(INDEX(지갑!$H:$H,MATCH(A1830&amp;B1830&amp;C1830&amp;D1830&amp;E1830&amp;F1830&amp;H1830,지갑!$K:$K,0))=0, "",INDEX(지갑!$H:$H,MATCH(A1830&amp;B1830&amp;C1830&amp;D1830&amp;E1830&amp;F1830&amp;H1830,지갑!$K:$K,0)))</f>
        <v>19SK9LWSXLdmwPxvjPgvUrdaPhaPS6LaNu</v>
      </c>
      <c r="K1830" s="1" t="s">
        <v>9</v>
      </c>
      <c r="L1830" s="1" t="s">
        <v>9</v>
      </c>
      <c r="M1830" s="11">
        <v>5.4999999999999999E-6</v>
      </c>
      <c r="N1830" s="2" t="str">
        <f>IF(ISERROR(INDEX(출금!$G$2:$G$1048576,MATCH($S1830,출금!$S$2:$S$1048576,0)))=TRUE, "", INDEX(출금!$G$2:$G$1048576,MATCH($S1830,출금!$S$2:$S$1048576,0))&amp;"")</f>
        <v/>
      </c>
      <c r="O1830" s="2" t="str">
        <f>IF(ISERROR(INDEX(출금!$H$2:$H$1048576,MATCH($S1830,출금!$S$2:$S$1048576,0)))=TRUE, "", INDEX(출금!$H$2:$H$1048576,MATCH($S1830,출금!$S$2:$S$1048576,0))&amp;"")</f>
        <v/>
      </c>
      <c r="P1830" s="2" t="str">
        <f>IF(ISERROR(INDEX(출금!$A$2:$A$1048576,MATCH($S1830,출금!$S$2:$S$1048576,0)))=TRUE, "", INDEX(출금!$A$2:$A$1048576,MATCH($S1830,출금!$S$2:$S$1048576,0)))</f>
        <v/>
      </c>
      <c r="Q1830" s="2" t="str">
        <f>IF(ISERROR(INDEX(출금!$B$2:$B$1048576,MATCH($S1830,출금!$S$2:$S$1048576,0)))=TRUE, "", INDEX(출금!$B$2:$B$1048576,MATCH($S1830,출금!$S$2:$S$1048576,0)))</f>
        <v/>
      </c>
      <c r="R1830" s="2" t="str">
        <f>IF(ISERROR(INDEX(출금!$C$2:$C$1048576,MATCH($S1830,출금!$S$2:$S$1048576,0)))=TRUE, "", INDEX(출금!$C$2:$C$1048576,MATCH($S1830,출금!$S$2:$S$1048576,0)))</f>
        <v/>
      </c>
      <c r="S1830" s="4" t="s">
        <v>3016</v>
      </c>
      <c r="T1830" s="20">
        <v>44344.667245370372</v>
      </c>
      <c r="U1830" s="31" t="str">
        <f t="shared" si="53"/>
        <v>2021-05-28</v>
      </c>
    </row>
    <row r="1831" spans="1:21" hidden="1">
      <c r="A1831" s="5" t="s">
        <v>3</v>
      </c>
      <c r="B1831" s="5" t="s">
        <v>67</v>
      </c>
      <c r="C1831" s="5" t="s">
        <v>24</v>
      </c>
      <c r="D1831" s="2" t="str">
        <f>'(참고) Index'!$E$9</f>
        <v>Main</v>
      </c>
      <c r="E1831" s="5">
        <v>10012</v>
      </c>
      <c r="F1831" s="4" t="str">
        <f t="shared" si="52"/>
        <v>BTC</v>
      </c>
      <c r="G1831" s="2" t="str">
        <f>IF(INDEX(지갑!$H:$H,MATCH(A1831&amp;B1831&amp;C1831&amp;D1831&amp;E1831&amp;F1831&amp;H1831,지갑!$K:$K,0))=0, "",INDEX(지갑!$H:$H,MATCH(A1831&amp;B1831&amp;C1831&amp;D1831&amp;E1831&amp;F1831&amp;H1831,지갑!$K:$K,0)))</f>
        <v>19SK9LWSXLdmwPxvjPgvUrdaPhaPS6LaNu</v>
      </c>
      <c r="K1831" s="1" t="s">
        <v>9</v>
      </c>
      <c r="L1831" s="1" t="s">
        <v>9</v>
      </c>
      <c r="M1831" s="11">
        <v>2</v>
      </c>
      <c r="N1831" s="2" t="str">
        <f>IF(ISERROR(INDEX(출금!$G$2:$G$1048576,MATCH($S1831,출금!$S$2:$S$1048576,0)))=TRUE, "", INDEX(출금!$G$2:$G$1048576,MATCH($S1831,출금!$S$2:$S$1048576,0))&amp;"")</f>
        <v/>
      </c>
      <c r="O1831" s="2" t="str">
        <f>IF(ISERROR(INDEX(출금!$H$2:$H$1048576,MATCH($S1831,출금!$S$2:$S$1048576,0)))=TRUE, "", INDEX(출금!$H$2:$H$1048576,MATCH($S1831,출금!$S$2:$S$1048576,0))&amp;"")</f>
        <v/>
      </c>
      <c r="P1831" s="2" t="str">
        <f>IF(ISERROR(INDEX(출금!$A$2:$A$1048576,MATCH($S1831,출금!$S$2:$S$1048576,0)))=TRUE, "", INDEX(출금!$A$2:$A$1048576,MATCH($S1831,출금!$S$2:$S$1048576,0)))</f>
        <v/>
      </c>
      <c r="Q1831" s="2" t="str">
        <f>IF(ISERROR(INDEX(출금!$B$2:$B$1048576,MATCH($S1831,출금!$S$2:$S$1048576,0)))=TRUE, "", INDEX(출금!$B$2:$B$1048576,MATCH($S1831,출금!$S$2:$S$1048576,0)))</f>
        <v/>
      </c>
      <c r="R1831" s="2" t="str">
        <f>IF(ISERROR(INDEX(출금!$C$2:$C$1048576,MATCH($S1831,출금!$S$2:$S$1048576,0)))=TRUE, "", INDEX(출금!$C$2:$C$1048576,MATCH($S1831,출금!$S$2:$S$1048576,0)))</f>
        <v/>
      </c>
      <c r="S1831" s="4" t="s">
        <v>3017</v>
      </c>
      <c r="T1831" s="20">
        <v>44344.506018518521</v>
      </c>
      <c r="U1831" s="31" t="str">
        <f t="shared" si="53"/>
        <v>2021-05-28</v>
      </c>
    </row>
    <row r="1832" spans="1:21" hidden="1">
      <c r="A1832" s="5" t="s">
        <v>3</v>
      </c>
      <c r="B1832" s="5" t="s">
        <v>67</v>
      </c>
      <c r="C1832" s="5" t="s">
        <v>24</v>
      </c>
      <c r="D1832" s="2" t="str">
        <f>'(참고) Index'!$E$9</f>
        <v>Main</v>
      </c>
      <c r="E1832" s="5">
        <v>10012</v>
      </c>
      <c r="F1832" s="4" t="str">
        <f t="shared" ref="F1832:F1895" si="54">K1832</f>
        <v>BTC</v>
      </c>
      <c r="G1832" s="2" t="str">
        <f>IF(INDEX(지갑!$H:$H,MATCH(A1832&amp;B1832&amp;C1832&amp;D1832&amp;E1832&amp;F1832&amp;H1832,지갑!$K:$K,0))=0, "",INDEX(지갑!$H:$H,MATCH(A1832&amp;B1832&amp;C1832&amp;D1832&amp;E1832&amp;F1832&amp;H1832,지갑!$K:$K,0)))</f>
        <v>19SK9LWSXLdmwPxvjPgvUrdaPhaPS6LaNu</v>
      </c>
      <c r="K1832" s="1" t="s">
        <v>9</v>
      </c>
      <c r="L1832" s="1" t="s">
        <v>9</v>
      </c>
      <c r="M1832" s="11">
        <v>2</v>
      </c>
      <c r="N1832" s="2" t="str">
        <f>IF(ISERROR(INDEX(출금!$G$2:$G$1048576,MATCH($S1832,출금!$S$2:$S$1048576,0)))=TRUE, "", INDEX(출금!$G$2:$G$1048576,MATCH($S1832,출금!$S$2:$S$1048576,0))&amp;"")</f>
        <v/>
      </c>
      <c r="O1832" s="2" t="str">
        <f>IF(ISERROR(INDEX(출금!$H$2:$H$1048576,MATCH($S1832,출금!$S$2:$S$1048576,0)))=TRUE, "", INDEX(출금!$H$2:$H$1048576,MATCH($S1832,출금!$S$2:$S$1048576,0))&amp;"")</f>
        <v/>
      </c>
      <c r="P1832" s="2" t="str">
        <f>IF(ISERROR(INDEX(출금!$A$2:$A$1048576,MATCH($S1832,출금!$S$2:$S$1048576,0)))=TRUE, "", INDEX(출금!$A$2:$A$1048576,MATCH($S1832,출금!$S$2:$S$1048576,0)))</f>
        <v/>
      </c>
      <c r="Q1832" s="2" t="str">
        <f>IF(ISERROR(INDEX(출금!$B$2:$B$1048576,MATCH($S1832,출금!$S$2:$S$1048576,0)))=TRUE, "", INDEX(출금!$B$2:$B$1048576,MATCH($S1832,출금!$S$2:$S$1048576,0)))</f>
        <v/>
      </c>
      <c r="R1832" s="2" t="str">
        <f>IF(ISERROR(INDEX(출금!$C$2:$C$1048576,MATCH($S1832,출금!$S$2:$S$1048576,0)))=TRUE, "", INDEX(출금!$C$2:$C$1048576,MATCH($S1832,출금!$S$2:$S$1048576,0)))</f>
        <v/>
      </c>
      <c r="S1832" s="4" t="s">
        <v>3018</v>
      </c>
      <c r="T1832" s="20">
        <v>44344.414456018516</v>
      </c>
      <c r="U1832" s="31" t="str">
        <f t="shared" si="53"/>
        <v>2021-05-28</v>
      </c>
    </row>
    <row r="1833" spans="1:21" hidden="1">
      <c r="A1833" s="5" t="s">
        <v>3</v>
      </c>
      <c r="B1833" s="5" t="s">
        <v>67</v>
      </c>
      <c r="C1833" s="5" t="s">
        <v>24</v>
      </c>
      <c r="D1833" s="2" t="str">
        <f>'(참고) Index'!$E$9</f>
        <v>Main</v>
      </c>
      <c r="E1833" s="5">
        <v>10012</v>
      </c>
      <c r="F1833" s="4" t="str">
        <f t="shared" si="54"/>
        <v>BTC</v>
      </c>
      <c r="G1833" s="2" t="str">
        <f>IF(INDEX(지갑!$H:$H,MATCH(A1833&amp;B1833&amp;C1833&amp;D1833&amp;E1833&amp;F1833&amp;H1833,지갑!$K:$K,0))=0, "",INDEX(지갑!$H:$H,MATCH(A1833&amp;B1833&amp;C1833&amp;D1833&amp;E1833&amp;F1833&amp;H1833,지갑!$K:$K,0)))</f>
        <v>19SK9LWSXLdmwPxvjPgvUrdaPhaPS6LaNu</v>
      </c>
      <c r="K1833" s="1" t="s">
        <v>9</v>
      </c>
      <c r="L1833" s="1" t="s">
        <v>9</v>
      </c>
      <c r="M1833" s="11">
        <v>3</v>
      </c>
      <c r="N1833" s="2" t="str">
        <f>IF(ISERROR(INDEX(출금!$G$2:$G$1048576,MATCH($S1833,출금!$S$2:$S$1048576,0)))=TRUE, "", INDEX(출금!$G$2:$G$1048576,MATCH($S1833,출금!$S$2:$S$1048576,0))&amp;"")</f>
        <v/>
      </c>
      <c r="O1833" s="2" t="str">
        <f>IF(ISERROR(INDEX(출금!$H$2:$H$1048576,MATCH($S1833,출금!$S$2:$S$1048576,0)))=TRUE, "", INDEX(출금!$H$2:$H$1048576,MATCH($S1833,출금!$S$2:$S$1048576,0))&amp;"")</f>
        <v/>
      </c>
      <c r="P1833" s="2" t="str">
        <f>IF(ISERROR(INDEX(출금!$A$2:$A$1048576,MATCH($S1833,출금!$S$2:$S$1048576,0)))=TRUE, "", INDEX(출금!$A$2:$A$1048576,MATCH($S1833,출금!$S$2:$S$1048576,0)))</f>
        <v/>
      </c>
      <c r="Q1833" s="2" t="str">
        <f>IF(ISERROR(INDEX(출금!$B$2:$B$1048576,MATCH($S1833,출금!$S$2:$S$1048576,0)))=TRUE, "", INDEX(출금!$B$2:$B$1048576,MATCH($S1833,출금!$S$2:$S$1048576,0)))</f>
        <v/>
      </c>
      <c r="R1833" s="2" t="str">
        <f>IF(ISERROR(INDEX(출금!$C$2:$C$1048576,MATCH($S1833,출금!$S$2:$S$1048576,0)))=TRUE, "", INDEX(출금!$C$2:$C$1048576,MATCH($S1833,출금!$S$2:$S$1048576,0)))</f>
        <v/>
      </c>
      <c r="S1833" s="4" t="s">
        <v>3019</v>
      </c>
      <c r="T1833" s="20">
        <v>44344.342175925929</v>
      </c>
      <c r="U1833" s="31" t="str">
        <f t="shared" si="53"/>
        <v>2021-05-28</v>
      </c>
    </row>
    <row r="1834" spans="1:21" hidden="1">
      <c r="A1834" s="5" t="s">
        <v>3</v>
      </c>
      <c r="B1834" s="5" t="s">
        <v>67</v>
      </c>
      <c r="C1834" s="5" t="s">
        <v>24</v>
      </c>
      <c r="D1834" s="2" t="str">
        <f>'(참고) Index'!$E$9</f>
        <v>Main</v>
      </c>
      <c r="E1834" s="5">
        <v>10012</v>
      </c>
      <c r="F1834" s="4" t="str">
        <f t="shared" si="54"/>
        <v>BTC</v>
      </c>
      <c r="G1834" s="2" t="str">
        <f>IF(INDEX(지갑!$H:$H,MATCH(A1834&amp;B1834&amp;C1834&amp;D1834&amp;E1834&amp;F1834&amp;H1834,지갑!$K:$K,0))=0, "",INDEX(지갑!$H:$H,MATCH(A1834&amp;B1834&amp;C1834&amp;D1834&amp;E1834&amp;F1834&amp;H1834,지갑!$K:$K,0)))</f>
        <v>19SK9LWSXLdmwPxvjPgvUrdaPhaPS6LaNu</v>
      </c>
      <c r="K1834" s="1" t="s">
        <v>9</v>
      </c>
      <c r="L1834" s="1" t="s">
        <v>9</v>
      </c>
      <c r="M1834" s="11">
        <v>2</v>
      </c>
      <c r="N1834" s="2" t="str">
        <f>IF(ISERROR(INDEX(출금!$G$2:$G$1048576,MATCH($S1834,출금!$S$2:$S$1048576,0)))=TRUE, "", INDEX(출금!$G$2:$G$1048576,MATCH($S1834,출금!$S$2:$S$1048576,0))&amp;"")</f>
        <v/>
      </c>
      <c r="O1834" s="2" t="str">
        <f>IF(ISERROR(INDEX(출금!$H$2:$H$1048576,MATCH($S1834,출금!$S$2:$S$1048576,0)))=TRUE, "", INDEX(출금!$H$2:$H$1048576,MATCH($S1834,출금!$S$2:$S$1048576,0))&amp;"")</f>
        <v/>
      </c>
      <c r="P1834" s="2" t="str">
        <f>IF(ISERROR(INDEX(출금!$A$2:$A$1048576,MATCH($S1834,출금!$S$2:$S$1048576,0)))=TRUE, "", INDEX(출금!$A$2:$A$1048576,MATCH($S1834,출금!$S$2:$S$1048576,0)))</f>
        <v/>
      </c>
      <c r="Q1834" s="2" t="str">
        <f>IF(ISERROR(INDEX(출금!$B$2:$B$1048576,MATCH($S1834,출금!$S$2:$S$1048576,0)))=TRUE, "", INDEX(출금!$B$2:$B$1048576,MATCH($S1834,출금!$S$2:$S$1048576,0)))</f>
        <v/>
      </c>
      <c r="R1834" s="2" t="str">
        <f>IF(ISERROR(INDEX(출금!$C$2:$C$1048576,MATCH($S1834,출금!$S$2:$S$1048576,0)))=TRUE, "", INDEX(출금!$C$2:$C$1048576,MATCH($S1834,출금!$S$2:$S$1048576,0)))</f>
        <v/>
      </c>
      <c r="S1834" s="4" t="s">
        <v>3020</v>
      </c>
      <c r="T1834" s="20">
        <v>44343.422858796293</v>
      </c>
      <c r="U1834" s="31" t="str">
        <f t="shared" si="53"/>
        <v>2021-05-27</v>
      </c>
    </row>
    <row r="1835" spans="1:21" hidden="1">
      <c r="A1835" s="5" t="s">
        <v>3</v>
      </c>
      <c r="B1835" s="5" t="s">
        <v>67</v>
      </c>
      <c r="C1835" s="5" t="s">
        <v>24</v>
      </c>
      <c r="D1835" s="2" t="str">
        <f>'(참고) Index'!$E$9</f>
        <v>Main</v>
      </c>
      <c r="E1835" s="5">
        <v>10012</v>
      </c>
      <c r="F1835" s="4" t="str">
        <f t="shared" si="54"/>
        <v>BTC</v>
      </c>
      <c r="G1835" s="2" t="str">
        <f>IF(INDEX(지갑!$H:$H,MATCH(A1835&amp;B1835&amp;C1835&amp;D1835&amp;E1835&amp;F1835&amp;H1835,지갑!$K:$K,0))=0, "",INDEX(지갑!$H:$H,MATCH(A1835&amp;B1835&amp;C1835&amp;D1835&amp;E1835&amp;F1835&amp;H1835,지갑!$K:$K,0)))</f>
        <v>19SK9LWSXLdmwPxvjPgvUrdaPhaPS6LaNu</v>
      </c>
      <c r="K1835" s="1" t="s">
        <v>9</v>
      </c>
      <c r="L1835" s="1" t="s">
        <v>9</v>
      </c>
      <c r="M1835" s="11">
        <v>1.5</v>
      </c>
      <c r="N1835" s="2" t="str">
        <f>IF(ISERROR(INDEX(출금!$G$2:$G$1048576,MATCH($S1835,출금!$S$2:$S$1048576,0)))=TRUE, "", INDEX(출금!$G$2:$G$1048576,MATCH($S1835,출금!$S$2:$S$1048576,0))&amp;"")</f>
        <v/>
      </c>
      <c r="O1835" s="2" t="str">
        <f>IF(ISERROR(INDEX(출금!$H$2:$H$1048576,MATCH($S1835,출금!$S$2:$S$1048576,0)))=TRUE, "", INDEX(출금!$H$2:$H$1048576,MATCH($S1835,출금!$S$2:$S$1048576,0))&amp;"")</f>
        <v/>
      </c>
      <c r="P1835" s="2" t="str">
        <f>IF(ISERROR(INDEX(출금!$A$2:$A$1048576,MATCH($S1835,출금!$S$2:$S$1048576,0)))=TRUE, "", INDEX(출금!$A$2:$A$1048576,MATCH($S1835,출금!$S$2:$S$1048576,0)))</f>
        <v/>
      </c>
      <c r="Q1835" s="2" t="str">
        <f>IF(ISERROR(INDEX(출금!$B$2:$B$1048576,MATCH($S1835,출금!$S$2:$S$1048576,0)))=TRUE, "", INDEX(출금!$B$2:$B$1048576,MATCH($S1835,출금!$S$2:$S$1048576,0)))</f>
        <v/>
      </c>
      <c r="R1835" s="2" t="str">
        <f>IF(ISERROR(INDEX(출금!$C$2:$C$1048576,MATCH($S1835,출금!$S$2:$S$1048576,0)))=TRUE, "", INDEX(출금!$C$2:$C$1048576,MATCH($S1835,출금!$S$2:$S$1048576,0)))</f>
        <v/>
      </c>
      <c r="S1835" s="4" t="s">
        <v>3021</v>
      </c>
      <c r="T1835" s="20">
        <v>44342.63521990741</v>
      </c>
      <c r="U1835" s="31" t="str">
        <f t="shared" si="53"/>
        <v>2021-05-26</v>
      </c>
    </row>
    <row r="1836" spans="1:21" hidden="1">
      <c r="A1836" s="5" t="s">
        <v>3</v>
      </c>
      <c r="B1836" s="5" t="s">
        <v>67</v>
      </c>
      <c r="C1836" s="5" t="s">
        <v>24</v>
      </c>
      <c r="D1836" s="2" t="str">
        <f>'(참고) Index'!$E$9</f>
        <v>Main</v>
      </c>
      <c r="E1836" s="5">
        <v>10012</v>
      </c>
      <c r="F1836" s="4" t="str">
        <f t="shared" si="54"/>
        <v>BTC</v>
      </c>
      <c r="G1836" s="2" t="str">
        <f>IF(INDEX(지갑!$H:$H,MATCH(A1836&amp;B1836&amp;C1836&amp;D1836&amp;E1836&amp;F1836&amp;H1836,지갑!$K:$K,0))=0, "",INDEX(지갑!$H:$H,MATCH(A1836&amp;B1836&amp;C1836&amp;D1836&amp;E1836&amp;F1836&amp;H1836,지갑!$K:$K,0)))</f>
        <v>19SK9LWSXLdmwPxvjPgvUrdaPhaPS6LaNu</v>
      </c>
      <c r="K1836" s="1" t="s">
        <v>9</v>
      </c>
      <c r="L1836" s="1" t="s">
        <v>9</v>
      </c>
      <c r="M1836" s="11">
        <v>2</v>
      </c>
      <c r="N1836" s="2" t="str">
        <f>IF(ISERROR(INDEX(출금!$G$2:$G$1048576,MATCH($S1836,출금!$S$2:$S$1048576,0)))=TRUE, "", INDEX(출금!$G$2:$G$1048576,MATCH($S1836,출금!$S$2:$S$1048576,0))&amp;"")</f>
        <v/>
      </c>
      <c r="O1836" s="2" t="str">
        <f>IF(ISERROR(INDEX(출금!$H$2:$H$1048576,MATCH($S1836,출금!$S$2:$S$1048576,0)))=TRUE, "", INDEX(출금!$H$2:$H$1048576,MATCH($S1836,출금!$S$2:$S$1048576,0))&amp;"")</f>
        <v/>
      </c>
      <c r="P1836" s="2" t="str">
        <f>IF(ISERROR(INDEX(출금!$A$2:$A$1048576,MATCH($S1836,출금!$S$2:$S$1048576,0)))=TRUE, "", INDEX(출금!$A$2:$A$1048576,MATCH($S1836,출금!$S$2:$S$1048576,0)))</f>
        <v/>
      </c>
      <c r="Q1836" s="2" t="str">
        <f>IF(ISERROR(INDEX(출금!$B$2:$B$1048576,MATCH($S1836,출금!$S$2:$S$1048576,0)))=TRUE, "", INDEX(출금!$B$2:$B$1048576,MATCH($S1836,출금!$S$2:$S$1048576,0)))</f>
        <v/>
      </c>
      <c r="R1836" s="2" t="str">
        <f>IF(ISERROR(INDEX(출금!$C$2:$C$1048576,MATCH($S1836,출금!$S$2:$S$1048576,0)))=TRUE, "", INDEX(출금!$C$2:$C$1048576,MATCH($S1836,출금!$S$2:$S$1048576,0)))</f>
        <v/>
      </c>
      <c r="S1836" s="4" t="s">
        <v>3022</v>
      </c>
      <c r="T1836" s="20">
        <v>44342.468761574077</v>
      </c>
      <c r="U1836" s="31" t="str">
        <f t="shared" si="53"/>
        <v>2021-05-26</v>
      </c>
    </row>
    <row r="1837" spans="1:21">
      <c r="A1837" s="5" t="s">
        <v>3</v>
      </c>
      <c r="B1837" s="5" t="s">
        <v>67</v>
      </c>
      <c r="C1837" s="5" t="s">
        <v>24</v>
      </c>
      <c r="D1837" s="2" t="str">
        <f>'(참고) Index'!$E$9</f>
        <v>Main</v>
      </c>
      <c r="E1837" s="5">
        <v>10012</v>
      </c>
      <c r="F1837" s="4" t="str">
        <f t="shared" si="54"/>
        <v>WBTC</v>
      </c>
      <c r="G1837" s="2" t="e">
        <f>IF(INDEX(지갑!$H:$H,MATCH(A1837&amp;B1837&amp;C1837&amp;D1837&amp;E1837&amp;F1837&amp;H1837,지갑!$K:$K,0))=0, "",INDEX(지갑!$H:$H,MATCH(A1837&amp;B1837&amp;C1837&amp;D1837&amp;E1837&amp;F1837&amp;H1837,지갑!$K:$K,0)))</f>
        <v>#N/A</v>
      </c>
      <c r="K1837" s="1" t="s">
        <v>414</v>
      </c>
      <c r="L1837" s="1" t="s">
        <v>11</v>
      </c>
      <c r="M1837" s="11">
        <v>0.6</v>
      </c>
      <c r="N1837" s="2" t="str">
        <f>IF(ISERROR(INDEX(출금!$G$2:$G$1048576,MATCH($S1837,출금!$S$2:$S$1048576,0)))=TRUE, "", INDEX(출금!$G$2:$G$1048576,MATCH($S1837,출금!$S$2:$S$1048576,0))&amp;"")</f>
        <v/>
      </c>
      <c r="O1837" s="2" t="str">
        <f>IF(ISERROR(INDEX(출금!$H$2:$H$1048576,MATCH($S1837,출금!$S$2:$S$1048576,0)))=TRUE, "", INDEX(출금!$H$2:$H$1048576,MATCH($S1837,출금!$S$2:$S$1048576,0))&amp;"")</f>
        <v/>
      </c>
      <c r="P1837" s="2" t="str">
        <f>IF(ISERROR(INDEX(출금!$A$2:$A$1048576,MATCH($S1837,출금!$S$2:$S$1048576,0)))=TRUE, "", INDEX(출금!$A$2:$A$1048576,MATCH($S1837,출금!$S$2:$S$1048576,0)))</f>
        <v/>
      </c>
      <c r="Q1837" s="2" t="str">
        <f>IF(ISERROR(INDEX(출금!$B$2:$B$1048576,MATCH($S1837,출금!$S$2:$S$1048576,0)))=TRUE, "", INDEX(출금!$B$2:$B$1048576,MATCH($S1837,출금!$S$2:$S$1048576,0)))</f>
        <v/>
      </c>
      <c r="R1837" s="2" t="str">
        <f>IF(ISERROR(INDEX(출금!$C$2:$C$1048576,MATCH($S1837,출금!$S$2:$S$1048576,0)))=TRUE, "", INDEX(출금!$C$2:$C$1048576,MATCH($S1837,출금!$S$2:$S$1048576,0)))</f>
        <v/>
      </c>
      <c r="S1837" s="4" t="s">
        <v>3023</v>
      </c>
      <c r="T1837" s="20">
        <v>44342.373969907407</v>
      </c>
      <c r="U1837" s="31" t="str">
        <f t="shared" si="53"/>
        <v>2021-05-26</v>
      </c>
    </row>
    <row r="1838" spans="1:21" hidden="1">
      <c r="A1838" s="5" t="s">
        <v>3</v>
      </c>
      <c r="B1838" s="5" t="s">
        <v>67</v>
      </c>
      <c r="C1838" s="5" t="s">
        <v>24</v>
      </c>
      <c r="D1838" s="2" t="str">
        <f>'(참고) Index'!$E$9</f>
        <v>Main</v>
      </c>
      <c r="E1838" s="5">
        <v>10012</v>
      </c>
      <c r="F1838" s="4" t="str">
        <f t="shared" si="54"/>
        <v>BTC</v>
      </c>
      <c r="G1838" s="2" t="str">
        <f>IF(INDEX(지갑!$H:$H,MATCH(A1838&amp;B1838&amp;C1838&amp;D1838&amp;E1838&amp;F1838&amp;H1838,지갑!$K:$K,0))=0, "",INDEX(지갑!$H:$H,MATCH(A1838&amp;B1838&amp;C1838&amp;D1838&amp;E1838&amp;F1838&amp;H1838,지갑!$K:$K,0)))</f>
        <v>19SK9LWSXLdmwPxvjPgvUrdaPhaPS6LaNu</v>
      </c>
      <c r="K1838" s="1" t="s">
        <v>9</v>
      </c>
      <c r="L1838" s="1" t="s">
        <v>9</v>
      </c>
      <c r="M1838" s="11">
        <v>0.3</v>
      </c>
      <c r="N1838" s="2" t="str">
        <f>IF(ISERROR(INDEX(출금!$G$2:$G$1048576,MATCH($S1838,출금!$S$2:$S$1048576,0)))=TRUE, "", INDEX(출금!$G$2:$G$1048576,MATCH($S1838,출금!$S$2:$S$1048576,0))&amp;"")</f>
        <v/>
      </c>
      <c r="O1838" s="2" t="str">
        <f>IF(ISERROR(INDEX(출금!$H$2:$H$1048576,MATCH($S1838,출금!$S$2:$S$1048576,0)))=TRUE, "", INDEX(출금!$H$2:$H$1048576,MATCH($S1838,출금!$S$2:$S$1048576,0))&amp;"")</f>
        <v/>
      </c>
      <c r="P1838" s="2" t="str">
        <f>IF(ISERROR(INDEX(출금!$A$2:$A$1048576,MATCH($S1838,출금!$S$2:$S$1048576,0)))=TRUE, "", INDEX(출금!$A$2:$A$1048576,MATCH($S1838,출금!$S$2:$S$1048576,0)))</f>
        <v/>
      </c>
      <c r="Q1838" s="2" t="str">
        <f>IF(ISERROR(INDEX(출금!$B$2:$B$1048576,MATCH($S1838,출금!$S$2:$S$1048576,0)))=TRUE, "", INDEX(출금!$B$2:$B$1048576,MATCH($S1838,출금!$S$2:$S$1048576,0)))</f>
        <v/>
      </c>
      <c r="R1838" s="2" t="str">
        <f>IF(ISERROR(INDEX(출금!$C$2:$C$1048576,MATCH($S1838,출금!$S$2:$S$1048576,0)))=TRUE, "", INDEX(출금!$C$2:$C$1048576,MATCH($S1838,출금!$S$2:$S$1048576,0)))</f>
        <v/>
      </c>
      <c r="S1838" s="4" t="s">
        <v>3024</v>
      </c>
      <c r="T1838" s="20">
        <v>44341.870173611111</v>
      </c>
      <c r="U1838" s="31" t="str">
        <f t="shared" si="53"/>
        <v>2021-05-25</v>
      </c>
    </row>
    <row r="1839" spans="1:21" hidden="1">
      <c r="A1839" s="5" t="s">
        <v>3</v>
      </c>
      <c r="B1839" s="5" t="s">
        <v>67</v>
      </c>
      <c r="C1839" s="5" t="s">
        <v>24</v>
      </c>
      <c r="D1839" s="2" t="str">
        <f>'(참고) Index'!$E$9</f>
        <v>Main</v>
      </c>
      <c r="E1839" s="5">
        <v>10012</v>
      </c>
      <c r="F1839" s="4" t="str">
        <f t="shared" si="54"/>
        <v>BTC</v>
      </c>
      <c r="G1839" s="2" t="str">
        <f>IF(INDEX(지갑!$H:$H,MATCH(A1839&amp;B1839&amp;C1839&amp;D1839&amp;E1839&amp;F1839&amp;H1839,지갑!$K:$K,0))=0, "",INDEX(지갑!$H:$H,MATCH(A1839&amp;B1839&amp;C1839&amp;D1839&amp;E1839&amp;F1839&amp;H1839,지갑!$K:$K,0)))</f>
        <v>19SK9LWSXLdmwPxvjPgvUrdaPhaPS6LaNu</v>
      </c>
      <c r="K1839" s="1" t="s">
        <v>9</v>
      </c>
      <c r="L1839" s="1" t="s">
        <v>9</v>
      </c>
      <c r="M1839" s="11">
        <v>3</v>
      </c>
      <c r="N1839" s="2" t="str">
        <f>IF(ISERROR(INDEX(출금!$G$2:$G$1048576,MATCH($S1839,출금!$S$2:$S$1048576,0)))=TRUE, "", INDEX(출금!$G$2:$G$1048576,MATCH($S1839,출금!$S$2:$S$1048576,0))&amp;"")</f>
        <v/>
      </c>
      <c r="O1839" s="2" t="str">
        <f>IF(ISERROR(INDEX(출금!$H$2:$H$1048576,MATCH($S1839,출금!$S$2:$S$1048576,0)))=TRUE, "", INDEX(출금!$H$2:$H$1048576,MATCH($S1839,출금!$S$2:$S$1048576,0))&amp;"")</f>
        <v/>
      </c>
      <c r="P1839" s="2" t="str">
        <f>IF(ISERROR(INDEX(출금!$A$2:$A$1048576,MATCH($S1839,출금!$S$2:$S$1048576,0)))=TRUE, "", INDEX(출금!$A$2:$A$1048576,MATCH($S1839,출금!$S$2:$S$1048576,0)))</f>
        <v/>
      </c>
      <c r="Q1839" s="2" t="str">
        <f>IF(ISERROR(INDEX(출금!$B$2:$B$1048576,MATCH($S1839,출금!$S$2:$S$1048576,0)))=TRUE, "", INDEX(출금!$B$2:$B$1048576,MATCH($S1839,출금!$S$2:$S$1048576,0)))</f>
        <v/>
      </c>
      <c r="R1839" s="2" t="str">
        <f>IF(ISERROR(INDEX(출금!$C$2:$C$1048576,MATCH($S1839,출금!$S$2:$S$1048576,0)))=TRUE, "", INDEX(출금!$C$2:$C$1048576,MATCH($S1839,출금!$S$2:$S$1048576,0)))</f>
        <v/>
      </c>
      <c r="S1839" s="4" t="s">
        <v>3025</v>
      </c>
      <c r="T1839" s="20">
        <v>44340.743668981479</v>
      </c>
      <c r="U1839" s="31" t="str">
        <f t="shared" si="53"/>
        <v>2021-05-24</v>
      </c>
    </row>
    <row r="1840" spans="1:21" hidden="1">
      <c r="A1840" s="5" t="s">
        <v>3</v>
      </c>
      <c r="B1840" s="5" t="s">
        <v>67</v>
      </c>
      <c r="C1840" s="5" t="s">
        <v>24</v>
      </c>
      <c r="D1840" s="2" t="str">
        <f>'(참고) Index'!$E$9</f>
        <v>Main</v>
      </c>
      <c r="E1840" s="5">
        <v>10012</v>
      </c>
      <c r="F1840" s="4" t="str">
        <f t="shared" si="54"/>
        <v>BTC</v>
      </c>
      <c r="G1840" s="2" t="str">
        <f>IF(INDEX(지갑!$H:$H,MATCH(A1840&amp;B1840&amp;C1840&amp;D1840&amp;E1840&amp;F1840&amp;H1840,지갑!$K:$K,0))=0, "",INDEX(지갑!$H:$H,MATCH(A1840&amp;B1840&amp;C1840&amp;D1840&amp;E1840&amp;F1840&amp;H1840,지갑!$K:$K,0)))</f>
        <v>19SK9LWSXLdmwPxvjPgvUrdaPhaPS6LaNu</v>
      </c>
      <c r="K1840" s="1" t="s">
        <v>9</v>
      </c>
      <c r="L1840" s="1" t="s">
        <v>9</v>
      </c>
      <c r="M1840" s="11">
        <v>2</v>
      </c>
      <c r="N1840" s="2" t="str">
        <f>IF(ISERROR(INDEX(출금!$G$2:$G$1048576,MATCH($S1840,출금!$S$2:$S$1048576,0)))=TRUE, "", INDEX(출금!$G$2:$G$1048576,MATCH($S1840,출금!$S$2:$S$1048576,0))&amp;"")</f>
        <v/>
      </c>
      <c r="O1840" s="2" t="str">
        <f>IF(ISERROR(INDEX(출금!$H$2:$H$1048576,MATCH($S1840,출금!$S$2:$S$1048576,0)))=TRUE, "", INDEX(출금!$H$2:$H$1048576,MATCH($S1840,출금!$S$2:$S$1048576,0))&amp;"")</f>
        <v/>
      </c>
      <c r="P1840" s="2" t="str">
        <f>IF(ISERROR(INDEX(출금!$A$2:$A$1048576,MATCH($S1840,출금!$S$2:$S$1048576,0)))=TRUE, "", INDEX(출금!$A$2:$A$1048576,MATCH($S1840,출금!$S$2:$S$1048576,0)))</f>
        <v/>
      </c>
      <c r="Q1840" s="2" t="str">
        <f>IF(ISERROR(INDEX(출금!$B$2:$B$1048576,MATCH($S1840,출금!$S$2:$S$1048576,0)))=TRUE, "", INDEX(출금!$B$2:$B$1048576,MATCH($S1840,출금!$S$2:$S$1048576,0)))</f>
        <v/>
      </c>
      <c r="R1840" s="2" t="str">
        <f>IF(ISERROR(INDEX(출금!$C$2:$C$1048576,MATCH($S1840,출금!$S$2:$S$1048576,0)))=TRUE, "", INDEX(출금!$C$2:$C$1048576,MATCH($S1840,출금!$S$2:$S$1048576,0)))</f>
        <v/>
      </c>
      <c r="S1840" s="4" t="s">
        <v>3026</v>
      </c>
      <c r="T1840" s="20">
        <v>44340.444907407407</v>
      </c>
      <c r="U1840" s="31" t="str">
        <f t="shared" si="53"/>
        <v>2021-05-24</v>
      </c>
    </row>
    <row r="1841" spans="1:21" hidden="1">
      <c r="A1841" s="5" t="s">
        <v>3</v>
      </c>
      <c r="B1841" s="5" t="s">
        <v>67</v>
      </c>
      <c r="C1841" s="5" t="s">
        <v>24</v>
      </c>
      <c r="D1841" s="2" t="str">
        <f>'(참고) Index'!$E$9</f>
        <v>Main</v>
      </c>
      <c r="E1841" s="5">
        <v>10012</v>
      </c>
      <c r="F1841" s="4" t="str">
        <f t="shared" si="54"/>
        <v>BTC</v>
      </c>
      <c r="G1841" s="2" t="str">
        <f>IF(INDEX(지갑!$H:$H,MATCH(A1841&amp;B1841&amp;C1841&amp;D1841&amp;E1841&amp;F1841&amp;H1841,지갑!$K:$K,0))=0, "",INDEX(지갑!$H:$H,MATCH(A1841&amp;B1841&amp;C1841&amp;D1841&amp;E1841&amp;F1841&amp;H1841,지갑!$K:$K,0)))</f>
        <v>19SK9LWSXLdmwPxvjPgvUrdaPhaPS6LaNu</v>
      </c>
      <c r="K1841" s="1" t="s">
        <v>9</v>
      </c>
      <c r="L1841" s="1" t="s">
        <v>9</v>
      </c>
      <c r="M1841" s="11">
        <v>1.5</v>
      </c>
      <c r="N1841" s="2" t="str">
        <f>IF(ISERROR(INDEX(출금!$G$2:$G$1048576,MATCH($S1841,출금!$S$2:$S$1048576,0)))=TRUE, "", INDEX(출금!$G$2:$G$1048576,MATCH($S1841,출금!$S$2:$S$1048576,0))&amp;"")</f>
        <v/>
      </c>
      <c r="O1841" s="2" t="str">
        <f>IF(ISERROR(INDEX(출금!$H$2:$H$1048576,MATCH($S1841,출금!$S$2:$S$1048576,0)))=TRUE, "", INDEX(출금!$H$2:$H$1048576,MATCH($S1841,출금!$S$2:$S$1048576,0))&amp;"")</f>
        <v/>
      </c>
      <c r="P1841" s="2" t="str">
        <f>IF(ISERROR(INDEX(출금!$A$2:$A$1048576,MATCH($S1841,출금!$S$2:$S$1048576,0)))=TRUE, "", INDEX(출금!$A$2:$A$1048576,MATCH($S1841,출금!$S$2:$S$1048576,0)))</f>
        <v/>
      </c>
      <c r="Q1841" s="2" t="str">
        <f>IF(ISERROR(INDEX(출금!$B$2:$B$1048576,MATCH($S1841,출금!$S$2:$S$1048576,0)))=TRUE, "", INDEX(출금!$B$2:$B$1048576,MATCH($S1841,출금!$S$2:$S$1048576,0)))</f>
        <v/>
      </c>
      <c r="R1841" s="2" t="str">
        <f>IF(ISERROR(INDEX(출금!$C$2:$C$1048576,MATCH($S1841,출금!$S$2:$S$1048576,0)))=TRUE, "", INDEX(출금!$C$2:$C$1048576,MATCH($S1841,출금!$S$2:$S$1048576,0)))</f>
        <v/>
      </c>
      <c r="S1841" s="4" t="s">
        <v>3027</v>
      </c>
      <c r="T1841" s="20">
        <v>44340.399074074077</v>
      </c>
      <c r="U1841" s="31" t="str">
        <f t="shared" si="53"/>
        <v>2021-05-24</v>
      </c>
    </row>
    <row r="1842" spans="1:21">
      <c r="A1842" s="5" t="s">
        <v>3</v>
      </c>
      <c r="B1842" s="5" t="s">
        <v>67</v>
      </c>
      <c r="C1842" s="5" t="s">
        <v>24</v>
      </c>
      <c r="D1842" s="2" t="str">
        <f>'(참고) Index'!$E$9</f>
        <v>Main</v>
      </c>
      <c r="E1842" s="5">
        <v>10012</v>
      </c>
      <c r="F1842" s="4" t="str">
        <f t="shared" si="54"/>
        <v>WBTC</v>
      </c>
      <c r="G1842" s="2" t="e">
        <f>IF(INDEX(지갑!$H:$H,MATCH(A1842&amp;B1842&amp;C1842&amp;D1842&amp;E1842&amp;F1842&amp;H1842,지갑!$K:$K,0))=0, "",INDEX(지갑!$H:$H,MATCH(A1842&amp;B1842&amp;C1842&amp;D1842&amp;E1842&amp;F1842&amp;H1842,지갑!$K:$K,0)))</f>
        <v>#N/A</v>
      </c>
      <c r="K1842" s="1" t="s">
        <v>414</v>
      </c>
      <c r="L1842" s="1" t="s">
        <v>11</v>
      </c>
      <c r="M1842" s="11">
        <v>0.5</v>
      </c>
      <c r="N1842" s="2" t="str">
        <f>IF(ISERROR(INDEX(출금!$G$2:$G$1048576,MATCH($S1842,출금!$S$2:$S$1048576,0)))=TRUE, "", INDEX(출금!$G$2:$G$1048576,MATCH($S1842,출금!$S$2:$S$1048576,0))&amp;"")</f>
        <v/>
      </c>
      <c r="O1842" s="2" t="str">
        <f>IF(ISERROR(INDEX(출금!$H$2:$H$1048576,MATCH($S1842,출금!$S$2:$S$1048576,0)))=TRUE, "", INDEX(출금!$H$2:$H$1048576,MATCH($S1842,출금!$S$2:$S$1048576,0))&amp;"")</f>
        <v/>
      </c>
      <c r="P1842" s="2" t="str">
        <f>IF(ISERROR(INDEX(출금!$A$2:$A$1048576,MATCH($S1842,출금!$S$2:$S$1048576,0)))=TRUE, "", INDEX(출금!$A$2:$A$1048576,MATCH($S1842,출금!$S$2:$S$1048576,0)))</f>
        <v/>
      </c>
      <c r="Q1842" s="2" t="str">
        <f>IF(ISERROR(INDEX(출금!$B$2:$B$1048576,MATCH($S1842,출금!$S$2:$S$1048576,0)))=TRUE, "", INDEX(출금!$B$2:$B$1048576,MATCH($S1842,출금!$S$2:$S$1048576,0)))</f>
        <v/>
      </c>
      <c r="R1842" s="2" t="str">
        <f>IF(ISERROR(INDEX(출금!$C$2:$C$1048576,MATCH($S1842,출금!$S$2:$S$1048576,0)))=TRUE, "", INDEX(출금!$C$2:$C$1048576,MATCH($S1842,출금!$S$2:$S$1048576,0)))</f>
        <v/>
      </c>
      <c r="S1842" s="4" t="s">
        <v>3028</v>
      </c>
      <c r="T1842" s="20">
        <v>44340.380914351852</v>
      </c>
      <c r="U1842" s="31" t="str">
        <f t="shared" si="53"/>
        <v>2021-05-24</v>
      </c>
    </row>
    <row r="1843" spans="1:21">
      <c r="A1843" s="5" t="s">
        <v>3</v>
      </c>
      <c r="B1843" s="5" t="s">
        <v>67</v>
      </c>
      <c r="C1843" s="5" t="s">
        <v>24</v>
      </c>
      <c r="D1843" s="2" t="str">
        <f>'(참고) Index'!$E$9</f>
        <v>Main</v>
      </c>
      <c r="E1843" s="5">
        <v>10012</v>
      </c>
      <c r="F1843" s="4" t="str">
        <f t="shared" si="54"/>
        <v>USDT</v>
      </c>
      <c r="G1843" s="2" t="str">
        <f>IF(INDEX(지갑!$H:$H,MATCH(A1843&amp;B1843&amp;C1843&amp;D1843&amp;E1843&amp;F1843&amp;H1843,지갑!$K:$K,0))=0, "",INDEX(지갑!$H:$H,MATCH(A1843&amp;B1843&amp;C1843&amp;D1843&amp;E1843&amp;F1843&amp;H1843,지갑!$K:$K,0)))</f>
        <v/>
      </c>
      <c r="K1843" s="1" t="s">
        <v>13</v>
      </c>
      <c r="L1843" s="1" t="s">
        <v>11</v>
      </c>
      <c r="M1843" s="11">
        <v>40000</v>
      </c>
      <c r="N1843" s="2" t="str">
        <f>IF(ISERROR(INDEX(출금!$G$2:$G$1048576,MATCH($S1843,출금!$S$2:$S$1048576,0)))=TRUE, "", INDEX(출금!$G$2:$G$1048576,MATCH($S1843,출금!$S$2:$S$1048576,0))&amp;"")</f>
        <v/>
      </c>
      <c r="O1843" s="2" t="str">
        <f>IF(ISERROR(INDEX(출금!$H$2:$H$1048576,MATCH($S1843,출금!$S$2:$S$1048576,0)))=TRUE, "", INDEX(출금!$H$2:$H$1048576,MATCH($S1843,출금!$S$2:$S$1048576,0))&amp;"")</f>
        <v/>
      </c>
      <c r="P1843" s="2" t="str">
        <f>IF(ISERROR(INDEX(출금!$A$2:$A$1048576,MATCH($S1843,출금!$S$2:$S$1048576,0)))=TRUE, "", INDEX(출금!$A$2:$A$1048576,MATCH($S1843,출금!$S$2:$S$1048576,0)))</f>
        <v/>
      </c>
      <c r="Q1843" s="2" t="str">
        <f>IF(ISERROR(INDEX(출금!$B$2:$B$1048576,MATCH($S1843,출금!$S$2:$S$1048576,0)))=TRUE, "", INDEX(출금!$B$2:$B$1048576,MATCH($S1843,출금!$S$2:$S$1048576,0)))</f>
        <v/>
      </c>
      <c r="R1843" s="2" t="str">
        <f>IF(ISERROR(INDEX(출금!$C$2:$C$1048576,MATCH($S1843,출금!$S$2:$S$1048576,0)))=TRUE, "", INDEX(출금!$C$2:$C$1048576,MATCH($S1843,출금!$S$2:$S$1048576,0)))</f>
        <v/>
      </c>
      <c r="S1843" s="4" t="s">
        <v>3029</v>
      </c>
      <c r="T1843" s="20">
        <v>44337.071273148147</v>
      </c>
      <c r="U1843" s="31" t="str">
        <f t="shared" si="53"/>
        <v>2021-05-21</v>
      </c>
    </row>
    <row r="1844" spans="1:21" hidden="1">
      <c r="A1844" s="5" t="s">
        <v>3</v>
      </c>
      <c r="B1844" s="5" t="s">
        <v>67</v>
      </c>
      <c r="C1844" s="5" t="s">
        <v>24</v>
      </c>
      <c r="D1844" s="2" t="str">
        <f>'(참고) Index'!$E$9</f>
        <v>Main</v>
      </c>
      <c r="E1844" s="5">
        <v>10012</v>
      </c>
      <c r="F1844" s="4" t="str">
        <f t="shared" si="54"/>
        <v>BTC</v>
      </c>
      <c r="G1844" s="2" t="str">
        <f>IF(INDEX(지갑!$H:$H,MATCH(A1844&amp;B1844&amp;C1844&amp;D1844&amp;E1844&amp;F1844&amp;H1844,지갑!$K:$K,0))=0, "",INDEX(지갑!$H:$H,MATCH(A1844&amp;B1844&amp;C1844&amp;D1844&amp;E1844&amp;F1844&amp;H1844,지갑!$K:$K,0)))</f>
        <v>19SK9LWSXLdmwPxvjPgvUrdaPhaPS6LaNu</v>
      </c>
      <c r="K1844" s="1" t="s">
        <v>9</v>
      </c>
      <c r="L1844" s="1" t="s">
        <v>9</v>
      </c>
      <c r="M1844" s="11">
        <v>1</v>
      </c>
      <c r="N1844" s="2" t="str">
        <f>IF(ISERROR(INDEX(출금!$G$2:$G$1048576,MATCH($S1844,출금!$S$2:$S$1048576,0)))=TRUE, "", INDEX(출금!$G$2:$G$1048576,MATCH($S1844,출금!$S$2:$S$1048576,0))&amp;"")</f>
        <v/>
      </c>
      <c r="O1844" s="2" t="str">
        <f>IF(ISERROR(INDEX(출금!$H$2:$H$1048576,MATCH($S1844,출금!$S$2:$S$1048576,0)))=TRUE, "", INDEX(출금!$H$2:$H$1048576,MATCH($S1844,출금!$S$2:$S$1048576,0))&amp;"")</f>
        <v/>
      </c>
      <c r="P1844" s="2" t="str">
        <f>IF(ISERROR(INDEX(출금!$A$2:$A$1048576,MATCH($S1844,출금!$S$2:$S$1048576,0)))=TRUE, "", INDEX(출금!$A$2:$A$1048576,MATCH($S1844,출금!$S$2:$S$1048576,0)))</f>
        <v/>
      </c>
      <c r="Q1844" s="2" t="str">
        <f>IF(ISERROR(INDEX(출금!$B$2:$B$1048576,MATCH($S1844,출금!$S$2:$S$1048576,0)))=TRUE, "", INDEX(출금!$B$2:$B$1048576,MATCH($S1844,출금!$S$2:$S$1048576,0)))</f>
        <v/>
      </c>
      <c r="R1844" s="2" t="str">
        <f>IF(ISERROR(INDEX(출금!$C$2:$C$1048576,MATCH($S1844,출금!$S$2:$S$1048576,0)))=TRUE, "", INDEX(출금!$C$2:$C$1048576,MATCH($S1844,출금!$S$2:$S$1048576,0)))</f>
        <v/>
      </c>
      <c r="S1844" s="4" t="s">
        <v>3030</v>
      </c>
      <c r="T1844" s="20">
        <v>44336.692291666666</v>
      </c>
      <c r="U1844" s="31" t="str">
        <f t="shared" si="53"/>
        <v>2021-05-20</v>
      </c>
    </row>
    <row r="1845" spans="1:21">
      <c r="A1845" s="5" t="s">
        <v>3</v>
      </c>
      <c r="B1845" s="5" t="s">
        <v>67</v>
      </c>
      <c r="C1845" s="5" t="s">
        <v>24</v>
      </c>
      <c r="D1845" s="2" t="str">
        <f>'(참고) Index'!$E$9</f>
        <v>Main</v>
      </c>
      <c r="E1845" s="5">
        <v>10012</v>
      </c>
      <c r="F1845" s="4" t="str">
        <f t="shared" si="54"/>
        <v>WBTC</v>
      </c>
      <c r="G1845" s="2" t="e">
        <f>IF(INDEX(지갑!$H:$H,MATCH(A1845&amp;B1845&amp;C1845&amp;D1845&amp;E1845&amp;F1845&amp;H1845,지갑!$K:$K,0))=0, "",INDEX(지갑!$H:$H,MATCH(A1845&amp;B1845&amp;C1845&amp;D1845&amp;E1845&amp;F1845&amp;H1845,지갑!$K:$K,0)))</f>
        <v>#N/A</v>
      </c>
      <c r="K1845" s="1" t="s">
        <v>414</v>
      </c>
      <c r="L1845" s="1" t="s">
        <v>11</v>
      </c>
      <c r="M1845" s="11">
        <v>1.1000000000000001</v>
      </c>
      <c r="N1845" s="2" t="str">
        <f>IF(ISERROR(INDEX(출금!$G$2:$G$1048576,MATCH($S1845,출금!$S$2:$S$1048576,0)))=TRUE, "", INDEX(출금!$G$2:$G$1048576,MATCH($S1845,출금!$S$2:$S$1048576,0))&amp;"")</f>
        <v/>
      </c>
      <c r="O1845" s="2" t="str">
        <f>IF(ISERROR(INDEX(출금!$H$2:$H$1048576,MATCH($S1845,출금!$S$2:$S$1048576,0)))=TRUE, "", INDEX(출금!$H$2:$H$1048576,MATCH($S1845,출금!$S$2:$S$1048576,0))&amp;"")</f>
        <v/>
      </c>
      <c r="P1845" s="2" t="str">
        <f>IF(ISERROR(INDEX(출금!$A$2:$A$1048576,MATCH($S1845,출금!$S$2:$S$1048576,0)))=TRUE, "", INDEX(출금!$A$2:$A$1048576,MATCH($S1845,출금!$S$2:$S$1048576,0)))</f>
        <v/>
      </c>
      <c r="Q1845" s="2" t="str">
        <f>IF(ISERROR(INDEX(출금!$B$2:$B$1048576,MATCH($S1845,출금!$S$2:$S$1048576,0)))=TRUE, "", INDEX(출금!$B$2:$B$1048576,MATCH($S1845,출금!$S$2:$S$1048576,0)))</f>
        <v/>
      </c>
      <c r="R1845" s="2" t="str">
        <f>IF(ISERROR(INDEX(출금!$C$2:$C$1048576,MATCH($S1845,출금!$S$2:$S$1048576,0)))=TRUE, "", INDEX(출금!$C$2:$C$1048576,MATCH($S1845,출금!$S$2:$S$1048576,0)))</f>
        <v/>
      </c>
      <c r="S1845" s="4" t="s">
        <v>3031</v>
      </c>
      <c r="T1845" s="20">
        <v>44336.690729166665</v>
      </c>
      <c r="U1845" s="31" t="str">
        <f t="shared" si="53"/>
        <v>2021-05-20</v>
      </c>
    </row>
    <row r="1846" spans="1:21" hidden="1">
      <c r="A1846" s="5" t="s">
        <v>3</v>
      </c>
      <c r="B1846" s="5" t="s">
        <v>67</v>
      </c>
      <c r="C1846" s="5" t="s">
        <v>24</v>
      </c>
      <c r="D1846" s="2" t="str">
        <f>'(참고) Index'!$E$9</f>
        <v>Main</v>
      </c>
      <c r="E1846" s="5">
        <v>10012</v>
      </c>
      <c r="F1846" s="4" t="str">
        <f t="shared" si="54"/>
        <v>BTC</v>
      </c>
      <c r="G1846" s="2" t="str">
        <f>IF(INDEX(지갑!$H:$H,MATCH(A1846&amp;B1846&amp;C1846&amp;D1846&amp;E1846&amp;F1846&amp;H1846,지갑!$K:$K,0))=0, "",INDEX(지갑!$H:$H,MATCH(A1846&amp;B1846&amp;C1846&amp;D1846&amp;E1846&amp;F1846&amp;H1846,지갑!$K:$K,0)))</f>
        <v>19SK9LWSXLdmwPxvjPgvUrdaPhaPS6LaNu</v>
      </c>
      <c r="K1846" s="1" t="s">
        <v>9</v>
      </c>
      <c r="L1846" s="1" t="s">
        <v>9</v>
      </c>
      <c r="M1846" s="11">
        <v>1.5</v>
      </c>
      <c r="N1846" s="2" t="str">
        <f>IF(ISERROR(INDEX(출금!$G$2:$G$1048576,MATCH($S1846,출금!$S$2:$S$1048576,0)))=TRUE, "", INDEX(출금!$G$2:$G$1048576,MATCH($S1846,출금!$S$2:$S$1048576,0))&amp;"")</f>
        <v/>
      </c>
      <c r="O1846" s="2" t="str">
        <f>IF(ISERROR(INDEX(출금!$H$2:$H$1048576,MATCH($S1846,출금!$S$2:$S$1048576,0)))=TRUE, "", INDEX(출금!$H$2:$H$1048576,MATCH($S1846,출금!$S$2:$S$1048576,0))&amp;"")</f>
        <v/>
      </c>
      <c r="P1846" s="2" t="str">
        <f>IF(ISERROR(INDEX(출금!$A$2:$A$1048576,MATCH($S1846,출금!$S$2:$S$1048576,0)))=TRUE, "", INDEX(출금!$A$2:$A$1048576,MATCH($S1846,출금!$S$2:$S$1048576,0)))</f>
        <v/>
      </c>
      <c r="Q1846" s="2" t="str">
        <f>IF(ISERROR(INDEX(출금!$B$2:$B$1048576,MATCH($S1846,출금!$S$2:$S$1048576,0)))=TRUE, "", INDEX(출금!$B$2:$B$1048576,MATCH($S1846,출금!$S$2:$S$1048576,0)))</f>
        <v/>
      </c>
      <c r="R1846" s="2" t="str">
        <f>IF(ISERROR(INDEX(출금!$C$2:$C$1048576,MATCH($S1846,출금!$S$2:$S$1048576,0)))=TRUE, "", INDEX(출금!$C$2:$C$1048576,MATCH($S1846,출금!$S$2:$S$1048576,0)))</f>
        <v/>
      </c>
      <c r="S1846" s="4" t="s">
        <v>3032</v>
      </c>
      <c r="T1846" s="20">
        <v>44335.000821759262</v>
      </c>
      <c r="U1846" s="31" t="str">
        <f t="shared" si="53"/>
        <v>2021-05-19</v>
      </c>
    </row>
    <row r="1847" spans="1:21">
      <c r="A1847" s="5" t="s">
        <v>3</v>
      </c>
      <c r="B1847" s="5" t="s">
        <v>67</v>
      </c>
      <c r="C1847" s="5" t="s">
        <v>24</v>
      </c>
      <c r="D1847" s="2" t="str">
        <f>'(참고) Index'!$E$9</f>
        <v>Main</v>
      </c>
      <c r="E1847" s="5">
        <v>10012</v>
      </c>
      <c r="F1847" s="4" t="str">
        <f t="shared" si="54"/>
        <v>ETH</v>
      </c>
      <c r="G1847" s="2" t="str">
        <f>IF(INDEX(지갑!$H:$H,MATCH(A1847&amp;B1847&amp;C1847&amp;D1847&amp;E1847&amp;F1847&amp;H1847,지갑!$K:$K,0))=0, "",INDEX(지갑!$H:$H,MATCH(A1847&amp;B1847&amp;C1847&amp;D1847&amp;E1847&amp;F1847&amp;H1847,지갑!$K:$K,0)))</f>
        <v>0x5d6fcf22aa4e4ff8da0abe329392e7c5306d22f3</v>
      </c>
      <c r="K1847" s="1" t="s">
        <v>11</v>
      </c>
      <c r="L1847" s="1" t="s">
        <v>11</v>
      </c>
      <c r="M1847" s="11">
        <v>242.62863400000001</v>
      </c>
      <c r="N1847" s="2" t="str">
        <f>IF(ISERROR(INDEX(출금!$G$2:$G$1048576,MATCH($S1847,출금!$S$2:$S$1048576,0)))=TRUE, "", INDEX(출금!$G$2:$G$1048576,MATCH($S1847,출금!$S$2:$S$1048576,0))&amp;"")</f>
        <v/>
      </c>
      <c r="O1847" s="2" t="str">
        <f>IF(ISERROR(INDEX(출금!$H$2:$H$1048576,MATCH($S1847,출금!$S$2:$S$1048576,0)))=TRUE, "", INDEX(출금!$H$2:$H$1048576,MATCH($S1847,출금!$S$2:$S$1048576,0))&amp;"")</f>
        <v/>
      </c>
      <c r="P1847" s="2" t="str">
        <f>IF(ISERROR(INDEX(출금!$A$2:$A$1048576,MATCH($S1847,출금!$S$2:$S$1048576,0)))=TRUE, "", INDEX(출금!$A$2:$A$1048576,MATCH($S1847,출금!$S$2:$S$1048576,0)))</f>
        <v/>
      </c>
      <c r="Q1847" s="2" t="str">
        <f>IF(ISERROR(INDEX(출금!$B$2:$B$1048576,MATCH($S1847,출금!$S$2:$S$1048576,0)))=TRUE, "", INDEX(출금!$B$2:$B$1048576,MATCH($S1847,출금!$S$2:$S$1048576,0)))</f>
        <v/>
      </c>
      <c r="R1847" s="2" t="str">
        <f>IF(ISERROR(INDEX(출금!$C$2:$C$1048576,MATCH($S1847,출금!$S$2:$S$1048576,0)))=TRUE, "", INDEX(출금!$C$2:$C$1048576,MATCH($S1847,출금!$S$2:$S$1048576,0)))</f>
        <v/>
      </c>
      <c r="S1847" s="4" t="s">
        <v>3033</v>
      </c>
      <c r="T1847" s="20">
        <v>44334.633726851855</v>
      </c>
      <c r="U1847" s="31" t="str">
        <f t="shared" si="53"/>
        <v>2021-05-18</v>
      </c>
    </row>
    <row r="1848" spans="1:21">
      <c r="A1848" s="5" t="s">
        <v>3</v>
      </c>
      <c r="B1848" s="5" t="s">
        <v>67</v>
      </c>
      <c r="C1848" s="5" t="s">
        <v>24</v>
      </c>
      <c r="D1848" s="2" t="str">
        <f>'(참고) Index'!$E$9</f>
        <v>Main</v>
      </c>
      <c r="E1848" s="5">
        <v>10012</v>
      </c>
      <c r="F1848" s="4" t="str">
        <f t="shared" si="54"/>
        <v>USDT</v>
      </c>
      <c r="G1848" s="2" t="str">
        <f>IF(INDEX(지갑!$H:$H,MATCH(A1848&amp;B1848&amp;C1848&amp;D1848&amp;E1848&amp;F1848&amp;H1848,지갑!$K:$K,0))=0, "",INDEX(지갑!$H:$H,MATCH(A1848&amp;B1848&amp;C1848&amp;D1848&amp;E1848&amp;F1848&amp;H1848,지갑!$K:$K,0)))</f>
        <v/>
      </c>
      <c r="K1848" s="1" t="s">
        <v>13</v>
      </c>
      <c r="L1848" s="1" t="s">
        <v>11</v>
      </c>
      <c r="M1848" s="11">
        <v>1426504.87</v>
      </c>
      <c r="N1848" s="2" t="str">
        <f>IF(ISERROR(INDEX(출금!$G$2:$G$1048576,MATCH($S1848,출금!$S$2:$S$1048576,0)))=TRUE, "", INDEX(출금!$G$2:$G$1048576,MATCH($S1848,출금!$S$2:$S$1048576,0))&amp;"")</f>
        <v/>
      </c>
      <c r="O1848" s="2" t="str">
        <f>IF(ISERROR(INDEX(출금!$H$2:$H$1048576,MATCH($S1848,출금!$S$2:$S$1048576,0)))=TRUE, "", INDEX(출금!$H$2:$H$1048576,MATCH($S1848,출금!$S$2:$S$1048576,0))&amp;"")</f>
        <v/>
      </c>
      <c r="P1848" s="2" t="str">
        <f>IF(ISERROR(INDEX(출금!$A$2:$A$1048576,MATCH($S1848,출금!$S$2:$S$1048576,0)))=TRUE, "", INDEX(출금!$A$2:$A$1048576,MATCH($S1848,출금!$S$2:$S$1048576,0)))</f>
        <v/>
      </c>
      <c r="Q1848" s="2" t="str">
        <f>IF(ISERROR(INDEX(출금!$B$2:$B$1048576,MATCH($S1848,출금!$S$2:$S$1048576,0)))=TRUE, "", INDEX(출금!$B$2:$B$1048576,MATCH($S1848,출금!$S$2:$S$1048576,0)))</f>
        <v/>
      </c>
      <c r="R1848" s="2" t="str">
        <f>IF(ISERROR(INDEX(출금!$C$2:$C$1048576,MATCH($S1848,출금!$S$2:$S$1048576,0)))=TRUE, "", INDEX(출금!$C$2:$C$1048576,MATCH($S1848,출금!$S$2:$S$1048576,0)))</f>
        <v/>
      </c>
      <c r="S1848" s="4" t="s">
        <v>3034</v>
      </c>
      <c r="T1848" s="20">
        <v>44334.415682870371</v>
      </c>
      <c r="U1848" s="31" t="str">
        <f t="shared" si="53"/>
        <v>2021-05-18</v>
      </c>
    </row>
    <row r="1849" spans="1:21">
      <c r="A1849" s="5" t="s">
        <v>3</v>
      </c>
      <c r="B1849" s="5" t="s">
        <v>67</v>
      </c>
      <c r="C1849" s="5" t="s">
        <v>24</v>
      </c>
      <c r="D1849" s="2" t="str">
        <f>'(참고) Index'!$E$9</f>
        <v>Main</v>
      </c>
      <c r="E1849" s="5">
        <v>10012</v>
      </c>
      <c r="F1849" s="4" t="str">
        <f t="shared" si="54"/>
        <v>ETH</v>
      </c>
      <c r="G1849" s="2" t="str">
        <f>IF(INDEX(지갑!$H:$H,MATCH(A1849&amp;B1849&amp;C1849&amp;D1849&amp;E1849&amp;F1849&amp;H1849,지갑!$K:$K,0))=0, "",INDEX(지갑!$H:$H,MATCH(A1849&amp;B1849&amp;C1849&amp;D1849&amp;E1849&amp;F1849&amp;H1849,지갑!$K:$K,0)))</f>
        <v>0x5d6fcf22aa4e4ff8da0abe329392e7c5306d22f3</v>
      </c>
      <c r="K1849" s="1" t="s">
        <v>11</v>
      </c>
      <c r="L1849" s="1" t="s">
        <v>11</v>
      </c>
      <c r="M1849" s="11">
        <v>513</v>
      </c>
      <c r="N1849" s="2" t="str">
        <f>IF(ISERROR(INDEX(출금!$G$2:$G$1048576,MATCH($S1849,출금!$S$2:$S$1048576,0)))=TRUE, "", INDEX(출금!$G$2:$G$1048576,MATCH($S1849,출금!$S$2:$S$1048576,0))&amp;"")</f>
        <v/>
      </c>
      <c r="O1849" s="2" t="str">
        <f>IF(ISERROR(INDEX(출금!$H$2:$H$1048576,MATCH($S1849,출금!$S$2:$S$1048576,0)))=TRUE, "", INDEX(출금!$H$2:$H$1048576,MATCH($S1849,출금!$S$2:$S$1048576,0))&amp;"")</f>
        <v/>
      </c>
      <c r="P1849" s="2" t="str">
        <f>IF(ISERROR(INDEX(출금!$A$2:$A$1048576,MATCH($S1849,출금!$S$2:$S$1048576,0)))=TRUE, "", INDEX(출금!$A$2:$A$1048576,MATCH($S1849,출금!$S$2:$S$1048576,0)))</f>
        <v/>
      </c>
      <c r="Q1849" s="2" t="str">
        <f>IF(ISERROR(INDEX(출금!$B$2:$B$1048576,MATCH($S1849,출금!$S$2:$S$1048576,0)))=TRUE, "", INDEX(출금!$B$2:$B$1048576,MATCH($S1849,출금!$S$2:$S$1048576,0)))</f>
        <v/>
      </c>
      <c r="R1849" s="2" t="str">
        <f>IF(ISERROR(INDEX(출금!$C$2:$C$1048576,MATCH($S1849,출금!$S$2:$S$1048576,0)))=TRUE, "", INDEX(출금!$C$2:$C$1048576,MATCH($S1849,출금!$S$2:$S$1048576,0)))</f>
        <v/>
      </c>
      <c r="S1849" s="4" t="s">
        <v>3035</v>
      </c>
      <c r="T1849" s="20">
        <v>44334.415671296294</v>
      </c>
      <c r="U1849" s="31" t="str">
        <f t="shared" si="53"/>
        <v>2021-05-18</v>
      </c>
    </row>
    <row r="1850" spans="1:21">
      <c r="A1850" s="5" t="s">
        <v>3</v>
      </c>
      <c r="B1850" s="5" t="s">
        <v>67</v>
      </c>
      <c r="C1850" s="5" t="s">
        <v>24</v>
      </c>
      <c r="D1850" s="2" t="str">
        <f>'(참고) Index'!$E$9</f>
        <v>Main</v>
      </c>
      <c r="E1850" s="5">
        <v>10012</v>
      </c>
      <c r="F1850" s="4" t="str">
        <f t="shared" si="54"/>
        <v>USDT</v>
      </c>
      <c r="G1850" s="2" t="str">
        <f>IF(INDEX(지갑!$H:$H,MATCH(A1850&amp;B1850&amp;C1850&amp;D1850&amp;E1850&amp;F1850&amp;H1850,지갑!$K:$K,0))=0, "",INDEX(지갑!$H:$H,MATCH(A1850&amp;B1850&amp;C1850&amp;D1850&amp;E1850&amp;F1850&amp;H1850,지갑!$K:$K,0)))</f>
        <v/>
      </c>
      <c r="K1850" s="1" t="s">
        <v>13</v>
      </c>
      <c r="L1850" s="1" t="s">
        <v>11</v>
      </c>
      <c r="M1850" s="11">
        <v>309414.37599999999</v>
      </c>
      <c r="N1850" s="2" t="str">
        <f>IF(ISERROR(INDEX(출금!$G$2:$G$1048576,MATCH($S1850,출금!$S$2:$S$1048576,0)))=TRUE, "", INDEX(출금!$G$2:$G$1048576,MATCH($S1850,출금!$S$2:$S$1048576,0))&amp;"")</f>
        <v/>
      </c>
      <c r="O1850" s="2" t="str">
        <f>IF(ISERROR(INDEX(출금!$H$2:$H$1048576,MATCH($S1850,출금!$S$2:$S$1048576,0)))=TRUE, "", INDEX(출금!$H$2:$H$1048576,MATCH($S1850,출금!$S$2:$S$1048576,0))&amp;"")</f>
        <v/>
      </c>
      <c r="P1850" s="2" t="str">
        <f>IF(ISERROR(INDEX(출금!$A$2:$A$1048576,MATCH($S1850,출금!$S$2:$S$1048576,0)))=TRUE, "", INDEX(출금!$A$2:$A$1048576,MATCH($S1850,출금!$S$2:$S$1048576,0)))</f>
        <v/>
      </c>
      <c r="Q1850" s="2" t="str">
        <f>IF(ISERROR(INDEX(출금!$B$2:$B$1048576,MATCH($S1850,출금!$S$2:$S$1048576,0)))=TRUE, "", INDEX(출금!$B$2:$B$1048576,MATCH($S1850,출금!$S$2:$S$1048576,0)))</f>
        <v/>
      </c>
      <c r="R1850" s="2" t="str">
        <f>IF(ISERROR(INDEX(출금!$C$2:$C$1048576,MATCH($S1850,출금!$S$2:$S$1048576,0)))=TRUE, "", INDEX(출금!$C$2:$C$1048576,MATCH($S1850,출금!$S$2:$S$1048576,0)))</f>
        <v/>
      </c>
      <c r="S1850" s="4" t="s">
        <v>3036</v>
      </c>
      <c r="T1850" s="20">
        <v>44333.43377314815</v>
      </c>
      <c r="U1850" s="31" t="str">
        <f t="shared" si="53"/>
        <v>2021-05-17</v>
      </c>
    </row>
    <row r="1851" spans="1:21" hidden="1">
      <c r="A1851" s="5" t="s">
        <v>3</v>
      </c>
      <c r="B1851" s="5" t="s">
        <v>67</v>
      </c>
      <c r="C1851" s="5" t="s">
        <v>24</v>
      </c>
      <c r="D1851" s="2" t="str">
        <f>'(참고) Index'!$E$9</f>
        <v>Main</v>
      </c>
      <c r="E1851" s="5">
        <v>10012</v>
      </c>
      <c r="F1851" s="4" t="str">
        <f t="shared" si="54"/>
        <v>BTC</v>
      </c>
      <c r="G1851" s="2" t="str">
        <f>IF(INDEX(지갑!$H:$H,MATCH(A1851&amp;B1851&amp;C1851&amp;D1851&amp;E1851&amp;F1851&amp;H1851,지갑!$K:$K,0))=0, "",INDEX(지갑!$H:$H,MATCH(A1851&amp;B1851&amp;C1851&amp;D1851&amp;E1851&amp;F1851&amp;H1851,지갑!$K:$K,0)))</f>
        <v>19SK9LWSXLdmwPxvjPgvUrdaPhaPS6LaNu</v>
      </c>
      <c r="K1851" s="1" t="s">
        <v>9</v>
      </c>
      <c r="L1851" s="1" t="s">
        <v>9</v>
      </c>
      <c r="M1851" s="11">
        <v>1.5</v>
      </c>
      <c r="N1851" s="2" t="str">
        <f>IF(ISERROR(INDEX(출금!$G$2:$G$1048576,MATCH($S1851,출금!$S$2:$S$1048576,0)))=TRUE, "", INDEX(출금!$G$2:$G$1048576,MATCH($S1851,출금!$S$2:$S$1048576,0))&amp;"")</f>
        <v/>
      </c>
      <c r="O1851" s="2" t="str">
        <f>IF(ISERROR(INDEX(출금!$H$2:$H$1048576,MATCH($S1851,출금!$S$2:$S$1048576,0)))=TRUE, "", INDEX(출금!$H$2:$H$1048576,MATCH($S1851,출금!$S$2:$S$1048576,0))&amp;"")</f>
        <v/>
      </c>
      <c r="P1851" s="2" t="str">
        <f>IF(ISERROR(INDEX(출금!$A$2:$A$1048576,MATCH($S1851,출금!$S$2:$S$1048576,0)))=TRUE, "", INDEX(출금!$A$2:$A$1048576,MATCH($S1851,출금!$S$2:$S$1048576,0)))</f>
        <v/>
      </c>
      <c r="Q1851" s="2" t="str">
        <f>IF(ISERROR(INDEX(출금!$B$2:$B$1048576,MATCH($S1851,출금!$S$2:$S$1048576,0)))=TRUE, "", INDEX(출금!$B$2:$B$1048576,MATCH($S1851,출금!$S$2:$S$1048576,0)))</f>
        <v/>
      </c>
      <c r="R1851" s="2" t="str">
        <f>IF(ISERROR(INDEX(출금!$C$2:$C$1048576,MATCH($S1851,출금!$S$2:$S$1048576,0)))=TRUE, "", INDEX(출금!$C$2:$C$1048576,MATCH($S1851,출금!$S$2:$S$1048576,0)))</f>
        <v/>
      </c>
      <c r="S1851" s="4" t="s">
        <v>3037</v>
      </c>
      <c r="T1851" s="20">
        <v>44332.922812500001</v>
      </c>
      <c r="U1851" s="31" t="str">
        <f t="shared" si="53"/>
        <v>2021-05-16</v>
      </c>
    </row>
    <row r="1852" spans="1:21" hidden="1">
      <c r="A1852" s="5" t="s">
        <v>3</v>
      </c>
      <c r="B1852" s="5" t="s">
        <v>67</v>
      </c>
      <c r="C1852" s="5" t="s">
        <v>24</v>
      </c>
      <c r="D1852" s="2" t="str">
        <f>'(참고) Index'!$E$9</f>
        <v>Main</v>
      </c>
      <c r="E1852" s="5">
        <v>10012</v>
      </c>
      <c r="F1852" s="4" t="str">
        <f t="shared" si="54"/>
        <v>BTC</v>
      </c>
      <c r="G1852" s="2" t="str">
        <f>IF(INDEX(지갑!$H:$H,MATCH(A1852&amp;B1852&amp;C1852&amp;D1852&amp;E1852&amp;F1852&amp;H1852,지갑!$K:$K,0))=0, "",INDEX(지갑!$H:$H,MATCH(A1852&amp;B1852&amp;C1852&amp;D1852&amp;E1852&amp;F1852&amp;H1852,지갑!$K:$K,0)))</f>
        <v>19SK9LWSXLdmwPxvjPgvUrdaPhaPS6LaNu</v>
      </c>
      <c r="K1852" s="1" t="s">
        <v>9</v>
      </c>
      <c r="L1852" s="1" t="s">
        <v>9</v>
      </c>
      <c r="M1852" s="11">
        <v>1.5</v>
      </c>
      <c r="N1852" s="2" t="str">
        <f>IF(ISERROR(INDEX(출금!$G$2:$G$1048576,MATCH($S1852,출금!$S$2:$S$1048576,0)))=TRUE, "", INDEX(출금!$G$2:$G$1048576,MATCH($S1852,출금!$S$2:$S$1048576,0))&amp;"")</f>
        <v/>
      </c>
      <c r="O1852" s="2" t="str">
        <f>IF(ISERROR(INDEX(출금!$H$2:$H$1048576,MATCH($S1852,출금!$S$2:$S$1048576,0)))=TRUE, "", INDEX(출금!$H$2:$H$1048576,MATCH($S1852,출금!$S$2:$S$1048576,0))&amp;"")</f>
        <v/>
      </c>
      <c r="P1852" s="2" t="str">
        <f>IF(ISERROR(INDEX(출금!$A$2:$A$1048576,MATCH($S1852,출금!$S$2:$S$1048576,0)))=TRUE, "", INDEX(출금!$A$2:$A$1048576,MATCH($S1852,출금!$S$2:$S$1048576,0)))</f>
        <v/>
      </c>
      <c r="Q1852" s="2" t="str">
        <f>IF(ISERROR(INDEX(출금!$B$2:$B$1048576,MATCH($S1852,출금!$S$2:$S$1048576,0)))=TRUE, "", INDEX(출금!$B$2:$B$1048576,MATCH($S1852,출금!$S$2:$S$1048576,0)))</f>
        <v/>
      </c>
      <c r="R1852" s="2" t="str">
        <f>IF(ISERROR(INDEX(출금!$C$2:$C$1048576,MATCH($S1852,출금!$S$2:$S$1048576,0)))=TRUE, "", INDEX(출금!$C$2:$C$1048576,MATCH($S1852,출금!$S$2:$S$1048576,0)))</f>
        <v/>
      </c>
      <c r="S1852" s="4" t="s">
        <v>3038</v>
      </c>
      <c r="T1852" s="20">
        <v>44332.412997685184</v>
      </c>
      <c r="U1852" s="31" t="str">
        <f t="shared" si="53"/>
        <v>2021-05-16</v>
      </c>
    </row>
    <row r="1853" spans="1:21" hidden="1">
      <c r="A1853" s="5" t="s">
        <v>3</v>
      </c>
      <c r="B1853" s="5" t="s">
        <v>67</v>
      </c>
      <c r="C1853" s="5" t="s">
        <v>24</v>
      </c>
      <c r="D1853" s="2" t="str">
        <f>'(참고) Index'!$E$9</f>
        <v>Main</v>
      </c>
      <c r="E1853" s="5">
        <v>10012</v>
      </c>
      <c r="F1853" s="4" t="str">
        <f t="shared" si="54"/>
        <v>BTC</v>
      </c>
      <c r="G1853" s="2" t="str">
        <f>IF(INDEX(지갑!$H:$H,MATCH(A1853&amp;B1853&amp;C1853&amp;D1853&amp;E1853&amp;F1853&amp;H1853,지갑!$K:$K,0))=0, "",INDEX(지갑!$H:$H,MATCH(A1853&amp;B1853&amp;C1853&amp;D1853&amp;E1853&amp;F1853&amp;H1853,지갑!$K:$K,0)))</f>
        <v>19SK9LWSXLdmwPxvjPgvUrdaPhaPS6LaNu</v>
      </c>
      <c r="K1853" s="1" t="s">
        <v>9</v>
      </c>
      <c r="L1853" s="1" t="s">
        <v>9</v>
      </c>
      <c r="M1853" s="11">
        <v>41.070744300000001</v>
      </c>
      <c r="N1853" s="2" t="str">
        <f>IF(ISERROR(INDEX(출금!$G$2:$G$1048576,MATCH($S1853,출금!$S$2:$S$1048576,0)))=TRUE, "", INDEX(출금!$G$2:$G$1048576,MATCH($S1853,출금!$S$2:$S$1048576,0))&amp;"")</f>
        <v/>
      </c>
      <c r="O1853" s="2" t="str">
        <f>IF(ISERROR(INDEX(출금!$H$2:$H$1048576,MATCH($S1853,출금!$S$2:$S$1048576,0)))=TRUE, "", INDEX(출금!$H$2:$H$1048576,MATCH($S1853,출금!$S$2:$S$1048576,0))&amp;"")</f>
        <v/>
      </c>
      <c r="P1853" s="2" t="str">
        <f>IF(ISERROR(INDEX(출금!$A$2:$A$1048576,MATCH($S1853,출금!$S$2:$S$1048576,0)))=TRUE, "", INDEX(출금!$A$2:$A$1048576,MATCH($S1853,출금!$S$2:$S$1048576,0)))</f>
        <v/>
      </c>
      <c r="Q1853" s="2" t="str">
        <f>IF(ISERROR(INDEX(출금!$B$2:$B$1048576,MATCH($S1853,출금!$S$2:$S$1048576,0)))=TRUE, "", INDEX(출금!$B$2:$B$1048576,MATCH($S1853,출금!$S$2:$S$1048576,0)))</f>
        <v/>
      </c>
      <c r="R1853" s="2" t="str">
        <f>IF(ISERROR(INDEX(출금!$C$2:$C$1048576,MATCH($S1853,출금!$S$2:$S$1048576,0)))=TRUE, "", INDEX(출금!$C$2:$C$1048576,MATCH($S1853,출금!$S$2:$S$1048576,0)))</f>
        <v/>
      </c>
      <c r="S1853" s="4" t="s">
        <v>3039</v>
      </c>
      <c r="T1853" s="20">
        <v>44330.645451388889</v>
      </c>
      <c r="U1853" s="31" t="str">
        <f t="shared" si="53"/>
        <v>2021-05-14</v>
      </c>
    </row>
    <row r="1854" spans="1:21" hidden="1">
      <c r="A1854" s="5" t="s">
        <v>3</v>
      </c>
      <c r="B1854" s="5" t="s">
        <v>67</v>
      </c>
      <c r="C1854" s="5" t="s">
        <v>24</v>
      </c>
      <c r="D1854" s="2" t="str">
        <f>'(참고) Index'!$E$9</f>
        <v>Main</v>
      </c>
      <c r="E1854" s="5">
        <v>10012</v>
      </c>
      <c r="F1854" s="4" t="str">
        <f t="shared" si="54"/>
        <v>BTC</v>
      </c>
      <c r="G1854" s="2" t="str">
        <f>IF(INDEX(지갑!$H:$H,MATCH(A1854&amp;B1854&amp;C1854&amp;D1854&amp;E1854&amp;F1854&amp;H1854,지갑!$K:$K,0))=0, "",INDEX(지갑!$H:$H,MATCH(A1854&amp;B1854&amp;C1854&amp;D1854&amp;E1854&amp;F1854&amp;H1854,지갑!$K:$K,0)))</f>
        <v>19SK9LWSXLdmwPxvjPgvUrdaPhaPS6LaNu</v>
      </c>
      <c r="K1854" s="1" t="s">
        <v>9</v>
      </c>
      <c r="L1854" s="1" t="s">
        <v>9</v>
      </c>
      <c r="M1854" s="11">
        <v>23.998999999999999</v>
      </c>
      <c r="N1854" s="2" t="str">
        <f>IF(ISERROR(INDEX(출금!$G$2:$G$1048576,MATCH($S1854,출금!$S$2:$S$1048576,0)))=TRUE, "", INDEX(출금!$G$2:$G$1048576,MATCH($S1854,출금!$S$2:$S$1048576,0))&amp;"")</f>
        <v/>
      </c>
      <c r="O1854" s="2" t="str">
        <f>IF(ISERROR(INDEX(출금!$H$2:$H$1048576,MATCH($S1854,출금!$S$2:$S$1048576,0)))=TRUE, "", INDEX(출금!$H$2:$H$1048576,MATCH($S1854,출금!$S$2:$S$1048576,0))&amp;"")</f>
        <v/>
      </c>
      <c r="P1854" s="2" t="str">
        <f>IF(ISERROR(INDEX(출금!$A$2:$A$1048576,MATCH($S1854,출금!$S$2:$S$1048576,0)))=TRUE, "", INDEX(출금!$A$2:$A$1048576,MATCH($S1854,출금!$S$2:$S$1048576,0)))</f>
        <v/>
      </c>
      <c r="Q1854" s="2" t="str">
        <f>IF(ISERROR(INDEX(출금!$B$2:$B$1048576,MATCH($S1854,출금!$S$2:$S$1048576,0)))=TRUE, "", INDEX(출금!$B$2:$B$1048576,MATCH($S1854,출금!$S$2:$S$1048576,0)))</f>
        <v/>
      </c>
      <c r="R1854" s="2" t="str">
        <f>IF(ISERROR(INDEX(출금!$C$2:$C$1048576,MATCH($S1854,출금!$S$2:$S$1048576,0)))=TRUE, "", INDEX(출금!$C$2:$C$1048576,MATCH($S1854,출금!$S$2:$S$1048576,0)))</f>
        <v/>
      </c>
      <c r="S1854" s="4" t="s">
        <v>3040</v>
      </c>
      <c r="T1854" s="20">
        <v>44330.006331018521</v>
      </c>
      <c r="U1854" s="31" t="str">
        <f t="shared" si="53"/>
        <v>2021-05-14</v>
      </c>
    </row>
    <row r="1855" spans="1:21">
      <c r="A1855" s="5" t="s">
        <v>3</v>
      </c>
      <c r="B1855" s="5" t="s">
        <v>67</v>
      </c>
      <c r="C1855" s="5" t="s">
        <v>24</v>
      </c>
      <c r="D1855" s="2" t="str">
        <f>'(참고) Index'!$E$9</f>
        <v>Main</v>
      </c>
      <c r="E1855" s="5">
        <v>10012</v>
      </c>
      <c r="F1855" s="4" t="str">
        <f t="shared" si="54"/>
        <v>DAI</v>
      </c>
      <c r="G1855" s="2" t="e">
        <f>IF(INDEX(지갑!$H:$H,MATCH(A1855&amp;B1855&amp;C1855&amp;D1855&amp;E1855&amp;F1855&amp;H1855,지갑!$K:$K,0))=0, "",INDEX(지갑!$H:$H,MATCH(A1855&amp;B1855&amp;C1855&amp;D1855&amp;E1855&amp;F1855&amp;H1855,지갑!$K:$K,0)))</f>
        <v>#N/A</v>
      </c>
      <c r="K1855" s="1" t="s">
        <v>379</v>
      </c>
      <c r="L1855" s="1" t="s">
        <v>11</v>
      </c>
      <c r="M1855" s="11">
        <v>1135175.6599999999</v>
      </c>
      <c r="N1855" s="2" t="str">
        <f>IF(ISERROR(INDEX(출금!$G$2:$G$1048576,MATCH($S1855,출금!$S$2:$S$1048576,0)))=TRUE, "", INDEX(출금!$G$2:$G$1048576,MATCH($S1855,출금!$S$2:$S$1048576,0))&amp;"")</f>
        <v/>
      </c>
      <c r="O1855" s="2" t="str">
        <f>IF(ISERROR(INDEX(출금!$H$2:$H$1048576,MATCH($S1855,출금!$S$2:$S$1048576,0)))=TRUE, "", INDEX(출금!$H$2:$H$1048576,MATCH($S1855,출금!$S$2:$S$1048576,0))&amp;"")</f>
        <v/>
      </c>
      <c r="P1855" s="2" t="str">
        <f>IF(ISERROR(INDEX(출금!$A$2:$A$1048576,MATCH($S1855,출금!$S$2:$S$1048576,0)))=TRUE, "", INDEX(출금!$A$2:$A$1048576,MATCH($S1855,출금!$S$2:$S$1048576,0)))</f>
        <v/>
      </c>
      <c r="Q1855" s="2" t="str">
        <f>IF(ISERROR(INDEX(출금!$B$2:$B$1048576,MATCH($S1855,출금!$S$2:$S$1048576,0)))=TRUE, "", INDEX(출금!$B$2:$B$1048576,MATCH($S1855,출금!$S$2:$S$1048576,0)))</f>
        <v/>
      </c>
      <c r="R1855" s="2" t="str">
        <f>IF(ISERROR(INDEX(출금!$C$2:$C$1048576,MATCH($S1855,출금!$S$2:$S$1048576,0)))=TRUE, "", INDEX(출금!$C$2:$C$1048576,MATCH($S1855,출금!$S$2:$S$1048576,0)))</f>
        <v/>
      </c>
      <c r="S1855" s="4" t="s">
        <v>3041</v>
      </c>
      <c r="T1855" s="20">
        <v>44329.749259259261</v>
      </c>
      <c r="U1855" s="31" t="str">
        <f t="shared" si="53"/>
        <v>2021-05-13</v>
      </c>
    </row>
    <row r="1856" spans="1:21" hidden="1">
      <c r="A1856" s="5" t="s">
        <v>3</v>
      </c>
      <c r="B1856" s="5" t="s">
        <v>67</v>
      </c>
      <c r="C1856" s="5" t="s">
        <v>24</v>
      </c>
      <c r="D1856" s="2" t="str">
        <f>'(참고) Index'!$E$9</f>
        <v>Main</v>
      </c>
      <c r="E1856" s="5">
        <v>10012</v>
      </c>
      <c r="F1856" s="4" t="str">
        <f t="shared" si="54"/>
        <v>BTC</v>
      </c>
      <c r="G1856" s="2" t="str">
        <f>IF(INDEX(지갑!$H:$H,MATCH(A1856&amp;B1856&amp;C1856&amp;D1856&amp;E1856&amp;F1856&amp;H1856,지갑!$K:$K,0))=0, "",INDEX(지갑!$H:$H,MATCH(A1856&amp;B1856&amp;C1856&amp;D1856&amp;E1856&amp;F1856&amp;H1856,지갑!$K:$K,0)))</f>
        <v>19SK9LWSXLdmwPxvjPgvUrdaPhaPS6LaNu</v>
      </c>
      <c r="K1856" s="1" t="s">
        <v>9</v>
      </c>
      <c r="L1856" s="1" t="s">
        <v>9</v>
      </c>
      <c r="M1856" s="11">
        <v>1.5</v>
      </c>
      <c r="N1856" s="2" t="str">
        <f>IF(ISERROR(INDEX(출금!$G$2:$G$1048576,MATCH($S1856,출금!$S$2:$S$1048576,0)))=TRUE, "", INDEX(출금!$G$2:$G$1048576,MATCH($S1856,출금!$S$2:$S$1048576,0))&amp;"")</f>
        <v/>
      </c>
      <c r="O1856" s="2" t="str">
        <f>IF(ISERROR(INDEX(출금!$H$2:$H$1048576,MATCH($S1856,출금!$S$2:$S$1048576,0)))=TRUE, "", INDEX(출금!$H$2:$H$1048576,MATCH($S1856,출금!$S$2:$S$1048576,0))&amp;"")</f>
        <v/>
      </c>
      <c r="P1856" s="2" t="str">
        <f>IF(ISERROR(INDEX(출금!$A$2:$A$1048576,MATCH($S1856,출금!$S$2:$S$1048576,0)))=TRUE, "", INDEX(출금!$A$2:$A$1048576,MATCH($S1856,출금!$S$2:$S$1048576,0)))</f>
        <v/>
      </c>
      <c r="Q1856" s="2" t="str">
        <f>IF(ISERROR(INDEX(출금!$B$2:$B$1048576,MATCH($S1856,출금!$S$2:$S$1048576,0)))=TRUE, "", INDEX(출금!$B$2:$B$1048576,MATCH($S1856,출금!$S$2:$S$1048576,0)))</f>
        <v/>
      </c>
      <c r="R1856" s="2" t="str">
        <f>IF(ISERROR(INDEX(출금!$C$2:$C$1048576,MATCH($S1856,출금!$S$2:$S$1048576,0)))=TRUE, "", INDEX(출금!$C$2:$C$1048576,MATCH($S1856,출금!$S$2:$S$1048576,0)))</f>
        <v/>
      </c>
      <c r="S1856" s="4" t="s">
        <v>3042</v>
      </c>
      <c r="T1856" s="20">
        <v>44329.746388888889</v>
      </c>
      <c r="U1856" s="31" t="str">
        <f t="shared" si="53"/>
        <v>2021-05-13</v>
      </c>
    </row>
    <row r="1857" spans="1:21" hidden="1">
      <c r="A1857" s="5" t="s">
        <v>3</v>
      </c>
      <c r="B1857" s="5" t="s">
        <v>67</v>
      </c>
      <c r="C1857" s="5" t="s">
        <v>24</v>
      </c>
      <c r="D1857" s="2" t="str">
        <f>'(참고) Index'!$E$9</f>
        <v>Main</v>
      </c>
      <c r="E1857" s="5">
        <v>10012</v>
      </c>
      <c r="F1857" s="4" t="str">
        <f t="shared" si="54"/>
        <v>XLM</v>
      </c>
      <c r="G1857" s="2" t="str">
        <f>IF(INDEX(지갑!$H:$H,MATCH(A1857&amp;B1857&amp;C1857&amp;D1857&amp;E1857&amp;F1857&amp;H1857,지갑!$K:$K,0))=0, "",INDEX(지갑!$H:$H,MATCH(A1857&amp;B1857&amp;C1857&amp;D1857&amp;E1857&amp;F1857&amp;H1857,지갑!$K:$K,0)))</f>
        <v>GAHK7EEG2WWHVKDNT4CEQFZGKF2LGDSW2IVM4S5DP42RBW3K6BTODB4A</v>
      </c>
      <c r="H1857" s="5">
        <v>1061941801</v>
      </c>
      <c r="K1857" s="1" t="s">
        <v>50</v>
      </c>
      <c r="L1857" s="1" t="s">
        <v>50</v>
      </c>
      <c r="M1857" s="11">
        <v>1912284.49</v>
      </c>
      <c r="N1857" s="2" t="str">
        <f>IF(ISERROR(INDEX(출금!$G$2:$G$1048576,MATCH($S1857,출금!$S$2:$S$1048576,0)))=TRUE, "", INDEX(출금!$G$2:$G$1048576,MATCH($S1857,출금!$S$2:$S$1048576,0))&amp;"")</f>
        <v/>
      </c>
      <c r="O1857" s="2" t="str">
        <f>IF(ISERROR(INDEX(출금!$H$2:$H$1048576,MATCH($S1857,출금!$S$2:$S$1048576,0)))=TRUE, "", INDEX(출금!$H$2:$H$1048576,MATCH($S1857,출금!$S$2:$S$1048576,0))&amp;"")</f>
        <v/>
      </c>
      <c r="P1857" s="2" t="str">
        <f>IF(ISERROR(INDEX(출금!$A$2:$A$1048576,MATCH($S1857,출금!$S$2:$S$1048576,0)))=TRUE, "", INDEX(출금!$A$2:$A$1048576,MATCH($S1857,출금!$S$2:$S$1048576,0)))</f>
        <v/>
      </c>
      <c r="Q1857" s="2" t="str">
        <f>IF(ISERROR(INDEX(출금!$B$2:$B$1048576,MATCH($S1857,출금!$S$2:$S$1048576,0)))=TRUE, "", INDEX(출금!$B$2:$B$1048576,MATCH($S1857,출금!$S$2:$S$1048576,0)))</f>
        <v/>
      </c>
      <c r="R1857" s="2" t="str">
        <f>IF(ISERROR(INDEX(출금!$C$2:$C$1048576,MATCH($S1857,출금!$S$2:$S$1048576,0)))=TRUE, "", INDEX(출금!$C$2:$C$1048576,MATCH($S1857,출금!$S$2:$S$1048576,0)))</f>
        <v/>
      </c>
      <c r="S1857" s="4" t="s">
        <v>3043</v>
      </c>
      <c r="T1857" s="20">
        <v>44328.841747685183</v>
      </c>
      <c r="U1857" s="31" t="str">
        <f t="shared" si="53"/>
        <v>2021-05-12</v>
      </c>
    </row>
    <row r="1858" spans="1:21" hidden="1">
      <c r="A1858" s="5" t="s">
        <v>3</v>
      </c>
      <c r="B1858" s="5" t="s">
        <v>67</v>
      </c>
      <c r="C1858" s="5" t="s">
        <v>24</v>
      </c>
      <c r="D1858" s="2" t="str">
        <f>'(참고) Index'!$E$9</f>
        <v>Main</v>
      </c>
      <c r="E1858" s="5">
        <v>10012</v>
      </c>
      <c r="F1858" s="4" t="str">
        <f t="shared" si="54"/>
        <v>XLM</v>
      </c>
      <c r="G1858" s="2" t="str">
        <f>IF(INDEX(지갑!$H:$H,MATCH(A1858&amp;B1858&amp;C1858&amp;D1858&amp;E1858&amp;F1858&amp;H1858,지갑!$K:$K,0))=0, "",INDEX(지갑!$H:$H,MATCH(A1858&amp;B1858&amp;C1858&amp;D1858&amp;E1858&amp;F1858&amp;H1858,지갑!$K:$K,0)))</f>
        <v>GAHK7EEG2WWHVKDNT4CEQFZGKF2LGDSW2IVM4S5DP42RBW3K6BTODB4A</v>
      </c>
      <c r="H1858" s="5">
        <v>1061941801</v>
      </c>
      <c r="K1858" s="1" t="s">
        <v>50</v>
      </c>
      <c r="L1858" s="1" t="s">
        <v>50</v>
      </c>
      <c r="M1858" s="11">
        <v>2400000</v>
      </c>
      <c r="N1858" s="2" t="str">
        <f>IF(ISERROR(INDEX(출금!$G$2:$G$1048576,MATCH($S1858,출금!$S$2:$S$1048576,0)))=TRUE, "", INDEX(출금!$G$2:$G$1048576,MATCH($S1858,출금!$S$2:$S$1048576,0))&amp;"")</f>
        <v/>
      </c>
      <c r="O1858" s="2" t="str">
        <f>IF(ISERROR(INDEX(출금!$H$2:$H$1048576,MATCH($S1858,출금!$S$2:$S$1048576,0)))=TRUE, "", INDEX(출금!$H$2:$H$1048576,MATCH($S1858,출금!$S$2:$S$1048576,0))&amp;"")</f>
        <v/>
      </c>
      <c r="P1858" s="2" t="str">
        <f>IF(ISERROR(INDEX(출금!$A$2:$A$1048576,MATCH($S1858,출금!$S$2:$S$1048576,0)))=TRUE, "", INDEX(출금!$A$2:$A$1048576,MATCH($S1858,출금!$S$2:$S$1048576,0)))</f>
        <v/>
      </c>
      <c r="Q1858" s="2" t="str">
        <f>IF(ISERROR(INDEX(출금!$B$2:$B$1048576,MATCH($S1858,출금!$S$2:$S$1048576,0)))=TRUE, "", INDEX(출금!$B$2:$B$1048576,MATCH($S1858,출금!$S$2:$S$1048576,0)))</f>
        <v/>
      </c>
      <c r="R1858" s="2" t="str">
        <f>IF(ISERROR(INDEX(출금!$C$2:$C$1048576,MATCH($S1858,출금!$S$2:$S$1048576,0)))=TRUE, "", INDEX(출금!$C$2:$C$1048576,MATCH($S1858,출금!$S$2:$S$1048576,0)))</f>
        <v/>
      </c>
      <c r="S1858" s="4" t="s">
        <v>3044</v>
      </c>
      <c r="T1858" s="20">
        <v>44328.841724537036</v>
      </c>
      <c r="U1858" s="31" t="str">
        <f t="shared" ref="U1858:U1921" si="55">TEXT(T1858,"yyyy-mm-dd")</f>
        <v>2021-05-12</v>
      </c>
    </row>
    <row r="1859" spans="1:21">
      <c r="A1859" s="5" t="s">
        <v>3</v>
      </c>
      <c r="B1859" s="5" t="s">
        <v>67</v>
      </c>
      <c r="C1859" s="5" t="s">
        <v>24</v>
      </c>
      <c r="D1859" s="2" t="str">
        <f>'(참고) Index'!$E$9</f>
        <v>Main</v>
      </c>
      <c r="E1859" s="5">
        <v>10012</v>
      </c>
      <c r="F1859" s="4" t="str">
        <f t="shared" si="54"/>
        <v>DAI</v>
      </c>
      <c r="G1859" s="2" t="e">
        <f>IF(INDEX(지갑!$H:$H,MATCH(A1859&amp;B1859&amp;C1859&amp;D1859&amp;E1859&amp;F1859&amp;H1859,지갑!$K:$K,0))=0, "",INDEX(지갑!$H:$H,MATCH(A1859&amp;B1859&amp;C1859&amp;D1859&amp;E1859&amp;F1859&amp;H1859,지갑!$K:$K,0)))</f>
        <v>#N/A</v>
      </c>
      <c r="K1859" s="1" t="s">
        <v>379</v>
      </c>
      <c r="L1859" s="1" t="s">
        <v>11</v>
      </c>
      <c r="M1859" s="11">
        <v>50000</v>
      </c>
      <c r="N1859" s="2" t="str">
        <f>IF(ISERROR(INDEX(출금!$G$2:$G$1048576,MATCH($S1859,출금!$S$2:$S$1048576,0)))=TRUE, "", INDEX(출금!$G$2:$G$1048576,MATCH($S1859,출금!$S$2:$S$1048576,0))&amp;"")</f>
        <v/>
      </c>
      <c r="O1859" s="2" t="str">
        <f>IF(ISERROR(INDEX(출금!$H$2:$H$1048576,MATCH($S1859,출금!$S$2:$S$1048576,0)))=TRUE, "", INDEX(출금!$H$2:$H$1048576,MATCH($S1859,출금!$S$2:$S$1048576,0))&amp;"")</f>
        <v/>
      </c>
      <c r="P1859" s="2" t="str">
        <f>IF(ISERROR(INDEX(출금!$A$2:$A$1048576,MATCH($S1859,출금!$S$2:$S$1048576,0)))=TRUE, "", INDEX(출금!$A$2:$A$1048576,MATCH($S1859,출금!$S$2:$S$1048576,0)))</f>
        <v/>
      </c>
      <c r="Q1859" s="2" t="str">
        <f>IF(ISERROR(INDEX(출금!$B$2:$B$1048576,MATCH($S1859,출금!$S$2:$S$1048576,0)))=TRUE, "", INDEX(출금!$B$2:$B$1048576,MATCH($S1859,출금!$S$2:$S$1048576,0)))</f>
        <v/>
      </c>
      <c r="R1859" s="2" t="str">
        <f>IF(ISERROR(INDEX(출금!$C$2:$C$1048576,MATCH($S1859,출금!$S$2:$S$1048576,0)))=TRUE, "", INDEX(출금!$C$2:$C$1048576,MATCH($S1859,출금!$S$2:$S$1048576,0)))</f>
        <v/>
      </c>
      <c r="S1859" s="4" t="s">
        <v>3045</v>
      </c>
      <c r="T1859" s="20">
        <v>44327.547650462962</v>
      </c>
      <c r="U1859" s="31" t="str">
        <f t="shared" si="55"/>
        <v>2021-05-11</v>
      </c>
    </row>
    <row r="1860" spans="1:21" hidden="1">
      <c r="A1860" s="5" t="s">
        <v>3</v>
      </c>
      <c r="B1860" s="5" t="s">
        <v>67</v>
      </c>
      <c r="C1860" s="5" t="s">
        <v>24</v>
      </c>
      <c r="D1860" s="2" t="str">
        <f>'(참고) Index'!$E$9</f>
        <v>Main</v>
      </c>
      <c r="E1860" s="5">
        <v>10012</v>
      </c>
      <c r="F1860" s="4" t="str">
        <f t="shared" si="54"/>
        <v>XLM</v>
      </c>
      <c r="G1860" s="2" t="str">
        <f>IF(INDEX(지갑!$H:$H,MATCH(A1860&amp;B1860&amp;C1860&amp;D1860&amp;E1860&amp;F1860&amp;H1860,지갑!$K:$K,0))=0, "",INDEX(지갑!$H:$H,MATCH(A1860&amp;B1860&amp;C1860&amp;D1860&amp;E1860&amp;F1860&amp;H1860,지갑!$K:$K,0)))</f>
        <v>GAHK7EEG2WWHVKDNT4CEQFZGKF2LGDSW2IVM4S5DP42RBW3K6BTODB4A</v>
      </c>
      <c r="H1860" s="5">
        <v>1061941801</v>
      </c>
      <c r="K1860" s="1" t="s">
        <v>50</v>
      </c>
      <c r="L1860" s="1" t="s">
        <v>50</v>
      </c>
      <c r="M1860" s="11">
        <v>2212000</v>
      </c>
      <c r="N1860" s="2" t="str">
        <f>IF(ISERROR(INDEX(출금!$G$2:$G$1048576,MATCH($S1860,출금!$S$2:$S$1048576,0)))=TRUE, "", INDEX(출금!$G$2:$G$1048576,MATCH($S1860,출금!$S$2:$S$1048576,0))&amp;"")</f>
        <v/>
      </c>
      <c r="O1860" s="2" t="str">
        <f>IF(ISERROR(INDEX(출금!$H$2:$H$1048576,MATCH($S1860,출금!$S$2:$S$1048576,0)))=TRUE, "", INDEX(출금!$H$2:$H$1048576,MATCH($S1860,출금!$S$2:$S$1048576,0))&amp;"")</f>
        <v/>
      </c>
      <c r="P1860" s="2" t="str">
        <f>IF(ISERROR(INDEX(출금!$A$2:$A$1048576,MATCH($S1860,출금!$S$2:$S$1048576,0)))=TRUE, "", INDEX(출금!$A$2:$A$1048576,MATCH($S1860,출금!$S$2:$S$1048576,0)))</f>
        <v/>
      </c>
      <c r="Q1860" s="2" t="str">
        <f>IF(ISERROR(INDEX(출금!$B$2:$B$1048576,MATCH($S1860,출금!$S$2:$S$1048576,0)))=TRUE, "", INDEX(출금!$B$2:$B$1048576,MATCH($S1860,출금!$S$2:$S$1048576,0)))</f>
        <v/>
      </c>
      <c r="R1860" s="2" t="str">
        <f>IF(ISERROR(INDEX(출금!$C$2:$C$1048576,MATCH($S1860,출금!$S$2:$S$1048576,0)))=TRUE, "", INDEX(출금!$C$2:$C$1048576,MATCH($S1860,출금!$S$2:$S$1048576,0)))</f>
        <v/>
      </c>
      <c r="S1860" s="4" t="s">
        <v>3046</v>
      </c>
      <c r="T1860" s="20">
        <v>44326.77789351852</v>
      </c>
      <c r="U1860" s="31" t="str">
        <f t="shared" si="55"/>
        <v>2021-05-10</v>
      </c>
    </row>
    <row r="1861" spans="1:21" hidden="1">
      <c r="A1861" s="5" t="s">
        <v>3</v>
      </c>
      <c r="B1861" s="5" t="s">
        <v>67</v>
      </c>
      <c r="C1861" s="5" t="s">
        <v>24</v>
      </c>
      <c r="D1861" s="2" t="str">
        <f>'(참고) Index'!$E$9</f>
        <v>Main</v>
      </c>
      <c r="E1861" s="5">
        <v>10012</v>
      </c>
      <c r="F1861" s="4" t="str">
        <f t="shared" si="54"/>
        <v>XLM</v>
      </c>
      <c r="G1861" s="2" t="str">
        <f>IF(INDEX(지갑!$H:$H,MATCH(A1861&amp;B1861&amp;C1861&amp;D1861&amp;E1861&amp;F1861&amp;H1861,지갑!$K:$K,0))=0, "",INDEX(지갑!$H:$H,MATCH(A1861&amp;B1861&amp;C1861&amp;D1861&amp;E1861&amp;F1861&amp;H1861,지갑!$K:$K,0)))</f>
        <v>GAHK7EEG2WWHVKDNT4CEQFZGKF2LGDSW2IVM4S5DP42RBW3K6BTODB4A</v>
      </c>
      <c r="H1861" s="5">
        <v>1061941801</v>
      </c>
      <c r="K1861" s="1" t="s">
        <v>50</v>
      </c>
      <c r="L1861" s="1" t="s">
        <v>50</v>
      </c>
      <c r="M1861" s="11">
        <v>2209944.75</v>
      </c>
      <c r="N1861" s="2" t="str">
        <f>IF(ISERROR(INDEX(출금!$G$2:$G$1048576,MATCH($S1861,출금!$S$2:$S$1048576,0)))=TRUE, "", INDEX(출금!$G$2:$G$1048576,MATCH($S1861,출금!$S$2:$S$1048576,0))&amp;"")</f>
        <v/>
      </c>
      <c r="O1861" s="2" t="str">
        <f>IF(ISERROR(INDEX(출금!$H$2:$H$1048576,MATCH($S1861,출금!$S$2:$S$1048576,0)))=TRUE, "", INDEX(출금!$H$2:$H$1048576,MATCH($S1861,출금!$S$2:$S$1048576,0))&amp;"")</f>
        <v/>
      </c>
      <c r="P1861" s="2" t="str">
        <f>IF(ISERROR(INDEX(출금!$A$2:$A$1048576,MATCH($S1861,출금!$S$2:$S$1048576,0)))=TRUE, "", INDEX(출금!$A$2:$A$1048576,MATCH($S1861,출금!$S$2:$S$1048576,0)))</f>
        <v/>
      </c>
      <c r="Q1861" s="2" t="str">
        <f>IF(ISERROR(INDEX(출금!$B$2:$B$1048576,MATCH($S1861,출금!$S$2:$S$1048576,0)))=TRUE, "", INDEX(출금!$B$2:$B$1048576,MATCH($S1861,출금!$S$2:$S$1048576,0)))</f>
        <v/>
      </c>
      <c r="R1861" s="2" t="str">
        <f>IF(ISERROR(INDEX(출금!$C$2:$C$1048576,MATCH($S1861,출금!$S$2:$S$1048576,0)))=TRUE, "", INDEX(출금!$C$2:$C$1048576,MATCH($S1861,출금!$S$2:$S$1048576,0)))</f>
        <v/>
      </c>
      <c r="S1861" s="4" t="s">
        <v>3047</v>
      </c>
      <c r="T1861" s="20">
        <v>44326.777881944443</v>
      </c>
      <c r="U1861" s="31" t="str">
        <f t="shared" si="55"/>
        <v>2021-05-10</v>
      </c>
    </row>
    <row r="1862" spans="1:21" hidden="1">
      <c r="A1862" s="5" t="s">
        <v>3</v>
      </c>
      <c r="B1862" s="5" t="s">
        <v>67</v>
      </c>
      <c r="C1862" s="5" t="s">
        <v>24</v>
      </c>
      <c r="D1862" s="2" t="str">
        <f>'(참고) Index'!$E$9</f>
        <v>Main</v>
      </c>
      <c r="E1862" s="5">
        <v>10012</v>
      </c>
      <c r="F1862" s="4" t="str">
        <f t="shared" si="54"/>
        <v>BTC</v>
      </c>
      <c r="G1862" s="2" t="str">
        <f>IF(INDEX(지갑!$H:$H,MATCH(A1862&amp;B1862&amp;C1862&amp;D1862&amp;E1862&amp;F1862&amp;H1862,지갑!$K:$K,0))=0, "",INDEX(지갑!$H:$H,MATCH(A1862&amp;B1862&amp;C1862&amp;D1862&amp;E1862&amp;F1862&amp;H1862,지갑!$K:$K,0)))</f>
        <v>19SK9LWSXLdmwPxvjPgvUrdaPhaPS6LaNu</v>
      </c>
      <c r="K1862" s="1" t="s">
        <v>9</v>
      </c>
      <c r="L1862" s="1" t="s">
        <v>9</v>
      </c>
      <c r="M1862" s="11">
        <v>2</v>
      </c>
      <c r="N1862" s="2" t="str">
        <f>IF(ISERROR(INDEX(출금!$G$2:$G$1048576,MATCH($S1862,출금!$S$2:$S$1048576,0)))=TRUE, "", INDEX(출금!$G$2:$G$1048576,MATCH($S1862,출금!$S$2:$S$1048576,0))&amp;"")</f>
        <v/>
      </c>
      <c r="O1862" s="2" t="str">
        <f>IF(ISERROR(INDEX(출금!$H$2:$H$1048576,MATCH($S1862,출금!$S$2:$S$1048576,0)))=TRUE, "", INDEX(출금!$H$2:$H$1048576,MATCH($S1862,출금!$S$2:$S$1048576,0))&amp;"")</f>
        <v/>
      </c>
      <c r="P1862" s="2" t="str">
        <f>IF(ISERROR(INDEX(출금!$A$2:$A$1048576,MATCH($S1862,출금!$S$2:$S$1048576,0)))=TRUE, "", INDEX(출금!$A$2:$A$1048576,MATCH($S1862,출금!$S$2:$S$1048576,0)))</f>
        <v/>
      </c>
      <c r="Q1862" s="2" t="str">
        <f>IF(ISERROR(INDEX(출금!$B$2:$B$1048576,MATCH($S1862,출금!$S$2:$S$1048576,0)))=TRUE, "", INDEX(출금!$B$2:$B$1048576,MATCH($S1862,출금!$S$2:$S$1048576,0)))</f>
        <v/>
      </c>
      <c r="R1862" s="2" t="str">
        <f>IF(ISERROR(INDEX(출금!$C$2:$C$1048576,MATCH($S1862,출금!$S$2:$S$1048576,0)))=TRUE, "", INDEX(출금!$C$2:$C$1048576,MATCH($S1862,출금!$S$2:$S$1048576,0)))</f>
        <v/>
      </c>
      <c r="S1862" s="4" t="s">
        <v>3048</v>
      </c>
      <c r="T1862" s="20">
        <v>44326.610138888886</v>
      </c>
      <c r="U1862" s="31" t="str">
        <f t="shared" si="55"/>
        <v>2021-05-10</v>
      </c>
    </row>
    <row r="1863" spans="1:21">
      <c r="A1863" s="5" t="s">
        <v>3</v>
      </c>
      <c r="B1863" s="5" t="s">
        <v>67</v>
      </c>
      <c r="C1863" s="5" t="s">
        <v>24</v>
      </c>
      <c r="D1863" s="2" t="str">
        <f>'(참고) Index'!$E$9</f>
        <v>Main</v>
      </c>
      <c r="E1863" s="5">
        <v>10012</v>
      </c>
      <c r="F1863" s="4" t="str">
        <f t="shared" si="54"/>
        <v>DAI</v>
      </c>
      <c r="G1863" s="2" t="e">
        <f>IF(INDEX(지갑!$H:$H,MATCH(A1863&amp;B1863&amp;C1863&amp;D1863&amp;E1863&amp;F1863&amp;H1863,지갑!$K:$K,0))=0, "",INDEX(지갑!$H:$H,MATCH(A1863&amp;B1863&amp;C1863&amp;D1863&amp;E1863&amp;F1863&amp;H1863,지갑!$K:$K,0)))</f>
        <v>#N/A</v>
      </c>
      <c r="K1863" s="1" t="s">
        <v>379</v>
      </c>
      <c r="L1863" s="1" t="s">
        <v>11</v>
      </c>
      <c r="M1863" s="11">
        <v>30000</v>
      </c>
      <c r="N1863" s="2" t="str">
        <f>IF(ISERROR(INDEX(출금!$G$2:$G$1048576,MATCH($S1863,출금!$S$2:$S$1048576,0)))=TRUE, "", INDEX(출금!$G$2:$G$1048576,MATCH($S1863,출금!$S$2:$S$1048576,0))&amp;"")</f>
        <v/>
      </c>
      <c r="O1863" s="2" t="str">
        <f>IF(ISERROR(INDEX(출금!$H$2:$H$1048576,MATCH($S1863,출금!$S$2:$S$1048576,0)))=TRUE, "", INDEX(출금!$H$2:$H$1048576,MATCH($S1863,출금!$S$2:$S$1048576,0))&amp;"")</f>
        <v/>
      </c>
      <c r="P1863" s="2" t="str">
        <f>IF(ISERROR(INDEX(출금!$A$2:$A$1048576,MATCH($S1863,출금!$S$2:$S$1048576,0)))=TRUE, "", INDEX(출금!$A$2:$A$1048576,MATCH($S1863,출금!$S$2:$S$1048576,0)))</f>
        <v/>
      </c>
      <c r="Q1863" s="2" t="str">
        <f>IF(ISERROR(INDEX(출금!$B$2:$B$1048576,MATCH($S1863,출금!$S$2:$S$1048576,0)))=TRUE, "", INDEX(출금!$B$2:$B$1048576,MATCH($S1863,출금!$S$2:$S$1048576,0)))</f>
        <v/>
      </c>
      <c r="R1863" s="2" t="str">
        <f>IF(ISERROR(INDEX(출금!$C$2:$C$1048576,MATCH($S1863,출금!$S$2:$S$1048576,0)))=TRUE, "", INDEX(출금!$C$2:$C$1048576,MATCH($S1863,출금!$S$2:$S$1048576,0)))</f>
        <v/>
      </c>
      <c r="S1863" s="4" t="s">
        <v>3049</v>
      </c>
      <c r="T1863" s="20">
        <v>44326.465729166666</v>
      </c>
      <c r="U1863" s="31" t="str">
        <f t="shared" si="55"/>
        <v>2021-05-10</v>
      </c>
    </row>
    <row r="1864" spans="1:21" hidden="1">
      <c r="A1864" s="5" t="s">
        <v>3</v>
      </c>
      <c r="B1864" s="5" t="s">
        <v>67</v>
      </c>
      <c r="C1864" s="5" t="s">
        <v>24</v>
      </c>
      <c r="D1864" s="2" t="str">
        <f>'(참고) Index'!$E$9</f>
        <v>Main</v>
      </c>
      <c r="E1864" s="5">
        <v>10012</v>
      </c>
      <c r="F1864" s="4" t="str">
        <f t="shared" si="54"/>
        <v>BTC</v>
      </c>
      <c r="G1864" s="2" t="str">
        <f>IF(INDEX(지갑!$H:$H,MATCH(A1864&amp;B1864&amp;C1864&amp;D1864&amp;E1864&amp;F1864&amp;H1864,지갑!$K:$K,0))=0, "",INDEX(지갑!$H:$H,MATCH(A1864&amp;B1864&amp;C1864&amp;D1864&amp;E1864&amp;F1864&amp;H1864,지갑!$K:$K,0)))</f>
        <v>19SK9LWSXLdmwPxvjPgvUrdaPhaPS6LaNu</v>
      </c>
      <c r="K1864" s="1" t="s">
        <v>9</v>
      </c>
      <c r="L1864" s="1" t="s">
        <v>9</v>
      </c>
      <c r="M1864" s="11">
        <v>1.5</v>
      </c>
      <c r="N1864" s="2" t="str">
        <f>IF(ISERROR(INDEX(출금!$G$2:$G$1048576,MATCH($S1864,출금!$S$2:$S$1048576,0)))=TRUE, "", INDEX(출금!$G$2:$G$1048576,MATCH($S1864,출금!$S$2:$S$1048576,0))&amp;"")</f>
        <v/>
      </c>
      <c r="O1864" s="2" t="str">
        <f>IF(ISERROR(INDEX(출금!$H$2:$H$1048576,MATCH($S1864,출금!$S$2:$S$1048576,0)))=TRUE, "", INDEX(출금!$H$2:$H$1048576,MATCH($S1864,출금!$S$2:$S$1048576,0))&amp;"")</f>
        <v/>
      </c>
      <c r="P1864" s="2" t="str">
        <f>IF(ISERROR(INDEX(출금!$A$2:$A$1048576,MATCH($S1864,출금!$S$2:$S$1048576,0)))=TRUE, "", INDEX(출금!$A$2:$A$1048576,MATCH($S1864,출금!$S$2:$S$1048576,0)))</f>
        <v/>
      </c>
      <c r="Q1864" s="2" t="str">
        <f>IF(ISERROR(INDEX(출금!$B$2:$B$1048576,MATCH($S1864,출금!$S$2:$S$1048576,0)))=TRUE, "", INDEX(출금!$B$2:$B$1048576,MATCH($S1864,출금!$S$2:$S$1048576,0)))</f>
        <v/>
      </c>
      <c r="R1864" s="2" t="str">
        <f>IF(ISERROR(INDEX(출금!$C$2:$C$1048576,MATCH($S1864,출금!$S$2:$S$1048576,0)))=TRUE, "", INDEX(출금!$C$2:$C$1048576,MATCH($S1864,출금!$S$2:$S$1048576,0)))</f>
        <v/>
      </c>
      <c r="S1864" s="4" t="s">
        <v>3050</v>
      </c>
      <c r="T1864" s="20">
        <v>44323.625462962962</v>
      </c>
      <c r="U1864" s="31" t="str">
        <f t="shared" si="55"/>
        <v>2021-05-07</v>
      </c>
    </row>
    <row r="1865" spans="1:21" hidden="1">
      <c r="A1865" s="5" t="s">
        <v>3</v>
      </c>
      <c r="B1865" s="5" t="s">
        <v>67</v>
      </c>
      <c r="C1865" s="5" t="s">
        <v>24</v>
      </c>
      <c r="D1865" s="2" t="str">
        <f>'(참고) Index'!$E$9</f>
        <v>Main</v>
      </c>
      <c r="E1865" s="5">
        <v>10012</v>
      </c>
      <c r="F1865" s="4" t="str">
        <f t="shared" si="54"/>
        <v>BTC</v>
      </c>
      <c r="G1865" s="2" t="str">
        <f>IF(INDEX(지갑!$H:$H,MATCH(A1865&amp;B1865&amp;C1865&amp;D1865&amp;E1865&amp;F1865&amp;H1865,지갑!$K:$K,0))=0, "",INDEX(지갑!$H:$H,MATCH(A1865&amp;B1865&amp;C1865&amp;D1865&amp;E1865&amp;F1865&amp;H1865,지갑!$K:$K,0)))</f>
        <v>19SK9LWSXLdmwPxvjPgvUrdaPhaPS6LaNu</v>
      </c>
      <c r="K1865" s="1" t="s">
        <v>9</v>
      </c>
      <c r="L1865" s="1" t="s">
        <v>9</v>
      </c>
      <c r="M1865" s="11">
        <v>1</v>
      </c>
      <c r="N1865" s="2" t="str">
        <f>IF(ISERROR(INDEX(출금!$G$2:$G$1048576,MATCH($S1865,출금!$S$2:$S$1048576,0)))=TRUE, "", INDEX(출금!$G$2:$G$1048576,MATCH($S1865,출금!$S$2:$S$1048576,0))&amp;"")</f>
        <v/>
      </c>
      <c r="O1865" s="2" t="str">
        <f>IF(ISERROR(INDEX(출금!$H$2:$H$1048576,MATCH($S1865,출금!$S$2:$S$1048576,0)))=TRUE, "", INDEX(출금!$H$2:$H$1048576,MATCH($S1865,출금!$S$2:$S$1048576,0))&amp;"")</f>
        <v/>
      </c>
      <c r="P1865" s="2" t="str">
        <f>IF(ISERROR(INDEX(출금!$A$2:$A$1048576,MATCH($S1865,출금!$S$2:$S$1048576,0)))=TRUE, "", INDEX(출금!$A$2:$A$1048576,MATCH($S1865,출금!$S$2:$S$1048576,0)))</f>
        <v/>
      </c>
      <c r="Q1865" s="2" t="str">
        <f>IF(ISERROR(INDEX(출금!$B$2:$B$1048576,MATCH($S1865,출금!$S$2:$S$1048576,0)))=TRUE, "", INDEX(출금!$B$2:$B$1048576,MATCH($S1865,출금!$S$2:$S$1048576,0)))</f>
        <v/>
      </c>
      <c r="R1865" s="2" t="str">
        <f>IF(ISERROR(INDEX(출금!$C$2:$C$1048576,MATCH($S1865,출금!$S$2:$S$1048576,0)))=TRUE, "", INDEX(출금!$C$2:$C$1048576,MATCH($S1865,출금!$S$2:$S$1048576,0)))</f>
        <v/>
      </c>
      <c r="S1865" s="4" t="s">
        <v>3051</v>
      </c>
      <c r="T1865" s="20">
        <v>44322.742372685185</v>
      </c>
      <c r="U1865" s="31" t="str">
        <f t="shared" si="55"/>
        <v>2021-05-06</v>
      </c>
    </row>
    <row r="1866" spans="1:21" hidden="1">
      <c r="A1866" s="5" t="s">
        <v>3</v>
      </c>
      <c r="B1866" s="5" t="s">
        <v>67</v>
      </c>
      <c r="C1866" s="5" t="s">
        <v>24</v>
      </c>
      <c r="D1866" s="2" t="str">
        <f>'(참고) Index'!$E$9</f>
        <v>Main</v>
      </c>
      <c r="E1866" s="5">
        <v>10012</v>
      </c>
      <c r="F1866" s="4" t="str">
        <f t="shared" si="54"/>
        <v>BTC</v>
      </c>
      <c r="G1866" s="2" t="str">
        <f>IF(INDEX(지갑!$H:$H,MATCH(A1866&amp;B1866&amp;C1866&amp;D1866&amp;E1866&amp;F1866&amp;H1866,지갑!$K:$K,0))=0, "",INDEX(지갑!$H:$H,MATCH(A1866&amp;B1866&amp;C1866&amp;D1866&amp;E1866&amp;F1866&amp;H1866,지갑!$K:$K,0)))</f>
        <v>19SK9LWSXLdmwPxvjPgvUrdaPhaPS6LaNu</v>
      </c>
      <c r="K1866" s="1" t="s">
        <v>9</v>
      </c>
      <c r="L1866" s="1" t="s">
        <v>9</v>
      </c>
      <c r="M1866" s="11">
        <v>0.1</v>
      </c>
      <c r="N1866" s="2" t="str">
        <f>IF(ISERROR(INDEX(출금!$G$2:$G$1048576,MATCH($S1866,출금!$S$2:$S$1048576,0)))=TRUE, "", INDEX(출금!$G$2:$G$1048576,MATCH($S1866,출금!$S$2:$S$1048576,0))&amp;"")</f>
        <v/>
      </c>
      <c r="O1866" s="2" t="str">
        <f>IF(ISERROR(INDEX(출금!$H$2:$H$1048576,MATCH($S1866,출금!$S$2:$S$1048576,0)))=TRUE, "", INDEX(출금!$H$2:$H$1048576,MATCH($S1866,출금!$S$2:$S$1048576,0))&amp;"")</f>
        <v/>
      </c>
      <c r="P1866" s="2" t="str">
        <f>IF(ISERROR(INDEX(출금!$A$2:$A$1048576,MATCH($S1866,출금!$S$2:$S$1048576,0)))=TRUE, "", INDEX(출금!$A$2:$A$1048576,MATCH($S1866,출금!$S$2:$S$1048576,0)))</f>
        <v/>
      </c>
      <c r="Q1866" s="2" t="str">
        <f>IF(ISERROR(INDEX(출금!$B$2:$B$1048576,MATCH($S1866,출금!$S$2:$S$1048576,0)))=TRUE, "", INDEX(출금!$B$2:$B$1048576,MATCH($S1866,출금!$S$2:$S$1048576,0)))</f>
        <v/>
      </c>
      <c r="R1866" s="2" t="str">
        <f>IF(ISERROR(INDEX(출금!$C$2:$C$1048576,MATCH($S1866,출금!$S$2:$S$1048576,0)))=TRUE, "", INDEX(출금!$C$2:$C$1048576,MATCH($S1866,출금!$S$2:$S$1048576,0)))</f>
        <v/>
      </c>
      <c r="S1866" s="4" t="s">
        <v>3052</v>
      </c>
      <c r="T1866" s="20">
        <v>44319.601817129631</v>
      </c>
      <c r="U1866" s="31" t="str">
        <f t="shared" si="55"/>
        <v>2021-05-03</v>
      </c>
    </row>
    <row r="1867" spans="1:21" hidden="1">
      <c r="A1867" s="5" t="s">
        <v>3</v>
      </c>
      <c r="B1867" s="5" t="s">
        <v>67</v>
      </c>
      <c r="C1867" s="5" t="s">
        <v>24</v>
      </c>
      <c r="D1867" s="2" t="str">
        <f>'(참고) Index'!$E$9</f>
        <v>Main</v>
      </c>
      <c r="E1867" s="5">
        <v>10012</v>
      </c>
      <c r="F1867" s="4" t="str">
        <f t="shared" si="54"/>
        <v>BTC</v>
      </c>
      <c r="G1867" s="2" t="str">
        <f>IF(INDEX(지갑!$H:$H,MATCH(A1867&amp;B1867&amp;C1867&amp;D1867&amp;E1867&amp;F1867&amp;H1867,지갑!$K:$K,0))=0, "",INDEX(지갑!$H:$H,MATCH(A1867&amp;B1867&amp;C1867&amp;D1867&amp;E1867&amp;F1867&amp;H1867,지갑!$K:$K,0)))</f>
        <v>19SK9LWSXLdmwPxvjPgvUrdaPhaPS6LaNu</v>
      </c>
      <c r="K1867" s="1" t="s">
        <v>9</v>
      </c>
      <c r="L1867" s="1" t="s">
        <v>9</v>
      </c>
      <c r="M1867" s="11">
        <v>0.3</v>
      </c>
      <c r="N1867" s="2" t="str">
        <f>IF(ISERROR(INDEX(출금!$G$2:$G$1048576,MATCH($S1867,출금!$S$2:$S$1048576,0)))=TRUE, "", INDEX(출금!$G$2:$G$1048576,MATCH($S1867,출금!$S$2:$S$1048576,0))&amp;"")</f>
        <v/>
      </c>
      <c r="O1867" s="2" t="str">
        <f>IF(ISERROR(INDEX(출금!$H$2:$H$1048576,MATCH($S1867,출금!$S$2:$S$1048576,0)))=TRUE, "", INDEX(출금!$H$2:$H$1048576,MATCH($S1867,출금!$S$2:$S$1048576,0))&amp;"")</f>
        <v/>
      </c>
      <c r="P1867" s="2" t="str">
        <f>IF(ISERROR(INDEX(출금!$A$2:$A$1048576,MATCH($S1867,출금!$S$2:$S$1048576,0)))=TRUE, "", INDEX(출금!$A$2:$A$1048576,MATCH($S1867,출금!$S$2:$S$1048576,0)))</f>
        <v/>
      </c>
      <c r="Q1867" s="2" t="str">
        <f>IF(ISERROR(INDEX(출금!$B$2:$B$1048576,MATCH($S1867,출금!$S$2:$S$1048576,0)))=TRUE, "", INDEX(출금!$B$2:$B$1048576,MATCH($S1867,출금!$S$2:$S$1048576,0)))</f>
        <v/>
      </c>
      <c r="R1867" s="2" t="str">
        <f>IF(ISERROR(INDEX(출금!$C$2:$C$1048576,MATCH($S1867,출금!$S$2:$S$1048576,0)))=TRUE, "", INDEX(출금!$C$2:$C$1048576,MATCH($S1867,출금!$S$2:$S$1048576,0)))</f>
        <v/>
      </c>
      <c r="S1867" s="4" t="s">
        <v>3053</v>
      </c>
      <c r="T1867" s="20">
        <v>44319.446331018517</v>
      </c>
      <c r="U1867" s="31" t="str">
        <f t="shared" si="55"/>
        <v>2021-05-03</v>
      </c>
    </row>
    <row r="1868" spans="1:21">
      <c r="A1868" s="5" t="s">
        <v>3</v>
      </c>
      <c r="B1868" s="5" t="s">
        <v>67</v>
      </c>
      <c r="C1868" s="5" t="s">
        <v>24</v>
      </c>
      <c r="D1868" s="2" t="str">
        <f>'(참고) Index'!$E$9</f>
        <v>Main</v>
      </c>
      <c r="E1868" s="5">
        <v>10012</v>
      </c>
      <c r="F1868" s="4" t="str">
        <f t="shared" si="54"/>
        <v>DAI</v>
      </c>
      <c r="G1868" s="2" t="e">
        <f>IF(INDEX(지갑!$H:$H,MATCH(A1868&amp;B1868&amp;C1868&amp;D1868&amp;E1868&amp;F1868&amp;H1868,지갑!$K:$K,0))=0, "",INDEX(지갑!$H:$H,MATCH(A1868&amp;B1868&amp;C1868&amp;D1868&amp;E1868&amp;F1868&amp;H1868,지갑!$K:$K,0)))</f>
        <v>#N/A</v>
      </c>
      <c r="K1868" s="1" t="s">
        <v>379</v>
      </c>
      <c r="L1868" s="1" t="s">
        <v>11</v>
      </c>
      <c r="M1868" s="11">
        <v>80000</v>
      </c>
      <c r="N1868" s="2" t="str">
        <f>IF(ISERROR(INDEX(출금!$G$2:$G$1048576,MATCH($S1868,출금!$S$2:$S$1048576,0)))=TRUE, "", INDEX(출금!$G$2:$G$1048576,MATCH($S1868,출금!$S$2:$S$1048576,0))&amp;"")</f>
        <v/>
      </c>
      <c r="O1868" s="2" t="str">
        <f>IF(ISERROR(INDEX(출금!$H$2:$H$1048576,MATCH($S1868,출금!$S$2:$S$1048576,0)))=TRUE, "", INDEX(출금!$H$2:$H$1048576,MATCH($S1868,출금!$S$2:$S$1048576,0))&amp;"")</f>
        <v/>
      </c>
      <c r="P1868" s="2" t="str">
        <f>IF(ISERROR(INDEX(출금!$A$2:$A$1048576,MATCH($S1868,출금!$S$2:$S$1048576,0)))=TRUE, "", INDEX(출금!$A$2:$A$1048576,MATCH($S1868,출금!$S$2:$S$1048576,0)))</f>
        <v/>
      </c>
      <c r="Q1868" s="2" t="str">
        <f>IF(ISERROR(INDEX(출금!$B$2:$B$1048576,MATCH($S1868,출금!$S$2:$S$1048576,0)))=TRUE, "", INDEX(출금!$B$2:$B$1048576,MATCH($S1868,출금!$S$2:$S$1048576,0)))</f>
        <v/>
      </c>
      <c r="R1868" s="2" t="str">
        <f>IF(ISERROR(INDEX(출금!$C$2:$C$1048576,MATCH($S1868,출금!$S$2:$S$1048576,0)))=TRUE, "", INDEX(출금!$C$2:$C$1048576,MATCH($S1868,출금!$S$2:$S$1048576,0)))</f>
        <v/>
      </c>
      <c r="S1868" s="4" t="s">
        <v>3054</v>
      </c>
      <c r="T1868" s="20">
        <v>44313.542060185187</v>
      </c>
      <c r="U1868" s="31" t="str">
        <f t="shared" si="55"/>
        <v>2021-04-27</v>
      </c>
    </row>
    <row r="1869" spans="1:21" hidden="1">
      <c r="A1869" s="5" t="s">
        <v>3</v>
      </c>
      <c r="B1869" s="5" t="s">
        <v>67</v>
      </c>
      <c r="C1869" s="5" t="s">
        <v>24</v>
      </c>
      <c r="D1869" s="2" t="str">
        <f>'(참고) Index'!$E$9</f>
        <v>Main</v>
      </c>
      <c r="E1869" s="5">
        <v>10012</v>
      </c>
      <c r="F1869" s="4" t="str">
        <f t="shared" si="54"/>
        <v>BTC</v>
      </c>
      <c r="G1869" s="2" t="str">
        <f>IF(INDEX(지갑!$H:$H,MATCH(A1869&amp;B1869&amp;C1869&amp;D1869&amp;E1869&amp;F1869&amp;H1869,지갑!$K:$K,0))=0, "",INDEX(지갑!$H:$H,MATCH(A1869&amp;B1869&amp;C1869&amp;D1869&amp;E1869&amp;F1869&amp;H1869,지갑!$K:$K,0)))</f>
        <v>19SK9LWSXLdmwPxvjPgvUrdaPhaPS6LaNu</v>
      </c>
      <c r="K1869" s="1" t="s">
        <v>9</v>
      </c>
      <c r="L1869" s="1" t="s">
        <v>9</v>
      </c>
      <c r="M1869" s="11">
        <v>0.6</v>
      </c>
      <c r="N1869" s="2" t="str">
        <f>IF(ISERROR(INDEX(출금!$G$2:$G$1048576,MATCH($S1869,출금!$S$2:$S$1048576,0)))=TRUE, "", INDEX(출금!$G$2:$G$1048576,MATCH($S1869,출금!$S$2:$S$1048576,0))&amp;"")</f>
        <v/>
      </c>
      <c r="O1869" s="2" t="str">
        <f>IF(ISERROR(INDEX(출금!$H$2:$H$1048576,MATCH($S1869,출금!$S$2:$S$1048576,0)))=TRUE, "", INDEX(출금!$H$2:$H$1048576,MATCH($S1869,출금!$S$2:$S$1048576,0))&amp;"")</f>
        <v/>
      </c>
      <c r="P1869" s="2" t="str">
        <f>IF(ISERROR(INDEX(출금!$A$2:$A$1048576,MATCH($S1869,출금!$S$2:$S$1048576,0)))=TRUE, "", INDEX(출금!$A$2:$A$1048576,MATCH($S1869,출금!$S$2:$S$1048576,0)))</f>
        <v/>
      </c>
      <c r="Q1869" s="2" t="str">
        <f>IF(ISERROR(INDEX(출금!$B$2:$B$1048576,MATCH($S1869,출금!$S$2:$S$1048576,0)))=TRUE, "", INDEX(출금!$B$2:$B$1048576,MATCH($S1869,출금!$S$2:$S$1048576,0)))</f>
        <v/>
      </c>
      <c r="R1869" s="2" t="str">
        <f>IF(ISERROR(INDEX(출금!$C$2:$C$1048576,MATCH($S1869,출금!$S$2:$S$1048576,0)))=TRUE, "", INDEX(출금!$C$2:$C$1048576,MATCH($S1869,출금!$S$2:$S$1048576,0)))</f>
        <v/>
      </c>
      <c r="S1869" s="4" t="s">
        <v>3055</v>
      </c>
      <c r="T1869" s="20">
        <v>44309.578356481485</v>
      </c>
      <c r="U1869" s="31" t="str">
        <f t="shared" si="55"/>
        <v>2021-04-23</v>
      </c>
    </row>
    <row r="1870" spans="1:21" hidden="1">
      <c r="A1870" s="5" t="s">
        <v>3</v>
      </c>
      <c r="B1870" s="5" t="s">
        <v>67</v>
      </c>
      <c r="C1870" s="5" t="s">
        <v>24</v>
      </c>
      <c r="D1870" s="2" t="str">
        <f>'(참고) Index'!$E$9</f>
        <v>Main</v>
      </c>
      <c r="E1870" s="5">
        <v>10012</v>
      </c>
      <c r="F1870" s="4" t="str">
        <f t="shared" si="54"/>
        <v>BTC</v>
      </c>
      <c r="G1870" s="2" t="str">
        <f>IF(INDEX(지갑!$H:$H,MATCH(A1870&amp;B1870&amp;C1870&amp;D1870&amp;E1870&amp;F1870&amp;H1870,지갑!$K:$K,0))=0, "",INDEX(지갑!$H:$H,MATCH(A1870&amp;B1870&amp;C1870&amp;D1870&amp;E1870&amp;F1870&amp;H1870,지갑!$K:$K,0)))</f>
        <v>19SK9LWSXLdmwPxvjPgvUrdaPhaPS6LaNu</v>
      </c>
      <c r="K1870" s="1" t="s">
        <v>9</v>
      </c>
      <c r="L1870" s="1" t="s">
        <v>9</v>
      </c>
      <c r="M1870" s="11">
        <v>0.6</v>
      </c>
      <c r="N1870" s="2" t="str">
        <f>IF(ISERROR(INDEX(출금!$G$2:$G$1048576,MATCH($S1870,출금!$S$2:$S$1048576,0)))=TRUE, "", INDEX(출금!$G$2:$G$1048576,MATCH($S1870,출금!$S$2:$S$1048576,0))&amp;"")</f>
        <v/>
      </c>
      <c r="O1870" s="2" t="str">
        <f>IF(ISERROR(INDEX(출금!$H$2:$H$1048576,MATCH($S1870,출금!$S$2:$S$1048576,0)))=TRUE, "", INDEX(출금!$H$2:$H$1048576,MATCH($S1870,출금!$S$2:$S$1048576,0))&amp;"")</f>
        <v/>
      </c>
      <c r="P1870" s="2" t="str">
        <f>IF(ISERROR(INDEX(출금!$A$2:$A$1048576,MATCH($S1870,출금!$S$2:$S$1048576,0)))=TRUE, "", INDEX(출금!$A$2:$A$1048576,MATCH($S1870,출금!$S$2:$S$1048576,0)))</f>
        <v/>
      </c>
      <c r="Q1870" s="2" t="str">
        <f>IF(ISERROR(INDEX(출금!$B$2:$B$1048576,MATCH($S1870,출금!$S$2:$S$1048576,0)))=TRUE, "", INDEX(출금!$B$2:$B$1048576,MATCH($S1870,출금!$S$2:$S$1048576,0)))</f>
        <v/>
      </c>
      <c r="R1870" s="2" t="str">
        <f>IF(ISERROR(INDEX(출금!$C$2:$C$1048576,MATCH($S1870,출금!$S$2:$S$1048576,0)))=TRUE, "", INDEX(출금!$C$2:$C$1048576,MATCH($S1870,출금!$S$2:$S$1048576,0)))</f>
        <v/>
      </c>
      <c r="S1870" s="4" t="s">
        <v>3056</v>
      </c>
      <c r="T1870" s="20">
        <v>44306.632488425923</v>
      </c>
      <c r="U1870" s="31" t="str">
        <f t="shared" si="55"/>
        <v>2021-04-20</v>
      </c>
    </row>
    <row r="1871" spans="1:21" hidden="1">
      <c r="A1871" s="5" t="s">
        <v>3</v>
      </c>
      <c r="B1871" s="5" t="s">
        <v>67</v>
      </c>
      <c r="C1871" s="5" t="s">
        <v>24</v>
      </c>
      <c r="D1871" s="2" t="str">
        <f>'(참고) Index'!$E$9</f>
        <v>Main</v>
      </c>
      <c r="E1871" s="5">
        <v>10012</v>
      </c>
      <c r="F1871" s="4" t="str">
        <f t="shared" si="54"/>
        <v>BTC</v>
      </c>
      <c r="G1871" s="2" t="str">
        <f>IF(INDEX(지갑!$H:$H,MATCH(A1871&amp;B1871&amp;C1871&amp;D1871&amp;E1871&amp;F1871&amp;H1871,지갑!$K:$K,0))=0, "",INDEX(지갑!$H:$H,MATCH(A1871&amp;B1871&amp;C1871&amp;D1871&amp;E1871&amp;F1871&amp;H1871,지갑!$K:$K,0)))</f>
        <v>19SK9LWSXLdmwPxvjPgvUrdaPhaPS6LaNu</v>
      </c>
      <c r="K1871" s="1" t="s">
        <v>9</v>
      </c>
      <c r="L1871" s="1" t="s">
        <v>9</v>
      </c>
      <c r="M1871" s="11">
        <v>0.6</v>
      </c>
      <c r="N1871" s="2" t="str">
        <f>IF(ISERROR(INDEX(출금!$G$2:$G$1048576,MATCH($S1871,출금!$S$2:$S$1048576,0)))=TRUE, "", INDEX(출금!$G$2:$G$1048576,MATCH($S1871,출금!$S$2:$S$1048576,0))&amp;"")</f>
        <v/>
      </c>
      <c r="O1871" s="2" t="str">
        <f>IF(ISERROR(INDEX(출금!$H$2:$H$1048576,MATCH($S1871,출금!$S$2:$S$1048576,0)))=TRUE, "", INDEX(출금!$H$2:$H$1048576,MATCH($S1871,출금!$S$2:$S$1048576,0))&amp;"")</f>
        <v/>
      </c>
      <c r="P1871" s="2" t="str">
        <f>IF(ISERROR(INDEX(출금!$A$2:$A$1048576,MATCH($S1871,출금!$S$2:$S$1048576,0)))=TRUE, "", INDEX(출금!$A$2:$A$1048576,MATCH($S1871,출금!$S$2:$S$1048576,0)))</f>
        <v/>
      </c>
      <c r="Q1871" s="2" t="str">
        <f>IF(ISERROR(INDEX(출금!$B$2:$B$1048576,MATCH($S1871,출금!$S$2:$S$1048576,0)))=TRUE, "", INDEX(출금!$B$2:$B$1048576,MATCH($S1871,출금!$S$2:$S$1048576,0)))</f>
        <v/>
      </c>
      <c r="R1871" s="2" t="str">
        <f>IF(ISERROR(INDEX(출금!$C$2:$C$1048576,MATCH($S1871,출금!$S$2:$S$1048576,0)))=TRUE, "", INDEX(출금!$C$2:$C$1048576,MATCH($S1871,출금!$S$2:$S$1048576,0)))</f>
        <v/>
      </c>
      <c r="S1871" s="4" t="s">
        <v>3057</v>
      </c>
      <c r="T1871" s="20">
        <v>44306.439583333333</v>
      </c>
      <c r="U1871" s="31" t="str">
        <f t="shared" si="55"/>
        <v>2021-04-20</v>
      </c>
    </row>
    <row r="1872" spans="1:21" hidden="1">
      <c r="A1872" s="5" t="s">
        <v>3</v>
      </c>
      <c r="B1872" s="5" t="s">
        <v>67</v>
      </c>
      <c r="C1872" s="5" t="s">
        <v>24</v>
      </c>
      <c r="D1872" s="2" t="str">
        <f>'(참고) Index'!$E$9</f>
        <v>Main</v>
      </c>
      <c r="E1872" s="5">
        <v>10012</v>
      </c>
      <c r="F1872" s="4" t="str">
        <f t="shared" si="54"/>
        <v>BCH</v>
      </c>
      <c r="G1872" s="2" t="e">
        <f>IF(INDEX(지갑!$H:$H,MATCH(A1872&amp;B1872&amp;C1872&amp;D1872&amp;E1872&amp;F1872&amp;H1872,지갑!$K:$K,0))=0, "",INDEX(지갑!$H:$H,MATCH(A1872&amp;B1872&amp;C1872&amp;D1872&amp;E1872&amp;F1872&amp;H1872,지갑!$K:$K,0)))</f>
        <v>#N/A</v>
      </c>
      <c r="K1872" s="1" t="s">
        <v>81</v>
      </c>
      <c r="L1872" s="1" t="s">
        <v>81</v>
      </c>
      <c r="M1872" s="11">
        <v>690</v>
      </c>
      <c r="N1872" s="2" t="str">
        <f>IF(ISERROR(INDEX(출금!$G$2:$G$1048576,MATCH($S1872,출금!$S$2:$S$1048576,0)))=TRUE, "", INDEX(출금!$G$2:$G$1048576,MATCH($S1872,출금!$S$2:$S$1048576,0))&amp;"")</f>
        <v/>
      </c>
      <c r="O1872" s="2" t="str">
        <f>IF(ISERROR(INDEX(출금!$H$2:$H$1048576,MATCH($S1872,출금!$S$2:$S$1048576,0)))=TRUE, "", INDEX(출금!$H$2:$H$1048576,MATCH($S1872,출금!$S$2:$S$1048576,0))&amp;"")</f>
        <v/>
      </c>
      <c r="P1872" s="2" t="str">
        <f>IF(ISERROR(INDEX(출금!$A$2:$A$1048576,MATCH($S1872,출금!$S$2:$S$1048576,0)))=TRUE, "", INDEX(출금!$A$2:$A$1048576,MATCH($S1872,출금!$S$2:$S$1048576,0)))</f>
        <v/>
      </c>
      <c r="Q1872" s="2" t="str">
        <f>IF(ISERROR(INDEX(출금!$B$2:$B$1048576,MATCH($S1872,출금!$S$2:$S$1048576,0)))=TRUE, "", INDEX(출금!$B$2:$B$1048576,MATCH($S1872,출금!$S$2:$S$1048576,0)))</f>
        <v/>
      </c>
      <c r="R1872" s="2" t="str">
        <f>IF(ISERROR(INDEX(출금!$C$2:$C$1048576,MATCH($S1872,출금!$S$2:$S$1048576,0)))=TRUE, "", INDEX(출금!$C$2:$C$1048576,MATCH($S1872,출금!$S$2:$S$1048576,0)))</f>
        <v/>
      </c>
      <c r="S1872" s="4" t="s">
        <v>3058</v>
      </c>
      <c r="T1872" s="20">
        <v>44305.798761574071</v>
      </c>
      <c r="U1872" s="31" t="str">
        <f t="shared" si="55"/>
        <v>2021-04-19</v>
      </c>
    </row>
    <row r="1873" spans="1:21" hidden="1">
      <c r="A1873" s="5" t="s">
        <v>3</v>
      </c>
      <c r="B1873" s="5" t="s">
        <v>67</v>
      </c>
      <c r="C1873" s="5" t="s">
        <v>24</v>
      </c>
      <c r="D1873" s="2" t="str">
        <f>'(참고) Index'!$E$9</f>
        <v>Main</v>
      </c>
      <c r="E1873" s="5">
        <v>10012</v>
      </c>
      <c r="F1873" s="4" t="str">
        <f t="shared" si="54"/>
        <v>BCH</v>
      </c>
      <c r="G1873" s="2" t="e">
        <f>IF(INDEX(지갑!$H:$H,MATCH(A1873&amp;B1873&amp;C1873&amp;D1873&amp;E1873&amp;F1873&amp;H1873,지갑!$K:$K,0))=0, "",INDEX(지갑!$H:$H,MATCH(A1873&amp;B1873&amp;C1873&amp;D1873&amp;E1873&amp;F1873&amp;H1873,지갑!$K:$K,0)))</f>
        <v>#N/A</v>
      </c>
      <c r="K1873" s="1" t="s">
        <v>81</v>
      </c>
      <c r="L1873" s="1" t="s">
        <v>81</v>
      </c>
      <c r="M1873" s="11">
        <v>1600</v>
      </c>
      <c r="N1873" s="2" t="str">
        <f>IF(ISERROR(INDEX(출금!$G$2:$G$1048576,MATCH($S1873,출금!$S$2:$S$1048576,0)))=TRUE, "", INDEX(출금!$G$2:$G$1048576,MATCH($S1873,출금!$S$2:$S$1048576,0))&amp;"")</f>
        <v/>
      </c>
      <c r="O1873" s="2" t="str">
        <f>IF(ISERROR(INDEX(출금!$H$2:$H$1048576,MATCH($S1873,출금!$S$2:$S$1048576,0)))=TRUE, "", INDEX(출금!$H$2:$H$1048576,MATCH($S1873,출금!$S$2:$S$1048576,0))&amp;"")</f>
        <v/>
      </c>
      <c r="P1873" s="2" t="str">
        <f>IF(ISERROR(INDEX(출금!$A$2:$A$1048576,MATCH($S1873,출금!$S$2:$S$1048576,0)))=TRUE, "", INDEX(출금!$A$2:$A$1048576,MATCH($S1873,출금!$S$2:$S$1048576,0)))</f>
        <v/>
      </c>
      <c r="Q1873" s="2" t="str">
        <f>IF(ISERROR(INDEX(출금!$B$2:$B$1048576,MATCH($S1873,출금!$S$2:$S$1048576,0)))=TRUE, "", INDEX(출금!$B$2:$B$1048576,MATCH($S1873,출금!$S$2:$S$1048576,0)))</f>
        <v/>
      </c>
      <c r="R1873" s="2" t="str">
        <f>IF(ISERROR(INDEX(출금!$C$2:$C$1048576,MATCH($S1873,출금!$S$2:$S$1048576,0)))=TRUE, "", INDEX(출금!$C$2:$C$1048576,MATCH($S1873,출금!$S$2:$S$1048576,0)))</f>
        <v/>
      </c>
      <c r="S1873" s="4" t="s">
        <v>3059</v>
      </c>
      <c r="T1873" s="20">
        <v>44305.776550925926</v>
      </c>
      <c r="U1873" s="31" t="str">
        <f t="shared" si="55"/>
        <v>2021-04-19</v>
      </c>
    </row>
    <row r="1874" spans="1:21" hidden="1">
      <c r="A1874" s="5" t="s">
        <v>3</v>
      </c>
      <c r="B1874" s="5" t="s">
        <v>67</v>
      </c>
      <c r="C1874" s="5" t="s">
        <v>24</v>
      </c>
      <c r="D1874" s="2" t="str">
        <f>'(참고) Index'!$E$9</f>
        <v>Main</v>
      </c>
      <c r="E1874" s="5">
        <v>10012</v>
      </c>
      <c r="F1874" s="4" t="str">
        <f t="shared" si="54"/>
        <v>BTC</v>
      </c>
      <c r="G1874" s="2" t="str">
        <f>IF(INDEX(지갑!$H:$H,MATCH(A1874&amp;B1874&amp;C1874&amp;D1874&amp;E1874&amp;F1874&amp;H1874,지갑!$K:$K,0))=0, "",INDEX(지갑!$H:$H,MATCH(A1874&amp;B1874&amp;C1874&amp;D1874&amp;E1874&amp;F1874&amp;H1874,지갑!$K:$K,0)))</f>
        <v>19SK9LWSXLdmwPxvjPgvUrdaPhaPS6LaNu</v>
      </c>
      <c r="K1874" s="1" t="s">
        <v>9</v>
      </c>
      <c r="L1874" s="1" t="s">
        <v>9</v>
      </c>
      <c r="M1874" s="11">
        <v>0.3</v>
      </c>
      <c r="N1874" s="2" t="str">
        <f>IF(ISERROR(INDEX(출금!$G$2:$G$1048576,MATCH($S1874,출금!$S$2:$S$1048576,0)))=TRUE, "", INDEX(출금!$G$2:$G$1048576,MATCH($S1874,출금!$S$2:$S$1048576,0))&amp;"")</f>
        <v/>
      </c>
      <c r="O1874" s="2" t="str">
        <f>IF(ISERROR(INDEX(출금!$H$2:$H$1048576,MATCH($S1874,출금!$S$2:$S$1048576,0)))=TRUE, "", INDEX(출금!$H$2:$H$1048576,MATCH($S1874,출금!$S$2:$S$1048576,0))&amp;"")</f>
        <v/>
      </c>
      <c r="P1874" s="2" t="str">
        <f>IF(ISERROR(INDEX(출금!$A$2:$A$1048576,MATCH($S1874,출금!$S$2:$S$1048576,0)))=TRUE, "", INDEX(출금!$A$2:$A$1048576,MATCH($S1874,출금!$S$2:$S$1048576,0)))</f>
        <v/>
      </c>
      <c r="Q1874" s="2" t="str">
        <f>IF(ISERROR(INDEX(출금!$B$2:$B$1048576,MATCH($S1874,출금!$S$2:$S$1048576,0)))=TRUE, "", INDEX(출금!$B$2:$B$1048576,MATCH($S1874,출금!$S$2:$S$1048576,0)))</f>
        <v/>
      </c>
      <c r="R1874" s="2" t="str">
        <f>IF(ISERROR(INDEX(출금!$C$2:$C$1048576,MATCH($S1874,출금!$S$2:$S$1048576,0)))=TRUE, "", INDEX(출금!$C$2:$C$1048576,MATCH($S1874,출금!$S$2:$S$1048576,0)))</f>
        <v/>
      </c>
      <c r="S1874" s="4" t="s">
        <v>3060</v>
      </c>
      <c r="T1874" s="20">
        <v>44305.558854166666</v>
      </c>
      <c r="U1874" s="31" t="str">
        <f t="shared" si="55"/>
        <v>2021-04-19</v>
      </c>
    </row>
    <row r="1875" spans="1:21" hidden="1">
      <c r="A1875" s="5" t="s">
        <v>3</v>
      </c>
      <c r="B1875" s="5" t="s">
        <v>67</v>
      </c>
      <c r="C1875" s="5" t="s">
        <v>24</v>
      </c>
      <c r="D1875" s="2" t="str">
        <f>'(참고) Index'!$E$9</f>
        <v>Main</v>
      </c>
      <c r="E1875" s="5">
        <v>10012</v>
      </c>
      <c r="F1875" s="4" t="str">
        <f t="shared" si="54"/>
        <v>BTC</v>
      </c>
      <c r="G1875" s="2" t="str">
        <f>IF(INDEX(지갑!$H:$H,MATCH(A1875&amp;B1875&amp;C1875&amp;D1875&amp;E1875&amp;F1875&amp;H1875,지갑!$K:$K,0))=0, "",INDEX(지갑!$H:$H,MATCH(A1875&amp;B1875&amp;C1875&amp;D1875&amp;E1875&amp;F1875&amp;H1875,지갑!$K:$K,0)))</f>
        <v>19SK9LWSXLdmwPxvjPgvUrdaPhaPS6LaNu</v>
      </c>
      <c r="K1875" s="1" t="s">
        <v>9</v>
      </c>
      <c r="L1875" s="1" t="s">
        <v>9</v>
      </c>
      <c r="M1875" s="11">
        <v>0.6</v>
      </c>
      <c r="N1875" s="2" t="str">
        <f>IF(ISERROR(INDEX(출금!$G$2:$G$1048576,MATCH($S1875,출금!$S$2:$S$1048576,0)))=TRUE, "", INDEX(출금!$G$2:$G$1048576,MATCH($S1875,출금!$S$2:$S$1048576,0))&amp;"")</f>
        <v/>
      </c>
      <c r="O1875" s="2" t="str">
        <f>IF(ISERROR(INDEX(출금!$H$2:$H$1048576,MATCH($S1875,출금!$S$2:$S$1048576,0)))=TRUE, "", INDEX(출금!$H$2:$H$1048576,MATCH($S1875,출금!$S$2:$S$1048576,0))&amp;"")</f>
        <v/>
      </c>
      <c r="P1875" s="2" t="str">
        <f>IF(ISERROR(INDEX(출금!$A$2:$A$1048576,MATCH($S1875,출금!$S$2:$S$1048576,0)))=TRUE, "", INDEX(출금!$A$2:$A$1048576,MATCH($S1875,출금!$S$2:$S$1048576,0)))</f>
        <v/>
      </c>
      <c r="Q1875" s="2" t="str">
        <f>IF(ISERROR(INDEX(출금!$B$2:$B$1048576,MATCH($S1875,출금!$S$2:$S$1048576,0)))=TRUE, "", INDEX(출금!$B$2:$B$1048576,MATCH($S1875,출금!$S$2:$S$1048576,0)))</f>
        <v/>
      </c>
      <c r="R1875" s="2" t="str">
        <f>IF(ISERROR(INDEX(출금!$C$2:$C$1048576,MATCH($S1875,출금!$S$2:$S$1048576,0)))=TRUE, "", INDEX(출금!$C$2:$C$1048576,MATCH($S1875,출금!$S$2:$S$1048576,0)))</f>
        <v/>
      </c>
      <c r="S1875" s="4" t="s">
        <v>3061</v>
      </c>
      <c r="T1875" s="20">
        <v>44301.73809027778</v>
      </c>
      <c r="U1875" s="31" t="str">
        <f t="shared" si="55"/>
        <v>2021-04-15</v>
      </c>
    </row>
    <row r="1876" spans="1:21" hidden="1">
      <c r="A1876" s="5" t="s">
        <v>3</v>
      </c>
      <c r="B1876" s="5" t="s">
        <v>67</v>
      </c>
      <c r="C1876" s="5" t="s">
        <v>24</v>
      </c>
      <c r="D1876" s="2" t="str">
        <f>'(참고) Index'!$E$9</f>
        <v>Main</v>
      </c>
      <c r="E1876" s="5">
        <v>10012</v>
      </c>
      <c r="F1876" s="4" t="str">
        <f t="shared" si="54"/>
        <v>BTC</v>
      </c>
      <c r="G1876" s="2" t="str">
        <f>IF(INDEX(지갑!$H:$H,MATCH(A1876&amp;B1876&amp;C1876&amp;D1876&amp;E1876&amp;F1876&amp;H1876,지갑!$K:$K,0))=0, "",INDEX(지갑!$H:$H,MATCH(A1876&amp;B1876&amp;C1876&amp;D1876&amp;E1876&amp;F1876&amp;H1876,지갑!$K:$K,0)))</f>
        <v>19SK9LWSXLdmwPxvjPgvUrdaPhaPS6LaNu</v>
      </c>
      <c r="K1876" s="1" t="s">
        <v>9</v>
      </c>
      <c r="L1876" s="1" t="s">
        <v>9</v>
      </c>
      <c r="M1876" s="11">
        <v>0.6</v>
      </c>
      <c r="N1876" s="2" t="str">
        <f>IF(ISERROR(INDEX(출금!$G$2:$G$1048576,MATCH($S1876,출금!$S$2:$S$1048576,0)))=TRUE, "", INDEX(출금!$G$2:$G$1048576,MATCH($S1876,출금!$S$2:$S$1048576,0))&amp;"")</f>
        <v/>
      </c>
      <c r="O1876" s="2" t="str">
        <f>IF(ISERROR(INDEX(출금!$H$2:$H$1048576,MATCH($S1876,출금!$S$2:$S$1048576,0)))=TRUE, "", INDEX(출금!$H$2:$H$1048576,MATCH($S1876,출금!$S$2:$S$1048576,0))&amp;"")</f>
        <v/>
      </c>
      <c r="P1876" s="2" t="str">
        <f>IF(ISERROR(INDEX(출금!$A$2:$A$1048576,MATCH($S1876,출금!$S$2:$S$1048576,0)))=TRUE, "", INDEX(출금!$A$2:$A$1048576,MATCH($S1876,출금!$S$2:$S$1048576,0)))</f>
        <v/>
      </c>
      <c r="Q1876" s="2" t="str">
        <f>IF(ISERROR(INDEX(출금!$B$2:$B$1048576,MATCH($S1876,출금!$S$2:$S$1048576,0)))=TRUE, "", INDEX(출금!$B$2:$B$1048576,MATCH($S1876,출금!$S$2:$S$1048576,0)))</f>
        <v/>
      </c>
      <c r="R1876" s="2" t="str">
        <f>IF(ISERROR(INDEX(출금!$C$2:$C$1048576,MATCH($S1876,출금!$S$2:$S$1048576,0)))=TRUE, "", INDEX(출금!$C$2:$C$1048576,MATCH($S1876,출금!$S$2:$S$1048576,0)))</f>
        <v/>
      </c>
      <c r="S1876" s="4" t="s">
        <v>3062</v>
      </c>
      <c r="T1876" s="20">
        <v>44300.899305555555</v>
      </c>
      <c r="U1876" s="31" t="str">
        <f t="shared" si="55"/>
        <v>2021-04-14</v>
      </c>
    </row>
    <row r="1877" spans="1:21" hidden="1">
      <c r="A1877" s="5" t="s">
        <v>3</v>
      </c>
      <c r="B1877" s="5" t="s">
        <v>67</v>
      </c>
      <c r="C1877" s="5" t="s">
        <v>24</v>
      </c>
      <c r="D1877" s="2" t="str">
        <f>'(참고) Index'!$E$9</f>
        <v>Main</v>
      </c>
      <c r="E1877" s="5">
        <v>10012</v>
      </c>
      <c r="F1877" s="4" t="str">
        <f t="shared" si="54"/>
        <v>BTC</v>
      </c>
      <c r="G1877" s="2" t="str">
        <f>IF(INDEX(지갑!$H:$H,MATCH(A1877&amp;B1877&amp;C1877&amp;D1877&amp;E1877&amp;F1877&amp;H1877,지갑!$K:$K,0))=0, "",INDEX(지갑!$H:$H,MATCH(A1877&amp;B1877&amp;C1877&amp;D1877&amp;E1877&amp;F1877&amp;H1877,지갑!$K:$K,0)))</f>
        <v>19SK9LWSXLdmwPxvjPgvUrdaPhaPS6LaNu</v>
      </c>
      <c r="K1877" s="1" t="s">
        <v>9</v>
      </c>
      <c r="L1877" s="1" t="s">
        <v>9</v>
      </c>
      <c r="M1877" s="11">
        <v>0.5</v>
      </c>
      <c r="N1877" s="2" t="str">
        <f>IF(ISERROR(INDEX(출금!$G$2:$G$1048576,MATCH($S1877,출금!$S$2:$S$1048576,0)))=TRUE, "", INDEX(출금!$G$2:$G$1048576,MATCH($S1877,출금!$S$2:$S$1048576,0))&amp;"")</f>
        <v/>
      </c>
      <c r="O1877" s="2" t="str">
        <f>IF(ISERROR(INDEX(출금!$H$2:$H$1048576,MATCH($S1877,출금!$S$2:$S$1048576,0)))=TRUE, "", INDEX(출금!$H$2:$H$1048576,MATCH($S1877,출금!$S$2:$S$1048576,0))&amp;"")</f>
        <v/>
      </c>
      <c r="P1877" s="2" t="str">
        <f>IF(ISERROR(INDEX(출금!$A$2:$A$1048576,MATCH($S1877,출금!$S$2:$S$1048576,0)))=TRUE, "", INDEX(출금!$A$2:$A$1048576,MATCH($S1877,출금!$S$2:$S$1048576,0)))</f>
        <v/>
      </c>
      <c r="Q1877" s="2" t="str">
        <f>IF(ISERROR(INDEX(출금!$B$2:$B$1048576,MATCH($S1877,출금!$S$2:$S$1048576,0)))=TRUE, "", INDEX(출금!$B$2:$B$1048576,MATCH($S1877,출금!$S$2:$S$1048576,0)))</f>
        <v/>
      </c>
      <c r="R1877" s="2" t="str">
        <f>IF(ISERROR(INDEX(출금!$C$2:$C$1048576,MATCH($S1877,출금!$S$2:$S$1048576,0)))=TRUE, "", INDEX(출금!$C$2:$C$1048576,MATCH($S1877,출금!$S$2:$S$1048576,0)))</f>
        <v/>
      </c>
      <c r="S1877" s="4" t="s">
        <v>3063</v>
      </c>
      <c r="T1877" s="20">
        <v>44300.388078703705</v>
      </c>
      <c r="U1877" s="31" t="str">
        <f t="shared" si="55"/>
        <v>2021-04-14</v>
      </c>
    </row>
    <row r="1878" spans="1:21" hidden="1">
      <c r="A1878" s="5" t="s">
        <v>3</v>
      </c>
      <c r="B1878" s="5" t="s">
        <v>67</v>
      </c>
      <c r="C1878" s="5" t="s">
        <v>24</v>
      </c>
      <c r="D1878" s="2" t="str">
        <f>'(참고) Index'!$E$9</f>
        <v>Main</v>
      </c>
      <c r="E1878" s="5">
        <v>10012</v>
      </c>
      <c r="F1878" s="4" t="str">
        <f t="shared" si="54"/>
        <v>BTC</v>
      </c>
      <c r="G1878" s="2" t="str">
        <f>IF(INDEX(지갑!$H:$H,MATCH(A1878&amp;B1878&amp;C1878&amp;D1878&amp;E1878&amp;F1878&amp;H1878,지갑!$K:$K,0))=0, "",INDEX(지갑!$H:$H,MATCH(A1878&amp;B1878&amp;C1878&amp;D1878&amp;E1878&amp;F1878&amp;H1878,지갑!$K:$K,0)))</f>
        <v>19SK9LWSXLdmwPxvjPgvUrdaPhaPS6LaNu</v>
      </c>
      <c r="K1878" s="1" t="s">
        <v>9</v>
      </c>
      <c r="L1878" s="1" t="s">
        <v>9</v>
      </c>
      <c r="M1878" s="11">
        <v>0.5</v>
      </c>
      <c r="N1878" s="2" t="str">
        <f>IF(ISERROR(INDEX(출금!$G$2:$G$1048576,MATCH($S1878,출금!$S$2:$S$1048576,0)))=TRUE, "", INDEX(출금!$G$2:$G$1048576,MATCH($S1878,출금!$S$2:$S$1048576,0))&amp;"")</f>
        <v/>
      </c>
      <c r="O1878" s="2" t="str">
        <f>IF(ISERROR(INDEX(출금!$H$2:$H$1048576,MATCH($S1878,출금!$S$2:$S$1048576,0)))=TRUE, "", INDEX(출금!$H$2:$H$1048576,MATCH($S1878,출금!$S$2:$S$1048576,0))&amp;"")</f>
        <v/>
      </c>
      <c r="P1878" s="2" t="str">
        <f>IF(ISERROR(INDEX(출금!$A$2:$A$1048576,MATCH($S1878,출금!$S$2:$S$1048576,0)))=TRUE, "", INDEX(출금!$A$2:$A$1048576,MATCH($S1878,출금!$S$2:$S$1048576,0)))</f>
        <v/>
      </c>
      <c r="Q1878" s="2" t="str">
        <f>IF(ISERROR(INDEX(출금!$B$2:$B$1048576,MATCH($S1878,출금!$S$2:$S$1048576,0)))=TRUE, "", INDEX(출금!$B$2:$B$1048576,MATCH($S1878,출금!$S$2:$S$1048576,0)))</f>
        <v/>
      </c>
      <c r="R1878" s="2" t="str">
        <f>IF(ISERROR(INDEX(출금!$C$2:$C$1048576,MATCH($S1878,출금!$S$2:$S$1048576,0)))=TRUE, "", INDEX(출금!$C$2:$C$1048576,MATCH($S1878,출금!$S$2:$S$1048576,0)))</f>
        <v/>
      </c>
      <c r="S1878" s="4" t="s">
        <v>3064</v>
      </c>
      <c r="T1878" s="20">
        <v>44299.435208333336</v>
      </c>
      <c r="U1878" s="31" t="str">
        <f t="shared" si="55"/>
        <v>2021-04-13</v>
      </c>
    </row>
    <row r="1879" spans="1:21" hidden="1">
      <c r="A1879" s="5" t="s">
        <v>3</v>
      </c>
      <c r="B1879" s="5" t="s">
        <v>67</v>
      </c>
      <c r="C1879" s="5" t="s">
        <v>24</v>
      </c>
      <c r="D1879" s="2" t="str">
        <f>'(참고) Index'!$E$9</f>
        <v>Main</v>
      </c>
      <c r="E1879" s="5">
        <v>10012</v>
      </c>
      <c r="F1879" s="4" t="str">
        <f t="shared" si="54"/>
        <v>BTC</v>
      </c>
      <c r="G1879" s="2" t="str">
        <f>IF(INDEX(지갑!$H:$H,MATCH(A1879&amp;B1879&amp;C1879&amp;D1879&amp;E1879&amp;F1879&amp;H1879,지갑!$K:$K,0))=0, "",INDEX(지갑!$H:$H,MATCH(A1879&amp;B1879&amp;C1879&amp;D1879&amp;E1879&amp;F1879&amp;H1879,지갑!$K:$K,0)))</f>
        <v>19SK9LWSXLdmwPxvjPgvUrdaPhaPS6LaNu</v>
      </c>
      <c r="K1879" s="1" t="s">
        <v>9</v>
      </c>
      <c r="L1879" s="1" t="s">
        <v>9</v>
      </c>
      <c r="M1879" s="11">
        <v>0.5</v>
      </c>
      <c r="N1879" s="2" t="str">
        <f>IF(ISERROR(INDEX(출금!$G$2:$G$1048576,MATCH($S1879,출금!$S$2:$S$1048576,0)))=TRUE, "", INDEX(출금!$G$2:$G$1048576,MATCH($S1879,출금!$S$2:$S$1048576,0))&amp;"")</f>
        <v/>
      </c>
      <c r="O1879" s="2" t="str">
        <f>IF(ISERROR(INDEX(출금!$H$2:$H$1048576,MATCH($S1879,출금!$S$2:$S$1048576,0)))=TRUE, "", INDEX(출금!$H$2:$H$1048576,MATCH($S1879,출금!$S$2:$S$1048576,0))&amp;"")</f>
        <v/>
      </c>
      <c r="P1879" s="2" t="str">
        <f>IF(ISERROR(INDEX(출금!$A$2:$A$1048576,MATCH($S1879,출금!$S$2:$S$1048576,0)))=TRUE, "", INDEX(출금!$A$2:$A$1048576,MATCH($S1879,출금!$S$2:$S$1048576,0)))</f>
        <v/>
      </c>
      <c r="Q1879" s="2" t="str">
        <f>IF(ISERROR(INDEX(출금!$B$2:$B$1048576,MATCH($S1879,출금!$S$2:$S$1048576,0)))=TRUE, "", INDEX(출금!$B$2:$B$1048576,MATCH($S1879,출금!$S$2:$S$1048576,0)))</f>
        <v/>
      </c>
      <c r="R1879" s="2" t="str">
        <f>IF(ISERROR(INDEX(출금!$C$2:$C$1048576,MATCH($S1879,출금!$S$2:$S$1048576,0)))=TRUE, "", INDEX(출금!$C$2:$C$1048576,MATCH($S1879,출금!$S$2:$S$1048576,0)))</f>
        <v/>
      </c>
      <c r="S1879" s="4" t="s">
        <v>3065</v>
      </c>
      <c r="T1879" s="20">
        <v>44296.471087962964</v>
      </c>
      <c r="U1879" s="31" t="str">
        <f t="shared" si="55"/>
        <v>2021-04-10</v>
      </c>
    </row>
    <row r="1880" spans="1:21" hidden="1">
      <c r="A1880" s="5" t="s">
        <v>3</v>
      </c>
      <c r="B1880" s="5" t="s">
        <v>67</v>
      </c>
      <c r="C1880" s="5" t="s">
        <v>24</v>
      </c>
      <c r="D1880" s="2" t="str">
        <f>'(참고) Index'!$E$9</f>
        <v>Main</v>
      </c>
      <c r="E1880" s="5">
        <v>10012</v>
      </c>
      <c r="F1880" s="4" t="str">
        <f t="shared" si="54"/>
        <v>BTC</v>
      </c>
      <c r="G1880" s="2" t="str">
        <f>IF(INDEX(지갑!$H:$H,MATCH(A1880&amp;B1880&amp;C1880&amp;D1880&amp;E1880&amp;F1880&amp;H1880,지갑!$K:$K,0))=0, "",INDEX(지갑!$H:$H,MATCH(A1880&amp;B1880&amp;C1880&amp;D1880&amp;E1880&amp;F1880&amp;H1880,지갑!$K:$K,0)))</f>
        <v>19SK9LWSXLdmwPxvjPgvUrdaPhaPS6LaNu</v>
      </c>
      <c r="K1880" s="1" t="s">
        <v>9</v>
      </c>
      <c r="L1880" s="1" t="s">
        <v>9</v>
      </c>
      <c r="M1880" s="11">
        <v>0.5</v>
      </c>
      <c r="N1880" s="2" t="str">
        <f>IF(ISERROR(INDEX(출금!$G$2:$G$1048576,MATCH($S1880,출금!$S$2:$S$1048576,0)))=TRUE, "", INDEX(출금!$G$2:$G$1048576,MATCH($S1880,출금!$S$2:$S$1048576,0))&amp;"")</f>
        <v/>
      </c>
      <c r="O1880" s="2" t="str">
        <f>IF(ISERROR(INDEX(출금!$H$2:$H$1048576,MATCH($S1880,출금!$S$2:$S$1048576,0)))=TRUE, "", INDEX(출금!$H$2:$H$1048576,MATCH($S1880,출금!$S$2:$S$1048576,0))&amp;"")</f>
        <v/>
      </c>
      <c r="P1880" s="2" t="str">
        <f>IF(ISERROR(INDEX(출금!$A$2:$A$1048576,MATCH($S1880,출금!$S$2:$S$1048576,0)))=TRUE, "", INDEX(출금!$A$2:$A$1048576,MATCH($S1880,출금!$S$2:$S$1048576,0)))</f>
        <v/>
      </c>
      <c r="Q1880" s="2" t="str">
        <f>IF(ISERROR(INDEX(출금!$B$2:$B$1048576,MATCH($S1880,출금!$S$2:$S$1048576,0)))=TRUE, "", INDEX(출금!$B$2:$B$1048576,MATCH($S1880,출금!$S$2:$S$1048576,0)))</f>
        <v/>
      </c>
      <c r="R1880" s="2" t="str">
        <f>IF(ISERROR(INDEX(출금!$C$2:$C$1048576,MATCH($S1880,출금!$S$2:$S$1048576,0)))=TRUE, "", INDEX(출금!$C$2:$C$1048576,MATCH($S1880,출금!$S$2:$S$1048576,0)))</f>
        <v/>
      </c>
      <c r="S1880" s="4" t="s">
        <v>3066</v>
      </c>
      <c r="T1880" s="20">
        <v>44295.456018518518</v>
      </c>
      <c r="U1880" s="31" t="str">
        <f t="shared" si="55"/>
        <v>2021-04-09</v>
      </c>
    </row>
    <row r="1881" spans="1:21" hidden="1">
      <c r="A1881" s="5" t="s">
        <v>3</v>
      </c>
      <c r="B1881" s="5" t="s">
        <v>67</v>
      </c>
      <c r="C1881" s="5" t="s">
        <v>24</v>
      </c>
      <c r="D1881" s="2" t="str">
        <f>'(참고) Index'!$E$9</f>
        <v>Main</v>
      </c>
      <c r="E1881" s="5">
        <v>10012</v>
      </c>
      <c r="F1881" s="4" t="str">
        <f t="shared" si="54"/>
        <v>BTC</v>
      </c>
      <c r="G1881" s="2" t="str">
        <f>IF(INDEX(지갑!$H:$H,MATCH(A1881&amp;B1881&amp;C1881&amp;D1881&amp;E1881&amp;F1881&amp;H1881,지갑!$K:$K,0))=0, "",INDEX(지갑!$H:$H,MATCH(A1881&amp;B1881&amp;C1881&amp;D1881&amp;E1881&amp;F1881&amp;H1881,지갑!$K:$K,0)))</f>
        <v>19SK9LWSXLdmwPxvjPgvUrdaPhaPS6LaNu</v>
      </c>
      <c r="K1881" s="1" t="s">
        <v>9</v>
      </c>
      <c r="L1881" s="1" t="s">
        <v>9</v>
      </c>
      <c r="M1881" s="11">
        <v>0.5</v>
      </c>
      <c r="N1881" s="2" t="str">
        <f>IF(ISERROR(INDEX(출금!$G$2:$G$1048576,MATCH($S1881,출금!$S$2:$S$1048576,0)))=TRUE, "", INDEX(출금!$G$2:$G$1048576,MATCH($S1881,출금!$S$2:$S$1048576,0))&amp;"")</f>
        <v/>
      </c>
      <c r="O1881" s="2" t="str">
        <f>IF(ISERROR(INDEX(출금!$H$2:$H$1048576,MATCH($S1881,출금!$S$2:$S$1048576,0)))=TRUE, "", INDEX(출금!$H$2:$H$1048576,MATCH($S1881,출금!$S$2:$S$1048576,0))&amp;"")</f>
        <v/>
      </c>
      <c r="P1881" s="2" t="str">
        <f>IF(ISERROR(INDEX(출금!$A$2:$A$1048576,MATCH($S1881,출금!$S$2:$S$1048576,0)))=TRUE, "", INDEX(출금!$A$2:$A$1048576,MATCH($S1881,출금!$S$2:$S$1048576,0)))</f>
        <v/>
      </c>
      <c r="Q1881" s="2" t="str">
        <f>IF(ISERROR(INDEX(출금!$B$2:$B$1048576,MATCH($S1881,출금!$S$2:$S$1048576,0)))=TRUE, "", INDEX(출금!$B$2:$B$1048576,MATCH($S1881,출금!$S$2:$S$1048576,0)))</f>
        <v/>
      </c>
      <c r="R1881" s="2" t="str">
        <f>IF(ISERROR(INDEX(출금!$C$2:$C$1048576,MATCH($S1881,출금!$S$2:$S$1048576,0)))=TRUE, "", INDEX(출금!$C$2:$C$1048576,MATCH($S1881,출금!$S$2:$S$1048576,0)))</f>
        <v/>
      </c>
      <c r="S1881" s="4" t="s">
        <v>3067</v>
      </c>
      <c r="T1881" s="20">
        <v>44294.446331018517</v>
      </c>
      <c r="U1881" s="31" t="str">
        <f t="shared" si="55"/>
        <v>2021-04-08</v>
      </c>
    </row>
    <row r="1882" spans="1:21" hidden="1">
      <c r="A1882" s="5" t="s">
        <v>3</v>
      </c>
      <c r="B1882" s="5" t="s">
        <v>67</v>
      </c>
      <c r="C1882" s="5" t="s">
        <v>24</v>
      </c>
      <c r="D1882" s="2" t="str">
        <f>'(참고) Index'!$E$9</f>
        <v>Main</v>
      </c>
      <c r="E1882" s="5">
        <v>10012</v>
      </c>
      <c r="F1882" s="4" t="str">
        <f t="shared" si="54"/>
        <v>XLM</v>
      </c>
      <c r="G1882" s="2" t="str">
        <f>IF(INDEX(지갑!$H:$H,MATCH(A1882&amp;B1882&amp;C1882&amp;D1882&amp;E1882&amp;F1882&amp;H1882,지갑!$K:$K,0))=0, "",INDEX(지갑!$H:$H,MATCH(A1882&amp;B1882&amp;C1882&amp;D1882&amp;E1882&amp;F1882&amp;H1882,지갑!$K:$K,0)))</f>
        <v>GAHK7EEG2WWHVKDNT4CEQFZGKF2LGDSW2IVM4S5DP42RBW3K6BTODB4A</v>
      </c>
      <c r="H1882" s="5">
        <v>1061941801</v>
      </c>
      <c r="K1882" s="1" t="s">
        <v>50</v>
      </c>
      <c r="L1882" s="1" t="s">
        <v>50</v>
      </c>
      <c r="M1882" s="11">
        <v>3100000</v>
      </c>
      <c r="N1882" s="2" t="str">
        <f>IF(ISERROR(INDEX(출금!$G$2:$G$1048576,MATCH($S1882,출금!$S$2:$S$1048576,0)))=TRUE, "", INDEX(출금!$G$2:$G$1048576,MATCH($S1882,출금!$S$2:$S$1048576,0))&amp;"")</f>
        <v/>
      </c>
      <c r="O1882" s="2" t="str">
        <f>IF(ISERROR(INDEX(출금!$H$2:$H$1048576,MATCH($S1882,출금!$S$2:$S$1048576,0)))=TRUE, "", INDEX(출금!$H$2:$H$1048576,MATCH($S1882,출금!$S$2:$S$1048576,0))&amp;"")</f>
        <v/>
      </c>
      <c r="P1882" s="2" t="str">
        <f>IF(ISERROR(INDEX(출금!$A$2:$A$1048576,MATCH($S1882,출금!$S$2:$S$1048576,0)))=TRUE, "", INDEX(출금!$A$2:$A$1048576,MATCH($S1882,출금!$S$2:$S$1048576,0)))</f>
        <v/>
      </c>
      <c r="Q1882" s="2" t="str">
        <f>IF(ISERROR(INDEX(출금!$B$2:$B$1048576,MATCH($S1882,출금!$S$2:$S$1048576,0)))=TRUE, "", INDEX(출금!$B$2:$B$1048576,MATCH($S1882,출금!$S$2:$S$1048576,0)))</f>
        <v/>
      </c>
      <c r="R1882" s="2" t="str">
        <f>IF(ISERROR(INDEX(출금!$C$2:$C$1048576,MATCH($S1882,출금!$S$2:$S$1048576,0)))=TRUE, "", INDEX(출금!$C$2:$C$1048576,MATCH($S1882,출금!$S$2:$S$1048576,0)))</f>
        <v/>
      </c>
      <c r="S1882" s="4" t="s">
        <v>3068</v>
      </c>
      <c r="T1882" s="20">
        <v>44293.686122685183</v>
      </c>
      <c r="U1882" s="31" t="str">
        <f t="shared" si="55"/>
        <v>2021-04-07</v>
      </c>
    </row>
    <row r="1883" spans="1:21" hidden="1">
      <c r="A1883" s="5" t="s">
        <v>3</v>
      </c>
      <c r="B1883" s="5" t="s">
        <v>67</v>
      </c>
      <c r="C1883" s="5" t="s">
        <v>24</v>
      </c>
      <c r="D1883" s="2" t="str">
        <f>'(참고) Index'!$E$9</f>
        <v>Main</v>
      </c>
      <c r="E1883" s="5">
        <v>10012</v>
      </c>
      <c r="F1883" s="4" t="str">
        <f t="shared" si="54"/>
        <v>XLM</v>
      </c>
      <c r="G1883" s="2" t="str">
        <f>IF(INDEX(지갑!$H:$H,MATCH(A1883&amp;B1883&amp;C1883&amp;D1883&amp;E1883&amp;F1883&amp;H1883,지갑!$K:$K,0))=0, "",INDEX(지갑!$H:$H,MATCH(A1883&amp;B1883&amp;C1883&amp;D1883&amp;E1883&amp;F1883&amp;H1883,지갑!$K:$K,0)))</f>
        <v>GAHK7EEG2WWHVKDNT4CEQFZGKF2LGDSW2IVM4S5DP42RBW3K6BTODB4A</v>
      </c>
      <c r="H1883" s="5">
        <v>1061941801</v>
      </c>
      <c r="K1883" s="1" t="s">
        <v>50</v>
      </c>
      <c r="L1883" s="1" t="s">
        <v>50</v>
      </c>
      <c r="M1883" s="11">
        <v>3152088.26</v>
      </c>
      <c r="N1883" s="2" t="str">
        <f>IF(ISERROR(INDEX(출금!$G$2:$G$1048576,MATCH($S1883,출금!$S$2:$S$1048576,0)))=TRUE, "", INDEX(출금!$G$2:$G$1048576,MATCH($S1883,출금!$S$2:$S$1048576,0))&amp;"")</f>
        <v/>
      </c>
      <c r="O1883" s="2" t="str">
        <f>IF(ISERROR(INDEX(출금!$H$2:$H$1048576,MATCH($S1883,출금!$S$2:$S$1048576,0)))=TRUE, "", INDEX(출금!$H$2:$H$1048576,MATCH($S1883,출금!$S$2:$S$1048576,0))&amp;"")</f>
        <v/>
      </c>
      <c r="P1883" s="2" t="str">
        <f>IF(ISERROR(INDEX(출금!$A$2:$A$1048576,MATCH($S1883,출금!$S$2:$S$1048576,0)))=TRUE, "", INDEX(출금!$A$2:$A$1048576,MATCH($S1883,출금!$S$2:$S$1048576,0)))</f>
        <v/>
      </c>
      <c r="Q1883" s="2" t="str">
        <f>IF(ISERROR(INDEX(출금!$B$2:$B$1048576,MATCH($S1883,출금!$S$2:$S$1048576,0)))=TRUE, "", INDEX(출금!$B$2:$B$1048576,MATCH($S1883,출금!$S$2:$S$1048576,0)))</f>
        <v/>
      </c>
      <c r="R1883" s="2" t="str">
        <f>IF(ISERROR(INDEX(출금!$C$2:$C$1048576,MATCH($S1883,출금!$S$2:$S$1048576,0)))=TRUE, "", INDEX(출금!$C$2:$C$1048576,MATCH($S1883,출금!$S$2:$S$1048576,0)))</f>
        <v/>
      </c>
      <c r="S1883" s="4" t="s">
        <v>3069</v>
      </c>
      <c r="T1883" s="20">
        <v>44293.683368055557</v>
      </c>
      <c r="U1883" s="31" t="str">
        <f t="shared" si="55"/>
        <v>2021-04-07</v>
      </c>
    </row>
    <row r="1884" spans="1:21" hidden="1">
      <c r="A1884" s="5" t="s">
        <v>3</v>
      </c>
      <c r="B1884" s="5" t="s">
        <v>67</v>
      </c>
      <c r="C1884" s="5" t="s">
        <v>24</v>
      </c>
      <c r="D1884" s="2" t="str">
        <f>'(참고) Index'!$E$9</f>
        <v>Main</v>
      </c>
      <c r="E1884" s="5">
        <v>10012</v>
      </c>
      <c r="F1884" s="4" t="str">
        <f t="shared" si="54"/>
        <v>BTC</v>
      </c>
      <c r="G1884" s="2" t="str">
        <f>IF(INDEX(지갑!$H:$H,MATCH(A1884&amp;B1884&amp;C1884&amp;D1884&amp;E1884&amp;F1884&amp;H1884,지갑!$K:$K,0))=0, "",INDEX(지갑!$H:$H,MATCH(A1884&amp;B1884&amp;C1884&amp;D1884&amp;E1884&amp;F1884&amp;H1884,지갑!$K:$K,0)))</f>
        <v>19SK9LWSXLdmwPxvjPgvUrdaPhaPS6LaNu</v>
      </c>
      <c r="K1884" s="1" t="s">
        <v>9</v>
      </c>
      <c r="L1884" s="1" t="s">
        <v>9</v>
      </c>
      <c r="M1884" s="11">
        <v>0.5</v>
      </c>
      <c r="N1884" s="2" t="str">
        <f>IF(ISERROR(INDEX(출금!$G$2:$G$1048576,MATCH($S1884,출금!$S$2:$S$1048576,0)))=TRUE, "", INDEX(출금!$G$2:$G$1048576,MATCH($S1884,출금!$S$2:$S$1048576,0))&amp;"")</f>
        <v/>
      </c>
      <c r="O1884" s="2" t="str">
        <f>IF(ISERROR(INDEX(출금!$H$2:$H$1048576,MATCH($S1884,출금!$S$2:$S$1048576,0)))=TRUE, "", INDEX(출금!$H$2:$H$1048576,MATCH($S1884,출금!$S$2:$S$1048576,0))&amp;"")</f>
        <v/>
      </c>
      <c r="P1884" s="2" t="str">
        <f>IF(ISERROR(INDEX(출금!$A$2:$A$1048576,MATCH($S1884,출금!$S$2:$S$1048576,0)))=TRUE, "", INDEX(출금!$A$2:$A$1048576,MATCH($S1884,출금!$S$2:$S$1048576,0)))</f>
        <v/>
      </c>
      <c r="Q1884" s="2" t="str">
        <f>IF(ISERROR(INDEX(출금!$B$2:$B$1048576,MATCH($S1884,출금!$S$2:$S$1048576,0)))=TRUE, "", INDEX(출금!$B$2:$B$1048576,MATCH($S1884,출금!$S$2:$S$1048576,0)))</f>
        <v/>
      </c>
      <c r="R1884" s="2" t="str">
        <f>IF(ISERROR(INDEX(출금!$C$2:$C$1048576,MATCH($S1884,출금!$S$2:$S$1048576,0)))=TRUE, "", INDEX(출금!$C$2:$C$1048576,MATCH($S1884,출금!$S$2:$S$1048576,0)))</f>
        <v/>
      </c>
      <c r="S1884" s="4" t="s">
        <v>3070</v>
      </c>
      <c r="T1884" s="20">
        <v>44293.493692129632</v>
      </c>
      <c r="U1884" s="31" t="str">
        <f t="shared" si="55"/>
        <v>2021-04-07</v>
      </c>
    </row>
    <row r="1885" spans="1:21" hidden="1">
      <c r="A1885" s="5" t="s">
        <v>3</v>
      </c>
      <c r="B1885" s="5" t="s">
        <v>67</v>
      </c>
      <c r="C1885" s="5" t="s">
        <v>24</v>
      </c>
      <c r="D1885" s="2" t="str">
        <f>'(참고) Index'!$E$9</f>
        <v>Main</v>
      </c>
      <c r="E1885" s="5">
        <v>10012</v>
      </c>
      <c r="F1885" s="4" t="str">
        <f t="shared" si="54"/>
        <v>BTC</v>
      </c>
      <c r="G1885" s="2" t="str">
        <f>IF(INDEX(지갑!$H:$H,MATCH(A1885&amp;B1885&amp;C1885&amp;D1885&amp;E1885&amp;F1885&amp;H1885,지갑!$K:$K,0))=0, "",INDEX(지갑!$H:$H,MATCH(A1885&amp;B1885&amp;C1885&amp;D1885&amp;E1885&amp;F1885&amp;H1885,지갑!$K:$K,0)))</f>
        <v>19SK9LWSXLdmwPxvjPgvUrdaPhaPS6LaNu</v>
      </c>
      <c r="K1885" s="1" t="s">
        <v>9</v>
      </c>
      <c r="L1885" s="1" t="s">
        <v>9</v>
      </c>
      <c r="M1885" s="11">
        <v>0.5</v>
      </c>
      <c r="N1885" s="2" t="str">
        <f>IF(ISERROR(INDEX(출금!$G$2:$G$1048576,MATCH($S1885,출금!$S$2:$S$1048576,0)))=TRUE, "", INDEX(출금!$G$2:$G$1048576,MATCH($S1885,출금!$S$2:$S$1048576,0))&amp;"")</f>
        <v/>
      </c>
      <c r="O1885" s="2" t="str">
        <f>IF(ISERROR(INDEX(출금!$H$2:$H$1048576,MATCH($S1885,출금!$S$2:$S$1048576,0)))=TRUE, "", INDEX(출금!$H$2:$H$1048576,MATCH($S1885,출금!$S$2:$S$1048576,0))&amp;"")</f>
        <v/>
      </c>
      <c r="P1885" s="2" t="str">
        <f>IF(ISERROR(INDEX(출금!$A$2:$A$1048576,MATCH($S1885,출금!$S$2:$S$1048576,0)))=TRUE, "", INDEX(출금!$A$2:$A$1048576,MATCH($S1885,출금!$S$2:$S$1048576,0)))</f>
        <v/>
      </c>
      <c r="Q1885" s="2" t="str">
        <f>IF(ISERROR(INDEX(출금!$B$2:$B$1048576,MATCH($S1885,출금!$S$2:$S$1048576,0)))=TRUE, "", INDEX(출금!$B$2:$B$1048576,MATCH($S1885,출금!$S$2:$S$1048576,0)))</f>
        <v/>
      </c>
      <c r="R1885" s="2" t="str">
        <f>IF(ISERROR(INDEX(출금!$C$2:$C$1048576,MATCH($S1885,출금!$S$2:$S$1048576,0)))=TRUE, "", INDEX(출금!$C$2:$C$1048576,MATCH($S1885,출금!$S$2:$S$1048576,0)))</f>
        <v/>
      </c>
      <c r="S1885" s="4" t="s">
        <v>3071</v>
      </c>
      <c r="T1885" s="20">
        <v>44292.892696759256</v>
      </c>
      <c r="U1885" s="31" t="str">
        <f t="shared" si="55"/>
        <v>2021-04-06</v>
      </c>
    </row>
    <row r="1886" spans="1:21" hidden="1">
      <c r="A1886" s="5" t="s">
        <v>3</v>
      </c>
      <c r="B1886" s="5" t="s">
        <v>67</v>
      </c>
      <c r="C1886" s="5" t="s">
        <v>24</v>
      </c>
      <c r="D1886" s="2" t="str">
        <f>'(참고) Index'!$E$9</f>
        <v>Main</v>
      </c>
      <c r="E1886" s="5">
        <v>10012</v>
      </c>
      <c r="F1886" s="4" t="str">
        <f t="shared" si="54"/>
        <v>BTC</v>
      </c>
      <c r="G1886" s="2" t="str">
        <f>IF(INDEX(지갑!$H:$H,MATCH(A1886&amp;B1886&amp;C1886&amp;D1886&amp;E1886&amp;F1886&amp;H1886,지갑!$K:$K,0))=0, "",INDEX(지갑!$H:$H,MATCH(A1886&amp;B1886&amp;C1886&amp;D1886&amp;E1886&amp;F1886&amp;H1886,지갑!$K:$K,0)))</f>
        <v>19SK9LWSXLdmwPxvjPgvUrdaPhaPS6LaNu</v>
      </c>
      <c r="K1886" s="1" t="s">
        <v>9</v>
      </c>
      <c r="L1886" s="1" t="s">
        <v>9</v>
      </c>
      <c r="M1886" s="11">
        <v>0.5</v>
      </c>
      <c r="N1886" s="2" t="str">
        <f>IF(ISERROR(INDEX(출금!$G$2:$G$1048576,MATCH($S1886,출금!$S$2:$S$1048576,0)))=TRUE, "", INDEX(출금!$G$2:$G$1048576,MATCH($S1886,출금!$S$2:$S$1048576,0))&amp;"")</f>
        <v/>
      </c>
      <c r="O1886" s="2" t="str">
        <f>IF(ISERROR(INDEX(출금!$H$2:$H$1048576,MATCH($S1886,출금!$S$2:$S$1048576,0)))=TRUE, "", INDEX(출금!$H$2:$H$1048576,MATCH($S1886,출금!$S$2:$S$1048576,0))&amp;"")</f>
        <v/>
      </c>
      <c r="P1886" s="2" t="str">
        <f>IF(ISERROR(INDEX(출금!$A$2:$A$1048576,MATCH($S1886,출금!$S$2:$S$1048576,0)))=TRUE, "", INDEX(출금!$A$2:$A$1048576,MATCH($S1886,출금!$S$2:$S$1048576,0)))</f>
        <v/>
      </c>
      <c r="Q1886" s="2" t="str">
        <f>IF(ISERROR(INDEX(출금!$B$2:$B$1048576,MATCH($S1886,출금!$S$2:$S$1048576,0)))=TRUE, "", INDEX(출금!$B$2:$B$1048576,MATCH($S1886,출금!$S$2:$S$1048576,0)))</f>
        <v/>
      </c>
      <c r="R1886" s="2" t="str">
        <f>IF(ISERROR(INDEX(출금!$C$2:$C$1048576,MATCH($S1886,출금!$S$2:$S$1048576,0)))=TRUE, "", INDEX(출금!$C$2:$C$1048576,MATCH($S1886,출금!$S$2:$S$1048576,0)))</f>
        <v/>
      </c>
      <c r="S1886" s="4" t="s">
        <v>3072</v>
      </c>
      <c r="T1886" s="20">
        <v>44292.714722222219</v>
      </c>
      <c r="U1886" s="31" t="str">
        <f t="shared" si="55"/>
        <v>2021-04-06</v>
      </c>
    </row>
    <row r="1887" spans="1:21" hidden="1">
      <c r="A1887" s="5" t="s">
        <v>3</v>
      </c>
      <c r="B1887" s="5" t="s">
        <v>67</v>
      </c>
      <c r="C1887" s="5" t="s">
        <v>24</v>
      </c>
      <c r="D1887" s="2" t="str">
        <f>'(참고) Index'!$E$9</f>
        <v>Main</v>
      </c>
      <c r="E1887" s="5">
        <v>10012</v>
      </c>
      <c r="F1887" s="4" t="str">
        <f t="shared" si="54"/>
        <v>BTC</v>
      </c>
      <c r="G1887" s="2" t="str">
        <f>IF(INDEX(지갑!$H:$H,MATCH(A1887&amp;B1887&amp;C1887&amp;D1887&amp;E1887&amp;F1887&amp;H1887,지갑!$K:$K,0))=0, "",INDEX(지갑!$H:$H,MATCH(A1887&amp;B1887&amp;C1887&amp;D1887&amp;E1887&amp;F1887&amp;H1887,지갑!$K:$K,0)))</f>
        <v>19SK9LWSXLdmwPxvjPgvUrdaPhaPS6LaNu</v>
      </c>
      <c r="K1887" s="1" t="s">
        <v>9</v>
      </c>
      <c r="L1887" s="1" t="s">
        <v>9</v>
      </c>
      <c r="M1887" s="11">
        <v>0.5</v>
      </c>
      <c r="N1887" s="2" t="str">
        <f>IF(ISERROR(INDEX(출금!$G$2:$G$1048576,MATCH($S1887,출금!$S$2:$S$1048576,0)))=TRUE, "", INDEX(출금!$G$2:$G$1048576,MATCH($S1887,출금!$S$2:$S$1048576,0))&amp;"")</f>
        <v/>
      </c>
      <c r="O1887" s="2" t="str">
        <f>IF(ISERROR(INDEX(출금!$H$2:$H$1048576,MATCH($S1887,출금!$S$2:$S$1048576,0)))=TRUE, "", INDEX(출금!$H$2:$H$1048576,MATCH($S1887,출금!$S$2:$S$1048576,0))&amp;"")</f>
        <v/>
      </c>
      <c r="P1887" s="2" t="str">
        <f>IF(ISERROR(INDEX(출금!$A$2:$A$1048576,MATCH($S1887,출금!$S$2:$S$1048576,0)))=TRUE, "", INDEX(출금!$A$2:$A$1048576,MATCH($S1887,출금!$S$2:$S$1048576,0)))</f>
        <v/>
      </c>
      <c r="Q1887" s="2" t="str">
        <f>IF(ISERROR(INDEX(출금!$B$2:$B$1048576,MATCH($S1887,출금!$S$2:$S$1048576,0)))=TRUE, "", INDEX(출금!$B$2:$B$1048576,MATCH($S1887,출금!$S$2:$S$1048576,0)))</f>
        <v/>
      </c>
      <c r="R1887" s="2" t="str">
        <f>IF(ISERROR(INDEX(출금!$C$2:$C$1048576,MATCH($S1887,출금!$S$2:$S$1048576,0)))=TRUE, "", INDEX(출금!$C$2:$C$1048576,MATCH($S1887,출금!$S$2:$S$1048576,0)))</f>
        <v/>
      </c>
      <c r="S1887" s="4" t="s">
        <v>3073</v>
      </c>
      <c r="T1887" s="20">
        <v>44292.461539351854</v>
      </c>
      <c r="U1887" s="31" t="str">
        <f t="shared" si="55"/>
        <v>2021-04-06</v>
      </c>
    </row>
    <row r="1888" spans="1:21">
      <c r="A1888" s="5" t="s">
        <v>3</v>
      </c>
      <c r="B1888" s="5" t="s">
        <v>67</v>
      </c>
      <c r="C1888" s="5" t="s">
        <v>24</v>
      </c>
      <c r="D1888" s="2" t="str">
        <f>'(참고) Index'!$E$9</f>
        <v>Main</v>
      </c>
      <c r="E1888" s="5">
        <v>10012</v>
      </c>
      <c r="F1888" s="4" t="str">
        <f t="shared" si="54"/>
        <v>WBTC</v>
      </c>
      <c r="G1888" s="2" t="e">
        <f>IF(INDEX(지갑!$H:$H,MATCH(A1888&amp;B1888&amp;C1888&amp;D1888&amp;E1888&amp;F1888&amp;H1888,지갑!$K:$K,0))=0, "",INDEX(지갑!$H:$H,MATCH(A1888&amp;B1888&amp;C1888&amp;D1888&amp;E1888&amp;F1888&amp;H1888,지갑!$K:$K,0)))</f>
        <v>#N/A</v>
      </c>
      <c r="K1888" s="1" t="s">
        <v>414</v>
      </c>
      <c r="L1888" s="1" t="s">
        <v>11</v>
      </c>
      <c r="M1888" s="11">
        <v>0.4</v>
      </c>
      <c r="N1888" s="2" t="str">
        <f>IF(ISERROR(INDEX(출금!$G$2:$G$1048576,MATCH($S1888,출금!$S$2:$S$1048576,0)))=TRUE, "", INDEX(출금!$G$2:$G$1048576,MATCH($S1888,출금!$S$2:$S$1048576,0))&amp;"")</f>
        <v/>
      </c>
      <c r="O1888" s="2" t="str">
        <f>IF(ISERROR(INDEX(출금!$H$2:$H$1048576,MATCH($S1888,출금!$S$2:$S$1048576,0)))=TRUE, "", INDEX(출금!$H$2:$H$1048576,MATCH($S1888,출금!$S$2:$S$1048576,0))&amp;"")</f>
        <v/>
      </c>
      <c r="P1888" s="2" t="str">
        <f>IF(ISERROR(INDEX(출금!$A$2:$A$1048576,MATCH($S1888,출금!$S$2:$S$1048576,0)))=TRUE, "", INDEX(출금!$A$2:$A$1048576,MATCH($S1888,출금!$S$2:$S$1048576,0)))</f>
        <v/>
      </c>
      <c r="Q1888" s="2" t="str">
        <f>IF(ISERROR(INDEX(출금!$B$2:$B$1048576,MATCH($S1888,출금!$S$2:$S$1048576,0)))=TRUE, "", INDEX(출금!$B$2:$B$1048576,MATCH($S1888,출금!$S$2:$S$1048576,0)))</f>
        <v/>
      </c>
      <c r="R1888" s="2" t="str">
        <f>IF(ISERROR(INDEX(출금!$C$2:$C$1048576,MATCH($S1888,출금!$S$2:$S$1048576,0)))=TRUE, "", INDEX(출금!$C$2:$C$1048576,MATCH($S1888,출금!$S$2:$S$1048576,0)))</f>
        <v/>
      </c>
      <c r="S1888" s="4" t="s">
        <v>3074</v>
      </c>
      <c r="T1888" s="20">
        <v>44291.444537037038</v>
      </c>
      <c r="U1888" s="31" t="str">
        <f t="shared" si="55"/>
        <v>2021-04-05</v>
      </c>
    </row>
    <row r="1889" spans="1:21" hidden="1">
      <c r="A1889" s="5" t="s">
        <v>3</v>
      </c>
      <c r="B1889" s="5" t="s">
        <v>67</v>
      </c>
      <c r="C1889" s="5" t="s">
        <v>24</v>
      </c>
      <c r="D1889" s="2" t="str">
        <f>'(참고) Index'!$E$9</f>
        <v>Main</v>
      </c>
      <c r="E1889" s="5">
        <v>10012</v>
      </c>
      <c r="F1889" s="4" t="str">
        <f t="shared" si="54"/>
        <v>BTC</v>
      </c>
      <c r="G1889" s="2" t="str">
        <f>IF(INDEX(지갑!$H:$H,MATCH(A1889&amp;B1889&amp;C1889&amp;D1889&amp;E1889&amp;F1889&amp;H1889,지갑!$K:$K,0))=0, "",INDEX(지갑!$H:$H,MATCH(A1889&amp;B1889&amp;C1889&amp;D1889&amp;E1889&amp;F1889&amp;H1889,지갑!$K:$K,0)))</f>
        <v>19SK9LWSXLdmwPxvjPgvUrdaPhaPS6LaNu</v>
      </c>
      <c r="K1889" s="1" t="s">
        <v>9</v>
      </c>
      <c r="L1889" s="1" t="s">
        <v>9</v>
      </c>
      <c r="M1889" s="11">
        <v>0.5</v>
      </c>
      <c r="N1889" s="2" t="str">
        <f>IF(ISERROR(INDEX(출금!$G$2:$G$1048576,MATCH($S1889,출금!$S$2:$S$1048576,0)))=TRUE, "", INDEX(출금!$G$2:$G$1048576,MATCH($S1889,출금!$S$2:$S$1048576,0))&amp;"")</f>
        <v/>
      </c>
      <c r="O1889" s="2" t="str">
        <f>IF(ISERROR(INDEX(출금!$H$2:$H$1048576,MATCH($S1889,출금!$S$2:$S$1048576,0)))=TRUE, "", INDEX(출금!$H$2:$H$1048576,MATCH($S1889,출금!$S$2:$S$1048576,0))&amp;"")</f>
        <v/>
      </c>
      <c r="P1889" s="2" t="str">
        <f>IF(ISERROR(INDEX(출금!$A$2:$A$1048576,MATCH($S1889,출금!$S$2:$S$1048576,0)))=TRUE, "", INDEX(출금!$A$2:$A$1048576,MATCH($S1889,출금!$S$2:$S$1048576,0)))</f>
        <v/>
      </c>
      <c r="Q1889" s="2" t="str">
        <f>IF(ISERROR(INDEX(출금!$B$2:$B$1048576,MATCH($S1889,출금!$S$2:$S$1048576,0)))=TRUE, "", INDEX(출금!$B$2:$B$1048576,MATCH($S1889,출금!$S$2:$S$1048576,0)))</f>
        <v/>
      </c>
      <c r="R1889" s="2" t="str">
        <f>IF(ISERROR(INDEX(출금!$C$2:$C$1048576,MATCH($S1889,출금!$S$2:$S$1048576,0)))=TRUE, "", INDEX(출금!$C$2:$C$1048576,MATCH($S1889,출금!$S$2:$S$1048576,0)))</f>
        <v/>
      </c>
      <c r="S1889" s="4" t="s">
        <v>3075</v>
      </c>
      <c r="T1889" s="20">
        <v>44290.382488425923</v>
      </c>
      <c r="U1889" s="31" t="str">
        <f t="shared" si="55"/>
        <v>2021-04-04</v>
      </c>
    </row>
    <row r="1890" spans="1:21" hidden="1">
      <c r="A1890" s="5" t="s">
        <v>3</v>
      </c>
      <c r="B1890" s="5" t="s">
        <v>67</v>
      </c>
      <c r="C1890" s="5" t="s">
        <v>24</v>
      </c>
      <c r="D1890" s="2" t="str">
        <f>'(참고) Index'!$E$9</f>
        <v>Main</v>
      </c>
      <c r="E1890" s="5">
        <v>10012</v>
      </c>
      <c r="F1890" s="4" t="str">
        <f t="shared" si="54"/>
        <v>BTC</v>
      </c>
      <c r="G1890" s="2" t="str">
        <f>IF(INDEX(지갑!$H:$H,MATCH(A1890&amp;B1890&amp;C1890&amp;D1890&amp;E1890&amp;F1890&amp;H1890,지갑!$K:$K,0))=0, "",INDEX(지갑!$H:$H,MATCH(A1890&amp;B1890&amp;C1890&amp;D1890&amp;E1890&amp;F1890&amp;H1890,지갑!$K:$K,0)))</f>
        <v>19SK9LWSXLdmwPxvjPgvUrdaPhaPS6LaNu</v>
      </c>
      <c r="K1890" s="1" t="s">
        <v>9</v>
      </c>
      <c r="L1890" s="1" t="s">
        <v>9</v>
      </c>
      <c r="M1890" s="11">
        <v>0.5</v>
      </c>
      <c r="N1890" s="2" t="str">
        <f>IF(ISERROR(INDEX(출금!$G$2:$G$1048576,MATCH($S1890,출금!$S$2:$S$1048576,0)))=TRUE, "", INDEX(출금!$G$2:$G$1048576,MATCH($S1890,출금!$S$2:$S$1048576,0))&amp;"")</f>
        <v/>
      </c>
      <c r="O1890" s="2" t="str">
        <f>IF(ISERROR(INDEX(출금!$H$2:$H$1048576,MATCH($S1890,출금!$S$2:$S$1048576,0)))=TRUE, "", INDEX(출금!$H$2:$H$1048576,MATCH($S1890,출금!$S$2:$S$1048576,0))&amp;"")</f>
        <v/>
      </c>
      <c r="P1890" s="2" t="str">
        <f>IF(ISERROR(INDEX(출금!$A$2:$A$1048576,MATCH($S1890,출금!$S$2:$S$1048576,0)))=TRUE, "", INDEX(출금!$A$2:$A$1048576,MATCH($S1890,출금!$S$2:$S$1048576,0)))</f>
        <v/>
      </c>
      <c r="Q1890" s="2" t="str">
        <f>IF(ISERROR(INDEX(출금!$B$2:$B$1048576,MATCH($S1890,출금!$S$2:$S$1048576,0)))=TRUE, "", INDEX(출금!$B$2:$B$1048576,MATCH($S1890,출금!$S$2:$S$1048576,0)))</f>
        <v/>
      </c>
      <c r="R1890" s="2" t="str">
        <f>IF(ISERROR(INDEX(출금!$C$2:$C$1048576,MATCH($S1890,출금!$S$2:$S$1048576,0)))=TRUE, "", INDEX(출금!$C$2:$C$1048576,MATCH($S1890,출금!$S$2:$S$1048576,0)))</f>
        <v/>
      </c>
      <c r="S1890" s="4" t="s">
        <v>3076</v>
      </c>
      <c r="T1890" s="20">
        <v>44289.611724537041</v>
      </c>
      <c r="U1890" s="31" t="str">
        <f t="shared" si="55"/>
        <v>2021-04-03</v>
      </c>
    </row>
    <row r="1891" spans="1:21">
      <c r="A1891" s="5" t="s">
        <v>3</v>
      </c>
      <c r="B1891" s="5" t="s">
        <v>67</v>
      </c>
      <c r="C1891" s="5" t="s">
        <v>24</v>
      </c>
      <c r="D1891" s="2" t="str">
        <f>'(참고) Index'!$E$9</f>
        <v>Main</v>
      </c>
      <c r="E1891" s="5">
        <v>10012</v>
      </c>
      <c r="F1891" s="4" t="str">
        <f t="shared" si="54"/>
        <v>WBTC</v>
      </c>
      <c r="G1891" s="2" t="e">
        <f>IF(INDEX(지갑!$H:$H,MATCH(A1891&amp;B1891&amp;C1891&amp;D1891&amp;E1891&amp;F1891&amp;H1891,지갑!$K:$K,0))=0, "",INDEX(지갑!$H:$H,MATCH(A1891&amp;B1891&amp;C1891&amp;D1891&amp;E1891&amp;F1891&amp;H1891,지갑!$K:$K,0)))</f>
        <v>#N/A</v>
      </c>
      <c r="K1891" s="1" t="s">
        <v>414</v>
      </c>
      <c r="L1891" s="1" t="s">
        <v>11</v>
      </c>
      <c r="M1891" s="11">
        <v>0.4</v>
      </c>
      <c r="N1891" s="2" t="str">
        <f>IF(ISERROR(INDEX(출금!$G$2:$G$1048576,MATCH($S1891,출금!$S$2:$S$1048576,0)))=TRUE, "", INDEX(출금!$G$2:$G$1048576,MATCH($S1891,출금!$S$2:$S$1048576,0))&amp;"")</f>
        <v/>
      </c>
      <c r="O1891" s="2" t="str">
        <f>IF(ISERROR(INDEX(출금!$H$2:$H$1048576,MATCH($S1891,출금!$S$2:$S$1048576,0)))=TRUE, "", INDEX(출금!$H$2:$H$1048576,MATCH($S1891,출금!$S$2:$S$1048576,0))&amp;"")</f>
        <v/>
      </c>
      <c r="P1891" s="2" t="str">
        <f>IF(ISERROR(INDEX(출금!$A$2:$A$1048576,MATCH($S1891,출금!$S$2:$S$1048576,0)))=TRUE, "", INDEX(출금!$A$2:$A$1048576,MATCH($S1891,출금!$S$2:$S$1048576,0)))</f>
        <v/>
      </c>
      <c r="Q1891" s="2" t="str">
        <f>IF(ISERROR(INDEX(출금!$B$2:$B$1048576,MATCH($S1891,출금!$S$2:$S$1048576,0)))=TRUE, "", INDEX(출금!$B$2:$B$1048576,MATCH($S1891,출금!$S$2:$S$1048576,0)))</f>
        <v/>
      </c>
      <c r="R1891" s="2" t="str">
        <f>IF(ISERROR(INDEX(출금!$C$2:$C$1048576,MATCH($S1891,출금!$S$2:$S$1048576,0)))=TRUE, "", INDEX(출금!$C$2:$C$1048576,MATCH($S1891,출금!$S$2:$S$1048576,0)))</f>
        <v/>
      </c>
      <c r="S1891" s="4" t="s">
        <v>3077</v>
      </c>
      <c r="T1891" s="20">
        <v>44289.604189814818</v>
      </c>
      <c r="U1891" s="31" t="str">
        <f t="shared" si="55"/>
        <v>2021-04-03</v>
      </c>
    </row>
    <row r="1892" spans="1:21" hidden="1">
      <c r="A1892" s="5" t="s">
        <v>3</v>
      </c>
      <c r="B1892" s="5" t="s">
        <v>67</v>
      </c>
      <c r="C1892" s="5" t="s">
        <v>24</v>
      </c>
      <c r="D1892" s="2" t="str">
        <f>'(참고) Index'!$E$9</f>
        <v>Main</v>
      </c>
      <c r="E1892" s="5">
        <v>10012</v>
      </c>
      <c r="F1892" s="4" t="str">
        <f t="shared" si="54"/>
        <v>BTC</v>
      </c>
      <c r="G1892" s="2" t="str">
        <f>IF(INDEX(지갑!$H:$H,MATCH(A1892&amp;B1892&amp;C1892&amp;D1892&amp;E1892&amp;F1892&amp;H1892,지갑!$K:$K,0))=0, "",INDEX(지갑!$H:$H,MATCH(A1892&amp;B1892&amp;C1892&amp;D1892&amp;E1892&amp;F1892&amp;H1892,지갑!$K:$K,0)))</f>
        <v>19SK9LWSXLdmwPxvjPgvUrdaPhaPS6LaNu</v>
      </c>
      <c r="K1892" s="1" t="s">
        <v>9</v>
      </c>
      <c r="L1892" s="1" t="s">
        <v>9</v>
      </c>
      <c r="M1892" s="11">
        <v>0.5</v>
      </c>
      <c r="N1892" s="2" t="str">
        <f>IF(ISERROR(INDEX(출금!$G$2:$G$1048576,MATCH($S1892,출금!$S$2:$S$1048576,0)))=TRUE, "", INDEX(출금!$G$2:$G$1048576,MATCH($S1892,출금!$S$2:$S$1048576,0))&amp;"")</f>
        <v/>
      </c>
      <c r="O1892" s="2" t="str">
        <f>IF(ISERROR(INDEX(출금!$H$2:$H$1048576,MATCH($S1892,출금!$S$2:$S$1048576,0)))=TRUE, "", INDEX(출금!$H$2:$H$1048576,MATCH($S1892,출금!$S$2:$S$1048576,0))&amp;"")</f>
        <v/>
      </c>
      <c r="P1892" s="2" t="str">
        <f>IF(ISERROR(INDEX(출금!$A$2:$A$1048576,MATCH($S1892,출금!$S$2:$S$1048576,0)))=TRUE, "", INDEX(출금!$A$2:$A$1048576,MATCH($S1892,출금!$S$2:$S$1048576,0)))</f>
        <v/>
      </c>
      <c r="Q1892" s="2" t="str">
        <f>IF(ISERROR(INDEX(출금!$B$2:$B$1048576,MATCH($S1892,출금!$S$2:$S$1048576,0)))=TRUE, "", INDEX(출금!$B$2:$B$1048576,MATCH($S1892,출금!$S$2:$S$1048576,0)))</f>
        <v/>
      </c>
      <c r="R1892" s="2" t="str">
        <f>IF(ISERROR(INDEX(출금!$C$2:$C$1048576,MATCH($S1892,출금!$S$2:$S$1048576,0)))=TRUE, "", INDEX(출금!$C$2:$C$1048576,MATCH($S1892,출금!$S$2:$S$1048576,0)))</f>
        <v/>
      </c>
      <c r="S1892" s="4" t="s">
        <v>3078</v>
      </c>
      <c r="T1892" s="20">
        <v>44288.700601851851</v>
      </c>
      <c r="U1892" s="31" t="str">
        <f t="shared" si="55"/>
        <v>2021-04-02</v>
      </c>
    </row>
    <row r="1893" spans="1:21" hidden="1">
      <c r="A1893" s="5" t="s">
        <v>3</v>
      </c>
      <c r="B1893" s="5" t="s">
        <v>67</v>
      </c>
      <c r="C1893" s="5" t="s">
        <v>24</v>
      </c>
      <c r="D1893" s="2" t="str">
        <f>'(참고) Index'!$E$9</f>
        <v>Main</v>
      </c>
      <c r="E1893" s="5">
        <v>10012</v>
      </c>
      <c r="F1893" s="4" t="str">
        <f t="shared" si="54"/>
        <v>BTC</v>
      </c>
      <c r="G1893" s="2" t="str">
        <f>IF(INDEX(지갑!$H:$H,MATCH(A1893&amp;B1893&amp;C1893&amp;D1893&amp;E1893&amp;F1893&amp;H1893,지갑!$K:$K,0))=0, "",INDEX(지갑!$H:$H,MATCH(A1893&amp;B1893&amp;C1893&amp;D1893&amp;E1893&amp;F1893&amp;H1893,지갑!$K:$K,0)))</f>
        <v>19SK9LWSXLdmwPxvjPgvUrdaPhaPS6LaNu</v>
      </c>
      <c r="K1893" s="1" t="s">
        <v>9</v>
      </c>
      <c r="L1893" s="1" t="s">
        <v>9</v>
      </c>
      <c r="M1893" s="11">
        <v>0.5</v>
      </c>
      <c r="N1893" s="2" t="str">
        <f>IF(ISERROR(INDEX(출금!$G$2:$G$1048576,MATCH($S1893,출금!$S$2:$S$1048576,0)))=TRUE, "", INDEX(출금!$G$2:$G$1048576,MATCH($S1893,출금!$S$2:$S$1048576,0))&amp;"")</f>
        <v/>
      </c>
      <c r="O1893" s="2" t="str">
        <f>IF(ISERROR(INDEX(출금!$H$2:$H$1048576,MATCH($S1893,출금!$S$2:$S$1048576,0)))=TRUE, "", INDEX(출금!$H$2:$H$1048576,MATCH($S1893,출금!$S$2:$S$1048576,0))&amp;"")</f>
        <v/>
      </c>
      <c r="P1893" s="2" t="str">
        <f>IF(ISERROR(INDEX(출금!$A$2:$A$1048576,MATCH($S1893,출금!$S$2:$S$1048576,0)))=TRUE, "", INDEX(출금!$A$2:$A$1048576,MATCH($S1893,출금!$S$2:$S$1048576,0)))</f>
        <v/>
      </c>
      <c r="Q1893" s="2" t="str">
        <f>IF(ISERROR(INDEX(출금!$B$2:$B$1048576,MATCH($S1893,출금!$S$2:$S$1048576,0)))=TRUE, "", INDEX(출금!$B$2:$B$1048576,MATCH($S1893,출금!$S$2:$S$1048576,0)))</f>
        <v/>
      </c>
      <c r="R1893" s="2" t="str">
        <f>IF(ISERROR(INDEX(출금!$C$2:$C$1048576,MATCH($S1893,출금!$S$2:$S$1048576,0)))=TRUE, "", INDEX(출금!$C$2:$C$1048576,MATCH($S1893,출금!$S$2:$S$1048576,0)))</f>
        <v/>
      </c>
      <c r="S1893" s="4" t="s">
        <v>3079</v>
      </c>
      <c r="T1893" s="20">
        <v>44288.46875</v>
      </c>
      <c r="U1893" s="31" t="str">
        <f t="shared" si="55"/>
        <v>2021-04-02</v>
      </c>
    </row>
    <row r="1894" spans="1:21" hidden="1">
      <c r="A1894" s="5" t="s">
        <v>3</v>
      </c>
      <c r="B1894" s="5" t="s">
        <v>67</v>
      </c>
      <c r="C1894" s="5" t="s">
        <v>24</v>
      </c>
      <c r="D1894" s="2" t="str">
        <f>'(참고) Index'!$E$9</f>
        <v>Main</v>
      </c>
      <c r="E1894" s="5">
        <v>10012</v>
      </c>
      <c r="F1894" s="4" t="str">
        <f t="shared" si="54"/>
        <v>BTC</v>
      </c>
      <c r="G1894" s="2" t="str">
        <f>IF(INDEX(지갑!$H:$H,MATCH(A1894&amp;B1894&amp;C1894&amp;D1894&amp;E1894&amp;F1894&amp;H1894,지갑!$K:$K,0))=0, "",INDEX(지갑!$H:$H,MATCH(A1894&amp;B1894&amp;C1894&amp;D1894&amp;E1894&amp;F1894&amp;H1894,지갑!$K:$K,0)))</f>
        <v>19SK9LWSXLdmwPxvjPgvUrdaPhaPS6LaNu</v>
      </c>
      <c r="K1894" s="1" t="s">
        <v>9</v>
      </c>
      <c r="L1894" s="1" t="s">
        <v>9</v>
      </c>
      <c r="M1894" s="11">
        <v>0.9</v>
      </c>
      <c r="N1894" s="2" t="str">
        <f>IF(ISERROR(INDEX(출금!$G$2:$G$1048576,MATCH($S1894,출금!$S$2:$S$1048576,0)))=TRUE, "", INDEX(출금!$G$2:$G$1048576,MATCH($S1894,출금!$S$2:$S$1048576,0))&amp;"")</f>
        <v/>
      </c>
      <c r="O1894" s="2" t="str">
        <f>IF(ISERROR(INDEX(출금!$H$2:$H$1048576,MATCH($S1894,출금!$S$2:$S$1048576,0)))=TRUE, "", INDEX(출금!$H$2:$H$1048576,MATCH($S1894,출금!$S$2:$S$1048576,0))&amp;"")</f>
        <v/>
      </c>
      <c r="P1894" s="2" t="str">
        <f>IF(ISERROR(INDEX(출금!$A$2:$A$1048576,MATCH($S1894,출금!$S$2:$S$1048576,0)))=TRUE, "", INDEX(출금!$A$2:$A$1048576,MATCH($S1894,출금!$S$2:$S$1048576,0)))</f>
        <v/>
      </c>
      <c r="Q1894" s="2" t="str">
        <f>IF(ISERROR(INDEX(출금!$B$2:$B$1048576,MATCH($S1894,출금!$S$2:$S$1048576,0)))=TRUE, "", INDEX(출금!$B$2:$B$1048576,MATCH($S1894,출금!$S$2:$S$1048576,0)))</f>
        <v/>
      </c>
      <c r="R1894" s="2" t="str">
        <f>IF(ISERROR(INDEX(출금!$C$2:$C$1048576,MATCH($S1894,출금!$S$2:$S$1048576,0)))=TRUE, "", INDEX(출금!$C$2:$C$1048576,MATCH($S1894,출금!$S$2:$S$1048576,0)))</f>
        <v/>
      </c>
      <c r="S1894" s="4" t="s">
        <v>3080</v>
      </c>
      <c r="T1894" s="20">
        <v>44287.510127314818</v>
      </c>
      <c r="U1894" s="31" t="str">
        <f t="shared" si="55"/>
        <v>2021-04-01</v>
      </c>
    </row>
    <row r="1895" spans="1:21" hidden="1">
      <c r="A1895" s="5" t="s">
        <v>3</v>
      </c>
      <c r="B1895" s="5" t="s">
        <v>67</v>
      </c>
      <c r="C1895" s="5" t="s">
        <v>24</v>
      </c>
      <c r="D1895" s="2" t="str">
        <f>'(참고) Index'!$E$9</f>
        <v>Main</v>
      </c>
      <c r="E1895" s="5">
        <v>10012</v>
      </c>
      <c r="F1895" s="4" t="str">
        <f t="shared" si="54"/>
        <v>BTC</v>
      </c>
      <c r="G1895" s="2" t="str">
        <f>IF(INDEX(지갑!$H:$H,MATCH(A1895&amp;B1895&amp;C1895&amp;D1895&amp;E1895&amp;F1895&amp;H1895,지갑!$K:$K,0))=0, "",INDEX(지갑!$H:$H,MATCH(A1895&amp;B1895&amp;C1895&amp;D1895&amp;E1895&amp;F1895&amp;H1895,지갑!$K:$K,0)))</f>
        <v>19SK9LWSXLdmwPxvjPgvUrdaPhaPS6LaNu</v>
      </c>
      <c r="K1895" s="1" t="s">
        <v>9</v>
      </c>
      <c r="L1895" s="1" t="s">
        <v>9</v>
      </c>
      <c r="M1895" s="11">
        <v>0.5</v>
      </c>
      <c r="N1895" s="2" t="str">
        <f>IF(ISERROR(INDEX(출금!$G$2:$G$1048576,MATCH($S1895,출금!$S$2:$S$1048576,0)))=TRUE, "", INDEX(출금!$G$2:$G$1048576,MATCH($S1895,출금!$S$2:$S$1048576,0))&amp;"")</f>
        <v/>
      </c>
      <c r="O1895" s="2" t="str">
        <f>IF(ISERROR(INDEX(출금!$H$2:$H$1048576,MATCH($S1895,출금!$S$2:$S$1048576,0)))=TRUE, "", INDEX(출금!$H$2:$H$1048576,MATCH($S1895,출금!$S$2:$S$1048576,0))&amp;"")</f>
        <v/>
      </c>
      <c r="P1895" s="2" t="str">
        <f>IF(ISERROR(INDEX(출금!$A$2:$A$1048576,MATCH($S1895,출금!$S$2:$S$1048576,0)))=TRUE, "", INDEX(출금!$A$2:$A$1048576,MATCH($S1895,출금!$S$2:$S$1048576,0)))</f>
        <v/>
      </c>
      <c r="Q1895" s="2" t="str">
        <f>IF(ISERROR(INDEX(출금!$B$2:$B$1048576,MATCH($S1895,출금!$S$2:$S$1048576,0)))=TRUE, "", INDEX(출금!$B$2:$B$1048576,MATCH($S1895,출금!$S$2:$S$1048576,0)))</f>
        <v/>
      </c>
      <c r="R1895" s="2" t="str">
        <f>IF(ISERROR(INDEX(출금!$C$2:$C$1048576,MATCH($S1895,출금!$S$2:$S$1048576,0)))=TRUE, "", INDEX(출금!$C$2:$C$1048576,MATCH($S1895,출금!$S$2:$S$1048576,0)))</f>
        <v/>
      </c>
      <c r="S1895" s="4" t="s">
        <v>3081</v>
      </c>
      <c r="T1895" s="20">
        <v>44286.457326388889</v>
      </c>
      <c r="U1895" s="31" t="str">
        <f t="shared" si="55"/>
        <v>2021-03-31</v>
      </c>
    </row>
    <row r="1896" spans="1:21" hidden="1">
      <c r="A1896" s="5" t="s">
        <v>3</v>
      </c>
      <c r="B1896" s="5" t="s">
        <v>67</v>
      </c>
      <c r="C1896" s="5" t="s">
        <v>24</v>
      </c>
      <c r="D1896" s="2" t="str">
        <f>'(참고) Index'!$E$9</f>
        <v>Main</v>
      </c>
      <c r="E1896" s="5">
        <v>10012</v>
      </c>
      <c r="F1896" s="4" t="str">
        <f t="shared" ref="F1896:F1959" si="56">K1896</f>
        <v>BTC</v>
      </c>
      <c r="G1896" s="2" t="str">
        <f>IF(INDEX(지갑!$H:$H,MATCH(A1896&amp;B1896&amp;C1896&amp;D1896&amp;E1896&amp;F1896&amp;H1896,지갑!$K:$K,0))=0, "",INDEX(지갑!$H:$H,MATCH(A1896&amp;B1896&amp;C1896&amp;D1896&amp;E1896&amp;F1896&amp;H1896,지갑!$K:$K,0)))</f>
        <v>19SK9LWSXLdmwPxvjPgvUrdaPhaPS6LaNu</v>
      </c>
      <c r="K1896" s="1" t="s">
        <v>9</v>
      </c>
      <c r="L1896" s="1" t="s">
        <v>9</v>
      </c>
      <c r="M1896" s="11">
        <v>0.5</v>
      </c>
      <c r="N1896" s="2" t="str">
        <f>IF(ISERROR(INDEX(출금!$G$2:$G$1048576,MATCH($S1896,출금!$S$2:$S$1048576,0)))=TRUE, "", INDEX(출금!$G$2:$G$1048576,MATCH($S1896,출금!$S$2:$S$1048576,0))&amp;"")</f>
        <v/>
      </c>
      <c r="O1896" s="2" t="str">
        <f>IF(ISERROR(INDEX(출금!$H$2:$H$1048576,MATCH($S1896,출금!$S$2:$S$1048576,0)))=TRUE, "", INDEX(출금!$H$2:$H$1048576,MATCH($S1896,출금!$S$2:$S$1048576,0))&amp;"")</f>
        <v/>
      </c>
      <c r="P1896" s="2" t="str">
        <f>IF(ISERROR(INDEX(출금!$A$2:$A$1048576,MATCH($S1896,출금!$S$2:$S$1048576,0)))=TRUE, "", INDEX(출금!$A$2:$A$1048576,MATCH($S1896,출금!$S$2:$S$1048576,0)))</f>
        <v/>
      </c>
      <c r="Q1896" s="2" t="str">
        <f>IF(ISERROR(INDEX(출금!$B$2:$B$1048576,MATCH($S1896,출금!$S$2:$S$1048576,0)))=TRUE, "", INDEX(출금!$B$2:$B$1048576,MATCH($S1896,출금!$S$2:$S$1048576,0)))</f>
        <v/>
      </c>
      <c r="R1896" s="2" t="str">
        <f>IF(ISERROR(INDEX(출금!$C$2:$C$1048576,MATCH($S1896,출금!$S$2:$S$1048576,0)))=TRUE, "", INDEX(출금!$C$2:$C$1048576,MATCH($S1896,출금!$S$2:$S$1048576,0)))</f>
        <v/>
      </c>
      <c r="S1896" s="4" t="s">
        <v>3082</v>
      </c>
      <c r="T1896" s="20">
        <v>44285.668506944443</v>
      </c>
      <c r="U1896" s="31" t="str">
        <f t="shared" si="55"/>
        <v>2021-03-30</v>
      </c>
    </row>
    <row r="1897" spans="1:21" hidden="1">
      <c r="A1897" s="5" t="s">
        <v>3</v>
      </c>
      <c r="B1897" s="5" t="s">
        <v>67</v>
      </c>
      <c r="C1897" s="5" t="s">
        <v>24</v>
      </c>
      <c r="D1897" s="2" t="str">
        <f>'(참고) Index'!$E$9</f>
        <v>Main</v>
      </c>
      <c r="E1897" s="5">
        <v>10012</v>
      </c>
      <c r="F1897" s="4" t="str">
        <f t="shared" si="56"/>
        <v>BTC</v>
      </c>
      <c r="G1897" s="2" t="str">
        <f>IF(INDEX(지갑!$H:$H,MATCH(A1897&amp;B1897&amp;C1897&amp;D1897&amp;E1897&amp;F1897&amp;H1897,지갑!$K:$K,0))=0, "",INDEX(지갑!$H:$H,MATCH(A1897&amp;B1897&amp;C1897&amp;D1897&amp;E1897&amp;F1897&amp;H1897,지갑!$K:$K,0)))</f>
        <v>19SK9LWSXLdmwPxvjPgvUrdaPhaPS6LaNu</v>
      </c>
      <c r="K1897" s="1" t="s">
        <v>9</v>
      </c>
      <c r="L1897" s="1" t="s">
        <v>9</v>
      </c>
      <c r="M1897" s="11">
        <v>0.5</v>
      </c>
      <c r="N1897" s="2" t="str">
        <f>IF(ISERROR(INDEX(출금!$G$2:$G$1048576,MATCH($S1897,출금!$S$2:$S$1048576,0)))=TRUE, "", INDEX(출금!$G$2:$G$1048576,MATCH($S1897,출금!$S$2:$S$1048576,0))&amp;"")</f>
        <v/>
      </c>
      <c r="O1897" s="2" t="str">
        <f>IF(ISERROR(INDEX(출금!$H$2:$H$1048576,MATCH($S1897,출금!$S$2:$S$1048576,0)))=TRUE, "", INDEX(출금!$H$2:$H$1048576,MATCH($S1897,출금!$S$2:$S$1048576,0))&amp;"")</f>
        <v/>
      </c>
      <c r="P1897" s="2" t="str">
        <f>IF(ISERROR(INDEX(출금!$A$2:$A$1048576,MATCH($S1897,출금!$S$2:$S$1048576,0)))=TRUE, "", INDEX(출금!$A$2:$A$1048576,MATCH($S1897,출금!$S$2:$S$1048576,0)))</f>
        <v/>
      </c>
      <c r="Q1897" s="2" t="str">
        <f>IF(ISERROR(INDEX(출금!$B$2:$B$1048576,MATCH($S1897,출금!$S$2:$S$1048576,0)))=TRUE, "", INDEX(출금!$B$2:$B$1048576,MATCH($S1897,출금!$S$2:$S$1048576,0)))</f>
        <v/>
      </c>
      <c r="R1897" s="2" t="str">
        <f>IF(ISERROR(INDEX(출금!$C$2:$C$1048576,MATCH($S1897,출금!$S$2:$S$1048576,0)))=TRUE, "", INDEX(출금!$C$2:$C$1048576,MATCH($S1897,출금!$S$2:$S$1048576,0)))</f>
        <v/>
      </c>
      <c r="S1897" s="4" t="s">
        <v>3083</v>
      </c>
      <c r="T1897" s="20">
        <v>44285.378101851849</v>
      </c>
      <c r="U1897" s="31" t="str">
        <f t="shared" si="55"/>
        <v>2021-03-30</v>
      </c>
    </row>
    <row r="1898" spans="1:21" hidden="1">
      <c r="A1898" s="5" t="s">
        <v>3</v>
      </c>
      <c r="B1898" s="5" t="s">
        <v>67</v>
      </c>
      <c r="C1898" s="5" t="s">
        <v>24</v>
      </c>
      <c r="D1898" s="2" t="str">
        <f>'(참고) Index'!$E$9</f>
        <v>Main</v>
      </c>
      <c r="E1898" s="5">
        <v>10012</v>
      </c>
      <c r="F1898" s="4" t="str">
        <f t="shared" si="56"/>
        <v>BTC</v>
      </c>
      <c r="G1898" s="2" t="str">
        <f>IF(INDEX(지갑!$H:$H,MATCH(A1898&amp;B1898&amp;C1898&amp;D1898&amp;E1898&amp;F1898&amp;H1898,지갑!$K:$K,0))=0, "",INDEX(지갑!$H:$H,MATCH(A1898&amp;B1898&amp;C1898&amp;D1898&amp;E1898&amp;F1898&amp;H1898,지갑!$K:$K,0)))</f>
        <v>19SK9LWSXLdmwPxvjPgvUrdaPhaPS6LaNu</v>
      </c>
      <c r="K1898" s="1" t="s">
        <v>9</v>
      </c>
      <c r="L1898" s="1" t="s">
        <v>9</v>
      </c>
      <c r="M1898" s="11">
        <v>0.5</v>
      </c>
      <c r="N1898" s="2" t="str">
        <f>IF(ISERROR(INDEX(출금!$G$2:$G$1048576,MATCH($S1898,출금!$S$2:$S$1048576,0)))=TRUE, "", INDEX(출금!$G$2:$G$1048576,MATCH($S1898,출금!$S$2:$S$1048576,0))&amp;"")</f>
        <v/>
      </c>
      <c r="O1898" s="2" t="str">
        <f>IF(ISERROR(INDEX(출금!$H$2:$H$1048576,MATCH($S1898,출금!$S$2:$S$1048576,0)))=TRUE, "", INDEX(출금!$H$2:$H$1048576,MATCH($S1898,출금!$S$2:$S$1048576,0))&amp;"")</f>
        <v/>
      </c>
      <c r="P1898" s="2" t="str">
        <f>IF(ISERROR(INDEX(출금!$A$2:$A$1048576,MATCH($S1898,출금!$S$2:$S$1048576,0)))=TRUE, "", INDEX(출금!$A$2:$A$1048576,MATCH($S1898,출금!$S$2:$S$1048576,0)))</f>
        <v/>
      </c>
      <c r="Q1898" s="2" t="str">
        <f>IF(ISERROR(INDEX(출금!$B$2:$B$1048576,MATCH($S1898,출금!$S$2:$S$1048576,0)))=TRUE, "", INDEX(출금!$B$2:$B$1048576,MATCH($S1898,출금!$S$2:$S$1048576,0)))</f>
        <v/>
      </c>
      <c r="R1898" s="2" t="str">
        <f>IF(ISERROR(INDEX(출금!$C$2:$C$1048576,MATCH($S1898,출금!$S$2:$S$1048576,0)))=TRUE, "", INDEX(출금!$C$2:$C$1048576,MATCH($S1898,출금!$S$2:$S$1048576,0)))</f>
        <v/>
      </c>
      <c r="S1898" s="4" t="s">
        <v>3084</v>
      </c>
      <c r="T1898" s="20">
        <v>44284.95890046296</v>
      </c>
      <c r="U1898" s="31" t="str">
        <f t="shared" si="55"/>
        <v>2021-03-29</v>
      </c>
    </row>
    <row r="1899" spans="1:21" hidden="1">
      <c r="A1899" s="5" t="s">
        <v>3</v>
      </c>
      <c r="B1899" s="5" t="s">
        <v>67</v>
      </c>
      <c r="C1899" s="5" t="s">
        <v>24</v>
      </c>
      <c r="D1899" s="2" t="str">
        <f>'(참고) Index'!$E$9</f>
        <v>Main</v>
      </c>
      <c r="E1899" s="5">
        <v>10012</v>
      </c>
      <c r="F1899" s="4" t="str">
        <f t="shared" si="56"/>
        <v>BTC</v>
      </c>
      <c r="G1899" s="2" t="str">
        <f>IF(INDEX(지갑!$H:$H,MATCH(A1899&amp;B1899&amp;C1899&amp;D1899&amp;E1899&amp;F1899&amp;H1899,지갑!$K:$K,0))=0, "",INDEX(지갑!$H:$H,MATCH(A1899&amp;B1899&amp;C1899&amp;D1899&amp;E1899&amp;F1899&amp;H1899,지갑!$K:$K,0)))</f>
        <v>19SK9LWSXLdmwPxvjPgvUrdaPhaPS6LaNu</v>
      </c>
      <c r="K1899" s="1" t="s">
        <v>9</v>
      </c>
      <c r="L1899" s="1" t="s">
        <v>9</v>
      </c>
      <c r="M1899" s="11">
        <v>0.5</v>
      </c>
      <c r="N1899" s="2" t="str">
        <f>IF(ISERROR(INDEX(출금!$G$2:$G$1048576,MATCH($S1899,출금!$S$2:$S$1048576,0)))=TRUE, "", INDEX(출금!$G$2:$G$1048576,MATCH($S1899,출금!$S$2:$S$1048576,0))&amp;"")</f>
        <v/>
      </c>
      <c r="O1899" s="2" t="str">
        <f>IF(ISERROR(INDEX(출금!$H$2:$H$1048576,MATCH($S1899,출금!$S$2:$S$1048576,0)))=TRUE, "", INDEX(출금!$H$2:$H$1048576,MATCH($S1899,출금!$S$2:$S$1048576,0))&amp;"")</f>
        <v/>
      </c>
      <c r="P1899" s="2" t="str">
        <f>IF(ISERROR(INDEX(출금!$A$2:$A$1048576,MATCH($S1899,출금!$S$2:$S$1048576,0)))=TRUE, "", INDEX(출금!$A$2:$A$1048576,MATCH($S1899,출금!$S$2:$S$1048576,0)))</f>
        <v/>
      </c>
      <c r="Q1899" s="2" t="str">
        <f>IF(ISERROR(INDEX(출금!$B$2:$B$1048576,MATCH($S1899,출금!$S$2:$S$1048576,0)))=TRUE, "", INDEX(출금!$B$2:$B$1048576,MATCH($S1899,출금!$S$2:$S$1048576,0)))</f>
        <v/>
      </c>
      <c r="R1899" s="2" t="str">
        <f>IF(ISERROR(INDEX(출금!$C$2:$C$1048576,MATCH($S1899,출금!$S$2:$S$1048576,0)))=TRUE, "", INDEX(출금!$C$2:$C$1048576,MATCH($S1899,출금!$S$2:$S$1048576,0)))</f>
        <v/>
      </c>
      <c r="S1899" s="4" t="s">
        <v>3085</v>
      </c>
      <c r="T1899" s="20">
        <v>44284.698969907404</v>
      </c>
      <c r="U1899" s="31" t="str">
        <f t="shared" si="55"/>
        <v>2021-03-29</v>
      </c>
    </row>
    <row r="1900" spans="1:21" hidden="1">
      <c r="A1900" s="5" t="s">
        <v>3</v>
      </c>
      <c r="B1900" s="5" t="s">
        <v>67</v>
      </c>
      <c r="C1900" s="5" t="s">
        <v>24</v>
      </c>
      <c r="D1900" s="2" t="str">
        <f>'(참고) Index'!$E$9</f>
        <v>Main</v>
      </c>
      <c r="E1900" s="5">
        <v>10012</v>
      </c>
      <c r="F1900" s="4" t="str">
        <f t="shared" si="56"/>
        <v>BTC</v>
      </c>
      <c r="G1900" s="2" t="str">
        <f>IF(INDEX(지갑!$H:$H,MATCH(A1900&amp;B1900&amp;C1900&amp;D1900&amp;E1900&amp;F1900&amp;H1900,지갑!$K:$K,0))=0, "",INDEX(지갑!$H:$H,MATCH(A1900&amp;B1900&amp;C1900&amp;D1900&amp;E1900&amp;F1900&amp;H1900,지갑!$K:$K,0)))</f>
        <v>19SK9LWSXLdmwPxvjPgvUrdaPhaPS6LaNu</v>
      </c>
      <c r="K1900" s="1" t="s">
        <v>9</v>
      </c>
      <c r="L1900" s="1" t="s">
        <v>9</v>
      </c>
      <c r="M1900" s="11">
        <v>0.5</v>
      </c>
      <c r="N1900" s="2" t="str">
        <f>IF(ISERROR(INDEX(출금!$G$2:$G$1048576,MATCH($S1900,출금!$S$2:$S$1048576,0)))=TRUE, "", INDEX(출금!$G$2:$G$1048576,MATCH($S1900,출금!$S$2:$S$1048576,0))&amp;"")</f>
        <v/>
      </c>
      <c r="O1900" s="2" t="str">
        <f>IF(ISERROR(INDEX(출금!$H$2:$H$1048576,MATCH($S1900,출금!$S$2:$S$1048576,0)))=TRUE, "", INDEX(출금!$H$2:$H$1048576,MATCH($S1900,출금!$S$2:$S$1048576,0))&amp;"")</f>
        <v/>
      </c>
      <c r="P1900" s="2" t="str">
        <f>IF(ISERROR(INDEX(출금!$A$2:$A$1048576,MATCH($S1900,출금!$S$2:$S$1048576,0)))=TRUE, "", INDEX(출금!$A$2:$A$1048576,MATCH($S1900,출금!$S$2:$S$1048576,0)))</f>
        <v/>
      </c>
      <c r="Q1900" s="2" t="str">
        <f>IF(ISERROR(INDEX(출금!$B$2:$B$1048576,MATCH($S1900,출금!$S$2:$S$1048576,0)))=TRUE, "", INDEX(출금!$B$2:$B$1048576,MATCH($S1900,출금!$S$2:$S$1048576,0)))</f>
        <v/>
      </c>
      <c r="R1900" s="2" t="str">
        <f>IF(ISERROR(INDEX(출금!$C$2:$C$1048576,MATCH($S1900,출금!$S$2:$S$1048576,0)))=TRUE, "", INDEX(출금!$C$2:$C$1048576,MATCH($S1900,출금!$S$2:$S$1048576,0)))</f>
        <v/>
      </c>
      <c r="S1900" s="4" t="s">
        <v>3086</v>
      </c>
      <c r="T1900" s="20">
        <v>44284.58084490741</v>
      </c>
      <c r="U1900" s="31" t="str">
        <f t="shared" si="55"/>
        <v>2021-03-29</v>
      </c>
    </row>
    <row r="1901" spans="1:21">
      <c r="A1901" s="5" t="s">
        <v>3</v>
      </c>
      <c r="B1901" s="5" t="s">
        <v>67</v>
      </c>
      <c r="C1901" s="5" t="s">
        <v>24</v>
      </c>
      <c r="D1901" s="2" t="str">
        <f>'(참고) Index'!$E$9</f>
        <v>Main</v>
      </c>
      <c r="E1901" s="5">
        <v>10012</v>
      </c>
      <c r="F1901" s="4" t="str">
        <f t="shared" si="56"/>
        <v>USDT</v>
      </c>
      <c r="G1901" s="2" t="str">
        <f>IF(INDEX(지갑!$H:$H,MATCH(A1901&amp;B1901&amp;C1901&amp;D1901&amp;E1901&amp;F1901&amp;H1901,지갑!$K:$K,0))=0, "",INDEX(지갑!$H:$H,MATCH(A1901&amp;B1901&amp;C1901&amp;D1901&amp;E1901&amp;F1901&amp;H1901,지갑!$K:$K,0)))</f>
        <v/>
      </c>
      <c r="K1901" s="1" t="s">
        <v>13</v>
      </c>
      <c r="L1901" s="1" t="s">
        <v>11</v>
      </c>
      <c r="M1901" s="11">
        <v>25000</v>
      </c>
      <c r="N1901" s="2" t="str">
        <f>IF(ISERROR(INDEX(출금!$G$2:$G$1048576,MATCH($S1901,출금!$S$2:$S$1048576,0)))=TRUE, "", INDEX(출금!$G$2:$G$1048576,MATCH($S1901,출금!$S$2:$S$1048576,0))&amp;"")</f>
        <v/>
      </c>
      <c r="O1901" s="2" t="str">
        <f>IF(ISERROR(INDEX(출금!$H$2:$H$1048576,MATCH($S1901,출금!$S$2:$S$1048576,0)))=TRUE, "", INDEX(출금!$H$2:$H$1048576,MATCH($S1901,출금!$S$2:$S$1048576,0))&amp;"")</f>
        <v/>
      </c>
      <c r="P1901" s="2" t="str">
        <f>IF(ISERROR(INDEX(출금!$A$2:$A$1048576,MATCH($S1901,출금!$S$2:$S$1048576,0)))=TRUE, "", INDEX(출금!$A$2:$A$1048576,MATCH($S1901,출금!$S$2:$S$1048576,0)))</f>
        <v/>
      </c>
      <c r="Q1901" s="2" t="str">
        <f>IF(ISERROR(INDEX(출금!$B$2:$B$1048576,MATCH($S1901,출금!$S$2:$S$1048576,0)))=TRUE, "", INDEX(출금!$B$2:$B$1048576,MATCH($S1901,출금!$S$2:$S$1048576,0)))</f>
        <v/>
      </c>
      <c r="R1901" s="2" t="str">
        <f>IF(ISERROR(INDEX(출금!$C$2:$C$1048576,MATCH($S1901,출금!$S$2:$S$1048576,0)))=TRUE, "", INDEX(출금!$C$2:$C$1048576,MATCH($S1901,출금!$S$2:$S$1048576,0)))</f>
        <v/>
      </c>
      <c r="S1901" s="4" t="s">
        <v>3087</v>
      </c>
      <c r="T1901" s="20">
        <v>44284.331967592596</v>
      </c>
      <c r="U1901" s="31" t="str">
        <f t="shared" si="55"/>
        <v>2021-03-29</v>
      </c>
    </row>
    <row r="1902" spans="1:21" hidden="1">
      <c r="A1902" s="5" t="s">
        <v>3</v>
      </c>
      <c r="B1902" s="5" t="s">
        <v>67</v>
      </c>
      <c r="C1902" s="5" t="s">
        <v>24</v>
      </c>
      <c r="D1902" s="2" t="str">
        <f>'(참고) Index'!$E$9</f>
        <v>Main</v>
      </c>
      <c r="E1902" s="5">
        <v>10012</v>
      </c>
      <c r="F1902" s="4" t="str">
        <f t="shared" si="56"/>
        <v>BTC</v>
      </c>
      <c r="G1902" s="2" t="str">
        <f>IF(INDEX(지갑!$H:$H,MATCH(A1902&amp;B1902&amp;C1902&amp;D1902&amp;E1902&amp;F1902&amp;H1902,지갑!$K:$K,0))=0, "",INDEX(지갑!$H:$H,MATCH(A1902&amp;B1902&amp;C1902&amp;D1902&amp;E1902&amp;F1902&amp;H1902,지갑!$K:$K,0)))</f>
        <v>19SK9LWSXLdmwPxvjPgvUrdaPhaPS6LaNu</v>
      </c>
      <c r="K1902" s="1" t="s">
        <v>9</v>
      </c>
      <c r="L1902" s="1" t="s">
        <v>9</v>
      </c>
      <c r="M1902" s="11">
        <v>0.5</v>
      </c>
      <c r="N1902" s="2" t="str">
        <f>IF(ISERROR(INDEX(출금!$G$2:$G$1048576,MATCH($S1902,출금!$S$2:$S$1048576,0)))=TRUE, "", INDEX(출금!$G$2:$G$1048576,MATCH($S1902,출금!$S$2:$S$1048576,0))&amp;"")</f>
        <v/>
      </c>
      <c r="O1902" s="2" t="str">
        <f>IF(ISERROR(INDEX(출금!$H$2:$H$1048576,MATCH($S1902,출금!$S$2:$S$1048576,0)))=TRUE, "", INDEX(출금!$H$2:$H$1048576,MATCH($S1902,출금!$S$2:$S$1048576,0))&amp;"")</f>
        <v/>
      </c>
      <c r="P1902" s="2" t="str">
        <f>IF(ISERROR(INDEX(출금!$A$2:$A$1048576,MATCH($S1902,출금!$S$2:$S$1048576,0)))=TRUE, "", INDEX(출금!$A$2:$A$1048576,MATCH($S1902,출금!$S$2:$S$1048576,0)))</f>
        <v/>
      </c>
      <c r="Q1902" s="2" t="str">
        <f>IF(ISERROR(INDEX(출금!$B$2:$B$1048576,MATCH($S1902,출금!$S$2:$S$1048576,0)))=TRUE, "", INDEX(출금!$B$2:$B$1048576,MATCH($S1902,출금!$S$2:$S$1048576,0)))</f>
        <v/>
      </c>
      <c r="R1902" s="2" t="str">
        <f>IF(ISERROR(INDEX(출금!$C$2:$C$1048576,MATCH($S1902,출금!$S$2:$S$1048576,0)))=TRUE, "", INDEX(출금!$C$2:$C$1048576,MATCH($S1902,출금!$S$2:$S$1048576,0)))</f>
        <v/>
      </c>
      <c r="S1902" s="4" t="s">
        <v>3088</v>
      </c>
      <c r="T1902" s="20">
        <v>44281.729641203703</v>
      </c>
      <c r="U1902" s="31" t="str">
        <f t="shared" si="55"/>
        <v>2021-03-26</v>
      </c>
    </row>
    <row r="1903" spans="1:21" hidden="1">
      <c r="A1903" s="5" t="s">
        <v>3</v>
      </c>
      <c r="B1903" s="5" t="s">
        <v>67</v>
      </c>
      <c r="C1903" s="5" t="s">
        <v>24</v>
      </c>
      <c r="D1903" s="2" t="str">
        <f>'(참고) Index'!$E$9</f>
        <v>Main</v>
      </c>
      <c r="E1903" s="5">
        <v>10012</v>
      </c>
      <c r="F1903" s="4" t="str">
        <f t="shared" si="56"/>
        <v>BTC</v>
      </c>
      <c r="G1903" s="2" t="str">
        <f>IF(INDEX(지갑!$H:$H,MATCH(A1903&amp;B1903&amp;C1903&amp;D1903&amp;E1903&amp;F1903&amp;H1903,지갑!$K:$K,0))=0, "",INDEX(지갑!$H:$H,MATCH(A1903&amp;B1903&amp;C1903&amp;D1903&amp;E1903&amp;F1903&amp;H1903,지갑!$K:$K,0)))</f>
        <v>19SK9LWSXLdmwPxvjPgvUrdaPhaPS6LaNu</v>
      </c>
      <c r="K1903" s="1" t="s">
        <v>9</v>
      </c>
      <c r="L1903" s="1" t="s">
        <v>9</v>
      </c>
      <c r="M1903" s="11">
        <v>0.4</v>
      </c>
      <c r="N1903" s="2" t="str">
        <f>IF(ISERROR(INDEX(출금!$G$2:$G$1048576,MATCH($S1903,출금!$S$2:$S$1048576,0)))=TRUE, "", INDEX(출금!$G$2:$G$1048576,MATCH($S1903,출금!$S$2:$S$1048576,0))&amp;"")</f>
        <v/>
      </c>
      <c r="O1903" s="2" t="str">
        <f>IF(ISERROR(INDEX(출금!$H$2:$H$1048576,MATCH($S1903,출금!$S$2:$S$1048576,0)))=TRUE, "", INDEX(출금!$H$2:$H$1048576,MATCH($S1903,출금!$S$2:$S$1048576,0))&amp;"")</f>
        <v/>
      </c>
      <c r="P1903" s="2" t="str">
        <f>IF(ISERROR(INDEX(출금!$A$2:$A$1048576,MATCH($S1903,출금!$S$2:$S$1048576,0)))=TRUE, "", INDEX(출금!$A$2:$A$1048576,MATCH($S1903,출금!$S$2:$S$1048576,0)))</f>
        <v/>
      </c>
      <c r="Q1903" s="2" t="str">
        <f>IF(ISERROR(INDEX(출금!$B$2:$B$1048576,MATCH($S1903,출금!$S$2:$S$1048576,0)))=TRUE, "", INDEX(출금!$B$2:$B$1048576,MATCH($S1903,출금!$S$2:$S$1048576,0)))</f>
        <v/>
      </c>
      <c r="R1903" s="2" t="str">
        <f>IF(ISERROR(INDEX(출금!$C$2:$C$1048576,MATCH($S1903,출금!$S$2:$S$1048576,0)))=TRUE, "", INDEX(출금!$C$2:$C$1048576,MATCH($S1903,출금!$S$2:$S$1048576,0)))</f>
        <v/>
      </c>
      <c r="S1903" s="4" t="s">
        <v>3089</v>
      </c>
      <c r="T1903" s="20">
        <v>44281.464456018519</v>
      </c>
      <c r="U1903" s="31" t="str">
        <f t="shared" si="55"/>
        <v>2021-03-26</v>
      </c>
    </row>
    <row r="1904" spans="1:21" hidden="1">
      <c r="A1904" s="5" t="s">
        <v>3</v>
      </c>
      <c r="B1904" s="5" t="s">
        <v>67</v>
      </c>
      <c r="C1904" s="5" t="s">
        <v>24</v>
      </c>
      <c r="D1904" s="2" t="str">
        <f>'(참고) Index'!$E$9</f>
        <v>Main</v>
      </c>
      <c r="E1904" s="5">
        <v>10012</v>
      </c>
      <c r="F1904" s="4" t="str">
        <f t="shared" si="56"/>
        <v>BTC</v>
      </c>
      <c r="G1904" s="2" t="str">
        <f>IF(INDEX(지갑!$H:$H,MATCH(A1904&amp;B1904&amp;C1904&amp;D1904&amp;E1904&amp;F1904&amp;H1904,지갑!$K:$K,0))=0, "",INDEX(지갑!$H:$H,MATCH(A1904&amp;B1904&amp;C1904&amp;D1904&amp;E1904&amp;F1904&amp;H1904,지갑!$K:$K,0)))</f>
        <v>19SK9LWSXLdmwPxvjPgvUrdaPhaPS6LaNu</v>
      </c>
      <c r="K1904" s="1" t="s">
        <v>9</v>
      </c>
      <c r="L1904" s="1" t="s">
        <v>9</v>
      </c>
      <c r="M1904" s="11">
        <v>0.5</v>
      </c>
      <c r="N1904" s="2" t="str">
        <f>IF(ISERROR(INDEX(출금!$G$2:$G$1048576,MATCH($S1904,출금!$S$2:$S$1048576,0)))=TRUE, "", INDEX(출금!$G$2:$G$1048576,MATCH($S1904,출금!$S$2:$S$1048576,0))&amp;"")</f>
        <v/>
      </c>
      <c r="O1904" s="2" t="str">
        <f>IF(ISERROR(INDEX(출금!$H$2:$H$1048576,MATCH($S1904,출금!$S$2:$S$1048576,0)))=TRUE, "", INDEX(출금!$H$2:$H$1048576,MATCH($S1904,출금!$S$2:$S$1048576,0))&amp;"")</f>
        <v/>
      </c>
      <c r="P1904" s="2" t="str">
        <f>IF(ISERROR(INDEX(출금!$A$2:$A$1048576,MATCH($S1904,출금!$S$2:$S$1048576,0)))=TRUE, "", INDEX(출금!$A$2:$A$1048576,MATCH($S1904,출금!$S$2:$S$1048576,0)))</f>
        <v/>
      </c>
      <c r="Q1904" s="2" t="str">
        <f>IF(ISERROR(INDEX(출금!$B$2:$B$1048576,MATCH($S1904,출금!$S$2:$S$1048576,0)))=TRUE, "", INDEX(출금!$B$2:$B$1048576,MATCH($S1904,출금!$S$2:$S$1048576,0)))</f>
        <v/>
      </c>
      <c r="R1904" s="2" t="str">
        <f>IF(ISERROR(INDEX(출금!$C$2:$C$1048576,MATCH($S1904,출금!$S$2:$S$1048576,0)))=TRUE, "", INDEX(출금!$C$2:$C$1048576,MATCH($S1904,출금!$S$2:$S$1048576,0)))</f>
        <v/>
      </c>
      <c r="S1904" s="4" t="s">
        <v>3090</v>
      </c>
      <c r="T1904" s="20">
        <v>44280.505983796298</v>
      </c>
      <c r="U1904" s="31" t="str">
        <f t="shared" si="55"/>
        <v>2021-03-25</v>
      </c>
    </row>
    <row r="1905" spans="1:21" hidden="1">
      <c r="A1905" s="5" t="s">
        <v>3</v>
      </c>
      <c r="B1905" s="5" t="s">
        <v>67</v>
      </c>
      <c r="C1905" s="5" t="s">
        <v>24</v>
      </c>
      <c r="D1905" s="2" t="str">
        <f>'(참고) Index'!$E$9</f>
        <v>Main</v>
      </c>
      <c r="E1905" s="5">
        <v>10012</v>
      </c>
      <c r="F1905" s="4" t="str">
        <f t="shared" si="56"/>
        <v>BTC</v>
      </c>
      <c r="G1905" s="2" t="str">
        <f>IF(INDEX(지갑!$H:$H,MATCH(A1905&amp;B1905&amp;C1905&amp;D1905&amp;E1905&amp;F1905&amp;H1905,지갑!$K:$K,0))=0, "",INDEX(지갑!$H:$H,MATCH(A1905&amp;B1905&amp;C1905&amp;D1905&amp;E1905&amp;F1905&amp;H1905,지갑!$K:$K,0)))</f>
        <v>19SK9LWSXLdmwPxvjPgvUrdaPhaPS6LaNu</v>
      </c>
      <c r="K1905" s="1" t="s">
        <v>9</v>
      </c>
      <c r="L1905" s="1" t="s">
        <v>9</v>
      </c>
      <c r="M1905" s="11">
        <v>0.4</v>
      </c>
      <c r="N1905" s="2" t="str">
        <f>IF(ISERROR(INDEX(출금!$G$2:$G$1048576,MATCH($S1905,출금!$S$2:$S$1048576,0)))=TRUE, "", INDEX(출금!$G$2:$G$1048576,MATCH($S1905,출금!$S$2:$S$1048576,0))&amp;"")</f>
        <v/>
      </c>
      <c r="O1905" s="2" t="str">
        <f>IF(ISERROR(INDEX(출금!$H$2:$H$1048576,MATCH($S1905,출금!$S$2:$S$1048576,0)))=TRUE, "", INDEX(출금!$H$2:$H$1048576,MATCH($S1905,출금!$S$2:$S$1048576,0))&amp;"")</f>
        <v/>
      </c>
      <c r="P1905" s="2" t="str">
        <f>IF(ISERROR(INDEX(출금!$A$2:$A$1048576,MATCH($S1905,출금!$S$2:$S$1048576,0)))=TRUE, "", INDEX(출금!$A$2:$A$1048576,MATCH($S1905,출금!$S$2:$S$1048576,0)))</f>
        <v/>
      </c>
      <c r="Q1905" s="2" t="str">
        <f>IF(ISERROR(INDEX(출금!$B$2:$B$1048576,MATCH($S1905,출금!$S$2:$S$1048576,0)))=TRUE, "", INDEX(출금!$B$2:$B$1048576,MATCH($S1905,출금!$S$2:$S$1048576,0)))</f>
        <v/>
      </c>
      <c r="R1905" s="2" t="str">
        <f>IF(ISERROR(INDEX(출금!$C$2:$C$1048576,MATCH($S1905,출금!$S$2:$S$1048576,0)))=TRUE, "", INDEX(출금!$C$2:$C$1048576,MATCH($S1905,출금!$S$2:$S$1048576,0)))</f>
        <v/>
      </c>
      <c r="S1905" s="4" t="s">
        <v>3091</v>
      </c>
      <c r="T1905" s="20">
        <v>44279.355983796297</v>
      </c>
      <c r="U1905" s="31" t="str">
        <f t="shared" si="55"/>
        <v>2021-03-24</v>
      </c>
    </row>
    <row r="1906" spans="1:21" hidden="1">
      <c r="A1906" s="5" t="s">
        <v>3</v>
      </c>
      <c r="B1906" s="5" t="s">
        <v>67</v>
      </c>
      <c r="C1906" s="5" t="s">
        <v>24</v>
      </c>
      <c r="D1906" s="2" t="str">
        <f>'(참고) Index'!$E$9</f>
        <v>Main</v>
      </c>
      <c r="E1906" s="5">
        <v>10012</v>
      </c>
      <c r="F1906" s="4" t="str">
        <f t="shared" si="56"/>
        <v>BTC</v>
      </c>
      <c r="G1906" s="2" t="str">
        <f>IF(INDEX(지갑!$H:$H,MATCH(A1906&amp;B1906&amp;C1906&amp;D1906&amp;E1906&amp;F1906&amp;H1906,지갑!$K:$K,0))=0, "",INDEX(지갑!$H:$H,MATCH(A1906&amp;B1906&amp;C1906&amp;D1906&amp;E1906&amp;F1906&amp;H1906,지갑!$K:$K,0)))</f>
        <v>19SK9LWSXLdmwPxvjPgvUrdaPhaPS6LaNu</v>
      </c>
      <c r="K1906" s="1" t="s">
        <v>9</v>
      </c>
      <c r="L1906" s="1" t="s">
        <v>9</v>
      </c>
      <c r="M1906" s="11">
        <v>0.4</v>
      </c>
      <c r="N1906" s="2" t="str">
        <f>IF(ISERROR(INDEX(출금!$G$2:$G$1048576,MATCH($S1906,출금!$S$2:$S$1048576,0)))=TRUE, "", INDEX(출금!$G$2:$G$1048576,MATCH($S1906,출금!$S$2:$S$1048576,0))&amp;"")</f>
        <v/>
      </c>
      <c r="O1906" s="2" t="str">
        <f>IF(ISERROR(INDEX(출금!$H$2:$H$1048576,MATCH($S1906,출금!$S$2:$S$1048576,0)))=TRUE, "", INDEX(출금!$H$2:$H$1048576,MATCH($S1906,출금!$S$2:$S$1048576,0))&amp;"")</f>
        <v/>
      </c>
      <c r="P1906" s="2" t="str">
        <f>IF(ISERROR(INDEX(출금!$A$2:$A$1048576,MATCH($S1906,출금!$S$2:$S$1048576,0)))=TRUE, "", INDEX(출금!$A$2:$A$1048576,MATCH($S1906,출금!$S$2:$S$1048576,0)))</f>
        <v/>
      </c>
      <c r="Q1906" s="2" t="str">
        <f>IF(ISERROR(INDEX(출금!$B$2:$B$1048576,MATCH($S1906,출금!$S$2:$S$1048576,0)))=TRUE, "", INDEX(출금!$B$2:$B$1048576,MATCH($S1906,출금!$S$2:$S$1048576,0)))</f>
        <v/>
      </c>
      <c r="R1906" s="2" t="str">
        <f>IF(ISERROR(INDEX(출금!$C$2:$C$1048576,MATCH($S1906,출금!$S$2:$S$1048576,0)))=TRUE, "", INDEX(출금!$C$2:$C$1048576,MATCH($S1906,출금!$S$2:$S$1048576,0)))</f>
        <v/>
      </c>
      <c r="S1906" s="4" t="s">
        <v>3092</v>
      </c>
      <c r="T1906" s="20">
        <v>44278.63082175926</v>
      </c>
      <c r="U1906" s="31" t="str">
        <f t="shared" si="55"/>
        <v>2021-03-23</v>
      </c>
    </row>
    <row r="1907" spans="1:21" hidden="1">
      <c r="A1907" s="5" t="s">
        <v>3</v>
      </c>
      <c r="B1907" s="5" t="s">
        <v>67</v>
      </c>
      <c r="C1907" s="5" t="s">
        <v>24</v>
      </c>
      <c r="D1907" s="2" t="str">
        <f>'(참고) Index'!$E$9</f>
        <v>Main</v>
      </c>
      <c r="E1907" s="5">
        <v>10012</v>
      </c>
      <c r="F1907" s="4" t="str">
        <f t="shared" si="56"/>
        <v>BTC</v>
      </c>
      <c r="G1907" s="2" t="str">
        <f>IF(INDEX(지갑!$H:$H,MATCH(A1907&amp;B1907&amp;C1907&amp;D1907&amp;E1907&amp;F1907&amp;H1907,지갑!$K:$K,0))=0, "",INDEX(지갑!$H:$H,MATCH(A1907&amp;B1907&amp;C1907&amp;D1907&amp;E1907&amp;F1907&amp;H1907,지갑!$K:$K,0)))</f>
        <v>19SK9LWSXLdmwPxvjPgvUrdaPhaPS6LaNu</v>
      </c>
      <c r="K1907" s="1" t="s">
        <v>9</v>
      </c>
      <c r="L1907" s="1" t="s">
        <v>9</v>
      </c>
      <c r="M1907" s="11">
        <v>0.4</v>
      </c>
      <c r="N1907" s="2" t="str">
        <f>IF(ISERROR(INDEX(출금!$G$2:$G$1048576,MATCH($S1907,출금!$S$2:$S$1048576,0)))=TRUE, "", INDEX(출금!$G$2:$G$1048576,MATCH($S1907,출금!$S$2:$S$1048576,0))&amp;"")</f>
        <v/>
      </c>
      <c r="O1907" s="2" t="str">
        <f>IF(ISERROR(INDEX(출금!$H$2:$H$1048576,MATCH($S1907,출금!$S$2:$S$1048576,0)))=TRUE, "", INDEX(출금!$H$2:$H$1048576,MATCH($S1907,출금!$S$2:$S$1048576,0))&amp;"")</f>
        <v/>
      </c>
      <c r="P1907" s="2" t="str">
        <f>IF(ISERROR(INDEX(출금!$A$2:$A$1048576,MATCH($S1907,출금!$S$2:$S$1048576,0)))=TRUE, "", INDEX(출금!$A$2:$A$1048576,MATCH($S1907,출금!$S$2:$S$1048576,0)))</f>
        <v/>
      </c>
      <c r="Q1907" s="2" t="str">
        <f>IF(ISERROR(INDEX(출금!$B$2:$B$1048576,MATCH($S1907,출금!$S$2:$S$1048576,0)))=TRUE, "", INDEX(출금!$B$2:$B$1048576,MATCH($S1907,출금!$S$2:$S$1048576,0)))</f>
        <v/>
      </c>
      <c r="R1907" s="2" t="str">
        <f>IF(ISERROR(INDEX(출금!$C$2:$C$1048576,MATCH($S1907,출금!$S$2:$S$1048576,0)))=TRUE, "", INDEX(출금!$C$2:$C$1048576,MATCH($S1907,출금!$S$2:$S$1048576,0)))</f>
        <v/>
      </c>
      <c r="S1907" s="4" t="s">
        <v>3093</v>
      </c>
      <c r="T1907" s="20">
        <v>44278.429502314815</v>
      </c>
      <c r="U1907" s="31" t="str">
        <f t="shared" si="55"/>
        <v>2021-03-23</v>
      </c>
    </row>
    <row r="1908" spans="1:21" hidden="1">
      <c r="A1908" s="5" t="s">
        <v>3</v>
      </c>
      <c r="B1908" s="5" t="s">
        <v>67</v>
      </c>
      <c r="C1908" s="5" t="s">
        <v>24</v>
      </c>
      <c r="D1908" s="2" t="str">
        <f>'(참고) Index'!$E$9</f>
        <v>Main</v>
      </c>
      <c r="E1908" s="5">
        <v>10012</v>
      </c>
      <c r="F1908" s="4" t="str">
        <f t="shared" si="56"/>
        <v>BTC</v>
      </c>
      <c r="G1908" s="2" t="str">
        <f>IF(INDEX(지갑!$H:$H,MATCH(A1908&amp;B1908&amp;C1908&amp;D1908&amp;E1908&amp;F1908&amp;H1908,지갑!$K:$K,0))=0, "",INDEX(지갑!$H:$H,MATCH(A1908&amp;B1908&amp;C1908&amp;D1908&amp;E1908&amp;F1908&amp;H1908,지갑!$K:$K,0)))</f>
        <v>19SK9LWSXLdmwPxvjPgvUrdaPhaPS6LaNu</v>
      </c>
      <c r="K1908" s="1" t="s">
        <v>9</v>
      </c>
      <c r="L1908" s="1" t="s">
        <v>9</v>
      </c>
      <c r="M1908" s="11">
        <v>0.4</v>
      </c>
      <c r="N1908" s="2" t="str">
        <f>IF(ISERROR(INDEX(출금!$G$2:$G$1048576,MATCH($S1908,출금!$S$2:$S$1048576,0)))=TRUE, "", INDEX(출금!$G$2:$G$1048576,MATCH($S1908,출금!$S$2:$S$1048576,0))&amp;"")</f>
        <v/>
      </c>
      <c r="O1908" s="2" t="str">
        <f>IF(ISERROR(INDEX(출금!$H$2:$H$1048576,MATCH($S1908,출금!$S$2:$S$1048576,0)))=TRUE, "", INDEX(출금!$H$2:$H$1048576,MATCH($S1908,출금!$S$2:$S$1048576,0))&amp;"")</f>
        <v/>
      </c>
      <c r="P1908" s="2" t="str">
        <f>IF(ISERROR(INDEX(출금!$A$2:$A$1048576,MATCH($S1908,출금!$S$2:$S$1048576,0)))=TRUE, "", INDEX(출금!$A$2:$A$1048576,MATCH($S1908,출금!$S$2:$S$1048576,0)))</f>
        <v/>
      </c>
      <c r="Q1908" s="2" t="str">
        <f>IF(ISERROR(INDEX(출금!$B$2:$B$1048576,MATCH($S1908,출금!$S$2:$S$1048576,0)))=TRUE, "", INDEX(출금!$B$2:$B$1048576,MATCH($S1908,출금!$S$2:$S$1048576,0)))</f>
        <v/>
      </c>
      <c r="R1908" s="2" t="str">
        <f>IF(ISERROR(INDEX(출금!$C$2:$C$1048576,MATCH($S1908,출금!$S$2:$S$1048576,0)))=TRUE, "", INDEX(출금!$C$2:$C$1048576,MATCH($S1908,출금!$S$2:$S$1048576,0)))</f>
        <v/>
      </c>
      <c r="S1908" s="4" t="s">
        <v>3094</v>
      </c>
      <c r="T1908" s="20">
        <v>44277.771273148152</v>
      </c>
      <c r="U1908" s="31" t="str">
        <f t="shared" si="55"/>
        <v>2021-03-22</v>
      </c>
    </row>
    <row r="1909" spans="1:21" hidden="1">
      <c r="A1909" s="5" t="s">
        <v>3</v>
      </c>
      <c r="B1909" s="5" t="s">
        <v>67</v>
      </c>
      <c r="C1909" s="5" t="s">
        <v>24</v>
      </c>
      <c r="D1909" s="2" t="str">
        <f>'(참고) Index'!$E$9</f>
        <v>Main</v>
      </c>
      <c r="E1909" s="5">
        <v>10012</v>
      </c>
      <c r="F1909" s="4" t="str">
        <f t="shared" si="56"/>
        <v>BTC</v>
      </c>
      <c r="G1909" s="2" t="str">
        <f>IF(INDEX(지갑!$H:$H,MATCH(A1909&amp;B1909&amp;C1909&amp;D1909&amp;E1909&amp;F1909&amp;H1909,지갑!$K:$K,0))=0, "",INDEX(지갑!$H:$H,MATCH(A1909&amp;B1909&amp;C1909&amp;D1909&amp;E1909&amp;F1909&amp;H1909,지갑!$K:$K,0)))</f>
        <v>19SK9LWSXLdmwPxvjPgvUrdaPhaPS6LaNu</v>
      </c>
      <c r="K1909" s="1" t="s">
        <v>9</v>
      </c>
      <c r="L1909" s="1" t="s">
        <v>9</v>
      </c>
      <c r="M1909" s="11">
        <v>0.7</v>
      </c>
      <c r="N1909" s="2" t="str">
        <f>IF(ISERROR(INDEX(출금!$G$2:$G$1048576,MATCH($S1909,출금!$S$2:$S$1048576,0)))=TRUE, "", INDEX(출금!$G$2:$G$1048576,MATCH($S1909,출금!$S$2:$S$1048576,0))&amp;"")</f>
        <v/>
      </c>
      <c r="O1909" s="2" t="str">
        <f>IF(ISERROR(INDEX(출금!$H$2:$H$1048576,MATCH($S1909,출금!$S$2:$S$1048576,0)))=TRUE, "", INDEX(출금!$H$2:$H$1048576,MATCH($S1909,출금!$S$2:$S$1048576,0))&amp;"")</f>
        <v/>
      </c>
      <c r="P1909" s="2" t="str">
        <f>IF(ISERROR(INDEX(출금!$A$2:$A$1048576,MATCH($S1909,출금!$S$2:$S$1048576,0)))=TRUE, "", INDEX(출금!$A$2:$A$1048576,MATCH($S1909,출금!$S$2:$S$1048576,0)))</f>
        <v/>
      </c>
      <c r="Q1909" s="2" t="str">
        <f>IF(ISERROR(INDEX(출금!$B$2:$B$1048576,MATCH($S1909,출금!$S$2:$S$1048576,0)))=TRUE, "", INDEX(출금!$B$2:$B$1048576,MATCH($S1909,출금!$S$2:$S$1048576,0)))</f>
        <v/>
      </c>
      <c r="R1909" s="2" t="str">
        <f>IF(ISERROR(INDEX(출금!$C$2:$C$1048576,MATCH($S1909,출금!$S$2:$S$1048576,0)))=TRUE, "", INDEX(출금!$C$2:$C$1048576,MATCH($S1909,출금!$S$2:$S$1048576,0)))</f>
        <v/>
      </c>
      <c r="S1909" s="4" t="s">
        <v>3095</v>
      </c>
      <c r="T1909" s="20">
        <v>44277.359953703701</v>
      </c>
      <c r="U1909" s="31" t="str">
        <f t="shared" si="55"/>
        <v>2021-03-22</v>
      </c>
    </row>
    <row r="1910" spans="1:21" hidden="1">
      <c r="A1910" s="5" t="s">
        <v>3</v>
      </c>
      <c r="B1910" s="5" t="s">
        <v>67</v>
      </c>
      <c r="C1910" s="5" t="s">
        <v>24</v>
      </c>
      <c r="D1910" s="2" t="str">
        <f>'(참고) Index'!$E$9</f>
        <v>Main</v>
      </c>
      <c r="E1910" s="5">
        <v>10012</v>
      </c>
      <c r="F1910" s="4" t="str">
        <f t="shared" si="56"/>
        <v>BTC</v>
      </c>
      <c r="G1910" s="2" t="str">
        <f>IF(INDEX(지갑!$H:$H,MATCH(A1910&amp;B1910&amp;C1910&amp;D1910&amp;E1910&amp;F1910&amp;H1910,지갑!$K:$K,0))=0, "",INDEX(지갑!$H:$H,MATCH(A1910&amp;B1910&amp;C1910&amp;D1910&amp;E1910&amp;F1910&amp;H1910,지갑!$K:$K,0)))</f>
        <v>19SK9LWSXLdmwPxvjPgvUrdaPhaPS6LaNu</v>
      </c>
      <c r="K1910" s="1" t="s">
        <v>9</v>
      </c>
      <c r="L1910" s="1" t="s">
        <v>9</v>
      </c>
      <c r="M1910" s="11">
        <v>0.8</v>
      </c>
      <c r="N1910" s="2" t="str">
        <f>IF(ISERROR(INDEX(출금!$G$2:$G$1048576,MATCH($S1910,출금!$S$2:$S$1048576,0)))=TRUE, "", INDEX(출금!$G$2:$G$1048576,MATCH($S1910,출금!$S$2:$S$1048576,0))&amp;"")</f>
        <v/>
      </c>
      <c r="O1910" s="2" t="str">
        <f>IF(ISERROR(INDEX(출금!$H$2:$H$1048576,MATCH($S1910,출금!$S$2:$S$1048576,0)))=TRUE, "", INDEX(출금!$H$2:$H$1048576,MATCH($S1910,출금!$S$2:$S$1048576,0))&amp;"")</f>
        <v/>
      </c>
      <c r="P1910" s="2" t="str">
        <f>IF(ISERROR(INDEX(출금!$A$2:$A$1048576,MATCH($S1910,출금!$S$2:$S$1048576,0)))=TRUE, "", INDEX(출금!$A$2:$A$1048576,MATCH($S1910,출금!$S$2:$S$1048576,0)))</f>
        <v/>
      </c>
      <c r="Q1910" s="2" t="str">
        <f>IF(ISERROR(INDEX(출금!$B$2:$B$1048576,MATCH($S1910,출금!$S$2:$S$1048576,0)))=TRUE, "", INDEX(출금!$B$2:$B$1048576,MATCH($S1910,출금!$S$2:$S$1048576,0)))</f>
        <v/>
      </c>
      <c r="R1910" s="2" t="str">
        <f>IF(ISERROR(INDEX(출금!$C$2:$C$1048576,MATCH($S1910,출금!$S$2:$S$1048576,0)))=TRUE, "", INDEX(출금!$C$2:$C$1048576,MATCH($S1910,출금!$S$2:$S$1048576,0)))</f>
        <v/>
      </c>
      <c r="S1910" s="4" t="s">
        <v>3096</v>
      </c>
      <c r="T1910" s="20">
        <v>44276.671064814815</v>
      </c>
      <c r="U1910" s="31" t="str">
        <f t="shared" si="55"/>
        <v>2021-03-21</v>
      </c>
    </row>
    <row r="1911" spans="1:21" hidden="1">
      <c r="A1911" s="5" t="s">
        <v>3</v>
      </c>
      <c r="B1911" s="5" t="s">
        <v>67</v>
      </c>
      <c r="C1911" s="5" t="s">
        <v>24</v>
      </c>
      <c r="D1911" s="2" t="str">
        <f>'(참고) Index'!$E$9</f>
        <v>Main</v>
      </c>
      <c r="E1911" s="5">
        <v>10012</v>
      </c>
      <c r="F1911" s="4" t="str">
        <f t="shared" si="56"/>
        <v>BTC</v>
      </c>
      <c r="G1911" s="2" t="str">
        <f>IF(INDEX(지갑!$H:$H,MATCH(A1911&amp;B1911&amp;C1911&amp;D1911&amp;E1911&amp;F1911&amp;H1911,지갑!$K:$K,0))=0, "",INDEX(지갑!$H:$H,MATCH(A1911&amp;B1911&amp;C1911&amp;D1911&amp;E1911&amp;F1911&amp;H1911,지갑!$K:$K,0)))</f>
        <v>19SK9LWSXLdmwPxvjPgvUrdaPhaPS6LaNu</v>
      </c>
      <c r="K1911" s="1" t="s">
        <v>9</v>
      </c>
      <c r="L1911" s="1" t="s">
        <v>9</v>
      </c>
      <c r="M1911" s="11">
        <v>0.9</v>
      </c>
      <c r="N1911" s="2" t="str">
        <f>IF(ISERROR(INDEX(출금!$G$2:$G$1048576,MATCH($S1911,출금!$S$2:$S$1048576,0)))=TRUE, "", INDEX(출금!$G$2:$G$1048576,MATCH($S1911,출금!$S$2:$S$1048576,0))&amp;"")</f>
        <v/>
      </c>
      <c r="O1911" s="2" t="str">
        <f>IF(ISERROR(INDEX(출금!$H$2:$H$1048576,MATCH($S1911,출금!$S$2:$S$1048576,0)))=TRUE, "", INDEX(출금!$H$2:$H$1048576,MATCH($S1911,출금!$S$2:$S$1048576,0))&amp;"")</f>
        <v/>
      </c>
      <c r="P1911" s="2" t="str">
        <f>IF(ISERROR(INDEX(출금!$A$2:$A$1048576,MATCH($S1911,출금!$S$2:$S$1048576,0)))=TRUE, "", INDEX(출금!$A$2:$A$1048576,MATCH($S1911,출금!$S$2:$S$1048576,0)))</f>
        <v/>
      </c>
      <c r="Q1911" s="2" t="str">
        <f>IF(ISERROR(INDEX(출금!$B$2:$B$1048576,MATCH($S1911,출금!$S$2:$S$1048576,0)))=TRUE, "", INDEX(출금!$B$2:$B$1048576,MATCH($S1911,출금!$S$2:$S$1048576,0)))</f>
        <v/>
      </c>
      <c r="R1911" s="2" t="str">
        <f>IF(ISERROR(INDEX(출금!$C$2:$C$1048576,MATCH($S1911,출금!$S$2:$S$1048576,0)))=TRUE, "", INDEX(출금!$C$2:$C$1048576,MATCH($S1911,출금!$S$2:$S$1048576,0)))</f>
        <v/>
      </c>
      <c r="S1911" s="4" t="s">
        <v>3097</v>
      </c>
      <c r="T1911" s="20">
        <v>44276.550254629627</v>
      </c>
      <c r="U1911" s="31" t="str">
        <f t="shared" si="55"/>
        <v>2021-03-21</v>
      </c>
    </row>
    <row r="1912" spans="1:21" hidden="1">
      <c r="A1912" s="5" t="s">
        <v>3</v>
      </c>
      <c r="B1912" s="5" t="s">
        <v>67</v>
      </c>
      <c r="C1912" s="5" t="s">
        <v>24</v>
      </c>
      <c r="D1912" s="2" t="str">
        <f>'(참고) Index'!$E$9</f>
        <v>Main</v>
      </c>
      <c r="E1912" s="5">
        <v>10012</v>
      </c>
      <c r="F1912" s="4" t="str">
        <f t="shared" si="56"/>
        <v>BTC</v>
      </c>
      <c r="G1912" s="2" t="str">
        <f>IF(INDEX(지갑!$H:$H,MATCH(A1912&amp;B1912&amp;C1912&amp;D1912&amp;E1912&amp;F1912&amp;H1912,지갑!$K:$K,0))=0, "",INDEX(지갑!$H:$H,MATCH(A1912&amp;B1912&amp;C1912&amp;D1912&amp;E1912&amp;F1912&amp;H1912,지갑!$K:$K,0)))</f>
        <v>19SK9LWSXLdmwPxvjPgvUrdaPhaPS6LaNu</v>
      </c>
      <c r="K1912" s="1" t="s">
        <v>9</v>
      </c>
      <c r="L1912" s="1" t="s">
        <v>9</v>
      </c>
      <c r="M1912" s="11">
        <v>0.3</v>
      </c>
      <c r="N1912" s="2" t="str">
        <f>IF(ISERROR(INDEX(출금!$G$2:$G$1048576,MATCH($S1912,출금!$S$2:$S$1048576,0)))=TRUE, "", INDEX(출금!$G$2:$G$1048576,MATCH($S1912,출금!$S$2:$S$1048576,0))&amp;"")</f>
        <v/>
      </c>
      <c r="O1912" s="2" t="str">
        <f>IF(ISERROR(INDEX(출금!$H$2:$H$1048576,MATCH($S1912,출금!$S$2:$S$1048576,0)))=TRUE, "", INDEX(출금!$H$2:$H$1048576,MATCH($S1912,출금!$S$2:$S$1048576,0))&amp;"")</f>
        <v/>
      </c>
      <c r="P1912" s="2" t="str">
        <f>IF(ISERROR(INDEX(출금!$A$2:$A$1048576,MATCH($S1912,출금!$S$2:$S$1048576,0)))=TRUE, "", INDEX(출금!$A$2:$A$1048576,MATCH($S1912,출금!$S$2:$S$1048576,0)))</f>
        <v/>
      </c>
      <c r="Q1912" s="2" t="str">
        <f>IF(ISERROR(INDEX(출금!$B$2:$B$1048576,MATCH($S1912,출금!$S$2:$S$1048576,0)))=TRUE, "", INDEX(출금!$B$2:$B$1048576,MATCH($S1912,출금!$S$2:$S$1048576,0)))</f>
        <v/>
      </c>
      <c r="R1912" s="2" t="str">
        <f>IF(ISERROR(INDEX(출금!$C$2:$C$1048576,MATCH($S1912,출금!$S$2:$S$1048576,0)))=TRUE, "", INDEX(출금!$C$2:$C$1048576,MATCH($S1912,출금!$S$2:$S$1048576,0)))</f>
        <v/>
      </c>
      <c r="S1912" s="4" t="s">
        <v>3098</v>
      </c>
      <c r="T1912" s="20">
        <v>44275.804479166669</v>
      </c>
      <c r="U1912" s="31" t="str">
        <f t="shared" si="55"/>
        <v>2021-03-20</v>
      </c>
    </row>
    <row r="1913" spans="1:21" hidden="1">
      <c r="A1913" s="5" t="s">
        <v>3</v>
      </c>
      <c r="B1913" s="5" t="s">
        <v>67</v>
      </c>
      <c r="C1913" s="5" t="s">
        <v>24</v>
      </c>
      <c r="D1913" s="2" t="str">
        <f>'(참고) Index'!$E$9</f>
        <v>Main</v>
      </c>
      <c r="E1913" s="5">
        <v>10012</v>
      </c>
      <c r="F1913" s="4" t="str">
        <f t="shared" si="56"/>
        <v>BTC</v>
      </c>
      <c r="G1913" s="2" t="str">
        <f>IF(INDEX(지갑!$H:$H,MATCH(A1913&amp;B1913&amp;C1913&amp;D1913&amp;E1913&amp;F1913&amp;H1913,지갑!$K:$K,0))=0, "",INDEX(지갑!$H:$H,MATCH(A1913&amp;B1913&amp;C1913&amp;D1913&amp;E1913&amp;F1913&amp;H1913,지갑!$K:$K,0)))</f>
        <v>19SK9LWSXLdmwPxvjPgvUrdaPhaPS6LaNu</v>
      </c>
      <c r="K1913" s="1" t="s">
        <v>9</v>
      </c>
      <c r="L1913" s="1" t="s">
        <v>9</v>
      </c>
      <c r="M1913" s="11">
        <v>0.6</v>
      </c>
      <c r="N1913" s="2" t="str">
        <f>IF(ISERROR(INDEX(출금!$G$2:$G$1048576,MATCH($S1913,출금!$S$2:$S$1048576,0)))=TRUE, "", INDEX(출금!$G$2:$G$1048576,MATCH($S1913,출금!$S$2:$S$1048576,0))&amp;"")</f>
        <v/>
      </c>
      <c r="O1913" s="2" t="str">
        <f>IF(ISERROR(INDEX(출금!$H$2:$H$1048576,MATCH($S1913,출금!$S$2:$S$1048576,0)))=TRUE, "", INDEX(출금!$H$2:$H$1048576,MATCH($S1913,출금!$S$2:$S$1048576,0))&amp;"")</f>
        <v/>
      </c>
      <c r="P1913" s="2" t="str">
        <f>IF(ISERROR(INDEX(출금!$A$2:$A$1048576,MATCH($S1913,출금!$S$2:$S$1048576,0)))=TRUE, "", INDEX(출금!$A$2:$A$1048576,MATCH($S1913,출금!$S$2:$S$1048576,0)))</f>
        <v/>
      </c>
      <c r="Q1913" s="2" t="str">
        <f>IF(ISERROR(INDEX(출금!$B$2:$B$1048576,MATCH($S1913,출금!$S$2:$S$1048576,0)))=TRUE, "", INDEX(출금!$B$2:$B$1048576,MATCH($S1913,출금!$S$2:$S$1048576,0)))</f>
        <v/>
      </c>
      <c r="R1913" s="2" t="str">
        <f>IF(ISERROR(INDEX(출금!$C$2:$C$1048576,MATCH($S1913,출금!$S$2:$S$1048576,0)))=TRUE, "", INDEX(출금!$C$2:$C$1048576,MATCH($S1913,출금!$S$2:$S$1048576,0)))</f>
        <v/>
      </c>
      <c r="S1913" s="4" t="s">
        <v>3099</v>
      </c>
      <c r="T1913" s="20">
        <v>44275.489189814813</v>
      </c>
      <c r="U1913" s="31" t="str">
        <f t="shared" si="55"/>
        <v>2021-03-20</v>
      </c>
    </row>
    <row r="1914" spans="1:21">
      <c r="A1914" s="5" t="s">
        <v>3</v>
      </c>
      <c r="B1914" s="5" t="s">
        <v>67</v>
      </c>
      <c r="C1914" s="5" t="s">
        <v>24</v>
      </c>
      <c r="D1914" s="2" t="str">
        <f>'(참고) Index'!$E$9</f>
        <v>Main</v>
      </c>
      <c r="E1914" s="5">
        <v>10012</v>
      </c>
      <c r="F1914" s="4" t="str">
        <f t="shared" si="56"/>
        <v>ETH</v>
      </c>
      <c r="G1914" s="2" t="str">
        <f>IF(INDEX(지갑!$H:$H,MATCH(A1914&amp;B1914&amp;C1914&amp;D1914&amp;E1914&amp;F1914&amp;H1914,지갑!$K:$K,0))=0, "",INDEX(지갑!$H:$H,MATCH(A1914&amp;B1914&amp;C1914&amp;D1914&amp;E1914&amp;F1914&amp;H1914,지갑!$K:$K,0)))</f>
        <v>0x5d6fcf22aa4e4ff8da0abe329392e7c5306d22f3</v>
      </c>
      <c r="K1914" s="1" t="s">
        <v>11</v>
      </c>
      <c r="L1914" s="1" t="s">
        <v>11</v>
      </c>
      <c r="M1914" s="11">
        <v>5</v>
      </c>
      <c r="N1914" s="2" t="str">
        <f>IF(ISERROR(INDEX(출금!$G$2:$G$1048576,MATCH($S1914,출금!$S$2:$S$1048576,0)))=TRUE, "", INDEX(출금!$G$2:$G$1048576,MATCH($S1914,출금!$S$2:$S$1048576,0))&amp;"")</f>
        <v/>
      </c>
      <c r="O1914" s="2" t="str">
        <f>IF(ISERROR(INDEX(출금!$H$2:$H$1048576,MATCH($S1914,출금!$S$2:$S$1048576,0)))=TRUE, "", INDEX(출금!$H$2:$H$1048576,MATCH($S1914,출금!$S$2:$S$1048576,0))&amp;"")</f>
        <v/>
      </c>
      <c r="P1914" s="2" t="str">
        <f>IF(ISERROR(INDEX(출금!$A$2:$A$1048576,MATCH($S1914,출금!$S$2:$S$1048576,0)))=TRUE, "", INDEX(출금!$A$2:$A$1048576,MATCH($S1914,출금!$S$2:$S$1048576,0)))</f>
        <v/>
      </c>
      <c r="Q1914" s="2" t="str">
        <f>IF(ISERROR(INDEX(출금!$B$2:$B$1048576,MATCH($S1914,출금!$S$2:$S$1048576,0)))=TRUE, "", INDEX(출금!$B$2:$B$1048576,MATCH($S1914,출금!$S$2:$S$1048576,0)))</f>
        <v/>
      </c>
      <c r="R1914" s="2" t="str">
        <f>IF(ISERROR(INDEX(출금!$C$2:$C$1048576,MATCH($S1914,출금!$S$2:$S$1048576,0)))=TRUE, "", INDEX(출금!$C$2:$C$1048576,MATCH($S1914,출금!$S$2:$S$1048576,0)))</f>
        <v/>
      </c>
      <c r="S1914" s="4" t="s">
        <v>3100</v>
      </c>
      <c r="T1914" s="20">
        <v>44274.540335648147</v>
      </c>
      <c r="U1914" s="31" t="str">
        <f t="shared" si="55"/>
        <v>2021-03-19</v>
      </c>
    </row>
    <row r="1915" spans="1:21" hidden="1">
      <c r="A1915" s="5" t="s">
        <v>3</v>
      </c>
      <c r="B1915" s="5" t="s">
        <v>67</v>
      </c>
      <c r="C1915" s="5" t="s">
        <v>24</v>
      </c>
      <c r="D1915" s="2" t="str">
        <f>'(참고) Index'!$E$9</f>
        <v>Main</v>
      </c>
      <c r="E1915" s="5">
        <v>10012</v>
      </c>
      <c r="F1915" s="4" t="str">
        <f t="shared" si="56"/>
        <v>BTC</v>
      </c>
      <c r="G1915" s="2" t="str">
        <f>IF(INDEX(지갑!$H:$H,MATCH(A1915&amp;B1915&amp;C1915&amp;D1915&amp;E1915&amp;F1915&amp;H1915,지갑!$K:$K,0))=0, "",INDEX(지갑!$H:$H,MATCH(A1915&amp;B1915&amp;C1915&amp;D1915&amp;E1915&amp;F1915&amp;H1915,지갑!$K:$K,0)))</f>
        <v>19SK9LWSXLdmwPxvjPgvUrdaPhaPS6LaNu</v>
      </c>
      <c r="K1915" s="1" t="s">
        <v>9</v>
      </c>
      <c r="L1915" s="1" t="s">
        <v>9</v>
      </c>
      <c r="M1915" s="11">
        <v>0.6</v>
      </c>
      <c r="N1915" s="2" t="str">
        <f>IF(ISERROR(INDEX(출금!$G$2:$G$1048576,MATCH($S1915,출금!$S$2:$S$1048576,0)))=TRUE, "", INDEX(출금!$G$2:$G$1048576,MATCH($S1915,출금!$S$2:$S$1048576,0))&amp;"")</f>
        <v/>
      </c>
      <c r="O1915" s="2" t="str">
        <f>IF(ISERROR(INDEX(출금!$H$2:$H$1048576,MATCH($S1915,출금!$S$2:$S$1048576,0)))=TRUE, "", INDEX(출금!$H$2:$H$1048576,MATCH($S1915,출금!$S$2:$S$1048576,0))&amp;"")</f>
        <v/>
      </c>
      <c r="P1915" s="2" t="str">
        <f>IF(ISERROR(INDEX(출금!$A$2:$A$1048576,MATCH($S1915,출금!$S$2:$S$1048576,0)))=TRUE, "", INDEX(출금!$A$2:$A$1048576,MATCH($S1915,출금!$S$2:$S$1048576,0)))</f>
        <v/>
      </c>
      <c r="Q1915" s="2" t="str">
        <f>IF(ISERROR(INDEX(출금!$B$2:$B$1048576,MATCH($S1915,출금!$S$2:$S$1048576,0)))=TRUE, "", INDEX(출금!$B$2:$B$1048576,MATCH($S1915,출금!$S$2:$S$1048576,0)))</f>
        <v/>
      </c>
      <c r="R1915" s="2" t="str">
        <f>IF(ISERROR(INDEX(출금!$C$2:$C$1048576,MATCH($S1915,출금!$S$2:$S$1048576,0)))=TRUE, "", INDEX(출금!$C$2:$C$1048576,MATCH($S1915,출금!$S$2:$S$1048576,0)))</f>
        <v/>
      </c>
      <c r="S1915" s="4" t="s">
        <v>3101</v>
      </c>
      <c r="T1915" s="20">
        <v>44274.422511574077</v>
      </c>
      <c r="U1915" s="31" t="str">
        <f t="shared" si="55"/>
        <v>2021-03-19</v>
      </c>
    </row>
    <row r="1916" spans="1:21" hidden="1">
      <c r="A1916" s="5" t="s">
        <v>3</v>
      </c>
      <c r="B1916" s="5" t="s">
        <v>67</v>
      </c>
      <c r="C1916" s="5" t="s">
        <v>24</v>
      </c>
      <c r="D1916" s="2" t="str">
        <f>'(참고) Index'!$E$9</f>
        <v>Main</v>
      </c>
      <c r="E1916" s="5">
        <v>10012</v>
      </c>
      <c r="F1916" s="4" t="str">
        <f t="shared" si="56"/>
        <v>BCH</v>
      </c>
      <c r="G1916" s="2" t="e">
        <f>IF(INDEX(지갑!$H:$H,MATCH(A1916&amp;B1916&amp;C1916&amp;D1916&amp;E1916&amp;F1916&amp;H1916,지갑!$K:$K,0))=0, "",INDEX(지갑!$H:$H,MATCH(A1916&amp;B1916&amp;C1916&amp;D1916&amp;E1916&amp;F1916&amp;H1916,지갑!$K:$K,0)))</f>
        <v>#N/A</v>
      </c>
      <c r="K1916" s="1" t="s">
        <v>81</v>
      </c>
      <c r="L1916" s="1" t="s">
        <v>81</v>
      </c>
      <c r="M1916" s="11">
        <v>1900.6634200000001</v>
      </c>
      <c r="N1916" s="2" t="str">
        <f>IF(ISERROR(INDEX(출금!$G$2:$G$1048576,MATCH($S1916,출금!$S$2:$S$1048576,0)))=TRUE, "", INDEX(출금!$G$2:$G$1048576,MATCH($S1916,출금!$S$2:$S$1048576,0))&amp;"")</f>
        <v/>
      </c>
      <c r="O1916" s="2" t="str">
        <f>IF(ISERROR(INDEX(출금!$H$2:$H$1048576,MATCH($S1916,출금!$S$2:$S$1048576,0)))=TRUE, "", INDEX(출금!$H$2:$H$1048576,MATCH($S1916,출금!$S$2:$S$1048576,0))&amp;"")</f>
        <v/>
      </c>
      <c r="P1916" s="2" t="str">
        <f>IF(ISERROR(INDEX(출금!$A$2:$A$1048576,MATCH($S1916,출금!$S$2:$S$1048576,0)))=TRUE, "", INDEX(출금!$A$2:$A$1048576,MATCH($S1916,출금!$S$2:$S$1048576,0)))</f>
        <v/>
      </c>
      <c r="Q1916" s="2" t="str">
        <f>IF(ISERROR(INDEX(출금!$B$2:$B$1048576,MATCH($S1916,출금!$S$2:$S$1048576,0)))=TRUE, "", INDEX(출금!$B$2:$B$1048576,MATCH($S1916,출금!$S$2:$S$1048576,0)))</f>
        <v/>
      </c>
      <c r="R1916" s="2" t="str">
        <f>IF(ISERROR(INDEX(출금!$C$2:$C$1048576,MATCH($S1916,출금!$S$2:$S$1048576,0)))=TRUE, "", INDEX(출금!$C$2:$C$1048576,MATCH($S1916,출금!$S$2:$S$1048576,0)))</f>
        <v/>
      </c>
      <c r="S1916" s="4" t="s">
        <v>3102</v>
      </c>
      <c r="T1916" s="20">
        <v>44273.538981481484</v>
      </c>
      <c r="U1916" s="31" t="str">
        <f t="shared" si="55"/>
        <v>2021-03-18</v>
      </c>
    </row>
    <row r="1917" spans="1:21">
      <c r="A1917" s="5" t="s">
        <v>3</v>
      </c>
      <c r="B1917" s="5" t="s">
        <v>67</v>
      </c>
      <c r="C1917" s="5" t="s">
        <v>24</v>
      </c>
      <c r="D1917" s="2" t="str">
        <f>'(참고) Index'!$E$9</f>
        <v>Main</v>
      </c>
      <c r="E1917" s="5">
        <v>10012</v>
      </c>
      <c r="F1917" s="4" t="str">
        <f t="shared" si="56"/>
        <v>WBTC</v>
      </c>
      <c r="G1917" s="2" t="e">
        <f>IF(INDEX(지갑!$H:$H,MATCH(A1917&amp;B1917&amp;C1917&amp;D1917&amp;E1917&amp;F1917&amp;H1917,지갑!$K:$K,0))=0, "",INDEX(지갑!$H:$H,MATCH(A1917&amp;B1917&amp;C1917&amp;D1917&amp;E1917&amp;F1917&amp;H1917,지갑!$K:$K,0)))</f>
        <v>#N/A</v>
      </c>
      <c r="K1917" s="1" t="s">
        <v>414</v>
      </c>
      <c r="L1917" s="1" t="s">
        <v>11</v>
      </c>
      <c r="M1917" s="11">
        <v>0.3</v>
      </c>
      <c r="N1917" s="2" t="str">
        <f>IF(ISERROR(INDEX(출금!$G$2:$G$1048576,MATCH($S1917,출금!$S$2:$S$1048576,0)))=TRUE, "", INDEX(출금!$G$2:$G$1048576,MATCH($S1917,출금!$S$2:$S$1048576,0))&amp;"")</f>
        <v/>
      </c>
      <c r="O1917" s="2" t="str">
        <f>IF(ISERROR(INDEX(출금!$H$2:$H$1048576,MATCH($S1917,출금!$S$2:$S$1048576,0)))=TRUE, "", INDEX(출금!$H$2:$H$1048576,MATCH($S1917,출금!$S$2:$S$1048576,0))&amp;"")</f>
        <v/>
      </c>
      <c r="P1917" s="2" t="str">
        <f>IF(ISERROR(INDEX(출금!$A$2:$A$1048576,MATCH($S1917,출금!$S$2:$S$1048576,0)))=TRUE, "", INDEX(출금!$A$2:$A$1048576,MATCH($S1917,출금!$S$2:$S$1048576,0)))</f>
        <v/>
      </c>
      <c r="Q1917" s="2" t="str">
        <f>IF(ISERROR(INDEX(출금!$B$2:$B$1048576,MATCH($S1917,출금!$S$2:$S$1048576,0)))=TRUE, "", INDEX(출금!$B$2:$B$1048576,MATCH($S1917,출금!$S$2:$S$1048576,0)))</f>
        <v/>
      </c>
      <c r="R1917" s="2" t="str">
        <f>IF(ISERROR(INDEX(출금!$C$2:$C$1048576,MATCH($S1917,출금!$S$2:$S$1048576,0)))=TRUE, "", INDEX(출금!$C$2:$C$1048576,MATCH($S1917,출금!$S$2:$S$1048576,0)))</f>
        <v/>
      </c>
      <c r="S1917" s="4" t="s">
        <v>3103</v>
      </c>
      <c r="T1917" s="20">
        <v>44272.412662037037</v>
      </c>
      <c r="U1917" s="31" t="str">
        <f t="shared" si="55"/>
        <v>2021-03-17</v>
      </c>
    </row>
    <row r="1918" spans="1:21" hidden="1">
      <c r="A1918" s="5" t="s">
        <v>3</v>
      </c>
      <c r="B1918" s="5" t="s">
        <v>67</v>
      </c>
      <c r="C1918" s="5" t="s">
        <v>24</v>
      </c>
      <c r="D1918" s="2" t="str">
        <f>'(참고) Index'!$E$9</f>
        <v>Main</v>
      </c>
      <c r="E1918" s="5">
        <v>10012</v>
      </c>
      <c r="F1918" s="4" t="str">
        <f t="shared" si="56"/>
        <v>BTC</v>
      </c>
      <c r="G1918" s="2" t="str">
        <f>IF(INDEX(지갑!$H:$H,MATCH(A1918&amp;B1918&amp;C1918&amp;D1918&amp;E1918&amp;F1918&amp;H1918,지갑!$K:$K,0))=0, "",INDEX(지갑!$H:$H,MATCH(A1918&amp;B1918&amp;C1918&amp;D1918&amp;E1918&amp;F1918&amp;H1918,지갑!$K:$K,0)))</f>
        <v>19SK9LWSXLdmwPxvjPgvUrdaPhaPS6LaNu</v>
      </c>
      <c r="K1918" s="1" t="s">
        <v>9</v>
      </c>
      <c r="L1918" s="1" t="s">
        <v>9</v>
      </c>
      <c r="M1918" s="11">
        <v>0.6</v>
      </c>
      <c r="N1918" s="2" t="str">
        <f>IF(ISERROR(INDEX(출금!$G$2:$G$1048576,MATCH($S1918,출금!$S$2:$S$1048576,0)))=TRUE, "", INDEX(출금!$G$2:$G$1048576,MATCH($S1918,출금!$S$2:$S$1048576,0))&amp;"")</f>
        <v/>
      </c>
      <c r="O1918" s="2" t="str">
        <f>IF(ISERROR(INDEX(출금!$H$2:$H$1048576,MATCH($S1918,출금!$S$2:$S$1048576,0)))=TRUE, "", INDEX(출금!$H$2:$H$1048576,MATCH($S1918,출금!$S$2:$S$1048576,0))&amp;"")</f>
        <v/>
      </c>
      <c r="P1918" s="2" t="str">
        <f>IF(ISERROR(INDEX(출금!$A$2:$A$1048576,MATCH($S1918,출금!$S$2:$S$1048576,0)))=TRUE, "", INDEX(출금!$A$2:$A$1048576,MATCH($S1918,출금!$S$2:$S$1048576,0)))</f>
        <v/>
      </c>
      <c r="Q1918" s="2" t="str">
        <f>IF(ISERROR(INDEX(출금!$B$2:$B$1048576,MATCH($S1918,출금!$S$2:$S$1048576,0)))=TRUE, "", INDEX(출금!$B$2:$B$1048576,MATCH($S1918,출금!$S$2:$S$1048576,0)))</f>
        <v/>
      </c>
      <c r="R1918" s="2" t="str">
        <f>IF(ISERROR(INDEX(출금!$C$2:$C$1048576,MATCH($S1918,출금!$S$2:$S$1048576,0)))=TRUE, "", INDEX(출금!$C$2:$C$1048576,MATCH($S1918,출금!$S$2:$S$1048576,0)))</f>
        <v/>
      </c>
      <c r="S1918" s="4" t="s">
        <v>3104</v>
      </c>
      <c r="T1918" s="20">
        <v>44271.486435185187</v>
      </c>
      <c r="U1918" s="31" t="str">
        <f t="shared" si="55"/>
        <v>2021-03-16</v>
      </c>
    </row>
    <row r="1919" spans="1:21" hidden="1">
      <c r="A1919" s="5" t="s">
        <v>3</v>
      </c>
      <c r="B1919" s="5" t="s">
        <v>67</v>
      </c>
      <c r="C1919" s="5" t="s">
        <v>24</v>
      </c>
      <c r="D1919" s="2" t="str">
        <f>'(참고) Index'!$E$9</f>
        <v>Main</v>
      </c>
      <c r="E1919" s="5">
        <v>10012</v>
      </c>
      <c r="F1919" s="4" t="str">
        <f t="shared" si="56"/>
        <v>BTC</v>
      </c>
      <c r="G1919" s="2" t="str">
        <f>IF(INDEX(지갑!$H:$H,MATCH(A1919&amp;B1919&amp;C1919&amp;D1919&amp;E1919&amp;F1919&amp;H1919,지갑!$K:$K,0))=0, "",INDEX(지갑!$H:$H,MATCH(A1919&amp;B1919&amp;C1919&amp;D1919&amp;E1919&amp;F1919&amp;H1919,지갑!$K:$K,0)))</f>
        <v>19SK9LWSXLdmwPxvjPgvUrdaPhaPS6LaNu</v>
      </c>
      <c r="K1919" s="1" t="s">
        <v>9</v>
      </c>
      <c r="L1919" s="1" t="s">
        <v>9</v>
      </c>
      <c r="M1919" s="11">
        <v>0.5</v>
      </c>
      <c r="N1919" s="2" t="str">
        <f>IF(ISERROR(INDEX(출금!$G$2:$G$1048576,MATCH($S1919,출금!$S$2:$S$1048576,0)))=TRUE, "", INDEX(출금!$G$2:$G$1048576,MATCH($S1919,출금!$S$2:$S$1048576,0))&amp;"")</f>
        <v/>
      </c>
      <c r="O1919" s="2" t="str">
        <f>IF(ISERROR(INDEX(출금!$H$2:$H$1048576,MATCH($S1919,출금!$S$2:$S$1048576,0)))=TRUE, "", INDEX(출금!$H$2:$H$1048576,MATCH($S1919,출금!$S$2:$S$1048576,0))&amp;"")</f>
        <v/>
      </c>
      <c r="P1919" s="2" t="str">
        <f>IF(ISERROR(INDEX(출금!$A$2:$A$1048576,MATCH($S1919,출금!$S$2:$S$1048576,0)))=TRUE, "", INDEX(출금!$A$2:$A$1048576,MATCH($S1919,출금!$S$2:$S$1048576,0)))</f>
        <v/>
      </c>
      <c r="Q1919" s="2" t="str">
        <f>IF(ISERROR(INDEX(출금!$B$2:$B$1048576,MATCH($S1919,출금!$S$2:$S$1048576,0)))=TRUE, "", INDEX(출금!$B$2:$B$1048576,MATCH($S1919,출금!$S$2:$S$1048576,0)))</f>
        <v/>
      </c>
      <c r="R1919" s="2" t="str">
        <f>IF(ISERROR(INDEX(출금!$C$2:$C$1048576,MATCH($S1919,출금!$S$2:$S$1048576,0)))=TRUE, "", INDEX(출금!$C$2:$C$1048576,MATCH($S1919,출금!$S$2:$S$1048576,0)))</f>
        <v/>
      </c>
      <c r="S1919" s="4" t="s">
        <v>3105</v>
      </c>
      <c r="T1919" s="20">
        <v>44270.990636574075</v>
      </c>
      <c r="U1919" s="31" t="str">
        <f t="shared" si="55"/>
        <v>2021-03-15</v>
      </c>
    </row>
    <row r="1920" spans="1:21">
      <c r="A1920" s="5" t="s">
        <v>3</v>
      </c>
      <c r="B1920" s="5" t="s">
        <v>67</v>
      </c>
      <c r="C1920" s="5" t="s">
        <v>24</v>
      </c>
      <c r="D1920" s="2" t="str">
        <f>'(참고) Index'!$E$9</f>
        <v>Main</v>
      </c>
      <c r="E1920" s="5">
        <v>10012</v>
      </c>
      <c r="F1920" s="4" t="str">
        <f t="shared" si="56"/>
        <v>WBTC</v>
      </c>
      <c r="G1920" s="2" t="e">
        <f>IF(INDEX(지갑!$H:$H,MATCH(A1920&amp;B1920&amp;C1920&amp;D1920&amp;E1920&amp;F1920&amp;H1920,지갑!$K:$K,0))=0, "",INDEX(지갑!$H:$H,MATCH(A1920&amp;B1920&amp;C1920&amp;D1920&amp;E1920&amp;F1920&amp;H1920,지갑!$K:$K,0)))</f>
        <v>#N/A</v>
      </c>
      <c r="K1920" s="1" t="s">
        <v>414</v>
      </c>
      <c r="L1920" s="1" t="s">
        <v>11</v>
      </c>
      <c r="M1920" s="11">
        <v>0.3</v>
      </c>
      <c r="N1920" s="2" t="str">
        <f>IF(ISERROR(INDEX(출금!$G$2:$G$1048576,MATCH($S1920,출금!$S$2:$S$1048576,0)))=TRUE, "", INDEX(출금!$G$2:$G$1048576,MATCH($S1920,출금!$S$2:$S$1048576,0))&amp;"")</f>
        <v/>
      </c>
      <c r="O1920" s="2" t="str">
        <f>IF(ISERROR(INDEX(출금!$H$2:$H$1048576,MATCH($S1920,출금!$S$2:$S$1048576,0)))=TRUE, "", INDEX(출금!$H$2:$H$1048576,MATCH($S1920,출금!$S$2:$S$1048576,0))&amp;"")</f>
        <v/>
      </c>
      <c r="P1920" s="2" t="str">
        <f>IF(ISERROR(INDEX(출금!$A$2:$A$1048576,MATCH($S1920,출금!$S$2:$S$1048576,0)))=TRUE, "", INDEX(출금!$A$2:$A$1048576,MATCH($S1920,출금!$S$2:$S$1048576,0)))</f>
        <v/>
      </c>
      <c r="Q1920" s="2" t="str">
        <f>IF(ISERROR(INDEX(출금!$B$2:$B$1048576,MATCH($S1920,출금!$S$2:$S$1048576,0)))=TRUE, "", INDEX(출금!$B$2:$B$1048576,MATCH($S1920,출금!$S$2:$S$1048576,0)))</f>
        <v/>
      </c>
      <c r="R1920" s="2" t="str">
        <f>IF(ISERROR(INDEX(출금!$C$2:$C$1048576,MATCH($S1920,출금!$S$2:$S$1048576,0)))=TRUE, "", INDEX(출금!$C$2:$C$1048576,MATCH($S1920,출금!$S$2:$S$1048576,0)))</f>
        <v/>
      </c>
      <c r="S1920" s="4" t="s">
        <v>3106</v>
      </c>
      <c r="T1920" s="20">
        <v>44270.853043981479</v>
      </c>
      <c r="U1920" s="31" t="str">
        <f t="shared" si="55"/>
        <v>2021-03-15</v>
      </c>
    </row>
    <row r="1921" spans="1:21" hidden="1">
      <c r="A1921" s="5" t="s">
        <v>3</v>
      </c>
      <c r="B1921" s="5" t="s">
        <v>67</v>
      </c>
      <c r="C1921" s="5" t="s">
        <v>24</v>
      </c>
      <c r="D1921" s="2" t="str">
        <f>'(참고) Index'!$E$9</f>
        <v>Main</v>
      </c>
      <c r="E1921" s="5">
        <v>10012</v>
      </c>
      <c r="F1921" s="4" t="str">
        <f t="shared" si="56"/>
        <v>BTC</v>
      </c>
      <c r="G1921" s="2" t="str">
        <f>IF(INDEX(지갑!$H:$H,MATCH(A1921&amp;B1921&amp;C1921&amp;D1921&amp;E1921&amp;F1921&amp;H1921,지갑!$K:$K,0))=0, "",INDEX(지갑!$H:$H,MATCH(A1921&amp;B1921&amp;C1921&amp;D1921&amp;E1921&amp;F1921&amp;H1921,지갑!$K:$K,0)))</f>
        <v>19SK9LWSXLdmwPxvjPgvUrdaPhaPS6LaNu</v>
      </c>
      <c r="K1921" s="1" t="s">
        <v>9</v>
      </c>
      <c r="L1921" s="1" t="s">
        <v>9</v>
      </c>
      <c r="M1921" s="11">
        <v>0.3</v>
      </c>
      <c r="N1921" s="2" t="str">
        <f>IF(ISERROR(INDEX(출금!$G$2:$G$1048576,MATCH($S1921,출금!$S$2:$S$1048576,0)))=TRUE, "", INDEX(출금!$G$2:$G$1048576,MATCH($S1921,출금!$S$2:$S$1048576,0))&amp;"")</f>
        <v/>
      </c>
      <c r="O1921" s="2" t="str">
        <f>IF(ISERROR(INDEX(출금!$H$2:$H$1048576,MATCH($S1921,출금!$S$2:$S$1048576,0)))=TRUE, "", INDEX(출금!$H$2:$H$1048576,MATCH($S1921,출금!$S$2:$S$1048576,0))&amp;"")</f>
        <v/>
      </c>
      <c r="P1921" s="2" t="str">
        <f>IF(ISERROR(INDEX(출금!$A$2:$A$1048576,MATCH($S1921,출금!$S$2:$S$1048576,0)))=TRUE, "", INDEX(출금!$A$2:$A$1048576,MATCH($S1921,출금!$S$2:$S$1048576,0)))</f>
        <v/>
      </c>
      <c r="Q1921" s="2" t="str">
        <f>IF(ISERROR(INDEX(출금!$B$2:$B$1048576,MATCH($S1921,출금!$S$2:$S$1048576,0)))=TRUE, "", INDEX(출금!$B$2:$B$1048576,MATCH($S1921,출금!$S$2:$S$1048576,0)))</f>
        <v/>
      </c>
      <c r="R1921" s="2" t="str">
        <f>IF(ISERROR(INDEX(출금!$C$2:$C$1048576,MATCH($S1921,출금!$S$2:$S$1048576,0)))=TRUE, "", INDEX(출금!$C$2:$C$1048576,MATCH($S1921,출금!$S$2:$S$1048576,0)))</f>
        <v/>
      </c>
      <c r="S1921" s="4" t="s">
        <v>3107</v>
      </c>
      <c r="T1921" s="20">
        <v>44270.382314814815</v>
      </c>
      <c r="U1921" s="31" t="str">
        <f t="shared" si="55"/>
        <v>2021-03-15</v>
      </c>
    </row>
    <row r="1922" spans="1:21" hidden="1">
      <c r="A1922" s="5" t="s">
        <v>3</v>
      </c>
      <c r="B1922" s="5" t="s">
        <v>67</v>
      </c>
      <c r="C1922" s="5" t="s">
        <v>24</v>
      </c>
      <c r="D1922" s="2" t="str">
        <f>'(참고) Index'!$E$9</f>
        <v>Main</v>
      </c>
      <c r="E1922" s="5">
        <v>10012</v>
      </c>
      <c r="F1922" s="4" t="str">
        <f t="shared" si="56"/>
        <v>BTC</v>
      </c>
      <c r="G1922" s="2" t="str">
        <f>IF(INDEX(지갑!$H:$H,MATCH(A1922&amp;B1922&amp;C1922&amp;D1922&amp;E1922&amp;F1922&amp;H1922,지갑!$K:$K,0))=0, "",INDEX(지갑!$H:$H,MATCH(A1922&amp;B1922&amp;C1922&amp;D1922&amp;E1922&amp;F1922&amp;H1922,지갑!$K:$K,0)))</f>
        <v>19SK9LWSXLdmwPxvjPgvUrdaPhaPS6LaNu</v>
      </c>
      <c r="K1922" s="1" t="s">
        <v>9</v>
      </c>
      <c r="L1922" s="1" t="s">
        <v>9</v>
      </c>
      <c r="M1922" s="11">
        <v>0.5</v>
      </c>
      <c r="N1922" s="2" t="str">
        <f>IF(ISERROR(INDEX(출금!$G$2:$G$1048576,MATCH($S1922,출금!$S$2:$S$1048576,0)))=TRUE, "", INDEX(출금!$G$2:$G$1048576,MATCH($S1922,출금!$S$2:$S$1048576,0))&amp;"")</f>
        <v/>
      </c>
      <c r="O1922" s="2" t="str">
        <f>IF(ISERROR(INDEX(출금!$H$2:$H$1048576,MATCH($S1922,출금!$S$2:$S$1048576,0)))=TRUE, "", INDEX(출금!$H$2:$H$1048576,MATCH($S1922,출금!$S$2:$S$1048576,0))&amp;"")</f>
        <v/>
      </c>
      <c r="P1922" s="2" t="str">
        <f>IF(ISERROR(INDEX(출금!$A$2:$A$1048576,MATCH($S1922,출금!$S$2:$S$1048576,0)))=TRUE, "", INDEX(출금!$A$2:$A$1048576,MATCH($S1922,출금!$S$2:$S$1048576,0)))</f>
        <v/>
      </c>
      <c r="Q1922" s="2" t="str">
        <f>IF(ISERROR(INDEX(출금!$B$2:$B$1048576,MATCH($S1922,출금!$S$2:$S$1048576,0)))=TRUE, "", INDEX(출금!$B$2:$B$1048576,MATCH($S1922,출금!$S$2:$S$1048576,0)))</f>
        <v/>
      </c>
      <c r="R1922" s="2" t="str">
        <f>IF(ISERROR(INDEX(출금!$C$2:$C$1048576,MATCH($S1922,출금!$S$2:$S$1048576,0)))=TRUE, "", INDEX(출금!$C$2:$C$1048576,MATCH($S1922,출금!$S$2:$S$1048576,0)))</f>
        <v/>
      </c>
      <c r="S1922" s="4" t="s">
        <v>3108</v>
      </c>
      <c r="T1922" s="20">
        <v>44269.711423611108</v>
      </c>
      <c r="U1922" s="31" t="str">
        <f t="shared" ref="U1922:U1985" si="57">TEXT(T1922,"yyyy-mm-dd")</f>
        <v>2021-03-14</v>
      </c>
    </row>
    <row r="1923" spans="1:21" hidden="1">
      <c r="A1923" s="5" t="s">
        <v>3</v>
      </c>
      <c r="B1923" s="5" t="s">
        <v>67</v>
      </c>
      <c r="C1923" s="5" t="s">
        <v>24</v>
      </c>
      <c r="D1923" s="2" t="str">
        <f>'(참고) Index'!$E$9</f>
        <v>Main</v>
      </c>
      <c r="E1923" s="5">
        <v>10012</v>
      </c>
      <c r="F1923" s="4" t="str">
        <f t="shared" si="56"/>
        <v>BTC</v>
      </c>
      <c r="G1923" s="2" t="str">
        <f>IF(INDEX(지갑!$H:$H,MATCH(A1923&amp;B1923&amp;C1923&amp;D1923&amp;E1923&amp;F1923&amp;H1923,지갑!$K:$K,0))=0, "",INDEX(지갑!$H:$H,MATCH(A1923&amp;B1923&amp;C1923&amp;D1923&amp;E1923&amp;F1923&amp;H1923,지갑!$K:$K,0)))</f>
        <v>19SK9LWSXLdmwPxvjPgvUrdaPhaPS6LaNu</v>
      </c>
      <c r="K1923" s="1" t="s">
        <v>9</v>
      </c>
      <c r="L1923" s="1" t="s">
        <v>9</v>
      </c>
      <c r="M1923" s="11">
        <v>0.3</v>
      </c>
      <c r="N1923" s="2" t="str">
        <f>IF(ISERROR(INDEX(출금!$G$2:$G$1048576,MATCH($S1923,출금!$S$2:$S$1048576,0)))=TRUE, "", INDEX(출금!$G$2:$G$1048576,MATCH($S1923,출금!$S$2:$S$1048576,0))&amp;"")</f>
        <v/>
      </c>
      <c r="O1923" s="2" t="str">
        <f>IF(ISERROR(INDEX(출금!$H$2:$H$1048576,MATCH($S1923,출금!$S$2:$S$1048576,0)))=TRUE, "", INDEX(출금!$H$2:$H$1048576,MATCH($S1923,출금!$S$2:$S$1048576,0))&amp;"")</f>
        <v/>
      </c>
      <c r="P1923" s="2" t="str">
        <f>IF(ISERROR(INDEX(출금!$A$2:$A$1048576,MATCH($S1923,출금!$S$2:$S$1048576,0)))=TRUE, "", INDEX(출금!$A$2:$A$1048576,MATCH($S1923,출금!$S$2:$S$1048576,0)))</f>
        <v/>
      </c>
      <c r="Q1923" s="2" t="str">
        <f>IF(ISERROR(INDEX(출금!$B$2:$B$1048576,MATCH($S1923,출금!$S$2:$S$1048576,0)))=TRUE, "", INDEX(출금!$B$2:$B$1048576,MATCH($S1923,출금!$S$2:$S$1048576,0)))</f>
        <v/>
      </c>
      <c r="R1923" s="2" t="str">
        <f>IF(ISERROR(INDEX(출금!$C$2:$C$1048576,MATCH($S1923,출금!$S$2:$S$1048576,0)))=TRUE, "", INDEX(출금!$C$2:$C$1048576,MATCH($S1923,출금!$S$2:$S$1048576,0)))</f>
        <v/>
      </c>
      <c r="S1923" s="4" t="s">
        <v>3109</v>
      </c>
      <c r="T1923" s="20">
        <v>44269.593321759261</v>
      </c>
      <c r="U1923" s="31" t="str">
        <f t="shared" si="57"/>
        <v>2021-03-14</v>
      </c>
    </row>
    <row r="1924" spans="1:21" hidden="1">
      <c r="A1924" s="5" t="s">
        <v>3</v>
      </c>
      <c r="B1924" s="5" t="s">
        <v>67</v>
      </c>
      <c r="C1924" s="5" t="s">
        <v>24</v>
      </c>
      <c r="D1924" s="2" t="str">
        <f>'(참고) Index'!$E$9</f>
        <v>Main</v>
      </c>
      <c r="E1924" s="5">
        <v>10012</v>
      </c>
      <c r="F1924" s="4" t="str">
        <f t="shared" si="56"/>
        <v>BTC</v>
      </c>
      <c r="G1924" s="2" t="str">
        <f>IF(INDEX(지갑!$H:$H,MATCH(A1924&amp;B1924&amp;C1924&amp;D1924&amp;E1924&amp;F1924&amp;H1924,지갑!$K:$K,0))=0, "",INDEX(지갑!$H:$H,MATCH(A1924&amp;B1924&amp;C1924&amp;D1924&amp;E1924&amp;F1924&amp;H1924,지갑!$K:$K,0)))</f>
        <v>19SK9LWSXLdmwPxvjPgvUrdaPhaPS6LaNu</v>
      </c>
      <c r="K1924" s="1" t="s">
        <v>9</v>
      </c>
      <c r="L1924" s="1" t="s">
        <v>9</v>
      </c>
      <c r="M1924" s="11">
        <v>0.4</v>
      </c>
      <c r="N1924" s="2" t="str">
        <f>IF(ISERROR(INDEX(출금!$G$2:$G$1048576,MATCH($S1924,출금!$S$2:$S$1048576,0)))=TRUE, "", INDEX(출금!$G$2:$G$1048576,MATCH($S1924,출금!$S$2:$S$1048576,0))&amp;"")</f>
        <v/>
      </c>
      <c r="O1924" s="2" t="str">
        <f>IF(ISERROR(INDEX(출금!$H$2:$H$1048576,MATCH($S1924,출금!$S$2:$S$1048576,0)))=TRUE, "", INDEX(출금!$H$2:$H$1048576,MATCH($S1924,출금!$S$2:$S$1048576,0))&amp;"")</f>
        <v/>
      </c>
      <c r="P1924" s="2" t="str">
        <f>IF(ISERROR(INDEX(출금!$A$2:$A$1048576,MATCH($S1924,출금!$S$2:$S$1048576,0)))=TRUE, "", INDEX(출금!$A$2:$A$1048576,MATCH($S1924,출금!$S$2:$S$1048576,0)))</f>
        <v/>
      </c>
      <c r="Q1924" s="2" t="str">
        <f>IF(ISERROR(INDEX(출금!$B$2:$B$1048576,MATCH($S1924,출금!$S$2:$S$1048576,0)))=TRUE, "", INDEX(출금!$B$2:$B$1048576,MATCH($S1924,출금!$S$2:$S$1048576,0)))</f>
        <v/>
      </c>
      <c r="R1924" s="2" t="str">
        <f>IF(ISERROR(INDEX(출금!$C$2:$C$1048576,MATCH($S1924,출금!$S$2:$S$1048576,0)))=TRUE, "", INDEX(출금!$C$2:$C$1048576,MATCH($S1924,출금!$S$2:$S$1048576,0)))</f>
        <v/>
      </c>
      <c r="S1924" s="4" t="s">
        <v>3110</v>
      </c>
      <c r="T1924" s="20">
        <v>44269.407256944447</v>
      </c>
      <c r="U1924" s="31" t="str">
        <f t="shared" si="57"/>
        <v>2021-03-14</v>
      </c>
    </row>
    <row r="1925" spans="1:21">
      <c r="A1925" s="5" t="s">
        <v>3</v>
      </c>
      <c r="B1925" s="5" t="s">
        <v>67</v>
      </c>
      <c r="C1925" s="5" t="s">
        <v>24</v>
      </c>
      <c r="D1925" s="2" t="str">
        <f>'(참고) Index'!$E$9</f>
        <v>Main</v>
      </c>
      <c r="E1925" s="5">
        <v>10012</v>
      </c>
      <c r="F1925" s="4" t="str">
        <f t="shared" si="56"/>
        <v>USDT</v>
      </c>
      <c r="G1925" s="2" t="str">
        <f>IF(INDEX(지갑!$H:$H,MATCH(A1925&amp;B1925&amp;C1925&amp;D1925&amp;E1925&amp;F1925&amp;H1925,지갑!$K:$K,0))=0, "",INDEX(지갑!$H:$H,MATCH(A1925&amp;B1925&amp;C1925&amp;D1925&amp;E1925&amp;F1925&amp;H1925,지갑!$K:$K,0)))</f>
        <v/>
      </c>
      <c r="K1925" s="1" t="s">
        <v>13</v>
      </c>
      <c r="L1925" s="1" t="s">
        <v>11</v>
      </c>
      <c r="M1925" s="11">
        <v>30000</v>
      </c>
      <c r="N1925" s="2" t="str">
        <f>IF(ISERROR(INDEX(출금!$G$2:$G$1048576,MATCH($S1925,출금!$S$2:$S$1048576,0)))=TRUE, "", INDEX(출금!$G$2:$G$1048576,MATCH($S1925,출금!$S$2:$S$1048576,0))&amp;"")</f>
        <v/>
      </c>
      <c r="O1925" s="2" t="str">
        <f>IF(ISERROR(INDEX(출금!$H$2:$H$1048576,MATCH($S1925,출금!$S$2:$S$1048576,0)))=TRUE, "", INDEX(출금!$H$2:$H$1048576,MATCH($S1925,출금!$S$2:$S$1048576,0))&amp;"")</f>
        <v/>
      </c>
      <c r="P1925" s="2" t="str">
        <f>IF(ISERROR(INDEX(출금!$A$2:$A$1048576,MATCH($S1925,출금!$S$2:$S$1048576,0)))=TRUE, "", INDEX(출금!$A$2:$A$1048576,MATCH($S1925,출금!$S$2:$S$1048576,0)))</f>
        <v/>
      </c>
      <c r="Q1925" s="2" t="str">
        <f>IF(ISERROR(INDEX(출금!$B$2:$B$1048576,MATCH($S1925,출금!$S$2:$S$1048576,0)))=TRUE, "", INDEX(출금!$B$2:$B$1048576,MATCH($S1925,출금!$S$2:$S$1048576,0)))</f>
        <v/>
      </c>
      <c r="R1925" s="2" t="str">
        <f>IF(ISERROR(INDEX(출금!$C$2:$C$1048576,MATCH($S1925,출금!$S$2:$S$1048576,0)))=TRUE, "", INDEX(출금!$C$2:$C$1048576,MATCH($S1925,출금!$S$2:$S$1048576,0)))</f>
        <v/>
      </c>
      <c r="S1925" s="4" t="s">
        <v>3111</v>
      </c>
      <c r="T1925" s="20">
        <v>44269.40148148148</v>
      </c>
      <c r="U1925" s="31" t="str">
        <f t="shared" si="57"/>
        <v>2021-03-14</v>
      </c>
    </row>
    <row r="1926" spans="1:21">
      <c r="A1926" s="5" t="s">
        <v>3</v>
      </c>
      <c r="B1926" s="5" t="s">
        <v>67</v>
      </c>
      <c r="C1926" s="5" t="s">
        <v>24</v>
      </c>
      <c r="D1926" s="2" t="str">
        <f>'(참고) Index'!$E$9</f>
        <v>Main</v>
      </c>
      <c r="E1926" s="5">
        <v>10012</v>
      </c>
      <c r="F1926" s="4" t="str">
        <f t="shared" si="56"/>
        <v>USDT</v>
      </c>
      <c r="G1926" s="2" t="str">
        <f>IF(INDEX(지갑!$H:$H,MATCH(A1926&amp;B1926&amp;C1926&amp;D1926&amp;E1926&amp;F1926&amp;H1926,지갑!$K:$K,0))=0, "",INDEX(지갑!$H:$H,MATCH(A1926&amp;B1926&amp;C1926&amp;D1926&amp;E1926&amp;F1926&amp;H1926,지갑!$K:$K,0)))</f>
        <v/>
      </c>
      <c r="K1926" s="1" t="s">
        <v>13</v>
      </c>
      <c r="L1926" s="1" t="s">
        <v>11</v>
      </c>
      <c r="M1926" s="11">
        <v>20000</v>
      </c>
      <c r="N1926" s="2" t="str">
        <f>IF(ISERROR(INDEX(출금!$G$2:$G$1048576,MATCH($S1926,출금!$S$2:$S$1048576,0)))=TRUE, "", INDEX(출금!$G$2:$G$1048576,MATCH($S1926,출금!$S$2:$S$1048576,0))&amp;"")</f>
        <v/>
      </c>
      <c r="O1926" s="2" t="str">
        <f>IF(ISERROR(INDEX(출금!$H$2:$H$1048576,MATCH($S1926,출금!$S$2:$S$1048576,0)))=TRUE, "", INDEX(출금!$H$2:$H$1048576,MATCH($S1926,출금!$S$2:$S$1048576,0))&amp;"")</f>
        <v/>
      </c>
      <c r="P1926" s="2" t="str">
        <f>IF(ISERROR(INDEX(출금!$A$2:$A$1048576,MATCH($S1926,출금!$S$2:$S$1048576,0)))=TRUE, "", INDEX(출금!$A$2:$A$1048576,MATCH($S1926,출금!$S$2:$S$1048576,0)))</f>
        <v/>
      </c>
      <c r="Q1926" s="2" t="str">
        <f>IF(ISERROR(INDEX(출금!$B$2:$B$1048576,MATCH($S1926,출금!$S$2:$S$1048576,0)))=TRUE, "", INDEX(출금!$B$2:$B$1048576,MATCH($S1926,출금!$S$2:$S$1048576,0)))</f>
        <v/>
      </c>
      <c r="R1926" s="2" t="str">
        <f>IF(ISERROR(INDEX(출금!$C$2:$C$1048576,MATCH($S1926,출금!$S$2:$S$1048576,0)))=TRUE, "", INDEX(출금!$C$2:$C$1048576,MATCH($S1926,출금!$S$2:$S$1048576,0)))</f>
        <v/>
      </c>
      <c r="S1926" s="4" t="s">
        <v>3112</v>
      </c>
      <c r="T1926" s="20">
        <v>44267.636145833334</v>
      </c>
      <c r="U1926" s="31" t="str">
        <f t="shared" si="57"/>
        <v>2021-03-12</v>
      </c>
    </row>
    <row r="1927" spans="1:21">
      <c r="A1927" s="5" t="s">
        <v>3</v>
      </c>
      <c r="B1927" s="5" t="s">
        <v>67</v>
      </c>
      <c r="C1927" s="5" t="s">
        <v>24</v>
      </c>
      <c r="D1927" s="2" t="str">
        <f>'(참고) Index'!$E$9</f>
        <v>Main</v>
      </c>
      <c r="E1927" s="5">
        <v>10012</v>
      </c>
      <c r="F1927" s="4" t="str">
        <f t="shared" si="56"/>
        <v>USDT</v>
      </c>
      <c r="G1927" s="2" t="str">
        <f>IF(INDEX(지갑!$H:$H,MATCH(A1927&amp;B1927&amp;C1927&amp;D1927&amp;E1927&amp;F1927&amp;H1927,지갑!$K:$K,0))=0, "",INDEX(지갑!$H:$H,MATCH(A1927&amp;B1927&amp;C1927&amp;D1927&amp;E1927&amp;F1927&amp;H1927,지갑!$K:$K,0)))</f>
        <v/>
      </c>
      <c r="K1927" s="1" t="s">
        <v>13</v>
      </c>
      <c r="L1927" s="1" t="s">
        <v>11</v>
      </c>
      <c r="M1927" s="11">
        <v>12000</v>
      </c>
      <c r="N1927" s="2" t="str">
        <f>IF(ISERROR(INDEX(출금!$G$2:$G$1048576,MATCH($S1927,출금!$S$2:$S$1048576,0)))=TRUE, "", INDEX(출금!$G$2:$G$1048576,MATCH($S1927,출금!$S$2:$S$1048576,0))&amp;"")</f>
        <v/>
      </c>
      <c r="O1927" s="2" t="str">
        <f>IF(ISERROR(INDEX(출금!$H$2:$H$1048576,MATCH($S1927,출금!$S$2:$S$1048576,0)))=TRUE, "", INDEX(출금!$H$2:$H$1048576,MATCH($S1927,출금!$S$2:$S$1048576,0))&amp;"")</f>
        <v/>
      </c>
      <c r="P1927" s="2" t="str">
        <f>IF(ISERROR(INDEX(출금!$A$2:$A$1048576,MATCH($S1927,출금!$S$2:$S$1048576,0)))=TRUE, "", INDEX(출금!$A$2:$A$1048576,MATCH($S1927,출금!$S$2:$S$1048576,0)))</f>
        <v/>
      </c>
      <c r="Q1927" s="2" t="str">
        <f>IF(ISERROR(INDEX(출금!$B$2:$B$1048576,MATCH($S1927,출금!$S$2:$S$1048576,0)))=TRUE, "", INDEX(출금!$B$2:$B$1048576,MATCH($S1927,출금!$S$2:$S$1048576,0)))</f>
        <v/>
      </c>
      <c r="R1927" s="2" t="str">
        <f>IF(ISERROR(INDEX(출금!$C$2:$C$1048576,MATCH($S1927,출금!$S$2:$S$1048576,0)))=TRUE, "", INDEX(출금!$C$2:$C$1048576,MATCH($S1927,출금!$S$2:$S$1048576,0)))</f>
        <v/>
      </c>
      <c r="S1927" s="4" t="s">
        <v>3113</v>
      </c>
      <c r="T1927" s="20">
        <v>44267.437719907408</v>
      </c>
      <c r="U1927" s="31" t="str">
        <f t="shared" si="57"/>
        <v>2021-03-12</v>
      </c>
    </row>
    <row r="1928" spans="1:21" hidden="1">
      <c r="A1928" s="5" t="s">
        <v>3</v>
      </c>
      <c r="B1928" s="5" t="s">
        <v>67</v>
      </c>
      <c r="C1928" s="5" t="s">
        <v>24</v>
      </c>
      <c r="D1928" s="2" t="str">
        <f>'(참고) Index'!$E$9</f>
        <v>Main</v>
      </c>
      <c r="E1928" s="5">
        <v>10012</v>
      </c>
      <c r="F1928" s="4" t="str">
        <f t="shared" si="56"/>
        <v>BTC</v>
      </c>
      <c r="G1928" s="2" t="str">
        <f>IF(INDEX(지갑!$H:$H,MATCH(A1928&amp;B1928&amp;C1928&amp;D1928&amp;E1928&amp;F1928&amp;H1928,지갑!$K:$K,0))=0, "",INDEX(지갑!$H:$H,MATCH(A1928&amp;B1928&amp;C1928&amp;D1928&amp;E1928&amp;F1928&amp;H1928,지갑!$K:$K,0)))</f>
        <v>19SK9LWSXLdmwPxvjPgvUrdaPhaPS6LaNu</v>
      </c>
      <c r="K1928" s="1" t="s">
        <v>9</v>
      </c>
      <c r="L1928" s="1" t="s">
        <v>9</v>
      </c>
      <c r="M1928" s="11">
        <v>0.2</v>
      </c>
      <c r="N1928" s="2" t="str">
        <f>IF(ISERROR(INDEX(출금!$G$2:$G$1048576,MATCH($S1928,출금!$S$2:$S$1048576,0)))=TRUE, "", INDEX(출금!$G$2:$G$1048576,MATCH($S1928,출금!$S$2:$S$1048576,0))&amp;"")</f>
        <v/>
      </c>
      <c r="O1928" s="2" t="str">
        <f>IF(ISERROR(INDEX(출금!$H$2:$H$1048576,MATCH($S1928,출금!$S$2:$S$1048576,0)))=TRUE, "", INDEX(출금!$H$2:$H$1048576,MATCH($S1928,출금!$S$2:$S$1048576,0))&amp;"")</f>
        <v/>
      </c>
      <c r="P1928" s="2" t="str">
        <f>IF(ISERROR(INDEX(출금!$A$2:$A$1048576,MATCH($S1928,출금!$S$2:$S$1048576,0)))=TRUE, "", INDEX(출금!$A$2:$A$1048576,MATCH($S1928,출금!$S$2:$S$1048576,0)))</f>
        <v/>
      </c>
      <c r="Q1928" s="2" t="str">
        <f>IF(ISERROR(INDEX(출금!$B$2:$B$1048576,MATCH($S1928,출금!$S$2:$S$1048576,0)))=TRUE, "", INDEX(출금!$B$2:$B$1048576,MATCH($S1928,출금!$S$2:$S$1048576,0)))</f>
        <v/>
      </c>
      <c r="R1928" s="2" t="str">
        <f>IF(ISERROR(INDEX(출금!$C$2:$C$1048576,MATCH($S1928,출금!$S$2:$S$1048576,0)))=TRUE, "", INDEX(출금!$C$2:$C$1048576,MATCH($S1928,출금!$S$2:$S$1048576,0)))</f>
        <v/>
      </c>
      <c r="S1928" s="4" t="s">
        <v>3114</v>
      </c>
      <c r="T1928" s="20">
        <v>44266.935150462959</v>
      </c>
      <c r="U1928" s="31" t="str">
        <f t="shared" si="57"/>
        <v>2021-03-11</v>
      </c>
    </row>
    <row r="1929" spans="1:21" hidden="1">
      <c r="A1929" s="5" t="s">
        <v>3</v>
      </c>
      <c r="B1929" s="5" t="s">
        <v>67</v>
      </c>
      <c r="C1929" s="5" t="s">
        <v>24</v>
      </c>
      <c r="D1929" s="2" t="str">
        <f>'(참고) Index'!$E$9</f>
        <v>Main</v>
      </c>
      <c r="E1929" s="5">
        <v>10012</v>
      </c>
      <c r="F1929" s="4" t="str">
        <f t="shared" si="56"/>
        <v>BTC</v>
      </c>
      <c r="G1929" s="2" t="str">
        <f>IF(INDEX(지갑!$H:$H,MATCH(A1929&amp;B1929&amp;C1929&amp;D1929&amp;E1929&amp;F1929&amp;H1929,지갑!$K:$K,0))=0, "",INDEX(지갑!$H:$H,MATCH(A1929&amp;B1929&amp;C1929&amp;D1929&amp;E1929&amp;F1929&amp;H1929,지갑!$K:$K,0)))</f>
        <v>19SK9LWSXLdmwPxvjPgvUrdaPhaPS6LaNu</v>
      </c>
      <c r="K1929" s="1" t="s">
        <v>9</v>
      </c>
      <c r="L1929" s="1" t="s">
        <v>9</v>
      </c>
      <c r="M1929" s="11">
        <v>0.5</v>
      </c>
      <c r="N1929" s="2" t="str">
        <f>IF(ISERROR(INDEX(출금!$G$2:$G$1048576,MATCH($S1929,출금!$S$2:$S$1048576,0)))=TRUE, "", INDEX(출금!$G$2:$G$1048576,MATCH($S1929,출금!$S$2:$S$1048576,0))&amp;"")</f>
        <v/>
      </c>
      <c r="O1929" s="2" t="str">
        <f>IF(ISERROR(INDEX(출금!$H$2:$H$1048576,MATCH($S1929,출금!$S$2:$S$1048576,0)))=TRUE, "", INDEX(출금!$H$2:$H$1048576,MATCH($S1929,출금!$S$2:$S$1048576,0))&amp;"")</f>
        <v/>
      </c>
      <c r="P1929" s="2" t="str">
        <f>IF(ISERROR(INDEX(출금!$A$2:$A$1048576,MATCH($S1929,출금!$S$2:$S$1048576,0)))=TRUE, "", INDEX(출금!$A$2:$A$1048576,MATCH($S1929,출금!$S$2:$S$1048576,0)))</f>
        <v/>
      </c>
      <c r="Q1929" s="2" t="str">
        <f>IF(ISERROR(INDEX(출금!$B$2:$B$1048576,MATCH($S1929,출금!$S$2:$S$1048576,0)))=TRUE, "", INDEX(출금!$B$2:$B$1048576,MATCH($S1929,출금!$S$2:$S$1048576,0)))</f>
        <v/>
      </c>
      <c r="R1929" s="2" t="str">
        <f>IF(ISERROR(INDEX(출금!$C$2:$C$1048576,MATCH($S1929,출금!$S$2:$S$1048576,0)))=TRUE, "", INDEX(출금!$C$2:$C$1048576,MATCH($S1929,출금!$S$2:$S$1048576,0)))</f>
        <v/>
      </c>
      <c r="S1929" s="4" t="s">
        <v>3115</v>
      </c>
      <c r="T1929" s="20">
        <v>44266.600347222222</v>
      </c>
      <c r="U1929" s="31" t="str">
        <f t="shared" si="57"/>
        <v>2021-03-11</v>
      </c>
    </row>
    <row r="1930" spans="1:21" hidden="1">
      <c r="A1930" s="5" t="s">
        <v>3</v>
      </c>
      <c r="B1930" s="5" t="s">
        <v>67</v>
      </c>
      <c r="C1930" s="5" t="s">
        <v>24</v>
      </c>
      <c r="D1930" s="2" t="str">
        <f>'(참고) Index'!$E$9</f>
        <v>Main</v>
      </c>
      <c r="E1930" s="5">
        <v>10012</v>
      </c>
      <c r="F1930" s="4" t="str">
        <f t="shared" si="56"/>
        <v>BTC</v>
      </c>
      <c r="G1930" s="2" t="str">
        <f>IF(INDEX(지갑!$H:$H,MATCH(A1930&amp;B1930&amp;C1930&amp;D1930&amp;E1930&amp;F1930&amp;H1930,지갑!$K:$K,0))=0, "",INDEX(지갑!$H:$H,MATCH(A1930&amp;B1930&amp;C1930&amp;D1930&amp;E1930&amp;F1930&amp;H1930,지갑!$K:$K,0)))</f>
        <v>19SK9LWSXLdmwPxvjPgvUrdaPhaPS6LaNu</v>
      </c>
      <c r="K1930" s="1" t="s">
        <v>9</v>
      </c>
      <c r="L1930" s="1" t="s">
        <v>9</v>
      </c>
      <c r="M1930" s="11">
        <v>0.6</v>
      </c>
      <c r="N1930" s="2" t="str">
        <f>IF(ISERROR(INDEX(출금!$G$2:$G$1048576,MATCH($S1930,출금!$S$2:$S$1048576,0)))=TRUE, "", INDEX(출금!$G$2:$G$1048576,MATCH($S1930,출금!$S$2:$S$1048576,0))&amp;"")</f>
        <v/>
      </c>
      <c r="O1930" s="2" t="str">
        <f>IF(ISERROR(INDEX(출금!$H$2:$H$1048576,MATCH($S1930,출금!$S$2:$S$1048576,0)))=TRUE, "", INDEX(출금!$H$2:$H$1048576,MATCH($S1930,출금!$S$2:$S$1048576,0))&amp;"")</f>
        <v/>
      </c>
      <c r="P1930" s="2" t="str">
        <f>IF(ISERROR(INDEX(출금!$A$2:$A$1048576,MATCH($S1930,출금!$S$2:$S$1048576,0)))=TRUE, "", INDEX(출금!$A$2:$A$1048576,MATCH($S1930,출금!$S$2:$S$1048576,0)))</f>
        <v/>
      </c>
      <c r="Q1930" s="2" t="str">
        <f>IF(ISERROR(INDEX(출금!$B$2:$B$1048576,MATCH($S1930,출금!$S$2:$S$1048576,0)))=TRUE, "", INDEX(출금!$B$2:$B$1048576,MATCH($S1930,출금!$S$2:$S$1048576,0)))</f>
        <v/>
      </c>
      <c r="R1930" s="2" t="str">
        <f>IF(ISERROR(INDEX(출금!$C$2:$C$1048576,MATCH($S1930,출금!$S$2:$S$1048576,0)))=TRUE, "", INDEX(출금!$C$2:$C$1048576,MATCH($S1930,출금!$S$2:$S$1048576,0)))</f>
        <v/>
      </c>
      <c r="S1930" s="4" t="s">
        <v>3116</v>
      </c>
      <c r="T1930" s="20">
        <v>44266.500347222223</v>
      </c>
      <c r="U1930" s="31" t="str">
        <f t="shared" si="57"/>
        <v>2021-03-11</v>
      </c>
    </row>
    <row r="1931" spans="1:21" hidden="1">
      <c r="A1931" s="5" t="s">
        <v>3</v>
      </c>
      <c r="B1931" s="5" t="s">
        <v>67</v>
      </c>
      <c r="C1931" s="5" t="s">
        <v>24</v>
      </c>
      <c r="D1931" s="2" t="str">
        <f>'(참고) Index'!$E$9</f>
        <v>Main</v>
      </c>
      <c r="E1931" s="5">
        <v>10012</v>
      </c>
      <c r="F1931" s="4" t="str">
        <f t="shared" si="56"/>
        <v>BTC</v>
      </c>
      <c r="G1931" s="2" t="str">
        <f>IF(INDEX(지갑!$H:$H,MATCH(A1931&amp;B1931&amp;C1931&amp;D1931&amp;E1931&amp;F1931&amp;H1931,지갑!$K:$K,0))=0, "",INDEX(지갑!$H:$H,MATCH(A1931&amp;B1931&amp;C1931&amp;D1931&amp;E1931&amp;F1931&amp;H1931,지갑!$K:$K,0)))</f>
        <v>19SK9LWSXLdmwPxvjPgvUrdaPhaPS6LaNu</v>
      </c>
      <c r="K1931" s="1" t="s">
        <v>9</v>
      </c>
      <c r="L1931" s="1" t="s">
        <v>9</v>
      </c>
      <c r="M1931" s="11">
        <v>0.5</v>
      </c>
      <c r="N1931" s="2" t="str">
        <f>IF(ISERROR(INDEX(출금!$G$2:$G$1048576,MATCH($S1931,출금!$S$2:$S$1048576,0)))=TRUE, "", INDEX(출금!$G$2:$G$1048576,MATCH($S1931,출금!$S$2:$S$1048576,0))&amp;"")</f>
        <v/>
      </c>
      <c r="O1931" s="2" t="str">
        <f>IF(ISERROR(INDEX(출금!$H$2:$H$1048576,MATCH($S1931,출금!$S$2:$S$1048576,0)))=TRUE, "", INDEX(출금!$H$2:$H$1048576,MATCH($S1931,출금!$S$2:$S$1048576,0))&amp;"")</f>
        <v/>
      </c>
      <c r="P1931" s="2" t="str">
        <f>IF(ISERROR(INDEX(출금!$A$2:$A$1048576,MATCH($S1931,출금!$S$2:$S$1048576,0)))=TRUE, "", INDEX(출금!$A$2:$A$1048576,MATCH($S1931,출금!$S$2:$S$1048576,0)))</f>
        <v/>
      </c>
      <c r="Q1931" s="2" t="str">
        <f>IF(ISERROR(INDEX(출금!$B$2:$B$1048576,MATCH($S1931,출금!$S$2:$S$1048576,0)))=TRUE, "", INDEX(출금!$B$2:$B$1048576,MATCH($S1931,출금!$S$2:$S$1048576,0)))</f>
        <v/>
      </c>
      <c r="R1931" s="2" t="str">
        <f>IF(ISERROR(INDEX(출금!$C$2:$C$1048576,MATCH($S1931,출금!$S$2:$S$1048576,0)))=TRUE, "", INDEX(출금!$C$2:$C$1048576,MATCH($S1931,출금!$S$2:$S$1048576,0)))</f>
        <v/>
      </c>
      <c r="S1931" s="4" t="s">
        <v>3117</v>
      </c>
      <c r="T1931" s="20">
        <v>44265.755914351852</v>
      </c>
      <c r="U1931" s="31" t="str">
        <f t="shared" si="57"/>
        <v>2021-03-10</v>
      </c>
    </row>
    <row r="1932" spans="1:21" hidden="1">
      <c r="A1932" s="5" t="s">
        <v>3</v>
      </c>
      <c r="B1932" s="5" t="s">
        <v>67</v>
      </c>
      <c r="C1932" s="5" t="s">
        <v>24</v>
      </c>
      <c r="D1932" s="2" t="str">
        <f>'(참고) Index'!$E$9</f>
        <v>Main</v>
      </c>
      <c r="E1932" s="5">
        <v>10012</v>
      </c>
      <c r="F1932" s="4" t="str">
        <f t="shared" si="56"/>
        <v>BTC</v>
      </c>
      <c r="G1932" s="2" t="str">
        <f>IF(INDEX(지갑!$H:$H,MATCH(A1932&amp;B1932&amp;C1932&amp;D1932&amp;E1932&amp;F1932&amp;H1932,지갑!$K:$K,0))=0, "",INDEX(지갑!$H:$H,MATCH(A1932&amp;B1932&amp;C1932&amp;D1932&amp;E1932&amp;F1932&amp;H1932,지갑!$K:$K,0)))</f>
        <v>19SK9LWSXLdmwPxvjPgvUrdaPhaPS6LaNu</v>
      </c>
      <c r="K1932" s="1" t="s">
        <v>9</v>
      </c>
      <c r="L1932" s="1" t="s">
        <v>9</v>
      </c>
      <c r="M1932" s="11">
        <v>0.6</v>
      </c>
      <c r="N1932" s="2" t="str">
        <f>IF(ISERROR(INDEX(출금!$G$2:$G$1048576,MATCH($S1932,출금!$S$2:$S$1048576,0)))=TRUE, "", INDEX(출금!$G$2:$G$1048576,MATCH($S1932,출금!$S$2:$S$1048576,0))&amp;"")</f>
        <v/>
      </c>
      <c r="O1932" s="2" t="str">
        <f>IF(ISERROR(INDEX(출금!$H$2:$H$1048576,MATCH($S1932,출금!$S$2:$S$1048576,0)))=TRUE, "", INDEX(출금!$H$2:$H$1048576,MATCH($S1932,출금!$S$2:$S$1048576,0))&amp;"")</f>
        <v/>
      </c>
      <c r="P1932" s="2" t="str">
        <f>IF(ISERROR(INDEX(출금!$A$2:$A$1048576,MATCH($S1932,출금!$S$2:$S$1048576,0)))=TRUE, "", INDEX(출금!$A$2:$A$1048576,MATCH($S1932,출금!$S$2:$S$1048576,0)))</f>
        <v/>
      </c>
      <c r="Q1932" s="2" t="str">
        <f>IF(ISERROR(INDEX(출금!$B$2:$B$1048576,MATCH($S1932,출금!$S$2:$S$1048576,0)))=TRUE, "", INDEX(출금!$B$2:$B$1048576,MATCH($S1932,출금!$S$2:$S$1048576,0)))</f>
        <v/>
      </c>
      <c r="R1932" s="2" t="str">
        <f>IF(ISERROR(INDEX(출금!$C$2:$C$1048576,MATCH($S1932,출금!$S$2:$S$1048576,0)))=TRUE, "", INDEX(출금!$C$2:$C$1048576,MATCH($S1932,출금!$S$2:$S$1048576,0)))</f>
        <v/>
      </c>
      <c r="S1932" s="4" t="s">
        <v>3118</v>
      </c>
      <c r="T1932" s="20">
        <v>44265.551724537036</v>
      </c>
      <c r="U1932" s="31" t="str">
        <f t="shared" si="57"/>
        <v>2021-03-10</v>
      </c>
    </row>
    <row r="1933" spans="1:21" hidden="1">
      <c r="A1933" s="5" t="s">
        <v>3</v>
      </c>
      <c r="B1933" s="5" t="s">
        <v>67</v>
      </c>
      <c r="C1933" s="5" t="s">
        <v>24</v>
      </c>
      <c r="D1933" s="2" t="str">
        <f>'(참고) Index'!$E$9</f>
        <v>Main</v>
      </c>
      <c r="E1933" s="5">
        <v>10012</v>
      </c>
      <c r="F1933" s="4" t="str">
        <f t="shared" si="56"/>
        <v>BTC</v>
      </c>
      <c r="G1933" s="2" t="str">
        <f>IF(INDEX(지갑!$H:$H,MATCH(A1933&amp;B1933&amp;C1933&amp;D1933&amp;E1933&amp;F1933&amp;H1933,지갑!$K:$K,0))=0, "",INDEX(지갑!$H:$H,MATCH(A1933&amp;B1933&amp;C1933&amp;D1933&amp;E1933&amp;F1933&amp;H1933,지갑!$K:$K,0)))</f>
        <v>19SK9LWSXLdmwPxvjPgvUrdaPhaPS6LaNu</v>
      </c>
      <c r="K1933" s="1" t="s">
        <v>9</v>
      </c>
      <c r="L1933" s="1" t="s">
        <v>9</v>
      </c>
      <c r="M1933" s="11">
        <v>0.2</v>
      </c>
      <c r="N1933" s="2" t="str">
        <f>IF(ISERROR(INDEX(출금!$G$2:$G$1048576,MATCH($S1933,출금!$S$2:$S$1048576,0)))=TRUE, "", INDEX(출금!$G$2:$G$1048576,MATCH($S1933,출금!$S$2:$S$1048576,0))&amp;"")</f>
        <v/>
      </c>
      <c r="O1933" s="2" t="str">
        <f>IF(ISERROR(INDEX(출금!$H$2:$H$1048576,MATCH($S1933,출금!$S$2:$S$1048576,0)))=TRUE, "", INDEX(출금!$H$2:$H$1048576,MATCH($S1933,출금!$S$2:$S$1048576,0))&amp;"")</f>
        <v/>
      </c>
      <c r="P1933" s="2" t="str">
        <f>IF(ISERROR(INDEX(출금!$A$2:$A$1048576,MATCH($S1933,출금!$S$2:$S$1048576,0)))=TRUE, "", INDEX(출금!$A$2:$A$1048576,MATCH($S1933,출금!$S$2:$S$1048576,0)))</f>
        <v/>
      </c>
      <c r="Q1933" s="2" t="str">
        <f>IF(ISERROR(INDEX(출금!$B$2:$B$1048576,MATCH($S1933,출금!$S$2:$S$1048576,0)))=TRUE, "", INDEX(출금!$B$2:$B$1048576,MATCH($S1933,출금!$S$2:$S$1048576,0)))</f>
        <v/>
      </c>
      <c r="R1933" s="2" t="str">
        <f>IF(ISERROR(INDEX(출금!$C$2:$C$1048576,MATCH($S1933,출금!$S$2:$S$1048576,0)))=TRUE, "", INDEX(출금!$C$2:$C$1048576,MATCH($S1933,출금!$S$2:$S$1048576,0)))</f>
        <v/>
      </c>
      <c r="S1933" s="4" t="s">
        <v>3119</v>
      </c>
      <c r="T1933" s="20">
        <v>44265.43650462963</v>
      </c>
      <c r="U1933" s="31" t="str">
        <f t="shared" si="57"/>
        <v>2021-03-10</v>
      </c>
    </row>
    <row r="1934" spans="1:21">
      <c r="A1934" s="5" t="s">
        <v>3</v>
      </c>
      <c r="B1934" s="5" t="s">
        <v>67</v>
      </c>
      <c r="C1934" s="5" t="s">
        <v>24</v>
      </c>
      <c r="D1934" s="2" t="str">
        <f>'(참고) Index'!$E$9</f>
        <v>Main</v>
      </c>
      <c r="E1934" s="5">
        <v>10012</v>
      </c>
      <c r="F1934" s="4" t="str">
        <f t="shared" si="56"/>
        <v>WBTC</v>
      </c>
      <c r="G1934" s="2" t="e">
        <f>IF(INDEX(지갑!$H:$H,MATCH(A1934&amp;B1934&amp;C1934&amp;D1934&amp;E1934&amp;F1934&amp;H1934,지갑!$K:$K,0))=0, "",INDEX(지갑!$H:$H,MATCH(A1934&amp;B1934&amp;C1934&amp;D1934&amp;E1934&amp;F1934&amp;H1934,지갑!$K:$K,0)))</f>
        <v>#N/A</v>
      </c>
      <c r="K1934" s="1" t="s">
        <v>414</v>
      </c>
      <c r="L1934" s="1" t="s">
        <v>11</v>
      </c>
      <c r="M1934" s="11">
        <v>0.3</v>
      </c>
      <c r="N1934" s="2" t="str">
        <f>IF(ISERROR(INDEX(출금!$G$2:$G$1048576,MATCH($S1934,출금!$S$2:$S$1048576,0)))=TRUE, "", INDEX(출금!$G$2:$G$1048576,MATCH($S1934,출금!$S$2:$S$1048576,0))&amp;"")</f>
        <v/>
      </c>
      <c r="O1934" s="2" t="str">
        <f>IF(ISERROR(INDEX(출금!$H$2:$H$1048576,MATCH($S1934,출금!$S$2:$S$1048576,0)))=TRUE, "", INDEX(출금!$H$2:$H$1048576,MATCH($S1934,출금!$S$2:$S$1048576,0))&amp;"")</f>
        <v/>
      </c>
      <c r="P1934" s="2" t="str">
        <f>IF(ISERROR(INDEX(출금!$A$2:$A$1048576,MATCH($S1934,출금!$S$2:$S$1048576,0)))=TRUE, "", INDEX(출금!$A$2:$A$1048576,MATCH($S1934,출금!$S$2:$S$1048576,0)))</f>
        <v/>
      </c>
      <c r="Q1934" s="2" t="str">
        <f>IF(ISERROR(INDEX(출금!$B$2:$B$1048576,MATCH($S1934,출금!$S$2:$S$1048576,0)))=TRUE, "", INDEX(출금!$B$2:$B$1048576,MATCH($S1934,출금!$S$2:$S$1048576,0)))</f>
        <v/>
      </c>
      <c r="R1934" s="2" t="str">
        <f>IF(ISERROR(INDEX(출금!$C$2:$C$1048576,MATCH($S1934,출금!$S$2:$S$1048576,0)))=TRUE, "", INDEX(출금!$C$2:$C$1048576,MATCH($S1934,출금!$S$2:$S$1048576,0)))</f>
        <v/>
      </c>
      <c r="S1934" s="4" t="s">
        <v>3120</v>
      </c>
      <c r="T1934" s="20">
        <v>44265.430578703701</v>
      </c>
      <c r="U1934" s="31" t="str">
        <f t="shared" si="57"/>
        <v>2021-03-10</v>
      </c>
    </row>
    <row r="1935" spans="1:21" hidden="1">
      <c r="A1935" s="2" t="s">
        <v>3</v>
      </c>
      <c r="B1935" s="2" t="s">
        <v>96</v>
      </c>
      <c r="C1935" s="2" t="s">
        <v>2190</v>
      </c>
      <c r="D1935" s="2" t="s">
        <v>2191</v>
      </c>
      <c r="F1935" s="4" t="str">
        <f t="shared" si="56"/>
        <v>NEAR</v>
      </c>
      <c r="G1935" s="2" t="str">
        <f>IF(INDEX(지갑!$H:$H,MATCH(A1935&amp;B1935&amp;C1935&amp;D1935&amp;E1935&amp;F1935&amp;H1935,지갑!$K:$K,0))=0, "",INDEX(지갑!$H:$H,MATCH(A1935&amp;B1935&amp;C1935&amp;D1935&amp;E1935&amp;F1935&amp;H1935,지갑!$K:$K,0)))</f>
        <v>9a75dade0a80ae38a9a770a6662ad530d23b319f75d286dbb2b52e4f330dff95</v>
      </c>
      <c r="K1935" s="4" t="s">
        <v>148</v>
      </c>
      <c r="L1935" s="4" t="s">
        <v>148</v>
      </c>
      <c r="M1935" s="11">
        <v>1.0084405599999999</v>
      </c>
      <c r="N1935" s="2" t="str">
        <f>IF(ISERROR(INDEX(출금!$G$2:$G$1048576,MATCH($S1935,출금!$S$2:$S$1048576,0)))=TRUE, "", INDEX(출금!$G$2:$G$1048576,MATCH($S1935,출금!$S$2:$S$1048576,0))&amp;"")</f>
        <v>9a75dade0a80ae38a9a770a6662ad530d23b319f75d286dbb2b52e4f330dff95</v>
      </c>
      <c r="O1935" s="2" t="str">
        <f>IF(ISERROR(INDEX(출금!$H$2:$H$1048576,MATCH($S1935,출금!$S$2:$S$1048576,0)))=TRUE, "", INDEX(출금!$H$2:$H$1048576,MATCH($S1935,출금!$S$2:$S$1048576,0))&amp;"")</f>
        <v/>
      </c>
      <c r="P1935" s="2" t="str">
        <f>IF(ISERROR(INDEX(출금!$A$2:$A$1048576,MATCH($S1935,출금!$S$2:$S$1048576,0)))=TRUE, "", INDEX(출금!$A$2:$A$1048576,MATCH($S1935,출금!$S$2:$S$1048576,0)))</f>
        <v>exchange</v>
      </c>
      <c r="Q1935" s="2" t="str">
        <f>IF(ISERROR(INDEX(출금!$B$2:$B$1048576,MATCH($S1935,출금!$S$2:$S$1048576,0)))=TRUE, "", INDEX(출금!$B$2:$B$1048576,MATCH($S1935,출금!$S$2:$S$1048576,0)))</f>
        <v>Binance</v>
      </c>
      <c r="R1935" s="2" t="str">
        <f>IF(ISERROR(INDEX(출금!$C$2:$C$1048576,MATCH($S1935,출금!$S$2:$S$1048576,0)))=TRUE, "", INDEX(출금!$C$2:$C$1048576,MATCH($S1935,출금!$S$2:$S$1048576,0)))</f>
        <v>태호</v>
      </c>
      <c r="S1935" s="4" t="s">
        <v>3917</v>
      </c>
      <c r="T1935" s="20">
        <v>44691.613680555558</v>
      </c>
      <c r="U1935" s="31" t="str">
        <f t="shared" si="57"/>
        <v>2022-05-10</v>
      </c>
    </row>
    <row r="1936" spans="1:21" hidden="1">
      <c r="A1936" s="2" t="s">
        <v>3</v>
      </c>
      <c r="B1936" s="2" t="s">
        <v>96</v>
      </c>
      <c r="C1936" s="2" t="s">
        <v>2190</v>
      </c>
      <c r="D1936" s="2" t="s">
        <v>2191</v>
      </c>
      <c r="F1936" s="4" t="str">
        <f t="shared" si="56"/>
        <v>NEAR</v>
      </c>
      <c r="G1936" s="2" t="str">
        <f>IF(INDEX(지갑!$H:$H,MATCH(A1936&amp;B1936&amp;C1936&amp;D1936&amp;E1936&amp;F1936&amp;H1936,지갑!$K:$K,0))=0, "",INDEX(지갑!$H:$H,MATCH(A1936&amp;B1936&amp;C1936&amp;D1936&amp;E1936&amp;F1936&amp;H1936,지갑!$K:$K,0)))</f>
        <v>9a75dade0a80ae38a9a770a6662ad530d23b319f75d286dbb2b52e4f330dff95</v>
      </c>
      <c r="K1936" s="4" t="s">
        <v>148</v>
      </c>
      <c r="L1936" s="4" t="s">
        <v>148</v>
      </c>
      <c r="M1936" s="11">
        <v>3870.2194410000002</v>
      </c>
      <c r="N1936" s="58" t="s">
        <v>149</v>
      </c>
      <c r="O1936" s="58"/>
      <c r="P1936" s="5" t="str">
        <f>IF(ISBLANK(N1936)=FALSE,IF(ISERROR(INDEX(지갑!$B$2:$B$1048576,MATCH($N1936&amp;O1936,지갑!$J$2:$J$1048576,0))) = TRUE, "", INDEX(지갑!$B$2:$B$1048576,MATCH($N1936&amp;O1936,지갑!$J$2:$J$1048576,0))),"")</f>
        <v>Wallet</v>
      </c>
      <c r="Q1936" s="5" t="str">
        <f>IF(ISBLANK(N1936)=FALSE,IF(ISERROR(INDEX(지갑!$C$2:$C$1048576,MATCH($N1936&amp;O1936,지갑!$J$2:$J$1048576,0))) = TRUE, "", INDEX(지갑!$C$2:$C$1048576,MATCH($N1936&amp;O1936,지갑!$J$2:$J$1048576,0))),"")</f>
        <v>Aurora</v>
      </c>
      <c r="R1936" s="5" t="str">
        <f>IF(ISBLANK(N1936)=FALSE,IF(ISERROR(INDEX(지갑!$D$2:$D$1048576,MATCH($N1936&amp;O1936,지갑!$J$2:$J$1048576,0))) = TRUE, "", INDEX(지갑!$D$2:$D$1048576,MATCH($N1936&amp;O1936,지갑!$J$2:$J$1048576,0))),"")</f>
        <v>태호</v>
      </c>
      <c r="S1936" s="4" t="s">
        <v>3953</v>
      </c>
      <c r="T1936" s="20">
        <v>44691.589965277781</v>
      </c>
      <c r="U1936" s="31" t="str">
        <f t="shared" si="57"/>
        <v>2022-05-10</v>
      </c>
    </row>
    <row r="1937" spans="1:21" hidden="1">
      <c r="A1937" s="2" t="s">
        <v>3</v>
      </c>
      <c r="B1937" s="2" t="s">
        <v>96</v>
      </c>
      <c r="C1937" s="2" t="s">
        <v>2190</v>
      </c>
      <c r="D1937" s="2" t="s">
        <v>2191</v>
      </c>
      <c r="F1937" s="4" t="str">
        <f t="shared" si="56"/>
        <v>UST</v>
      </c>
      <c r="G1937" s="2" t="e">
        <f>IF(INDEX(지갑!$H:$H,MATCH(A1937&amp;B1937&amp;C1937&amp;D1937&amp;E1937&amp;F1937&amp;H1937,지갑!$K:$K,0))=0, "",INDEX(지갑!$H:$H,MATCH(A1937&amp;B1937&amp;C1937&amp;D1937&amp;E1937&amp;F1937&amp;H1937,지갑!$K:$K,0)))</f>
        <v>#N/A</v>
      </c>
      <c r="K1937" s="4" t="s">
        <v>15</v>
      </c>
      <c r="L1937" s="4" t="s">
        <v>14</v>
      </c>
      <c r="M1937" s="11">
        <v>10000</v>
      </c>
      <c r="N1937" s="58" t="s">
        <v>109</v>
      </c>
      <c r="O1937" s="58"/>
      <c r="P1937" s="5" t="str">
        <f>IF(ISBLANK(N1937)=FALSE,IF(ISERROR(INDEX(지갑!$B$2:$B$1048576,MATCH($N1937&amp;O1937,지갑!$J$2:$J$1048576,0))) = TRUE, "", INDEX(지갑!$B$2:$B$1048576,MATCH($N1937&amp;O1937,지갑!$J$2:$J$1048576,0))),"")</f>
        <v>Wallet</v>
      </c>
      <c r="Q1937" s="5" t="str">
        <f>IF(ISBLANK(N1937)=FALSE,IF(ISERROR(INDEX(지갑!$C$2:$C$1048576,MATCH($N1937&amp;O1937,지갑!$J$2:$J$1048576,0))) = TRUE, "", INDEX(지갑!$C$2:$C$1048576,MATCH($N1937&amp;O1937,지갑!$J$2:$J$1048576,0))),"")</f>
        <v>Terra</v>
      </c>
      <c r="R1937" s="5" t="str">
        <f>IF(ISBLANK(N1937)=FALSE,IF(ISERROR(INDEX(지갑!$D$2:$D$1048576,MATCH($N1937&amp;O1937,지갑!$J$2:$J$1048576,0))) = TRUE, "", INDEX(지갑!$D$2:$D$1048576,MATCH($N1937&amp;O1937,지갑!$J$2:$J$1048576,0))),"")</f>
        <v>BBRICK</v>
      </c>
      <c r="S1937" s="4" t="s">
        <v>564</v>
      </c>
      <c r="T1937" s="20">
        <v>44690.497233796297</v>
      </c>
      <c r="U1937" s="31" t="str">
        <f t="shared" si="57"/>
        <v>2022-05-09</v>
      </c>
    </row>
    <row r="1938" spans="1:21" hidden="1">
      <c r="A1938" s="2" t="s">
        <v>3</v>
      </c>
      <c r="B1938" s="2" t="s">
        <v>96</v>
      </c>
      <c r="C1938" s="2" t="s">
        <v>2190</v>
      </c>
      <c r="D1938" s="2" t="s">
        <v>2191</v>
      </c>
      <c r="F1938" s="4" t="str">
        <f t="shared" si="56"/>
        <v>UST</v>
      </c>
      <c r="G1938" s="2" t="e">
        <f>IF(INDEX(지갑!$H:$H,MATCH(A1938&amp;B1938&amp;C1938&amp;D1938&amp;E1938&amp;F1938&amp;H1938,지갑!$K:$K,0))=0, "",INDEX(지갑!$H:$H,MATCH(A1938&amp;B1938&amp;C1938&amp;D1938&amp;E1938&amp;F1938&amp;H1938,지갑!$K:$K,0)))</f>
        <v>#N/A</v>
      </c>
      <c r="K1938" s="4" t="s">
        <v>15</v>
      </c>
      <c r="L1938" s="4" t="s">
        <v>14</v>
      </c>
      <c r="M1938" s="11">
        <v>30000</v>
      </c>
      <c r="N1938" s="58" t="s">
        <v>109</v>
      </c>
      <c r="O1938" s="58"/>
      <c r="P1938" s="5" t="str">
        <f>IF(ISBLANK(N1938)=FALSE,IF(ISERROR(INDEX(지갑!$B$2:$B$1048576,MATCH($N1938&amp;O1938,지갑!$J$2:$J$1048576,0))) = TRUE, "", INDEX(지갑!$B$2:$B$1048576,MATCH($N1938&amp;O1938,지갑!$J$2:$J$1048576,0))),"")</f>
        <v>Wallet</v>
      </c>
      <c r="Q1938" s="5" t="str">
        <f>IF(ISBLANK(N1938)=FALSE,IF(ISERROR(INDEX(지갑!$C$2:$C$1048576,MATCH($N1938&amp;O1938,지갑!$J$2:$J$1048576,0))) = TRUE, "", INDEX(지갑!$C$2:$C$1048576,MATCH($N1938&amp;O1938,지갑!$J$2:$J$1048576,0))),"")</f>
        <v>Terra</v>
      </c>
      <c r="R1938" s="5" t="str">
        <f>IF(ISBLANK(N1938)=FALSE,IF(ISERROR(INDEX(지갑!$D$2:$D$1048576,MATCH($N1938&amp;O1938,지갑!$J$2:$J$1048576,0))) = TRUE, "", INDEX(지갑!$D$2:$D$1048576,MATCH($N1938&amp;O1938,지갑!$J$2:$J$1048576,0))),"")</f>
        <v>BBRICK</v>
      </c>
      <c r="S1938" s="4" t="s">
        <v>573</v>
      </c>
      <c r="T1938" s="20">
        <v>44685.437152777777</v>
      </c>
      <c r="U1938" s="31" t="str">
        <f t="shared" si="57"/>
        <v>2022-05-04</v>
      </c>
    </row>
    <row r="1939" spans="1:21" hidden="1">
      <c r="A1939" s="2" t="s">
        <v>3</v>
      </c>
      <c r="B1939" s="2" t="s">
        <v>96</v>
      </c>
      <c r="C1939" s="2" t="s">
        <v>2190</v>
      </c>
      <c r="D1939" s="2" t="s">
        <v>2191</v>
      </c>
      <c r="F1939" s="4" t="str">
        <f t="shared" si="56"/>
        <v>NEAR</v>
      </c>
      <c r="G1939" s="2" t="str">
        <f>IF(INDEX(지갑!$H:$H,MATCH(A1939&amp;B1939&amp;C1939&amp;D1939&amp;E1939&amp;F1939&amp;H1939,지갑!$K:$K,0))=0, "",INDEX(지갑!$H:$H,MATCH(A1939&amp;B1939&amp;C1939&amp;D1939&amp;E1939&amp;F1939&amp;H1939,지갑!$K:$K,0)))</f>
        <v>9a75dade0a80ae38a9a770a6662ad530d23b319f75d286dbb2b52e4f330dff95</v>
      </c>
      <c r="K1939" s="4" t="s">
        <v>148</v>
      </c>
      <c r="L1939" s="4" t="s">
        <v>148</v>
      </c>
      <c r="M1939" s="11">
        <v>1600</v>
      </c>
      <c r="N1939" s="58" t="s">
        <v>149</v>
      </c>
      <c r="O1939" s="58"/>
      <c r="P1939" s="5" t="str">
        <f>IF(ISBLANK(N1939)=FALSE,IF(ISERROR(INDEX(지갑!$B$2:$B$1048576,MATCH($N1939&amp;O1939,지갑!$J$2:$J$1048576,0))) = TRUE, "", INDEX(지갑!$B$2:$B$1048576,MATCH($N1939&amp;O1939,지갑!$J$2:$J$1048576,0))),"")</f>
        <v>Wallet</v>
      </c>
      <c r="Q1939" s="5" t="str">
        <f>IF(ISBLANK(N1939)=FALSE,IF(ISERROR(INDEX(지갑!$C$2:$C$1048576,MATCH($N1939&amp;O1939,지갑!$J$2:$J$1048576,0))) = TRUE, "", INDEX(지갑!$C$2:$C$1048576,MATCH($N1939&amp;O1939,지갑!$J$2:$J$1048576,0))),"")</f>
        <v>Aurora</v>
      </c>
      <c r="R1939" s="5" t="str">
        <f>IF(ISBLANK(N1939)=FALSE,IF(ISERROR(INDEX(지갑!$D$2:$D$1048576,MATCH($N1939&amp;O1939,지갑!$J$2:$J$1048576,0))) = TRUE, "", INDEX(지갑!$D$2:$D$1048576,MATCH($N1939&amp;O1939,지갑!$J$2:$J$1048576,0))),"")</f>
        <v>태호</v>
      </c>
      <c r="S1939" s="4" t="s">
        <v>3918</v>
      </c>
      <c r="T1939" s="20">
        <v>44683.386990740742</v>
      </c>
      <c r="U1939" s="31" t="str">
        <f t="shared" si="57"/>
        <v>2022-05-02</v>
      </c>
    </row>
    <row r="1940" spans="1:21">
      <c r="A1940" s="2" t="s">
        <v>3</v>
      </c>
      <c r="B1940" s="2" t="s">
        <v>96</v>
      </c>
      <c r="C1940" s="2" t="s">
        <v>2190</v>
      </c>
      <c r="D1940" s="2" t="s">
        <v>2191</v>
      </c>
      <c r="F1940" s="4" t="str">
        <f t="shared" si="56"/>
        <v>ETH</v>
      </c>
      <c r="G1940" s="2" t="e">
        <f>IF(INDEX(지갑!$H:$H,MATCH(A1940&amp;B1940&amp;C1940&amp;D1940&amp;E1940&amp;F1940&amp;H1940,지갑!$K:$K,0))=0, "",INDEX(지갑!$H:$H,MATCH(A1940&amp;B1940&amp;C1940&amp;D1940&amp;E1940&amp;F1940&amp;H1940,지갑!$K:$K,0)))</f>
        <v>#N/A</v>
      </c>
      <c r="K1940" s="4" t="s">
        <v>11</v>
      </c>
      <c r="L1940" s="4" t="s">
        <v>11</v>
      </c>
      <c r="M1940" s="11">
        <v>4.5</v>
      </c>
      <c r="N1940" s="58" t="s">
        <v>118</v>
      </c>
      <c r="O1940" s="58"/>
      <c r="P1940" s="5" t="str">
        <f>IF(ISBLANK(N1940)=FALSE,IF(ISERROR(INDEX(지갑!$B$2:$B$1048576,MATCH($N1940&amp;O1940,지갑!$J$2:$J$1048576,0))) = TRUE, "", INDEX(지갑!$B$2:$B$1048576,MATCH($N1940&amp;O1940,지갑!$J$2:$J$1048576,0))),"")</f>
        <v>Wallet</v>
      </c>
      <c r="Q1940" s="5" t="str">
        <f>IF(ISBLANK(N1940)=FALSE,IF(ISERROR(INDEX(지갑!$C$2:$C$1048576,MATCH($N1940&amp;O1940,지갑!$J$2:$J$1048576,0))) = TRUE, "", INDEX(지갑!$C$2:$C$1048576,MATCH($N1940&amp;O1940,지갑!$J$2:$J$1048576,0))),"")</f>
        <v>Metamask</v>
      </c>
      <c r="R1940" s="5" t="str">
        <f>IF(ISBLANK(N1940)=FALSE,IF(ISERROR(INDEX(지갑!$D$2:$D$1048576,MATCH($N1940&amp;O1940,지갑!$J$2:$J$1048576,0))) = TRUE, "", INDEX(지갑!$D$2:$D$1048576,MATCH($N1940&amp;O1940,지갑!$J$2:$J$1048576,0))),"")</f>
        <v>Peertec</v>
      </c>
      <c r="S1940" s="4" t="s">
        <v>3919</v>
      </c>
      <c r="T1940" s="20">
        <v>44679.587870370371</v>
      </c>
      <c r="U1940" s="31" t="str">
        <f t="shared" si="57"/>
        <v>2022-04-28</v>
      </c>
    </row>
    <row r="1941" spans="1:21">
      <c r="A1941" s="2" t="s">
        <v>3</v>
      </c>
      <c r="B1941" s="2" t="s">
        <v>96</v>
      </c>
      <c r="C1941" s="2" t="s">
        <v>2190</v>
      </c>
      <c r="D1941" s="2" t="s">
        <v>2191</v>
      </c>
      <c r="F1941" s="4" t="str">
        <f t="shared" si="56"/>
        <v>ETH</v>
      </c>
      <c r="G1941" s="2" t="e">
        <f>IF(INDEX(지갑!$H:$H,MATCH(A1941&amp;B1941&amp;C1941&amp;D1941&amp;E1941&amp;F1941&amp;H1941,지갑!$K:$K,0))=0, "",INDEX(지갑!$H:$H,MATCH(A1941&amp;B1941&amp;C1941&amp;D1941&amp;E1941&amp;F1941&amp;H1941,지갑!$K:$K,0)))</f>
        <v>#N/A</v>
      </c>
      <c r="K1941" s="4" t="s">
        <v>11</v>
      </c>
      <c r="L1941" s="4" t="s">
        <v>11</v>
      </c>
      <c r="M1941" s="11">
        <v>1</v>
      </c>
      <c r="N1941" s="58" t="s">
        <v>118</v>
      </c>
      <c r="O1941" s="58"/>
      <c r="P1941" s="5" t="str">
        <f>IF(ISBLANK(N1941)=FALSE,IF(ISERROR(INDEX(지갑!$B$2:$B$1048576,MATCH($N1941&amp;O1941,지갑!$J$2:$J$1048576,0))) = TRUE, "", INDEX(지갑!$B$2:$B$1048576,MATCH($N1941&amp;O1941,지갑!$J$2:$J$1048576,0))),"")</f>
        <v>Wallet</v>
      </c>
      <c r="Q1941" s="5" t="str">
        <f>IF(ISBLANK(N1941)=FALSE,IF(ISERROR(INDEX(지갑!$C$2:$C$1048576,MATCH($N1941&amp;O1941,지갑!$J$2:$J$1048576,0))) = TRUE, "", INDEX(지갑!$C$2:$C$1048576,MATCH($N1941&amp;O1941,지갑!$J$2:$J$1048576,0))),"")</f>
        <v>Metamask</v>
      </c>
      <c r="R1941" s="5" t="str">
        <f>IF(ISBLANK(N1941)=FALSE,IF(ISERROR(INDEX(지갑!$D$2:$D$1048576,MATCH($N1941&amp;O1941,지갑!$J$2:$J$1048576,0))) = TRUE, "", INDEX(지갑!$D$2:$D$1048576,MATCH($N1941&amp;O1941,지갑!$J$2:$J$1048576,0))),"")</f>
        <v>Peertec</v>
      </c>
      <c r="S1941" s="4" t="s">
        <v>3920</v>
      </c>
      <c r="T1941" s="20">
        <v>44678.665648148148</v>
      </c>
      <c r="U1941" s="31" t="str">
        <f t="shared" si="57"/>
        <v>2022-04-27</v>
      </c>
    </row>
    <row r="1942" spans="1:21" hidden="1">
      <c r="A1942" s="2" t="s">
        <v>3</v>
      </c>
      <c r="B1942" s="2" t="s">
        <v>96</v>
      </c>
      <c r="C1942" s="2" t="s">
        <v>2190</v>
      </c>
      <c r="D1942" s="2" t="s">
        <v>2191</v>
      </c>
      <c r="F1942" s="4" t="str">
        <f t="shared" si="56"/>
        <v>UST</v>
      </c>
      <c r="G1942" s="2" t="e">
        <f>IF(INDEX(지갑!$H:$H,MATCH(A1942&amp;B1942&amp;C1942&amp;D1942&amp;E1942&amp;F1942&amp;H1942,지갑!$K:$K,0))=0, "",INDEX(지갑!$H:$H,MATCH(A1942&amp;B1942&amp;C1942&amp;D1942&amp;E1942&amp;F1942&amp;H1942,지갑!$K:$K,0)))</f>
        <v>#N/A</v>
      </c>
      <c r="K1942" s="4" t="s">
        <v>15</v>
      </c>
      <c r="L1942" s="4" t="s">
        <v>14</v>
      </c>
      <c r="M1942" s="11">
        <v>15000</v>
      </c>
      <c r="N1942" s="58" t="s">
        <v>109</v>
      </c>
      <c r="O1942" s="58"/>
      <c r="P1942" s="5" t="str">
        <f>IF(ISBLANK(N1942)=FALSE,IF(ISERROR(INDEX(지갑!$B$2:$B$1048576,MATCH($N1942&amp;O1942,지갑!$J$2:$J$1048576,0))) = TRUE, "", INDEX(지갑!$B$2:$B$1048576,MATCH($N1942&amp;O1942,지갑!$J$2:$J$1048576,0))),"")</f>
        <v>Wallet</v>
      </c>
      <c r="Q1942" s="5" t="str">
        <f>IF(ISBLANK(N1942)=FALSE,IF(ISERROR(INDEX(지갑!$C$2:$C$1048576,MATCH($N1942&amp;O1942,지갑!$J$2:$J$1048576,0))) = TRUE, "", INDEX(지갑!$C$2:$C$1048576,MATCH($N1942&amp;O1942,지갑!$J$2:$J$1048576,0))),"")</f>
        <v>Terra</v>
      </c>
      <c r="R1942" s="5" t="str">
        <f>IF(ISBLANK(N1942)=FALSE,IF(ISERROR(INDEX(지갑!$D$2:$D$1048576,MATCH($N1942&amp;O1942,지갑!$J$2:$J$1048576,0))) = TRUE, "", INDEX(지갑!$D$2:$D$1048576,MATCH($N1942&amp;O1942,지갑!$J$2:$J$1048576,0))),"")</f>
        <v>BBRICK</v>
      </c>
      <c r="S1942" s="4" t="s">
        <v>580</v>
      </c>
      <c r="T1942" s="20">
        <v>44676.542534722219</v>
      </c>
      <c r="U1942" s="31" t="str">
        <f t="shared" si="57"/>
        <v>2022-04-25</v>
      </c>
    </row>
    <row r="1943" spans="1:21" hidden="1">
      <c r="A1943" s="2" t="s">
        <v>3</v>
      </c>
      <c r="B1943" s="2" t="s">
        <v>96</v>
      </c>
      <c r="C1943" s="2" t="s">
        <v>2190</v>
      </c>
      <c r="D1943" s="2" t="s">
        <v>2191</v>
      </c>
      <c r="F1943" s="4" t="str">
        <f t="shared" si="56"/>
        <v>KLAY</v>
      </c>
      <c r="G1943" s="2" t="str">
        <f>IF(INDEX(지갑!$H:$H,MATCH(A1943&amp;B1943&amp;C1943&amp;D1943&amp;E1943&amp;F1943&amp;H1943,지갑!$K:$K,0))=0, "",INDEX(지갑!$H:$H,MATCH(A1943&amp;B1943&amp;C1943&amp;D1943&amp;E1943&amp;F1943&amp;H1943,지갑!$K:$K,0)))</f>
        <v>0xa1479f4a617de626b5e59cc65cac63e2428e031c</v>
      </c>
      <c r="K1943" s="4" t="s">
        <v>75</v>
      </c>
      <c r="L1943" s="4" t="s">
        <v>75</v>
      </c>
      <c r="M1943" s="11">
        <v>4200</v>
      </c>
      <c r="N1943" s="58" t="s">
        <v>118</v>
      </c>
      <c r="O1943" s="58"/>
      <c r="P1943" s="5" t="str">
        <f>IF(ISBLANK(N1943)=FALSE,IF(ISERROR(INDEX(지갑!$B$2:$B$1048576,MATCH($N1943&amp;O1943,지갑!$J$2:$J$1048576,0))) = TRUE, "", INDEX(지갑!$B$2:$B$1048576,MATCH($N1943&amp;O1943,지갑!$J$2:$J$1048576,0))),"")</f>
        <v>Wallet</v>
      </c>
      <c r="Q1943" s="5" t="str">
        <f>IF(ISBLANK(N1943)=FALSE,IF(ISERROR(INDEX(지갑!$C$2:$C$1048576,MATCH($N1943&amp;O1943,지갑!$J$2:$J$1048576,0))) = TRUE, "", INDEX(지갑!$C$2:$C$1048576,MATCH($N1943&amp;O1943,지갑!$J$2:$J$1048576,0))),"")</f>
        <v>Metamask</v>
      </c>
      <c r="R1943" s="5" t="str">
        <f>IF(ISBLANK(N1943)=FALSE,IF(ISERROR(INDEX(지갑!$D$2:$D$1048576,MATCH($N1943&amp;O1943,지갑!$J$2:$J$1048576,0))) = TRUE, "", INDEX(지갑!$D$2:$D$1048576,MATCH($N1943&amp;O1943,지갑!$J$2:$J$1048576,0))),"")</f>
        <v>Peertec</v>
      </c>
      <c r="S1943" s="4" t="s">
        <v>3921</v>
      </c>
      <c r="T1943" s="20">
        <v>44673.236215277779</v>
      </c>
      <c r="U1943" s="31" t="str">
        <f t="shared" si="57"/>
        <v>2022-04-22</v>
      </c>
    </row>
    <row r="1944" spans="1:21" hidden="1">
      <c r="A1944" s="2" t="s">
        <v>3</v>
      </c>
      <c r="B1944" s="2" t="s">
        <v>96</v>
      </c>
      <c r="C1944" s="2" t="s">
        <v>2190</v>
      </c>
      <c r="D1944" s="2" t="s">
        <v>2191</v>
      </c>
      <c r="F1944" s="4" t="str">
        <f t="shared" si="56"/>
        <v>KLAY</v>
      </c>
      <c r="G1944" s="2" t="str">
        <f>IF(INDEX(지갑!$H:$H,MATCH(A1944&amp;B1944&amp;C1944&amp;D1944&amp;E1944&amp;F1944&amp;H1944,지갑!$K:$K,0))=0, "",INDEX(지갑!$H:$H,MATCH(A1944&amp;B1944&amp;C1944&amp;D1944&amp;E1944&amp;F1944&amp;H1944,지갑!$K:$K,0)))</f>
        <v>0xa1479f4a617de626b5e59cc65cac63e2428e031c</v>
      </c>
      <c r="K1944" s="4" t="s">
        <v>75</v>
      </c>
      <c r="L1944" s="4" t="s">
        <v>75</v>
      </c>
      <c r="M1944" s="11">
        <v>3453</v>
      </c>
      <c r="N1944" s="58" t="s">
        <v>118</v>
      </c>
      <c r="O1944" s="58"/>
      <c r="P1944" s="5" t="str">
        <f>IF(ISBLANK(N1944)=FALSE,IF(ISERROR(INDEX(지갑!$B$2:$B$1048576,MATCH($N1944&amp;O1944,지갑!$J$2:$J$1048576,0))) = TRUE, "", INDEX(지갑!$B$2:$B$1048576,MATCH($N1944&amp;O1944,지갑!$J$2:$J$1048576,0))),"")</f>
        <v>Wallet</v>
      </c>
      <c r="Q1944" s="5" t="str">
        <f>IF(ISBLANK(N1944)=FALSE,IF(ISERROR(INDEX(지갑!$C$2:$C$1048576,MATCH($N1944&amp;O1944,지갑!$J$2:$J$1048576,0))) = TRUE, "", INDEX(지갑!$C$2:$C$1048576,MATCH($N1944&amp;O1944,지갑!$J$2:$J$1048576,0))),"")</f>
        <v>Metamask</v>
      </c>
      <c r="R1944" s="5" t="str">
        <f>IF(ISBLANK(N1944)=FALSE,IF(ISERROR(INDEX(지갑!$D$2:$D$1048576,MATCH($N1944&amp;O1944,지갑!$J$2:$J$1048576,0))) = TRUE, "", INDEX(지갑!$D$2:$D$1048576,MATCH($N1944&amp;O1944,지갑!$J$2:$J$1048576,0))),"")</f>
        <v>Peertec</v>
      </c>
      <c r="S1944" s="4" t="s">
        <v>3922</v>
      </c>
      <c r="T1944" s="20">
        <v>44673.220046296294</v>
      </c>
      <c r="U1944" s="31" t="str">
        <f t="shared" si="57"/>
        <v>2022-04-22</v>
      </c>
    </row>
    <row r="1945" spans="1:21" hidden="1">
      <c r="A1945" s="2" t="s">
        <v>3</v>
      </c>
      <c r="B1945" s="2" t="s">
        <v>96</v>
      </c>
      <c r="C1945" s="2" t="s">
        <v>2190</v>
      </c>
      <c r="D1945" s="2" t="s">
        <v>2191</v>
      </c>
      <c r="F1945" s="4" t="str">
        <f t="shared" si="56"/>
        <v>KLAY</v>
      </c>
      <c r="G1945" s="2" t="str">
        <f>IF(INDEX(지갑!$H:$H,MATCH(A1945&amp;B1945&amp;C1945&amp;D1945&amp;E1945&amp;F1945&amp;H1945,지갑!$K:$K,0))=0, "",INDEX(지갑!$H:$H,MATCH(A1945&amp;B1945&amp;C1945&amp;D1945&amp;E1945&amp;F1945&amp;H1945,지갑!$K:$K,0)))</f>
        <v>0xa1479f4a617de626b5e59cc65cac63e2428e031c</v>
      </c>
      <c r="K1945" s="4" t="s">
        <v>75</v>
      </c>
      <c r="L1945" s="4" t="s">
        <v>75</v>
      </c>
      <c r="M1945" s="11">
        <v>3280</v>
      </c>
      <c r="N1945" s="58" t="s">
        <v>118</v>
      </c>
      <c r="O1945" s="58"/>
      <c r="P1945" s="5" t="str">
        <f>IF(ISBLANK(N1945)=FALSE,IF(ISERROR(INDEX(지갑!$B$2:$B$1048576,MATCH($N1945&amp;O1945,지갑!$J$2:$J$1048576,0))) = TRUE, "", INDEX(지갑!$B$2:$B$1048576,MATCH($N1945&amp;O1945,지갑!$J$2:$J$1048576,0))),"")</f>
        <v>Wallet</v>
      </c>
      <c r="Q1945" s="5" t="str">
        <f>IF(ISBLANK(N1945)=FALSE,IF(ISERROR(INDEX(지갑!$C$2:$C$1048576,MATCH($N1945&amp;O1945,지갑!$J$2:$J$1048576,0))) = TRUE, "", INDEX(지갑!$C$2:$C$1048576,MATCH($N1945&amp;O1945,지갑!$J$2:$J$1048576,0))),"")</f>
        <v>Metamask</v>
      </c>
      <c r="R1945" s="5" t="str">
        <f>IF(ISBLANK(N1945)=FALSE,IF(ISERROR(INDEX(지갑!$D$2:$D$1048576,MATCH($N1945&amp;O1945,지갑!$J$2:$J$1048576,0))) = TRUE, "", INDEX(지갑!$D$2:$D$1048576,MATCH($N1945&amp;O1945,지갑!$J$2:$J$1048576,0))),"")</f>
        <v>Peertec</v>
      </c>
      <c r="S1945" s="4" t="s">
        <v>3923</v>
      </c>
      <c r="T1945" s="20">
        <v>44669.562696759262</v>
      </c>
      <c r="U1945" s="31" t="str">
        <f t="shared" si="57"/>
        <v>2022-04-18</v>
      </c>
    </row>
    <row r="1946" spans="1:21" hidden="1">
      <c r="A1946" s="2" t="s">
        <v>3</v>
      </c>
      <c r="B1946" s="2" t="s">
        <v>96</v>
      </c>
      <c r="C1946" s="2" t="s">
        <v>2190</v>
      </c>
      <c r="D1946" s="2" t="s">
        <v>2191</v>
      </c>
      <c r="F1946" s="4" t="str">
        <f t="shared" si="56"/>
        <v>KLAY</v>
      </c>
      <c r="G1946" s="2" t="str">
        <f>IF(INDEX(지갑!$H:$H,MATCH(A1946&amp;B1946&amp;C1946&amp;D1946&amp;E1946&amp;F1946&amp;H1946,지갑!$K:$K,0))=0, "",INDEX(지갑!$H:$H,MATCH(A1946&amp;B1946&amp;C1946&amp;D1946&amp;E1946&amp;F1946&amp;H1946,지갑!$K:$K,0)))</f>
        <v>0xa1479f4a617de626b5e59cc65cac63e2428e031c</v>
      </c>
      <c r="K1946" s="4" t="s">
        <v>75</v>
      </c>
      <c r="L1946" s="4" t="s">
        <v>75</v>
      </c>
      <c r="M1946" s="11">
        <v>5000</v>
      </c>
      <c r="N1946" s="58" t="s">
        <v>118</v>
      </c>
      <c r="O1946" s="58"/>
      <c r="P1946" s="5" t="str">
        <f>IF(ISBLANK(N1946)=FALSE,IF(ISERROR(INDEX(지갑!$B$2:$B$1048576,MATCH($N1946&amp;O1946,지갑!$J$2:$J$1048576,0))) = TRUE, "", INDEX(지갑!$B$2:$B$1048576,MATCH($N1946&amp;O1946,지갑!$J$2:$J$1048576,0))),"")</f>
        <v>Wallet</v>
      </c>
      <c r="Q1946" s="5" t="str">
        <f>IF(ISBLANK(N1946)=FALSE,IF(ISERROR(INDEX(지갑!$C$2:$C$1048576,MATCH($N1946&amp;O1946,지갑!$J$2:$J$1048576,0))) = TRUE, "", INDEX(지갑!$C$2:$C$1048576,MATCH($N1946&amp;O1946,지갑!$J$2:$J$1048576,0))),"")</f>
        <v>Metamask</v>
      </c>
      <c r="R1946" s="5" t="str">
        <f>IF(ISBLANK(N1946)=FALSE,IF(ISERROR(INDEX(지갑!$D$2:$D$1048576,MATCH($N1946&amp;O1946,지갑!$J$2:$J$1048576,0))) = TRUE, "", INDEX(지갑!$D$2:$D$1048576,MATCH($N1946&amp;O1946,지갑!$J$2:$J$1048576,0))),"")</f>
        <v>Peertec</v>
      </c>
      <c r="S1946" s="4" t="s">
        <v>3924</v>
      </c>
      <c r="T1946" s="20">
        <v>44668.641493055555</v>
      </c>
      <c r="U1946" s="31" t="str">
        <f t="shared" si="57"/>
        <v>2022-04-17</v>
      </c>
    </row>
    <row r="1947" spans="1:21" hidden="1">
      <c r="A1947" s="2" t="s">
        <v>3</v>
      </c>
      <c r="B1947" s="2" t="s">
        <v>96</v>
      </c>
      <c r="C1947" s="2" t="s">
        <v>2190</v>
      </c>
      <c r="D1947" s="2" t="s">
        <v>2191</v>
      </c>
      <c r="F1947" s="4" t="str">
        <f t="shared" si="56"/>
        <v>KLAY</v>
      </c>
      <c r="G1947" s="2" t="str">
        <f>IF(INDEX(지갑!$H:$H,MATCH(A1947&amp;B1947&amp;C1947&amp;D1947&amp;E1947&amp;F1947&amp;H1947,지갑!$K:$K,0))=0, "",INDEX(지갑!$H:$H,MATCH(A1947&amp;B1947&amp;C1947&amp;D1947&amp;E1947&amp;F1947&amp;H1947,지갑!$K:$K,0)))</f>
        <v>0xa1479f4a617de626b5e59cc65cac63e2428e031c</v>
      </c>
      <c r="K1947" s="4" t="s">
        <v>75</v>
      </c>
      <c r="L1947" s="4" t="s">
        <v>75</v>
      </c>
      <c r="M1947" s="11">
        <v>795</v>
      </c>
      <c r="N1947" s="58" t="s">
        <v>3941</v>
      </c>
      <c r="O1947" s="58"/>
      <c r="P1947" s="5" t="str">
        <f>IF(ISBLANK(N1947)=FALSE,IF(ISERROR(INDEX(지갑!$B$2:$B$1048576,MATCH($N1947&amp;O1947,지갑!$J$2:$J$1048576,0))) = TRUE, "", INDEX(지갑!$B$2:$B$1048576,MATCH($N1947&amp;O1947,지갑!$J$2:$J$1048576,0))),"")</f>
        <v>Wallet</v>
      </c>
      <c r="Q1947" s="5" t="str">
        <f>IF(ISBLANK(N1947)=FALSE,IF(ISERROR(INDEX(지갑!$C$2:$C$1048576,MATCH($N1947&amp;O1947,지갑!$J$2:$J$1048576,0))) = TRUE, "", INDEX(지갑!$C$2:$C$1048576,MATCH($N1947&amp;O1947,지갑!$J$2:$J$1048576,0))),"")</f>
        <v>미확인</v>
      </c>
      <c r="R1947" s="5" t="str">
        <f>IF(ISBLANK(N1947)=FALSE,IF(ISERROR(INDEX(지갑!$D$2:$D$1048576,MATCH($N1947&amp;O1947,지갑!$J$2:$J$1048576,0))) = TRUE, "", INDEX(지갑!$D$2:$D$1048576,MATCH($N1947&amp;O1947,지갑!$J$2:$J$1048576,0))),"")</f>
        <v>미확인</v>
      </c>
      <c r="S1947" s="4" t="s">
        <v>3925</v>
      </c>
      <c r="T1947" s="20">
        <v>44668.106111111112</v>
      </c>
      <c r="U1947" s="31" t="str">
        <f t="shared" si="57"/>
        <v>2022-04-17</v>
      </c>
    </row>
    <row r="1948" spans="1:21" hidden="1">
      <c r="A1948" s="2" t="s">
        <v>3</v>
      </c>
      <c r="B1948" s="2" t="s">
        <v>96</v>
      </c>
      <c r="C1948" s="2" t="s">
        <v>2190</v>
      </c>
      <c r="D1948" s="2" t="s">
        <v>2191</v>
      </c>
      <c r="F1948" s="4" t="str">
        <f t="shared" si="56"/>
        <v>BUSD</v>
      </c>
      <c r="G1948" s="2" t="e">
        <f>IF(INDEX(지갑!$H:$H,MATCH(A1948&amp;B1948&amp;C1948&amp;D1948&amp;E1948&amp;F1948&amp;H1948,지갑!$K:$K,0))=0, "",INDEX(지갑!$H:$H,MATCH(A1948&amp;B1948&amp;C1948&amp;D1948&amp;E1948&amp;F1948&amp;H1948,지갑!$K:$K,0)))</f>
        <v>#N/A</v>
      </c>
      <c r="K1948" s="4" t="s">
        <v>167</v>
      </c>
      <c r="L1948" s="4" t="s">
        <v>179</v>
      </c>
      <c r="M1948" s="11">
        <v>4454.8998540000002</v>
      </c>
      <c r="N1948" s="58" t="s">
        <v>118</v>
      </c>
      <c r="O1948" s="58"/>
      <c r="P1948" s="5" t="str">
        <f>IF(ISBLANK(N1948)=FALSE,IF(ISERROR(INDEX(지갑!$B$2:$B$1048576,MATCH($N1948&amp;O1948,지갑!$J$2:$J$1048576,0))) = TRUE, "", INDEX(지갑!$B$2:$B$1048576,MATCH($N1948&amp;O1948,지갑!$J$2:$J$1048576,0))),"")</f>
        <v>Wallet</v>
      </c>
      <c r="Q1948" s="5" t="str">
        <f>IF(ISBLANK(N1948)=FALSE,IF(ISERROR(INDEX(지갑!$C$2:$C$1048576,MATCH($N1948&amp;O1948,지갑!$J$2:$J$1048576,0))) = TRUE, "", INDEX(지갑!$C$2:$C$1048576,MATCH($N1948&amp;O1948,지갑!$J$2:$J$1048576,0))),"")</f>
        <v>Metamask</v>
      </c>
      <c r="R1948" s="5" t="str">
        <f>IF(ISBLANK(N1948)=FALSE,IF(ISERROR(INDEX(지갑!$D$2:$D$1048576,MATCH($N1948&amp;O1948,지갑!$J$2:$J$1048576,0))) = TRUE, "", INDEX(지갑!$D$2:$D$1048576,MATCH($N1948&amp;O1948,지갑!$J$2:$J$1048576,0))),"")</f>
        <v>Peertec</v>
      </c>
      <c r="S1948" s="4" t="s">
        <v>3926</v>
      </c>
      <c r="T1948" s="20">
        <v>44663.77547453704</v>
      </c>
      <c r="U1948" s="31" t="str">
        <f t="shared" si="57"/>
        <v>2022-04-12</v>
      </c>
    </row>
    <row r="1949" spans="1:21" hidden="1">
      <c r="A1949" s="2" t="s">
        <v>3</v>
      </c>
      <c r="B1949" s="2" t="s">
        <v>96</v>
      </c>
      <c r="C1949" s="2" t="s">
        <v>2190</v>
      </c>
      <c r="D1949" s="2" t="s">
        <v>2191</v>
      </c>
      <c r="F1949" s="4" t="str">
        <f t="shared" si="56"/>
        <v>KLAY</v>
      </c>
      <c r="G1949" s="2" t="str">
        <f>IF(INDEX(지갑!$H:$H,MATCH(A1949&amp;B1949&amp;C1949&amp;D1949&amp;E1949&amp;F1949&amp;H1949,지갑!$K:$K,0))=0, "",INDEX(지갑!$H:$H,MATCH(A1949&amp;B1949&amp;C1949&amp;D1949&amp;E1949&amp;F1949&amp;H1949,지갑!$K:$K,0)))</f>
        <v>0xa1479f4a617de626b5e59cc65cac63e2428e031c</v>
      </c>
      <c r="K1949" s="4" t="s">
        <v>75</v>
      </c>
      <c r="L1949" s="4" t="s">
        <v>75</v>
      </c>
      <c r="M1949" s="11">
        <v>190</v>
      </c>
      <c r="N1949" s="58" t="s">
        <v>172</v>
      </c>
      <c r="O1949" s="58"/>
      <c r="P1949" s="5" t="str">
        <f>IF(ISBLANK(N1949)=FALSE,IF(ISERROR(INDEX(지갑!$B$2:$B$1048576,MATCH($N1949&amp;O1949,지갑!$J$2:$J$1048576,0))) = TRUE, "", INDEX(지갑!$B$2:$B$1048576,MATCH($N1949&amp;O1949,지갑!$J$2:$J$1048576,0))),"")</f>
        <v>Wallet</v>
      </c>
      <c r="Q1949" s="5" t="str">
        <f>IF(ISBLANK(N1949)=FALSE,IF(ISERROR(INDEX(지갑!$C$2:$C$1048576,MATCH($N1949&amp;O1949,지갑!$J$2:$J$1048576,0))) = TRUE, "", INDEX(지갑!$C$2:$C$1048576,MATCH($N1949&amp;O1949,지갑!$J$2:$J$1048576,0))),"")</f>
        <v>Kaikas</v>
      </c>
      <c r="R1949" s="5" t="str">
        <f>IF(ISBLANK(N1949)=FALSE,IF(ISERROR(INDEX(지갑!$D$2:$D$1048576,MATCH($N1949&amp;O1949,지갑!$J$2:$J$1048576,0))) = TRUE, "", INDEX(지갑!$D$2:$D$1048576,MATCH($N1949&amp;O1949,지갑!$J$2:$J$1048576,0))),"")</f>
        <v>태호</v>
      </c>
      <c r="S1949" s="4" t="s">
        <v>3927</v>
      </c>
      <c r="T1949" s="20">
        <v>44663.311145833337</v>
      </c>
      <c r="U1949" s="31" t="str">
        <f t="shared" si="57"/>
        <v>2022-04-12</v>
      </c>
    </row>
    <row r="1950" spans="1:21" hidden="1">
      <c r="A1950" s="2" t="s">
        <v>3</v>
      </c>
      <c r="B1950" s="2" t="s">
        <v>96</v>
      </c>
      <c r="C1950" s="2" t="s">
        <v>2190</v>
      </c>
      <c r="D1950" s="2" t="s">
        <v>2191</v>
      </c>
      <c r="F1950" s="4" t="str">
        <f t="shared" si="56"/>
        <v>USDC</v>
      </c>
      <c r="G1950" s="2" t="e">
        <f>IF(INDEX(지갑!$H:$H,MATCH(A1950&amp;B1950&amp;C1950&amp;D1950&amp;E1950&amp;F1950&amp;H1950,지갑!$K:$K,0))=0, "",INDEX(지갑!$H:$H,MATCH(A1950&amp;B1950&amp;C1950&amp;D1950&amp;E1950&amp;F1950&amp;H1950,지갑!$K:$K,0)))</f>
        <v>#N/A</v>
      </c>
      <c r="K1950" s="4" t="s">
        <v>12</v>
      </c>
      <c r="L1950" s="4" t="s">
        <v>179</v>
      </c>
      <c r="M1950" s="11">
        <v>6903.0454900000004</v>
      </c>
      <c r="N1950" s="58" t="s">
        <v>118</v>
      </c>
      <c r="O1950" s="58"/>
      <c r="P1950" s="5" t="str">
        <f>IF(ISBLANK(N1950)=FALSE,IF(ISERROR(INDEX(지갑!$B$2:$B$1048576,MATCH($N1950&amp;O1950,지갑!$J$2:$J$1048576,0))) = TRUE, "", INDEX(지갑!$B$2:$B$1048576,MATCH($N1950&amp;O1950,지갑!$J$2:$J$1048576,0))),"")</f>
        <v>Wallet</v>
      </c>
      <c r="Q1950" s="5" t="str">
        <f>IF(ISBLANK(N1950)=FALSE,IF(ISERROR(INDEX(지갑!$C$2:$C$1048576,MATCH($N1950&amp;O1950,지갑!$J$2:$J$1048576,0))) = TRUE, "", INDEX(지갑!$C$2:$C$1048576,MATCH($N1950&amp;O1950,지갑!$J$2:$J$1048576,0))),"")</f>
        <v>Metamask</v>
      </c>
      <c r="R1950" s="5" t="str">
        <f>IF(ISBLANK(N1950)=FALSE,IF(ISERROR(INDEX(지갑!$D$2:$D$1048576,MATCH($N1950&amp;O1950,지갑!$J$2:$J$1048576,0))) = TRUE, "", INDEX(지갑!$D$2:$D$1048576,MATCH($N1950&amp;O1950,지갑!$J$2:$J$1048576,0))),"")</f>
        <v>Peertec</v>
      </c>
      <c r="S1950" s="4" t="s">
        <v>3928</v>
      </c>
      <c r="T1950" s="20">
        <v>44662.93681712963</v>
      </c>
      <c r="U1950" s="31" t="str">
        <f t="shared" si="57"/>
        <v>2022-04-11</v>
      </c>
    </row>
    <row r="1951" spans="1:21" hidden="1">
      <c r="A1951" s="2" t="s">
        <v>3</v>
      </c>
      <c r="B1951" s="2" t="s">
        <v>96</v>
      </c>
      <c r="C1951" s="2" t="s">
        <v>2190</v>
      </c>
      <c r="D1951" s="2" t="s">
        <v>2191</v>
      </c>
      <c r="F1951" s="4" t="str">
        <f t="shared" si="56"/>
        <v>BNB</v>
      </c>
      <c r="G1951" s="2" t="e">
        <f>IF(INDEX(지갑!$H:$H,MATCH(A1951&amp;B1951&amp;C1951&amp;D1951&amp;E1951&amp;F1951&amp;H1951,지갑!$K:$K,0))=0, "",INDEX(지갑!$H:$H,MATCH(A1951&amp;B1951&amp;C1951&amp;D1951&amp;E1951&amp;F1951&amp;H1951,지갑!$K:$K,0)))</f>
        <v>#N/A</v>
      </c>
      <c r="K1951" s="4" t="s">
        <v>100</v>
      </c>
      <c r="L1951" s="4" t="s">
        <v>100</v>
      </c>
      <c r="M1951" s="11">
        <v>15.3329</v>
      </c>
      <c r="N1951" s="58" t="s">
        <v>3940</v>
      </c>
      <c r="O1951" s="58">
        <v>543061379</v>
      </c>
      <c r="P1951" s="5" t="str">
        <f>IF(ISBLANK(N1951)=FALSE,IF(ISERROR(INDEX(지갑!$B$2:$B$1048576,MATCH($N1951&amp;O1951,지갑!$J$2:$J$1048576,0))) = TRUE, "", INDEX(지갑!$B$2:$B$1048576,MATCH($N1951&amp;O1951,지갑!$J$2:$J$1048576,0))),"")</f>
        <v>exchange</v>
      </c>
      <c r="Q1951" s="5" t="str">
        <f>IF(ISBLANK(N1951)=FALSE,IF(ISERROR(INDEX(지갑!$C$2:$C$1048576,MATCH($N1951&amp;O1951,지갑!$J$2:$J$1048576,0))) = TRUE, "", INDEX(지갑!$C$2:$C$1048576,MATCH($N1951&amp;O1951,지갑!$J$2:$J$1048576,0))),"")</f>
        <v>Bithumb</v>
      </c>
      <c r="R1951" s="5" t="str">
        <f>IF(ISBLANK(N1951)=FALSE,IF(ISERROR(INDEX(지갑!$D$2:$D$1048576,MATCH($N1951&amp;O1951,지갑!$J$2:$J$1048576,0))) = TRUE, "", INDEX(지갑!$D$2:$D$1048576,MATCH($N1951&amp;O1951,지갑!$J$2:$J$1048576,0))),"")</f>
        <v>태호</v>
      </c>
      <c r="S1951" s="4" t="s">
        <v>3954</v>
      </c>
      <c r="T1951" s="20">
        <v>44657.4062962963</v>
      </c>
      <c r="U1951" s="31" t="str">
        <f t="shared" si="57"/>
        <v>2022-04-06</v>
      </c>
    </row>
    <row r="1952" spans="1:21" hidden="1">
      <c r="A1952" s="2" t="s">
        <v>3</v>
      </c>
      <c r="B1952" s="2" t="s">
        <v>96</v>
      </c>
      <c r="C1952" s="2" t="s">
        <v>2190</v>
      </c>
      <c r="D1952" s="2" t="s">
        <v>2191</v>
      </c>
      <c r="F1952" s="4" t="str">
        <f t="shared" si="56"/>
        <v>BNB</v>
      </c>
      <c r="G1952" s="2" t="e">
        <f>IF(INDEX(지갑!$H:$H,MATCH(A1952&amp;B1952&amp;C1952&amp;D1952&amp;E1952&amp;F1952&amp;H1952,지갑!$K:$K,0))=0, "",INDEX(지갑!$H:$H,MATCH(A1952&amp;B1952&amp;C1952&amp;D1952&amp;E1952&amp;F1952&amp;H1952,지갑!$K:$K,0)))</f>
        <v>#N/A</v>
      </c>
      <c r="K1952" s="4" t="s">
        <v>100</v>
      </c>
      <c r="L1952" s="4" t="s">
        <v>100</v>
      </c>
      <c r="M1952" s="11">
        <v>0.94499999999999995</v>
      </c>
      <c r="N1952" s="58" t="s">
        <v>3940</v>
      </c>
      <c r="O1952" s="58">
        <v>543061379</v>
      </c>
      <c r="P1952" s="5" t="str">
        <f>IF(ISBLANK(N1952)=FALSE,IF(ISERROR(INDEX(지갑!$B$2:$B$1048576,MATCH($N1952&amp;O1952,지갑!$J$2:$J$1048576,0))) = TRUE, "", INDEX(지갑!$B$2:$B$1048576,MATCH($N1952&amp;O1952,지갑!$J$2:$J$1048576,0))),"")</f>
        <v>exchange</v>
      </c>
      <c r="Q1952" s="5" t="str">
        <f>IF(ISBLANK(N1952)=FALSE,IF(ISERROR(INDEX(지갑!$C$2:$C$1048576,MATCH($N1952&amp;O1952,지갑!$J$2:$J$1048576,0))) = TRUE, "", INDEX(지갑!$C$2:$C$1048576,MATCH($N1952&amp;O1952,지갑!$J$2:$J$1048576,0))),"")</f>
        <v>Bithumb</v>
      </c>
      <c r="R1952" s="5" t="str">
        <f>IF(ISBLANK(N1952)=FALSE,IF(ISERROR(INDEX(지갑!$D$2:$D$1048576,MATCH($N1952&amp;O1952,지갑!$J$2:$J$1048576,0))) = TRUE, "", INDEX(지갑!$D$2:$D$1048576,MATCH($N1952&amp;O1952,지갑!$J$2:$J$1048576,0))),"")</f>
        <v>태호</v>
      </c>
      <c r="S1952" s="4" t="s">
        <v>3929</v>
      </c>
      <c r="T1952" s="20">
        <v>44654.494074074071</v>
      </c>
      <c r="U1952" s="31" t="str">
        <f t="shared" si="57"/>
        <v>2022-04-03</v>
      </c>
    </row>
    <row r="1953" spans="1:21" hidden="1">
      <c r="A1953" s="2" t="s">
        <v>3</v>
      </c>
      <c r="B1953" s="2" t="s">
        <v>96</v>
      </c>
      <c r="C1953" s="2" t="s">
        <v>2190</v>
      </c>
      <c r="D1953" s="2" t="s">
        <v>2191</v>
      </c>
      <c r="F1953" s="4" t="str">
        <f t="shared" si="56"/>
        <v>ETC</v>
      </c>
      <c r="G1953" s="2" t="e">
        <f>IF(INDEX(지갑!$H:$H,MATCH(A1953&amp;B1953&amp;C1953&amp;D1953&amp;E1953&amp;F1953&amp;H1953,지갑!$K:$K,0))=0, "",INDEX(지갑!$H:$H,MATCH(A1953&amp;B1953&amp;C1953&amp;D1953&amp;E1953&amp;F1953&amp;H1953,지갑!$K:$K,0)))</f>
        <v>#N/A</v>
      </c>
      <c r="K1953" s="4" t="s">
        <v>84</v>
      </c>
      <c r="L1953" s="4" t="s">
        <v>84</v>
      </c>
      <c r="M1953" s="11">
        <v>84.549000000000007</v>
      </c>
      <c r="N1953" s="58" t="s">
        <v>3942</v>
      </c>
      <c r="O1953" s="58"/>
      <c r="P1953" s="5" t="str">
        <f>IF(ISBLANK(N1953)=FALSE,IF(ISERROR(INDEX(지갑!$B$2:$B$1048576,MATCH($N1953&amp;O1953,지갑!$J$2:$J$1048576,0))) = TRUE, "", INDEX(지갑!$B$2:$B$1048576,MATCH($N1953&amp;O1953,지갑!$J$2:$J$1048576,0))),"")</f>
        <v>exchange</v>
      </c>
      <c r="Q1953" s="5" t="str">
        <f>IF(ISBLANK(N1953)=FALSE,IF(ISERROR(INDEX(지갑!$C$2:$C$1048576,MATCH($N1953&amp;O1953,지갑!$J$2:$J$1048576,0))) = TRUE, "", INDEX(지갑!$C$2:$C$1048576,MATCH($N1953&amp;O1953,지갑!$J$2:$J$1048576,0))),"")</f>
        <v>Bithumb</v>
      </c>
      <c r="R1953" s="5" t="str">
        <f>IF(ISBLANK(N1953)=FALSE,IF(ISERROR(INDEX(지갑!$D$2:$D$1048576,MATCH($N1953&amp;O1953,지갑!$J$2:$J$1048576,0))) = TRUE, "", INDEX(지갑!$D$2:$D$1048576,MATCH($N1953&amp;O1953,지갑!$J$2:$J$1048576,0))),"")</f>
        <v>태호</v>
      </c>
      <c r="S1953" s="4" t="s">
        <v>3930</v>
      </c>
      <c r="T1953" s="20">
        <v>44646.439085648148</v>
      </c>
      <c r="U1953" s="31" t="str">
        <f t="shared" si="57"/>
        <v>2022-03-26</v>
      </c>
    </row>
    <row r="1954" spans="1:21" hidden="1">
      <c r="A1954" s="2" t="s">
        <v>3</v>
      </c>
      <c r="B1954" s="2" t="s">
        <v>96</v>
      </c>
      <c r="C1954" s="2" t="s">
        <v>2190</v>
      </c>
      <c r="D1954" s="2" t="s">
        <v>2191</v>
      </c>
      <c r="F1954" s="4" t="str">
        <f t="shared" si="56"/>
        <v>BNB</v>
      </c>
      <c r="G1954" s="2" t="e">
        <f>IF(INDEX(지갑!$H:$H,MATCH(A1954&amp;B1954&amp;C1954&amp;D1954&amp;E1954&amp;F1954&amp;H1954,지갑!$K:$K,0))=0, "",INDEX(지갑!$H:$H,MATCH(A1954&amp;B1954&amp;C1954&amp;D1954&amp;E1954&amp;F1954&amp;H1954,지갑!$K:$K,0)))</f>
        <v>#N/A</v>
      </c>
      <c r="K1954" s="4" t="s">
        <v>100</v>
      </c>
      <c r="L1954" s="4" t="s">
        <v>100</v>
      </c>
      <c r="M1954" s="11">
        <v>4.99903385</v>
      </c>
      <c r="N1954" s="58" t="s">
        <v>3944</v>
      </c>
      <c r="O1954" s="58">
        <v>543061379</v>
      </c>
      <c r="P1954" s="5" t="str">
        <f>IF(ISBLANK(N1954)=FALSE,IF(ISERROR(INDEX(지갑!$B$2:$B$1048576,MATCH($N1954&amp;O1954,지갑!$J$2:$J$1048576,0))) = TRUE, "", INDEX(지갑!$B$2:$B$1048576,MATCH($N1954&amp;O1954,지갑!$J$2:$J$1048576,0))),"")</f>
        <v>exchange</v>
      </c>
      <c r="Q1954" s="5" t="str">
        <f>IF(ISBLANK(N1954)=FALSE,IF(ISERROR(INDEX(지갑!$C$2:$C$1048576,MATCH($N1954&amp;O1954,지갑!$J$2:$J$1048576,0))) = TRUE, "", INDEX(지갑!$C$2:$C$1048576,MATCH($N1954&amp;O1954,지갑!$J$2:$J$1048576,0))),"")</f>
        <v>Bithumb</v>
      </c>
      <c r="R1954" s="5" t="str">
        <f>IF(ISBLANK(N1954)=FALSE,IF(ISERROR(INDEX(지갑!$D$2:$D$1048576,MATCH($N1954&amp;O1954,지갑!$J$2:$J$1048576,0))) = TRUE, "", INDEX(지갑!$D$2:$D$1048576,MATCH($N1954&amp;O1954,지갑!$J$2:$J$1048576,0))),"")</f>
        <v>태호</v>
      </c>
      <c r="S1954" s="4" t="s">
        <v>3931</v>
      </c>
      <c r="T1954" s="20">
        <v>44643.481064814812</v>
      </c>
      <c r="U1954" s="31" t="str">
        <f t="shared" si="57"/>
        <v>2022-03-23</v>
      </c>
    </row>
    <row r="1955" spans="1:21" hidden="1">
      <c r="A1955" s="2" t="s">
        <v>3</v>
      </c>
      <c r="B1955" s="2" t="s">
        <v>96</v>
      </c>
      <c r="C1955" s="2" t="s">
        <v>2190</v>
      </c>
      <c r="D1955" s="2" t="s">
        <v>2191</v>
      </c>
      <c r="F1955" s="4" t="str">
        <f t="shared" si="56"/>
        <v>BNB</v>
      </c>
      <c r="G1955" s="2" t="e">
        <f>IF(INDEX(지갑!$H:$H,MATCH(A1955&amp;B1955&amp;C1955&amp;D1955&amp;E1955&amp;F1955&amp;H1955,지갑!$K:$K,0))=0, "",INDEX(지갑!$H:$H,MATCH(A1955&amp;B1955&amp;C1955&amp;D1955&amp;E1955&amp;F1955&amp;H1955,지갑!$K:$K,0)))</f>
        <v>#N/A</v>
      </c>
      <c r="K1955" s="4" t="s">
        <v>100</v>
      </c>
      <c r="L1955" s="4" t="s">
        <v>100</v>
      </c>
      <c r="M1955" s="11">
        <v>2.5670999999999999</v>
      </c>
      <c r="N1955" s="58" t="s">
        <v>3940</v>
      </c>
      <c r="O1955" s="58">
        <v>543061379</v>
      </c>
      <c r="P1955" s="5" t="str">
        <f>IF(ISBLANK(N1955)=FALSE,IF(ISERROR(INDEX(지갑!$B$2:$B$1048576,MATCH($N1955&amp;O1955,지갑!$J$2:$J$1048576,0))) = TRUE, "", INDEX(지갑!$B$2:$B$1048576,MATCH($N1955&amp;O1955,지갑!$J$2:$J$1048576,0))),"")</f>
        <v>exchange</v>
      </c>
      <c r="Q1955" s="5" t="str">
        <f>IF(ISBLANK(N1955)=FALSE,IF(ISERROR(INDEX(지갑!$C$2:$C$1048576,MATCH($N1955&amp;O1955,지갑!$J$2:$J$1048576,0))) = TRUE, "", INDEX(지갑!$C$2:$C$1048576,MATCH($N1955&amp;O1955,지갑!$J$2:$J$1048576,0))),"")</f>
        <v>Bithumb</v>
      </c>
      <c r="R1955" s="5" t="str">
        <f>IF(ISBLANK(N1955)=FALSE,IF(ISERROR(INDEX(지갑!$D$2:$D$1048576,MATCH($N1955&amp;O1955,지갑!$J$2:$J$1048576,0))) = TRUE, "", INDEX(지갑!$D$2:$D$1048576,MATCH($N1955&amp;O1955,지갑!$J$2:$J$1048576,0))),"")</f>
        <v>태호</v>
      </c>
      <c r="S1955" s="4" t="s">
        <v>3932</v>
      </c>
      <c r="T1955" s="20">
        <v>44637.999583333331</v>
      </c>
      <c r="U1955" s="31" t="str">
        <f t="shared" si="57"/>
        <v>2022-03-17</v>
      </c>
    </row>
    <row r="1956" spans="1:21">
      <c r="A1956" s="2" t="s">
        <v>3</v>
      </c>
      <c r="B1956" s="2" t="s">
        <v>67</v>
      </c>
      <c r="C1956" s="2" t="s">
        <v>24</v>
      </c>
      <c r="D1956" s="2" t="s">
        <v>1858</v>
      </c>
      <c r="E1956" s="5">
        <v>10028</v>
      </c>
      <c r="F1956" s="4" t="str">
        <f t="shared" si="56"/>
        <v>ETH</v>
      </c>
      <c r="G1956" s="2" t="str">
        <f>IF(INDEX(지갑!$H:$H,MATCH(A1956&amp;B1956&amp;C1956&amp;D1956&amp;E1956&amp;F1956&amp;H1956,지갑!$K:$K,0))=0, "",INDEX(지갑!$H:$H,MATCH(A1956&amp;B1956&amp;C1956&amp;D1956&amp;E1956&amp;F1956&amp;H1956,지갑!$K:$K,0)))</f>
        <v>0xe3e6ab120c2d2a7acfa6ba8aab669f880ea2a17a</v>
      </c>
      <c r="K1956" s="4" t="s">
        <v>11</v>
      </c>
      <c r="L1956" s="4" t="s">
        <v>11</v>
      </c>
      <c r="M1956" s="11">
        <v>91</v>
      </c>
      <c r="N1956" s="2" t="str">
        <f>IF(ISERROR(INDEX(출금!$G$2:$G$1048576,MATCH($S1956,출금!$S$2:$S$1048576,0)))=TRUE, "", INDEX(출금!$G$2:$G$1048576,MATCH($S1956,출금!$S$2:$S$1048576,0))&amp;"")</f>
        <v>0x5d6fcf22aa4e4ff8da0abe329392e7c5306d22f3</v>
      </c>
      <c r="O1956" s="2" t="str">
        <f>IF(ISERROR(INDEX(출금!$H$2:$H$1048576,MATCH($S1956,출금!$S$2:$S$1048576,0)))=TRUE, "", INDEX(출금!$H$2:$H$1048576,MATCH($S1956,출금!$S$2:$S$1048576,0))&amp;"")</f>
        <v/>
      </c>
      <c r="P1956" s="2" t="str">
        <f>IF(ISERROR(INDEX(출금!$A$2:$A$1048576,MATCH($S1956,출금!$S$2:$S$1048576,0)))=TRUE, "", INDEX(출금!$A$2:$A$1048576,MATCH($S1956,출금!$S$2:$S$1048576,0)))</f>
        <v>exchange</v>
      </c>
      <c r="Q1956" s="2" t="str">
        <f>IF(ISERROR(INDEX(출금!$B$2:$B$1048576,MATCH($S1956,출금!$S$2:$S$1048576,0)))=TRUE, "", INDEX(출금!$B$2:$B$1048576,MATCH($S1956,출금!$S$2:$S$1048576,0)))</f>
        <v>Binance</v>
      </c>
      <c r="R1956" s="2" t="str">
        <f>IF(ISERROR(INDEX(출금!$C$2:$C$1048576,MATCH($S1956,출금!$S$2:$S$1048576,0)))=TRUE, "", INDEX(출금!$C$2:$C$1048576,MATCH($S1956,출금!$S$2:$S$1048576,0)))</f>
        <v>BBRICK</v>
      </c>
      <c r="S1956" s="4" t="s">
        <v>275</v>
      </c>
      <c r="T1956" s="20">
        <v>44638.401388888888</v>
      </c>
      <c r="U1956" s="31" t="str">
        <f t="shared" si="57"/>
        <v>2022-03-18</v>
      </c>
    </row>
    <row r="1957" spans="1:21" hidden="1">
      <c r="A1957" s="2" t="s">
        <v>3</v>
      </c>
      <c r="B1957" s="2" t="s">
        <v>67</v>
      </c>
      <c r="C1957" s="2" t="s">
        <v>24</v>
      </c>
      <c r="D1957" s="2" t="s">
        <v>1858</v>
      </c>
      <c r="E1957" s="5">
        <v>10028</v>
      </c>
      <c r="F1957" s="4" t="str">
        <f t="shared" si="56"/>
        <v>XRP</v>
      </c>
      <c r="G1957" s="2" t="str">
        <f>IF(INDEX(지갑!$H:$H,MATCH(A1957&amp;B1957&amp;C1957&amp;D1957&amp;E1957&amp;F1957&amp;H1957,지갑!$K:$K,0))=0, "",INDEX(지갑!$H:$H,MATCH(A1957&amp;B1957&amp;C1957&amp;D1957&amp;E1957&amp;F1957&amp;H1957,지갑!$K:$K,0)))</f>
        <v>rEb8TK3gBgk5auZkwc6sHnwrGVJH8DuaLh</v>
      </c>
      <c r="H1957" s="5">
        <v>531897458</v>
      </c>
      <c r="K1957" s="4" t="s">
        <v>10</v>
      </c>
      <c r="L1957" s="4" t="s">
        <v>10</v>
      </c>
      <c r="M1957" s="11">
        <v>26565</v>
      </c>
      <c r="N1957" s="2" t="str">
        <f>IF(ISERROR(INDEX(출금!$G$2:$G$1048576,MATCH($S1957,출금!$S$2:$S$1048576,0)))=TRUE, "", INDEX(출금!$G$2:$G$1048576,MATCH($S1957,출금!$S$2:$S$1048576,0))&amp;"")</f>
        <v>rEb8TK3gBgk5auZkwc6sHnwrGVJH8DuaLh</v>
      </c>
      <c r="O1957" s="2" t="str">
        <f>IF(ISERROR(INDEX(출금!$H$2:$H$1048576,MATCH($S1957,출금!$S$2:$S$1048576,0)))=TRUE, "", INDEX(출금!$H$2:$H$1048576,MATCH($S1957,출금!$S$2:$S$1048576,0))&amp;"")</f>
        <v>105711647</v>
      </c>
      <c r="P1957" s="2" t="str">
        <f>IF(ISERROR(INDEX(출금!$A$2:$A$1048576,MATCH($S1957,출금!$S$2:$S$1048576,0)))=TRUE, "", INDEX(출금!$A$2:$A$1048576,MATCH($S1957,출금!$S$2:$S$1048576,0)))</f>
        <v>exchange</v>
      </c>
      <c r="Q1957" s="2" t="str">
        <f>IF(ISERROR(INDEX(출금!$B$2:$B$1048576,MATCH($S1957,출금!$S$2:$S$1048576,0)))=TRUE, "", INDEX(출금!$B$2:$B$1048576,MATCH($S1957,출금!$S$2:$S$1048576,0)))</f>
        <v>Binance</v>
      </c>
      <c r="R1957" s="2" t="str">
        <f>IF(ISERROR(INDEX(출금!$C$2:$C$1048576,MATCH($S1957,출금!$S$2:$S$1048576,0)))=TRUE, "", INDEX(출금!$C$2:$C$1048576,MATCH($S1957,출금!$S$2:$S$1048576,0)))</f>
        <v>BBRICK</v>
      </c>
      <c r="S1957" s="4" t="s">
        <v>279</v>
      </c>
      <c r="T1957" s="20">
        <v>44637.463888888888</v>
      </c>
      <c r="U1957" s="31" t="str">
        <f t="shared" si="57"/>
        <v>2022-03-17</v>
      </c>
    </row>
    <row r="1958" spans="1:21" hidden="1">
      <c r="A1958" s="2" t="s">
        <v>3</v>
      </c>
      <c r="B1958" s="2" t="s">
        <v>67</v>
      </c>
      <c r="C1958" s="2" t="s">
        <v>24</v>
      </c>
      <c r="D1958" s="2" t="s">
        <v>1858</v>
      </c>
      <c r="E1958" s="5">
        <v>10028</v>
      </c>
      <c r="F1958" s="4" t="str">
        <f t="shared" si="56"/>
        <v>ATOM</v>
      </c>
      <c r="G1958" s="2" t="str">
        <f>IF(INDEX(지갑!$H:$H,MATCH(A1958&amp;B1958&amp;C1958&amp;D1958&amp;E1958&amp;F1958&amp;H1958,지갑!$K:$K,0))=0, "",INDEX(지갑!$H:$H,MATCH(A1958&amp;B1958&amp;C1958&amp;D1958&amp;E1958&amp;F1958&amp;H1958,지갑!$K:$K,0)))</f>
        <v>cosmos15v50ymp6n5dn73erkqtmq0u8adpl8d3ujv2e74</v>
      </c>
      <c r="H1958" s="5">
        <v>104932661</v>
      </c>
      <c r="K1958" s="4" t="s">
        <v>70</v>
      </c>
      <c r="L1958" s="4" t="s">
        <v>70</v>
      </c>
      <c r="M1958" s="11">
        <v>207</v>
      </c>
      <c r="N1958" s="2" t="str">
        <f>IF(ISERROR(INDEX(출금!$G$2:$G$1048576,MATCH($S1958,출금!$S$2:$S$1048576,0)))=TRUE, "", INDEX(출금!$G$2:$G$1048576,MATCH($S1958,출금!$S$2:$S$1048576,0))&amp;"")</f>
        <v>cosmos15v50ymp6n5dn73erkqtmq0u8adpl8d3ujv2e74</v>
      </c>
      <c r="O1958" s="2" t="str">
        <f>IF(ISERROR(INDEX(출금!$H$2:$H$1048576,MATCH($S1958,출금!$S$2:$S$1048576,0)))=TRUE, "", INDEX(출금!$H$2:$H$1048576,MATCH($S1958,출금!$S$2:$S$1048576,0))&amp;"")</f>
        <v>101230448</v>
      </c>
      <c r="P1958" s="2" t="str">
        <f>IF(ISERROR(INDEX(출금!$A$2:$A$1048576,MATCH($S1958,출금!$S$2:$S$1048576,0)))=TRUE, "", INDEX(출금!$A$2:$A$1048576,MATCH($S1958,출금!$S$2:$S$1048576,0)))</f>
        <v>exchange</v>
      </c>
      <c r="Q1958" s="2" t="str">
        <f>IF(ISERROR(INDEX(출금!$B$2:$B$1048576,MATCH($S1958,출금!$S$2:$S$1048576,0)))=TRUE, "", INDEX(출금!$B$2:$B$1048576,MATCH($S1958,출금!$S$2:$S$1048576,0)))</f>
        <v>Binance</v>
      </c>
      <c r="R1958" s="2" t="str">
        <f>IF(ISERROR(INDEX(출금!$C$2:$C$1048576,MATCH($S1958,출금!$S$2:$S$1048576,0)))=TRUE, "", INDEX(출금!$C$2:$C$1048576,MATCH($S1958,출금!$S$2:$S$1048576,0)))</f>
        <v>BBRICK</v>
      </c>
      <c r="S1958" s="4" t="s">
        <v>282</v>
      </c>
      <c r="T1958" s="20">
        <v>44637.459722222222</v>
      </c>
      <c r="U1958" s="31" t="str">
        <f t="shared" si="57"/>
        <v>2022-03-17</v>
      </c>
    </row>
    <row r="1959" spans="1:21" hidden="1">
      <c r="A1959" s="2" t="s">
        <v>3</v>
      </c>
      <c r="B1959" s="2" t="s">
        <v>67</v>
      </c>
      <c r="C1959" s="2" t="s">
        <v>24</v>
      </c>
      <c r="D1959" s="2" t="s">
        <v>1858</v>
      </c>
      <c r="E1959" s="5">
        <v>10028</v>
      </c>
      <c r="F1959" s="4" t="str">
        <f t="shared" si="56"/>
        <v>ATOM</v>
      </c>
      <c r="G1959" s="2" t="str">
        <f>IF(INDEX(지갑!$H:$H,MATCH(A1959&amp;B1959&amp;C1959&amp;D1959&amp;E1959&amp;F1959&amp;H1959,지갑!$K:$K,0))=0, "",INDEX(지갑!$H:$H,MATCH(A1959&amp;B1959&amp;C1959&amp;D1959&amp;E1959&amp;F1959&amp;H1959,지갑!$K:$K,0)))</f>
        <v>cosmos15v50ymp6n5dn73erkqtmq0u8adpl8d3ujv2e74</v>
      </c>
      <c r="H1959" s="5">
        <v>104932661</v>
      </c>
      <c r="K1959" s="4" t="s">
        <v>70</v>
      </c>
      <c r="L1959" s="4" t="s">
        <v>70</v>
      </c>
      <c r="M1959" s="11">
        <v>225</v>
      </c>
      <c r="N1959" s="2" t="str">
        <f>IF(ISERROR(INDEX(출금!$G$2:$G$1048576,MATCH($S1959,출금!$S$2:$S$1048576,0)))=TRUE, "", INDEX(출금!$G$2:$G$1048576,MATCH($S1959,출금!$S$2:$S$1048576,0))&amp;"")</f>
        <v>cosmos15v50ymp6n5dn73erkqtmq0u8adpl8d3ujv2e74</v>
      </c>
      <c r="O1959" s="2" t="str">
        <f>IF(ISERROR(INDEX(출금!$H$2:$H$1048576,MATCH($S1959,출금!$S$2:$S$1048576,0)))=TRUE, "", INDEX(출금!$H$2:$H$1048576,MATCH($S1959,출금!$S$2:$S$1048576,0))&amp;"")</f>
        <v>101230448</v>
      </c>
      <c r="P1959" s="2" t="str">
        <f>IF(ISERROR(INDEX(출금!$A$2:$A$1048576,MATCH($S1959,출금!$S$2:$S$1048576,0)))=TRUE, "", INDEX(출금!$A$2:$A$1048576,MATCH($S1959,출금!$S$2:$S$1048576,0)))</f>
        <v>exchange</v>
      </c>
      <c r="Q1959" s="2" t="str">
        <f>IF(ISERROR(INDEX(출금!$B$2:$B$1048576,MATCH($S1959,출금!$S$2:$S$1048576,0)))=TRUE, "", INDEX(출금!$B$2:$B$1048576,MATCH($S1959,출금!$S$2:$S$1048576,0)))</f>
        <v>Binance</v>
      </c>
      <c r="R1959" s="2" t="str">
        <f>IF(ISERROR(INDEX(출금!$C$2:$C$1048576,MATCH($S1959,출금!$S$2:$S$1048576,0)))=TRUE, "", INDEX(출금!$C$2:$C$1048576,MATCH($S1959,출금!$S$2:$S$1048576,0)))</f>
        <v>BBRICK</v>
      </c>
      <c r="S1959" s="4" t="s">
        <v>283</v>
      </c>
      <c r="T1959" s="20">
        <v>44637.450694444444</v>
      </c>
      <c r="U1959" s="31" t="str">
        <f t="shared" si="57"/>
        <v>2022-03-17</v>
      </c>
    </row>
    <row r="1960" spans="1:21" hidden="1">
      <c r="A1960" s="2" t="s">
        <v>3</v>
      </c>
      <c r="B1960" s="2" t="s">
        <v>67</v>
      </c>
      <c r="C1960" s="2" t="s">
        <v>24</v>
      </c>
      <c r="D1960" s="2" t="s">
        <v>1858</v>
      </c>
      <c r="E1960" s="5">
        <v>10028</v>
      </c>
      <c r="F1960" s="4" t="str">
        <f t="shared" ref="F1960:F2023" si="58">K1960</f>
        <v>XRP</v>
      </c>
      <c r="G1960" s="2" t="str">
        <f>IF(INDEX(지갑!$H:$H,MATCH(A1960&amp;B1960&amp;C1960&amp;D1960&amp;E1960&amp;F1960&amp;H1960,지갑!$K:$K,0))=0, "",INDEX(지갑!$H:$H,MATCH(A1960&amp;B1960&amp;C1960&amp;D1960&amp;E1960&amp;F1960&amp;H1960,지갑!$K:$K,0)))</f>
        <v>rEb8TK3gBgk5auZkwc6sHnwrGVJH8DuaLh</v>
      </c>
      <c r="H1960" s="5">
        <v>531897458</v>
      </c>
      <c r="K1960" s="4" t="s">
        <v>10</v>
      </c>
      <c r="L1960" s="4" t="s">
        <v>10</v>
      </c>
      <c r="M1960" s="11">
        <v>27921</v>
      </c>
      <c r="N1960" s="2" t="str">
        <f>IF(ISERROR(INDEX(출금!$G$2:$G$1048576,MATCH($S1960,출금!$S$2:$S$1048576,0)))=TRUE, "", INDEX(출금!$G$2:$G$1048576,MATCH($S1960,출금!$S$2:$S$1048576,0))&amp;"")</f>
        <v>rEb8TK3gBgk5auZkwc6sHnwrGVJH8DuaLh</v>
      </c>
      <c r="O1960" s="2" t="str">
        <f>IF(ISERROR(INDEX(출금!$H$2:$H$1048576,MATCH($S1960,출금!$S$2:$S$1048576,0)))=TRUE, "", INDEX(출금!$H$2:$H$1048576,MATCH($S1960,출금!$S$2:$S$1048576,0))&amp;"")</f>
        <v>105711647</v>
      </c>
      <c r="P1960" s="2" t="str">
        <f>IF(ISERROR(INDEX(출금!$A$2:$A$1048576,MATCH($S1960,출금!$S$2:$S$1048576,0)))=TRUE, "", INDEX(출금!$A$2:$A$1048576,MATCH($S1960,출금!$S$2:$S$1048576,0)))</f>
        <v>exchange</v>
      </c>
      <c r="Q1960" s="2" t="str">
        <f>IF(ISERROR(INDEX(출금!$B$2:$B$1048576,MATCH($S1960,출금!$S$2:$S$1048576,0)))=TRUE, "", INDEX(출금!$B$2:$B$1048576,MATCH($S1960,출금!$S$2:$S$1048576,0)))</f>
        <v>Binance</v>
      </c>
      <c r="R1960" s="2" t="str">
        <f>IF(ISERROR(INDEX(출금!$C$2:$C$1048576,MATCH($S1960,출금!$S$2:$S$1048576,0)))=TRUE, "", INDEX(출금!$C$2:$C$1048576,MATCH($S1960,출금!$S$2:$S$1048576,0)))</f>
        <v>BBRICK</v>
      </c>
      <c r="S1960" s="4" t="s">
        <v>284</v>
      </c>
      <c r="T1960" s="20">
        <v>44637.445833333331</v>
      </c>
      <c r="U1960" s="31" t="str">
        <f t="shared" si="57"/>
        <v>2022-03-17</v>
      </c>
    </row>
    <row r="1961" spans="1:21" hidden="1">
      <c r="A1961" s="2" t="s">
        <v>3</v>
      </c>
      <c r="B1961" s="2" t="s">
        <v>67</v>
      </c>
      <c r="C1961" s="2" t="s">
        <v>24</v>
      </c>
      <c r="D1961" s="2" t="s">
        <v>1858</v>
      </c>
      <c r="E1961" s="5">
        <v>10028</v>
      </c>
      <c r="F1961" s="4" t="str">
        <f t="shared" si="58"/>
        <v>ATOM</v>
      </c>
      <c r="G1961" s="2" t="str">
        <f>IF(INDEX(지갑!$H:$H,MATCH(A1961&amp;B1961&amp;C1961&amp;D1961&amp;E1961&amp;F1961&amp;H1961,지갑!$K:$K,0))=0, "",INDEX(지갑!$H:$H,MATCH(A1961&amp;B1961&amp;C1961&amp;D1961&amp;E1961&amp;F1961&amp;H1961,지갑!$K:$K,0)))</f>
        <v>cosmos15v50ymp6n5dn73erkqtmq0u8adpl8d3ujv2e74</v>
      </c>
      <c r="H1961" s="5">
        <v>104932661</v>
      </c>
      <c r="K1961" s="4" t="s">
        <v>70</v>
      </c>
      <c r="L1961" s="4" t="s">
        <v>70</v>
      </c>
      <c r="M1961" s="11">
        <v>214</v>
      </c>
      <c r="N1961" s="2" t="str">
        <f>IF(ISERROR(INDEX(출금!$G$2:$G$1048576,MATCH($S1961,출금!$S$2:$S$1048576,0)))=TRUE, "", INDEX(출금!$G$2:$G$1048576,MATCH($S1961,출금!$S$2:$S$1048576,0))&amp;"")</f>
        <v>cosmos15v50ymp6n5dn73erkqtmq0u8adpl8d3ujv2e74</v>
      </c>
      <c r="O1961" s="2" t="str">
        <f>IF(ISERROR(INDEX(출금!$H$2:$H$1048576,MATCH($S1961,출금!$S$2:$S$1048576,0)))=TRUE, "", INDEX(출금!$H$2:$H$1048576,MATCH($S1961,출금!$S$2:$S$1048576,0))&amp;"")</f>
        <v>101230448</v>
      </c>
      <c r="P1961" s="2" t="str">
        <f>IF(ISERROR(INDEX(출금!$A$2:$A$1048576,MATCH($S1961,출금!$S$2:$S$1048576,0)))=TRUE, "", INDEX(출금!$A$2:$A$1048576,MATCH($S1961,출금!$S$2:$S$1048576,0)))</f>
        <v>exchange</v>
      </c>
      <c r="Q1961" s="2" t="str">
        <f>IF(ISERROR(INDEX(출금!$B$2:$B$1048576,MATCH($S1961,출금!$S$2:$S$1048576,0)))=TRUE, "", INDEX(출금!$B$2:$B$1048576,MATCH($S1961,출금!$S$2:$S$1048576,0)))</f>
        <v>Binance</v>
      </c>
      <c r="R1961" s="2" t="str">
        <f>IF(ISERROR(INDEX(출금!$C$2:$C$1048576,MATCH($S1961,출금!$S$2:$S$1048576,0)))=TRUE, "", INDEX(출금!$C$2:$C$1048576,MATCH($S1961,출금!$S$2:$S$1048576,0)))</f>
        <v>BBRICK</v>
      </c>
      <c r="S1961" s="4" t="s">
        <v>285</v>
      </c>
      <c r="T1961" s="20">
        <v>44637.436805555553</v>
      </c>
      <c r="U1961" s="31" t="str">
        <f t="shared" si="57"/>
        <v>2022-03-17</v>
      </c>
    </row>
    <row r="1962" spans="1:21">
      <c r="A1962" s="2" t="s">
        <v>3</v>
      </c>
      <c r="B1962" s="2" t="s">
        <v>67</v>
      </c>
      <c r="C1962" s="2" t="s">
        <v>24</v>
      </c>
      <c r="D1962" s="2" t="s">
        <v>1858</v>
      </c>
      <c r="E1962" s="5">
        <v>10028</v>
      </c>
      <c r="F1962" s="4" t="str">
        <f t="shared" si="58"/>
        <v>ETH</v>
      </c>
      <c r="G1962" s="2" t="str">
        <f>IF(INDEX(지갑!$H:$H,MATCH(A1962&amp;B1962&amp;C1962&amp;D1962&amp;E1962&amp;F1962&amp;H1962,지갑!$K:$K,0))=0, "",INDEX(지갑!$H:$H,MATCH(A1962&amp;B1962&amp;C1962&amp;D1962&amp;E1962&amp;F1962&amp;H1962,지갑!$K:$K,0)))</f>
        <v>0xe3e6ab120c2d2a7acfa6ba8aab669f880ea2a17a</v>
      </c>
      <c r="K1962" s="4" t="s">
        <v>11</v>
      </c>
      <c r="L1962" s="4" t="s">
        <v>11</v>
      </c>
      <c r="M1962" s="11">
        <v>104</v>
      </c>
      <c r="N1962" s="2" t="str">
        <f>IF(ISERROR(INDEX(출금!$G$2:$G$1048576,MATCH($S1962,출금!$S$2:$S$1048576,0)))=TRUE, "", INDEX(출금!$G$2:$G$1048576,MATCH($S1962,출금!$S$2:$S$1048576,0))&amp;"")</f>
        <v>0x5d6fcf22aa4e4ff8da0abe329392e7c5306d22f3</v>
      </c>
      <c r="O1962" s="2" t="str">
        <f>IF(ISERROR(INDEX(출금!$H$2:$H$1048576,MATCH($S1962,출금!$S$2:$S$1048576,0)))=TRUE, "", INDEX(출금!$H$2:$H$1048576,MATCH($S1962,출금!$S$2:$S$1048576,0))&amp;"")</f>
        <v/>
      </c>
      <c r="P1962" s="2" t="str">
        <f>IF(ISERROR(INDEX(출금!$A$2:$A$1048576,MATCH($S1962,출금!$S$2:$S$1048576,0)))=TRUE, "", INDEX(출금!$A$2:$A$1048576,MATCH($S1962,출금!$S$2:$S$1048576,0)))</f>
        <v>exchange</v>
      </c>
      <c r="Q1962" s="2" t="str">
        <f>IF(ISERROR(INDEX(출금!$B$2:$B$1048576,MATCH($S1962,출금!$S$2:$S$1048576,0)))=TRUE, "", INDEX(출금!$B$2:$B$1048576,MATCH($S1962,출금!$S$2:$S$1048576,0)))</f>
        <v>Binance</v>
      </c>
      <c r="R1962" s="2" t="str">
        <f>IF(ISERROR(INDEX(출금!$C$2:$C$1048576,MATCH($S1962,출금!$S$2:$S$1048576,0)))=TRUE, "", INDEX(출금!$C$2:$C$1048576,MATCH($S1962,출금!$S$2:$S$1048576,0)))</f>
        <v>BBRICK</v>
      </c>
      <c r="S1962" s="4" t="s">
        <v>286</v>
      </c>
      <c r="T1962" s="20">
        <v>44637.4</v>
      </c>
      <c r="U1962" s="31" t="str">
        <f t="shared" si="57"/>
        <v>2022-03-17</v>
      </c>
    </row>
    <row r="1963" spans="1:21" hidden="1">
      <c r="A1963" s="2" t="s">
        <v>3</v>
      </c>
      <c r="B1963" s="2" t="s">
        <v>67</v>
      </c>
      <c r="C1963" s="2" t="s">
        <v>24</v>
      </c>
      <c r="D1963" s="2" t="s">
        <v>1858</v>
      </c>
      <c r="E1963" s="5">
        <v>10028</v>
      </c>
      <c r="F1963" s="4" t="str">
        <f t="shared" si="58"/>
        <v>ATOM</v>
      </c>
      <c r="G1963" s="2" t="str">
        <f>IF(INDEX(지갑!$H:$H,MATCH(A1963&amp;B1963&amp;C1963&amp;D1963&amp;E1963&amp;F1963&amp;H1963,지갑!$K:$K,0))=0, "",INDEX(지갑!$H:$H,MATCH(A1963&amp;B1963&amp;C1963&amp;D1963&amp;E1963&amp;F1963&amp;H1963,지갑!$K:$K,0)))</f>
        <v>cosmos15v50ymp6n5dn73erkqtmq0u8adpl8d3ujv2e74</v>
      </c>
      <c r="H1963" s="5">
        <v>104932661</v>
      </c>
      <c r="K1963" s="4" t="s">
        <v>70</v>
      </c>
      <c r="L1963" s="4" t="s">
        <v>70</v>
      </c>
      <c r="M1963" s="11">
        <v>363</v>
      </c>
      <c r="N1963" s="2" t="str">
        <f>IF(ISERROR(INDEX(출금!$G$2:$G$1048576,MATCH($S1963,출금!$S$2:$S$1048576,0)))=TRUE, "", INDEX(출금!$G$2:$G$1048576,MATCH($S1963,출금!$S$2:$S$1048576,0))&amp;"")</f>
        <v>cosmos15v50ymp6n5dn73erkqtmq0u8adpl8d3ujv2e74</v>
      </c>
      <c r="O1963" s="2" t="str">
        <f>IF(ISERROR(INDEX(출금!$H$2:$H$1048576,MATCH($S1963,출금!$S$2:$S$1048576,0)))=TRUE, "", INDEX(출금!$H$2:$H$1048576,MATCH($S1963,출금!$S$2:$S$1048576,0))&amp;"")</f>
        <v>101230448</v>
      </c>
      <c r="P1963" s="2" t="str">
        <f>IF(ISERROR(INDEX(출금!$A$2:$A$1048576,MATCH($S1963,출금!$S$2:$S$1048576,0)))=TRUE, "", INDEX(출금!$A$2:$A$1048576,MATCH($S1963,출금!$S$2:$S$1048576,0)))</f>
        <v>exchange</v>
      </c>
      <c r="Q1963" s="2" t="str">
        <f>IF(ISERROR(INDEX(출금!$B$2:$B$1048576,MATCH($S1963,출금!$S$2:$S$1048576,0)))=TRUE, "", INDEX(출금!$B$2:$B$1048576,MATCH($S1963,출금!$S$2:$S$1048576,0)))</f>
        <v>Binance</v>
      </c>
      <c r="R1963" s="2" t="str">
        <f>IF(ISERROR(INDEX(출금!$C$2:$C$1048576,MATCH($S1963,출금!$S$2:$S$1048576,0)))=TRUE, "", INDEX(출금!$C$2:$C$1048576,MATCH($S1963,출금!$S$2:$S$1048576,0)))</f>
        <v>BBRICK</v>
      </c>
      <c r="S1963" s="4" t="s">
        <v>287</v>
      </c>
      <c r="T1963" s="20">
        <v>44637.399305555555</v>
      </c>
      <c r="U1963" s="31" t="str">
        <f t="shared" si="57"/>
        <v>2022-03-17</v>
      </c>
    </row>
    <row r="1964" spans="1:21" hidden="1">
      <c r="A1964" s="2" t="s">
        <v>3</v>
      </c>
      <c r="B1964" s="2" t="s">
        <v>67</v>
      </c>
      <c r="C1964" s="2" t="s">
        <v>24</v>
      </c>
      <c r="D1964" s="2" t="s">
        <v>1858</v>
      </c>
      <c r="E1964" s="5">
        <v>10028</v>
      </c>
      <c r="F1964" s="4" t="str">
        <f t="shared" si="58"/>
        <v>ATOM</v>
      </c>
      <c r="G1964" s="2" t="str">
        <f>IF(INDEX(지갑!$H:$H,MATCH(A1964&amp;B1964&amp;C1964&amp;D1964&amp;E1964&amp;F1964&amp;H1964,지갑!$K:$K,0))=0, "",INDEX(지갑!$H:$H,MATCH(A1964&amp;B1964&amp;C1964&amp;D1964&amp;E1964&amp;F1964&amp;H1964,지갑!$K:$K,0)))</f>
        <v>cosmos15v50ymp6n5dn73erkqtmq0u8adpl8d3ujv2e74</v>
      </c>
      <c r="H1964" s="5">
        <v>104932661</v>
      </c>
      <c r="K1964" s="4" t="s">
        <v>70</v>
      </c>
      <c r="L1964" s="4" t="s">
        <v>70</v>
      </c>
      <c r="M1964" s="11">
        <v>242</v>
      </c>
      <c r="N1964" s="2" t="str">
        <f>IF(ISERROR(INDEX(출금!$G$2:$G$1048576,MATCH($S1964,출금!$S$2:$S$1048576,0)))=TRUE, "", INDEX(출금!$G$2:$G$1048576,MATCH($S1964,출금!$S$2:$S$1048576,0))&amp;"")</f>
        <v>cosmos15v50ymp6n5dn73erkqtmq0u8adpl8d3ujv2e74</v>
      </c>
      <c r="O1964" s="2" t="str">
        <f>IF(ISERROR(INDEX(출금!$H$2:$H$1048576,MATCH($S1964,출금!$S$2:$S$1048576,0)))=TRUE, "", INDEX(출금!$H$2:$H$1048576,MATCH($S1964,출금!$S$2:$S$1048576,0))&amp;"")</f>
        <v>101230448</v>
      </c>
      <c r="P1964" s="2" t="str">
        <f>IF(ISERROR(INDEX(출금!$A$2:$A$1048576,MATCH($S1964,출금!$S$2:$S$1048576,0)))=TRUE, "", INDEX(출금!$A$2:$A$1048576,MATCH($S1964,출금!$S$2:$S$1048576,0)))</f>
        <v>exchange</v>
      </c>
      <c r="Q1964" s="2" t="str">
        <f>IF(ISERROR(INDEX(출금!$B$2:$B$1048576,MATCH($S1964,출금!$S$2:$S$1048576,0)))=TRUE, "", INDEX(출금!$B$2:$B$1048576,MATCH($S1964,출금!$S$2:$S$1048576,0)))</f>
        <v>Binance</v>
      </c>
      <c r="R1964" s="2" t="str">
        <f>IF(ISERROR(INDEX(출금!$C$2:$C$1048576,MATCH($S1964,출금!$S$2:$S$1048576,0)))=TRUE, "", INDEX(출금!$C$2:$C$1048576,MATCH($S1964,출금!$S$2:$S$1048576,0)))</f>
        <v>BBRICK</v>
      </c>
      <c r="S1964" s="4" t="s">
        <v>289</v>
      </c>
      <c r="T1964" s="20">
        <v>44637.0625</v>
      </c>
      <c r="U1964" s="31" t="str">
        <f t="shared" si="57"/>
        <v>2022-03-17</v>
      </c>
    </row>
    <row r="1965" spans="1:21" hidden="1">
      <c r="A1965" s="2" t="s">
        <v>3</v>
      </c>
      <c r="B1965" s="2" t="s">
        <v>67</v>
      </c>
      <c r="C1965" s="2" t="s">
        <v>24</v>
      </c>
      <c r="D1965" s="2" t="s">
        <v>1858</v>
      </c>
      <c r="E1965" s="5">
        <v>10028</v>
      </c>
      <c r="F1965" s="4" t="str">
        <f t="shared" si="58"/>
        <v>BTC</v>
      </c>
      <c r="G1965" s="2" t="str">
        <f>IF(INDEX(지갑!$H:$H,MATCH(A1965&amp;B1965&amp;C1965&amp;D1965&amp;E1965&amp;F1965&amp;H1965,지갑!$K:$K,0))=0, "",INDEX(지갑!$H:$H,MATCH(A1965&amp;B1965&amp;C1965&amp;D1965&amp;E1965&amp;F1965&amp;H1965,지갑!$K:$K,0)))</f>
        <v>16esxERx1HMYyX8kr5Zh9YZqepZk7gzuCn</v>
      </c>
      <c r="K1965" s="4" t="s">
        <v>9</v>
      </c>
      <c r="L1965" s="4" t="s">
        <v>9</v>
      </c>
      <c r="M1965" s="11">
        <v>6</v>
      </c>
      <c r="N1965" s="2" t="str">
        <f>IF(ISERROR(INDEX(출금!$G$2:$G$1048576,MATCH($S1965,출금!$S$2:$S$1048576,0)))=TRUE, "", INDEX(출금!$G$2:$G$1048576,MATCH($S1965,출금!$S$2:$S$1048576,0))&amp;"")</f>
        <v>19SK9LWSXLdmwPxvjPgvUrdaPhaPS6LaNu</v>
      </c>
      <c r="O1965" s="2" t="str">
        <f>IF(ISERROR(INDEX(출금!$H$2:$H$1048576,MATCH($S1965,출금!$S$2:$S$1048576,0)))=TRUE, "", INDEX(출금!$H$2:$H$1048576,MATCH($S1965,출금!$S$2:$S$1048576,0))&amp;"")</f>
        <v/>
      </c>
      <c r="P1965" s="2" t="str">
        <f>IF(ISERROR(INDEX(출금!$A$2:$A$1048576,MATCH($S1965,출금!$S$2:$S$1048576,0)))=TRUE, "", INDEX(출금!$A$2:$A$1048576,MATCH($S1965,출금!$S$2:$S$1048576,0)))</f>
        <v>exchange</v>
      </c>
      <c r="Q1965" s="2" t="str">
        <f>IF(ISERROR(INDEX(출금!$B$2:$B$1048576,MATCH($S1965,출금!$S$2:$S$1048576,0)))=TRUE, "", INDEX(출금!$B$2:$B$1048576,MATCH($S1965,출금!$S$2:$S$1048576,0)))</f>
        <v>Binance</v>
      </c>
      <c r="R1965" s="2" t="str">
        <f>IF(ISERROR(INDEX(출금!$C$2:$C$1048576,MATCH($S1965,출금!$S$2:$S$1048576,0)))=TRUE, "", INDEX(출금!$C$2:$C$1048576,MATCH($S1965,출금!$S$2:$S$1048576,0)))</f>
        <v>BBRICK</v>
      </c>
      <c r="S1965" s="4" t="s">
        <v>293</v>
      </c>
      <c r="T1965" s="20">
        <v>44636.561111111114</v>
      </c>
      <c r="U1965" s="31" t="str">
        <f t="shared" si="57"/>
        <v>2022-03-16</v>
      </c>
    </row>
    <row r="1966" spans="1:21" hidden="1">
      <c r="A1966" s="2" t="s">
        <v>3</v>
      </c>
      <c r="B1966" s="2" t="s">
        <v>67</v>
      </c>
      <c r="C1966" s="2" t="s">
        <v>24</v>
      </c>
      <c r="D1966" s="2" t="s">
        <v>1858</v>
      </c>
      <c r="E1966" s="5">
        <v>10028</v>
      </c>
      <c r="F1966" s="4" t="str">
        <f t="shared" si="58"/>
        <v>ATOM</v>
      </c>
      <c r="G1966" s="2" t="str">
        <f>IF(INDEX(지갑!$H:$H,MATCH(A1966&amp;B1966&amp;C1966&amp;D1966&amp;E1966&amp;F1966&amp;H1966,지갑!$K:$K,0))=0, "",INDEX(지갑!$H:$H,MATCH(A1966&amp;B1966&amp;C1966&amp;D1966&amp;E1966&amp;F1966&amp;H1966,지갑!$K:$K,0)))</f>
        <v>cosmos15v50ymp6n5dn73erkqtmq0u8adpl8d3ujv2e74</v>
      </c>
      <c r="H1966" s="5">
        <v>104932661</v>
      </c>
      <c r="K1966" s="4" t="s">
        <v>70</v>
      </c>
      <c r="L1966" s="4" t="s">
        <v>70</v>
      </c>
      <c r="M1966" s="11">
        <v>252</v>
      </c>
      <c r="N1966" s="2" t="str">
        <f>IF(ISERROR(INDEX(출금!$G$2:$G$1048576,MATCH($S1966,출금!$S$2:$S$1048576,0)))=TRUE, "", INDEX(출금!$G$2:$G$1048576,MATCH($S1966,출금!$S$2:$S$1048576,0))&amp;"")</f>
        <v>cosmos15v50ymp6n5dn73erkqtmq0u8adpl8d3ujv2e74</v>
      </c>
      <c r="O1966" s="2" t="str">
        <f>IF(ISERROR(INDEX(출금!$H$2:$H$1048576,MATCH($S1966,출금!$S$2:$S$1048576,0)))=TRUE, "", INDEX(출금!$H$2:$H$1048576,MATCH($S1966,출금!$S$2:$S$1048576,0))&amp;"")</f>
        <v>101230448</v>
      </c>
      <c r="P1966" s="2" t="str">
        <f>IF(ISERROR(INDEX(출금!$A$2:$A$1048576,MATCH($S1966,출금!$S$2:$S$1048576,0)))=TRUE, "", INDEX(출금!$A$2:$A$1048576,MATCH($S1966,출금!$S$2:$S$1048576,0)))</f>
        <v>exchange</v>
      </c>
      <c r="Q1966" s="2" t="str">
        <f>IF(ISERROR(INDEX(출금!$B$2:$B$1048576,MATCH($S1966,출금!$S$2:$S$1048576,0)))=TRUE, "", INDEX(출금!$B$2:$B$1048576,MATCH($S1966,출금!$S$2:$S$1048576,0)))</f>
        <v>Binance</v>
      </c>
      <c r="R1966" s="2" t="str">
        <f>IF(ISERROR(INDEX(출금!$C$2:$C$1048576,MATCH($S1966,출금!$S$2:$S$1048576,0)))=TRUE, "", INDEX(출금!$C$2:$C$1048576,MATCH($S1966,출금!$S$2:$S$1048576,0)))</f>
        <v>BBRICK</v>
      </c>
      <c r="S1966" s="4" t="s">
        <v>295</v>
      </c>
      <c r="T1966" s="20">
        <v>44636.529861111114</v>
      </c>
      <c r="U1966" s="31" t="str">
        <f t="shared" si="57"/>
        <v>2022-03-16</v>
      </c>
    </row>
    <row r="1967" spans="1:21" hidden="1">
      <c r="A1967" s="2" t="s">
        <v>3</v>
      </c>
      <c r="B1967" s="2" t="s">
        <v>67</v>
      </c>
      <c r="C1967" s="2" t="s">
        <v>24</v>
      </c>
      <c r="D1967" s="2" t="s">
        <v>1858</v>
      </c>
      <c r="E1967" s="5">
        <v>10028</v>
      </c>
      <c r="F1967" s="4" t="str">
        <f t="shared" si="58"/>
        <v>ATOM</v>
      </c>
      <c r="G1967" s="2" t="str">
        <f>IF(INDEX(지갑!$H:$H,MATCH(A1967&amp;B1967&amp;C1967&amp;D1967&amp;E1967&amp;F1967&amp;H1967,지갑!$K:$K,0))=0, "",INDEX(지갑!$H:$H,MATCH(A1967&amp;B1967&amp;C1967&amp;D1967&amp;E1967&amp;F1967&amp;H1967,지갑!$K:$K,0)))</f>
        <v>cosmos15v50ymp6n5dn73erkqtmq0u8adpl8d3ujv2e74</v>
      </c>
      <c r="H1967" s="5">
        <v>104932661</v>
      </c>
      <c r="K1967" s="4" t="s">
        <v>70</v>
      </c>
      <c r="L1967" s="4" t="s">
        <v>70</v>
      </c>
      <c r="M1967" s="11">
        <v>143</v>
      </c>
      <c r="N1967" s="2" t="str">
        <f>IF(ISERROR(INDEX(출금!$G$2:$G$1048576,MATCH($S1967,출금!$S$2:$S$1048576,0)))=TRUE, "", INDEX(출금!$G$2:$G$1048576,MATCH($S1967,출금!$S$2:$S$1048576,0))&amp;"")</f>
        <v>cosmos15v50ymp6n5dn73erkqtmq0u8adpl8d3ujv2e74</v>
      </c>
      <c r="O1967" s="2" t="str">
        <f>IF(ISERROR(INDEX(출금!$H$2:$H$1048576,MATCH($S1967,출금!$S$2:$S$1048576,0)))=TRUE, "", INDEX(출금!$H$2:$H$1048576,MATCH($S1967,출금!$S$2:$S$1048576,0))&amp;"")</f>
        <v>101230448</v>
      </c>
      <c r="P1967" s="2" t="str">
        <f>IF(ISERROR(INDEX(출금!$A$2:$A$1048576,MATCH($S1967,출금!$S$2:$S$1048576,0)))=TRUE, "", INDEX(출금!$A$2:$A$1048576,MATCH($S1967,출금!$S$2:$S$1048576,0)))</f>
        <v>exchange</v>
      </c>
      <c r="Q1967" s="2" t="str">
        <f>IF(ISERROR(INDEX(출금!$B$2:$B$1048576,MATCH($S1967,출금!$S$2:$S$1048576,0)))=TRUE, "", INDEX(출금!$B$2:$B$1048576,MATCH($S1967,출금!$S$2:$S$1048576,0)))</f>
        <v>Binance</v>
      </c>
      <c r="R1967" s="2" t="str">
        <f>IF(ISERROR(INDEX(출금!$C$2:$C$1048576,MATCH($S1967,출금!$S$2:$S$1048576,0)))=TRUE, "", INDEX(출금!$C$2:$C$1048576,MATCH($S1967,출금!$S$2:$S$1048576,0)))</f>
        <v>BBRICK</v>
      </c>
      <c r="S1967" s="4" t="s">
        <v>3161</v>
      </c>
      <c r="T1967" s="20">
        <v>44634.424305555556</v>
      </c>
      <c r="U1967" s="31" t="str">
        <f t="shared" si="57"/>
        <v>2022-03-14</v>
      </c>
    </row>
    <row r="1968" spans="1:21" hidden="1">
      <c r="A1968" s="2" t="s">
        <v>3</v>
      </c>
      <c r="B1968" s="2" t="s">
        <v>67</v>
      </c>
      <c r="C1968" s="2" t="s">
        <v>24</v>
      </c>
      <c r="D1968" s="2" t="s">
        <v>1858</v>
      </c>
      <c r="E1968" s="5">
        <v>10028</v>
      </c>
      <c r="F1968" s="4" t="str">
        <f t="shared" si="58"/>
        <v>XRP</v>
      </c>
      <c r="G1968" s="2" t="str">
        <f>IF(INDEX(지갑!$H:$H,MATCH(A1968&amp;B1968&amp;C1968&amp;D1968&amp;E1968&amp;F1968&amp;H1968,지갑!$K:$K,0))=0, "",INDEX(지갑!$H:$H,MATCH(A1968&amp;B1968&amp;C1968&amp;D1968&amp;E1968&amp;F1968&amp;H1968,지갑!$K:$K,0)))</f>
        <v>rEb8TK3gBgk5auZkwc6sHnwrGVJH8DuaLh</v>
      </c>
      <c r="H1968" s="5">
        <v>531897458</v>
      </c>
      <c r="K1968" s="4" t="s">
        <v>10</v>
      </c>
      <c r="L1968" s="4" t="s">
        <v>10</v>
      </c>
      <c r="M1968" s="11">
        <v>12033</v>
      </c>
      <c r="N1968" s="2" t="str">
        <f>IF(ISERROR(INDEX(출금!$G$2:$G$1048576,MATCH($S1968,출금!$S$2:$S$1048576,0)))=TRUE, "", INDEX(출금!$G$2:$G$1048576,MATCH($S1968,출금!$S$2:$S$1048576,0))&amp;"")</f>
        <v>rEb8TK3gBgk5auZkwc6sHnwrGVJH8DuaLh</v>
      </c>
      <c r="O1968" s="2" t="str">
        <f>IF(ISERROR(INDEX(출금!$H$2:$H$1048576,MATCH($S1968,출금!$S$2:$S$1048576,0)))=TRUE, "", INDEX(출금!$H$2:$H$1048576,MATCH($S1968,출금!$S$2:$S$1048576,0))&amp;"")</f>
        <v>105711647</v>
      </c>
      <c r="P1968" s="2" t="str">
        <f>IF(ISERROR(INDEX(출금!$A$2:$A$1048576,MATCH($S1968,출금!$S$2:$S$1048576,0)))=TRUE, "", INDEX(출금!$A$2:$A$1048576,MATCH($S1968,출금!$S$2:$S$1048576,0)))</f>
        <v>exchange</v>
      </c>
      <c r="Q1968" s="2" t="str">
        <f>IF(ISERROR(INDEX(출금!$B$2:$B$1048576,MATCH($S1968,출금!$S$2:$S$1048576,0)))=TRUE, "", INDEX(출금!$B$2:$B$1048576,MATCH($S1968,출금!$S$2:$S$1048576,0)))</f>
        <v>Binance</v>
      </c>
      <c r="R1968" s="2" t="str">
        <f>IF(ISERROR(INDEX(출금!$C$2:$C$1048576,MATCH($S1968,출금!$S$2:$S$1048576,0)))=TRUE, "", INDEX(출금!$C$2:$C$1048576,MATCH($S1968,출금!$S$2:$S$1048576,0)))</f>
        <v>BBRICK</v>
      </c>
      <c r="S1968" s="4" t="s">
        <v>3162</v>
      </c>
      <c r="T1968" s="20">
        <v>44634.381249999999</v>
      </c>
      <c r="U1968" s="31" t="str">
        <f t="shared" si="57"/>
        <v>2022-03-14</v>
      </c>
    </row>
    <row r="1969" spans="1:21" hidden="1">
      <c r="A1969" s="2" t="s">
        <v>3</v>
      </c>
      <c r="B1969" s="2" t="s">
        <v>67</v>
      </c>
      <c r="C1969" s="2" t="s">
        <v>24</v>
      </c>
      <c r="D1969" s="2" t="s">
        <v>1858</v>
      </c>
      <c r="E1969" s="5">
        <v>10028</v>
      </c>
      <c r="F1969" s="4" t="str">
        <f t="shared" si="58"/>
        <v>XRP</v>
      </c>
      <c r="G1969" s="2" t="str">
        <f>IF(INDEX(지갑!$H:$H,MATCH(A1969&amp;B1969&amp;C1969&amp;D1969&amp;E1969&amp;F1969&amp;H1969,지갑!$K:$K,0))=0, "",INDEX(지갑!$H:$H,MATCH(A1969&amp;B1969&amp;C1969&amp;D1969&amp;E1969&amp;F1969&amp;H1969,지갑!$K:$K,0)))</f>
        <v>rEb8TK3gBgk5auZkwc6sHnwrGVJH8DuaLh</v>
      </c>
      <c r="H1969" s="5">
        <v>531897458</v>
      </c>
      <c r="K1969" s="4" t="s">
        <v>10</v>
      </c>
      <c r="L1969" s="4" t="s">
        <v>10</v>
      </c>
      <c r="M1969" s="11">
        <v>9968</v>
      </c>
      <c r="N1969" s="2" t="str">
        <f>IF(ISERROR(INDEX(출금!$G$2:$G$1048576,MATCH($S1969,출금!$S$2:$S$1048576,0)))=TRUE, "", INDEX(출금!$G$2:$G$1048576,MATCH($S1969,출금!$S$2:$S$1048576,0))&amp;"")</f>
        <v>rEb8TK3gBgk5auZkwc6sHnwrGVJH8DuaLh</v>
      </c>
      <c r="O1969" s="2" t="str">
        <f>IF(ISERROR(INDEX(출금!$H$2:$H$1048576,MATCH($S1969,출금!$S$2:$S$1048576,0)))=TRUE, "", INDEX(출금!$H$2:$H$1048576,MATCH($S1969,출금!$S$2:$S$1048576,0))&amp;"")</f>
        <v>105711647</v>
      </c>
      <c r="P1969" s="2" t="str">
        <f>IF(ISERROR(INDEX(출금!$A$2:$A$1048576,MATCH($S1969,출금!$S$2:$S$1048576,0)))=TRUE, "", INDEX(출금!$A$2:$A$1048576,MATCH($S1969,출금!$S$2:$S$1048576,0)))</f>
        <v>exchange</v>
      </c>
      <c r="Q1969" s="2" t="str">
        <f>IF(ISERROR(INDEX(출금!$B$2:$B$1048576,MATCH($S1969,출금!$S$2:$S$1048576,0)))=TRUE, "", INDEX(출금!$B$2:$B$1048576,MATCH($S1969,출금!$S$2:$S$1048576,0)))</f>
        <v>Binance</v>
      </c>
      <c r="R1969" s="2" t="str">
        <f>IF(ISERROR(INDEX(출금!$C$2:$C$1048576,MATCH($S1969,출금!$S$2:$S$1048576,0)))=TRUE, "", INDEX(출금!$C$2:$C$1048576,MATCH($S1969,출금!$S$2:$S$1048576,0)))</f>
        <v>BBRICK</v>
      </c>
      <c r="S1969" s="4" t="s">
        <v>3163</v>
      </c>
      <c r="T1969" s="20">
        <v>44634.330555555556</v>
      </c>
      <c r="U1969" s="31" t="str">
        <f t="shared" si="57"/>
        <v>2022-03-14</v>
      </c>
    </row>
    <row r="1970" spans="1:21" hidden="1">
      <c r="A1970" s="2" t="s">
        <v>3</v>
      </c>
      <c r="B1970" s="2" t="s">
        <v>67</v>
      </c>
      <c r="C1970" s="2" t="s">
        <v>24</v>
      </c>
      <c r="D1970" s="2" t="s">
        <v>1858</v>
      </c>
      <c r="E1970" s="5">
        <v>10028</v>
      </c>
      <c r="F1970" s="4" t="str">
        <f t="shared" si="58"/>
        <v>XRP</v>
      </c>
      <c r="G1970" s="2" t="str">
        <f>IF(INDEX(지갑!$H:$H,MATCH(A1970&amp;B1970&amp;C1970&amp;D1970&amp;E1970&amp;F1970&amp;H1970,지갑!$K:$K,0))=0, "",INDEX(지갑!$H:$H,MATCH(A1970&amp;B1970&amp;C1970&amp;D1970&amp;E1970&amp;F1970&amp;H1970,지갑!$K:$K,0)))</f>
        <v>rEb8TK3gBgk5auZkwc6sHnwrGVJH8DuaLh</v>
      </c>
      <c r="H1970" s="5">
        <v>531897458</v>
      </c>
      <c r="K1970" s="4" t="s">
        <v>10</v>
      </c>
      <c r="L1970" s="4" t="s">
        <v>10</v>
      </c>
      <c r="M1970" s="11">
        <v>7960</v>
      </c>
      <c r="N1970" s="2" t="str">
        <f>IF(ISERROR(INDEX(출금!$G$2:$G$1048576,MATCH($S1970,출금!$S$2:$S$1048576,0)))=TRUE, "", INDEX(출금!$G$2:$G$1048576,MATCH($S1970,출금!$S$2:$S$1048576,0))&amp;"")</f>
        <v>rEb8TK3gBgk5auZkwc6sHnwrGVJH8DuaLh</v>
      </c>
      <c r="O1970" s="2" t="str">
        <f>IF(ISERROR(INDEX(출금!$H$2:$H$1048576,MATCH($S1970,출금!$S$2:$S$1048576,0)))=TRUE, "", INDEX(출금!$H$2:$H$1048576,MATCH($S1970,출금!$S$2:$S$1048576,0))&amp;"")</f>
        <v>105711647</v>
      </c>
      <c r="P1970" s="2" t="str">
        <f>IF(ISERROR(INDEX(출금!$A$2:$A$1048576,MATCH($S1970,출금!$S$2:$S$1048576,0)))=TRUE, "", INDEX(출금!$A$2:$A$1048576,MATCH($S1970,출금!$S$2:$S$1048576,0)))</f>
        <v>exchange</v>
      </c>
      <c r="Q1970" s="2" t="str">
        <f>IF(ISERROR(INDEX(출금!$B$2:$B$1048576,MATCH($S1970,출금!$S$2:$S$1048576,0)))=TRUE, "", INDEX(출금!$B$2:$B$1048576,MATCH($S1970,출금!$S$2:$S$1048576,0)))</f>
        <v>Binance</v>
      </c>
      <c r="R1970" s="2" t="str">
        <f>IF(ISERROR(INDEX(출금!$C$2:$C$1048576,MATCH($S1970,출금!$S$2:$S$1048576,0)))=TRUE, "", INDEX(출금!$C$2:$C$1048576,MATCH($S1970,출금!$S$2:$S$1048576,0)))</f>
        <v>BBRICK</v>
      </c>
      <c r="S1970" s="4" t="s">
        <v>3165</v>
      </c>
      <c r="T1970" s="20">
        <v>44633.875694444447</v>
      </c>
      <c r="U1970" s="31" t="str">
        <f t="shared" si="57"/>
        <v>2022-03-13</v>
      </c>
    </row>
    <row r="1971" spans="1:21" hidden="1">
      <c r="A1971" s="2" t="s">
        <v>3</v>
      </c>
      <c r="B1971" s="2" t="s">
        <v>67</v>
      </c>
      <c r="C1971" s="2" t="s">
        <v>24</v>
      </c>
      <c r="D1971" s="2" t="s">
        <v>1858</v>
      </c>
      <c r="E1971" s="5">
        <v>10028</v>
      </c>
      <c r="F1971" s="4" t="str">
        <f t="shared" si="58"/>
        <v>XRP</v>
      </c>
      <c r="G1971" s="2" t="str">
        <f>IF(INDEX(지갑!$H:$H,MATCH(A1971&amp;B1971&amp;C1971&amp;D1971&amp;E1971&amp;F1971&amp;H1971,지갑!$K:$K,0))=0, "",INDEX(지갑!$H:$H,MATCH(A1971&amp;B1971&amp;C1971&amp;D1971&amp;E1971&amp;F1971&amp;H1971,지갑!$K:$K,0)))</f>
        <v>rEb8TK3gBgk5auZkwc6sHnwrGVJH8DuaLh</v>
      </c>
      <c r="H1971" s="5">
        <v>531897458</v>
      </c>
      <c r="K1971" s="4" t="s">
        <v>10</v>
      </c>
      <c r="L1971" s="4" t="s">
        <v>10</v>
      </c>
      <c r="M1971" s="11">
        <v>7889</v>
      </c>
      <c r="N1971" s="2" t="str">
        <f>IF(ISERROR(INDEX(출금!$G$2:$G$1048576,MATCH($S1971,출금!$S$2:$S$1048576,0)))=TRUE, "", INDEX(출금!$G$2:$G$1048576,MATCH($S1971,출금!$S$2:$S$1048576,0))&amp;"")</f>
        <v>rEb8TK3gBgk5auZkwc6sHnwrGVJH8DuaLh</v>
      </c>
      <c r="O1971" s="2" t="str">
        <f>IF(ISERROR(INDEX(출금!$H$2:$H$1048576,MATCH($S1971,출금!$S$2:$S$1048576,0)))=TRUE, "", INDEX(출금!$H$2:$H$1048576,MATCH($S1971,출금!$S$2:$S$1048576,0))&amp;"")</f>
        <v>105711647</v>
      </c>
      <c r="P1971" s="2" t="str">
        <f>IF(ISERROR(INDEX(출금!$A$2:$A$1048576,MATCH($S1971,출금!$S$2:$S$1048576,0)))=TRUE, "", INDEX(출금!$A$2:$A$1048576,MATCH($S1971,출금!$S$2:$S$1048576,0)))</f>
        <v>exchange</v>
      </c>
      <c r="Q1971" s="2" t="str">
        <f>IF(ISERROR(INDEX(출금!$B$2:$B$1048576,MATCH($S1971,출금!$S$2:$S$1048576,0)))=TRUE, "", INDEX(출금!$B$2:$B$1048576,MATCH($S1971,출금!$S$2:$S$1048576,0)))</f>
        <v>Binance</v>
      </c>
      <c r="R1971" s="2" t="str">
        <f>IF(ISERROR(INDEX(출금!$C$2:$C$1048576,MATCH($S1971,출금!$S$2:$S$1048576,0)))=TRUE, "", INDEX(출금!$C$2:$C$1048576,MATCH($S1971,출금!$S$2:$S$1048576,0)))</f>
        <v>BBRICK</v>
      </c>
      <c r="S1971" s="4" t="s">
        <v>3166</v>
      </c>
      <c r="T1971" s="20">
        <v>44633.806250000001</v>
      </c>
      <c r="U1971" s="31" t="str">
        <f t="shared" si="57"/>
        <v>2022-03-13</v>
      </c>
    </row>
    <row r="1972" spans="1:21" hidden="1">
      <c r="A1972" s="2" t="s">
        <v>3</v>
      </c>
      <c r="B1972" s="2" t="s">
        <v>67</v>
      </c>
      <c r="C1972" s="2" t="s">
        <v>24</v>
      </c>
      <c r="D1972" s="2" t="s">
        <v>1858</v>
      </c>
      <c r="E1972" s="5">
        <v>10028</v>
      </c>
      <c r="F1972" s="4" t="str">
        <f t="shared" si="58"/>
        <v>XRP</v>
      </c>
      <c r="G1972" s="2" t="str">
        <f>IF(INDEX(지갑!$H:$H,MATCH(A1972&amp;B1972&amp;C1972&amp;D1972&amp;E1972&amp;F1972&amp;H1972,지갑!$K:$K,0))=0, "",INDEX(지갑!$H:$H,MATCH(A1972&amp;B1972&amp;C1972&amp;D1972&amp;E1972&amp;F1972&amp;H1972,지갑!$K:$K,0)))</f>
        <v>rEb8TK3gBgk5auZkwc6sHnwrGVJH8DuaLh</v>
      </c>
      <c r="H1972" s="5">
        <v>531897458</v>
      </c>
      <c r="K1972" s="4" t="s">
        <v>10</v>
      </c>
      <c r="L1972" s="4" t="s">
        <v>10</v>
      </c>
      <c r="M1972" s="11">
        <v>10866</v>
      </c>
      <c r="N1972" s="2" t="str">
        <f>IF(ISERROR(INDEX(출금!$G$2:$G$1048576,MATCH($S1972,출금!$S$2:$S$1048576,0)))=TRUE, "", INDEX(출금!$G$2:$G$1048576,MATCH($S1972,출금!$S$2:$S$1048576,0))&amp;"")</f>
        <v>rEb8TK3gBgk5auZkwc6sHnwrGVJH8DuaLh</v>
      </c>
      <c r="O1972" s="2" t="str">
        <f>IF(ISERROR(INDEX(출금!$H$2:$H$1048576,MATCH($S1972,출금!$S$2:$S$1048576,0)))=TRUE, "", INDEX(출금!$H$2:$H$1048576,MATCH($S1972,출금!$S$2:$S$1048576,0))&amp;"")</f>
        <v>105711647</v>
      </c>
      <c r="P1972" s="2" t="str">
        <f>IF(ISERROR(INDEX(출금!$A$2:$A$1048576,MATCH($S1972,출금!$S$2:$S$1048576,0)))=TRUE, "", INDEX(출금!$A$2:$A$1048576,MATCH($S1972,출금!$S$2:$S$1048576,0)))</f>
        <v>exchange</v>
      </c>
      <c r="Q1972" s="2" t="str">
        <f>IF(ISERROR(INDEX(출금!$B$2:$B$1048576,MATCH($S1972,출금!$S$2:$S$1048576,0)))=TRUE, "", INDEX(출금!$B$2:$B$1048576,MATCH($S1972,출금!$S$2:$S$1048576,0)))</f>
        <v>Binance</v>
      </c>
      <c r="R1972" s="2" t="str">
        <f>IF(ISERROR(INDEX(출금!$C$2:$C$1048576,MATCH($S1972,출금!$S$2:$S$1048576,0)))=TRUE, "", INDEX(출금!$C$2:$C$1048576,MATCH($S1972,출금!$S$2:$S$1048576,0)))</f>
        <v>BBRICK</v>
      </c>
      <c r="S1972" s="4" t="s">
        <v>3169</v>
      </c>
      <c r="T1972" s="20">
        <v>44632.52847222222</v>
      </c>
      <c r="U1972" s="31" t="str">
        <f t="shared" si="57"/>
        <v>2022-03-12</v>
      </c>
    </row>
    <row r="1973" spans="1:21" hidden="1">
      <c r="A1973" s="2" t="s">
        <v>3</v>
      </c>
      <c r="B1973" s="2" t="s">
        <v>67</v>
      </c>
      <c r="C1973" s="2" t="s">
        <v>24</v>
      </c>
      <c r="D1973" s="2" t="s">
        <v>1858</v>
      </c>
      <c r="E1973" s="5">
        <v>10028</v>
      </c>
      <c r="F1973" s="4" t="str">
        <f t="shared" si="58"/>
        <v>XRP</v>
      </c>
      <c r="G1973" s="2" t="str">
        <f>IF(INDEX(지갑!$H:$H,MATCH(A1973&amp;B1973&amp;C1973&amp;D1973&amp;E1973&amp;F1973&amp;H1973,지갑!$K:$K,0))=0, "",INDEX(지갑!$H:$H,MATCH(A1973&amp;B1973&amp;C1973&amp;D1973&amp;E1973&amp;F1973&amp;H1973,지갑!$K:$K,0)))</f>
        <v>rEb8TK3gBgk5auZkwc6sHnwrGVJH8DuaLh</v>
      </c>
      <c r="H1973" s="5">
        <v>531897458</v>
      </c>
      <c r="K1973" s="4" t="s">
        <v>10</v>
      </c>
      <c r="L1973" s="4" t="s">
        <v>10</v>
      </c>
      <c r="M1973" s="11">
        <v>10228</v>
      </c>
      <c r="N1973" s="2" t="str">
        <f>IF(ISERROR(INDEX(출금!$G$2:$G$1048576,MATCH($S1973,출금!$S$2:$S$1048576,0)))=TRUE, "", INDEX(출금!$G$2:$G$1048576,MATCH($S1973,출금!$S$2:$S$1048576,0))&amp;"")</f>
        <v>rEb8TK3gBgk5auZkwc6sHnwrGVJH8DuaLh</v>
      </c>
      <c r="O1973" s="2" t="str">
        <f>IF(ISERROR(INDEX(출금!$H$2:$H$1048576,MATCH($S1973,출금!$S$2:$S$1048576,0)))=TRUE, "", INDEX(출금!$H$2:$H$1048576,MATCH($S1973,출금!$S$2:$S$1048576,0))&amp;"")</f>
        <v>105711647</v>
      </c>
      <c r="P1973" s="2" t="str">
        <f>IF(ISERROR(INDEX(출금!$A$2:$A$1048576,MATCH($S1973,출금!$S$2:$S$1048576,0)))=TRUE, "", INDEX(출금!$A$2:$A$1048576,MATCH($S1973,출금!$S$2:$S$1048576,0)))</f>
        <v>exchange</v>
      </c>
      <c r="Q1973" s="2" t="str">
        <f>IF(ISERROR(INDEX(출금!$B$2:$B$1048576,MATCH($S1973,출금!$S$2:$S$1048576,0)))=TRUE, "", INDEX(출금!$B$2:$B$1048576,MATCH($S1973,출금!$S$2:$S$1048576,0)))</f>
        <v>Binance</v>
      </c>
      <c r="R1973" s="2" t="str">
        <f>IF(ISERROR(INDEX(출금!$C$2:$C$1048576,MATCH($S1973,출금!$S$2:$S$1048576,0)))=TRUE, "", INDEX(출금!$C$2:$C$1048576,MATCH($S1973,출금!$S$2:$S$1048576,0)))</f>
        <v>BBRICK</v>
      </c>
      <c r="S1973" s="4" t="s">
        <v>3170</v>
      </c>
      <c r="T1973" s="20">
        <v>44632.489583333336</v>
      </c>
      <c r="U1973" s="31" t="str">
        <f t="shared" si="57"/>
        <v>2022-03-12</v>
      </c>
    </row>
    <row r="1974" spans="1:21" hidden="1">
      <c r="A1974" s="2" t="s">
        <v>3</v>
      </c>
      <c r="B1974" s="2" t="s">
        <v>67</v>
      </c>
      <c r="C1974" s="2" t="s">
        <v>24</v>
      </c>
      <c r="D1974" s="2" t="s">
        <v>1858</v>
      </c>
      <c r="E1974" s="5">
        <v>10028</v>
      </c>
      <c r="F1974" s="4" t="str">
        <f t="shared" si="58"/>
        <v>XRP</v>
      </c>
      <c r="G1974" s="2" t="str">
        <f>IF(INDEX(지갑!$H:$H,MATCH(A1974&amp;B1974&amp;C1974&amp;D1974&amp;E1974&amp;F1974&amp;H1974,지갑!$K:$K,0))=0, "",INDEX(지갑!$H:$H,MATCH(A1974&amp;B1974&amp;C1974&amp;D1974&amp;E1974&amp;F1974&amp;H1974,지갑!$K:$K,0)))</f>
        <v>rEb8TK3gBgk5auZkwc6sHnwrGVJH8DuaLh</v>
      </c>
      <c r="H1974" s="5">
        <v>531897458</v>
      </c>
      <c r="K1974" s="4" t="s">
        <v>10</v>
      </c>
      <c r="L1974" s="4" t="s">
        <v>10</v>
      </c>
      <c r="M1974" s="11">
        <v>8668</v>
      </c>
      <c r="N1974" s="2" t="str">
        <f>IF(ISERROR(INDEX(출금!$G$2:$G$1048576,MATCH($S1974,출금!$S$2:$S$1048576,0)))=TRUE, "", INDEX(출금!$G$2:$G$1048576,MATCH($S1974,출금!$S$2:$S$1048576,0))&amp;"")</f>
        <v>rEb8TK3gBgk5auZkwc6sHnwrGVJH8DuaLh</v>
      </c>
      <c r="O1974" s="2" t="str">
        <f>IF(ISERROR(INDEX(출금!$H$2:$H$1048576,MATCH($S1974,출금!$S$2:$S$1048576,0)))=TRUE, "", INDEX(출금!$H$2:$H$1048576,MATCH($S1974,출금!$S$2:$S$1048576,0))&amp;"")</f>
        <v>105711647</v>
      </c>
      <c r="P1974" s="2" t="str">
        <f>IF(ISERROR(INDEX(출금!$A$2:$A$1048576,MATCH($S1974,출금!$S$2:$S$1048576,0)))=TRUE, "", INDEX(출금!$A$2:$A$1048576,MATCH($S1974,출금!$S$2:$S$1048576,0)))</f>
        <v>exchange</v>
      </c>
      <c r="Q1974" s="2" t="str">
        <f>IF(ISERROR(INDEX(출금!$B$2:$B$1048576,MATCH($S1974,출금!$S$2:$S$1048576,0)))=TRUE, "", INDEX(출금!$B$2:$B$1048576,MATCH($S1974,출금!$S$2:$S$1048576,0)))</f>
        <v>Binance</v>
      </c>
      <c r="R1974" s="2" t="str">
        <f>IF(ISERROR(INDEX(출금!$C$2:$C$1048576,MATCH($S1974,출금!$S$2:$S$1048576,0)))=TRUE, "", INDEX(출금!$C$2:$C$1048576,MATCH($S1974,출금!$S$2:$S$1048576,0)))</f>
        <v>BBRICK</v>
      </c>
      <c r="S1974" s="4" t="s">
        <v>3171</v>
      </c>
      <c r="T1974" s="20">
        <v>44632.484722222223</v>
      </c>
      <c r="U1974" s="31" t="str">
        <f t="shared" si="57"/>
        <v>2022-03-12</v>
      </c>
    </row>
    <row r="1975" spans="1:21" hidden="1">
      <c r="A1975" s="2" t="s">
        <v>3</v>
      </c>
      <c r="B1975" s="2" t="s">
        <v>67</v>
      </c>
      <c r="C1975" s="2" t="s">
        <v>24</v>
      </c>
      <c r="D1975" s="2" t="s">
        <v>1858</v>
      </c>
      <c r="E1975" s="5">
        <v>10028</v>
      </c>
      <c r="F1975" s="4" t="str">
        <f t="shared" si="58"/>
        <v>XRP</v>
      </c>
      <c r="G1975" s="2" t="str">
        <f>IF(INDEX(지갑!$H:$H,MATCH(A1975&amp;B1975&amp;C1975&amp;D1975&amp;E1975&amp;F1975&amp;H1975,지갑!$K:$K,0))=0, "",INDEX(지갑!$H:$H,MATCH(A1975&amp;B1975&amp;C1975&amp;D1975&amp;E1975&amp;F1975&amp;H1975,지갑!$K:$K,0)))</f>
        <v>rEb8TK3gBgk5auZkwc6sHnwrGVJH8DuaLh</v>
      </c>
      <c r="H1975" s="5">
        <v>531897458</v>
      </c>
      <c r="K1975" s="4" t="s">
        <v>10</v>
      </c>
      <c r="L1975" s="4" t="s">
        <v>10</v>
      </c>
      <c r="M1975" s="11">
        <v>11204</v>
      </c>
      <c r="N1975" s="2" t="str">
        <f>IF(ISERROR(INDEX(출금!$G$2:$G$1048576,MATCH($S1975,출금!$S$2:$S$1048576,0)))=TRUE, "", INDEX(출금!$G$2:$G$1048576,MATCH($S1975,출금!$S$2:$S$1048576,0))&amp;"")</f>
        <v>rEb8TK3gBgk5auZkwc6sHnwrGVJH8DuaLh</v>
      </c>
      <c r="O1975" s="2" t="str">
        <f>IF(ISERROR(INDEX(출금!$H$2:$H$1048576,MATCH($S1975,출금!$S$2:$S$1048576,0)))=TRUE, "", INDEX(출금!$H$2:$H$1048576,MATCH($S1975,출금!$S$2:$S$1048576,0))&amp;"")</f>
        <v>105711647</v>
      </c>
      <c r="P1975" s="2" t="str">
        <f>IF(ISERROR(INDEX(출금!$A$2:$A$1048576,MATCH($S1975,출금!$S$2:$S$1048576,0)))=TRUE, "", INDEX(출금!$A$2:$A$1048576,MATCH($S1975,출금!$S$2:$S$1048576,0)))</f>
        <v>exchange</v>
      </c>
      <c r="Q1975" s="2" t="str">
        <f>IF(ISERROR(INDEX(출금!$B$2:$B$1048576,MATCH($S1975,출금!$S$2:$S$1048576,0)))=TRUE, "", INDEX(출금!$B$2:$B$1048576,MATCH($S1975,출금!$S$2:$S$1048576,0)))</f>
        <v>Binance</v>
      </c>
      <c r="R1975" s="2" t="str">
        <f>IF(ISERROR(INDEX(출금!$C$2:$C$1048576,MATCH($S1975,출금!$S$2:$S$1048576,0)))=TRUE, "", INDEX(출금!$C$2:$C$1048576,MATCH($S1975,출금!$S$2:$S$1048576,0)))</f>
        <v>BBRICK</v>
      </c>
      <c r="S1975" s="4" t="s">
        <v>3172</v>
      </c>
      <c r="T1975" s="20">
        <v>44632.450694444444</v>
      </c>
      <c r="U1975" s="31" t="str">
        <f t="shared" si="57"/>
        <v>2022-03-12</v>
      </c>
    </row>
    <row r="1976" spans="1:21" hidden="1">
      <c r="A1976" s="2" t="s">
        <v>3</v>
      </c>
      <c r="B1976" s="2" t="s">
        <v>67</v>
      </c>
      <c r="C1976" s="2" t="s">
        <v>24</v>
      </c>
      <c r="D1976" s="2" t="s">
        <v>1858</v>
      </c>
      <c r="E1976" s="5">
        <v>10028</v>
      </c>
      <c r="F1976" s="4" t="str">
        <f t="shared" si="58"/>
        <v>XRP</v>
      </c>
      <c r="G1976" s="2" t="str">
        <f>IF(INDEX(지갑!$H:$H,MATCH(A1976&amp;B1976&amp;C1976&amp;D1976&amp;E1976&amp;F1976&amp;H1976,지갑!$K:$K,0))=0, "",INDEX(지갑!$H:$H,MATCH(A1976&amp;B1976&amp;C1976&amp;D1976&amp;E1976&amp;F1976&amp;H1976,지갑!$K:$K,0)))</f>
        <v>rEb8TK3gBgk5auZkwc6sHnwrGVJH8DuaLh</v>
      </c>
      <c r="H1976" s="5">
        <v>531897458</v>
      </c>
      <c r="K1976" s="4" t="s">
        <v>10</v>
      </c>
      <c r="L1976" s="4" t="s">
        <v>10</v>
      </c>
      <c r="M1976" s="11">
        <v>8469</v>
      </c>
      <c r="N1976" s="2" t="str">
        <f>IF(ISERROR(INDEX(출금!$G$2:$G$1048576,MATCH($S1976,출금!$S$2:$S$1048576,0)))=TRUE, "", INDEX(출금!$G$2:$G$1048576,MATCH($S1976,출금!$S$2:$S$1048576,0))&amp;"")</f>
        <v>rEb8TK3gBgk5auZkwc6sHnwrGVJH8DuaLh</v>
      </c>
      <c r="O1976" s="2" t="str">
        <f>IF(ISERROR(INDEX(출금!$H$2:$H$1048576,MATCH($S1976,출금!$S$2:$S$1048576,0)))=TRUE, "", INDEX(출금!$H$2:$H$1048576,MATCH($S1976,출금!$S$2:$S$1048576,0))&amp;"")</f>
        <v>105711647</v>
      </c>
      <c r="P1976" s="2" t="str">
        <f>IF(ISERROR(INDEX(출금!$A$2:$A$1048576,MATCH($S1976,출금!$S$2:$S$1048576,0)))=TRUE, "", INDEX(출금!$A$2:$A$1048576,MATCH($S1976,출금!$S$2:$S$1048576,0)))</f>
        <v>exchange</v>
      </c>
      <c r="Q1976" s="2" t="str">
        <f>IF(ISERROR(INDEX(출금!$B$2:$B$1048576,MATCH($S1976,출금!$S$2:$S$1048576,0)))=TRUE, "", INDEX(출금!$B$2:$B$1048576,MATCH($S1976,출금!$S$2:$S$1048576,0)))</f>
        <v>Binance</v>
      </c>
      <c r="R1976" s="2" t="str">
        <f>IF(ISERROR(INDEX(출금!$C$2:$C$1048576,MATCH($S1976,출금!$S$2:$S$1048576,0)))=TRUE, "", INDEX(출금!$C$2:$C$1048576,MATCH($S1976,출금!$S$2:$S$1048576,0)))</f>
        <v>BBRICK</v>
      </c>
      <c r="S1976" s="4" t="s">
        <v>3173</v>
      </c>
      <c r="T1976" s="20">
        <v>44632.436805555553</v>
      </c>
      <c r="U1976" s="31" t="str">
        <f t="shared" si="57"/>
        <v>2022-03-12</v>
      </c>
    </row>
    <row r="1977" spans="1:21" hidden="1">
      <c r="A1977" s="2" t="s">
        <v>3</v>
      </c>
      <c r="B1977" s="2" t="s">
        <v>67</v>
      </c>
      <c r="C1977" s="2" t="s">
        <v>24</v>
      </c>
      <c r="D1977" s="2" t="s">
        <v>1858</v>
      </c>
      <c r="E1977" s="5">
        <v>10028</v>
      </c>
      <c r="F1977" s="4" t="str">
        <f t="shared" si="58"/>
        <v>XRP</v>
      </c>
      <c r="G1977" s="2" t="str">
        <f>IF(INDEX(지갑!$H:$H,MATCH(A1977&amp;B1977&amp;C1977&amp;D1977&amp;E1977&amp;F1977&amp;H1977,지갑!$K:$K,0))=0, "",INDEX(지갑!$H:$H,MATCH(A1977&amp;B1977&amp;C1977&amp;D1977&amp;E1977&amp;F1977&amp;H1977,지갑!$K:$K,0)))</f>
        <v>rEb8TK3gBgk5auZkwc6sHnwrGVJH8DuaLh</v>
      </c>
      <c r="H1977" s="5">
        <v>531897458</v>
      </c>
      <c r="K1977" s="4" t="s">
        <v>10</v>
      </c>
      <c r="L1977" s="4" t="s">
        <v>10</v>
      </c>
      <c r="M1977" s="11">
        <v>7789</v>
      </c>
      <c r="N1977" s="2" t="str">
        <f>IF(ISERROR(INDEX(출금!$G$2:$G$1048576,MATCH($S1977,출금!$S$2:$S$1048576,0)))=TRUE, "", INDEX(출금!$G$2:$G$1048576,MATCH($S1977,출금!$S$2:$S$1048576,0))&amp;"")</f>
        <v>rEb8TK3gBgk5auZkwc6sHnwrGVJH8DuaLh</v>
      </c>
      <c r="O1977" s="2" t="str">
        <f>IF(ISERROR(INDEX(출금!$H$2:$H$1048576,MATCH($S1977,출금!$S$2:$S$1048576,0)))=TRUE, "", INDEX(출금!$H$2:$H$1048576,MATCH($S1977,출금!$S$2:$S$1048576,0))&amp;"")</f>
        <v>105711647</v>
      </c>
      <c r="P1977" s="2" t="str">
        <f>IF(ISERROR(INDEX(출금!$A$2:$A$1048576,MATCH($S1977,출금!$S$2:$S$1048576,0)))=TRUE, "", INDEX(출금!$A$2:$A$1048576,MATCH($S1977,출금!$S$2:$S$1048576,0)))</f>
        <v>exchange</v>
      </c>
      <c r="Q1977" s="2" t="str">
        <f>IF(ISERROR(INDEX(출금!$B$2:$B$1048576,MATCH($S1977,출금!$S$2:$S$1048576,0)))=TRUE, "", INDEX(출금!$B$2:$B$1048576,MATCH($S1977,출금!$S$2:$S$1048576,0)))</f>
        <v>Binance</v>
      </c>
      <c r="R1977" s="2" t="str">
        <f>IF(ISERROR(INDEX(출금!$C$2:$C$1048576,MATCH($S1977,출금!$S$2:$S$1048576,0)))=TRUE, "", INDEX(출금!$C$2:$C$1048576,MATCH($S1977,출금!$S$2:$S$1048576,0)))</f>
        <v>BBRICK</v>
      </c>
      <c r="S1977" s="4" t="s">
        <v>3174</v>
      </c>
      <c r="T1977" s="20">
        <v>44632.428472222222</v>
      </c>
      <c r="U1977" s="31" t="str">
        <f t="shared" si="57"/>
        <v>2022-03-12</v>
      </c>
    </row>
    <row r="1978" spans="1:21" hidden="1">
      <c r="A1978" s="2" t="s">
        <v>3</v>
      </c>
      <c r="B1978" s="2" t="s">
        <v>67</v>
      </c>
      <c r="C1978" s="2" t="s">
        <v>24</v>
      </c>
      <c r="D1978" s="2" t="s">
        <v>1858</v>
      </c>
      <c r="E1978" s="5">
        <v>10028</v>
      </c>
      <c r="F1978" s="4" t="str">
        <f t="shared" si="58"/>
        <v>XRP</v>
      </c>
      <c r="G1978" s="2" t="str">
        <f>IF(INDEX(지갑!$H:$H,MATCH(A1978&amp;B1978&amp;C1978&amp;D1978&amp;E1978&amp;F1978&amp;H1978,지갑!$K:$K,0))=0, "",INDEX(지갑!$H:$H,MATCH(A1978&amp;B1978&amp;C1978&amp;D1978&amp;E1978&amp;F1978&amp;H1978,지갑!$K:$K,0)))</f>
        <v>rEb8TK3gBgk5auZkwc6sHnwrGVJH8DuaLh</v>
      </c>
      <c r="H1978" s="5">
        <v>531897458</v>
      </c>
      <c r="K1978" s="4" t="s">
        <v>10</v>
      </c>
      <c r="L1978" s="4" t="s">
        <v>10</v>
      </c>
      <c r="M1978" s="11">
        <v>7977</v>
      </c>
      <c r="N1978" s="2" t="str">
        <f>IF(ISERROR(INDEX(출금!$G$2:$G$1048576,MATCH($S1978,출금!$S$2:$S$1048576,0)))=TRUE, "", INDEX(출금!$G$2:$G$1048576,MATCH($S1978,출금!$S$2:$S$1048576,0))&amp;"")</f>
        <v>rEb8TK3gBgk5auZkwc6sHnwrGVJH8DuaLh</v>
      </c>
      <c r="O1978" s="2" t="str">
        <f>IF(ISERROR(INDEX(출금!$H$2:$H$1048576,MATCH($S1978,출금!$S$2:$S$1048576,0)))=TRUE, "", INDEX(출금!$H$2:$H$1048576,MATCH($S1978,출금!$S$2:$S$1048576,0))&amp;"")</f>
        <v>105711647</v>
      </c>
      <c r="P1978" s="2" t="str">
        <f>IF(ISERROR(INDEX(출금!$A$2:$A$1048576,MATCH($S1978,출금!$S$2:$S$1048576,0)))=TRUE, "", INDEX(출금!$A$2:$A$1048576,MATCH($S1978,출금!$S$2:$S$1048576,0)))</f>
        <v>exchange</v>
      </c>
      <c r="Q1978" s="2" t="str">
        <f>IF(ISERROR(INDEX(출금!$B$2:$B$1048576,MATCH($S1978,출금!$S$2:$S$1048576,0)))=TRUE, "", INDEX(출금!$B$2:$B$1048576,MATCH($S1978,출금!$S$2:$S$1048576,0)))</f>
        <v>Binance</v>
      </c>
      <c r="R1978" s="2" t="str">
        <f>IF(ISERROR(INDEX(출금!$C$2:$C$1048576,MATCH($S1978,출금!$S$2:$S$1048576,0)))=TRUE, "", INDEX(출금!$C$2:$C$1048576,MATCH($S1978,출금!$S$2:$S$1048576,0)))</f>
        <v>BBRICK</v>
      </c>
      <c r="S1978" s="4" t="s">
        <v>3175</v>
      </c>
      <c r="T1978" s="20">
        <v>44632.420138888891</v>
      </c>
      <c r="U1978" s="31" t="str">
        <f t="shared" si="57"/>
        <v>2022-03-12</v>
      </c>
    </row>
    <row r="1979" spans="1:21" hidden="1">
      <c r="A1979" s="2" t="s">
        <v>3</v>
      </c>
      <c r="B1979" s="2" t="s">
        <v>67</v>
      </c>
      <c r="C1979" s="2" t="s">
        <v>24</v>
      </c>
      <c r="D1979" s="2" t="s">
        <v>1858</v>
      </c>
      <c r="E1979" s="5">
        <v>10028</v>
      </c>
      <c r="F1979" s="4" t="str">
        <f t="shared" si="58"/>
        <v>XRP</v>
      </c>
      <c r="G1979" s="2" t="str">
        <f>IF(INDEX(지갑!$H:$H,MATCH(A1979&amp;B1979&amp;C1979&amp;D1979&amp;E1979&amp;F1979&amp;H1979,지갑!$K:$K,0))=0, "",INDEX(지갑!$H:$H,MATCH(A1979&amp;B1979&amp;C1979&amp;D1979&amp;E1979&amp;F1979&amp;H1979,지갑!$K:$K,0)))</f>
        <v>rEb8TK3gBgk5auZkwc6sHnwrGVJH8DuaLh</v>
      </c>
      <c r="H1979" s="5">
        <v>531897458</v>
      </c>
      <c r="K1979" s="4" t="s">
        <v>10</v>
      </c>
      <c r="L1979" s="4" t="s">
        <v>10</v>
      </c>
      <c r="M1979" s="11">
        <v>9963</v>
      </c>
      <c r="N1979" s="2" t="str">
        <f>IF(ISERROR(INDEX(출금!$G$2:$G$1048576,MATCH($S1979,출금!$S$2:$S$1048576,0)))=TRUE, "", INDEX(출금!$G$2:$G$1048576,MATCH($S1979,출금!$S$2:$S$1048576,0))&amp;"")</f>
        <v>rEb8TK3gBgk5auZkwc6sHnwrGVJH8DuaLh</v>
      </c>
      <c r="O1979" s="2" t="str">
        <f>IF(ISERROR(INDEX(출금!$H$2:$H$1048576,MATCH($S1979,출금!$S$2:$S$1048576,0)))=TRUE, "", INDEX(출금!$H$2:$H$1048576,MATCH($S1979,출금!$S$2:$S$1048576,0))&amp;"")</f>
        <v>105711647</v>
      </c>
      <c r="P1979" s="2" t="str">
        <f>IF(ISERROR(INDEX(출금!$A$2:$A$1048576,MATCH($S1979,출금!$S$2:$S$1048576,0)))=TRUE, "", INDEX(출금!$A$2:$A$1048576,MATCH($S1979,출금!$S$2:$S$1048576,0)))</f>
        <v>exchange</v>
      </c>
      <c r="Q1979" s="2" t="str">
        <f>IF(ISERROR(INDEX(출금!$B$2:$B$1048576,MATCH($S1979,출금!$S$2:$S$1048576,0)))=TRUE, "", INDEX(출금!$B$2:$B$1048576,MATCH($S1979,출금!$S$2:$S$1048576,0)))</f>
        <v>Binance</v>
      </c>
      <c r="R1979" s="2" t="str">
        <f>IF(ISERROR(INDEX(출금!$C$2:$C$1048576,MATCH($S1979,출금!$S$2:$S$1048576,0)))=TRUE, "", INDEX(출금!$C$2:$C$1048576,MATCH($S1979,출금!$S$2:$S$1048576,0)))</f>
        <v>BBRICK</v>
      </c>
      <c r="S1979" s="4" t="s">
        <v>3176</v>
      </c>
      <c r="T1979" s="20">
        <v>44632.413194444445</v>
      </c>
      <c r="U1979" s="31" t="str">
        <f t="shared" si="57"/>
        <v>2022-03-12</v>
      </c>
    </row>
    <row r="1980" spans="1:21" hidden="1">
      <c r="A1980" s="2" t="s">
        <v>3</v>
      </c>
      <c r="B1980" s="2" t="s">
        <v>67</v>
      </c>
      <c r="C1980" s="2" t="s">
        <v>24</v>
      </c>
      <c r="D1980" s="2" t="s">
        <v>1858</v>
      </c>
      <c r="E1980" s="5">
        <v>10028</v>
      </c>
      <c r="F1980" s="4" t="str">
        <f t="shared" si="58"/>
        <v>XRP</v>
      </c>
      <c r="G1980" s="2" t="str">
        <f>IF(INDEX(지갑!$H:$H,MATCH(A1980&amp;B1980&amp;C1980&amp;D1980&amp;E1980&amp;F1980&amp;H1980,지갑!$K:$K,0))=0, "",INDEX(지갑!$H:$H,MATCH(A1980&amp;B1980&amp;C1980&amp;D1980&amp;E1980&amp;F1980&amp;H1980,지갑!$K:$K,0)))</f>
        <v>rEb8TK3gBgk5auZkwc6sHnwrGVJH8DuaLh</v>
      </c>
      <c r="H1980" s="5">
        <v>531897458</v>
      </c>
      <c r="K1980" s="4" t="s">
        <v>10</v>
      </c>
      <c r="L1980" s="4" t="s">
        <v>10</v>
      </c>
      <c r="M1980" s="11">
        <v>6586</v>
      </c>
      <c r="N1980" s="2" t="str">
        <f>IF(ISERROR(INDEX(출금!$G$2:$G$1048576,MATCH($S1980,출금!$S$2:$S$1048576,0)))=TRUE, "", INDEX(출금!$G$2:$G$1048576,MATCH($S1980,출금!$S$2:$S$1048576,0))&amp;"")</f>
        <v>rEb8TK3gBgk5auZkwc6sHnwrGVJH8DuaLh</v>
      </c>
      <c r="O1980" s="2" t="str">
        <f>IF(ISERROR(INDEX(출금!$H$2:$H$1048576,MATCH($S1980,출금!$S$2:$S$1048576,0)))=TRUE, "", INDEX(출금!$H$2:$H$1048576,MATCH($S1980,출금!$S$2:$S$1048576,0))&amp;"")</f>
        <v>105711647</v>
      </c>
      <c r="P1980" s="2" t="str">
        <f>IF(ISERROR(INDEX(출금!$A$2:$A$1048576,MATCH($S1980,출금!$S$2:$S$1048576,0)))=TRUE, "", INDEX(출금!$A$2:$A$1048576,MATCH($S1980,출금!$S$2:$S$1048576,0)))</f>
        <v>exchange</v>
      </c>
      <c r="Q1980" s="2" t="str">
        <f>IF(ISERROR(INDEX(출금!$B$2:$B$1048576,MATCH($S1980,출금!$S$2:$S$1048576,0)))=TRUE, "", INDEX(출금!$B$2:$B$1048576,MATCH($S1980,출금!$S$2:$S$1048576,0)))</f>
        <v>Binance</v>
      </c>
      <c r="R1980" s="2" t="str">
        <f>IF(ISERROR(INDEX(출금!$C$2:$C$1048576,MATCH($S1980,출금!$S$2:$S$1048576,0)))=TRUE, "", INDEX(출금!$C$2:$C$1048576,MATCH($S1980,출금!$S$2:$S$1048576,0)))</f>
        <v>BBRICK</v>
      </c>
      <c r="S1980" s="4" t="s">
        <v>3178</v>
      </c>
      <c r="T1980" s="20">
        <v>44632.231249999997</v>
      </c>
      <c r="U1980" s="31" t="str">
        <f t="shared" si="57"/>
        <v>2022-03-12</v>
      </c>
    </row>
    <row r="1981" spans="1:21" hidden="1">
      <c r="A1981" s="2" t="s">
        <v>3</v>
      </c>
      <c r="B1981" s="2" t="s">
        <v>67</v>
      </c>
      <c r="C1981" s="2" t="s">
        <v>24</v>
      </c>
      <c r="D1981" s="2" t="s">
        <v>1858</v>
      </c>
      <c r="E1981" s="5">
        <v>10028</v>
      </c>
      <c r="F1981" s="4" t="str">
        <f t="shared" si="58"/>
        <v>XRP</v>
      </c>
      <c r="G1981" s="2" t="str">
        <f>IF(INDEX(지갑!$H:$H,MATCH(A1981&amp;B1981&amp;C1981&amp;D1981&amp;E1981&amp;F1981&amp;H1981,지갑!$K:$K,0))=0, "",INDEX(지갑!$H:$H,MATCH(A1981&amp;B1981&amp;C1981&amp;D1981&amp;E1981&amp;F1981&amp;H1981,지갑!$K:$K,0)))</f>
        <v>rEb8TK3gBgk5auZkwc6sHnwrGVJH8DuaLh</v>
      </c>
      <c r="H1981" s="5">
        <v>531897458</v>
      </c>
      <c r="K1981" s="4" t="s">
        <v>10</v>
      </c>
      <c r="L1981" s="4" t="s">
        <v>10</v>
      </c>
      <c r="M1981" s="11">
        <v>7126</v>
      </c>
      <c r="N1981" s="2" t="str">
        <f>IF(ISERROR(INDEX(출금!$G$2:$G$1048576,MATCH($S1981,출금!$S$2:$S$1048576,0)))=TRUE, "", INDEX(출금!$G$2:$G$1048576,MATCH($S1981,출금!$S$2:$S$1048576,0))&amp;"")</f>
        <v>rEb8TK3gBgk5auZkwc6sHnwrGVJH8DuaLh</v>
      </c>
      <c r="O1981" s="2" t="str">
        <f>IF(ISERROR(INDEX(출금!$H$2:$H$1048576,MATCH($S1981,출금!$S$2:$S$1048576,0)))=TRUE, "", INDEX(출금!$H$2:$H$1048576,MATCH($S1981,출금!$S$2:$S$1048576,0))&amp;"")</f>
        <v>105711647</v>
      </c>
      <c r="P1981" s="2" t="str">
        <f>IF(ISERROR(INDEX(출금!$A$2:$A$1048576,MATCH($S1981,출금!$S$2:$S$1048576,0)))=TRUE, "", INDEX(출금!$A$2:$A$1048576,MATCH($S1981,출금!$S$2:$S$1048576,0)))</f>
        <v>exchange</v>
      </c>
      <c r="Q1981" s="2" t="str">
        <f>IF(ISERROR(INDEX(출금!$B$2:$B$1048576,MATCH($S1981,출금!$S$2:$S$1048576,0)))=TRUE, "", INDEX(출금!$B$2:$B$1048576,MATCH($S1981,출금!$S$2:$S$1048576,0)))</f>
        <v>Binance</v>
      </c>
      <c r="R1981" s="2" t="str">
        <f>IF(ISERROR(INDEX(출금!$C$2:$C$1048576,MATCH($S1981,출금!$S$2:$S$1048576,0)))=TRUE, "", INDEX(출금!$C$2:$C$1048576,MATCH($S1981,출금!$S$2:$S$1048576,0)))</f>
        <v>BBRICK</v>
      </c>
      <c r="S1981" s="4" t="s">
        <v>3179</v>
      </c>
      <c r="T1981" s="20">
        <v>44632.222916666666</v>
      </c>
      <c r="U1981" s="31" t="str">
        <f t="shared" si="57"/>
        <v>2022-03-12</v>
      </c>
    </row>
    <row r="1982" spans="1:21" hidden="1">
      <c r="A1982" s="2" t="s">
        <v>3</v>
      </c>
      <c r="B1982" s="2" t="s">
        <v>67</v>
      </c>
      <c r="C1982" s="2" t="s">
        <v>24</v>
      </c>
      <c r="D1982" s="2" t="s">
        <v>1858</v>
      </c>
      <c r="E1982" s="5">
        <v>10028</v>
      </c>
      <c r="F1982" s="4" t="str">
        <f t="shared" si="58"/>
        <v>XRP</v>
      </c>
      <c r="G1982" s="2" t="str">
        <f>IF(INDEX(지갑!$H:$H,MATCH(A1982&amp;B1982&amp;C1982&amp;D1982&amp;E1982&amp;F1982&amp;H1982,지갑!$K:$K,0))=0, "",INDEX(지갑!$H:$H,MATCH(A1982&amp;B1982&amp;C1982&amp;D1982&amp;E1982&amp;F1982&amp;H1982,지갑!$K:$K,0)))</f>
        <v>rEb8TK3gBgk5auZkwc6sHnwrGVJH8DuaLh</v>
      </c>
      <c r="H1982" s="5">
        <v>531897458</v>
      </c>
      <c r="K1982" s="4" t="s">
        <v>10</v>
      </c>
      <c r="L1982" s="4" t="s">
        <v>10</v>
      </c>
      <c r="M1982" s="11">
        <v>3645</v>
      </c>
      <c r="N1982" s="2" t="str">
        <f>IF(ISERROR(INDEX(출금!$G$2:$G$1048576,MATCH($S1982,출금!$S$2:$S$1048576,0)))=TRUE, "", INDEX(출금!$G$2:$G$1048576,MATCH($S1982,출금!$S$2:$S$1048576,0))&amp;"")</f>
        <v>rEb8TK3gBgk5auZkwc6sHnwrGVJH8DuaLh</v>
      </c>
      <c r="O1982" s="2" t="str">
        <f>IF(ISERROR(INDEX(출금!$H$2:$H$1048576,MATCH($S1982,출금!$S$2:$S$1048576,0)))=TRUE, "", INDEX(출금!$H$2:$H$1048576,MATCH($S1982,출금!$S$2:$S$1048576,0))&amp;"")</f>
        <v>105711647</v>
      </c>
      <c r="P1982" s="2" t="str">
        <f>IF(ISERROR(INDEX(출금!$A$2:$A$1048576,MATCH($S1982,출금!$S$2:$S$1048576,0)))=TRUE, "", INDEX(출금!$A$2:$A$1048576,MATCH($S1982,출금!$S$2:$S$1048576,0)))</f>
        <v>exchange</v>
      </c>
      <c r="Q1982" s="2" t="str">
        <f>IF(ISERROR(INDEX(출금!$B$2:$B$1048576,MATCH($S1982,출금!$S$2:$S$1048576,0)))=TRUE, "", INDEX(출금!$B$2:$B$1048576,MATCH($S1982,출금!$S$2:$S$1048576,0)))</f>
        <v>Binance</v>
      </c>
      <c r="R1982" s="2" t="str">
        <f>IF(ISERROR(INDEX(출금!$C$2:$C$1048576,MATCH($S1982,출금!$S$2:$S$1048576,0)))=TRUE, "", INDEX(출금!$C$2:$C$1048576,MATCH($S1982,출금!$S$2:$S$1048576,0)))</f>
        <v>BBRICK</v>
      </c>
      <c r="S1982" s="4" t="s">
        <v>3180</v>
      </c>
      <c r="T1982" s="20">
        <v>44631.613194444442</v>
      </c>
      <c r="U1982" s="31" t="str">
        <f t="shared" si="57"/>
        <v>2022-03-11</v>
      </c>
    </row>
    <row r="1983" spans="1:21" hidden="1">
      <c r="A1983" s="2" t="s">
        <v>3</v>
      </c>
      <c r="B1983" s="2" t="s">
        <v>67</v>
      </c>
      <c r="C1983" s="2" t="s">
        <v>24</v>
      </c>
      <c r="D1983" s="2" t="s">
        <v>1858</v>
      </c>
      <c r="E1983" s="5">
        <v>10028</v>
      </c>
      <c r="F1983" s="4" t="str">
        <f t="shared" si="58"/>
        <v>XRP</v>
      </c>
      <c r="G1983" s="2" t="str">
        <f>IF(INDEX(지갑!$H:$H,MATCH(A1983&amp;B1983&amp;C1983&amp;D1983&amp;E1983&amp;F1983&amp;H1983,지갑!$K:$K,0))=0, "",INDEX(지갑!$H:$H,MATCH(A1983&amp;B1983&amp;C1983&amp;D1983&amp;E1983&amp;F1983&amp;H1983,지갑!$K:$K,0)))</f>
        <v>rEb8TK3gBgk5auZkwc6sHnwrGVJH8DuaLh</v>
      </c>
      <c r="H1983" s="5">
        <v>531897458</v>
      </c>
      <c r="K1983" s="4" t="s">
        <v>10</v>
      </c>
      <c r="L1983" s="4" t="s">
        <v>10</v>
      </c>
      <c r="M1983" s="11">
        <v>4029</v>
      </c>
      <c r="N1983" s="2" t="str">
        <f>IF(ISERROR(INDEX(출금!$G$2:$G$1048576,MATCH($S1983,출금!$S$2:$S$1048576,0)))=TRUE, "", INDEX(출금!$G$2:$G$1048576,MATCH($S1983,출금!$S$2:$S$1048576,0))&amp;"")</f>
        <v>rEb8TK3gBgk5auZkwc6sHnwrGVJH8DuaLh</v>
      </c>
      <c r="O1983" s="2" t="str">
        <f>IF(ISERROR(INDEX(출금!$H$2:$H$1048576,MATCH($S1983,출금!$S$2:$S$1048576,0)))=TRUE, "", INDEX(출금!$H$2:$H$1048576,MATCH($S1983,출금!$S$2:$S$1048576,0))&amp;"")</f>
        <v>105711647</v>
      </c>
      <c r="P1983" s="2" t="str">
        <f>IF(ISERROR(INDEX(출금!$A$2:$A$1048576,MATCH($S1983,출금!$S$2:$S$1048576,0)))=TRUE, "", INDEX(출금!$A$2:$A$1048576,MATCH($S1983,출금!$S$2:$S$1048576,0)))</f>
        <v>exchange</v>
      </c>
      <c r="Q1983" s="2" t="str">
        <f>IF(ISERROR(INDEX(출금!$B$2:$B$1048576,MATCH($S1983,출금!$S$2:$S$1048576,0)))=TRUE, "", INDEX(출금!$B$2:$B$1048576,MATCH($S1983,출금!$S$2:$S$1048576,0)))</f>
        <v>Binance</v>
      </c>
      <c r="R1983" s="2" t="str">
        <f>IF(ISERROR(INDEX(출금!$C$2:$C$1048576,MATCH($S1983,출금!$S$2:$S$1048576,0)))=TRUE, "", INDEX(출금!$C$2:$C$1048576,MATCH($S1983,출금!$S$2:$S$1048576,0)))</f>
        <v>BBRICK</v>
      </c>
      <c r="S1983" s="4" t="s">
        <v>3181</v>
      </c>
      <c r="T1983" s="20">
        <v>44631.539583333331</v>
      </c>
      <c r="U1983" s="31" t="str">
        <f t="shared" si="57"/>
        <v>2022-03-11</v>
      </c>
    </row>
    <row r="1984" spans="1:21" hidden="1">
      <c r="A1984" s="2" t="s">
        <v>3</v>
      </c>
      <c r="B1984" s="2" t="s">
        <v>67</v>
      </c>
      <c r="C1984" s="2" t="s">
        <v>24</v>
      </c>
      <c r="D1984" s="2" t="s">
        <v>1858</v>
      </c>
      <c r="E1984" s="5">
        <v>10028</v>
      </c>
      <c r="F1984" s="4" t="str">
        <f t="shared" si="58"/>
        <v>XRP</v>
      </c>
      <c r="G1984" s="2" t="str">
        <f>IF(INDEX(지갑!$H:$H,MATCH(A1984&amp;B1984&amp;C1984&amp;D1984&amp;E1984&amp;F1984&amp;H1984,지갑!$K:$K,0))=0, "",INDEX(지갑!$H:$H,MATCH(A1984&amp;B1984&amp;C1984&amp;D1984&amp;E1984&amp;F1984&amp;H1984,지갑!$K:$K,0)))</f>
        <v>rEb8TK3gBgk5auZkwc6sHnwrGVJH8DuaLh</v>
      </c>
      <c r="H1984" s="5">
        <v>531897458</v>
      </c>
      <c r="K1984" s="4" t="s">
        <v>10</v>
      </c>
      <c r="L1984" s="4" t="s">
        <v>10</v>
      </c>
      <c r="M1984" s="11">
        <v>3789</v>
      </c>
      <c r="N1984" s="2" t="str">
        <f>IF(ISERROR(INDEX(출금!$G$2:$G$1048576,MATCH($S1984,출금!$S$2:$S$1048576,0)))=TRUE, "", INDEX(출금!$G$2:$G$1048576,MATCH($S1984,출금!$S$2:$S$1048576,0))&amp;"")</f>
        <v>rEb8TK3gBgk5auZkwc6sHnwrGVJH8DuaLh</v>
      </c>
      <c r="O1984" s="2" t="str">
        <f>IF(ISERROR(INDEX(출금!$H$2:$H$1048576,MATCH($S1984,출금!$S$2:$S$1048576,0)))=TRUE, "", INDEX(출금!$H$2:$H$1048576,MATCH($S1984,출금!$S$2:$S$1048576,0))&amp;"")</f>
        <v>105711647</v>
      </c>
      <c r="P1984" s="2" t="str">
        <f>IF(ISERROR(INDEX(출금!$A$2:$A$1048576,MATCH($S1984,출금!$S$2:$S$1048576,0)))=TRUE, "", INDEX(출금!$A$2:$A$1048576,MATCH($S1984,출금!$S$2:$S$1048576,0)))</f>
        <v>exchange</v>
      </c>
      <c r="Q1984" s="2" t="str">
        <f>IF(ISERROR(INDEX(출금!$B$2:$B$1048576,MATCH($S1984,출금!$S$2:$S$1048576,0)))=TRUE, "", INDEX(출금!$B$2:$B$1048576,MATCH($S1984,출금!$S$2:$S$1048576,0)))</f>
        <v>Binance</v>
      </c>
      <c r="R1984" s="2" t="str">
        <f>IF(ISERROR(INDEX(출금!$C$2:$C$1048576,MATCH($S1984,출금!$S$2:$S$1048576,0)))=TRUE, "", INDEX(출금!$C$2:$C$1048576,MATCH($S1984,출금!$S$2:$S$1048576,0)))</f>
        <v>BBRICK</v>
      </c>
      <c r="S1984" s="4" t="s">
        <v>3182</v>
      </c>
      <c r="T1984" s="20">
        <v>44631.511805555558</v>
      </c>
      <c r="U1984" s="31" t="str">
        <f t="shared" si="57"/>
        <v>2022-03-11</v>
      </c>
    </row>
    <row r="1985" spans="1:21" hidden="1">
      <c r="A1985" s="2" t="s">
        <v>3</v>
      </c>
      <c r="B1985" s="2" t="s">
        <v>67</v>
      </c>
      <c r="C1985" s="2" t="s">
        <v>24</v>
      </c>
      <c r="D1985" s="2" t="s">
        <v>1858</v>
      </c>
      <c r="E1985" s="5">
        <v>10028</v>
      </c>
      <c r="F1985" s="4" t="str">
        <f t="shared" si="58"/>
        <v>XRP</v>
      </c>
      <c r="G1985" s="2" t="str">
        <f>IF(INDEX(지갑!$H:$H,MATCH(A1985&amp;B1985&amp;C1985&amp;D1985&amp;E1985&amp;F1985&amp;H1985,지갑!$K:$K,0))=0, "",INDEX(지갑!$H:$H,MATCH(A1985&amp;B1985&amp;C1985&amp;D1985&amp;E1985&amp;F1985&amp;H1985,지갑!$K:$K,0)))</f>
        <v>rEb8TK3gBgk5auZkwc6sHnwrGVJH8DuaLh</v>
      </c>
      <c r="H1985" s="5">
        <v>531897458</v>
      </c>
      <c r="K1985" s="4" t="s">
        <v>10</v>
      </c>
      <c r="L1985" s="4" t="s">
        <v>10</v>
      </c>
      <c r="M1985" s="11">
        <v>3635</v>
      </c>
      <c r="N1985" s="2" t="str">
        <f>IF(ISERROR(INDEX(출금!$G$2:$G$1048576,MATCH($S1985,출금!$S$2:$S$1048576,0)))=TRUE, "", INDEX(출금!$G$2:$G$1048576,MATCH($S1985,출금!$S$2:$S$1048576,0))&amp;"")</f>
        <v>rEb8TK3gBgk5auZkwc6sHnwrGVJH8DuaLh</v>
      </c>
      <c r="O1985" s="2" t="str">
        <f>IF(ISERROR(INDEX(출금!$H$2:$H$1048576,MATCH($S1985,출금!$S$2:$S$1048576,0)))=TRUE, "", INDEX(출금!$H$2:$H$1048576,MATCH($S1985,출금!$S$2:$S$1048576,0))&amp;"")</f>
        <v>105711647</v>
      </c>
      <c r="P1985" s="2" t="str">
        <f>IF(ISERROR(INDEX(출금!$A$2:$A$1048576,MATCH($S1985,출금!$S$2:$S$1048576,0)))=TRUE, "", INDEX(출금!$A$2:$A$1048576,MATCH($S1985,출금!$S$2:$S$1048576,0)))</f>
        <v>exchange</v>
      </c>
      <c r="Q1985" s="2" t="str">
        <f>IF(ISERROR(INDEX(출금!$B$2:$B$1048576,MATCH($S1985,출금!$S$2:$S$1048576,0)))=TRUE, "", INDEX(출금!$B$2:$B$1048576,MATCH($S1985,출금!$S$2:$S$1048576,0)))</f>
        <v>Binance</v>
      </c>
      <c r="R1985" s="2" t="str">
        <f>IF(ISERROR(INDEX(출금!$C$2:$C$1048576,MATCH($S1985,출금!$S$2:$S$1048576,0)))=TRUE, "", INDEX(출금!$C$2:$C$1048576,MATCH($S1985,출금!$S$2:$S$1048576,0)))</f>
        <v>BBRICK</v>
      </c>
      <c r="S1985" s="4" t="s">
        <v>3183</v>
      </c>
      <c r="T1985" s="20">
        <v>44631.504861111112</v>
      </c>
      <c r="U1985" s="31" t="str">
        <f t="shared" si="57"/>
        <v>2022-03-11</v>
      </c>
    </row>
    <row r="1986" spans="1:21" hidden="1">
      <c r="A1986" s="2" t="s">
        <v>3</v>
      </c>
      <c r="B1986" s="2" t="s">
        <v>67</v>
      </c>
      <c r="C1986" s="2" t="s">
        <v>24</v>
      </c>
      <c r="D1986" s="2" t="s">
        <v>1858</v>
      </c>
      <c r="E1986" s="5">
        <v>10028</v>
      </c>
      <c r="F1986" s="4" t="str">
        <f t="shared" si="58"/>
        <v>XRP</v>
      </c>
      <c r="G1986" s="2" t="str">
        <f>IF(INDEX(지갑!$H:$H,MATCH(A1986&amp;B1986&amp;C1986&amp;D1986&amp;E1986&amp;F1986&amp;H1986,지갑!$K:$K,0))=0, "",INDEX(지갑!$H:$H,MATCH(A1986&amp;B1986&amp;C1986&amp;D1986&amp;E1986&amp;F1986&amp;H1986,지갑!$K:$K,0)))</f>
        <v>rEb8TK3gBgk5auZkwc6sHnwrGVJH8DuaLh</v>
      </c>
      <c r="H1986" s="5">
        <v>531897458</v>
      </c>
      <c r="K1986" s="4" t="s">
        <v>10</v>
      </c>
      <c r="L1986" s="4" t="s">
        <v>10</v>
      </c>
      <c r="M1986" s="11">
        <v>4258</v>
      </c>
      <c r="N1986" s="2" t="str">
        <f>IF(ISERROR(INDEX(출금!$G$2:$G$1048576,MATCH($S1986,출금!$S$2:$S$1048576,0)))=TRUE, "", INDEX(출금!$G$2:$G$1048576,MATCH($S1986,출금!$S$2:$S$1048576,0))&amp;"")</f>
        <v>rEb8TK3gBgk5auZkwc6sHnwrGVJH8DuaLh</v>
      </c>
      <c r="O1986" s="2" t="str">
        <f>IF(ISERROR(INDEX(출금!$H$2:$H$1048576,MATCH($S1986,출금!$S$2:$S$1048576,0)))=TRUE, "", INDEX(출금!$H$2:$H$1048576,MATCH($S1986,출금!$S$2:$S$1048576,0))&amp;"")</f>
        <v>105711647</v>
      </c>
      <c r="P1986" s="2" t="str">
        <f>IF(ISERROR(INDEX(출금!$A$2:$A$1048576,MATCH($S1986,출금!$S$2:$S$1048576,0)))=TRUE, "", INDEX(출금!$A$2:$A$1048576,MATCH($S1986,출금!$S$2:$S$1048576,0)))</f>
        <v>exchange</v>
      </c>
      <c r="Q1986" s="2" t="str">
        <f>IF(ISERROR(INDEX(출금!$B$2:$B$1048576,MATCH($S1986,출금!$S$2:$S$1048576,0)))=TRUE, "", INDEX(출금!$B$2:$B$1048576,MATCH($S1986,출금!$S$2:$S$1048576,0)))</f>
        <v>Binance</v>
      </c>
      <c r="R1986" s="2" t="str">
        <f>IF(ISERROR(INDEX(출금!$C$2:$C$1048576,MATCH($S1986,출금!$S$2:$S$1048576,0)))=TRUE, "", INDEX(출금!$C$2:$C$1048576,MATCH($S1986,출금!$S$2:$S$1048576,0)))</f>
        <v>BBRICK</v>
      </c>
      <c r="S1986" s="4" t="s">
        <v>3184</v>
      </c>
      <c r="T1986" s="20">
        <v>44631.490972222222</v>
      </c>
      <c r="U1986" s="31" t="str">
        <f t="shared" ref="U1986:U2049" si="59">TEXT(T1986,"yyyy-mm-dd")</f>
        <v>2022-03-11</v>
      </c>
    </row>
    <row r="1987" spans="1:21" hidden="1">
      <c r="A1987" s="2" t="s">
        <v>3</v>
      </c>
      <c r="B1987" s="2" t="s">
        <v>67</v>
      </c>
      <c r="C1987" s="2" t="s">
        <v>24</v>
      </c>
      <c r="D1987" s="2" t="s">
        <v>1858</v>
      </c>
      <c r="E1987" s="5">
        <v>10028</v>
      </c>
      <c r="F1987" s="4" t="str">
        <f t="shared" si="58"/>
        <v>XRP</v>
      </c>
      <c r="G1987" s="2" t="str">
        <f>IF(INDEX(지갑!$H:$H,MATCH(A1987&amp;B1987&amp;C1987&amp;D1987&amp;E1987&amp;F1987&amp;H1987,지갑!$K:$K,0))=0, "",INDEX(지갑!$H:$H,MATCH(A1987&amp;B1987&amp;C1987&amp;D1987&amp;E1987&amp;F1987&amp;H1987,지갑!$K:$K,0)))</f>
        <v>rEb8TK3gBgk5auZkwc6sHnwrGVJH8DuaLh</v>
      </c>
      <c r="H1987" s="5">
        <v>531897458</v>
      </c>
      <c r="K1987" s="4" t="s">
        <v>10</v>
      </c>
      <c r="L1987" s="4" t="s">
        <v>10</v>
      </c>
      <c r="M1987" s="11">
        <v>4314</v>
      </c>
      <c r="N1987" s="2" t="str">
        <f>IF(ISERROR(INDEX(출금!$G$2:$G$1048576,MATCH($S1987,출금!$S$2:$S$1048576,0)))=TRUE, "", INDEX(출금!$G$2:$G$1048576,MATCH($S1987,출금!$S$2:$S$1048576,0))&amp;"")</f>
        <v>rEb8TK3gBgk5auZkwc6sHnwrGVJH8DuaLh</v>
      </c>
      <c r="O1987" s="2" t="str">
        <f>IF(ISERROR(INDEX(출금!$H$2:$H$1048576,MATCH($S1987,출금!$S$2:$S$1048576,0)))=TRUE, "", INDEX(출금!$H$2:$H$1048576,MATCH($S1987,출금!$S$2:$S$1048576,0))&amp;"")</f>
        <v>105711647</v>
      </c>
      <c r="P1987" s="2" t="str">
        <f>IF(ISERROR(INDEX(출금!$A$2:$A$1048576,MATCH($S1987,출금!$S$2:$S$1048576,0)))=TRUE, "", INDEX(출금!$A$2:$A$1048576,MATCH($S1987,출금!$S$2:$S$1048576,0)))</f>
        <v>exchange</v>
      </c>
      <c r="Q1987" s="2" t="str">
        <f>IF(ISERROR(INDEX(출금!$B$2:$B$1048576,MATCH($S1987,출금!$S$2:$S$1048576,0)))=TRUE, "", INDEX(출금!$B$2:$B$1048576,MATCH($S1987,출금!$S$2:$S$1048576,0)))</f>
        <v>Binance</v>
      </c>
      <c r="R1987" s="2" t="str">
        <f>IF(ISERROR(INDEX(출금!$C$2:$C$1048576,MATCH($S1987,출금!$S$2:$S$1048576,0)))=TRUE, "", INDEX(출금!$C$2:$C$1048576,MATCH($S1987,출금!$S$2:$S$1048576,0)))</f>
        <v>BBRICK</v>
      </c>
      <c r="S1987" s="4" t="s">
        <v>3188</v>
      </c>
      <c r="T1987" s="20">
        <v>44630.810416666667</v>
      </c>
      <c r="U1987" s="31" t="str">
        <f t="shared" si="59"/>
        <v>2022-03-10</v>
      </c>
    </row>
    <row r="1988" spans="1:21" hidden="1">
      <c r="A1988" s="2" t="s">
        <v>3</v>
      </c>
      <c r="B1988" s="2" t="s">
        <v>67</v>
      </c>
      <c r="C1988" s="2" t="s">
        <v>24</v>
      </c>
      <c r="D1988" s="2" t="s">
        <v>1858</v>
      </c>
      <c r="E1988" s="5">
        <v>10028</v>
      </c>
      <c r="F1988" s="4" t="str">
        <f t="shared" si="58"/>
        <v>XRP</v>
      </c>
      <c r="G1988" s="2" t="str">
        <f>IF(INDEX(지갑!$H:$H,MATCH(A1988&amp;B1988&amp;C1988&amp;D1988&amp;E1988&amp;F1988&amp;H1988,지갑!$K:$K,0))=0, "",INDEX(지갑!$H:$H,MATCH(A1988&amp;B1988&amp;C1988&amp;D1988&amp;E1988&amp;F1988&amp;H1988,지갑!$K:$K,0)))</f>
        <v>rEb8TK3gBgk5auZkwc6sHnwrGVJH8DuaLh</v>
      </c>
      <c r="H1988" s="5">
        <v>531897458</v>
      </c>
      <c r="K1988" s="4" t="s">
        <v>10</v>
      </c>
      <c r="L1988" s="4" t="s">
        <v>10</v>
      </c>
      <c r="M1988" s="11">
        <v>4107</v>
      </c>
      <c r="N1988" s="2" t="str">
        <f>IF(ISERROR(INDEX(출금!$G$2:$G$1048576,MATCH($S1988,출금!$S$2:$S$1048576,0)))=TRUE, "", INDEX(출금!$G$2:$G$1048576,MATCH($S1988,출금!$S$2:$S$1048576,0))&amp;"")</f>
        <v>rEb8TK3gBgk5auZkwc6sHnwrGVJH8DuaLh</v>
      </c>
      <c r="O1988" s="2" t="str">
        <f>IF(ISERROR(INDEX(출금!$H$2:$H$1048576,MATCH($S1988,출금!$S$2:$S$1048576,0)))=TRUE, "", INDEX(출금!$H$2:$H$1048576,MATCH($S1988,출금!$S$2:$S$1048576,0))&amp;"")</f>
        <v>105711647</v>
      </c>
      <c r="P1988" s="2" t="str">
        <f>IF(ISERROR(INDEX(출금!$A$2:$A$1048576,MATCH($S1988,출금!$S$2:$S$1048576,0)))=TRUE, "", INDEX(출금!$A$2:$A$1048576,MATCH($S1988,출금!$S$2:$S$1048576,0)))</f>
        <v>exchange</v>
      </c>
      <c r="Q1988" s="2" t="str">
        <f>IF(ISERROR(INDEX(출금!$B$2:$B$1048576,MATCH($S1988,출금!$S$2:$S$1048576,0)))=TRUE, "", INDEX(출금!$B$2:$B$1048576,MATCH($S1988,출금!$S$2:$S$1048576,0)))</f>
        <v>Binance</v>
      </c>
      <c r="R1988" s="2" t="str">
        <f>IF(ISERROR(INDEX(출금!$C$2:$C$1048576,MATCH($S1988,출금!$S$2:$S$1048576,0)))=TRUE, "", INDEX(출금!$C$2:$C$1048576,MATCH($S1988,출금!$S$2:$S$1048576,0)))</f>
        <v>BBRICK</v>
      </c>
      <c r="S1988" s="4" t="s">
        <v>3191</v>
      </c>
      <c r="T1988" s="20">
        <v>44630.662499999999</v>
      </c>
      <c r="U1988" s="31" t="str">
        <f t="shared" si="59"/>
        <v>2022-03-10</v>
      </c>
    </row>
    <row r="1989" spans="1:21" hidden="1">
      <c r="A1989" s="2" t="s">
        <v>3</v>
      </c>
      <c r="B1989" s="2" t="s">
        <v>67</v>
      </c>
      <c r="C1989" s="2" t="s">
        <v>24</v>
      </c>
      <c r="D1989" s="2" t="s">
        <v>1858</v>
      </c>
      <c r="E1989" s="5">
        <v>10028</v>
      </c>
      <c r="F1989" s="4" t="str">
        <f t="shared" si="58"/>
        <v>XRP</v>
      </c>
      <c r="G1989" s="2" t="str">
        <f>IF(INDEX(지갑!$H:$H,MATCH(A1989&amp;B1989&amp;C1989&amp;D1989&amp;E1989&amp;F1989&amp;H1989,지갑!$K:$K,0))=0, "",INDEX(지갑!$H:$H,MATCH(A1989&amp;B1989&amp;C1989&amp;D1989&amp;E1989&amp;F1989&amp;H1989,지갑!$K:$K,0)))</f>
        <v>rEb8TK3gBgk5auZkwc6sHnwrGVJH8DuaLh</v>
      </c>
      <c r="H1989" s="5">
        <v>531897458</v>
      </c>
      <c r="K1989" s="4" t="s">
        <v>10</v>
      </c>
      <c r="L1989" s="4" t="s">
        <v>10</v>
      </c>
      <c r="M1989" s="11">
        <v>4040</v>
      </c>
      <c r="N1989" s="2" t="str">
        <f>IF(ISERROR(INDEX(출금!$G$2:$G$1048576,MATCH($S1989,출금!$S$2:$S$1048576,0)))=TRUE, "", INDEX(출금!$G$2:$G$1048576,MATCH($S1989,출금!$S$2:$S$1048576,0))&amp;"")</f>
        <v>rEb8TK3gBgk5auZkwc6sHnwrGVJH8DuaLh</v>
      </c>
      <c r="O1989" s="2" t="str">
        <f>IF(ISERROR(INDEX(출금!$H$2:$H$1048576,MATCH($S1989,출금!$S$2:$S$1048576,0)))=TRUE, "", INDEX(출금!$H$2:$H$1048576,MATCH($S1989,출금!$S$2:$S$1048576,0))&amp;"")</f>
        <v>105711647</v>
      </c>
      <c r="P1989" s="2" t="str">
        <f>IF(ISERROR(INDEX(출금!$A$2:$A$1048576,MATCH($S1989,출금!$S$2:$S$1048576,0)))=TRUE, "", INDEX(출금!$A$2:$A$1048576,MATCH($S1989,출금!$S$2:$S$1048576,0)))</f>
        <v>exchange</v>
      </c>
      <c r="Q1989" s="2" t="str">
        <f>IF(ISERROR(INDEX(출금!$B$2:$B$1048576,MATCH($S1989,출금!$S$2:$S$1048576,0)))=TRUE, "", INDEX(출금!$B$2:$B$1048576,MATCH($S1989,출금!$S$2:$S$1048576,0)))</f>
        <v>Binance</v>
      </c>
      <c r="R1989" s="2" t="str">
        <f>IF(ISERROR(INDEX(출금!$C$2:$C$1048576,MATCH($S1989,출금!$S$2:$S$1048576,0)))=TRUE, "", INDEX(출금!$C$2:$C$1048576,MATCH($S1989,출금!$S$2:$S$1048576,0)))</f>
        <v>BBRICK</v>
      </c>
      <c r="S1989" s="4" t="s">
        <v>3195</v>
      </c>
      <c r="T1989" s="20">
        <v>44630.607638888891</v>
      </c>
      <c r="U1989" s="31" t="str">
        <f t="shared" si="59"/>
        <v>2022-03-10</v>
      </c>
    </row>
    <row r="1990" spans="1:21" hidden="1">
      <c r="A1990" s="2" t="s">
        <v>3</v>
      </c>
      <c r="B1990" s="2" t="s">
        <v>67</v>
      </c>
      <c r="C1990" s="2" t="s">
        <v>24</v>
      </c>
      <c r="D1990" s="2" t="s">
        <v>1858</v>
      </c>
      <c r="E1990" s="5">
        <v>10028</v>
      </c>
      <c r="F1990" s="4" t="str">
        <f t="shared" si="58"/>
        <v>XRP</v>
      </c>
      <c r="G1990" s="2" t="str">
        <f>IF(INDEX(지갑!$H:$H,MATCH(A1990&amp;B1990&amp;C1990&amp;D1990&amp;E1990&amp;F1990&amp;H1990,지갑!$K:$K,0))=0, "",INDEX(지갑!$H:$H,MATCH(A1990&amp;B1990&amp;C1990&amp;D1990&amp;E1990&amp;F1990&amp;H1990,지갑!$K:$K,0)))</f>
        <v>rEb8TK3gBgk5auZkwc6sHnwrGVJH8DuaLh</v>
      </c>
      <c r="H1990" s="5">
        <v>531897458</v>
      </c>
      <c r="K1990" s="4" t="s">
        <v>10</v>
      </c>
      <c r="L1990" s="4" t="s">
        <v>10</v>
      </c>
      <c r="M1990" s="11">
        <v>4403</v>
      </c>
      <c r="N1990" s="2" t="str">
        <f>IF(ISERROR(INDEX(출금!$G$2:$G$1048576,MATCH($S1990,출금!$S$2:$S$1048576,0)))=TRUE, "", INDEX(출금!$G$2:$G$1048576,MATCH($S1990,출금!$S$2:$S$1048576,0))&amp;"")</f>
        <v>rEb8TK3gBgk5auZkwc6sHnwrGVJH8DuaLh</v>
      </c>
      <c r="O1990" s="2" t="str">
        <f>IF(ISERROR(INDEX(출금!$H$2:$H$1048576,MATCH($S1990,출금!$S$2:$S$1048576,0)))=TRUE, "", INDEX(출금!$H$2:$H$1048576,MATCH($S1990,출금!$S$2:$S$1048576,0))&amp;"")</f>
        <v>105711647</v>
      </c>
      <c r="P1990" s="2" t="str">
        <f>IF(ISERROR(INDEX(출금!$A$2:$A$1048576,MATCH($S1990,출금!$S$2:$S$1048576,0)))=TRUE, "", INDEX(출금!$A$2:$A$1048576,MATCH($S1990,출금!$S$2:$S$1048576,0)))</f>
        <v>exchange</v>
      </c>
      <c r="Q1990" s="2" t="str">
        <f>IF(ISERROR(INDEX(출금!$B$2:$B$1048576,MATCH($S1990,출금!$S$2:$S$1048576,0)))=TRUE, "", INDEX(출금!$B$2:$B$1048576,MATCH($S1990,출금!$S$2:$S$1048576,0)))</f>
        <v>Binance</v>
      </c>
      <c r="R1990" s="2" t="str">
        <f>IF(ISERROR(INDEX(출금!$C$2:$C$1048576,MATCH($S1990,출금!$S$2:$S$1048576,0)))=TRUE, "", INDEX(출금!$C$2:$C$1048576,MATCH($S1990,출금!$S$2:$S$1048576,0)))</f>
        <v>BBRICK</v>
      </c>
      <c r="S1990" s="4" t="s">
        <v>3196</v>
      </c>
      <c r="T1990" s="20">
        <v>44630.57916666667</v>
      </c>
      <c r="U1990" s="31" t="str">
        <f t="shared" si="59"/>
        <v>2022-03-10</v>
      </c>
    </row>
    <row r="1991" spans="1:21" hidden="1">
      <c r="A1991" s="2" t="s">
        <v>3</v>
      </c>
      <c r="B1991" s="2" t="s">
        <v>67</v>
      </c>
      <c r="C1991" s="2" t="s">
        <v>24</v>
      </c>
      <c r="D1991" s="2" t="s">
        <v>1858</v>
      </c>
      <c r="E1991" s="5">
        <v>10028</v>
      </c>
      <c r="F1991" s="4" t="str">
        <f t="shared" si="58"/>
        <v>ATOM</v>
      </c>
      <c r="G1991" s="2" t="str">
        <f>IF(INDEX(지갑!$H:$H,MATCH(A1991&amp;B1991&amp;C1991&amp;D1991&amp;E1991&amp;F1991&amp;H1991,지갑!$K:$K,0))=0, "",INDEX(지갑!$H:$H,MATCH(A1991&amp;B1991&amp;C1991&amp;D1991&amp;E1991&amp;F1991&amp;H1991,지갑!$K:$K,0)))</f>
        <v>cosmos15v50ymp6n5dn73erkqtmq0u8adpl8d3ujv2e74</v>
      </c>
      <c r="H1991" s="5">
        <v>104932661</v>
      </c>
      <c r="K1991" s="4" t="s">
        <v>70</v>
      </c>
      <c r="L1991" s="4" t="s">
        <v>70</v>
      </c>
      <c r="M1991" s="11">
        <v>138</v>
      </c>
      <c r="N1991" s="2" t="str">
        <f>IF(ISERROR(INDEX(출금!$G$2:$G$1048576,MATCH($S1991,출금!$S$2:$S$1048576,0)))=TRUE, "", INDEX(출금!$G$2:$G$1048576,MATCH($S1991,출금!$S$2:$S$1048576,0))&amp;"")</f>
        <v>cosmos15v50ymp6n5dn73erkqtmq0u8adpl8d3ujv2e74</v>
      </c>
      <c r="O1991" s="2" t="str">
        <f>IF(ISERROR(INDEX(출금!$H$2:$H$1048576,MATCH($S1991,출금!$S$2:$S$1048576,0)))=TRUE, "", INDEX(출금!$H$2:$H$1048576,MATCH($S1991,출금!$S$2:$S$1048576,0))&amp;"")</f>
        <v>101230448</v>
      </c>
      <c r="P1991" s="2" t="str">
        <f>IF(ISERROR(INDEX(출금!$A$2:$A$1048576,MATCH($S1991,출금!$S$2:$S$1048576,0)))=TRUE, "", INDEX(출금!$A$2:$A$1048576,MATCH($S1991,출금!$S$2:$S$1048576,0)))</f>
        <v>exchange</v>
      </c>
      <c r="Q1991" s="2" t="str">
        <f>IF(ISERROR(INDEX(출금!$B$2:$B$1048576,MATCH($S1991,출금!$S$2:$S$1048576,0)))=TRUE, "", INDEX(출금!$B$2:$B$1048576,MATCH($S1991,출금!$S$2:$S$1048576,0)))</f>
        <v>Binance</v>
      </c>
      <c r="R1991" s="2" t="str">
        <f>IF(ISERROR(INDEX(출금!$C$2:$C$1048576,MATCH($S1991,출금!$S$2:$S$1048576,0)))=TRUE, "", INDEX(출금!$C$2:$C$1048576,MATCH($S1991,출금!$S$2:$S$1048576,0)))</f>
        <v>BBRICK</v>
      </c>
      <c r="S1991" s="4" t="s">
        <v>3197</v>
      </c>
      <c r="T1991" s="20">
        <v>44630.396527777775</v>
      </c>
      <c r="U1991" s="31" t="str">
        <f t="shared" si="59"/>
        <v>2022-03-10</v>
      </c>
    </row>
    <row r="1992" spans="1:21" hidden="1">
      <c r="A1992" s="2" t="s">
        <v>3</v>
      </c>
      <c r="B1992" s="2" t="s">
        <v>67</v>
      </c>
      <c r="C1992" s="2" t="s">
        <v>24</v>
      </c>
      <c r="D1992" s="2" t="s">
        <v>1858</v>
      </c>
      <c r="E1992" s="5">
        <v>10028</v>
      </c>
      <c r="F1992" s="4" t="str">
        <f t="shared" si="58"/>
        <v>XRP</v>
      </c>
      <c r="G1992" s="2" t="str">
        <f>IF(INDEX(지갑!$H:$H,MATCH(A1992&amp;B1992&amp;C1992&amp;D1992&amp;E1992&amp;F1992&amp;H1992,지갑!$K:$K,0))=0, "",INDEX(지갑!$H:$H,MATCH(A1992&amp;B1992&amp;C1992&amp;D1992&amp;E1992&amp;F1992&amp;H1992,지갑!$K:$K,0)))</f>
        <v>rEb8TK3gBgk5auZkwc6sHnwrGVJH8DuaLh</v>
      </c>
      <c r="H1992" s="5">
        <v>531897458</v>
      </c>
      <c r="K1992" s="4" t="s">
        <v>10</v>
      </c>
      <c r="L1992" s="4" t="s">
        <v>10</v>
      </c>
      <c r="M1992" s="11">
        <v>4950</v>
      </c>
      <c r="N1992" s="2" t="str">
        <f>IF(ISERROR(INDEX(출금!$G$2:$G$1048576,MATCH($S1992,출금!$S$2:$S$1048576,0)))=TRUE, "", INDEX(출금!$G$2:$G$1048576,MATCH($S1992,출금!$S$2:$S$1048576,0))&amp;"")</f>
        <v>rEb8TK3gBgk5auZkwc6sHnwrGVJH8DuaLh</v>
      </c>
      <c r="O1992" s="2" t="str">
        <f>IF(ISERROR(INDEX(출금!$H$2:$H$1048576,MATCH($S1992,출금!$S$2:$S$1048576,0)))=TRUE, "", INDEX(출금!$H$2:$H$1048576,MATCH($S1992,출금!$S$2:$S$1048576,0))&amp;"")</f>
        <v>105711647</v>
      </c>
      <c r="P1992" s="2" t="str">
        <f>IF(ISERROR(INDEX(출금!$A$2:$A$1048576,MATCH($S1992,출금!$S$2:$S$1048576,0)))=TRUE, "", INDEX(출금!$A$2:$A$1048576,MATCH($S1992,출금!$S$2:$S$1048576,0)))</f>
        <v>exchange</v>
      </c>
      <c r="Q1992" s="2" t="str">
        <f>IF(ISERROR(INDEX(출금!$B$2:$B$1048576,MATCH($S1992,출금!$S$2:$S$1048576,0)))=TRUE, "", INDEX(출금!$B$2:$B$1048576,MATCH($S1992,출금!$S$2:$S$1048576,0)))</f>
        <v>Binance</v>
      </c>
      <c r="R1992" s="2" t="str">
        <f>IF(ISERROR(INDEX(출금!$C$2:$C$1048576,MATCH($S1992,출금!$S$2:$S$1048576,0)))=TRUE, "", INDEX(출금!$C$2:$C$1048576,MATCH($S1992,출금!$S$2:$S$1048576,0)))</f>
        <v>BBRICK</v>
      </c>
      <c r="S1992" s="4" t="s">
        <v>3198</v>
      </c>
      <c r="T1992" s="20">
        <v>44630.388194444444</v>
      </c>
      <c r="U1992" s="31" t="str">
        <f t="shared" si="59"/>
        <v>2022-03-10</v>
      </c>
    </row>
    <row r="1993" spans="1:21" hidden="1">
      <c r="A1993" s="2" t="s">
        <v>3</v>
      </c>
      <c r="B1993" s="2" t="s">
        <v>67</v>
      </c>
      <c r="C1993" s="2" t="s">
        <v>24</v>
      </c>
      <c r="D1993" s="2" t="s">
        <v>1858</v>
      </c>
      <c r="E1993" s="5">
        <v>10028</v>
      </c>
      <c r="F1993" s="4" t="str">
        <f t="shared" si="58"/>
        <v>XRP</v>
      </c>
      <c r="G1993" s="2" t="str">
        <f>IF(INDEX(지갑!$H:$H,MATCH(A1993&amp;B1993&amp;C1993&amp;D1993&amp;E1993&amp;F1993&amp;H1993,지갑!$K:$K,0))=0, "",INDEX(지갑!$H:$H,MATCH(A1993&amp;B1993&amp;C1993&amp;D1993&amp;E1993&amp;F1993&amp;H1993,지갑!$K:$K,0)))</f>
        <v>rEb8TK3gBgk5auZkwc6sHnwrGVJH8DuaLh</v>
      </c>
      <c r="H1993" s="5">
        <v>531897458</v>
      </c>
      <c r="K1993" s="4" t="s">
        <v>10</v>
      </c>
      <c r="L1993" s="4" t="s">
        <v>10</v>
      </c>
      <c r="M1993" s="11">
        <v>3913</v>
      </c>
      <c r="N1993" s="2" t="str">
        <f>IF(ISERROR(INDEX(출금!$G$2:$G$1048576,MATCH($S1993,출금!$S$2:$S$1048576,0)))=TRUE, "", INDEX(출금!$G$2:$G$1048576,MATCH($S1993,출금!$S$2:$S$1048576,0))&amp;"")</f>
        <v>rEb8TK3gBgk5auZkwc6sHnwrGVJH8DuaLh</v>
      </c>
      <c r="O1993" s="2" t="str">
        <f>IF(ISERROR(INDEX(출금!$H$2:$H$1048576,MATCH($S1993,출금!$S$2:$S$1048576,0)))=TRUE, "", INDEX(출금!$H$2:$H$1048576,MATCH($S1993,출금!$S$2:$S$1048576,0))&amp;"")</f>
        <v>105711647</v>
      </c>
      <c r="P1993" s="2" t="str">
        <f>IF(ISERROR(INDEX(출금!$A$2:$A$1048576,MATCH($S1993,출금!$S$2:$S$1048576,0)))=TRUE, "", INDEX(출금!$A$2:$A$1048576,MATCH($S1993,출금!$S$2:$S$1048576,0)))</f>
        <v>exchange</v>
      </c>
      <c r="Q1993" s="2" t="str">
        <f>IF(ISERROR(INDEX(출금!$B$2:$B$1048576,MATCH($S1993,출금!$S$2:$S$1048576,0)))=TRUE, "", INDEX(출금!$B$2:$B$1048576,MATCH($S1993,출금!$S$2:$S$1048576,0)))</f>
        <v>Binance</v>
      </c>
      <c r="R1993" s="2" t="str">
        <f>IF(ISERROR(INDEX(출금!$C$2:$C$1048576,MATCH($S1993,출금!$S$2:$S$1048576,0)))=TRUE, "", INDEX(출금!$C$2:$C$1048576,MATCH($S1993,출금!$S$2:$S$1048576,0)))</f>
        <v>BBRICK</v>
      </c>
      <c r="S1993" s="4" t="s">
        <v>3199</v>
      </c>
      <c r="T1993" s="20">
        <v>44630.382638888892</v>
      </c>
      <c r="U1993" s="31" t="str">
        <f t="shared" si="59"/>
        <v>2022-03-10</v>
      </c>
    </row>
    <row r="1994" spans="1:21" hidden="1">
      <c r="A1994" s="2" t="s">
        <v>3</v>
      </c>
      <c r="B1994" s="2" t="s">
        <v>67</v>
      </c>
      <c r="C1994" s="2" t="s">
        <v>24</v>
      </c>
      <c r="D1994" s="2" t="s">
        <v>1858</v>
      </c>
      <c r="E1994" s="5">
        <v>10028</v>
      </c>
      <c r="F1994" s="4" t="str">
        <f t="shared" si="58"/>
        <v>XRP</v>
      </c>
      <c r="G1994" s="2" t="str">
        <f>IF(INDEX(지갑!$H:$H,MATCH(A1994&amp;B1994&amp;C1994&amp;D1994&amp;E1994&amp;F1994&amp;H1994,지갑!$K:$K,0))=0, "",INDEX(지갑!$H:$H,MATCH(A1994&amp;B1994&amp;C1994&amp;D1994&amp;E1994&amp;F1994&amp;H1994,지갑!$K:$K,0)))</f>
        <v>rEb8TK3gBgk5auZkwc6sHnwrGVJH8DuaLh</v>
      </c>
      <c r="H1994" s="5">
        <v>531897458</v>
      </c>
      <c r="K1994" s="4" t="s">
        <v>10</v>
      </c>
      <c r="L1994" s="4" t="s">
        <v>10</v>
      </c>
      <c r="M1994" s="11">
        <v>4277</v>
      </c>
      <c r="N1994" s="2" t="str">
        <f>IF(ISERROR(INDEX(출금!$G$2:$G$1048576,MATCH($S1994,출금!$S$2:$S$1048576,0)))=TRUE, "", INDEX(출금!$G$2:$G$1048576,MATCH($S1994,출금!$S$2:$S$1048576,0))&amp;"")</f>
        <v>rEb8TK3gBgk5auZkwc6sHnwrGVJH8DuaLh</v>
      </c>
      <c r="O1994" s="2" t="str">
        <f>IF(ISERROR(INDEX(출금!$H$2:$H$1048576,MATCH($S1994,출금!$S$2:$S$1048576,0)))=TRUE, "", INDEX(출금!$H$2:$H$1048576,MATCH($S1994,출금!$S$2:$S$1048576,0))&amp;"")</f>
        <v>105711647</v>
      </c>
      <c r="P1994" s="2" t="str">
        <f>IF(ISERROR(INDEX(출금!$A$2:$A$1048576,MATCH($S1994,출금!$S$2:$S$1048576,0)))=TRUE, "", INDEX(출금!$A$2:$A$1048576,MATCH($S1994,출금!$S$2:$S$1048576,0)))</f>
        <v>exchange</v>
      </c>
      <c r="Q1994" s="2" t="str">
        <f>IF(ISERROR(INDEX(출금!$B$2:$B$1048576,MATCH($S1994,출금!$S$2:$S$1048576,0)))=TRUE, "", INDEX(출금!$B$2:$B$1048576,MATCH($S1994,출금!$S$2:$S$1048576,0)))</f>
        <v>Binance</v>
      </c>
      <c r="R1994" s="2" t="str">
        <f>IF(ISERROR(INDEX(출금!$C$2:$C$1048576,MATCH($S1994,출금!$S$2:$S$1048576,0)))=TRUE, "", INDEX(출금!$C$2:$C$1048576,MATCH($S1994,출금!$S$2:$S$1048576,0)))</f>
        <v>BBRICK</v>
      </c>
      <c r="S1994" s="4" t="s">
        <v>3200</v>
      </c>
      <c r="T1994" s="20">
        <v>44630.079861111109</v>
      </c>
      <c r="U1994" s="31" t="str">
        <f t="shared" si="59"/>
        <v>2022-03-10</v>
      </c>
    </row>
    <row r="1995" spans="1:21" hidden="1">
      <c r="A1995" s="2" t="s">
        <v>3</v>
      </c>
      <c r="B1995" s="2" t="s">
        <v>67</v>
      </c>
      <c r="C1995" s="2" t="s">
        <v>24</v>
      </c>
      <c r="D1995" s="2" t="s">
        <v>1858</v>
      </c>
      <c r="E1995" s="5">
        <v>10028</v>
      </c>
      <c r="F1995" s="4" t="str">
        <f t="shared" si="58"/>
        <v>XRP</v>
      </c>
      <c r="G1995" s="2" t="str">
        <f>IF(INDEX(지갑!$H:$H,MATCH(A1995&amp;B1995&amp;C1995&amp;D1995&amp;E1995&amp;F1995&amp;H1995,지갑!$K:$K,0))=0, "",INDEX(지갑!$H:$H,MATCH(A1995&amp;B1995&amp;C1995&amp;D1995&amp;E1995&amp;F1995&amp;H1995,지갑!$K:$K,0)))</f>
        <v>rEb8TK3gBgk5auZkwc6sHnwrGVJH8DuaLh</v>
      </c>
      <c r="H1995" s="5">
        <v>531897458</v>
      </c>
      <c r="K1995" s="4" t="s">
        <v>10</v>
      </c>
      <c r="L1995" s="4" t="s">
        <v>10</v>
      </c>
      <c r="M1995" s="11">
        <v>8860</v>
      </c>
      <c r="N1995" s="2" t="str">
        <f>IF(ISERROR(INDEX(출금!$G$2:$G$1048576,MATCH($S1995,출금!$S$2:$S$1048576,0)))=TRUE, "", INDEX(출금!$G$2:$G$1048576,MATCH($S1995,출금!$S$2:$S$1048576,0))&amp;"")</f>
        <v>rEb8TK3gBgk5auZkwc6sHnwrGVJH8DuaLh</v>
      </c>
      <c r="O1995" s="2" t="str">
        <f>IF(ISERROR(INDEX(출금!$H$2:$H$1048576,MATCH($S1995,출금!$S$2:$S$1048576,0)))=TRUE, "", INDEX(출금!$H$2:$H$1048576,MATCH($S1995,출금!$S$2:$S$1048576,0))&amp;"")</f>
        <v>105711647</v>
      </c>
      <c r="P1995" s="2" t="str">
        <f>IF(ISERROR(INDEX(출금!$A$2:$A$1048576,MATCH($S1995,출금!$S$2:$S$1048576,0)))=TRUE, "", INDEX(출금!$A$2:$A$1048576,MATCH($S1995,출금!$S$2:$S$1048576,0)))</f>
        <v>exchange</v>
      </c>
      <c r="Q1995" s="2" t="str">
        <f>IF(ISERROR(INDEX(출금!$B$2:$B$1048576,MATCH($S1995,출금!$S$2:$S$1048576,0)))=TRUE, "", INDEX(출금!$B$2:$B$1048576,MATCH($S1995,출금!$S$2:$S$1048576,0)))</f>
        <v>Binance</v>
      </c>
      <c r="R1995" s="2" t="str">
        <f>IF(ISERROR(INDEX(출금!$C$2:$C$1048576,MATCH($S1995,출금!$S$2:$S$1048576,0)))=TRUE, "", INDEX(출금!$C$2:$C$1048576,MATCH($S1995,출금!$S$2:$S$1048576,0)))</f>
        <v>BBRICK</v>
      </c>
      <c r="S1995" s="4" t="s">
        <v>3202</v>
      </c>
      <c r="T1995" s="20">
        <v>44629.714583333334</v>
      </c>
      <c r="U1995" s="31" t="str">
        <f t="shared" si="59"/>
        <v>2022-03-09</v>
      </c>
    </row>
    <row r="1996" spans="1:21" hidden="1">
      <c r="A1996" s="2" t="s">
        <v>3</v>
      </c>
      <c r="B1996" s="2" t="s">
        <v>67</v>
      </c>
      <c r="C1996" s="2" t="s">
        <v>24</v>
      </c>
      <c r="D1996" s="2" t="s">
        <v>1858</v>
      </c>
      <c r="E1996" s="5">
        <v>10028</v>
      </c>
      <c r="F1996" s="4" t="str">
        <f t="shared" si="58"/>
        <v>ATOM</v>
      </c>
      <c r="G1996" s="2" t="str">
        <f>IF(INDEX(지갑!$H:$H,MATCH(A1996&amp;B1996&amp;C1996&amp;D1996&amp;E1996&amp;F1996&amp;H1996,지갑!$K:$K,0))=0, "",INDEX(지갑!$H:$H,MATCH(A1996&amp;B1996&amp;C1996&amp;D1996&amp;E1996&amp;F1996&amp;H1996,지갑!$K:$K,0)))</f>
        <v>cosmos15v50ymp6n5dn73erkqtmq0u8adpl8d3ujv2e74</v>
      </c>
      <c r="H1996" s="5">
        <v>104932661</v>
      </c>
      <c r="K1996" s="4" t="s">
        <v>70</v>
      </c>
      <c r="L1996" s="4" t="s">
        <v>70</v>
      </c>
      <c r="M1996" s="11">
        <v>90</v>
      </c>
      <c r="N1996" s="2" t="str">
        <f>IF(ISERROR(INDEX(출금!$G$2:$G$1048576,MATCH($S1996,출금!$S$2:$S$1048576,0)))=TRUE, "", INDEX(출금!$G$2:$G$1048576,MATCH($S1996,출금!$S$2:$S$1048576,0))&amp;"")</f>
        <v>cosmos15v50ymp6n5dn73erkqtmq0u8adpl8d3ujv2e74</v>
      </c>
      <c r="O1996" s="2" t="str">
        <f>IF(ISERROR(INDEX(출금!$H$2:$H$1048576,MATCH($S1996,출금!$S$2:$S$1048576,0)))=TRUE, "", INDEX(출금!$H$2:$H$1048576,MATCH($S1996,출금!$S$2:$S$1048576,0))&amp;"")</f>
        <v>101230448</v>
      </c>
      <c r="P1996" s="2" t="str">
        <f>IF(ISERROR(INDEX(출금!$A$2:$A$1048576,MATCH($S1996,출금!$S$2:$S$1048576,0)))=TRUE, "", INDEX(출금!$A$2:$A$1048576,MATCH($S1996,출금!$S$2:$S$1048576,0)))</f>
        <v>exchange</v>
      </c>
      <c r="Q1996" s="2" t="str">
        <f>IF(ISERROR(INDEX(출금!$B$2:$B$1048576,MATCH($S1996,출금!$S$2:$S$1048576,0)))=TRUE, "", INDEX(출금!$B$2:$B$1048576,MATCH($S1996,출금!$S$2:$S$1048576,0)))</f>
        <v>Binance</v>
      </c>
      <c r="R1996" s="2" t="str">
        <f>IF(ISERROR(INDEX(출금!$C$2:$C$1048576,MATCH($S1996,출금!$S$2:$S$1048576,0)))=TRUE, "", INDEX(출금!$C$2:$C$1048576,MATCH($S1996,출금!$S$2:$S$1048576,0)))</f>
        <v>BBRICK</v>
      </c>
      <c r="S1996" s="4" t="s">
        <v>3203</v>
      </c>
      <c r="T1996" s="20">
        <v>44629.592361111114</v>
      </c>
      <c r="U1996" s="31" t="str">
        <f t="shared" si="59"/>
        <v>2022-03-09</v>
      </c>
    </row>
    <row r="1997" spans="1:21" hidden="1">
      <c r="A1997" s="2" t="s">
        <v>3</v>
      </c>
      <c r="B1997" s="2" t="s">
        <v>67</v>
      </c>
      <c r="C1997" s="2" t="s">
        <v>24</v>
      </c>
      <c r="D1997" s="2" t="s">
        <v>1858</v>
      </c>
      <c r="E1997" s="5">
        <v>10028</v>
      </c>
      <c r="F1997" s="4" t="str">
        <f t="shared" si="58"/>
        <v>ATOM</v>
      </c>
      <c r="G1997" s="2" t="str">
        <f>IF(INDEX(지갑!$H:$H,MATCH(A1997&amp;B1997&amp;C1997&amp;D1997&amp;E1997&amp;F1997&amp;H1997,지갑!$K:$K,0))=0, "",INDEX(지갑!$H:$H,MATCH(A1997&amp;B1997&amp;C1997&amp;D1997&amp;E1997&amp;F1997&amp;H1997,지갑!$K:$K,0)))</f>
        <v>cosmos15v50ymp6n5dn73erkqtmq0u8adpl8d3ujv2e74</v>
      </c>
      <c r="H1997" s="5">
        <v>104932661</v>
      </c>
      <c r="K1997" s="4" t="s">
        <v>70</v>
      </c>
      <c r="L1997" s="4" t="s">
        <v>70</v>
      </c>
      <c r="M1997" s="11">
        <v>110</v>
      </c>
      <c r="N1997" s="2" t="str">
        <f>IF(ISERROR(INDEX(출금!$G$2:$G$1048576,MATCH($S1997,출금!$S$2:$S$1048576,0)))=TRUE, "", INDEX(출금!$G$2:$G$1048576,MATCH($S1997,출금!$S$2:$S$1048576,0))&amp;"")</f>
        <v>cosmos15v50ymp6n5dn73erkqtmq0u8adpl8d3ujv2e74</v>
      </c>
      <c r="O1997" s="2" t="str">
        <f>IF(ISERROR(INDEX(출금!$H$2:$H$1048576,MATCH($S1997,출금!$S$2:$S$1048576,0)))=TRUE, "", INDEX(출금!$H$2:$H$1048576,MATCH($S1997,출금!$S$2:$S$1048576,0))&amp;"")</f>
        <v>101230448</v>
      </c>
      <c r="P1997" s="2" t="str">
        <f>IF(ISERROR(INDEX(출금!$A$2:$A$1048576,MATCH($S1997,출금!$S$2:$S$1048576,0)))=TRUE, "", INDEX(출금!$A$2:$A$1048576,MATCH($S1997,출금!$S$2:$S$1048576,0)))</f>
        <v>exchange</v>
      </c>
      <c r="Q1997" s="2" t="str">
        <f>IF(ISERROR(INDEX(출금!$B$2:$B$1048576,MATCH($S1997,출금!$S$2:$S$1048576,0)))=TRUE, "", INDEX(출금!$B$2:$B$1048576,MATCH($S1997,출금!$S$2:$S$1048576,0)))</f>
        <v>Binance</v>
      </c>
      <c r="R1997" s="2" t="str">
        <f>IF(ISERROR(INDEX(출금!$C$2:$C$1048576,MATCH($S1997,출금!$S$2:$S$1048576,0)))=TRUE, "", INDEX(출금!$C$2:$C$1048576,MATCH($S1997,출금!$S$2:$S$1048576,0)))</f>
        <v>BBRICK</v>
      </c>
      <c r="S1997" s="4" t="s">
        <v>3204</v>
      </c>
      <c r="T1997" s="20">
        <v>44629.540972222225</v>
      </c>
      <c r="U1997" s="31" t="str">
        <f t="shared" si="59"/>
        <v>2022-03-09</v>
      </c>
    </row>
    <row r="1998" spans="1:21" hidden="1">
      <c r="A1998" s="2" t="s">
        <v>3</v>
      </c>
      <c r="B1998" s="2" t="s">
        <v>67</v>
      </c>
      <c r="C1998" s="2" t="s">
        <v>24</v>
      </c>
      <c r="D1998" s="2" t="s">
        <v>1858</v>
      </c>
      <c r="E1998" s="5">
        <v>10028</v>
      </c>
      <c r="F1998" s="4" t="str">
        <f t="shared" si="58"/>
        <v>XRP</v>
      </c>
      <c r="G1998" s="2" t="str">
        <f>IF(INDEX(지갑!$H:$H,MATCH(A1998&amp;B1998&amp;C1998&amp;D1998&amp;E1998&amp;F1998&amp;H1998,지갑!$K:$K,0))=0, "",INDEX(지갑!$H:$H,MATCH(A1998&amp;B1998&amp;C1998&amp;D1998&amp;E1998&amp;F1998&amp;H1998,지갑!$K:$K,0)))</f>
        <v>rEb8TK3gBgk5auZkwc6sHnwrGVJH8DuaLh</v>
      </c>
      <c r="H1998" s="5">
        <v>531897458</v>
      </c>
      <c r="K1998" s="4" t="s">
        <v>10</v>
      </c>
      <c r="L1998" s="4" t="s">
        <v>10</v>
      </c>
      <c r="M1998" s="11">
        <v>4929</v>
      </c>
      <c r="N1998" s="2" t="str">
        <f>IF(ISERROR(INDEX(출금!$G$2:$G$1048576,MATCH($S1998,출금!$S$2:$S$1048576,0)))=TRUE, "", INDEX(출금!$G$2:$G$1048576,MATCH($S1998,출금!$S$2:$S$1048576,0))&amp;"")</f>
        <v>rEb8TK3gBgk5auZkwc6sHnwrGVJH8DuaLh</v>
      </c>
      <c r="O1998" s="2" t="str">
        <f>IF(ISERROR(INDEX(출금!$H$2:$H$1048576,MATCH($S1998,출금!$S$2:$S$1048576,0)))=TRUE, "", INDEX(출금!$H$2:$H$1048576,MATCH($S1998,출금!$S$2:$S$1048576,0))&amp;"")</f>
        <v>105711647</v>
      </c>
      <c r="P1998" s="2" t="str">
        <f>IF(ISERROR(INDEX(출금!$A$2:$A$1048576,MATCH($S1998,출금!$S$2:$S$1048576,0)))=TRUE, "", INDEX(출금!$A$2:$A$1048576,MATCH($S1998,출금!$S$2:$S$1048576,0)))</f>
        <v>exchange</v>
      </c>
      <c r="Q1998" s="2" t="str">
        <f>IF(ISERROR(INDEX(출금!$B$2:$B$1048576,MATCH($S1998,출금!$S$2:$S$1048576,0)))=TRUE, "", INDEX(출금!$B$2:$B$1048576,MATCH($S1998,출금!$S$2:$S$1048576,0)))</f>
        <v>Binance</v>
      </c>
      <c r="R1998" s="2" t="str">
        <f>IF(ISERROR(INDEX(출금!$C$2:$C$1048576,MATCH($S1998,출금!$S$2:$S$1048576,0)))=TRUE, "", INDEX(출금!$C$2:$C$1048576,MATCH($S1998,출금!$S$2:$S$1048576,0)))</f>
        <v>BBRICK</v>
      </c>
      <c r="S1998" s="4" t="s">
        <v>3205</v>
      </c>
      <c r="T1998" s="20">
        <v>44629.524305555555</v>
      </c>
      <c r="U1998" s="31" t="str">
        <f t="shared" si="59"/>
        <v>2022-03-09</v>
      </c>
    </row>
    <row r="1999" spans="1:21" hidden="1">
      <c r="A1999" s="2" t="s">
        <v>3</v>
      </c>
      <c r="B1999" s="2" t="s">
        <v>67</v>
      </c>
      <c r="C1999" s="2" t="s">
        <v>24</v>
      </c>
      <c r="D1999" s="2" t="s">
        <v>1858</v>
      </c>
      <c r="E1999" s="5">
        <v>10028</v>
      </c>
      <c r="F1999" s="4" t="str">
        <f t="shared" si="58"/>
        <v>XRP</v>
      </c>
      <c r="G1999" s="2" t="str">
        <f>IF(INDEX(지갑!$H:$H,MATCH(A1999&amp;B1999&amp;C1999&amp;D1999&amp;E1999&amp;F1999&amp;H1999,지갑!$K:$K,0))=0, "",INDEX(지갑!$H:$H,MATCH(A1999&amp;B1999&amp;C1999&amp;D1999&amp;E1999&amp;F1999&amp;H1999,지갑!$K:$K,0)))</f>
        <v>rEb8TK3gBgk5auZkwc6sHnwrGVJH8DuaLh</v>
      </c>
      <c r="H1999" s="5">
        <v>531897458</v>
      </c>
      <c r="K1999" s="4" t="s">
        <v>10</v>
      </c>
      <c r="L1999" s="4" t="s">
        <v>10</v>
      </c>
      <c r="M1999" s="11">
        <v>5240</v>
      </c>
      <c r="N1999" s="2" t="str">
        <f>IF(ISERROR(INDEX(출금!$G$2:$G$1048576,MATCH($S1999,출금!$S$2:$S$1048576,0)))=TRUE, "", INDEX(출금!$G$2:$G$1048576,MATCH($S1999,출금!$S$2:$S$1048576,0))&amp;"")</f>
        <v>rEb8TK3gBgk5auZkwc6sHnwrGVJH8DuaLh</v>
      </c>
      <c r="O1999" s="2" t="str">
        <f>IF(ISERROR(INDEX(출금!$H$2:$H$1048576,MATCH($S1999,출금!$S$2:$S$1048576,0)))=TRUE, "", INDEX(출금!$H$2:$H$1048576,MATCH($S1999,출금!$S$2:$S$1048576,0))&amp;"")</f>
        <v>105711647</v>
      </c>
      <c r="P1999" s="2" t="str">
        <f>IF(ISERROR(INDEX(출금!$A$2:$A$1048576,MATCH($S1999,출금!$S$2:$S$1048576,0)))=TRUE, "", INDEX(출금!$A$2:$A$1048576,MATCH($S1999,출금!$S$2:$S$1048576,0)))</f>
        <v>exchange</v>
      </c>
      <c r="Q1999" s="2" t="str">
        <f>IF(ISERROR(INDEX(출금!$B$2:$B$1048576,MATCH($S1999,출금!$S$2:$S$1048576,0)))=TRUE, "", INDEX(출금!$B$2:$B$1048576,MATCH($S1999,출금!$S$2:$S$1048576,0)))</f>
        <v>Binance</v>
      </c>
      <c r="R1999" s="2" t="str">
        <f>IF(ISERROR(INDEX(출금!$C$2:$C$1048576,MATCH($S1999,출금!$S$2:$S$1048576,0)))=TRUE, "", INDEX(출금!$C$2:$C$1048576,MATCH($S1999,출금!$S$2:$S$1048576,0)))</f>
        <v>BBRICK</v>
      </c>
      <c r="S1999" s="4" t="s">
        <v>3211</v>
      </c>
      <c r="T1999" s="20">
        <v>44627.88958333333</v>
      </c>
      <c r="U1999" s="31" t="str">
        <f t="shared" si="59"/>
        <v>2022-03-07</v>
      </c>
    </row>
    <row r="2000" spans="1:21" hidden="1">
      <c r="A2000" s="2" t="s">
        <v>3</v>
      </c>
      <c r="B2000" s="2" t="s">
        <v>67</v>
      </c>
      <c r="C2000" s="2" t="s">
        <v>24</v>
      </c>
      <c r="D2000" s="2" t="s">
        <v>1858</v>
      </c>
      <c r="E2000" s="5">
        <v>10028</v>
      </c>
      <c r="F2000" s="4" t="str">
        <f t="shared" si="58"/>
        <v>XRP</v>
      </c>
      <c r="G2000" s="2" t="str">
        <f>IF(INDEX(지갑!$H:$H,MATCH(A2000&amp;B2000&amp;C2000&amp;D2000&amp;E2000&amp;F2000&amp;H2000,지갑!$K:$K,0))=0, "",INDEX(지갑!$H:$H,MATCH(A2000&amp;B2000&amp;C2000&amp;D2000&amp;E2000&amp;F2000&amp;H2000,지갑!$K:$K,0)))</f>
        <v>rEb8TK3gBgk5auZkwc6sHnwrGVJH8DuaLh</v>
      </c>
      <c r="H2000" s="5">
        <v>531897458</v>
      </c>
      <c r="K2000" s="4" t="s">
        <v>10</v>
      </c>
      <c r="L2000" s="4" t="s">
        <v>10</v>
      </c>
      <c r="M2000" s="11">
        <v>4354</v>
      </c>
      <c r="N2000" s="2" t="str">
        <f>IF(ISERROR(INDEX(출금!$G$2:$G$1048576,MATCH($S2000,출금!$S$2:$S$1048576,0)))=TRUE, "", INDEX(출금!$G$2:$G$1048576,MATCH($S2000,출금!$S$2:$S$1048576,0))&amp;"")</f>
        <v>rEb8TK3gBgk5auZkwc6sHnwrGVJH8DuaLh</v>
      </c>
      <c r="O2000" s="2" t="str">
        <f>IF(ISERROR(INDEX(출금!$H$2:$H$1048576,MATCH($S2000,출금!$S$2:$S$1048576,0)))=TRUE, "", INDEX(출금!$H$2:$H$1048576,MATCH($S2000,출금!$S$2:$S$1048576,0))&amp;"")</f>
        <v>105711647</v>
      </c>
      <c r="P2000" s="2" t="str">
        <f>IF(ISERROR(INDEX(출금!$A$2:$A$1048576,MATCH($S2000,출금!$S$2:$S$1048576,0)))=TRUE, "", INDEX(출금!$A$2:$A$1048576,MATCH($S2000,출금!$S$2:$S$1048576,0)))</f>
        <v>exchange</v>
      </c>
      <c r="Q2000" s="2" t="str">
        <f>IF(ISERROR(INDEX(출금!$B$2:$B$1048576,MATCH($S2000,출금!$S$2:$S$1048576,0)))=TRUE, "", INDEX(출금!$B$2:$B$1048576,MATCH($S2000,출금!$S$2:$S$1048576,0)))</f>
        <v>Binance</v>
      </c>
      <c r="R2000" s="2" t="str">
        <f>IF(ISERROR(INDEX(출금!$C$2:$C$1048576,MATCH($S2000,출금!$S$2:$S$1048576,0)))=TRUE, "", INDEX(출금!$C$2:$C$1048576,MATCH($S2000,출금!$S$2:$S$1048576,0)))</f>
        <v>BBRICK</v>
      </c>
      <c r="S2000" s="4" t="s">
        <v>3212</v>
      </c>
      <c r="T2000" s="20">
        <v>44627.877083333333</v>
      </c>
      <c r="U2000" s="31" t="str">
        <f t="shared" si="59"/>
        <v>2022-03-07</v>
      </c>
    </row>
    <row r="2001" spans="1:21" hidden="1">
      <c r="A2001" s="2" t="s">
        <v>3</v>
      </c>
      <c r="B2001" s="2" t="s">
        <v>67</v>
      </c>
      <c r="C2001" s="2" t="s">
        <v>24</v>
      </c>
      <c r="D2001" s="2" t="s">
        <v>1858</v>
      </c>
      <c r="E2001" s="5">
        <v>10028</v>
      </c>
      <c r="F2001" s="4" t="str">
        <f t="shared" si="58"/>
        <v>BTC</v>
      </c>
      <c r="G2001" s="2" t="str">
        <f>IF(INDEX(지갑!$H:$H,MATCH(A2001&amp;B2001&amp;C2001&amp;D2001&amp;E2001&amp;F2001&amp;H2001,지갑!$K:$K,0))=0, "",INDEX(지갑!$H:$H,MATCH(A2001&amp;B2001&amp;C2001&amp;D2001&amp;E2001&amp;F2001&amp;H2001,지갑!$K:$K,0)))</f>
        <v>16esxERx1HMYyX8kr5Zh9YZqepZk7gzuCn</v>
      </c>
      <c r="K2001" s="4" t="s">
        <v>9</v>
      </c>
      <c r="L2001" s="4" t="s">
        <v>9</v>
      </c>
      <c r="M2001" s="11">
        <v>8</v>
      </c>
      <c r="N2001" s="2" t="str">
        <f>IF(ISERROR(INDEX(출금!$G$2:$G$1048576,MATCH($S2001,출금!$S$2:$S$1048576,0)))=TRUE, "", INDEX(출금!$G$2:$G$1048576,MATCH($S2001,출금!$S$2:$S$1048576,0))&amp;"")</f>
        <v>19SK9LWSXLdmwPxvjPgvUrdaPhaPS6LaNu</v>
      </c>
      <c r="O2001" s="2" t="str">
        <f>IF(ISERROR(INDEX(출금!$H$2:$H$1048576,MATCH($S2001,출금!$S$2:$S$1048576,0)))=TRUE, "", INDEX(출금!$H$2:$H$1048576,MATCH($S2001,출금!$S$2:$S$1048576,0))&amp;"")</f>
        <v/>
      </c>
      <c r="P2001" s="2" t="str">
        <f>IF(ISERROR(INDEX(출금!$A$2:$A$1048576,MATCH($S2001,출금!$S$2:$S$1048576,0)))=TRUE, "", INDEX(출금!$A$2:$A$1048576,MATCH($S2001,출금!$S$2:$S$1048576,0)))</f>
        <v>exchange</v>
      </c>
      <c r="Q2001" s="2" t="str">
        <f>IF(ISERROR(INDEX(출금!$B$2:$B$1048576,MATCH($S2001,출금!$S$2:$S$1048576,0)))=TRUE, "", INDEX(출금!$B$2:$B$1048576,MATCH($S2001,출금!$S$2:$S$1048576,0)))</f>
        <v>Binance</v>
      </c>
      <c r="R2001" s="2" t="str">
        <f>IF(ISERROR(INDEX(출금!$C$2:$C$1048576,MATCH($S2001,출금!$S$2:$S$1048576,0)))=TRUE, "", INDEX(출금!$C$2:$C$1048576,MATCH($S2001,출금!$S$2:$S$1048576,0)))</f>
        <v>BBRICK</v>
      </c>
      <c r="S2001" s="4" t="s">
        <v>3214</v>
      </c>
      <c r="T2001" s="20">
        <v>44627.438194444447</v>
      </c>
      <c r="U2001" s="31" t="str">
        <f t="shared" si="59"/>
        <v>2022-03-07</v>
      </c>
    </row>
    <row r="2002" spans="1:21" hidden="1">
      <c r="A2002" s="2" t="s">
        <v>3</v>
      </c>
      <c r="B2002" s="2" t="s">
        <v>67</v>
      </c>
      <c r="C2002" s="2" t="s">
        <v>24</v>
      </c>
      <c r="D2002" s="2" t="s">
        <v>1858</v>
      </c>
      <c r="E2002" s="5">
        <v>10028</v>
      </c>
      <c r="F2002" s="4" t="str">
        <f t="shared" si="58"/>
        <v>BTC</v>
      </c>
      <c r="G2002" s="2" t="str">
        <f>IF(INDEX(지갑!$H:$H,MATCH(A2002&amp;B2002&amp;C2002&amp;D2002&amp;E2002&amp;F2002&amp;H2002,지갑!$K:$K,0))=0, "",INDEX(지갑!$H:$H,MATCH(A2002&amp;B2002&amp;C2002&amp;D2002&amp;E2002&amp;F2002&amp;H2002,지갑!$K:$K,0)))</f>
        <v>16esxERx1HMYyX8kr5Zh9YZqepZk7gzuCn</v>
      </c>
      <c r="K2002" s="4" t="s">
        <v>9</v>
      </c>
      <c r="L2002" s="4" t="s">
        <v>9</v>
      </c>
      <c r="M2002" s="11">
        <v>7</v>
      </c>
      <c r="N2002" s="2" t="str">
        <f>IF(ISERROR(INDEX(출금!$G$2:$G$1048576,MATCH($S2002,출금!$S$2:$S$1048576,0)))=TRUE, "", INDEX(출금!$G$2:$G$1048576,MATCH($S2002,출금!$S$2:$S$1048576,0))&amp;"")</f>
        <v>19SK9LWSXLdmwPxvjPgvUrdaPhaPS6LaNu</v>
      </c>
      <c r="O2002" s="2" t="str">
        <f>IF(ISERROR(INDEX(출금!$H$2:$H$1048576,MATCH($S2002,출금!$S$2:$S$1048576,0)))=TRUE, "", INDEX(출금!$H$2:$H$1048576,MATCH($S2002,출금!$S$2:$S$1048576,0))&amp;"")</f>
        <v/>
      </c>
      <c r="P2002" s="2" t="str">
        <f>IF(ISERROR(INDEX(출금!$A$2:$A$1048576,MATCH($S2002,출금!$S$2:$S$1048576,0)))=TRUE, "", INDEX(출금!$A$2:$A$1048576,MATCH($S2002,출금!$S$2:$S$1048576,0)))</f>
        <v>exchange</v>
      </c>
      <c r="Q2002" s="2" t="str">
        <f>IF(ISERROR(INDEX(출금!$B$2:$B$1048576,MATCH($S2002,출금!$S$2:$S$1048576,0)))=TRUE, "", INDEX(출금!$B$2:$B$1048576,MATCH($S2002,출금!$S$2:$S$1048576,0)))</f>
        <v>Binance</v>
      </c>
      <c r="R2002" s="2" t="str">
        <f>IF(ISERROR(INDEX(출금!$C$2:$C$1048576,MATCH($S2002,출금!$S$2:$S$1048576,0)))=TRUE, "", INDEX(출금!$C$2:$C$1048576,MATCH($S2002,출금!$S$2:$S$1048576,0)))</f>
        <v>BBRICK</v>
      </c>
      <c r="S2002" s="4" t="s">
        <v>3217</v>
      </c>
      <c r="T2002" s="20">
        <v>44627.397222222222</v>
      </c>
      <c r="U2002" s="31" t="str">
        <f t="shared" si="59"/>
        <v>2022-03-07</v>
      </c>
    </row>
    <row r="2003" spans="1:21" hidden="1">
      <c r="A2003" s="2" t="s">
        <v>3</v>
      </c>
      <c r="B2003" s="2" t="s">
        <v>67</v>
      </c>
      <c r="C2003" s="2" t="s">
        <v>24</v>
      </c>
      <c r="D2003" s="2" t="s">
        <v>1858</v>
      </c>
      <c r="E2003" s="5">
        <v>10028</v>
      </c>
      <c r="F2003" s="4" t="str">
        <f t="shared" si="58"/>
        <v>ATOM</v>
      </c>
      <c r="G2003" s="2" t="str">
        <f>IF(INDEX(지갑!$H:$H,MATCH(A2003&amp;B2003&amp;C2003&amp;D2003&amp;E2003&amp;F2003&amp;H2003,지갑!$K:$K,0))=0, "",INDEX(지갑!$H:$H,MATCH(A2003&amp;B2003&amp;C2003&amp;D2003&amp;E2003&amp;F2003&amp;H2003,지갑!$K:$K,0)))</f>
        <v>cosmos15v50ymp6n5dn73erkqtmq0u8adpl8d3ujv2e74</v>
      </c>
      <c r="H2003" s="5">
        <v>104932661</v>
      </c>
      <c r="K2003" s="4" t="s">
        <v>70</v>
      </c>
      <c r="L2003" s="4" t="s">
        <v>70</v>
      </c>
      <c r="M2003" s="11">
        <v>69</v>
      </c>
      <c r="N2003" s="2" t="str">
        <f>IF(ISERROR(INDEX(출금!$G$2:$G$1048576,MATCH($S2003,출금!$S$2:$S$1048576,0)))=TRUE, "", INDEX(출금!$G$2:$G$1048576,MATCH($S2003,출금!$S$2:$S$1048576,0))&amp;"")</f>
        <v>cosmos15v50ymp6n5dn73erkqtmq0u8adpl8d3ujv2e74</v>
      </c>
      <c r="O2003" s="2" t="str">
        <f>IF(ISERROR(INDEX(출금!$H$2:$H$1048576,MATCH($S2003,출금!$S$2:$S$1048576,0)))=TRUE, "", INDEX(출금!$H$2:$H$1048576,MATCH($S2003,출금!$S$2:$S$1048576,0))&amp;"")</f>
        <v>101230448</v>
      </c>
      <c r="P2003" s="2" t="str">
        <f>IF(ISERROR(INDEX(출금!$A$2:$A$1048576,MATCH($S2003,출금!$S$2:$S$1048576,0)))=TRUE, "", INDEX(출금!$A$2:$A$1048576,MATCH($S2003,출금!$S$2:$S$1048576,0)))</f>
        <v>exchange</v>
      </c>
      <c r="Q2003" s="2" t="str">
        <f>IF(ISERROR(INDEX(출금!$B$2:$B$1048576,MATCH($S2003,출금!$S$2:$S$1048576,0)))=TRUE, "", INDEX(출금!$B$2:$B$1048576,MATCH($S2003,출금!$S$2:$S$1048576,0)))</f>
        <v>Binance</v>
      </c>
      <c r="R2003" s="2" t="str">
        <f>IF(ISERROR(INDEX(출금!$C$2:$C$1048576,MATCH($S2003,출금!$S$2:$S$1048576,0)))=TRUE, "", INDEX(출금!$C$2:$C$1048576,MATCH($S2003,출금!$S$2:$S$1048576,0)))</f>
        <v>BBRICK</v>
      </c>
      <c r="S2003" s="4" t="s">
        <v>3248</v>
      </c>
      <c r="T2003" s="20">
        <v>44624.954861111109</v>
      </c>
      <c r="U2003" s="31" t="str">
        <f t="shared" si="59"/>
        <v>2022-03-04</v>
      </c>
    </row>
    <row r="2004" spans="1:21" hidden="1">
      <c r="A2004" s="2" t="s">
        <v>3</v>
      </c>
      <c r="B2004" s="2" t="s">
        <v>67</v>
      </c>
      <c r="C2004" s="2" t="s">
        <v>24</v>
      </c>
      <c r="D2004" s="2" t="s">
        <v>1858</v>
      </c>
      <c r="E2004" s="5">
        <v>10028</v>
      </c>
      <c r="F2004" s="4" t="str">
        <f t="shared" si="58"/>
        <v>ATOM</v>
      </c>
      <c r="G2004" s="2" t="str">
        <f>IF(INDEX(지갑!$H:$H,MATCH(A2004&amp;B2004&amp;C2004&amp;D2004&amp;E2004&amp;F2004&amp;H2004,지갑!$K:$K,0))=0, "",INDEX(지갑!$H:$H,MATCH(A2004&amp;B2004&amp;C2004&amp;D2004&amp;E2004&amp;F2004&amp;H2004,지갑!$K:$K,0)))</f>
        <v>cosmos15v50ymp6n5dn73erkqtmq0u8adpl8d3ujv2e74</v>
      </c>
      <c r="H2004" s="5">
        <v>104932661</v>
      </c>
      <c r="K2004" s="4" t="s">
        <v>70</v>
      </c>
      <c r="L2004" s="4" t="s">
        <v>70</v>
      </c>
      <c r="M2004" s="11">
        <v>93</v>
      </c>
      <c r="N2004" s="2" t="str">
        <f>IF(ISERROR(INDEX(출금!$G$2:$G$1048576,MATCH($S2004,출금!$S$2:$S$1048576,0)))=TRUE, "", INDEX(출금!$G$2:$G$1048576,MATCH($S2004,출금!$S$2:$S$1048576,0))&amp;"")</f>
        <v>cosmos15v50ymp6n5dn73erkqtmq0u8adpl8d3ujv2e74</v>
      </c>
      <c r="O2004" s="2" t="str">
        <f>IF(ISERROR(INDEX(출금!$H$2:$H$1048576,MATCH($S2004,출금!$S$2:$S$1048576,0)))=TRUE, "", INDEX(출금!$H$2:$H$1048576,MATCH($S2004,출금!$S$2:$S$1048576,0))&amp;"")</f>
        <v>101230448</v>
      </c>
      <c r="P2004" s="2" t="str">
        <f>IF(ISERROR(INDEX(출금!$A$2:$A$1048576,MATCH($S2004,출금!$S$2:$S$1048576,0)))=TRUE, "", INDEX(출금!$A$2:$A$1048576,MATCH($S2004,출금!$S$2:$S$1048576,0)))</f>
        <v>exchange</v>
      </c>
      <c r="Q2004" s="2" t="str">
        <f>IF(ISERROR(INDEX(출금!$B$2:$B$1048576,MATCH($S2004,출금!$S$2:$S$1048576,0)))=TRUE, "", INDEX(출금!$B$2:$B$1048576,MATCH($S2004,출금!$S$2:$S$1048576,0)))</f>
        <v>Binance</v>
      </c>
      <c r="R2004" s="2" t="str">
        <f>IF(ISERROR(INDEX(출금!$C$2:$C$1048576,MATCH($S2004,출금!$S$2:$S$1048576,0)))=TRUE, "", INDEX(출금!$C$2:$C$1048576,MATCH($S2004,출금!$S$2:$S$1048576,0)))</f>
        <v>BBRICK</v>
      </c>
      <c r="S2004" s="4" t="s">
        <v>3254</v>
      </c>
      <c r="T2004" s="20">
        <v>44624.250694444447</v>
      </c>
      <c r="U2004" s="31" t="str">
        <f t="shared" si="59"/>
        <v>2022-03-04</v>
      </c>
    </row>
    <row r="2005" spans="1:21" hidden="1">
      <c r="A2005" s="2" t="s">
        <v>3</v>
      </c>
      <c r="B2005" s="2" t="s">
        <v>67</v>
      </c>
      <c r="C2005" s="2" t="s">
        <v>24</v>
      </c>
      <c r="D2005" s="2" t="s">
        <v>1858</v>
      </c>
      <c r="E2005" s="5">
        <v>10028</v>
      </c>
      <c r="F2005" s="4" t="str">
        <f t="shared" si="58"/>
        <v>ATOM</v>
      </c>
      <c r="G2005" s="2" t="str">
        <f>IF(INDEX(지갑!$H:$H,MATCH(A2005&amp;B2005&amp;C2005&amp;D2005&amp;E2005&amp;F2005&amp;H2005,지갑!$K:$K,0))=0, "",INDEX(지갑!$H:$H,MATCH(A2005&amp;B2005&amp;C2005&amp;D2005&amp;E2005&amp;F2005&amp;H2005,지갑!$K:$K,0)))</f>
        <v>cosmos15v50ymp6n5dn73erkqtmq0u8adpl8d3ujv2e74</v>
      </c>
      <c r="H2005" s="5">
        <v>104932661</v>
      </c>
      <c r="K2005" s="4" t="s">
        <v>70</v>
      </c>
      <c r="L2005" s="4" t="s">
        <v>70</v>
      </c>
      <c r="M2005" s="11">
        <v>99</v>
      </c>
      <c r="N2005" s="2" t="str">
        <f>IF(ISERROR(INDEX(출금!$G$2:$G$1048576,MATCH($S2005,출금!$S$2:$S$1048576,0)))=TRUE, "", INDEX(출금!$G$2:$G$1048576,MATCH($S2005,출금!$S$2:$S$1048576,0))&amp;"")</f>
        <v>cosmos15v50ymp6n5dn73erkqtmq0u8adpl8d3ujv2e74</v>
      </c>
      <c r="O2005" s="2" t="str">
        <f>IF(ISERROR(INDEX(출금!$H$2:$H$1048576,MATCH($S2005,출금!$S$2:$S$1048576,0)))=TRUE, "", INDEX(출금!$H$2:$H$1048576,MATCH($S2005,출금!$S$2:$S$1048576,0))&amp;"")</f>
        <v>101230448</v>
      </c>
      <c r="P2005" s="2" t="str">
        <f>IF(ISERROR(INDEX(출금!$A$2:$A$1048576,MATCH($S2005,출금!$S$2:$S$1048576,0)))=TRUE, "", INDEX(출금!$A$2:$A$1048576,MATCH($S2005,출금!$S$2:$S$1048576,0)))</f>
        <v>exchange</v>
      </c>
      <c r="Q2005" s="2" t="str">
        <f>IF(ISERROR(INDEX(출금!$B$2:$B$1048576,MATCH($S2005,출금!$S$2:$S$1048576,0)))=TRUE, "", INDEX(출금!$B$2:$B$1048576,MATCH($S2005,출금!$S$2:$S$1048576,0)))</f>
        <v>Binance</v>
      </c>
      <c r="R2005" s="2" t="str">
        <f>IF(ISERROR(INDEX(출금!$C$2:$C$1048576,MATCH($S2005,출금!$S$2:$S$1048576,0)))=TRUE, "", INDEX(출금!$C$2:$C$1048576,MATCH($S2005,출금!$S$2:$S$1048576,0)))</f>
        <v>BBRICK</v>
      </c>
      <c r="S2005" s="4" t="s">
        <v>3255</v>
      </c>
      <c r="T2005" s="20">
        <v>44623.555555555555</v>
      </c>
      <c r="U2005" s="31" t="str">
        <f t="shared" si="59"/>
        <v>2022-03-03</v>
      </c>
    </row>
    <row r="2006" spans="1:21" hidden="1">
      <c r="A2006" s="2" t="s">
        <v>3</v>
      </c>
      <c r="B2006" s="2" t="s">
        <v>67</v>
      </c>
      <c r="C2006" s="2" t="s">
        <v>24</v>
      </c>
      <c r="D2006" s="2" t="s">
        <v>1858</v>
      </c>
      <c r="E2006" s="5">
        <v>10028</v>
      </c>
      <c r="F2006" s="4" t="str">
        <f t="shared" si="58"/>
        <v>XRP</v>
      </c>
      <c r="G2006" s="2" t="str">
        <f>IF(INDEX(지갑!$H:$H,MATCH(A2006&amp;B2006&amp;C2006&amp;D2006&amp;E2006&amp;F2006&amp;H2006,지갑!$K:$K,0))=0, "",INDEX(지갑!$H:$H,MATCH(A2006&amp;B2006&amp;C2006&amp;D2006&amp;E2006&amp;F2006&amp;H2006,지갑!$K:$K,0)))</f>
        <v>rEb8TK3gBgk5auZkwc6sHnwrGVJH8DuaLh</v>
      </c>
      <c r="H2006" s="5">
        <v>531897458</v>
      </c>
      <c r="K2006" s="4" t="s">
        <v>10</v>
      </c>
      <c r="L2006" s="4" t="s">
        <v>10</v>
      </c>
      <c r="M2006" s="11">
        <v>7616</v>
      </c>
      <c r="N2006" s="2" t="str">
        <f>IF(ISERROR(INDEX(출금!$G$2:$G$1048576,MATCH($S2006,출금!$S$2:$S$1048576,0)))=TRUE, "", INDEX(출금!$G$2:$G$1048576,MATCH($S2006,출금!$S$2:$S$1048576,0))&amp;"")</f>
        <v>rEb8TK3gBgk5auZkwc6sHnwrGVJH8DuaLh</v>
      </c>
      <c r="O2006" s="2" t="str">
        <f>IF(ISERROR(INDEX(출금!$H$2:$H$1048576,MATCH($S2006,출금!$S$2:$S$1048576,0)))=TRUE, "", INDEX(출금!$H$2:$H$1048576,MATCH($S2006,출금!$S$2:$S$1048576,0))&amp;"")</f>
        <v>105711647</v>
      </c>
      <c r="P2006" s="2" t="str">
        <f>IF(ISERROR(INDEX(출금!$A$2:$A$1048576,MATCH($S2006,출금!$S$2:$S$1048576,0)))=TRUE, "", INDEX(출금!$A$2:$A$1048576,MATCH($S2006,출금!$S$2:$S$1048576,0)))</f>
        <v>exchange</v>
      </c>
      <c r="Q2006" s="2" t="str">
        <f>IF(ISERROR(INDEX(출금!$B$2:$B$1048576,MATCH($S2006,출금!$S$2:$S$1048576,0)))=TRUE, "", INDEX(출금!$B$2:$B$1048576,MATCH($S2006,출금!$S$2:$S$1048576,0)))</f>
        <v>Binance</v>
      </c>
      <c r="R2006" s="2" t="str">
        <f>IF(ISERROR(INDEX(출금!$C$2:$C$1048576,MATCH($S2006,출금!$S$2:$S$1048576,0)))=TRUE, "", INDEX(출금!$C$2:$C$1048576,MATCH($S2006,출금!$S$2:$S$1048576,0)))</f>
        <v>BBRICK</v>
      </c>
      <c r="S2006" s="4" t="s">
        <v>3256</v>
      </c>
      <c r="T2006" s="20">
        <v>44623.546527777777</v>
      </c>
      <c r="U2006" s="31" t="str">
        <f t="shared" si="59"/>
        <v>2022-03-03</v>
      </c>
    </row>
    <row r="2007" spans="1:21" hidden="1">
      <c r="A2007" s="2" t="s">
        <v>3</v>
      </c>
      <c r="B2007" s="2" t="s">
        <v>67</v>
      </c>
      <c r="C2007" s="2" t="s">
        <v>24</v>
      </c>
      <c r="D2007" s="2" t="s">
        <v>1858</v>
      </c>
      <c r="E2007" s="5">
        <v>10028</v>
      </c>
      <c r="F2007" s="4" t="str">
        <f t="shared" si="58"/>
        <v>XRP</v>
      </c>
      <c r="G2007" s="2" t="str">
        <f>IF(INDEX(지갑!$H:$H,MATCH(A2007&amp;B2007&amp;C2007&amp;D2007&amp;E2007&amp;F2007&amp;H2007,지갑!$K:$K,0))=0, "",INDEX(지갑!$H:$H,MATCH(A2007&amp;B2007&amp;C2007&amp;D2007&amp;E2007&amp;F2007&amp;H2007,지갑!$K:$K,0)))</f>
        <v>rEb8TK3gBgk5auZkwc6sHnwrGVJH8DuaLh</v>
      </c>
      <c r="H2007" s="5">
        <v>531897458</v>
      </c>
      <c r="K2007" s="4" t="s">
        <v>10</v>
      </c>
      <c r="L2007" s="4" t="s">
        <v>10</v>
      </c>
      <c r="M2007" s="11">
        <v>7170</v>
      </c>
      <c r="N2007" s="2" t="str">
        <f>IF(ISERROR(INDEX(출금!$G$2:$G$1048576,MATCH($S2007,출금!$S$2:$S$1048576,0)))=TRUE, "", INDEX(출금!$G$2:$G$1048576,MATCH($S2007,출금!$S$2:$S$1048576,0))&amp;"")</f>
        <v>rEb8TK3gBgk5auZkwc6sHnwrGVJH8DuaLh</v>
      </c>
      <c r="O2007" s="2" t="str">
        <f>IF(ISERROR(INDEX(출금!$H$2:$H$1048576,MATCH($S2007,출금!$S$2:$S$1048576,0)))=TRUE, "", INDEX(출금!$H$2:$H$1048576,MATCH($S2007,출금!$S$2:$S$1048576,0))&amp;"")</f>
        <v>105711647</v>
      </c>
      <c r="P2007" s="2" t="str">
        <f>IF(ISERROR(INDEX(출금!$A$2:$A$1048576,MATCH($S2007,출금!$S$2:$S$1048576,0)))=TRUE, "", INDEX(출금!$A$2:$A$1048576,MATCH($S2007,출금!$S$2:$S$1048576,0)))</f>
        <v>exchange</v>
      </c>
      <c r="Q2007" s="2" t="str">
        <f>IF(ISERROR(INDEX(출금!$B$2:$B$1048576,MATCH($S2007,출금!$S$2:$S$1048576,0)))=TRUE, "", INDEX(출금!$B$2:$B$1048576,MATCH($S2007,출금!$S$2:$S$1048576,0)))</f>
        <v>Binance</v>
      </c>
      <c r="R2007" s="2" t="str">
        <f>IF(ISERROR(INDEX(출금!$C$2:$C$1048576,MATCH($S2007,출금!$S$2:$S$1048576,0)))=TRUE, "", INDEX(출금!$C$2:$C$1048576,MATCH($S2007,출금!$S$2:$S$1048576,0)))</f>
        <v>BBRICK</v>
      </c>
      <c r="S2007" s="4" t="s">
        <v>3257</v>
      </c>
      <c r="T2007" s="20">
        <v>44623.542361111111</v>
      </c>
      <c r="U2007" s="31" t="str">
        <f t="shared" si="59"/>
        <v>2022-03-03</v>
      </c>
    </row>
    <row r="2008" spans="1:21" hidden="1">
      <c r="A2008" s="2" t="s">
        <v>3</v>
      </c>
      <c r="B2008" s="2" t="s">
        <v>67</v>
      </c>
      <c r="C2008" s="2" t="s">
        <v>24</v>
      </c>
      <c r="D2008" s="2" t="s">
        <v>1858</v>
      </c>
      <c r="E2008" s="5">
        <v>10028</v>
      </c>
      <c r="F2008" s="4" t="str">
        <f t="shared" si="58"/>
        <v>XRP</v>
      </c>
      <c r="G2008" s="2" t="str">
        <f>IF(INDEX(지갑!$H:$H,MATCH(A2008&amp;B2008&amp;C2008&amp;D2008&amp;E2008&amp;F2008&amp;H2008,지갑!$K:$K,0))=0, "",INDEX(지갑!$H:$H,MATCH(A2008&amp;B2008&amp;C2008&amp;D2008&amp;E2008&amp;F2008&amp;H2008,지갑!$K:$K,0)))</f>
        <v>rEb8TK3gBgk5auZkwc6sHnwrGVJH8DuaLh</v>
      </c>
      <c r="H2008" s="5">
        <v>531897458</v>
      </c>
      <c r="K2008" s="4" t="s">
        <v>10</v>
      </c>
      <c r="L2008" s="4" t="s">
        <v>10</v>
      </c>
      <c r="M2008" s="11">
        <v>11913</v>
      </c>
      <c r="N2008" s="2" t="str">
        <f>IF(ISERROR(INDEX(출금!$G$2:$G$1048576,MATCH($S2008,출금!$S$2:$S$1048576,0)))=TRUE, "", INDEX(출금!$G$2:$G$1048576,MATCH($S2008,출금!$S$2:$S$1048576,0))&amp;"")</f>
        <v>rEb8TK3gBgk5auZkwc6sHnwrGVJH8DuaLh</v>
      </c>
      <c r="O2008" s="2" t="str">
        <f>IF(ISERROR(INDEX(출금!$H$2:$H$1048576,MATCH($S2008,출금!$S$2:$S$1048576,0)))=TRUE, "", INDEX(출금!$H$2:$H$1048576,MATCH($S2008,출금!$S$2:$S$1048576,0))&amp;"")</f>
        <v>105711647</v>
      </c>
      <c r="P2008" s="2" t="str">
        <f>IF(ISERROR(INDEX(출금!$A$2:$A$1048576,MATCH($S2008,출금!$S$2:$S$1048576,0)))=TRUE, "", INDEX(출금!$A$2:$A$1048576,MATCH($S2008,출금!$S$2:$S$1048576,0)))</f>
        <v>exchange</v>
      </c>
      <c r="Q2008" s="2" t="str">
        <f>IF(ISERROR(INDEX(출금!$B$2:$B$1048576,MATCH($S2008,출금!$S$2:$S$1048576,0)))=TRUE, "", INDEX(출금!$B$2:$B$1048576,MATCH($S2008,출금!$S$2:$S$1048576,0)))</f>
        <v>Binance</v>
      </c>
      <c r="R2008" s="2" t="str">
        <f>IF(ISERROR(INDEX(출금!$C$2:$C$1048576,MATCH($S2008,출금!$S$2:$S$1048576,0)))=TRUE, "", INDEX(출금!$C$2:$C$1048576,MATCH($S2008,출금!$S$2:$S$1048576,0)))</f>
        <v>BBRICK</v>
      </c>
      <c r="S2008" s="4" t="s">
        <v>3258</v>
      </c>
      <c r="T2008" s="20">
        <v>44623.53402777778</v>
      </c>
      <c r="U2008" s="31" t="str">
        <f t="shared" si="59"/>
        <v>2022-03-03</v>
      </c>
    </row>
    <row r="2009" spans="1:21" hidden="1">
      <c r="A2009" s="2" t="s">
        <v>3</v>
      </c>
      <c r="B2009" s="2" t="s">
        <v>67</v>
      </c>
      <c r="C2009" s="2" t="s">
        <v>24</v>
      </c>
      <c r="D2009" s="2" t="s">
        <v>1858</v>
      </c>
      <c r="E2009" s="5">
        <v>10028</v>
      </c>
      <c r="F2009" s="4" t="str">
        <f t="shared" si="58"/>
        <v>XRP</v>
      </c>
      <c r="G2009" s="2" t="str">
        <f>IF(INDEX(지갑!$H:$H,MATCH(A2009&amp;B2009&amp;C2009&amp;D2009&amp;E2009&amp;F2009&amp;H2009,지갑!$K:$K,0))=0, "",INDEX(지갑!$H:$H,MATCH(A2009&amp;B2009&amp;C2009&amp;D2009&amp;E2009&amp;F2009&amp;H2009,지갑!$K:$K,0)))</f>
        <v>rEb8TK3gBgk5auZkwc6sHnwrGVJH8DuaLh</v>
      </c>
      <c r="H2009" s="5">
        <v>531897458</v>
      </c>
      <c r="K2009" s="4" t="s">
        <v>10</v>
      </c>
      <c r="L2009" s="4" t="s">
        <v>10</v>
      </c>
      <c r="M2009" s="11">
        <v>8517</v>
      </c>
      <c r="N2009" s="2" t="str">
        <f>IF(ISERROR(INDEX(출금!$G$2:$G$1048576,MATCH($S2009,출금!$S$2:$S$1048576,0)))=TRUE, "", INDEX(출금!$G$2:$G$1048576,MATCH($S2009,출금!$S$2:$S$1048576,0))&amp;"")</f>
        <v>rEb8TK3gBgk5auZkwc6sHnwrGVJH8DuaLh</v>
      </c>
      <c r="O2009" s="2" t="str">
        <f>IF(ISERROR(INDEX(출금!$H$2:$H$1048576,MATCH($S2009,출금!$S$2:$S$1048576,0)))=TRUE, "", INDEX(출금!$H$2:$H$1048576,MATCH($S2009,출금!$S$2:$S$1048576,0))&amp;"")</f>
        <v>105711647</v>
      </c>
      <c r="P2009" s="2" t="str">
        <f>IF(ISERROR(INDEX(출금!$A$2:$A$1048576,MATCH($S2009,출금!$S$2:$S$1048576,0)))=TRUE, "", INDEX(출금!$A$2:$A$1048576,MATCH($S2009,출금!$S$2:$S$1048576,0)))</f>
        <v>exchange</v>
      </c>
      <c r="Q2009" s="2" t="str">
        <f>IF(ISERROR(INDEX(출금!$B$2:$B$1048576,MATCH($S2009,출금!$S$2:$S$1048576,0)))=TRUE, "", INDEX(출금!$B$2:$B$1048576,MATCH($S2009,출금!$S$2:$S$1048576,0)))</f>
        <v>Binance</v>
      </c>
      <c r="R2009" s="2" t="str">
        <f>IF(ISERROR(INDEX(출금!$C$2:$C$1048576,MATCH($S2009,출금!$S$2:$S$1048576,0)))=TRUE, "", INDEX(출금!$C$2:$C$1048576,MATCH($S2009,출금!$S$2:$S$1048576,0)))</f>
        <v>BBRICK</v>
      </c>
      <c r="S2009" s="4" t="s">
        <v>3260</v>
      </c>
      <c r="T2009" s="20">
        <v>44622.71597222222</v>
      </c>
      <c r="U2009" s="31" t="str">
        <f t="shared" si="59"/>
        <v>2022-03-02</v>
      </c>
    </row>
    <row r="2010" spans="1:21" hidden="1">
      <c r="A2010" s="2" t="s">
        <v>3</v>
      </c>
      <c r="B2010" s="2" t="s">
        <v>67</v>
      </c>
      <c r="C2010" s="2" t="s">
        <v>24</v>
      </c>
      <c r="D2010" s="2" t="s">
        <v>1858</v>
      </c>
      <c r="E2010" s="5">
        <v>10028</v>
      </c>
      <c r="F2010" s="4" t="str">
        <f t="shared" si="58"/>
        <v>XRP</v>
      </c>
      <c r="G2010" s="2" t="str">
        <f>IF(INDEX(지갑!$H:$H,MATCH(A2010&amp;B2010&amp;C2010&amp;D2010&amp;E2010&amp;F2010&amp;H2010,지갑!$K:$K,0))=0, "",INDEX(지갑!$H:$H,MATCH(A2010&amp;B2010&amp;C2010&amp;D2010&amp;E2010&amp;F2010&amp;H2010,지갑!$K:$K,0)))</f>
        <v>rEb8TK3gBgk5auZkwc6sHnwrGVJH8DuaLh</v>
      </c>
      <c r="H2010" s="5">
        <v>531897458</v>
      </c>
      <c r="K2010" s="4" t="s">
        <v>10</v>
      </c>
      <c r="L2010" s="4" t="s">
        <v>10</v>
      </c>
      <c r="M2010" s="11">
        <v>6988</v>
      </c>
      <c r="N2010" s="2" t="str">
        <f>IF(ISERROR(INDEX(출금!$G$2:$G$1048576,MATCH($S2010,출금!$S$2:$S$1048576,0)))=TRUE, "", INDEX(출금!$G$2:$G$1048576,MATCH($S2010,출금!$S$2:$S$1048576,0))&amp;"")</f>
        <v>rEb8TK3gBgk5auZkwc6sHnwrGVJH8DuaLh</v>
      </c>
      <c r="O2010" s="2" t="str">
        <f>IF(ISERROR(INDEX(출금!$H$2:$H$1048576,MATCH($S2010,출금!$S$2:$S$1048576,0)))=TRUE, "", INDEX(출금!$H$2:$H$1048576,MATCH($S2010,출금!$S$2:$S$1048576,0))&amp;"")</f>
        <v>105711647</v>
      </c>
      <c r="P2010" s="2" t="str">
        <f>IF(ISERROR(INDEX(출금!$A$2:$A$1048576,MATCH($S2010,출금!$S$2:$S$1048576,0)))=TRUE, "", INDEX(출금!$A$2:$A$1048576,MATCH($S2010,출금!$S$2:$S$1048576,0)))</f>
        <v>exchange</v>
      </c>
      <c r="Q2010" s="2" t="str">
        <f>IF(ISERROR(INDEX(출금!$B$2:$B$1048576,MATCH($S2010,출금!$S$2:$S$1048576,0)))=TRUE, "", INDEX(출금!$B$2:$B$1048576,MATCH($S2010,출금!$S$2:$S$1048576,0)))</f>
        <v>Binance</v>
      </c>
      <c r="R2010" s="2" t="str">
        <f>IF(ISERROR(INDEX(출금!$C$2:$C$1048576,MATCH($S2010,출금!$S$2:$S$1048576,0)))=TRUE, "", INDEX(출금!$C$2:$C$1048576,MATCH($S2010,출금!$S$2:$S$1048576,0)))</f>
        <v>BBRICK</v>
      </c>
      <c r="S2010" s="4" t="s">
        <v>3261</v>
      </c>
      <c r="T2010" s="20">
        <v>44622.711805555555</v>
      </c>
      <c r="U2010" s="31" t="str">
        <f t="shared" si="59"/>
        <v>2022-03-02</v>
      </c>
    </row>
    <row r="2011" spans="1:21" hidden="1">
      <c r="A2011" s="2" t="s">
        <v>3</v>
      </c>
      <c r="B2011" s="2" t="s">
        <v>67</v>
      </c>
      <c r="C2011" s="2" t="s">
        <v>24</v>
      </c>
      <c r="D2011" s="2" t="s">
        <v>1858</v>
      </c>
      <c r="E2011" s="5">
        <v>10028</v>
      </c>
      <c r="F2011" s="4" t="str">
        <f t="shared" si="58"/>
        <v>ATOM</v>
      </c>
      <c r="G2011" s="2" t="str">
        <f>IF(INDEX(지갑!$H:$H,MATCH(A2011&amp;B2011&amp;C2011&amp;D2011&amp;E2011&amp;F2011&amp;H2011,지갑!$K:$K,0))=0, "",INDEX(지갑!$H:$H,MATCH(A2011&amp;B2011&amp;C2011&amp;D2011&amp;E2011&amp;F2011&amp;H2011,지갑!$K:$K,0)))</f>
        <v>cosmos15v50ymp6n5dn73erkqtmq0u8adpl8d3ujv2e74</v>
      </c>
      <c r="H2011" s="5">
        <v>104932661</v>
      </c>
      <c r="K2011" s="4" t="s">
        <v>70</v>
      </c>
      <c r="L2011" s="4" t="s">
        <v>70</v>
      </c>
      <c r="M2011" s="11">
        <v>182</v>
      </c>
      <c r="N2011" s="2" t="str">
        <f>IF(ISERROR(INDEX(출금!$G$2:$G$1048576,MATCH($S2011,출금!$S$2:$S$1048576,0)))=TRUE, "", INDEX(출금!$G$2:$G$1048576,MATCH($S2011,출금!$S$2:$S$1048576,0))&amp;"")</f>
        <v>cosmos15v50ymp6n5dn73erkqtmq0u8adpl8d3ujv2e74</v>
      </c>
      <c r="O2011" s="2" t="str">
        <f>IF(ISERROR(INDEX(출금!$H$2:$H$1048576,MATCH($S2011,출금!$S$2:$S$1048576,0)))=TRUE, "", INDEX(출금!$H$2:$H$1048576,MATCH($S2011,출금!$S$2:$S$1048576,0))&amp;"")</f>
        <v>101230448</v>
      </c>
      <c r="P2011" s="2" t="str">
        <f>IF(ISERROR(INDEX(출금!$A$2:$A$1048576,MATCH($S2011,출금!$S$2:$S$1048576,0)))=TRUE, "", INDEX(출금!$A$2:$A$1048576,MATCH($S2011,출금!$S$2:$S$1048576,0)))</f>
        <v>exchange</v>
      </c>
      <c r="Q2011" s="2" t="str">
        <f>IF(ISERROR(INDEX(출금!$B$2:$B$1048576,MATCH($S2011,출금!$S$2:$S$1048576,0)))=TRUE, "", INDEX(출금!$B$2:$B$1048576,MATCH($S2011,출금!$S$2:$S$1048576,0)))</f>
        <v>Binance</v>
      </c>
      <c r="R2011" s="2" t="str">
        <f>IF(ISERROR(INDEX(출금!$C$2:$C$1048576,MATCH($S2011,출금!$S$2:$S$1048576,0)))=TRUE, "", INDEX(출금!$C$2:$C$1048576,MATCH($S2011,출금!$S$2:$S$1048576,0)))</f>
        <v>BBRICK</v>
      </c>
      <c r="S2011" s="4" t="s">
        <v>3262</v>
      </c>
      <c r="T2011" s="20">
        <v>44622.702777777777</v>
      </c>
      <c r="U2011" s="31" t="str">
        <f t="shared" si="59"/>
        <v>2022-03-02</v>
      </c>
    </row>
    <row r="2012" spans="1:21">
      <c r="A2012" s="2" t="s">
        <v>3</v>
      </c>
      <c r="B2012" s="2" t="s">
        <v>67</v>
      </c>
      <c r="C2012" s="2" t="s">
        <v>24</v>
      </c>
      <c r="D2012" s="2" t="s">
        <v>1858</v>
      </c>
      <c r="E2012" s="5">
        <v>10028</v>
      </c>
      <c r="F2012" s="4" t="str">
        <f t="shared" si="58"/>
        <v>ETH</v>
      </c>
      <c r="G2012" s="2" t="str">
        <f>IF(INDEX(지갑!$H:$H,MATCH(A2012&amp;B2012&amp;C2012&amp;D2012&amp;E2012&amp;F2012&amp;H2012,지갑!$K:$K,0))=0, "",INDEX(지갑!$H:$H,MATCH(A2012&amp;B2012&amp;C2012&amp;D2012&amp;E2012&amp;F2012&amp;H2012,지갑!$K:$K,0)))</f>
        <v>0xe3e6ab120c2d2a7acfa6ba8aab669f880ea2a17a</v>
      </c>
      <c r="K2012" s="4" t="s">
        <v>11</v>
      </c>
      <c r="L2012" s="4" t="s">
        <v>11</v>
      </c>
      <c r="M2012" s="11">
        <v>63</v>
      </c>
      <c r="N2012" s="2" t="str">
        <f>IF(ISERROR(INDEX(출금!$G$2:$G$1048576,MATCH($S2012,출금!$S$2:$S$1048576,0)))=TRUE, "", INDEX(출금!$G$2:$G$1048576,MATCH($S2012,출금!$S$2:$S$1048576,0))&amp;"")</f>
        <v>0x5d6fcf22aa4e4ff8da0abe329392e7c5306d22f3</v>
      </c>
      <c r="O2012" s="2" t="str">
        <f>IF(ISERROR(INDEX(출금!$H$2:$H$1048576,MATCH($S2012,출금!$S$2:$S$1048576,0)))=TRUE, "", INDEX(출금!$H$2:$H$1048576,MATCH($S2012,출금!$S$2:$S$1048576,0))&amp;"")</f>
        <v/>
      </c>
      <c r="P2012" s="2" t="str">
        <f>IF(ISERROR(INDEX(출금!$A$2:$A$1048576,MATCH($S2012,출금!$S$2:$S$1048576,0)))=TRUE, "", INDEX(출금!$A$2:$A$1048576,MATCH($S2012,출금!$S$2:$S$1048576,0)))</f>
        <v>exchange</v>
      </c>
      <c r="Q2012" s="2" t="str">
        <f>IF(ISERROR(INDEX(출금!$B$2:$B$1048576,MATCH($S2012,출금!$S$2:$S$1048576,0)))=TRUE, "", INDEX(출금!$B$2:$B$1048576,MATCH($S2012,출금!$S$2:$S$1048576,0)))</f>
        <v>Binance</v>
      </c>
      <c r="R2012" s="2" t="str">
        <f>IF(ISERROR(INDEX(출금!$C$2:$C$1048576,MATCH($S2012,출금!$S$2:$S$1048576,0)))=TRUE, "", INDEX(출금!$C$2:$C$1048576,MATCH($S2012,출금!$S$2:$S$1048576,0)))</f>
        <v>BBRICK</v>
      </c>
      <c r="S2012" s="4" t="s">
        <v>3263</v>
      </c>
      <c r="T2012" s="20">
        <v>44622.67291666667</v>
      </c>
      <c r="U2012" s="31" t="str">
        <f t="shared" si="59"/>
        <v>2022-03-02</v>
      </c>
    </row>
    <row r="2013" spans="1:21" hidden="1">
      <c r="A2013" s="2" t="s">
        <v>3</v>
      </c>
      <c r="B2013" s="2" t="s">
        <v>67</v>
      </c>
      <c r="C2013" s="2" t="s">
        <v>24</v>
      </c>
      <c r="D2013" s="2" t="s">
        <v>1858</v>
      </c>
      <c r="E2013" s="5">
        <v>10028</v>
      </c>
      <c r="F2013" s="4" t="str">
        <f t="shared" si="58"/>
        <v>ATOM</v>
      </c>
      <c r="G2013" s="2" t="str">
        <f>IF(INDEX(지갑!$H:$H,MATCH(A2013&amp;B2013&amp;C2013&amp;D2013&amp;E2013&amp;F2013&amp;H2013,지갑!$K:$K,0))=0, "",INDEX(지갑!$H:$H,MATCH(A2013&amp;B2013&amp;C2013&amp;D2013&amp;E2013&amp;F2013&amp;H2013,지갑!$K:$K,0)))</f>
        <v>cosmos15v50ymp6n5dn73erkqtmq0u8adpl8d3ujv2e74</v>
      </c>
      <c r="H2013" s="5">
        <v>104932661</v>
      </c>
      <c r="K2013" s="4" t="s">
        <v>70</v>
      </c>
      <c r="L2013" s="4" t="s">
        <v>70</v>
      </c>
      <c r="M2013" s="11">
        <v>83</v>
      </c>
      <c r="N2013" s="2" t="str">
        <f>IF(ISERROR(INDEX(출금!$G$2:$G$1048576,MATCH($S2013,출금!$S$2:$S$1048576,0)))=TRUE, "", INDEX(출금!$G$2:$G$1048576,MATCH($S2013,출금!$S$2:$S$1048576,0))&amp;"")</f>
        <v>cosmos15v50ymp6n5dn73erkqtmq0u8adpl8d3ujv2e74</v>
      </c>
      <c r="O2013" s="2" t="str">
        <f>IF(ISERROR(INDEX(출금!$H$2:$H$1048576,MATCH($S2013,출금!$S$2:$S$1048576,0)))=TRUE, "", INDEX(출금!$H$2:$H$1048576,MATCH($S2013,출금!$S$2:$S$1048576,0))&amp;"")</f>
        <v>101230448</v>
      </c>
      <c r="P2013" s="2" t="str">
        <f>IF(ISERROR(INDEX(출금!$A$2:$A$1048576,MATCH($S2013,출금!$S$2:$S$1048576,0)))=TRUE, "", INDEX(출금!$A$2:$A$1048576,MATCH($S2013,출금!$S$2:$S$1048576,0)))</f>
        <v>exchange</v>
      </c>
      <c r="Q2013" s="2" t="str">
        <f>IF(ISERROR(INDEX(출금!$B$2:$B$1048576,MATCH($S2013,출금!$S$2:$S$1048576,0)))=TRUE, "", INDEX(출금!$B$2:$B$1048576,MATCH($S2013,출금!$S$2:$S$1048576,0)))</f>
        <v>Binance</v>
      </c>
      <c r="R2013" s="2" t="str">
        <f>IF(ISERROR(INDEX(출금!$C$2:$C$1048576,MATCH($S2013,출금!$S$2:$S$1048576,0)))=TRUE, "", INDEX(출금!$C$2:$C$1048576,MATCH($S2013,출금!$S$2:$S$1048576,0)))</f>
        <v>BBRICK</v>
      </c>
      <c r="S2013" s="4" t="s">
        <v>3264</v>
      </c>
      <c r="T2013" s="20">
        <v>44622.550694444442</v>
      </c>
      <c r="U2013" s="31" t="str">
        <f t="shared" si="59"/>
        <v>2022-03-02</v>
      </c>
    </row>
    <row r="2014" spans="1:21" hidden="1">
      <c r="A2014" s="2" t="s">
        <v>3</v>
      </c>
      <c r="B2014" s="2" t="s">
        <v>67</v>
      </c>
      <c r="C2014" s="2" t="s">
        <v>24</v>
      </c>
      <c r="D2014" s="2" t="s">
        <v>1858</v>
      </c>
      <c r="E2014" s="5">
        <v>10028</v>
      </c>
      <c r="F2014" s="4" t="str">
        <f t="shared" si="58"/>
        <v>ATOM</v>
      </c>
      <c r="G2014" s="2" t="str">
        <f>IF(INDEX(지갑!$H:$H,MATCH(A2014&amp;B2014&amp;C2014&amp;D2014&amp;E2014&amp;F2014&amp;H2014,지갑!$K:$K,0))=0, "",INDEX(지갑!$H:$H,MATCH(A2014&amp;B2014&amp;C2014&amp;D2014&amp;E2014&amp;F2014&amp;H2014,지갑!$K:$K,0)))</f>
        <v>cosmos15v50ymp6n5dn73erkqtmq0u8adpl8d3ujv2e74</v>
      </c>
      <c r="H2014" s="5">
        <v>104932661</v>
      </c>
      <c r="K2014" s="4" t="s">
        <v>70</v>
      </c>
      <c r="L2014" s="4" t="s">
        <v>70</v>
      </c>
      <c r="M2014" s="11">
        <v>126</v>
      </c>
      <c r="N2014" s="2" t="str">
        <f>IF(ISERROR(INDEX(출금!$G$2:$G$1048576,MATCH($S2014,출금!$S$2:$S$1048576,0)))=TRUE, "", INDEX(출금!$G$2:$G$1048576,MATCH($S2014,출금!$S$2:$S$1048576,0))&amp;"")</f>
        <v>cosmos15v50ymp6n5dn73erkqtmq0u8adpl8d3ujv2e74</v>
      </c>
      <c r="O2014" s="2" t="str">
        <f>IF(ISERROR(INDEX(출금!$H$2:$H$1048576,MATCH($S2014,출금!$S$2:$S$1048576,0)))=TRUE, "", INDEX(출금!$H$2:$H$1048576,MATCH($S2014,출금!$S$2:$S$1048576,0))&amp;"")</f>
        <v>101230448</v>
      </c>
      <c r="P2014" s="2" t="str">
        <f>IF(ISERROR(INDEX(출금!$A$2:$A$1048576,MATCH($S2014,출금!$S$2:$S$1048576,0)))=TRUE, "", INDEX(출금!$A$2:$A$1048576,MATCH($S2014,출금!$S$2:$S$1048576,0)))</f>
        <v>exchange</v>
      </c>
      <c r="Q2014" s="2" t="str">
        <f>IF(ISERROR(INDEX(출금!$B$2:$B$1048576,MATCH($S2014,출금!$S$2:$S$1048576,0)))=TRUE, "", INDEX(출금!$B$2:$B$1048576,MATCH($S2014,출금!$S$2:$S$1048576,0)))</f>
        <v>Binance</v>
      </c>
      <c r="R2014" s="2" t="str">
        <f>IF(ISERROR(INDEX(출금!$C$2:$C$1048576,MATCH($S2014,출금!$S$2:$S$1048576,0)))=TRUE, "", INDEX(출금!$C$2:$C$1048576,MATCH($S2014,출금!$S$2:$S$1048576,0)))</f>
        <v>BBRICK</v>
      </c>
      <c r="S2014" s="4" t="s">
        <v>3265</v>
      </c>
      <c r="T2014" s="20">
        <v>44622.548611111109</v>
      </c>
      <c r="U2014" s="31" t="str">
        <f t="shared" si="59"/>
        <v>2022-03-02</v>
      </c>
    </row>
    <row r="2015" spans="1:21">
      <c r="A2015" s="2" t="s">
        <v>3</v>
      </c>
      <c r="B2015" s="2" t="s">
        <v>67</v>
      </c>
      <c r="C2015" s="2" t="s">
        <v>24</v>
      </c>
      <c r="D2015" s="2" t="s">
        <v>1858</v>
      </c>
      <c r="E2015" s="5">
        <v>10028</v>
      </c>
      <c r="F2015" s="4" t="str">
        <f t="shared" si="58"/>
        <v>ETH</v>
      </c>
      <c r="G2015" s="2" t="str">
        <f>IF(INDEX(지갑!$H:$H,MATCH(A2015&amp;B2015&amp;C2015&amp;D2015&amp;E2015&amp;F2015&amp;H2015,지갑!$K:$K,0))=0, "",INDEX(지갑!$H:$H,MATCH(A2015&amp;B2015&amp;C2015&amp;D2015&amp;E2015&amp;F2015&amp;H2015,지갑!$K:$K,0)))</f>
        <v>0xe3e6ab120c2d2a7acfa6ba8aab669f880ea2a17a</v>
      </c>
      <c r="K2015" s="4" t="s">
        <v>11</v>
      </c>
      <c r="L2015" s="4" t="s">
        <v>11</v>
      </c>
      <c r="M2015" s="11">
        <v>65</v>
      </c>
      <c r="N2015" s="2" t="str">
        <f>IF(ISERROR(INDEX(출금!$G$2:$G$1048576,MATCH($S2015,출금!$S$2:$S$1048576,0)))=TRUE, "", INDEX(출금!$G$2:$G$1048576,MATCH($S2015,출금!$S$2:$S$1048576,0))&amp;"")</f>
        <v>0x5d6fcf22aa4e4ff8da0abe329392e7c5306d22f3</v>
      </c>
      <c r="O2015" s="2" t="str">
        <f>IF(ISERROR(INDEX(출금!$H$2:$H$1048576,MATCH($S2015,출금!$S$2:$S$1048576,0)))=TRUE, "", INDEX(출금!$H$2:$H$1048576,MATCH($S2015,출금!$S$2:$S$1048576,0))&amp;"")</f>
        <v/>
      </c>
      <c r="P2015" s="2" t="str">
        <f>IF(ISERROR(INDEX(출금!$A$2:$A$1048576,MATCH($S2015,출금!$S$2:$S$1048576,0)))=TRUE, "", INDEX(출금!$A$2:$A$1048576,MATCH($S2015,출금!$S$2:$S$1048576,0)))</f>
        <v>exchange</v>
      </c>
      <c r="Q2015" s="2" t="str">
        <f>IF(ISERROR(INDEX(출금!$B$2:$B$1048576,MATCH($S2015,출금!$S$2:$S$1048576,0)))=TRUE, "", INDEX(출금!$B$2:$B$1048576,MATCH($S2015,출금!$S$2:$S$1048576,0)))</f>
        <v>Binance</v>
      </c>
      <c r="R2015" s="2" t="str">
        <f>IF(ISERROR(INDEX(출금!$C$2:$C$1048576,MATCH($S2015,출금!$S$2:$S$1048576,0)))=TRUE, "", INDEX(출금!$C$2:$C$1048576,MATCH($S2015,출금!$S$2:$S$1048576,0)))</f>
        <v>BBRICK</v>
      </c>
      <c r="S2015" s="4" t="s">
        <v>3266</v>
      </c>
      <c r="T2015" s="20">
        <v>44622.546527777777</v>
      </c>
      <c r="U2015" s="31" t="str">
        <f t="shared" si="59"/>
        <v>2022-03-02</v>
      </c>
    </row>
    <row r="2016" spans="1:21" hidden="1">
      <c r="A2016" s="2" t="s">
        <v>3</v>
      </c>
      <c r="B2016" s="2" t="s">
        <v>67</v>
      </c>
      <c r="C2016" s="2" t="s">
        <v>24</v>
      </c>
      <c r="D2016" s="2" t="s">
        <v>1858</v>
      </c>
      <c r="E2016" s="5">
        <v>10028</v>
      </c>
      <c r="F2016" s="4" t="str">
        <f t="shared" si="58"/>
        <v>XRP</v>
      </c>
      <c r="G2016" s="2" t="str">
        <f>IF(INDEX(지갑!$H:$H,MATCH(A2016&amp;B2016&amp;C2016&amp;D2016&amp;E2016&amp;F2016&amp;H2016,지갑!$K:$K,0))=0, "",INDEX(지갑!$H:$H,MATCH(A2016&amp;B2016&amp;C2016&amp;D2016&amp;E2016&amp;F2016&amp;H2016,지갑!$K:$K,0)))</f>
        <v>rEb8TK3gBgk5auZkwc6sHnwrGVJH8DuaLh</v>
      </c>
      <c r="H2016" s="5">
        <v>531897458</v>
      </c>
      <c r="K2016" s="4" t="s">
        <v>10</v>
      </c>
      <c r="L2016" s="4" t="s">
        <v>10</v>
      </c>
      <c r="M2016" s="11">
        <v>10824</v>
      </c>
      <c r="N2016" s="2" t="str">
        <f>IF(ISERROR(INDEX(출금!$G$2:$G$1048576,MATCH($S2016,출금!$S$2:$S$1048576,0)))=TRUE, "", INDEX(출금!$G$2:$G$1048576,MATCH($S2016,출금!$S$2:$S$1048576,0))&amp;"")</f>
        <v>rEb8TK3gBgk5auZkwc6sHnwrGVJH8DuaLh</v>
      </c>
      <c r="O2016" s="2" t="str">
        <f>IF(ISERROR(INDEX(출금!$H$2:$H$1048576,MATCH($S2016,출금!$S$2:$S$1048576,0)))=TRUE, "", INDEX(출금!$H$2:$H$1048576,MATCH($S2016,출금!$S$2:$S$1048576,0))&amp;"")</f>
        <v>105711647</v>
      </c>
      <c r="P2016" s="2" t="str">
        <f>IF(ISERROR(INDEX(출금!$A$2:$A$1048576,MATCH($S2016,출금!$S$2:$S$1048576,0)))=TRUE, "", INDEX(출금!$A$2:$A$1048576,MATCH($S2016,출금!$S$2:$S$1048576,0)))</f>
        <v>exchange</v>
      </c>
      <c r="Q2016" s="2" t="str">
        <f>IF(ISERROR(INDEX(출금!$B$2:$B$1048576,MATCH($S2016,출금!$S$2:$S$1048576,0)))=TRUE, "", INDEX(출금!$B$2:$B$1048576,MATCH($S2016,출금!$S$2:$S$1048576,0)))</f>
        <v>Binance</v>
      </c>
      <c r="R2016" s="2" t="str">
        <f>IF(ISERROR(INDEX(출금!$C$2:$C$1048576,MATCH($S2016,출금!$S$2:$S$1048576,0)))=TRUE, "", INDEX(출금!$C$2:$C$1048576,MATCH($S2016,출금!$S$2:$S$1048576,0)))</f>
        <v>BBRICK</v>
      </c>
      <c r="S2016" s="4" t="s">
        <v>3268</v>
      </c>
      <c r="T2016" s="20">
        <v>44622.397916666669</v>
      </c>
      <c r="U2016" s="31" t="str">
        <f t="shared" si="59"/>
        <v>2022-03-02</v>
      </c>
    </row>
    <row r="2017" spans="1:21" hidden="1">
      <c r="A2017" s="2" t="s">
        <v>3</v>
      </c>
      <c r="B2017" s="2" t="s">
        <v>67</v>
      </c>
      <c r="C2017" s="2" t="s">
        <v>24</v>
      </c>
      <c r="D2017" s="2" t="s">
        <v>1858</v>
      </c>
      <c r="E2017" s="5">
        <v>10028</v>
      </c>
      <c r="F2017" s="4" t="str">
        <f t="shared" si="58"/>
        <v>ATOM</v>
      </c>
      <c r="G2017" s="2" t="str">
        <f>IF(INDEX(지갑!$H:$H,MATCH(A2017&amp;B2017&amp;C2017&amp;D2017&amp;E2017&amp;F2017&amp;H2017,지갑!$K:$K,0))=0, "",INDEX(지갑!$H:$H,MATCH(A2017&amp;B2017&amp;C2017&amp;D2017&amp;E2017&amp;F2017&amp;H2017,지갑!$K:$K,0)))</f>
        <v>cosmos15v50ymp6n5dn73erkqtmq0u8adpl8d3ujv2e74</v>
      </c>
      <c r="H2017" s="5">
        <v>104932661</v>
      </c>
      <c r="K2017" s="4" t="s">
        <v>70</v>
      </c>
      <c r="L2017" s="4" t="s">
        <v>70</v>
      </c>
      <c r="M2017" s="11">
        <v>188</v>
      </c>
      <c r="N2017" s="2" t="str">
        <f>IF(ISERROR(INDEX(출금!$G$2:$G$1048576,MATCH($S2017,출금!$S$2:$S$1048576,0)))=TRUE, "", INDEX(출금!$G$2:$G$1048576,MATCH($S2017,출금!$S$2:$S$1048576,0))&amp;"")</f>
        <v>cosmos15v50ymp6n5dn73erkqtmq0u8adpl8d3ujv2e74</v>
      </c>
      <c r="O2017" s="2" t="str">
        <f>IF(ISERROR(INDEX(출금!$H$2:$H$1048576,MATCH($S2017,출금!$S$2:$S$1048576,0)))=TRUE, "", INDEX(출금!$H$2:$H$1048576,MATCH($S2017,출금!$S$2:$S$1048576,0))&amp;"")</f>
        <v>101230448</v>
      </c>
      <c r="P2017" s="2" t="str">
        <f>IF(ISERROR(INDEX(출금!$A$2:$A$1048576,MATCH($S2017,출금!$S$2:$S$1048576,0)))=TRUE, "", INDEX(출금!$A$2:$A$1048576,MATCH($S2017,출금!$S$2:$S$1048576,0)))</f>
        <v>exchange</v>
      </c>
      <c r="Q2017" s="2" t="str">
        <f>IF(ISERROR(INDEX(출금!$B$2:$B$1048576,MATCH($S2017,출금!$S$2:$S$1048576,0)))=TRUE, "", INDEX(출금!$B$2:$B$1048576,MATCH($S2017,출금!$S$2:$S$1048576,0)))</f>
        <v>Binance</v>
      </c>
      <c r="R2017" s="2" t="str">
        <f>IF(ISERROR(INDEX(출금!$C$2:$C$1048576,MATCH($S2017,출금!$S$2:$S$1048576,0)))=TRUE, "", INDEX(출금!$C$2:$C$1048576,MATCH($S2017,출금!$S$2:$S$1048576,0)))</f>
        <v>BBRICK</v>
      </c>
      <c r="S2017" s="4" t="s">
        <v>3269</v>
      </c>
      <c r="T2017" s="20">
        <v>44622.396527777775</v>
      </c>
      <c r="U2017" s="31" t="str">
        <f t="shared" si="59"/>
        <v>2022-03-02</v>
      </c>
    </row>
    <row r="2018" spans="1:21">
      <c r="A2018" s="2" t="s">
        <v>3</v>
      </c>
      <c r="B2018" s="2" t="s">
        <v>67</v>
      </c>
      <c r="C2018" s="2" t="s">
        <v>24</v>
      </c>
      <c r="D2018" s="2" t="s">
        <v>1858</v>
      </c>
      <c r="E2018" s="5">
        <v>10028</v>
      </c>
      <c r="F2018" s="4" t="str">
        <f t="shared" si="58"/>
        <v>ETH</v>
      </c>
      <c r="G2018" s="2" t="str">
        <f>IF(INDEX(지갑!$H:$H,MATCH(A2018&amp;B2018&amp;C2018&amp;D2018&amp;E2018&amp;F2018&amp;H2018,지갑!$K:$K,0))=0, "",INDEX(지갑!$H:$H,MATCH(A2018&amp;B2018&amp;C2018&amp;D2018&amp;E2018&amp;F2018&amp;H2018,지갑!$K:$K,0)))</f>
        <v>0xe3e6ab120c2d2a7acfa6ba8aab669f880ea2a17a</v>
      </c>
      <c r="K2018" s="4" t="s">
        <v>11</v>
      </c>
      <c r="L2018" s="4" t="s">
        <v>11</v>
      </c>
      <c r="M2018" s="11">
        <v>2</v>
      </c>
      <c r="N2018" s="2" t="str">
        <f>IF(ISERROR(INDEX(출금!$G$2:$G$1048576,MATCH($S2018,출금!$S$2:$S$1048576,0)))=TRUE, "", INDEX(출금!$G$2:$G$1048576,MATCH($S2018,출금!$S$2:$S$1048576,0))&amp;"")</f>
        <v>0x5d6fcf22aa4e4ff8da0abe329392e7c5306d22f3</v>
      </c>
      <c r="O2018" s="2" t="str">
        <f>IF(ISERROR(INDEX(출금!$H$2:$H$1048576,MATCH($S2018,출금!$S$2:$S$1048576,0)))=TRUE, "", INDEX(출금!$H$2:$H$1048576,MATCH($S2018,출금!$S$2:$S$1048576,0))&amp;"")</f>
        <v/>
      </c>
      <c r="P2018" s="2" t="str">
        <f>IF(ISERROR(INDEX(출금!$A$2:$A$1048576,MATCH($S2018,출금!$S$2:$S$1048576,0)))=TRUE, "", INDEX(출금!$A$2:$A$1048576,MATCH($S2018,출금!$S$2:$S$1048576,0)))</f>
        <v>exchange</v>
      </c>
      <c r="Q2018" s="2" t="str">
        <f>IF(ISERROR(INDEX(출금!$B$2:$B$1048576,MATCH($S2018,출금!$S$2:$S$1048576,0)))=TRUE, "", INDEX(출금!$B$2:$B$1048576,MATCH($S2018,출금!$S$2:$S$1048576,0)))</f>
        <v>Binance</v>
      </c>
      <c r="R2018" s="2" t="str">
        <f>IF(ISERROR(INDEX(출금!$C$2:$C$1048576,MATCH($S2018,출금!$S$2:$S$1048576,0)))=TRUE, "", INDEX(출금!$C$2:$C$1048576,MATCH($S2018,출금!$S$2:$S$1048576,0)))</f>
        <v>BBRICK</v>
      </c>
      <c r="S2018" s="4" t="s">
        <v>3271</v>
      </c>
      <c r="T2018" s="20">
        <v>44621.354861111111</v>
      </c>
      <c r="U2018" s="31" t="str">
        <f t="shared" si="59"/>
        <v>2022-03-01</v>
      </c>
    </row>
    <row r="2019" spans="1:21">
      <c r="A2019" s="2" t="s">
        <v>3</v>
      </c>
      <c r="B2019" s="2" t="s">
        <v>67</v>
      </c>
      <c r="C2019" s="2" t="s">
        <v>24</v>
      </c>
      <c r="D2019" s="2" t="s">
        <v>1858</v>
      </c>
      <c r="E2019" s="5">
        <v>10028</v>
      </c>
      <c r="F2019" s="4" t="str">
        <f t="shared" si="58"/>
        <v>ETH</v>
      </c>
      <c r="G2019" s="2" t="str">
        <f>IF(INDEX(지갑!$H:$H,MATCH(A2019&amp;B2019&amp;C2019&amp;D2019&amp;E2019&amp;F2019&amp;H2019,지갑!$K:$K,0))=0, "",INDEX(지갑!$H:$H,MATCH(A2019&amp;B2019&amp;C2019&amp;D2019&amp;E2019&amp;F2019&amp;H2019,지갑!$K:$K,0)))</f>
        <v>0xe3e6ab120c2d2a7acfa6ba8aab669f880ea2a17a</v>
      </c>
      <c r="K2019" s="4" t="s">
        <v>11</v>
      </c>
      <c r="L2019" s="4" t="s">
        <v>11</v>
      </c>
      <c r="M2019" s="11">
        <v>2</v>
      </c>
      <c r="N2019" s="2" t="str">
        <f>IF(ISERROR(INDEX(출금!$G$2:$G$1048576,MATCH($S2019,출금!$S$2:$S$1048576,0)))=TRUE, "", INDEX(출금!$G$2:$G$1048576,MATCH($S2019,출금!$S$2:$S$1048576,0))&amp;"")</f>
        <v>0x5d6fcf22aa4e4ff8da0abe329392e7c5306d22f3</v>
      </c>
      <c r="O2019" s="2" t="str">
        <f>IF(ISERROR(INDEX(출금!$H$2:$H$1048576,MATCH($S2019,출금!$S$2:$S$1048576,0)))=TRUE, "", INDEX(출금!$H$2:$H$1048576,MATCH($S2019,출금!$S$2:$S$1048576,0))&amp;"")</f>
        <v/>
      </c>
      <c r="P2019" s="2" t="str">
        <f>IF(ISERROR(INDEX(출금!$A$2:$A$1048576,MATCH($S2019,출금!$S$2:$S$1048576,0)))=TRUE, "", INDEX(출금!$A$2:$A$1048576,MATCH($S2019,출금!$S$2:$S$1048576,0)))</f>
        <v>exchange</v>
      </c>
      <c r="Q2019" s="2" t="str">
        <f>IF(ISERROR(INDEX(출금!$B$2:$B$1048576,MATCH($S2019,출금!$S$2:$S$1048576,0)))=TRUE, "", INDEX(출금!$B$2:$B$1048576,MATCH($S2019,출금!$S$2:$S$1048576,0)))</f>
        <v>Binance</v>
      </c>
      <c r="R2019" s="2" t="str">
        <f>IF(ISERROR(INDEX(출금!$C$2:$C$1048576,MATCH($S2019,출금!$S$2:$S$1048576,0)))=TRUE, "", INDEX(출금!$C$2:$C$1048576,MATCH($S2019,출금!$S$2:$S$1048576,0)))</f>
        <v>BBRICK</v>
      </c>
      <c r="S2019" s="4" t="s">
        <v>3270</v>
      </c>
      <c r="T2019" s="20">
        <v>44621.354861111111</v>
      </c>
      <c r="U2019" s="31" t="str">
        <f t="shared" si="59"/>
        <v>2022-03-01</v>
      </c>
    </row>
    <row r="2020" spans="1:21">
      <c r="A2020" s="2" t="s">
        <v>3</v>
      </c>
      <c r="B2020" s="2" t="s">
        <v>67</v>
      </c>
      <c r="C2020" s="2" t="s">
        <v>24</v>
      </c>
      <c r="D2020" s="2" t="s">
        <v>1858</v>
      </c>
      <c r="E2020" s="5">
        <v>10028</v>
      </c>
      <c r="F2020" s="4" t="str">
        <f t="shared" si="58"/>
        <v>ETH</v>
      </c>
      <c r="G2020" s="2" t="str">
        <f>IF(INDEX(지갑!$H:$H,MATCH(A2020&amp;B2020&amp;C2020&amp;D2020&amp;E2020&amp;F2020&amp;H2020,지갑!$K:$K,0))=0, "",INDEX(지갑!$H:$H,MATCH(A2020&amp;B2020&amp;C2020&amp;D2020&amp;E2020&amp;F2020&amp;H2020,지갑!$K:$K,0)))</f>
        <v>0xe3e6ab120c2d2a7acfa6ba8aab669f880ea2a17a</v>
      </c>
      <c r="K2020" s="4" t="s">
        <v>11</v>
      </c>
      <c r="L2020" s="4" t="s">
        <v>11</v>
      </c>
      <c r="M2020" s="11">
        <v>2</v>
      </c>
      <c r="N2020" s="2" t="str">
        <f>IF(ISERROR(INDEX(출금!$G$2:$G$1048576,MATCH($S2020,출금!$S$2:$S$1048576,0)))=TRUE, "", INDEX(출금!$G$2:$G$1048576,MATCH($S2020,출금!$S$2:$S$1048576,0))&amp;"")</f>
        <v>0x5d6fcf22aa4e4ff8da0abe329392e7c5306d22f3</v>
      </c>
      <c r="O2020" s="2" t="str">
        <f>IF(ISERROR(INDEX(출금!$H$2:$H$1048576,MATCH($S2020,출금!$S$2:$S$1048576,0)))=TRUE, "", INDEX(출금!$H$2:$H$1048576,MATCH($S2020,출금!$S$2:$S$1048576,0))&amp;"")</f>
        <v/>
      </c>
      <c r="P2020" s="2" t="str">
        <f>IF(ISERROR(INDEX(출금!$A$2:$A$1048576,MATCH($S2020,출금!$S$2:$S$1048576,0)))=TRUE, "", INDEX(출금!$A$2:$A$1048576,MATCH($S2020,출금!$S$2:$S$1048576,0)))</f>
        <v>exchange</v>
      </c>
      <c r="Q2020" s="2" t="str">
        <f>IF(ISERROR(INDEX(출금!$B$2:$B$1048576,MATCH($S2020,출금!$S$2:$S$1048576,0)))=TRUE, "", INDEX(출금!$B$2:$B$1048576,MATCH($S2020,출금!$S$2:$S$1048576,0)))</f>
        <v>Binance</v>
      </c>
      <c r="R2020" s="2" t="str">
        <f>IF(ISERROR(INDEX(출금!$C$2:$C$1048576,MATCH($S2020,출금!$S$2:$S$1048576,0)))=TRUE, "", INDEX(출금!$C$2:$C$1048576,MATCH($S2020,출금!$S$2:$S$1048576,0)))</f>
        <v>BBRICK</v>
      </c>
      <c r="S2020" s="4" t="s">
        <v>3272</v>
      </c>
      <c r="T2020" s="20">
        <v>44621.354861111111</v>
      </c>
      <c r="U2020" s="31" t="str">
        <f t="shared" si="59"/>
        <v>2022-03-01</v>
      </c>
    </row>
    <row r="2021" spans="1:21">
      <c r="A2021" s="2" t="s">
        <v>3</v>
      </c>
      <c r="B2021" s="2" t="s">
        <v>67</v>
      </c>
      <c r="C2021" s="2" t="s">
        <v>24</v>
      </c>
      <c r="D2021" s="2" t="s">
        <v>1858</v>
      </c>
      <c r="E2021" s="5">
        <v>10028</v>
      </c>
      <c r="F2021" s="4" t="str">
        <f t="shared" si="58"/>
        <v>ETH</v>
      </c>
      <c r="G2021" s="2" t="str">
        <f>IF(INDEX(지갑!$H:$H,MATCH(A2021&amp;B2021&amp;C2021&amp;D2021&amp;E2021&amp;F2021&amp;H2021,지갑!$K:$K,0))=0, "",INDEX(지갑!$H:$H,MATCH(A2021&amp;B2021&amp;C2021&amp;D2021&amp;E2021&amp;F2021&amp;H2021,지갑!$K:$K,0)))</f>
        <v>0xe3e6ab120c2d2a7acfa6ba8aab669f880ea2a17a</v>
      </c>
      <c r="K2021" s="4" t="s">
        <v>11</v>
      </c>
      <c r="L2021" s="4" t="s">
        <v>11</v>
      </c>
      <c r="M2021" s="11">
        <v>2</v>
      </c>
      <c r="N2021" s="2" t="str">
        <f>IF(ISERROR(INDEX(출금!$G$2:$G$1048576,MATCH($S2021,출금!$S$2:$S$1048576,0)))=TRUE, "", INDEX(출금!$G$2:$G$1048576,MATCH($S2021,출금!$S$2:$S$1048576,0))&amp;"")</f>
        <v>0x5d6fcf22aa4e4ff8da0abe329392e7c5306d22f3</v>
      </c>
      <c r="O2021" s="2" t="str">
        <f>IF(ISERROR(INDEX(출금!$H$2:$H$1048576,MATCH($S2021,출금!$S$2:$S$1048576,0)))=TRUE, "", INDEX(출금!$H$2:$H$1048576,MATCH($S2021,출금!$S$2:$S$1048576,0))&amp;"")</f>
        <v/>
      </c>
      <c r="P2021" s="2" t="str">
        <f>IF(ISERROR(INDEX(출금!$A$2:$A$1048576,MATCH($S2021,출금!$S$2:$S$1048576,0)))=TRUE, "", INDEX(출금!$A$2:$A$1048576,MATCH($S2021,출금!$S$2:$S$1048576,0)))</f>
        <v>exchange</v>
      </c>
      <c r="Q2021" s="2" t="str">
        <f>IF(ISERROR(INDEX(출금!$B$2:$B$1048576,MATCH($S2021,출금!$S$2:$S$1048576,0)))=TRUE, "", INDEX(출금!$B$2:$B$1048576,MATCH($S2021,출금!$S$2:$S$1048576,0)))</f>
        <v>Binance</v>
      </c>
      <c r="R2021" s="2" t="str">
        <f>IF(ISERROR(INDEX(출금!$C$2:$C$1048576,MATCH($S2021,출금!$S$2:$S$1048576,0)))=TRUE, "", INDEX(출금!$C$2:$C$1048576,MATCH($S2021,출금!$S$2:$S$1048576,0)))</f>
        <v>BBRICK</v>
      </c>
      <c r="S2021" s="4" t="s">
        <v>3273</v>
      </c>
      <c r="T2021" s="20">
        <v>44621.354861111111</v>
      </c>
      <c r="U2021" s="31" t="str">
        <f t="shared" si="59"/>
        <v>2022-03-01</v>
      </c>
    </row>
    <row r="2022" spans="1:21">
      <c r="A2022" s="2" t="s">
        <v>3</v>
      </c>
      <c r="B2022" s="2" t="s">
        <v>67</v>
      </c>
      <c r="C2022" s="2" t="s">
        <v>24</v>
      </c>
      <c r="D2022" s="2" t="s">
        <v>1858</v>
      </c>
      <c r="E2022" s="5">
        <v>10028</v>
      </c>
      <c r="F2022" s="4" t="str">
        <f t="shared" si="58"/>
        <v>ETH</v>
      </c>
      <c r="G2022" s="2" t="str">
        <f>IF(INDEX(지갑!$H:$H,MATCH(A2022&amp;B2022&amp;C2022&amp;D2022&amp;E2022&amp;F2022&amp;H2022,지갑!$K:$K,0))=0, "",INDEX(지갑!$H:$H,MATCH(A2022&amp;B2022&amp;C2022&amp;D2022&amp;E2022&amp;F2022&amp;H2022,지갑!$K:$K,0)))</f>
        <v>0xe3e6ab120c2d2a7acfa6ba8aab669f880ea2a17a</v>
      </c>
      <c r="K2022" s="4" t="s">
        <v>11</v>
      </c>
      <c r="L2022" s="4" t="s">
        <v>11</v>
      </c>
      <c r="M2022" s="11">
        <v>2</v>
      </c>
      <c r="N2022" s="2" t="str">
        <f>IF(ISERROR(INDEX(출금!$G$2:$G$1048576,MATCH($S2022,출금!$S$2:$S$1048576,0)))=TRUE, "", INDEX(출금!$G$2:$G$1048576,MATCH($S2022,출금!$S$2:$S$1048576,0))&amp;"")</f>
        <v>0x5d6fcf22aa4e4ff8da0abe329392e7c5306d22f3</v>
      </c>
      <c r="O2022" s="2" t="str">
        <f>IF(ISERROR(INDEX(출금!$H$2:$H$1048576,MATCH($S2022,출금!$S$2:$S$1048576,0)))=TRUE, "", INDEX(출금!$H$2:$H$1048576,MATCH($S2022,출금!$S$2:$S$1048576,0))&amp;"")</f>
        <v/>
      </c>
      <c r="P2022" s="2" t="str">
        <f>IF(ISERROR(INDEX(출금!$A$2:$A$1048576,MATCH($S2022,출금!$S$2:$S$1048576,0)))=TRUE, "", INDEX(출금!$A$2:$A$1048576,MATCH($S2022,출금!$S$2:$S$1048576,0)))</f>
        <v>exchange</v>
      </c>
      <c r="Q2022" s="2" t="str">
        <f>IF(ISERROR(INDEX(출금!$B$2:$B$1048576,MATCH($S2022,출금!$S$2:$S$1048576,0)))=TRUE, "", INDEX(출금!$B$2:$B$1048576,MATCH($S2022,출금!$S$2:$S$1048576,0)))</f>
        <v>Binance</v>
      </c>
      <c r="R2022" s="2" t="str">
        <f>IF(ISERROR(INDEX(출금!$C$2:$C$1048576,MATCH($S2022,출금!$S$2:$S$1048576,0)))=TRUE, "", INDEX(출금!$C$2:$C$1048576,MATCH($S2022,출금!$S$2:$S$1048576,0)))</f>
        <v>BBRICK</v>
      </c>
      <c r="S2022" s="4" t="s">
        <v>3274</v>
      </c>
      <c r="T2022" s="20">
        <v>44621.354166666664</v>
      </c>
      <c r="U2022" s="31" t="str">
        <f t="shared" si="59"/>
        <v>2022-03-01</v>
      </c>
    </row>
    <row r="2023" spans="1:21">
      <c r="A2023" s="2" t="s">
        <v>3</v>
      </c>
      <c r="B2023" s="2" t="s">
        <v>67</v>
      </c>
      <c r="C2023" s="2" t="s">
        <v>24</v>
      </c>
      <c r="D2023" s="2" t="s">
        <v>1858</v>
      </c>
      <c r="E2023" s="5">
        <v>10028</v>
      </c>
      <c r="F2023" s="4" t="str">
        <f t="shared" si="58"/>
        <v>ETH</v>
      </c>
      <c r="G2023" s="2" t="str">
        <f>IF(INDEX(지갑!$H:$H,MATCH(A2023&amp;B2023&amp;C2023&amp;D2023&amp;E2023&amp;F2023&amp;H2023,지갑!$K:$K,0))=0, "",INDEX(지갑!$H:$H,MATCH(A2023&amp;B2023&amp;C2023&amp;D2023&amp;E2023&amp;F2023&amp;H2023,지갑!$K:$K,0)))</f>
        <v>0xe3e6ab120c2d2a7acfa6ba8aab669f880ea2a17a</v>
      </c>
      <c r="K2023" s="4" t="s">
        <v>11</v>
      </c>
      <c r="L2023" s="4" t="s">
        <v>11</v>
      </c>
      <c r="M2023" s="11">
        <v>2</v>
      </c>
      <c r="N2023" s="2" t="str">
        <f>IF(ISERROR(INDEX(출금!$G$2:$G$1048576,MATCH($S2023,출금!$S$2:$S$1048576,0)))=TRUE, "", INDEX(출금!$G$2:$G$1048576,MATCH($S2023,출금!$S$2:$S$1048576,0))&amp;"")</f>
        <v>0x5d6fcf22aa4e4ff8da0abe329392e7c5306d22f3</v>
      </c>
      <c r="O2023" s="2" t="str">
        <f>IF(ISERROR(INDEX(출금!$H$2:$H$1048576,MATCH($S2023,출금!$S$2:$S$1048576,0)))=TRUE, "", INDEX(출금!$H$2:$H$1048576,MATCH($S2023,출금!$S$2:$S$1048576,0))&amp;"")</f>
        <v/>
      </c>
      <c r="P2023" s="2" t="str">
        <f>IF(ISERROR(INDEX(출금!$A$2:$A$1048576,MATCH($S2023,출금!$S$2:$S$1048576,0)))=TRUE, "", INDEX(출금!$A$2:$A$1048576,MATCH($S2023,출금!$S$2:$S$1048576,0)))</f>
        <v>exchange</v>
      </c>
      <c r="Q2023" s="2" t="str">
        <f>IF(ISERROR(INDEX(출금!$B$2:$B$1048576,MATCH($S2023,출금!$S$2:$S$1048576,0)))=TRUE, "", INDEX(출금!$B$2:$B$1048576,MATCH($S2023,출금!$S$2:$S$1048576,0)))</f>
        <v>Binance</v>
      </c>
      <c r="R2023" s="2" t="str">
        <f>IF(ISERROR(INDEX(출금!$C$2:$C$1048576,MATCH($S2023,출금!$S$2:$S$1048576,0)))=TRUE, "", INDEX(출금!$C$2:$C$1048576,MATCH($S2023,출금!$S$2:$S$1048576,0)))</f>
        <v>BBRICK</v>
      </c>
      <c r="S2023" s="4" t="s">
        <v>3276</v>
      </c>
      <c r="T2023" s="20">
        <v>44621.354166666664</v>
      </c>
      <c r="U2023" s="31" t="str">
        <f t="shared" si="59"/>
        <v>2022-03-01</v>
      </c>
    </row>
    <row r="2024" spans="1:21">
      <c r="A2024" s="2" t="s">
        <v>3</v>
      </c>
      <c r="B2024" s="2" t="s">
        <v>67</v>
      </c>
      <c r="C2024" s="2" t="s">
        <v>24</v>
      </c>
      <c r="D2024" s="2" t="s">
        <v>1858</v>
      </c>
      <c r="E2024" s="5">
        <v>10028</v>
      </c>
      <c r="F2024" s="4" t="str">
        <f t="shared" ref="F2024:F2073" si="60">K2024</f>
        <v>ETH</v>
      </c>
      <c r="G2024" s="2" t="str">
        <f>IF(INDEX(지갑!$H:$H,MATCH(A2024&amp;B2024&amp;C2024&amp;D2024&amp;E2024&amp;F2024&amp;H2024,지갑!$K:$K,0))=0, "",INDEX(지갑!$H:$H,MATCH(A2024&amp;B2024&amp;C2024&amp;D2024&amp;E2024&amp;F2024&amp;H2024,지갑!$K:$K,0)))</f>
        <v>0xe3e6ab120c2d2a7acfa6ba8aab669f880ea2a17a</v>
      </c>
      <c r="K2024" s="4" t="s">
        <v>11</v>
      </c>
      <c r="L2024" s="4" t="s">
        <v>11</v>
      </c>
      <c r="M2024" s="11">
        <v>2</v>
      </c>
      <c r="N2024" s="2" t="str">
        <f>IF(ISERROR(INDEX(출금!$G$2:$G$1048576,MATCH($S2024,출금!$S$2:$S$1048576,0)))=TRUE, "", INDEX(출금!$G$2:$G$1048576,MATCH($S2024,출금!$S$2:$S$1048576,0))&amp;"")</f>
        <v>0x5d6fcf22aa4e4ff8da0abe329392e7c5306d22f3</v>
      </c>
      <c r="O2024" s="2" t="str">
        <f>IF(ISERROR(INDEX(출금!$H$2:$H$1048576,MATCH($S2024,출금!$S$2:$S$1048576,0)))=TRUE, "", INDEX(출금!$H$2:$H$1048576,MATCH($S2024,출금!$S$2:$S$1048576,0))&amp;"")</f>
        <v/>
      </c>
      <c r="P2024" s="2" t="str">
        <f>IF(ISERROR(INDEX(출금!$A$2:$A$1048576,MATCH($S2024,출금!$S$2:$S$1048576,0)))=TRUE, "", INDEX(출금!$A$2:$A$1048576,MATCH($S2024,출금!$S$2:$S$1048576,0)))</f>
        <v>exchange</v>
      </c>
      <c r="Q2024" s="2" t="str">
        <f>IF(ISERROR(INDEX(출금!$B$2:$B$1048576,MATCH($S2024,출금!$S$2:$S$1048576,0)))=TRUE, "", INDEX(출금!$B$2:$B$1048576,MATCH($S2024,출금!$S$2:$S$1048576,0)))</f>
        <v>Binance</v>
      </c>
      <c r="R2024" s="2" t="str">
        <f>IF(ISERROR(INDEX(출금!$C$2:$C$1048576,MATCH($S2024,출금!$S$2:$S$1048576,0)))=TRUE, "", INDEX(출금!$C$2:$C$1048576,MATCH($S2024,출금!$S$2:$S$1048576,0)))</f>
        <v>BBRICK</v>
      </c>
      <c r="S2024" s="4" t="s">
        <v>3275</v>
      </c>
      <c r="T2024" s="20">
        <v>44621.354166666664</v>
      </c>
      <c r="U2024" s="31" t="str">
        <f t="shared" si="59"/>
        <v>2022-03-01</v>
      </c>
    </row>
    <row r="2025" spans="1:21">
      <c r="A2025" s="2" t="s">
        <v>3</v>
      </c>
      <c r="B2025" s="2" t="s">
        <v>67</v>
      </c>
      <c r="C2025" s="2" t="s">
        <v>24</v>
      </c>
      <c r="D2025" s="2" t="s">
        <v>1858</v>
      </c>
      <c r="E2025" s="5">
        <v>10028</v>
      </c>
      <c r="F2025" s="4" t="str">
        <f t="shared" si="60"/>
        <v>ETH</v>
      </c>
      <c r="G2025" s="2" t="str">
        <f>IF(INDEX(지갑!$H:$H,MATCH(A2025&amp;B2025&amp;C2025&amp;D2025&amp;E2025&amp;F2025&amp;H2025,지갑!$K:$K,0))=0, "",INDEX(지갑!$H:$H,MATCH(A2025&amp;B2025&amp;C2025&amp;D2025&amp;E2025&amp;F2025&amp;H2025,지갑!$K:$K,0)))</f>
        <v>0xe3e6ab120c2d2a7acfa6ba8aab669f880ea2a17a</v>
      </c>
      <c r="K2025" s="4" t="s">
        <v>11</v>
      </c>
      <c r="L2025" s="4" t="s">
        <v>11</v>
      </c>
      <c r="M2025" s="11">
        <v>2</v>
      </c>
      <c r="N2025" s="2" t="str">
        <f>IF(ISERROR(INDEX(출금!$G$2:$G$1048576,MATCH($S2025,출금!$S$2:$S$1048576,0)))=TRUE, "", INDEX(출금!$G$2:$G$1048576,MATCH($S2025,출금!$S$2:$S$1048576,0))&amp;"")</f>
        <v>0x5d6fcf22aa4e4ff8da0abe329392e7c5306d22f3</v>
      </c>
      <c r="O2025" s="2" t="str">
        <f>IF(ISERROR(INDEX(출금!$H$2:$H$1048576,MATCH($S2025,출금!$S$2:$S$1048576,0)))=TRUE, "", INDEX(출금!$H$2:$H$1048576,MATCH($S2025,출금!$S$2:$S$1048576,0))&amp;"")</f>
        <v/>
      </c>
      <c r="P2025" s="2" t="str">
        <f>IF(ISERROR(INDEX(출금!$A$2:$A$1048576,MATCH($S2025,출금!$S$2:$S$1048576,0)))=TRUE, "", INDEX(출금!$A$2:$A$1048576,MATCH($S2025,출금!$S$2:$S$1048576,0)))</f>
        <v>exchange</v>
      </c>
      <c r="Q2025" s="2" t="str">
        <f>IF(ISERROR(INDEX(출금!$B$2:$B$1048576,MATCH($S2025,출금!$S$2:$S$1048576,0)))=TRUE, "", INDEX(출금!$B$2:$B$1048576,MATCH($S2025,출금!$S$2:$S$1048576,0)))</f>
        <v>Binance</v>
      </c>
      <c r="R2025" s="2" t="str">
        <f>IF(ISERROR(INDEX(출금!$C$2:$C$1048576,MATCH($S2025,출금!$S$2:$S$1048576,0)))=TRUE, "", INDEX(출금!$C$2:$C$1048576,MATCH($S2025,출금!$S$2:$S$1048576,0)))</f>
        <v>BBRICK</v>
      </c>
      <c r="S2025" s="4" t="s">
        <v>3277</v>
      </c>
      <c r="T2025" s="20">
        <v>44621.354166666664</v>
      </c>
      <c r="U2025" s="31" t="str">
        <f t="shared" si="59"/>
        <v>2022-03-01</v>
      </c>
    </row>
    <row r="2026" spans="1:21">
      <c r="A2026" s="2" t="s">
        <v>3</v>
      </c>
      <c r="B2026" s="2" t="s">
        <v>67</v>
      </c>
      <c r="C2026" s="2" t="s">
        <v>24</v>
      </c>
      <c r="D2026" s="2" t="s">
        <v>1858</v>
      </c>
      <c r="E2026" s="5">
        <v>10028</v>
      </c>
      <c r="F2026" s="4" t="str">
        <f t="shared" si="60"/>
        <v>ETH</v>
      </c>
      <c r="G2026" s="2" t="str">
        <f>IF(INDEX(지갑!$H:$H,MATCH(A2026&amp;B2026&amp;C2026&amp;D2026&amp;E2026&amp;F2026&amp;H2026,지갑!$K:$K,0))=0, "",INDEX(지갑!$H:$H,MATCH(A2026&amp;B2026&amp;C2026&amp;D2026&amp;E2026&amp;F2026&amp;H2026,지갑!$K:$K,0)))</f>
        <v>0xe3e6ab120c2d2a7acfa6ba8aab669f880ea2a17a</v>
      </c>
      <c r="K2026" s="4" t="s">
        <v>11</v>
      </c>
      <c r="L2026" s="4" t="s">
        <v>11</v>
      </c>
      <c r="M2026" s="11">
        <v>2</v>
      </c>
      <c r="N2026" s="2" t="str">
        <f>IF(ISERROR(INDEX(출금!$G$2:$G$1048576,MATCH($S2026,출금!$S$2:$S$1048576,0)))=TRUE, "", INDEX(출금!$G$2:$G$1048576,MATCH($S2026,출금!$S$2:$S$1048576,0))&amp;"")</f>
        <v>0x5d6fcf22aa4e4ff8da0abe329392e7c5306d22f3</v>
      </c>
      <c r="O2026" s="2" t="str">
        <f>IF(ISERROR(INDEX(출금!$H$2:$H$1048576,MATCH($S2026,출금!$S$2:$S$1048576,0)))=TRUE, "", INDEX(출금!$H$2:$H$1048576,MATCH($S2026,출금!$S$2:$S$1048576,0))&amp;"")</f>
        <v/>
      </c>
      <c r="P2026" s="2" t="str">
        <f>IF(ISERROR(INDEX(출금!$A$2:$A$1048576,MATCH($S2026,출금!$S$2:$S$1048576,0)))=TRUE, "", INDEX(출금!$A$2:$A$1048576,MATCH($S2026,출금!$S$2:$S$1048576,0)))</f>
        <v>exchange</v>
      </c>
      <c r="Q2026" s="2" t="str">
        <f>IF(ISERROR(INDEX(출금!$B$2:$B$1048576,MATCH($S2026,출금!$S$2:$S$1048576,0)))=TRUE, "", INDEX(출금!$B$2:$B$1048576,MATCH($S2026,출금!$S$2:$S$1048576,0)))</f>
        <v>Binance</v>
      </c>
      <c r="R2026" s="2" t="str">
        <f>IF(ISERROR(INDEX(출금!$C$2:$C$1048576,MATCH($S2026,출금!$S$2:$S$1048576,0)))=TRUE, "", INDEX(출금!$C$2:$C$1048576,MATCH($S2026,출금!$S$2:$S$1048576,0)))</f>
        <v>BBRICK</v>
      </c>
      <c r="S2026" s="4" t="s">
        <v>3279</v>
      </c>
      <c r="T2026" s="20">
        <v>44621.354166666664</v>
      </c>
      <c r="U2026" s="31" t="str">
        <f t="shared" si="59"/>
        <v>2022-03-01</v>
      </c>
    </row>
    <row r="2027" spans="1:21">
      <c r="A2027" s="2" t="s">
        <v>3</v>
      </c>
      <c r="B2027" s="2" t="s">
        <v>67</v>
      </c>
      <c r="C2027" s="2" t="s">
        <v>24</v>
      </c>
      <c r="D2027" s="2" t="s">
        <v>1858</v>
      </c>
      <c r="E2027" s="5">
        <v>10028</v>
      </c>
      <c r="F2027" s="4" t="str">
        <f t="shared" si="60"/>
        <v>ETH</v>
      </c>
      <c r="G2027" s="2" t="str">
        <f>IF(INDEX(지갑!$H:$H,MATCH(A2027&amp;B2027&amp;C2027&amp;D2027&amp;E2027&amp;F2027&amp;H2027,지갑!$K:$K,0))=0, "",INDEX(지갑!$H:$H,MATCH(A2027&amp;B2027&amp;C2027&amp;D2027&amp;E2027&amp;F2027&amp;H2027,지갑!$K:$K,0)))</f>
        <v>0xe3e6ab120c2d2a7acfa6ba8aab669f880ea2a17a</v>
      </c>
      <c r="K2027" s="4" t="s">
        <v>11</v>
      </c>
      <c r="L2027" s="4" t="s">
        <v>11</v>
      </c>
      <c r="M2027" s="11">
        <v>2</v>
      </c>
      <c r="N2027" s="2" t="str">
        <f>IF(ISERROR(INDEX(출금!$G$2:$G$1048576,MATCH($S2027,출금!$S$2:$S$1048576,0)))=TRUE, "", INDEX(출금!$G$2:$G$1048576,MATCH($S2027,출금!$S$2:$S$1048576,0))&amp;"")</f>
        <v>0x5d6fcf22aa4e4ff8da0abe329392e7c5306d22f3</v>
      </c>
      <c r="O2027" s="2" t="str">
        <f>IF(ISERROR(INDEX(출금!$H$2:$H$1048576,MATCH($S2027,출금!$S$2:$S$1048576,0)))=TRUE, "", INDEX(출금!$H$2:$H$1048576,MATCH($S2027,출금!$S$2:$S$1048576,0))&amp;"")</f>
        <v/>
      </c>
      <c r="P2027" s="2" t="str">
        <f>IF(ISERROR(INDEX(출금!$A$2:$A$1048576,MATCH($S2027,출금!$S$2:$S$1048576,0)))=TRUE, "", INDEX(출금!$A$2:$A$1048576,MATCH($S2027,출금!$S$2:$S$1048576,0)))</f>
        <v>exchange</v>
      </c>
      <c r="Q2027" s="2" t="str">
        <f>IF(ISERROR(INDEX(출금!$B$2:$B$1048576,MATCH($S2027,출금!$S$2:$S$1048576,0)))=TRUE, "", INDEX(출금!$B$2:$B$1048576,MATCH($S2027,출금!$S$2:$S$1048576,0)))</f>
        <v>Binance</v>
      </c>
      <c r="R2027" s="2" t="str">
        <f>IF(ISERROR(INDEX(출금!$C$2:$C$1048576,MATCH($S2027,출금!$S$2:$S$1048576,0)))=TRUE, "", INDEX(출금!$C$2:$C$1048576,MATCH($S2027,출금!$S$2:$S$1048576,0)))</f>
        <v>BBRICK</v>
      </c>
      <c r="S2027" s="4" t="s">
        <v>3278</v>
      </c>
      <c r="T2027" s="20">
        <v>44621.354166666664</v>
      </c>
      <c r="U2027" s="31" t="str">
        <f t="shared" si="59"/>
        <v>2022-03-01</v>
      </c>
    </row>
    <row r="2028" spans="1:21">
      <c r="A2028" s="2" t="s">
        <v>3</v>
      </c>
      <c r="B2028" s="2" t="s">
        <v>67</v>
      </c>
      <c r="C2028" s="2" t="s">
        <v>24</v>
      </c>
      <c r="D2028" s="2" t="s">
        <v>1858</v>
      </c>
      <c r="E2028" s="5">
        <v>10028</v>
      </c>
      <c r="F2028" s="4" t="str">
        <f t="shared" si="60"/>
        <v>ETH</v>
      </c>
      <c r="G2028" s="2" t="str">
        <f>IF(INDEX(지갑!$H:$H,MATCH(A2028&amp;B2028&amp;C2028&amp;D2028&amp;E2028&amp;F2028&amp;H2028,지갑!$K:$K,0))=0, "",INDEX(지갑!$H:$H,MATCH(A2028&amp;B2028&amp;C2028&amp;D2028&amp;E2028&amp;F2028&amp;H2028,지갑!$K:$K,0)))</f>
        <v>0xe3e6ab120c2d2a7acfa6ba8aab669f880ea2a17a</v>
      </c>
      <c r="K2028" s="4" t="s">
        <v>11</v>
      </c>
      <c r="L2028" s="4" t="s">
        <v>11</v>
      </c>
      <c r="M2028" s="11">
        <v>2</v>
      </c>
      <c r="N2028" s="2" t="str">
        <f>IF(ISERROR(INDEX(출금!$G$2:$G$1048576,MATCH($S2028,출금!$S$2:$S$1048576,0)))=TRUE, "", INDEX(출금!$G$2:$G$1048576,MATCH($S2028,출금!$S$2:$S$1048576,0))&amp;"")</f>
        <v>0x5d6fcf22aa4e4ff8da0abe329392e7c5306d22f3</v>
      </c>
      <c r="O2028" s="2" t="str">
        <f>IF(ISERROR(INDEX(출금!$H$2:$H$1048576,MATCH($S2028,출금!$S$2:$S$1048576,0)))=TRUE, "", INDEX(출금!$H$2:$H$1048576,MATCH($S2028,출금!$S$2:$S$1048576,0))&amp;"")</f>
        <v/>
      </c>
      <c r="P2028" s="2" t="str">
        <f>IF(ISERROR(INDEX(출금!$A$2:$A$1048576,MATCH($S2028,출금!$S$2:$S$1048576,0)))=TRUE, "", INDEX(출금!$A$2:$A$1048576,MATCH($S2028,출금!$S$2:$S$1048576,0)))</f>
        <v>exchange</v>
      </c>
      <c r="Q2028" s="2" t="str">
        <f>IF(ISERROR(INDEX(출금!$B$2:$B$1048576,MATCH($S2028,출금!$S$2:$S$1048576,0)))=TRUE, "", INDEX(출금!$B$2:$B$1048576,MATCH($S2028,출금!$S$2:$S$1048576,0)))</f>
        <v>Binance</v>
      </c>
      <c r="R2028" s="2" t="str">
        <f>IF(ISERROR(INDEX(출금!$C$2:$C$1048576,MATCH($S2028,출금!$S$2:$S$1048576,0)))=TRUE, "", INDEX(출금!$C$2:$C$1048576,MATCH($S2028,출금!$S$2:$S$1048576,0)))</f>
        <v>BBRICK</v>
      </c>
      <c r="S2028" s="4" t="s">
        <v>3280</v>
      </c>
      <c r="T2028" s="20">
        <v>44621.353472222225</v>
      </c>
      <c r="U2028" s="31" t="str">
        <f t="shared" si="59"/>
        <v>2022-03-01</v>
      </c>
    </row>
    <row r="2029" spans="1:21">
      <c r="A2029" s="2" t="s">
        <v>3</v>
      </c>
      <c r="B2029" s="2" t="s">
        <v>67</v>
      </c>
      <c r="C2029" s="2" t="s">
        <v>24</v>
      </c>
      <c r="D2029" s="2" t="s">
        <v>1858</v>
      </c>
      <c r="E2029" s="5">
        <v>10028</v>
      </c>
      <c r="F2029" s="4" t="str">
        <f t="shared" si="60"/>
        <v>ETH</v>
      </c>
      <c r="G2029" s="2" t="str">
        <f>IF(INDEX(지갑!$H:$H,MATCH(A2029&amp;B2029&amp;C2029&amp;D2029&amp;E2029&amp;F2029&amp;H2029,지갑!$K:$K,0))=0, "",INDEX(지갑!$H:$H,MATCH(A2029&amp;B2029&amp;C2029&amp;D2029&amp;E2029&amp;F2029&amp;H2029,지갑!$K:$K,0)))</f>
        <v>0xe3e6ab120c2d2a7acfa6ba8aab669f880ea2a17a</v>
      </c>
      <c r="K2029" s="4" t="s">
        <v>11</v>
      </c>
      <c r="L2029" s="4" t="s">
        <v>11</v>
      </c>
      <c r="M2029" s="11">
        <v>2</v>
      </c>
      <c r="N2029" s="2" t="str">
        <f>IF(ISERROR(INDEX(출금!$G$2:$G$1048576,MATCH($S2029,출금!$S$2:$S$1048576,0)))=TRUE, "", INDEX(출금!$G$2:$G$1048576,MATCH($S2029,출금!$S$2:$S$1048576,0))&amp;"")</f>
        <v>0x5d6fcf22aa4e4ff8da0abe329392e7c5306d22f3</v>
      </c>
      <c r="O2029" s="2" t="str">
        <f>IF(ISERROR(INDEX(출금!$H$2:$H$1048576,MATCH($S2029,출금!$S$2:$S$1048576,0)))=TRUE, "", INDEX(출금!$H$2:$H$1048576,MATCH($S2029,출금!$S$2:$S$1048576,0))&amp;"")</f>
        <v/>
      </c>
      <c r="P2029" s="2" t="str">
        <f>IF(ISERROR(INDEX(출금!$A$2:$A$1048576,MATCH($S2029,출금!$S$2:$S$1048576,0)))=TRUE, "", INDEX(출금!$A$2:$A$1048576,MATCH($S2029,출금!$S$2:$S$1048576,0)))</f>
        <v>exchange</v>
      </c>
      <c r="Q2029" s="2" t="str">
        <f>IF(ISERROR(INDEX(출금!$B$2:$B$1048576,MATCH($S2029,출금!$S$2:$S$1048576,0)))=TRUE, "", INDEX(출금!$B$2:$B$1048576,MATCH($S2029,출금!$S$2:$S$1048576,0)))</f>
        <v>Binance</v>
      </c>
      <c r="R2029" s="2" t="str">
        <f>IF(ISERROR(INDEX(출금!$C$2:$C$1048576,MATCH($S2029,출금!$S$2:$S$1048576,0)))=TRUE, "", INDEX(출금!$C$2:$C$1048576,MATCH($S2029,출금!$S$2:$S$1048576,0)))</f>
        <v>BBRICK</v>
      </c>
      <c r="S2029" s="4" t="s">
        <v>3281</v>
      </c>
      <c r="T2029" s="20">
        <v>44621.353472222225</v>
      </c>
      <c r="U2029" s="31" t="str">
        <f t="shared" si="59"/>
        <v>2022-03-01</v>
      </c>
    </row>
    <row r="2030" spans="1:21">
      <c r="A2030" s="2" t="s">
        <v>3</v>
      </c>
      <c r="B2030" s="2" t="s">
        <v>67</v>
      </c>
      <c r="C2030" s="2" t="s">
        <v>24</v>
      </c>
      <c r="D2030" s="2" t="s">
        <v>1858</v>
      </c>
      <c r="E2030" s="5">
        <v>10028</v>
      </c>
      <c r="F2030" s="4" t="str">
        <f t="shared" si="60"/>
        <v>ETH</v>
      </c>
      <c r="G2030" s="2" t="str">
        <f>IF(INDEX(지갑!$H:$H,MATCH(A2030&amp;B2030&amp;C2030&amp;D2030&amp;E2030&amp;F2030&amp;H2030,지갑!$K:$K,0))=0, "",INDEX(지갑!$H:$H,MATCH(A2030&amp;B2030&amp;C2030&amp;D2030&amp;E2030&amp;F2030&amp;H2030,지갑!$K:$K,0)))</f>
        <v>0xe3e6ab120c2d2a7acfa6ba8aab669f880ea2a17a</v>
      </c>
      <c r="K2030" s="4" t="s">
        <v>11</v>
      </c>
      <c r="L2030" s="4" t="s">
        <v>11</v>
      </c>
      <c r="M2030" s="11">
        <v>34</v>
      </c>
      <c r="N2030" s="2" t="str">
        <f>IF(ISERROR(INDEX(출금!$G$2:$G$1048576,MATCH($S2030,출금!$S$2:$S$1048576,0)))=TRUE, "", INDEX(출금!$G$2:$G$1048576,MATCH($S2030,출금!$S$2:$S$1048576,0))&amp;"")</f>
        <v>0x5d6fcf22aa4e4ff8da0abe329392e7c5306d22f3</v>
      </c>
      <c r="O2030" s="2" t="str">
        <f>IF(ISERROR(INDEX(출금!$H$2:$H$1048576,MATCH($S2030,출금!$S$2:$S$1048576,0)))=TRUE, "", INDEX(출금!$H$2:$H$1048576,MATCH($S2030,출금!$S$2:$S$1048576,0))&amp;"")</f>
        <v/>
      </c>
      <c r="P2030" s="2" t="str">
        <f>IF(ISERROR(INDEX(출금!$A$2:$A$1048576,MATCH($S2030,출금!$S$2:$S$1048576,0)))=TRUE, "", INDEX(출금!$A$2:$A$1048576,MATCH($S2030,출금!$S$2:$S$1048576,0)))</f>
        <v>exchange</v>
      </c>
      <c r="Q2030" s="2" t="str">
        <f>IF(ISERROR(INDEX(출금!$B$2:$B$1048576,MATCH($S2030,출금!$S$2:$S$1048576,0)))=TRUE, "", INDEX(출금!$B$2:$B$1048576,MATCH($S2030,출금!$S$2:$S$1048576,0)))</f>
        <v>Binance</v>
      </c>
      <c r="R2030" s="2" t="str">
        <f>IF(ISERROR(INDEX(출금!$C$2:$C$1048576,MATCH($S2030,출금!$S$2:$S$1048576,0)))=TRUE, "", INDEX(출금!$C$2:$C$1048576,MATCH($S2030,출금!$S$2:$S$1048576,0)))</f>
        <v>BBRICK</v>
      </c>
      <c r="S2030" s="4" t="s">
        <v>3282</v>
      </c>
      <c r="T2030" s="20">
        <v>44621.353472222225</v>
      </c>
      <c r="U2030" s="31" t="str">
        <f t="shared" si="59"/>
        <v>2022-03-01</v>
      </c>
    </row>
    <row r="2031" spans="1:21">
      <c r="A2031" s="2" t="s">
        <v>3</v>
      </c>
      <c r="B2031" s="2" t="s">
        <v>67</v>
      </c>
      <c r="C2031" s="2" t="s">
        <v>24</v>
      </c>
      <c r="D2031" s="2" t="s">
        <v>1858</v>
      </c>
      <c r="E2031" s="5">
        <v>10028</v>
      </c>
      <c r="F2031" s="4" t="str">
        <f t="shared" si="60"/>
        <v>ETH</v>
      </c>
      <c r="G2031" s="2" t="str">
        <f>IF(INDEX(지갑!$H:$H,MATCH(A2031&amp;B2031&amp;C2031&amp;D2031&amp;E2031&amp;F2031&amp;H2031,지갑!$K:$K,0))=0, "",INDEX(지갑!$H:$H,MATCH(A2031&amp;B2031&amp;C2031&amp;D2031&amp;E2031&amp;F2031&amp;H2031,지갑!$K:$K,0)))</f>
        <v>0xe3e6ab120c2d2a7acfa6ba8aab669f880ea2a17a</v>
      </c>
      <c r="K2031" s="4" t="s">
        <v>11</v>
      </c>
      <c r="L2031" s="4" t="s">
        <v>11</v>
      </c>
      <c r="M2031" s="11">
        <v>66</v>
      </c>
      <c r="N2031" s="2" t="str">
        <f>IF(ISERROR(INDEX(출금!$G$2:$G$1048576,MATCH($S2031,출금!$S$2:$S$1048576,0)))=TRUE, "", INDEX(출금!$G$2:$G$1048576,MATCH($S2031,출금!$S$2:$S$1048576,0))&amp;"")</f>
        <v>0x5d6fcf22aa4e4ff8da0abe329392e7c5306d22f3</v>
      </c>
      <c r="O2031" s="2" t="str">
        <f>IF(ISERROR(INDEX(출금!$H$2:$H$1048576,MATCH($S2031,출금!$S$2:$S$1048576,0)))=TRUE, "", INDEX(출금!$H$2:$H$1048576,MATCH($S2031,출금!$S$2:$S$1048576,0))&amp;"")</f>
        <v/>
      </c>
      <c r="P2031" s="2" t="str">
        <f>IF(ISERROR(INDEX(출금!$A$2:$A$1048576,MATCH($S2031,출금!$S$2:$S$1048576,0)))=TRUE, "", INDEX(출금!$A$2:$A$1048576,MATCH($S2031,출금!$S$2:$S$1048576,0)))</f>
        <v>exchange</v>
      </c>
      <c r="Q2031" s="2" t="str">
        <f>IF(ISERROR(INDEX(출금!$B$2:$B$1048576,MATCH($S2031,출금!$S$2:$S$1048576,0)))=TRUE, "", INDEX(출금!$B$2:$B$1048576,MATCH($S2031,출금!$S$2:$S$1048576,0)))</f>
        <v>Binance</v>
      </c>
      <c r="R2031" s="2" t="str">
        <f>IF(ISERROR(INDEX(출금!$C$2:$C$1048576,MATCH($S2031,출금!$S$2:$S$1048576,0)))=TRUE, "", INDEX(출금!$C$2:$C$1048576,MATCH($S2031,출금!$S$2:$S$1048576,0)))</f>
        <v>BBRICK</v>
      </c>
      <c r="S2031" s="4" t="s">
        <v>3283</v>
      </c>
      <c r="T2031" s="20">
        <v>44621.353472222225</v>
      </c>
      <c r="U2031" s="31" t="str">
        <f t="shared" si="59"/>
        <v>2022-03-01</v>
      </c>
    </row>
    <row r="2032" spans="1:21">
      <c r="A2032" s="2" t="s">
        <v>3</v>
      </c>
      <c r="B2032" s="2" t="s">
        <v>67</v>
      </c>
      <c r="C2032" s="2" t="s">
        <v>24</v>
      </c>
      <c r="D2032" s="2" t="s">
        <v>1858</v>
      </c>
      <c r="E2032" s="5">
        <v>10028</v>
      </c>
      <c r="F2032" s="4" t="str">
        <f t="shared" si="60"/>
        <v>ETH</v>
      </c>
      <c r="G2032" s="2" t="str">
        <f>IF(INDEX(지갑!$H:$H,MATCH(A2032&amp;B2032&amp;C2032&amp;D2032&amp;E2032&amp;F2032&amp;H2032,지갑!$K:$K,0))=0, "",INDEX(지갑!$H:$H,MATCH(A2032&amp;B2032&amp;C2032&amp;D2032&amp;E2032&amp;F2032&amp;H2032,지갑!$K:$K,0)))</f>
        <v>0xe3e6ab120c2d2a7acfa6ba8aab669f880ea2a17a</v>
      </c>
      <c r="K2032" s="4" t="s">
        <v>11</v>
      </c>
      <c r="L2032" s="4" t="s">
        <v>11</v>
      </c>
      <c r="M2032" s="11">
        <v>66</v>
      </c>
      <c r="N2032" s="2" t="str">
        <f>IF(ISERROR(INDEX(출금!$G$2:$G$1048576,MATCH($S2032,출금!$S$2:$S$1048576,0)))=TRUE, "", INDEX(출금!$G$2:$G$1048576,MATCH($S2032,출금!$S$2:$S$1048576,0))&amp;"")</f>
        <v>0x5d6fcf22aa4e4ff8da0abe329392e7c5306d22f3</v>
      </c>
      <c r="O2032" s="2" t="str">
        <f>IF(ISERROR(INDEX(출금!$H$2:$H$1048576,MATCH($S2032,출금!$S$2:$S$1048576,0)))=TRUE, "", INDEX(출금!$H$2:$H$1048576,MATCH($S2032,출금!$S$2:$S$1048576,0))&amp;"")</f>
        <v/>
      </c>
      <c r="P2032" s="2" t="str">
        <f>IF(ISERROR(INDEX(출금!$A$2:$A$1048576,MATCH($S2032,출금!$S$2:$S$1048576,0)))=TRUE, "", INDEX(출금!$A$2:$A$1048576,MATCH($S2032,출금!$S$2:$S$1048576,0)))</f>
        <v>exchange</v>
      </c>
      <c r="Q2032" s="2" t="str">
        <f>IF(ISERROR(INDEX(출금!$B$2:$B$1048576,MATCH($S2032,출금!$S$2:$S$1048576,0)))=TRUE, "", INDEX(출금!$B$2:$B$1048576,MATCH($S2032,출금!$S$2:$S$1048576,0)))</f>
        <v>Binance</v>
      </c>
      <c r="R2032" s="2" t="str">
        <f>IF(ISERROR(INDEX(출금!$C$2:$C$1048576,MATCH($S2032,출금!$S$2:$S$1048576,0)))=TRUE, "", INDEX(출금!$C$2:$C$1048576,MATCH($S2032,출금!$S$2:$S$1048576,0)))</f>
        <v>BBRICK</v>
      </c>
      <c r="S2032" s="4" t="s">
        <v>3284</v>
      </c>
      <c r="T2032" s="20">
        <v>44621.353472222225</v>
      </c>
      <c r="U2032" s="31" t="str">
        <f t="shared" si="59"/>
        <v>2022-03-01</v>
      </c>
    </row>
    <row r="2033" spans="1:21" hidden="1">
      <c r="A2033" s="2" t="s">
        <v>3</v>
      </c>
      <c r="B2033" s="2" t="s">
        <v>67</v>
      </c>
      <c r="C2033" s="2" t="s">
        <v>24</v>
      </c>
      <c r="D2033" s="2" t="s">
        <v>1858</v>
      </c>
      <c r="E2033" s="5">
        <v>10028</v>
      </c>
      <c r="F2033" s="4" t="str">
        <f t="shared" si="60"/>
        <v>XRP</v>
      </c>
      <c r="G2033" s="2" t="str">
        <f>IF(INDEX(지갑!$H:$H,MATCH(A2033&amp;B2033&amp;C2033&amp;D2033&amp;E2033&amp;F2033&amp;H2033,지갑!$K:$K,0))=0, "",INDEX(지갑!$H:$H,MATCH(A2033&amp;B2033&amp;C2033&amp;D2033&amp;E2033&amp;F2033&amp;H2033,지갑!$K:$K,0)))</f>
        <v>rEb8TK3gBgk5auZkwc6sHnwrGVJH8DuaLh</v>
      </c>
      <c r="H2033" s="5">
        <v>531897458</v>
      </c>
      <c r="K2033" s="4" t="s">
        <v>10</v>
      </c>
      <c r="L2033" s="4" t="s">
        <v>10</v>
      </c>
      <c r="M2033" s="11">
        <v>2675</v>
      </c>
      <c r="N2033" s="2" t="str">
        <f>IF(ISERROR(INDEX(출금!$G$2:$G$1048576,MATCH($S2033,출금!$S$2:$S$1048576,0)))=TRUE, "", INDEX(출금!$G$2:$G$1048576,MATCH($S2033,출금!$S$2:$S$1048576,0))&amp;"")</f>
        <v>rEb8TK3gBgk5auZkwc6sHnwrGVJH8DuaLh</v>
      </c>
      <c r="O2033" s="2" t="str">
        <f>IF(ISERROR(INDEX(출금!$H$2:$H$1048576,MATCH($S2033,출금!$S$2:$S$1048576,0)))=TRUE, "", INDEX(출금!$H$2:$H$1048576,MATCH($S2033,출금!$S$2:$S$1048576,0))&amp;"")</f>
        <v>105711647</v>
      </c>
      <c r="P2033" s="2" t="str">
        <f>IF(ISERROR(INDEX(출금!$A$2:$A$1048576,MATCH($S2033,출금!$S$2:$S$1048576,0)))=TRUE, "", INDEX(출금!$A$2:$A$1048576,MATCH($S2033,출금!$S$2:$S$1048576,0)))</f>
        <v>exchange</v>
      </c>
      <c r="Q2033" s="2" t="str">
        <f>IF(ISERROR(INDEX(출금!$B$2:$B$1048576,MATCH($S2033,출금!$S$2:$S$1048576,0)))=TRUE, "", INDEX(출금!$B$2:$B$1048576,MATCH($S2033,출금!$S$2:$S$1048576,0)))</f>
        <v>Binance</v>
      </c>
      <c r="R2033" s="2" t="str">
        <f>IF(ISERROR(INDEX(출금!$C$2:$C$1048576,MATCH($S2033,출금!$S$2:$S$1048576,0)))=TRUE, "", INDEX(출금!$C$2:$C$1048576,MATCH($S2033,출금!$S$2:$S$1048576,0)))</f>
        <v>BBRICK</v>
      </c>
      <c r="S2033" s="4" t="s">
        <v>3296</v>
      </c>
      <c r="T2033" s="20">
        <v>44619.461805555555</v>
      </c>
      <c r="U2033" s="31" t="str">
        <f t="shared" si="59"/>
        <v>2022-02-27</v>
      </c>
    </row>
    <row r="2034" spans="1:21" hidden="1">
      <c r="A2034" s="2" t="s">
        <v>3</v>
      </c>
      <c r="B2034" s="2" t="s">
        <v>67</v>
      </c>
      <c r="C2034" s="2" t="s">
        <v>24</v>
      </c>
      <c r="D2034" s="2" t="s">
        <v>1858</v>
      </c>
      <c r="E2034" s="5">
        <v>10028</v>
      </c>
      <c r="F2034" s="4" t="str">
        <f t="shared" si="60"/>
        <v>ATOM</v>
      </c>
      <c r="G2034" s="2" t="str">
        <f>IF(INDEX(지갑!$H:$H,MATCH(A2034&amp;B2034&amp;C2034&amp;D2034&amp;E2034&amp;F2034&amp;H2034,지갑!$K:$K,0))=0, "",INDEX(지갑!$H:$H,MATCH(A2034&amp;B2034&amp;C2034&amp;D2034&amp;E2034&amp;F2034&amp;H2034,지갑!$K:$K,0)))</f>
        <v>cosmos15v50ymp6n5dn73erkqtmq0u8adpl8d3ujv2e74</v>
      </c>
      <c r="H2034" s="5">
        <v>104932661</v>
      </c>
      <c r="K2034" s="4" t="s">
        <v>70</v>
      </c>
      <c r="L2034" s="4" t="s">
        <v>70</v>
      </c>
      <c r="M2034" s="11">
        <v>35</v>
      </c>
      <c r="N2034" s="2" t="str">
        <f>IF(ISERROR(INDEX(출금!$G$2:$G$1048576,MATCH($S2034,출금!$S$2:$S$1048576,0)))=TRUE, "", INDEX(출금!$G$2:$G$1048576,MATCH($S2034,출금!$S$2:$S$1048576,0))&amp;"")</f>
        <v>cosmos15v50ymp6n5dn73erkqtmq0u8adpl8d3ujv2e74</v>
      </c>
      <c r="O2034" s="2" t="str">
        <f>IF(ISERROR(INDEX(출금!$H$2:$H$1048576,MATCH($S2034,출금!$S$2:$S$1048576,0)))=TRUE, "", INDEX(출금!$H$2:$H$1048576,MATCH($S2034,출금!$S$2:$S$1048576,0))&amp;"")</f>
        <v>101230448</v>
      </c>
      <c r="P2034" s="2" t="str">
        <f>IF(ISERROR(INDEX(출금!$A$2:$A$1048576,MATCH($S2034,출금!$S$2:$S$1048576,0)))=TRUE, "", INDEX(출금!$A$2:$A$1048576,MATCH($S2034,출금!$S$2:$S$1048576,0)))</f>
        <v>exchange</v>
      </c>
      <c r="Q2034" s="2" t="str">
        <f>IF(ISERROR(INDEX(출금!$B$2:$B$1048576,MATCH($S2034,출금!$S$2:$S$1048576,0)))=TRUE, "", INDEX(출금!$B$2:$B$1048576,MATCH($S2034,출금!$S$2:$S$1048576,0)))</f>
        <v>Binance</v>
      </c>
      <c r="R2034" s="2" t="str">
        <f>IF(ISERROR(INDEX(출금!$C$2:$C$1048576,MATCH($S2034,출금!$S$2:$S$1048576,0)))=TRUE, "", INDEX(출금!$C$2:$C$1048576,MATCH($S2034,출금!$S$2:$S$1048576,0)))</f>
        <v>BBRICK</v>
      </c>
      <c r="S2034" s="4" t="s">
        <v>3297</v>
      </c>
      <c r="T2034" s="20">
        <v>44619.072222222225</v>
      </c>
      <c r="U2034" s="31" t="str">
        <f t="shared" si="59"/>
        <v>2022-02-27</v>
      </c>
    </row>
    <row r="2035" spans="1:21" hidden="1">
      <c r="A2035" s="2" t="s">
        <v>3</v>
      </c>
      <c r="B2035" s="2" t="s">
        <v>67</v>
      </c>
      <c r="C2035" s="2" t="s">
        <v>24</v>
      </c>
      <c r="D2035" s="2" t="s">
        <v>1858</v>
      </c>
      <c r="E2035" s="5">
        <v>10028</v>
      </c>
      <c r="F2035" s="4" t="str">
        <f t="shared" si="60"/>
        <v>ATOM</v>
      </c>
      <c r="G2035" s="2" t="str">
        <f>IF(INDEX(지갑!$H:$H,MATCH(A2035&amp;B2035&amp;C2035&amp;D2035&amp;E2035&amp;F2035&amp;H2035,지갑!$K:$K,0))=0, "",INDEX(지갑!$H:$H,MATCH(A2035&amp;B2035&amp;C2035&amp;D2035&amp;E2035&amp;F2035&amp;H2035,지갑!$K:$K,0)))</f>
        <v>cosmos15v50ymp6n5dn73erkqtmq0u8adpl8d3ujv2e74</v>
      </c>
      <c r="H2035" s="5">
        <v>104932661</v>
      </c>
      <c r="K2035" s="4" t="s">
        <v>70</v>
      </c>
      <c r="L2035" s="4" t="s">
        <v>70</v>
      </c>
      <c r="M2035" s="11">
        <v>41</v>
      </c>
      <c r="N2035" s="2" t="str">
        <f>IF(ISERROR(INDEX(출금!$G$2:$G$1048576,MATCH($S2035,출금!$S$2:$S$1048576,0)))=TRUE, "", INDEX(출금!$G$2:$G$1048576,MATCH($S2035,출금!$S$2:$S$1048576,0))&amp;"")</f>
        <v>cosmos15v50ymp6n5dn73erkqtmq0u8adpl8d3ujv2e74</v>
      </c>
      <c r="O2035" s="2" t="str">
        <f>IF(ISERROR(INDEX(출금!$H$2:$H$1048576,MATCH($S2035,출금!$S$2:$S$1048576,0)))=TRUE, "", INDEX(출금!$H$2:$H$1048576,MATCH($S2035,출금!$S$2:$S$1048576,0))&amp;"")</f>
        <v>101230448</v>
      </c>
      <c r="P2035" s="2" t="str">
        <f>IF(ISERROR(INDEX(출금!$A$2:$A$1048576,MATCH($S2035,출금!$S$2:$S$1048576,0)))=TRUE, "", INDEX(출금!$A$2:$A$1048576,MATCH($S2035,출금!$S$2:$S$1048576,0)))</f>
        <v>exchange</v>
      </c>
      <c r="Q2035" s="2" t="str">
        <f>IF(ISERROR(INDEX(출금!$B$2:$B$1048576,MATCH($S2035,출금!$S$2:$S$1048576,0)))=TRUE, "", INDEX(출금!$B$2:$B$1048576,MATCH($S2035,출금!$S$2:$S$1048576,0)))</f>
        <v>Binance</v>
      </c>
      <c r="R2035" s="2" t="str">
        <f>IF(ISERROR(INDEX(출금!$C$2:$C$1048576,MATCH($S2035,출금!$S$2:$S$1048576,0)))=TRUE, "", INDEX(출금!$C$2:$C$1048576,MATCH($S2035,출금!$S$2:$S$1048576,0)))</f>
        <v>BBRICK</v>
      </c>
      <c r="S2035" s="4" t="s">
        <v>3298</v>
      </c>
      <c r="T2035" s="20">
        <v>44618.628472222219</v>
      </c>
      <c r="U2035" s="31" t="str">
        <f t="shared" si="59"/>
        <v>2022-02-26</v>
      </c>
    </row>
    <row r="2036" spans="1:21" hidden="1">
      <c r="A2036" s="2" t="s">
        <v>3</v>
      </c>
      <c r="B2036" s="2" t="s">
        <v>67</v>
      </c>
      <c r="C2036" s="2" t="s">
        <v>24</v>
      </c>
      <c r="D2036" s="2" t="s">
        <v>1858</v>
      </c>
      <c r="E2036" s="5">
        <v>10028</v>
      </c>
      <c r="F2036" s="4" t="str">
        <f t="shared" si="60"/>
        <v>XRP</v>
      </c>
      <c r="G2036" s="2" t="str">
        <f>IF(INDEX(지갑!$H:$H,MATCH(A2036&amp;B2036&amp;C2036&amp;D2036&amp;E2036&amp;F2036&amp;H2036,지갑!$K:$K,0))=0, "",INDEX(지갑!$H:$H,MATCH(A2036&amp;B2036&amp;C2036&amp;D2036&amp;E2036&amp;F2036&amp;H2036,지갑!$K:$K,0)))</f>
        <v>rEb8TK3gBgk5auZkwc6sHnwrGVJH8DuaLh</v>
      </c>
      <c r="H2036" s="5">
        <v>531897458</v>
      </c>
      <c r="K2036" s="4" t="s">
        <v>10</v>
      </c>
      <c r="L2036" s="4" t="s">
        <v>10</v>
      </c>
      <c r="M2036" s="11">
        <v>5221</v>
      </c>
      <c r="N2036" s="2" t="str">
        <f>IF(ISERROR(INDEX(출금!$G$2:$G$1048576,MATCH($S2036,출금!$S$2:$S$1048576,0)))=TRUE, "", INDEX(출금!$G$2:$G$1048576,MATCH($S2036,출금!$S$2:$S$1048576,0))&amp;"")</f>
        <v>rEb8TK3gBgk5auZkwc6sHnwrGVJH8DuaLh</v>
      </c>
      <c r="O2036" s="2" t="str">
        <f>IF(ISERROR(INDEX(출금!$H$2:$H$1048576,MATCH($S2036,출금!$S$2:$S$1048576,0)))=TRUE, "", INDEX(출금!$H$2:$H$1048576,MATCH($S2036,출금!$S$2:$S$1048576,0))&amp;"")</f>
        <v>105711647</v>
      </c>
      <c r="P2036" s="2" t="str">
        <f>IF(ISERROR(INDEX(출금!$A$2:$A$1048576,MATCH($S2036,출금!$S$2:$S$1048576,0)))=TRUE, "", INDEX(출금!$A$2:$A$1048576,MATCH($S2036,출금!$S$2:$S$1048576,0)))</f>
        <v>exchange</v>
      </c>
      <c r="Q2036" s="2" t="str">
        <f>IF(ISERROR(INDEX(출금!$B$2:$B$1048576,MATCH($S2036,출금!$S$2:$S$1048576,0)))=TRUE, "", INDEX(출금!$B$2:$B$1048576,MATCH($S2036,출금!$S$2:$S$1048576,0)))</f>
        <v>Binance</v>
      </c>
      <c r="R2036" s="2" t="str">
        <f>IF(ISERROR(INDEX(출금!$C$2:$C$1048576,MATCH($S2036,출금!$S$2:$S$1048576,0)))=TRUE, "", INDEX(출금!$C$2:$C$1048576,MATCH($S2036,출금!$S$2:$S$1048576,0)))</f>
        <v>BBRICK</v>
      </c>
      <c r="S2036" s="4" t="s">
        <v>3299</v>
      </c>
      <c r="T2036" s="20">
        <v>44618.624305555553</v>
      </c>
      <c r="U2036" s="31" t="str">
        <f t="shared" si="59"/>
        <v>2022-02-26</v>
      </c>
    </row>
    <row r="2037" spans="1:21" hidden="1">
      <c r="A2037" s="2" t="s">
        <v>3</v>
      </c>
      <c r="B2037" s="2" t="s">
        <v>67</v>
      </c>
      <c r="C2037" s="2" t="s">
        <v>24</v>
      </c>
      <c r="D2037" s="2" t="s">
        <v>1858</v>
      </c>
      <c r="E2037" s="5">
        <v>10028</v>
      </c>
      <c r="F2037" s="4" t="str">
        <f t="shared" si="60"/>
        <v>ATOM</v>
      </c>
      <c r="G2037" s="2" t="str">
        <f>IF(INDEX(지갑!$H:$H,MATCH(A2037&amp;B2037&amp;C2037&amp;D2037&amp;E2037&amp;F2037&amp;H2037,지갑!$K:$K,0))=0, "",INDEX(지갑!$H:$H,MATCH(A2037&amp;B2037&amp;C2037&amp;D2037&amp;E2037&amp;F2037&amp;H2037,지갑!$K:$K,0)))</f>
        <v>cosmos15v50ymp6n5dn73erkqtmq0u8adpl8d3ujv2e74</v>
      </c>
      <c r="H2037" s="5">
        <v>104932661</v>
      </c>
      <c r="K2037" s="4" t="s">
        <v>70</v>
      </c>
      <c r="L2037" s="4" t="s">
        <v>70</v>
      </c>
      <c r="M2037" s="11">
        <v>43</v>
      </c>
      <c r="N2037" s="2" t="str">
        <f>IF(ISERROR(INDEX(출금!$G$2:$G$1048576,MATCH($S2037,출금!$S$2:$S$1048576,0)))=TRUE, "", INDEX(출금!$G$2:$G$1048576,MATCH($S2037,출금!$S$2:$S$1048576,0))&amp;"")</f>
        <v>cosmos15v50ymp6n5dn73erkqtmq0u8adpl8d3ujv2e74</v>
      </c>
      <c r="O2037" s="2" t="str">
        <f>IF(ISERROR(INDEX(출금!$H$2:$H$1048576,MATCH($S2037,출금!$S$2:$S$1048576,0)))=TRUE, "", INDEX(출금!$H$2:$H$1048576,MATCH($S2037,출금!$S$2:$S$1048576,0))&amp;"")</f>
        <v>101230448</v>
      </c>
      <c r="P2037" s="2" t="str">
        <f>IF(ISERROR(INDEX(출금!$A$2:$A$1048576,MATCH($S2037,출금!$S$2:$S$1048576,0)))=TRUE, "", INDEX(출금!$A$2:$A$1048576,MATCH($S2037,출금!$S$2:$S$1048576,0)))</f>
        <v>exchange</v>
      </c>
      <c r="Q2037" s="2" t="str">
        <f>IF(ISERROR(INDEX(출금!$B$2:$B$1048576,MATCH($S2037,출금!$S$2:$S$1048576,0)))=TRUE, "", INDEX(출금!$B$2:$B$1048576,MATCH($S2037,출금!$S$2:$S$1048576,0)))</f>
        <v>Binance</v>
      </c>
      <c r="R2037" s="2" t="str">
        <f>IF(ISERROR(INDEX(출금!$C$2:$C$1048576,MATCH($S2037,출금!$S$2:$S$1048576,0)))=TRUE, "", INDEX(출금!$C$2:$C$1048576,MATCH($S2037,출금!$S$2:$S$1048576,0)))</f>
        <v>BBRICK</v>
      </c>
      <c r="S2037" s="4" t="s">
        <v>3300</v>
      </c>
      <c r="T2037" s="20">
        <v>44618.619444444441</v>
      </c>
      <c r="U2037" s="31" t="str">
        <f t="shared" si="59"/>
        <v>2022-02-26</v>
      </c>
    </row>
    <row r="2038" spans="1:21" hidden="1">
      <c r="A2038" s="2" t="s">
        <v>3</v>
      </c>
      <c r="B2038" s="2" t="s">
        <v>67</v>
      </c>
      <c r="C2038" s="2" t="s">
        <v>24</v>
      </c>
      <c r="D2038" s="2" t="s">
        <v>1858</v>
      </c>
      <c r="E2038" s="5">
        <v>10028</v>
      </c>
      <c r="F2038" s="4" t="str">
        <f t="shared" si="60"/>
        <v>XRP</v>
      </c>
      <c r="G2038" s="2" t="str">
        <f>IF(INDEX(지갑!$H:$H,MATCH(A2038&amp;B2038&amp;C2038&amp;D2038&amp;E2038&amp;F2038&amp;H2038,지갑!$K:$K,0))=0, "",INDEX(지갑!$H:$H,MATCH(A2038&amp;B2038&amp;C2038&amp;D2038&amp;E2038&amp;F2038&amp;H2038,지갑!$K:$K,0)))</f>
        <v>rEb8TK3gBgk5auZkwc6sHnwrGVJH8DuaLh</v>
      </c>
      <c r="H2038" s="5">
        <v>531897458</v>
      </c>
      <c r="K2038" s="4" t="s">
        <v>10</v>
      </c>
      <c r="L2038" s="4" t="s">
        <v>10</v>
      </c>
      <c r="M2038" s="11">
        <v>4383</v>
      </c>
      <c r="N2038" s="2" t="str">
        <f>IF(ISERROR(INDEX(출금!$G$2:$G$1048576,MATCH($S2038,출금!$S$2:$S$1048576,0)))=TRUE, "", INDEX(출금!$G$2:$G$1048576,MATCH($S2038,출금!$S$2:$S$1048576,0))&amp;"")</f>
        <v>rEb8TK3gBgk5auZkwc6sHnwrGVJH8DuaLh</v>
      </c>
      <c r="O2038" s="2" t="str">
        <f>IF(ISERROR(INDEX(출금!$H$2:$H$1048576,MATCH($S2038,출금!$S$2:$S$1048576,0)))=TRUE, "", INDEX(출금!$H$2:$H$1048576,MATCH($S2038,출금!$S$2:$S$1048576,0))&amp;"")</f>
        <v>105711647</v>
      </c>
      <c r="P2038" s="2" t="str">
        <f>IF(ISERROR(INDEX(출금!$A$2:$A$1048576,MATCH($S2038,출금!$S$2:$S$1048576,0)))=TRUE, "", INDEX(출금!$A$2:$A$1048576,MATCH($S2038,출금!$S$2:$S$1048576,0)))</f>
        <v>exchange</v>
      </c>
      <c r="Q2038" s="2" t="str">
        <f>IF(ISERROR(INDEX(출금!$B$2:$B$1048576,MATCH($S2038,출금!$S$2:$S$1048576,0)))=TRUE, "", INDEX(출금!$B$2:$B$1048576,MATCH($S2038,출금!$S$2:$S$1048576,0)))</f>
        <v>Binance</v>
      </c>
      <c r="R2038" s="2" t="str">
        <f>IF(ISERROR(INDEX(출금!$C$2:$C$1048576,MATCH($S2038,출금!$S$2:$S$1048576,0)))=TRUE, "", INDEX(출금!$C$2:$C$1048576,MATCH($S2038,출금!$S$2:$S$1048576,0)))</f>
        <v>BBRICK</v>
      </c>
      <c r="S2038" s="4" t="s">
        <v>3301</v>
      </c>
      <c r="T2038" s="20">
        <v>44618.617361111108</v>
      </c>
      <c r="U2038" s="31" t="str">
        <f t="shared" si="59"/>
        <v>2022-02-26</v>
      </c>
    </row>
    <row r="2039" spans="1:21" hidden="1">
      <c r="A2039" s="2" t="s">
        <v>3</v>
      </c>
      <c r="B2039" s="2" t="s">
        <v>67</v>
      </c>
      <c r="C2039" s="2" t="s">
        <v>24</v>
      </c>
      <c r="D2039" s="2" t="s">
        <v>1858</v>
      </c>
      <c r="E2039" s="5">
        <v>10028</v>
      </c>
      <c r="F2039" s="4" t="str">
        <f t="shared" si="60"/>
        <v>ATOM</v>
      </c>
      <c r="G2039" s="2" t="str">
        <f>IF(INDEX(지갑!$H:$H,MATCH(A2039&amp;B2039&amp;C2039&amp;D2039&amp;E2039&amp;F2039&amp;H2039,지갑!$K:$K,0))=0, "",INDEX(지갑!$H:$H,MATCH(A2039&amp;B2039&amp;C2039&amp;D2039&amp;E2039&amp;F2039&amp;H2039,지갑!$K:$K,0)))</f>
        <v>cosmos15v50ymp6n5dn73erkqtmq0u8adpl8d3ujv2e74</v>
      </c>
      <c r="H2039" s="5">
        <v>104932661</v>
      </c>
      <c r="K2039" s="4" t="s">
        <v>70</v>
      </c>
      <c r="L2039" s="4" t="s">
        <v>70</v>
      </c>
      <c r="M2039" s="11">
        <v>42</v>
      </c>
      <c r="N2039" s="2" t="str">
        <f>IF(ISERROR(INDEX(출금!$G$2:$G$1048576,MATCH($S2039,출금!$S$2:$S$1048576,0)))=TRUE, "", INDEX(출금!$G$2:$G$1048576,MATCH($S2039,출금!$S$2:$S$1048576,0))&amp;"")</f>
        <v>cosmos15v50ymp6n5dn73erkqtmq0u8adpl8d3ujv2e74</v>
      </c>
      <c r="O2039" s="2" t="str">
        <f>IF(ISERROR(INDEX(출금!$H$2:$H$1048576,MATCH($S2039,출금!$S$2:$S$1048576,0)))=TRUE, "", INDEX(출금!$H$2:$H$1048576,MATCH($S2039,출금!$S$2:$S$1048576,0))&amp;"")</f>
        <v>101230448</v>
      </c>
      <c r="P2039" s="2" t="str">
        <f>IF(ISERROR(INDEX(출금!$A$2:$A$1048576,MATCH($S2039,출금!$S$2:$S$1048576,0)))=TRUE, "", INDEX(출금!$A$2:$A$1048576,MATCH($S2039,출금!$S$2:$S$1048576,0)))</f>
        <v>exchange</v>
      </c>
      <c r="Q2039" s="2" t="str">
        <f>IF(ISERROR(INDEX(출금!$B$2:$B$1048576,MATCH($S2039,출금!$S$2:$S$1048576,0)))=TRUE, "", INDEX(출금!$B$2:$B$1048576,MATCH($S2039,출금!$S$2:$S$1048576,0)))</f>
        <v>Binance</v>
      </c>
      <c r="R2039" s="2" t="str">
        <f>IF(ISERROR(INDEX(출금!$C$2:$C$1048576,MATCH($S2039,출금!$S$2:$S$1048576,0)))=TRUE, "", INDEX(출금!$C$2:$C$1048576,MATCH($S2039,출금!$S$2:$S$1048576,0)))</f>
        <v>BBRICK</v>
      </c>
      <c r="S2039" s="4" t="s">
        <v>3302</v>
      </c>
      <c r="T2039" s="20">
        <v>44618.614583333336</v>
      </c>
      <c r="U2039" s="31" t="str">
        <f t="shared" si="59"/>
        <v>2022-02-26</v>
      </c>
    </row>
    <row r="2040" spans="1:21" hidden="1">
      <c r="A2040" s="2" t="s">
        <v>3</v>
      </c>
      <c r="B2040" s="2" t="s">
        <v>67</v>
      </c>
      <c r="C2040" s="2" t="s">
        <v>24</v>
      </c>
      <c r="D2040" s="2" t="s">
        <v>1858</v>
      </c>
      <c r="E2040" s="5">
        <v>10028</v>
      </c>
      <c r="F2040" s="4" t="str">
        <f t="shared" si="60"/>
        <v>XRP</v>
      </c>
      <c r="G2040" s="2" t="str">
        <f>IF(INDEX(지갑!$H:$H,MATCH(A2040&amp;B2040&amp;C2040&amp;D2040&amp;E2040&amp;F2040&amp;H2040,지갑!$K:$K,0))=0, "",INDEX(지갑!$H:$H,MATCH(A2040&amp;B2040&amp;C2040&amp;D2040&amp;E2040&amp;F2040&amp;H2040,지갑!$K:$K,0)))</f>
        <v>rEb8TK3gBgk5auZkwc6sHnwrGVJH8DuaLh</v>
      </c>
      <c r="H2040" s="5">
        <v>531897458</v>
      </c>
      <c r="K2040" s="4" t="s">
        <v>10</v>
      </c>
      <c r="L2040" s="4" t="s">
        <v>10</v>
      </c>
      <c r="M2040" s="11">
        <v>4280</v>
      </c>
      <c r="N2040" s="2" t="str">
        <f>IF(ISERROR(INDEX(출금!$G$2:$G$1048576,MATCH($S2040,출금!$S$2:$S$1048576,0)))=TRUE, "", INDEX(출금!$G$2:$G$1048576,MATCH($S2040,출금!$S$2:$S$1048576,0))&amp;"")</f>
        <v>rEb8TK3gBgk5auZkwc6sHnwrGVJH8DuaLh</v>
      </c>
      <c r="O2040" s="2" t="str">
        <f>IF(ISERROR(INDEX(출금!$H$2:$H$1048576,MATCH($S2040,출금!$S$2:$S$1048576,0)))=TRUE, "", INDEX(출금!$H$2:$H$1048576,MATCH($S2040,출금!$S$2:$S$1048576,0))&amp;"")</f>
        <v>105711647</v>
      </c>
      <c r="P2040" s="2" t="str">
        <f>IF(ISERROR(INDEX(출금!$A$2:$A$1048576,MATCH($S2040,출금!$S$2:$S$1048576,0)))=TRUE, "", INDEX(출금!$A$2:$A$1048576,MATCH($S2040,출금!$S$2:$S$1048576,0)))</f>
        <v>exchange</v>
      </c>
      <c r="Q2040" s="2" t="str">
        <f>IF(ISERROR(INDEX(출금!$B$2:$B$1048576,MATCH($S2040,출금!$S$2:$S$1048576,0)))=TRUE, "", INDEX(출금!$B$2:$B$1048576,MATCH($S2040,출금!$S$2:$S$1048576,0)))</f>
        <v>Binance</v>
      </c>
      <c r="R2040" s="2" t="str">
        <f>IF(ISERROR(INDEX(출금!$C$2:$C$1048576,MATCH($S2040,출금!$S$2:$S$1048576,0)))=TRUE, "", INDEX(출금!$C$2:$C$1048576,MATCH($S2040,출금!$S$2:$S$1048576,0)))</f>
        <v>BBRICK</v>
      </c>
      <c r="S2040" s="4" t="s">
        <v>3303</v>
      </c>
      <c r="T2040" s="20">
        <v>44618.614583333336</v>
      </c>
      <c r="U2040" s="31" t="str">
        <f t="shared" si="59"/>
        <v>2022-02-26</v>
      </c>
    </row>
    <row r="2041" spans="1:21" hidden="1">
      <c r="A2041" s="2" t="s">
        <v>3</v>
      </c>
      <c r="B2041" s="2" t="s">
        <v>67</v>
      </c>
      <c r="C2041" s="2" t="s">
        <v>24</v>
      </c>
      <c r="D2041" s="2" t="s">
        <v>1858</v>
      </c>
      <c r="E2041" s="5">
        <v>10028</v>
      </c>
      <c r="F2041" s="4" t="str">
        <f t="shared" si="60"/>
        <v>XRP</v>
      </c>
      <c r="G2041" s="2" t="str">
        <f>IF(INDEX(지갑!$H:$H,MATCH(A2041&amp;B2041&amp;C2041&amp;D2041&amp;E2041&amp;F2041&amp;H2041,지갑!$K:$K,0))=0, "",INDEX(지갑!$H:$H,MATCH(A2041&amp;B2041&amp;C2041&amp;D2041&amp;E2041&amp;F2041&amp;H2041,지갑!$K:$K,0)))</f>
        <v>rEb8TK3gBgk5auZkwc6sHnwrGVJH8DuaLh</v>
      </c>
      <c r="H2041" s="5">
        <v>531897458</v>
      </c>
      <c r="K2041" s="4" t="s">
        <v>10</v>
      </c>
      <c r="L2041" s="4" t="s">
        <v>10</v>
      </c>
      <c r="M2041" s="11">
        <v>4717</v>
      </c>
      <c r="N2041" s="2" t="str">
        <f>IF(ISERROR(INDEX(출금!$G$2:$G$1048576,MATCH($S2041,출금!$S$2:$S$1048576,0)))=TRUE, "", INDEX(출금!$G$2:$G$1048576,MATCH($S2041,출금!$S$2:$S$1048576,0))&amp;"")</f>
        <v>rEb8TK3gBgk5auZkwc6sHnwrGVJH8DuaLh</v>
      </c>
      <c r="O2041" s="2" t="str">
        <f>IF(ISERROR(INDEX(출금!$H$2:$H$1048576,MATCH($S2041,출금!$S$2:$S$1048576,0)))=TRUE, "", INDEX(출금!$H$2:$H$1048576,MATCH($S2041,출금!$S$2:$S$1048576,0))&amp;"")</f>
        <v>105711647</v>
      </c>
      <c r="P2041" s="2" t="str">
        <f>IF(ISERROR(INDEX(출금!$A$2:$A$1048576,MATCH($S2041,출금!$S$2:$S$1048576,0)))=TRUE, "", INDEX(출금!$A$2:$A$1048576,MATCH($S2041,출금!$S$2:$S$1048576,0)))</f>
        <v>exchange</v>
      </c>
      <c r="Q2041" s="2" t="str">
        <f>IF(ISERROR(INDEX(출금!$B$2:$B$1048576,MATCH($S2041,출금!$S$2:$S$1048576,0)))=TRUE, "", INDEX(출금!$B$2:$B$1048576,MATCH($S2041,출금!$S$2:$S$1048576,0)))</f>
        <v>Binance</v>
      </c>
      <c r="R2041" s="2" t="str">
        <f>IF(ISERROR(INDEX(출금!$C$2:$C$1048576,MATCH($S2041,출금!$S$2:$S$1048576,0)))=TRUE, "", INDEX(출금!$C$2:$C$1048576,MATCH($S2041,출금!$S$2:$S$1048576,0)))</f>
        <v>BBRICK</v>
      </c>
      <c r="S2041" s="4" t="s">
        <v>3304</v>
      </c>
      <c r="T2041" s="20">
        <v>44618.61041666667</v>
      </c>
      <c r="U2041" s="31" t="str">
        <f t="shared" si="59"/>
        <v>2022-02-26</v>
      </c>
    </row>
    <row r="2042" spans="1:21" hidden="1">
      <c r="A2042" s="2" t="s">
        <v>3</v>
      </c>
      <c r="B2042" s="2" t="s">
        <v>67</v>
      </c>
      <c r="C2042" s="2" t="s">
        <v>24</v>
      </c>
      <c r="D2042" s="2" t="s">
        <v>1858</v>
      </c>
      <c r="E2042" s="5">
        <v>10028</v>
      </c>
      <c r="F2042" s="4" t="str">
        <f t="shared" si="60"/>
        <v>XRP</v>
      </c>
      <c r="G2042" s="2" t="str">
        <f>IF(INDEX(지갑!$H:$H,MATCH(A2042&amp;B2042&amp;C2042&amp;D2042&amp;E2042&amp;F2042&amp;H2042,지갑!$K:$K,0))=0, "",INDEX(지갑!$H:$H,MATCH(A2042&amp;B2042&amp;C2042&amp;D2042&amp;E2042&amp;F2042&amp;H2042,지갑!$K:$K,0)))</f>
        <v>rEb8TK3gBgk5auZkwc6sHnwrGVJH8DuaLh</v>
      </c>
      <c r="H2042" s="5">
        <v>531897458</v>
      </c>
      <c r="K2042" s="4" t="s">
        <v>10</v>
      </c>
      <c r="L2042" s="4" t="s">
        <v>10</v>
      </c>
      <c r="M2042" s="11">
        <v>3750</v>
      </c>
      <c r="N2042" s="2" t="str">
        <f>IF(ISERROR(INDEX(출금!$G$2:$G$1048576,MATCH($S2042,출금!$S$2:$S$1048576,0)))=TRUE, "", INDEX(출금!$G$2:$G$1048576,MATCH($S2042,출금!$S$2:$S$1048576,0))&amp;"")</f>
        <v>rEb8TK3gBgk5auZkwc6sHnwrGVJH8DuaLh</v>
      </c>
      <c r="O2042" s="2" t="str">
        <f>IF(ISERROR(INDEX(출금!$H$2:$H$1048576,MATCH($S2042,출금!$S$2:$S$1048576,0)))=TRUE, "", INDEX(출금!$H$2:$H$1048576,MATCH($S2042,출금!$S$2:$S$1048576,0))&amp;"")</f>
        <v>105711647</v>
      </c>
      <c r="P2042" s="2" t="str">
        <f>IF(ISERROR(INDEX(출금!$A$2:$A$1048576,MATCH($S2042,출금!$S$2:$S$1048576,0)))=TRUE, "", INDEX(출금!$A$2:$A$1048576,MATCH($S2042,출금!$S$2:$S$1048576,0)))</f>
        <v>exchange</v>
      </c>
      <c r="Q2042" s="2" t="str">
        <f>IF(ISERROR(INDEX(출금!$B$2:$B$1048576,MATCH($S2042,출금!$S$2:$S$1048576,0)))=TRUE, "", INDEX(출금!$B$2:$B$1048576,MATCH($S2042,출금!$S$2:$S$1048576,0)))</f>
        <v>Binance</v>
      </c>
      <c r="R2042" s="2" t="str">
        <f>IF(ISERROR(INDEX(출금!$C$2:$C$1048576,MATCH($S2042,출금!$S$2:$S$1048576,0)))=TRUE, "", INDEX(출금!$C$2:$C$1048576,MATCH($S2042,출금!$S$2:$S$1048576,0)))</f>
        <v>BBRICK</v>
      </c>
      <c r="S2042" s="4" t="s">
        <v>3305</v>
      </c>
      <c r="T2042" s="20">
        <v>44618.579861111109</v>
      </c>
      <c r="U2042" s="31" t="str">
        <f t="shared" si="59"/>
        <v>2022-02-26</v>
      </c>
    </row>
    <row r="2043" spans="1:21" hidden="1">
      <c r="A2043" s="2" t="s">
        <v>3</v>
      </c>
      <c r="B2043" s="2" t="s">
        <v>67</v>
      </c>
      <c r="C2043" s="2" t="s">
        <v>24</v>
      </c>
      <c r="D2043" s="2" t="s">
        <v>1858</v>
      </c>
      <c r="E2043" s="5">
        <v>10028</v>
      </c>
      <c r="F2043" s="4" t="str">
        <f t="shared" si="60"/>
        <v>ATOM</v>
      </c>
      <c r="G2043" s="2" t="str">
        <f>IF(INDEX(지갑!$H:$H,MATCH(A2043&amp;B2043&amp;C2043&amp;D2043&amp;E2043&amp;F2043&amp;H2043,지갑!$K:$K,0))=0, "",INDEX(지갑!$H:$H,MATCH(A2043&amp;B2043&amp;C2043&amp;D2043&amp;E2043&amp;F2043&amp;H2043,지갑!$K:$K,0)))</f>
        <v>cosmos15v50ymp6n5dn73erkqtmq0u8adpl8d3ujv2e74</v>
      </c>
      <c r="H2043" s="5">
        <v>104932661</v>
      </c>
      <c r="K2043" s="4" t="s">
        <v>70</v>
      </c>
      <c r="L2043" s="4" t="s">
        <v>70</v>
      </c>
      <c r="M2043" s="11">
        <v>78</v>
      </c>
      <c r="N2043" s="2" t="str">
        <f>IF(ISERROR(INDEX(출금!$G$2:$G$1048576,MATCH($S2043,출금!$S$2:$S$1048576,0)))=TRUE, "", INDEX(출금!$G$2:$G$1048576,MATCH($S2043,출금!$S$2:$S$1048576,0))&amp;"")</f>
        <v>cosmos15v50ymp6n5dn73erkqtmq0u8adpl8d3ujv2e74</v>
      </c>
      <c r="O2043" s="2" t="str">
        <f>IF(ISERROR(INDEX(출금!$H$2:$H$1048576,MATCH($S2043,출금!$S$2:$S$1048576,0)))=TRUE, "", INDEX(출금!$H$2:$H$1048576,MATCH($S2043,출금!$S$2:$S$1048576,0))&amp;"")</f>
        <v>101230448</v>
      </c>
      <c r="P2043" s="2" t="str">
        <f>IF(ISERROR(INDEX(출금!$A$2:$A$1048576,MATCH($S2043,출금!$S$2:$S$1048576,0)))=TRUE, "", INDEX(출금!$A$2:$A$1048576,MATCH($S2043,출금!$S$2:$S$1048576,0)))</f>
        <v>exchange</v>
      </c>
      <c r="Q2043" s="2" t="str">
        <f>IF(ISERROR(INDEX(출금!$B$2:$B$1048576,MATCH($S2043,출금!$S$2:$S$1048576,0)))=TRUE, "", INDEX(출금!$B$2:$B$1048576,MATCH($S2043,출금!$S$2:$S$1048576,0)))</f>
        <v>Binance</v>
      </c>
      <c r="R2043" s="2" t="str">
        <f>IF(ISERROR(INDEX(출금!$C$2:$C$1048576,MATCH($S2043,출금!$S$2:$S$1048576,0)))=TRUE, "", INDEX(출금!$C$2:$C$1048576,MATCH($S2043,출금!$S$2:$S$1048576,0)))</f>
        <v>BBRICK</v>
      </c>
      <c r="S2043" s="4" t="s">
        <v>3306</v>
      </c>
      <c r="T2043" s="20">
        <v>44618.56527777778</v>
      </c>
      <c r="U2043" s="31" t="str">
        <f t="shared" si="59"/>
        <v>2022-02-26</v>
      </c>
    </row>
    <row r="2044" spans="1:21" hidden="1">
      <c r="A2044" s="2" t="s">
        <v>3</v>
      </c>
      <c r="B2044" s="2" t="s">
        <v>67</v>
      </c>
      <c r="C2044" s="2" t="s">
        <v>24</v>
      </c>
      <c r="D2044" s="2" t="s">
        <v>1858</v>
      </c>
      <c r="E2044" s="5">
        <v>10028</v>
      </c>
      <c r="F2044" s="4" t="str">
        <f t="shared" si="60"/>
        <v>XRP</v>
      </c>
      <c r="G2044" s="2" t="str">
        <f>IF(INDEX(지갑!$H:$H,MATCH(A2044&amp;B2044&amp;C2044&amp;D2044&amp;E2044&amp;F2044&amp;H2044,지갑!$K:$K,0))=0, "",INDEX(지갑!$H:$H,MATCH(A2044&amp;B2044&amp;C2044&amp;D2044&amp;E2044&amp;F2044&amp;H2044,지갑!$K:$K,0)))</f>
        <v>rEb8TK3gBgk5auZkwc6sHnwrGVJH8DuaLh</v>
      </c>
      <c r="H2044" s="5">
        <v>531897458</v>
      </c>
      <c r="K2044" s="4" t="s">
        <v>10</v>
      </c>
      <c r="L2044" s="4" t="s">
        <v>10</v>
      </c>
      <c r="M2044" s="11">
        <v>5898</v>
      </c>
      <c r="N2044" s="2" t="str">
        <f>IF(ISERROR(INDEX(출금!$G$2:$G$1048576,MATCH($S2044,출금!$S$2:$S$1048576,0)))=TRUE, "", INDEX(출금!$G$2:$G$1048576,MATCH($S2044,출금!$S$2:$S$1048576,0))&amp;"")</f>
        <v>rEb8TK3gBgk5auZkwc6sHnwrGVJH8DuaLh</v>
      </c>
      <c r="O2044" s="2" t="str">
        <f>IF(ISERROR(INDEX(출금!$H$2:$H$1048576,MATCH($S2044,출금!$S$2:$S$1048576,0)))=TRUE, "", INDEX(출금!$H$2:$H$1048576,MATCH($S2044,출금!$S$2:$S$1048576,0))&amp;"")</f>
        <v>105711647</v>
      </c>
      <c r="P2044" s="2" t="str">
        <f>IF(ISERROR(INDEX(출금!$A$2:$A$1048576,MATCH($S2044,출금!$S$2:$S$1048576,0)))=TRUE, "", INDEX(출금!$A$2:$A$1048576,MATCH($S2044,출금!$S$2:$S$1048576,0)))</f>
        <v>exchange</v>
      </c>
      <c r="Q2044" s="2" t="str">
        <f>IF(ISERROR(INDEX(출금!$B$2:$B$1048576,MATCH($S2044,출금!$S$2:$S$1048576,0)))=TRUE, "", INDEX(출금!$B$2:$B$1048576,MATCH($S2044,출금!$S$2:$S$1048576,0)))</f>
        <v>Binance</v>
      </c>
      <c r="R2044" s="2" t="str">
        <f>IF(ISERROR(INDEX(출금!$C$2:$C$1048576,MATCH($S2044,출금!$S$2:$S$1048576,0)))=TRUE, "", INDEX(출금!$C$2:$C$1048576,MATCH($S2044,출금!$S$2:$S$1048576,0)))</f>
        <v>BBRICK</v>
      </c>
      <c r="S2044" s="4" t="s">
        <v>3307</v>
      </c>
      <c r="T2044" s="20">
        <v>44618.56527777778</v>
      </c>
      <c r="U2044" s="31" t="str">
        <f t="shared" si="59"/>
        <v>2022-02-26</v>
      </c>
    </row>
    <row r="2045" spans="1:21" hidden="1">
      <c r="A2045" s="2" t="s">
        <v>3</v>
      </c>
      <c r="B2045" s="2" t="s">
        <v>67</v>
      </c>
      <c r="C2045" s="2" t="s">
        <v>24</v>
      </c>
      <c r="D2045" s="2" t="s">
        <v>1858</v>
      </c>
      <c r="E2045" s="5">
        <v>10028</v>
      </c>
      <c r="F2045" s="4" t="str">
        <f t="shared" si="60"/>
        <v>BTC</v>
      </c>
      <c r="G2045" s="2" t="str">
        <f>IF(INDEX(지갑!$H:$H,MATCH(A2045&amp;B2045&amp;C2045&amp;D2045&amp;E2045&amp;F2045&amp;H2045,지갑!$K:$K,0))=0, "",INDEX(지갑!$H:$H,MATCH(A2045&amp;B2045&amp;C2045&amp;D2045&amp;E2045&amp;F2045&amp;H2045,지갑!$K:$K,0)))</f>
        <v>16esxERx1HMYyX8kr5Zh9YZqepZk7gzuCn</v>
      </c>
      <c r="K2045" s="4" t="s">
        <v>9</v>
      </c>
      <c r="L2045" s="4" t="s">
        <v>9</v>
      </c>
      <c r="M2045" s="11">
        <v>8</v>
      </c>
      <c r="N2045" s="2" t="str">
        <f>IF(ISERROR(INDEX(출금!$G$2:$G$1048576,MATCH($S2045,출금!$S$2:$S$1048576,0)))=TRUE, "", INDEX(출금!$G$2:$G$1048576,MATCH($S2045,출금!$S$2:$S$1048576,0))&amp;"")</f>
        <v>19SK9LWSXLdmwPxvjPgvUrdaPhaPS6LaNu</v>
      </c>
      <c r="O2045" s="2" t="str">
        <f>IF(ISERROR(INDEX(출금!$H$2:$H$1048576,MATCH($S2045,출금!$S$2:$S$1048576,0)))=TRUE, "", INDEX(출금!$H$2:$H$1048576,MATCH($S2045,출금!$S$2:$S$1048576,0))&amp;"")</f>
        <v/>
      </c>
      <c r="P2045" s="2" t="str">
        <f>IF(ISERROR(INDEX(출금!$A$2:$A$1048576,MATCH($S2045,출금!$S$2:$S$1048576,0)))=TRUE, "", INDEX(출금!$A$2:$A$1048576,MATCH($S2045,출금!$S$2:$S$1048576,0)))</f>
        <v>exchange</v>
      </c>
      <c r="Q2045" s="2" t="str">
        <f>IF(ISERROR(INDEX(출금!$B$2:$B$1048576,MATCH($S2045,출금!$S$2:$S$1048576,0)))=TRUE, "", INDEX(출금!$B$2:$B$1048576,MATCH($S2045,출금!$S$2:$S$1048576,0)))</f>
        <v>Binance</v>
      </c>
      <c r="R2045" s="2" t="str">
        <f>IF(ISERROR(INDEX(출금!$C$2:$C$1048576,MATCH($S2045,출금!$S$2:$S$1048576,0)))=TRUE, "", INDEX(출금!$C$2:$C$1048576,MATCH($S2045,출금!$S$2:$S$1048576,0)))</f>
        <v>BBRICK</v>
      </c>
      <c r="S2045" s="4" t="s">
        <v>3308</v>
      </c>
      <c r="T2045" s="20">
        <v>44618.465277777781</v>
      </c>
      <c r="U2045" s="31" t="str">
        <f t="shared" si="59"/>
        <v>2022-02-26</v>
      </c>
    </row>
    <row r="2046" spans="1:21" hidden="1">
      <c r="A2046" s="2" t="s">
        <v>3</v>
      </c>
      <c r="B2046" s="2" t="s">
        <v>67</v>
      </c>
      <c r="C2046" s="2" t="s">
        <v>24</v>
      </c>
      <c r="D2046" s="2" t="s">
        <v>1858</v>
      </c>
      <c r="E2046" s="5">
        <v>10028</v>
      </c>
      <c r="F2046" s="4" t="str">
        <f t="shared" si="60"/>
        <v>BTC</v>
      </c>
      <c r="G2046" s="2" t="str">
        <f>IF(INDEX(지갑!$H:$H,MATCH(A2046&amp;B2046&amp;C2046&amp;D2046&amp;E2046&amp;F2046&amp;H2046,지갑!$K:$K,0))=0, "",INDEX(지갑!$H:$H,MATCH(A2046&amp;B2046&amp;C2046&amp;D2046&amp;E2046&amp;F2046&amp;H2046,지갑!$K:$K,0)))</f>
        <v>16esxERx1HMYyX8kr5Zh9YZqepZk7gzuCn</v>
      </c>
      <c r="K2046" s="4" t="s">
        <v>9</v>
      </c>
      <c r="L2046" s="4" t="s">
        <v>9</v>
      </c>
      <c r="M2046" s="11">
        <v>10</v>
      </c>
      <c r="N2046" s="2" t="str">
        <f>IF(ISERROR(INDEX(출금!$G$2:$G$1048576,MATCH($S2046,출금!$S$2:$S$1048576,0)))=TRUE, "", INDEX(출금!$G$2:$G$1048576,MATCH($S2046,출금!$S$2:$S$1048576,0))&amp;"")</f>
        <v>19SK9LWSXLdmwPxvjPgvUrdaPhaPS6LaNu</v>
      </c>
      <c r="O2046" s="2" t="str">
        <f>IF(ISERROR(INDEX(출금!$H$2:$H$1048576,MATCH($S2046,출금!$S$2:$S$1048576,0)))=TRUE, "", INDEX(출금!$H$2:$H$1048576,MATCH($S2046,출금!$S$2:$S$1048576,0))&amp;"")</f>
        <v/>
      </c>
      <c r="P2046" s="2" t="str">
        <f>IF(ISERROR(INDEX(출금!$A$2:$A$1048576,MATCH($S2046,출금!$S$2:$S$1048576,0)))=TRUE, "", INDEX(출금!$A$2:$A$1048576,MATCH($S2046,출금!$S$2:$S$1048576,0)))</f>
        <v>exchange</v>
      </c>
      <c r="Q2046" s="2" t="str">
        <f>IF(ISERROR(INDEX(출금!$B$2:$B$1048576,MATCH($S2046,출금!$S$2:$S$1048576,0)))=TRUE, "", INDEX(출금!$B$2:$B$1048576,MATCH($S2046,출금!$S$2:$S$1048576,0)))</f>
        <v>Binance</v>
      </c>
      <c r="R2046" s="2" t="str">
        <f>IF(ISERROR(INDEX(출금!$C$2:$C$1048576,MATCH($S2046,출금!$S$2:$S$1048576,0)))=TRUE, "", INDEX(출금!$C$2:$C$1048576,MATCH($S2046,출금!$S$2:$S$1048576,0)))</f>
        <v>BBRICK</v>
      </c>
      <c r="S2046" s="4" t="s">
        <v>3309</v>
      </c>
      <c r="T2046" s="20">
        <v>44617.993055555555</v>
      </c>
      <c r="U2046" s="31" t="str">
        <f t="shared" si="59"/>
        <v>2022-02-25</v>
      </c>
    </row>
    <row r="2047" spans="1:21" hidden="1">
      <c r="A2047" s="2" t="s">
        <v>3</v>
      </c>
      <c r="B2047" s="2" t="s">
        <v>67</v>
      </c>
      <c r="C2047" s="2" t="s">
        <v>24</v>
      </c>
      <c r="D2047" s="2" t="s">
        <v>1858</v>
      </c>
      <c r="E2047" s="5">
        <v>10028</v>
      </c>
      <c r="F2047" s="4" t="str">
        <f t="shared" si="60"/>
        <v>BTC</v>
      </c>
      <c r="G2047" s="2" t="str">
        <f>IF(INDEX(지갑!$H:$H,MATCH(A2047&amp;B2047&amp;C2047&amp;D2047&amp;E2047&amp;F2047&amp;H2047,지갑!$K:$K,0))=0, "",INDEX(지갑!$H:$H,MATCH(A2047&amp;B2047&amp;C2047&amp;D2047&amp;E2047&amp;F2047&amp;H2047,지갑!$K:$K,0)))</f>
        <v>16esxERx1HMYyX8kr5Zh9YZqepZk7gzuCn</v>
      </c>
      <c r="K2047" s="4" t="s">
        <v>9</v>
      </c>
      <c r="L2047" s="4" t="s">
        <v>9</v>
      </c>
      <c r="M2047" s="11">
        <v>8</v>
      </c>
      <c r="N2047" s="2" t="str">
        <f>IF(ISERROR(INDEX(출금!$G$2:$G$1048576,MATCH($S2047,출금!$S$2:$S$1048576,0)))=TRUE, "", INDEX(출금!$G$2:$G$1048576,MATCH($S2047,출금!$S$2:$S$1048576,0))&amp;"")</f>
        <v>19SK9LWSXLdmwPxvjPgvUrdaPhaPS6LaNu</v>
      </c>
      <c r="O2047" s="2" t="str">
        <f>IF(ISERROR(INDEX(출금!$H$2:$H$1048576,MATCH($S2047,출금!$S$2:$S$1048576,0)))=TRUE, "", INDEX(출금!$H$2:$H$1048576,MATCH($S2047,출금!$S$2:$S$1048576,0))&amp;"")</f>
        <v/>
      </c>
      <c r="P2047" s="2" t="str">
        <f>IF(ISERROR(INDEX(출금!$A$2:$A$1048576,MATCH($S2047,출금!$S$2:$S$1048576,0)))=TRUE, "", INDEX(출금!$A$2:$A$1048576,MATCH($S2047,출금!$S$2:$S$1048576,0)))</f>
        <v>exchange</v>
      </c>
      <c r="Q2047" s="2" t="str">
        <f>IF(ISERROR(INDEX(출금!$B$2:$B$1048576,MATCH($S2047,출금!$S$2:$S$1048576,0)))=TRUE, "", INDEX(출금!$B$2:$B$1048576,MATCH($S2047,출금!$S$2:$S$1048576,0)))</f>
        <v>Binance</v>
      </c>
      <c r="R2047" s="2" t="str">
        <f>IF(ISERROR(INDEX(출금!$C$2:$C$1048576,MATCH($S2047,출금!$S$2:$S$1048576,0)))=TRUE, "", INDEX(출금!$C$2:$C$1048576,MATCH($S2047,출금!$S$2:$S$1048576,0)))</f>
        <v>BBRICK</v>
      </c>
      <c r="S2047" s="4" t="s">
        <v>3310</v>
      </c>
      <c r="T2047" s="20">
        <v>44617.989583333336</v>
      </c>
      <c r="U2047" s="31" t="str">
        <f t="shared" si="59"/>
        <v>2022-02-25</v>
      </c>
    </row>
    <row r="2048" spans="1:21" hidden="1">
      <c r="A2048" s="2" t="s">
        <v>3</v>
      </c>
      <c r="B2048" s="2" t="s">
        <v>67</v>
      </c>
      <c r="C2048" s="2" t="s">
        <v>24</v>
      </c>
      <c r="D2048" s="2" t="s">
        <v>1858</v>
      </c>
      <c r="E2048" s="5">
        <v>10028</v>
      </c>
      <c r="F2048" s="4" t="str">
        <f t="shared" si="60"/>
        <v>XRP</v>
      </c>
      <c r="G2048" s="2" t="str">
        <f>IF(INDEX(지갑!$H:$H,MATCH(A2048&amp;B2048&amp;C2048&amp;D2048&amp;E2048&amp;F2048&amp;H2048,지갑!$K:$K,0))=0, "",INDEX(지갑!$H:$H,MATCH(A2048&amp;B2048&amp;C2048&amp;D2048&amp;E2048&amp;F2048&amp;H2048,지갑!$K:$K,0)))</f>
        <v>rEb8TK3gBgk5auZkwc6sHnwrGVJH8DuaLh</v>
      </c>
      <c r="H2048" s="5">
        <v>531897458</v>
      </c>
      <c r="K2048" s="4" t="s">
        <v>10</v>
      </c>
      <c r="L2048" s="4" t="s">
        <v>10</v>
      </c>
      <c r="M2048" s="11">
        <v>7571</v>
      </c>
      <c r="N2048" s="2" t="str">
        <f>IF(ISERROR(INDEX(출금!$G$2:$G$1048576,MATCH($S2048,출금!$S$2:$S$1048576,0)))=TRUE, "", INDEX(출금!$G$2:$G$1048576,MATCH($S2048,출금!$S$2:$S$1048576,0))&amp;"")</f>
        <v>rEb8TK3gBgk5auZkwc6sHnwrGVJH8DuaLh</v>
      </c>
      <c r="O2048" s="2" t="str">
        <f>IF(ISERROR(INDEX(출금!$H$2:$H$1048576,MATCH($S2048,출금!$S$2:$S$1048576,0)))=TRUE, "", INDEX(출금!$H$2:$H$1048576,MATCH($S2048,출금!$S$2:$S$1048576,0))&amp;"")</f>
        <v>105711647</v>
      </c>
      <c r="P2048" s="2" t="str">
        <f>IF(ISERROR(INDEX(출금!$A$2:$A$1048576,MATCH($S2048,출금!$S$2:$S$1048576,0)))=TRUE, "", INDEX(출금!$A$2:$A$1048576,MATCH($S2048,출금!$S$2:$S$1048576,0)))</f>
        <v>exchange</v>
      </c>
      <c r="Q2048" s="2" t="str">
        <f>IF(ISERROR(INDEX(출금!$B$2:$B$1048576,MATCH($S2048,출금!$S$2:$S$1048576,0)))=TRUE, "", INDEX(출금!$B$2:$B$1048576,MATCH($S2048,출금!$S$2:$S$1048576,0)))</f>
        <v>Binance</v>
      </c>
      <c r="R2048" s="2" t="str">
        <f>IF(ISERROR(INDEX(출금!$C$2:$C$1048576,MATCH($S2048,출금!$S$2:$S$1048576,0)))=TRUE, "", INDEX(출금!$C$2:$C$1048576,MATCH($S2048,출금!$S$2:$S$1048576,0)))</f>
        <v>BBRICK</v>
      </c>
      <c r="S2048" s="4" t="s">
        <v>3313</v>
      </c>
      <c r="T2048" s="20">
        <v>44617.503472222219</v>
      </c>
      <c r="U2048" s="31" t="str">
        <f t="shared" si="59"/>
        <v>2022-02-25</v>
      </c>
    </row>
    <row r="2049" spans="1:21" hidden="1">
      <c r="A2049" s="2" t="s">
        <v>3</v>
      </c>
      <c r="B2049" s="2" t="s">
        <v>67</v>
      </c>
      <c r="C2049" s="2" t="s">
        <v>24</v>
      </c>
      <c r="D2049" s="2" t="s">
        <v>1858</v>
      </c>
      <c r="E2049" s="5">
        <v>10028</v>
      </c>
      <c r="F2049" s="4" t="str">
        <f t="shared" si="60"/>
        <v>BTC</v>
      </c>
      <c r="G2049" s="2" t="str">
        <f>IF(INDEX(지갑!$H:$H,MATCH(A2049&amp;B2049&amp;C2049&amp;D2049&amp;E2049&amp;F2049&amp;H2049,지갑!$K:$K,0))=0, "",INDEX(지갑!$H:$H,MATCH(A2049&amp;B2049&amp;C2049&amp;D2049&amp;E2049&amp;F2049&amp;H2049,지갑!$K:$K,0)))</f>
        <v>16esxERx1HMYyX8kr5Zh9YZqepZk7gzuCn</v>
      </c>
      <c r="K2049" s="4" t="s">
        <v>9</v>
      </c>
      <c r="L2049" s="4" t="s">
        <v>9</v>
      </c>
      <c r="M2049" s="11">
        <v>11</v>
      </c>
      <c r="N2049" s="2" t="str">
        <f>IF(ISERROR(INDEX(출금!$G$2:$G$1048576,MATCH($S2049,출금!$S$2:$S$1048576,0)))=TRUE, "", INDEX(출금!$G$2:$G$1048576,MATCH($S2049,출금!$S$2:$S$1048576,0))&amp;"")</f>
        <v>19SK9LWSXLdmwPxvjPgvUrdaPhaPS6LaNu</v>
      </c>
      <c r="O2049" s="2" t="str">
        <f>IF(ISERROR(INDEX(출금!$H$2:$H$1048576,MATCH($S2049,출금!$S$2:$S$1048576,0)))=TRUE, "", INDEX(출금!$H$2:$H$1048576,MATCH($S2049,출금!$S$2:$S$1048576,0))&amp;"")</f>
        <v/>
      </c>
      <c r="P2049" s="2" t="str">
        <f>IF(ISERROR(INDEX(출금!$A$2:$A$1048576,MATCH($S2049,출금!$S$2:$S$1048576,0)))=TRUE, "", INDEX(출금!$A$2:$A$1048576,MATCH($S2049,출금!$S$2:$S$1048576,0)))</f>
        <v>exchange</v>
      </c>
      <c r="Q2049" s="2" t="str">
        <f>IF(ISERROR(INDEX(출금!$B$2:$B$1048576,MATCH($S2049,출금!$S$2:$S$1048576,0)))=TRUE, "", INDEX(출금!$B$2:$B$1048576,MATCH($S2049,출금!$S$2:$S$1048576,0)))</f>
        <v>Binance</v>
      </c>
      <c r="R2049" s="2" t="str">
        <f>IF(ISERROR(INDEX(출금!$C$2:$C$1048576,MATCH($S2049,출금!$S$2:$S$1048576,0)))=TRUE, "", INDEX(출금!$C$2:$C$1048576,MATCH($S2049,출금!$S$2:$S$1048576,0)))</f>
        <v>BBRICK</v>
      </c>
      <c r="S2049" s="4" t="s">
        <v>3316</v>
      </c>
      <c r="T2049" s="20">
        <v>44616.772916666669</v>
      </c>
      <c r="U2049" s="31" t="str">
        <f t="shared" si="59"/>
        <v>2022-02-24</v>
      </c>
    </row>
    <row r="2050" spans="1:21" hidden="1">
      <c r="A2050" s="2" t="s">
        <v>3</v>
      </c>
      <c r="B2050" s="2" t="s">
        <v>67</v>
      </c>
      <c r="C2050" s="2" t="s">
        <v>24</v>
      </c>
      <c r="D2050" s="2" t="s">
        <v>1858</v>
      </c>
      <c r="E2050" s="5">
        <v>10028</v>
      </c>
      <c r="F2050" s="4" t="str">
        <f t="shared" si="60"/>
        <v>XRP</v>
      </c>
      <c r="G2050" s="2" t="str">
        <f>IF(INDEX(지갑!$H:$H,MATCH(A2050&amp;B2050&amp;C2050&amp;D2050&amp;E2050&amp;F2050&amp;H2050,지갑!$K:$K,0))=0, "",INDEX(지갑!$H:$H,MATCH(A2050&amp;B2050&amp;C2050&amp;D2050&amp;E2050&amp;F2050&amp;H2050,지갑!$K:$K,0)))</f>
        <v>rEb8TK3gBgk5auZkwc6sHnwrGVJH8DuaLh</v>
      </c>
      <c r="H2050" s="5">
        <v>531897458</v>
      </c>
      <c r="K2050" s="4" t="s">
        <v>10</v>
      </c>
      <c r="L2050" s="4" t="s">
        <v>10</v>
      </c>
      <c r="M2050" s="11">
        <v>8070</v>
      </c>
      <c r="N2050" s="2" t="str">
        <f>IF(ISERROR(INDEX(출금!$G$2:$G$1048576,MATCH($S2050,출금!$S$2:$S$1048576,0)))=TRUE, "", INDEX(출금!$G$2:$G$1048576,MATCH($S2050,출금!$S$2:$S$1048576,0))&amp;"")</f>
        <v>rEb8TK3gBgk5auZkwc6sHnwrGVJH8DuaLh</v>
      </c>
      <c r="O2050" s="2" t="str">
        <f>IF(ISERROR(INDEX(출금!$H$2:$H$1048576,MATCH($S2050,출금!$S$2:$S$1048576,0)))=TRUE, "", INDEX(출금!$H$2:$H$1048576,MATCH($S2050,출금!$S$2:$S$1048576,0))&amp;"")</f>
        <v>105711647</v>
      </c>
      <c r="P2050" s="2" t="str">
        <f>IF(ISERROR(INDEX(출금!$A$2:$A$1048576,MATCH($S2050,출금!$S$2:$S$1048576,0)))=TRUE, "", INDEX(출금!$A$2:$A$1048576,MATCH($S2050,출금!$S$2:$S$1048576,0)))</f>
        <v>exchange</v>
      </c>
      <c r="Q2050" s="2" t="str">
        <f>IF(ISERROR(INDEX(출금!$B$2:$B$1048576,MATCH($S2050,출금!$S$2:$S$1048576,0)))=TRUE, "", INDEX(출금!$B$2:$B$1048576,MATCH($S2050,출금!$S$2:$S$1048576,0)))</f>
        <v>Binance</v>
      </c>
      <c r="R2050" s="2" t="str">
        <f>IF(ISERROR(INDEX(출금!$C$2:$C$1048576,MATCH($S2050,출금!$S$2:$S$1048576,0)))=TRUE, "", INDEX(출금!$C$2:$C$1048576,MATCH($S2050,출금!$S$2:$S$1048576,0)))</f>
        <v>BBRICK</v>
      </c>
      <c r="S2050" s="4" t="s">
        <v>3324</v>
      </c>
      <c r="T2050" s="20">
        <v>44616.535416666666</v>
      </c>
      <c r="U2050" s="31" t="str">
        <f t="shared" ref="U2050:U2072" si="61">TEXT(T2050,"yyyy-mm-dd")</f>
        <v>2022-02-24</v>
      </c>
    </row>
    <row r="2051" spans="1:21" hidden="1">
      <c r="A2051" s="2" t="s">
        <v>3</v>
      </c>
      <c r="B2051" s="2" t="s">
        <v>67</v>
      </c>
      <c r="C2051" s="2" t="s">
        <v>24</v>
      </c>
      <c r="D2051" s="2" t="s">
        <v>1858</v>
      </c>
      <c r="E2051" s="5">
        <v>10028</v>
      </c>
      <c r="F2051" s="4" t="str">
        <f t="shared" si="60"/>
        <v>XRP</v>
      </c>
      <c r="G2051" s="2" t="str">
        <f>IF(INDEX(지갑!$H:$H,MATCH(A2051&amp;B2051&amp;C2051&amp;D2051&amp;E2051&amp;F2051&amp;H2051,지갑!$K:$K,0))=0, "",INDEX(지갑!$H:$H,MATCH(A2051&amp;B2051&amp;C2051&amp;D2051&amp;E2051&amp;F2051&amp;H2051,지갑!$K:$K,0)))</f>
        <v>rEb8TK3gBgk5auZkwc6sHnwrGVJH8DuaLh</v>
      </c>
      <c r="H2051" s="5">
        <v>531897458</v>
      </c>
      <c r="K2051" s="4" t="s">
        <v>10</v>
      </c>
      <c r="L2051" s="4" t="s">
        <v>10</v>
      </c>
      <c r="M2051" s="11">
        <v>9999</v>
      </c>
      <c r="N2051" s="2" t="str">
        <f>IF(ISERROR(INDEX(출금!$G$2:$G$1048576,MATCH($S2051,출금!$S$2:$S$1048576,0)))=TRUE, "", INDEX(출금!$G$2:$G$1048576,MATCH($S2051,출금!$S$2:$S$1048576,0))&amp;"")</f>
        <v>rEb8TK3gBgk5auZkwc6sHnwrGVJH8DuaLh</v>
      </c>
      <c r="O2051" s="2" t="str">
        <f>IF(ISERROR(INDEX(출금!$H$2:$H$1048576,MATCH($S2051,출금!$S$2:$S$1048576,0)))=TRUE, "", INDEX(출금!$H$2:$H$1048576,MATCH($S2051,출금!$S$2:$S$1048576,0))&amp;"")</f>
        <v>105711647</v>
      </c>
      <c r="P2051" s="2" t="str">
        <f>IF(ISERROR(INDEX(출금!$A$2:$A$1048576,MATCH($S2051,출금!$S$2:$S$1048576,0)))=TRUE, "", INDEX(출금!$A$2:$A$1048576,MATCH($S2051,출금!$S$2:$S$1048576,0)))</f>
        <v>exchange</v>
      </c>
      <c r="Q2051" s="2" t="str">
        <f>IF(ISERROR(INDEX(출금!$B$2:$B$1048576,MATCH($S2051,출금!$S$2:$S$1048576,0)))=TRUE, "", INDEX(출금!$B$2:$B$1048576,MATCH($S2051,출금!$S$2:$S$1048576,0)))</f>
        <v>Binance</v>
      </c>
      <c r="R2051" s="2" t="str">
        <f>IF(ISERROR(INDEX(출금!$C$2:$C$1048576,MATCH($S2051,출금!$S$2:$S$1048576,0)))=TRUE, "", INDEX(출금!$C$2:$C$1048576,MATCH($S2051,출금!$S$2:$S$1048576,0)))</f>
        <v>BBRICK</v>
      </c>
      <c r="S2051" s="4" t="s">
        <v>3328</v>
      </c>
      <c r="T2051" s="20">
        <v>44614.715277777781</v>
      </c>
      <c r="U2051" s="31" t="str">
        <f t="shared" si="61"/>
        <v>2022-02-22</v>
      </c>
    </row>
    <row r="2052" spans="1:21" hidden="1">
      <c r="A2052" s="2" t="s">
        <v>3</v>
      </c>
      <c r="B2052" s="2" t="s">
        <v>67</v>
      </c>
      <c r="C2052" s="2" t="s">
        <v>24</v>
      </c>
      <c r="D2052" s="2" t="s">
        <v>1858</v>
      </c>
      <c r="E2052" s="5">
        <v>10028</v>
      </c>
      <c r="F2052" s="4" t="str">
        <f t="shared" si="60"/>
        <v>XRP</v>
      </c>
      <c r="G2052" s="2" t="str">
        <f>IF(INDEX(지갑!$H:$H,MATCH(A2052&amp;B2052&amp;C2052&amp;D2052&amp;E2052&amp;F2052&amp;H2052,지갑!$K:$K,0))=0, "",INDEX(지갑!$H:$H,MATCH(A2052&amp;B2052&amp;C2052&amp;D2052&amp;E2052&amp;F2052&amp;H2052,지갑!$K:$K,0)))</f>
        <v>rEb8TK3gBgk5auZkwc6sHnwrGVJH8DuaLh</v>
      </c>
      <c r="H2052" s="5">
        <v>531897458</v>
      </c>
      <c r="K2052" s="4" t="s">
        <v>10</v>
      </c>
      <c r="L2052" s="4" t="s">
        <v>10</v>
      </c>
      <c r="M2052" s="11">
        <v>1</v>
      </c>
      <c r="N2052" s="2" t="str">
        <f>IF(ISERROR(INDEX(출금!$G$2:$G$1048576,MATCH($S2052,출금!$S$2:$S$1048576,0)))=TRUE, "", INDEX(출금!$G$2:$G$1048576,MATCH($S2052,출금!$S$2:$S$1048576,0))&amp;"")</f>
        <v>rEb8TK3gBgk5auZkwc6sHnwrGVJH8DuaLh</v>
      </c>
      <c r="O2052" s="2" t="str">
        <f>IF(ISERROR(INDEX(출금!$H$2:$H$1048576,MATCH($S2052,출금!$S$2:$S$1048576,0)))=TRUE, "", INDEX(출금!$H$2:$H$1048576,MATCH($S2052,출금!$S$2:$S$1048576,0))&amp;"")</f>
        <v>105711647</v>
      </c>
      <c r="P2052" s="2" t="str">
        <f>IF(ISERROR(INDEX(출금!$A$2:$A$1048576,MATCH($S2052,출금!$S$2:$S$1048576,0)))=TRUE, "", INDEX(출금!$A$2:$A$1048576,MATCH($S2052,출금!$S$2:$S$1048576,0)))</f>
        <v>exchange</v>
      </c>
      <c r="Q2052" s="2" t="str">
        <f>IF(ISERROR(INDEX(출금!$B$2:$B$1048576,MATCH($S2052,출금!$S$2:$S$1048576,0)))=TRUE, "", INDEX(출금!$B$2:$B$1048576,MATCH($S2052,출금!$S$2:$S$1048576,0)))</f>
        <v>Binance</v>
      </c>
      <c r="R2052" s="2" t="str">
        <f>IF(ISERROR(INDEX(출금!$C$2:$C$1048576,MATCH($S2052,출금!$S$2:$S$1048576,0)))=TRUE, "", INDEX(출금!$C$2:$C$1048576,MATCH($S2052,출금!$S$2:$S$1048576,0)))</f>
        <v>BBRICK</v>
      </c>
      <c r="S2052" s="4" t="s">
        <v>3329</v>
      </c>
      <c r="T2052" s="20">
        <v>44614.713888888888</v>
      </c>
      <c r="U2052" s="31" t="str">
        <f t="shared" si="61"/>
        <v>2022-02-22</v>
      </c>
    </row>
    <row r="2053" spans="1:21" hidden="1">
      <c r="A2053" s="2" t="s">
        <v>3</v>
      </c>
      <c r="B2053" s="2" t="s">
        <v>67</v>
      </c>
      <c r="C2053" s="2" t="s">
        <v>24</v>
      </c>
      <c r="D2053" s="2" t="s">
        <v>1858</v>
      </c>
      <c r="E2053" s="5">
        <v>10028</v>
      </c>
      <c r="F2053" s="4" t="str">
        <f t="shared" si="60"/>
        <v>ATOM</v>
      </c>
      <c r="G2053" s="2" t="str">
        <f>IF(INDEX(지갑!$H:$H,MATCH(A2053&amp;B2053&amp;C2053&amp;D2053&amp;E2053&amp;F2053&amp;H2053,지갑!$K:$K,0))=0, "",INDEX(지갑!$H:$H,MATCH(A2053&amp;B2053&amp;C2053&amp;D2053&amp;E2053&amp;F2053&amp;H2053,지갑!$K:$K,0)))</f>
        <v>cosmos15v50ymp6n5dn73erkqtmq0u8adpl8d3ujv2e74</v>
      </c>
      <c r="H2053" s="5">
        <v>104932661</v>
      </c>
      <c r="K2053" s="4" t="s">
        <v>70</v>
      </c>
      <c r="L2053" s="4" t="s">
        <v>70</v>
      </c>
      <c r="M2053" s="11">
        <v>217</v>
      </c>
      <c r="N2053" s="2" t="str">
        <f>IF(ISERROR(INDEX(출금!$G$2:$G$1048576,MATCH($S2053,출금!$S$2:$S$1048576,0)))=TRUE, "", INDEX(출금!$G$2:$G$1048576,MATCH($S2053,출금!$S$2:$S$1048576,0))&amp;"")</f>
        <v>cosmos15v50ymp6n5dn73erkqtmq0u8adpl8d3ujv2e74</v>
      </c>
      <c r="O2053" s="2" t="str">
        <f>IF(ISERROR(INDEX(출금!$H$2:$H$1048576,MATCH($S2053,출금!$S$2:$S$1048576,0)))=TRUE, "", INDEX(출금!$H$2:$H$1048576,MATCH($S2053,출금!$S$2:$S$1048576,0))&amp;"")</f>
        <v>101230448</v>
      </c>
      <c r="P2053" s="2" t="str">
        <f>IF(ISERROR(INDEX(출금!$A$2:$A$1048576,MATCH($S2053,출금!$S$2:$S$1048576,0)))=TRUE, "", INDEX(출금!$A$2:$A$1048576,MATCH($S2053,출금!$S$2:$S$1048576,0)))</f>
        <v>exchange</v>
      </c>
      <c r="Q2053" s="2" t="str">
        <f>IF(ISERROR(INDEX(출금!$B$2:$B$1048576,MATCH($S2053,출금!$S$2:$S$1048576,0)))=TRUE, "", INDEX(출금!$B$2:$B$1048576,MATCH($S2053,출금!$S$2:$S$1048576,0)))</f>
        <v>Binance</v>
      </c>
      <c r="R2053" s="2" t="str">
        <f>IF(ISERROR(INDEX(출금!$C$2:$C$1048576,MATCH($S2053,출금!$S$2:$S$1048576,0)))=TRUE, "", INDEX(출금!$C$2:$C$1048576,MATCH($S2053,출금!$S$2:$S$1048576,0)))</f>
        <v>BBRICK</v>
      </c>
      <c r="S2053" s="4" t="s">
        <v>3330</v>
      </c>
      <c r="T2053" s="20">
        <v>44614.503472222219</v>
      </c>
      <c r="U2053" s="31" t="str">
        <f t="shared" si="61"/>
        <v>2022-02-22</v>
      </c>
    </row>
    <row r="2054" spans="1:21">
      <c r="A2054" s="2" t="s">
        <v>3</v>
      </c>
      <c r="B2054" s="2" t="s">
        <v>67</v>
      </c>
      <c r="C2054" s="2" t="s">
        <v>24</v>
      </c>
      <c r="D2054" s="2" t="s">
        <v>1858</v>
      </c>
      <c r="E2054" s="5">
        <v>10028</v>
      </c>
      <c r="F2054" s="4" t="str">
        <f t="shared" si="60"/>
        <v>ETH</v>
      </c>
      <c r="G2054" s="2" t="str">
        <f>IF(INDEX(지갑!$H:$H,MATCH(A2054&amp;B2054&amp;C2054&amp;D2054&amp;E2054&amp;F2054&amp;H2054,지갑!$K:$K,0))=0, "",INDEX(지갑!$H:$H,MATCH(A2054&amp;B2054&amp;C2054&amp;D2054&amp;E2054&amp;F2054&amp;H2054,지갑!$K:$K,0)))</f>
        <v>0xe3e6ab120c2d2a7acfa6ba8aab669f880ea2a17a</v>
      </c>
      <c r="K2054" s="4" t="s">
        <v>11</v>
      </c>
      <c r="L2054" s="4" t="s">
        <v>11</v>
      </c>
      <c r="M2054" s="11">
        <v>88</v>
      </c>
      <c r="N2054" s="2" t="str">
        <f>IF(ISERROR(INDEX(출금!$G$2:$G$1048576,MATCH($S2054,출금!$S$2:$S$1048576,0)))=TRUE, "", INDEX(출금!$G$2:$G$1048576,MATCH($S2054,출금!$S$2:$S$1048576,0))&amp;"")</f>
        <v>0x5d6fcf22aa4e4ff8da0abe329392e7c5306d22f3</v>
      </c>
      <c r="O2054" s="2" t="str">
        <f>IF(ISERROR(INDEX(출금!$H$2:$H$1048576,MATCH($S2054,출금!$S$2:$S$1048576,0)))=TRUE, "", INDEX(출금!$H$2:$H$1048576,MATCH($S2054,출금!$S$2:$S$1048576,0))&amp;"")</f>
        <v/>
      </c>
      <c r="P2054" s="2" t="str">
        <f>IF(ISERROR(INDEX(출금!$A$2:$A$1048576,MATCH($S2054,출금!$S$2:$S$1048576,0)))=TRUE, "", INDEX(출금!$A$2:$A$1048576,MATCH($S2054,출금!$S$2:$S$1048576,0)))</f>
        <v>exchange</v>
      </c>
      <c r="Q2054" s="2" t="str">
        <f>IF(ISERROR(INDEX(출금!$B$2:$B$1048576,MATCH($S2054,출금!$S$2:$S$1048576,0)))=TRUE, "", INDEX(출금!$B$2:$B$1048576,MATCH($S2054,출금!$S$2:$S$1048576,0)))</f>
        <v>Binance</v>
      </c>
      <c r="R2054" s="2" t="str">
        <f>IF(ISERROR(INDEX(출금!$C$2:$C$1048576,MATCH($S2054,출금!$S$2:$S$1048576,0)))=TRUE, "", INDEX(출금!$C$2:$C$1048576,MATCH($S2054,출금!$S$2:$S$1048576,0)))</f>
        <v>BBRICK</v>
      </c>
      <c r="S2054" s="4" t="s">
        <v>3331</v>
      </c>
      <c r="T2054" s="20">
        <v>44614.444444444445</v>
      </c>
      <c r="U2054" s="31" t="str">
        <f t="shared" si="61"/>
        <v>2022-02-22</v>
      </c>
    </row>
    <row r="2055" spans="1:21" hidden="1">
      <c r="A2055" s="2" t="s">
        <v>3</v>
      </c>
      <c r="B2055" s="2" t="s">
        <v>67</v>
      </c>
      <c r="C2055" s="2" t="s">
        <v>24</v>
      </c>
      <c r="D2055" s="2" t="s">
        <v>1858</v>
      </c>
      <c r="E2055" s="5">
        <v>10028</v>
      </c>
      <c r="F2055" s="4" t="str">
        <f t="shared" si="60"/>
        <v>ATOM</v>
      </c>
      <c r="G2055" s="2" t="str">
        <f>IF(INDEX(지갑!$H:$H,MATCH(A2055&amp;B2055&amp;C2055&amp;D2055&amp;E2055&amp;F2055&amp;H2055,지갑!$K:$K,0))=0, "",INDEX(지갑!$H:$H,MATCH(A2055&amp;B2055&amp;C2055&amp;D2055&amp;E2055&amp;F2055&amp;H2055,지갑!$K:$K,0)))</f>
        <v>cosmos15v50ymp6n5dn73erkqtmq0u8adpl8d3ujv2e74</v>
      </c>
      <c r="H2055" s="5">
        <v>104932661</v>
      </c>
      <c r="K2055" s="4" t="s">
        <v>70</v>
      </c>
      <c r="L2055" s="4" t="s">
        <v>70</v>
      </c>
      <c r="M2055" s="11">
        <v>212</v>
      </c>
      <c r="N2055" s="2" t="str">
        <f>IF(ISERROR(INDEX(출금!$G$2:$G$1048576,MATCH($S2055,출금!$S$2:$S$1048576,0)))=TRUE, "", INDEX(출금!$G$2:$G$1048576,MATCH($S2055,출금!$S$2:$S$1048576,0))&amp;"")</f>
        <v>cosmos15v50ymp6n5dn73erkqtmq0u8adpl8d3ujv2e74</v>
      </c>
      <c r="O2055" s="2" t="str">
        <f>IF(ISERROR(INDEX(출금!$H$2:$H$1048576,MATCH($S2055,출금!$S$2:$S$1048576,0)))=TRUE, "", INDEX(출금!$H$2:$H$1048576,MATCH($S2055,출금!$S$2:$S$1048576,0))&amp;"")</f>
        <v>101230448</v>
      </c>
      <c r="P2055" s="2" t="str">
        <f>IF(ISERROR(INDEX(출금!$A$2:$A$1048576,MATCH($S2055,출금!$S$2:$S$1048576,0)))=TRUE, "", INDEX(출금!$A$2:$A$1048576,MATCH($S2055,출금!$S$2:$S$1048576,0)))</f>
        <v>exchange</v>
      </c>
      <c r="Q2055" s="2" t="str">
        <f>IF(ISERROR(INDEX(출금!$B$2:$B$1048576,MATCH($S2055,출금!$S$2:$S$1048576,0)))=TRUE, "", INDEX(출금!$B$2:$B$1048576,MATCH($S2055,출금!$S$2:$S$1048576,0)))</f>
        <v>Binance</v>
      </c>
      <c r="R2055" s="2" t="str">
        <f>IF(ISERROR(INDEX(출금!$C$2:$C$1048576,MATCH($S2055,출금!$S$2:$S$1048576,0)))=TRUE, "", INDEX(출금!$C$2:$C$1048576,MATCH($S2055,출금!$S$2:$S$1048576,0)))</f>
        <v>BBRICK</v>
      </c>
      <c r="S2055" s="4" t="s">
        <v>3332</v>
      </c>
      <c r="T2055" s="20">
        <v>44613.555555555555</v>
      </c>
      <c r="U2055" s="31" t="str">
        <f t="shared" si="61"/>
        <v>2022-02-21</v>
      </c>
    </row>
    <row r="2056" spans="1:21">
      <c r="A2056" s="2" t="s">
        <v>3</v>
      </c>
      <c r="B2056" s="2" t="s">
        <v>67</v>
      </c>
      <c r="C2056" s="2" t="s">
        <v>24</v>
      </c>
      <c r="D2056" s="2" t="s">
        <v>1858</v>
      </c>
      <c r="E2056" s="5">
        <v>10028</v>
      </c>
      <c r="F2056" s="4" t="str">
        <f t="shared" si="60"/>
        <v>ETH</v>
      </c>
      <c r="G2056" s="2" t="str">
        <f>IF(INDEX(지갑!$H:$H,MATCH(A2056&amp;B2056&amp;C2056&amp;D2056&amp;E2056&amp;F2056&amp;H2056,지갑!$K:$K,0))=0, "",INDEX(지갑!$H:$H,MATCH(A2056&amp;B2056&amp;C2056&amp;D2056&amp;E2056&amp;F2056&amp;H2056,지갑!$K:$K,0)))</f>
        <v>0xe3e6ab120c2d2a7acfa6ba8aab669f880ea2a17a</v>
      </c>
      <c r="K2056" s="4" t="s">
        <v>11</v>
      </c>
      <c r="L2056" s="4" t="s">
        <v>11</v>
      </c>
      <c r="M2056" s="11">
        <v>89</v>
      </c>
      <c r="N2056" s="2" t="str">
        <f>IF(ISERROR(INDEX(출금!$G$2:$G$1048576,MATCH($S2056,출금!$S$2:$S$1048576,0)))=TRUE, "", INDEX(출금!$G$2:$G$1048576,MATCH($S2056,출금!$S$2:$S$1048576,0))&amp;"")</f>
        <v>0x5d6fcf22aa4e4ff8da0abe329392e7c5306d22f3</v>
      </c>
      <c r="O2056" s="2" t="str">
        <f>IF(ISERROR(INDEX(출금!$H$2:$H$1048576,MATCH($S2056,출금!$S$2:$S$1048576,0)))=TRUE, "", INDEX(출금!$H$2:$H$1048576,MATCH($S2056,출금!$S$2:$S$1048576,0))&amp;"")</f>
        <v/>
      </c>
      <c r="P2056" s="2" t="str">
        <f>IF(ISERROR(INDEX(출금!$A$2:$A$1048576,MATCH($S2056,출금!$S$2:$S$1048576,0)))=TRUE, "", INDEX(출금!$A$2:$A$1048576,MATCH($S2056,출금!$S$2:$S$1048576,0)))</f>
        <v>exchange</v>
      </c>
      <c r="Q2056" s="2" t="str">
        <f>IF(ISERROR(INDEX(출금!$B$2:$B$1048576,MATCH($S2056,출금!$S$2:$S$1048576,0)))=TRUE, "", INDEX(출금!$B$2:$B$1048576,MATCH($S2056,출금!$S$2:$S$1048576,0)))</f>
        <v>Binance</v>
      </c>
      <c r="R2056" s="2" t="str">
        <f>IF(ISERROR(INDEX(출금!$C$2:$C$1048576,MATCH($S2056,출금!$S$2:$S$1048576,0)))=TRUE, "", INDEX(출금!$C$2:$C$1048576,MATCH($S2056,출금!$S$2:$S$1048576,0)))</f>
        <v>BBRICK</v>
      </c>
      <c r="S2056" s="4" t="s">
        <v>3334</v>
      </c>
      <c r="T2056" s="20">
        <v>44612.820833333331</v>
      </c>
      <c r="U2056" s="31" t="str">
        <f t="shared" si="61"/>
        <v>2022-02-20</v>
      </c>
    </row>
    <row r="2057" spans="1:21">
      <c r="A2057" s="2" t="s">
        <v>3</v>
      </c>
      <c r="B2057" s="2" t="s">
        <v>67</v>
      </c>
      <c r="C2057" s="2" t="s">
        <v>24</v>
      </c>
      <c r="D2057" s="2" t="s">
        <v>1858</v>
      </c>
      <c r="E2057" s="5">
        <v>10028</v>
      </c>
      <c r="F2057" s="4" t="str">
        <f t="shared" si="60"/>
        <v>ETH</v>
      </c>
      <c r="G2057" s="2" t="str">
        <f>IF(INDEX(지갑!$H:$H,MATCH(A2057&amp;B2057&amp;C2057&amp;D2057&amp;E2057&amp;F2057&amp;H2057,지갑!$K:$K,0))=0, "",INDEX(지갑!$H:$H,MATCH(A2057&amp;B2057&amp;C2057&amp;D2057&amp;E2057&amp;F2057&amp;H2057,지갑!$K:$K,0)))</f>
        <v>0xe3e6ab120c2d2a7acfa6ba8aab669f880ea2a17a</v>
      </c>
      <c r="K2057" s="4" t="s">
        <v>11</v>
      </c>
      <c r="L2057" s="4" t="s">
        <v>11</v>
      </c>
      <c r="M2057" s="11">
        <v>1</v>
      </c>
      <c r="N2057" s="2" t="str">
        <f>IF(ISERROR(INDEX(출금!$G$2:$G$1048576,MATCH($S2057,출금!$S$2:$S$1048576,0)))=TRUE, "", INDEX(출금!$G$2:$G$1048576,MATCH($S2057,출금!$S$2:$S$1048576,0))&amp;"")</f>
        <v>0x5d6fcf22aa4e4ff8da0abe329392e7c5306d22f3</v>
      </c>
      <c r="O2057" s="2" t="str">
        <f>IF(ISERROR(INDEX(출금!$H$2:$H$1048576,MATCH($S2057,출금!$S$2:$S$1048576,0)))=TRUE, "", INDEX(출금!$H$2:$H$1048576,MATCH($S2057,출금!$S$2:$S$1048576,0))&amp;"")</f>
        <v/>
      </c>
      <c r="P2057" s="2" t="str">
        <f>IF(ISERROR(INDEX(출금!$A$2:$A$1048576,MATCH($S2057,출금!$S$2:$S$1048576,0)))=TRUE, "", INDEX(출금!$A$2:$A$1048576,MATCH($S2057,출금!$S$2:$S$1048576,0)))</f>
        <v>exchange</v>
      </c>
      <c r="Q2057" s="2" t="str">
        <f>IF(ISERROR(INDEX(출금!$B$2:$B$1048576,MATCH($S2057,출금!$S$2:$S$1048576,0)))=TRUE, "", INDEX(출금!$B$2:$B$1048576,MATCH($S2057,출금!$S$2:$S$1048576,0)))</f>
        <v>Binance</v>
      </c>
      <c r="R2057" s="2" t="str">
        <f>IF(ISERROR(INDEX(출금!$C$2:$C$1048576,MATCH($S2057,출금!$S$2:$S$1048576,0)))=TRUE, "", INDEX(출금!$C$2:$C$1048576,MATCH($S2057,출금!$S$2:$S$1048576,0)))</f>
        <v>BBRICK</v>
      </c>
      <c r="S2057" s="4" t="s">
        <v>3341</v>
      </c>
      <c r="T2057" s="20">
        <v>44608.563194444447</v>
      </c>
      <c r="U2057" s="31" t="str">
        <f t="shared" si="61"/>
        <v>2022-02-16</v>
      </c>
    </row>
    <row r="2058" spans="1:21" hidden="1">
      <c r="A2058" s="2" t="s">
        <v>3</v>
      </c>
      <c r="B2058" s="2" t="s">
        <v>67</v>
      </c>
      <c r="C2058" s="2" t="s">
        <v>24</v>
      </c>
      <c r="D2058" s="2" t="s">
        <v>1858</v>
      </c>
      <c r="E2058" s="5">
        <v>10028</v>
      </c>
      <c r="F2058" s="4" t="str">
        <f t="shared" si="60"/>
        <v>ATOM</v>
      </c>
      <c r="G2058" s="2" t="str">
        <f>IF(INDEX(지갑!$H:$H,MATCH(A2058&amp;B2058&amp;C2058&amp;D2058&amp;E2058&amp;F2058&amp;H2058,지갑!$K:$K,0))=0, "",INDEX(지갑!$H:$H,MATCH(A2058&amp;B2058&amp;C2058&amp;D2058&amp;E2058&amp;F2058&amp;H2058,지갑!$K:$K,0)))</f>
        <v>cosmos15v50ymp6n5dn73erkqtmq0u8adpl8d3ujv2e74</v>
      </c>
      <c r="H2058" s="5">
        <v>104932661</v>
      </c>
      <c r="K2058" s="4" t="s">
        <v>70</v>
      </c>
      <c r="L2058" s="4" t="s">
        <v>70</v>
      </c>
      <c r="M2058" s="11">
        <v>300</v>
      </c>
      <c r="N2058" s="2" t="str">
        <f>IF(ISERROR(INDEX(출금!$G$2:$G$1048576,MATCH($S2058,출금!$S$2:$S$1048576,0)))=TRUE, "", INDEX(출금!$G$2:$G$1048576,MATCH($S2058,출금!$S$2:$S$1048576,0))&amp;"")</f>
        <v>cosmos15v50ymp6n5dn73erkqtmq0u8adpl8d3ujv2e74</v>
      </c>
      <c r="O2058" s="2" t="str">
        <f>IF(ISERROR(INDEX(출금!$H$2:$H$1048576,MATCH($S2058,출금!$S$2:$S$1048576,0)))=TRUE, "", INDEX(출금!$H$2:$H$1048576,MATCH($S2058,출금!$S$2:$S$1048576,0))&amp;"")</f>
        <v>101230448</v>
      </c>
      <c r="P2058" s="2" t="str">
        <f>IF(ISERROR(INDEX(출금!$A$2:$A$1048576,MATCH($S2058,출금!$S$2:$S$1048576,0)))=TRUE, "", INDEX(출금!$A$2:$A$1048576,MATCH($S2058,출금!$S$2:$S$1048576,0)))</f>
        <v>exchange</v>
      </c>
      <c r="Q2058" s="2" t="str">
        <f>IF(ISERROR(INDEX(출금!$B$2:$B$1048576,MATCH($S2058,출금!$S$2:$S$1048576,0)))=TRUE, "", INDEX(출금!$B$2:$B$1048576,MATCH($S2058,출금!$S$2:$S$1048576,0)))</f>
        <v>Binance</v>
      </c>
      <c r="R2058" s="2" t="str">
        <f>IF(ISERROR(INDEX(출금!$C$2:$C$1048576,MATCH($S2058,출금!$S$2:$S$1048576,0)))=TRUE, "", INDEX(출금!$C$2:$C$1048576,MATCH($S2058,출금!$S$2:$S$1048576,0)))</f>
        <v>BBRICK</v>
      </c>
      <c r="S2058" s="4" t="s">
        <v>3344</v>
      </c>
      <c r="T2058" s="20">
        <v>44607.755555555559</v>
      </c>
      <c r="U2058" s="31" t="str">
        <f t="shared" si="61"/>
        <v>2022-02-15</v>
      </c>
    </row>
    <row r="2059" spans="1:21" hidden="1">
      <c r="A2059" s="2" t="s">
        <v>3</v>
      </c>
      <c r="B2059" s="2" t="s">
        <v>67</v>
      </c>
      <c r="C2059" s="2" t="s">
        <v>24</v>
      </c>
      <c r="D2059" s="2" t="s">
        <v>1858</v>
      </c>
      <c r="E2059" s="5">
        <v>10028</v>
      </c>
      <c r="F2059" s="4" t="str">
        <f t="shared" si="60"/>
        <v>ATOM</v>
      </c>
      <c r="G2059" s="2" t="str">
        <f>IF(INDEX(지갑!$H:$H,MATCH(A2059&amp;B2059&amp;C2059&amp;D2059&amp;E2059&amp;F2059&amp;H2059,지갑!$K:$K,0))=0, "",INDEX(지갑!$H:$H,MATCH(A2059&amp;B2059&amp;C2059&amp;D2059&amp;E2059&amp;F2059&amp;H2059,지갑!$K:$K,0)))</f>
        <v>cosmos15v50ymp6n5dn73erkqtmq0u8adpl8d3ujv2e74</v>
      </c>
      <c r="H2059" s="5">
        <v>104932661</v>
      </c>
      <c r="K2059" s="4" t="s">
        <v>70</v>
      </c>
      <c r="L2059" s="4" t="s">
        <v>70</v>
      </c>
      <c r="M2059" s="11">
        <v>1</v>
      </c>
      <c r="N2059" s="2" t="str">
        <f>IF(ISERROR(INDEX(출금!$G$2:$G$1048576,MATCH($S2059,출금!$S$2:$S$1048576,0)))=TRUE, "", INDEX(출금!$G$2:$G$1048576,MATCH($S2059,출금!$S$2:$S$1048576,0))&amp;"")</f>
        <v>cosmos15v50ymp6n5dn73erkqtmq0u8adpl8d3ujv2e74</v>
      </c>
      <c r="O2059" s="2" t="str">
        <f>IF(ISERROR(INDEX(출금!$H$2:$H$1048576,MATCH($S2059,출금!$S$2:$S$1048576,0)))=TRUE, "", INDEX(출금!$H$2:$H$1048576,MATCH($S2059,출금!$S$2:$S$1048576,0))&amp;"")</f>
        <v>101230448</v>
      </c>
      <c r="P2059" s="2" t="str">
        <f>IF(ISERROR(INDEX(출금!$A$2:$A$1048576,MATCH($S2059,출금!$S$2:$S$1048576,0)))=TRUE, "", INDEX(출금!$A$2:$A$1048576,MATCH($S2059,출금!$S$2:$S$1048576,0)))</f>
        <v>exchange</v>
      </c>
      <c r="Q2059" s="2" t="str">
        <f>IF(ISERROR(INDEX(출금!$B$2:$B$1048576,MATCH($S2059,출금!$S$2:$S$1048576,0)))=TRUE, "", INDEX(출금!$B$2:$B$1048576,MATCH($S2059,출금!$S$2:$S$1048576,0)))</f>
        <v>Binance</v>
      </c>
      <c r="R2059" s="2" t="str">
        <f>IF(ISERROR(INDEX(출금!$C$2:$C$1048576,MATCH($S2059,출금!$S$2:$S$1048576,0)))=TRUE, "", INDEX(출금!$C$2:$C$1048576,MATCH($S2059,출금!$S$2:$S$1048576,0)))</f>
        <v>BBRICK</v>
      </c>
      <c r="S2059" s="4" t="s">
        <v>3345</v>
      </c>
      <c r="T2059" s="20">
        <v>44607.689583333333</v>
      </c>
      <c r="U2059" s="31" t="str">
        <f t="shared" si="61"/>
        <v>2022-02-15</v>
      </c>
    </row>
    <row r="2060" spans="1:21">
      <c r="A2060" s="2" t="s">
        <v>3</v>
      </c>
      <c r="B2060" s="2" t="s">
        <v>67</v>
      </c>
      <c r="C2060" s="2" t="s">
        <v>24</v>
      </c>
      <c r="D2060" s="2" t="s">
        <v>1858</v>
      </c>
      <c r="E2060" s="5">
        <v>10028</v>
      </c>
      <c r="F2060" s="4" t="str">
        <f t="shared" si="60"/>
        <v>ETH</v>
      </c>
      <c r="G2060" s="2" t="str">
        <f>IF(INDEX(지갑!$H:$H,MATCH(A2060&amp;B2060&amp;C2060&amp;D2060&amp;E2060&amp;F2060&amp;H2060,지갑!$K:$K,0))=0, "",INDEX(지갑!$H:$H,MATCH(A2060&amp;B2060&amp;C2060&amp;D2060&amp;E2060&amp;F2060&amp;H2060,지갑!$K:$K,0)))</f>
        <v>0xe3e6ab120c2d2a7acfa6ba8aab669f880ea2a17a</v>
      </c>
      <c r="K2060" s="4" t="s">
        <v>11</v>
      </c>
      <c r="L2060" s="4" t="s">
        <v>11</v>
      </c>
      <c r="M2060" s="11">
        <v>88</v>
      </c>
      <c r="N2060" s="2" t="str">
        <f>IF(ISERROR(INDEX(출금!$G$2:$G$1048576,MATCH($S2060,출금!$S$2:$S$1048576,0)))=TRUE, "", INDEX(출금!$G$2:$G$1048576,MATCH($S2060,출금!$S$2:$S$1048576,0))&amp;"")</f>
        <v>0x5d6fcf22aa4e4ff8da0abe329392e7c5306d22f3</v>
      </c>
      <c r="O2060" s="2" t="str">
        <f>IF(ISERROR(INDEX(출금!$H$2:$H$1048576,MATCH($S2060,출금!$S$2:$S$1048576,0)))=TRUE, "", INDEX(출금!$H$2:$H$1048576,MATCH($S2060,출금!$S$2:$S$1048576,0))&amp;"")</f>
        <v/>
      </c>
      <c r="P2060" s="2" t="str">
        <f>IF(ISERROR(INDEX(출금!$A$2:$A$1048576,MATCH($S2060,출금!$S$2:$S$1048576,0)))=TRUE, "", INDEX(출금!$A$2:$A$1048576,MATCH($S2060,출금!$S$2:$S$1048576,0)))</f>
        <v>exchange</v>
      </c>
      <c r="Q2060" s="2" t="str">
        <f>IF(ISERROR(INDEX(출금!$B$2:$B$1048576,MATCH($S2060,출금!$S$2:$S$1048576,0)))=TRUE, "", INDEX(출금!$B$2:$B$1048576,MATCH($S2060,출금!$S$2:$S$1048576,0)))</f>
        <v>Binance</v>
      </c>
      <c r="R2060" s="2" t="str">
        <f>IF(ISERROR(INDEX(출금!$C$2:$C$1048576,MATCH($S2060,출금!$S$2:$S$1048576,0)))=TRUE, "", INDEX(출금!$C$2:$C$1048576,MATCH($S2060,출금!$S$2:$S$1048576,0)))</f>
        <v>BBRICK</v>
      </c>
      <c r="S2060" s="4" t="s">
        <v>3347</v>
      </c>
      <c r="T2060" s="20">
        <v>44607.447916666664</v>
      </c>
      <c r="U2060" s="31" t="str">
        <f t="shared" si="61"/>
        <v>2022-02-15</v>
      </c>
    </row>
    <row r="2061" spans="1:21">
      <c r="A2061" s="2" t="s">
        <v>3</v>
      </c>
      <c r="B2061" s="2" t="s">
        <v>67</v>
      </c>
      <c r="C2061" s="2" t="s">
        <v>24</v>
      </c>
      <c r="D2061" s="2" t="s">
        <v>1858</v>
      </c>
      <c r="E2061" s="5">
        <v>10028</v>
      </c>
      <c r="F2061" s="4" t="str">
        <f t="shared" si="60"/>
        <v>ETH</v>
      </c>
      <c r="G2061" s="2" t="str">
        <f>IF(INDEX(지갑!$H:$H,MATCH(A2061&amp;B2061&amp;C2061&amp;D2061&amp;E2061&amp;F2061&amp;H2061,지갑!$K:$K,0))=0, "",INDEX(지갑!$H:$H,MATCH(A2061&amp;B2061&amp;C2061&amp;D2061&amp;E2061&amp;F2061&amp;H2061,지갑!$K:$K,0)))</f>
        <v>0xe3e6ab120c2d2a7acfa6ba8aab669f880ea2a17a</v>
      </c>
      <c r="K2061" s="4" t="s">
        <v>11</v>
      </c>
      <c r="L2061" s="4" t="s">
        <v>11</v>
      </c>
      <c r="M2061" s="11">
        <v>88</v>
      </c>
      <c r="N2061" s="2" t="str">
        <f>IF(ISERROR(INDEX(출금!$G$2:$G$1048576,MATCH($S2061,출금!$S$2:$S$1048576,0)))=TRUE, "", INDEX(출금!$G$2:$G$1048576,MATCH($S2061,출금!$S$2:$S$1048576,0))&amp;"")</f>
        <v>0x5d6fcf22aa4e4ff8da0abe329392e7c5306d22f3</v>
      </c>
      <c r="O2061" s="2" t="str">
        <f>IF(ISERROR(INDEX(출금!$H$2:$H$1048576,MATCH($S2061,출금!$S$2:$S$1048576,0)))=TRUE, "", INDEX(출금!$H$2:$H$1048576,MATCH($S2061,출금!$S$2:$S$1048576,0))&amp;"")</f>
        <v/>
      </c>
      <c r="P2061" s="2" t="str">
        <f>IF(ISERROR(INDEX(출금!$A$2:$A$1048576,MATCH($S2061,출금!$S$2:$S$1048576,0)))=TRUE, "", INDEX(출금!$A$2:$A$1048576,MATCH($S2061,출금!$S$2:$S$1048576,0)))</f>
        <v>exchange</v>
      </c>
      <c r="Q2061" s="2" t="str">
        <f>IF(ISERROR(INDEX(출금!$B$2:$B$1048576,MATCH($S2061,출금!$S$2:$S$1048576,0)))=TRUE, "", INDEX(출금!$B$2:$B$1048576,MATCH($S2061,출금!$S$2:$S$1048576,0)))</f>
        <v>Binance</v>
      </c>
      <c r="R2061" s="2" t="str">
        <f>IF(ISERROR(INDEX(출금!$C$2:$C$1048576,MATCH($S2061,출금!$S$2:$S$1048576,0)))=TRUE, "", INDEX(출금!$C$2:$C$1048576,MATCH($S2061,출금!$S$2:$S$1048576,0)))</f>
        <v>BBRICK</v>
      </c>
      <c r="S2061" s="4" t="s">
        <v>3357</v>
      </c>
      <c r="T2061" s="20">
        <v>44601.99722222222</v>
      </c>
      <c r="U2061" s="31" t="str">
        <f t="shared" si="61"/>
        <v>2022-02-09</v>
      </c>
    </row>
    <row r="2062" spans="1:21" hidden="1">
      <c r="A2062" s="2" t="s">
        <v>3</v>
      </c>
      <c r="B2062" s="2" t="s">
        <v>67</v>
      </c>
      <c r="C2062" s="2" t="s">
        <v>24</v>
      </c>
      <c r="D2062" s="2" t="s">
        <v>1858</v>
      </c>
      <c r="E2062" s="5">
        <v>10028</v>
      </c>
      <c r="F2062" s="4" t="str">
        <f t="shared" si="60"/>
        <v>BTC</v>
      </c>
      <c r="G2062" s="2" t="str">
        <f>IF(INDEX(지갑!$H:$H,MATCH(A2062&amp;B2062&amp;C2062&amp;D2062&amp;E2062&amp;F2062&amp;H2062,지갑!$K:$K,0))=0, "",INDEX(지갑!$H:$H,MATCH(A2062&amp;B2062&amp;C2062&amp;D2062&amp;E2062&amp;F2062&amp;H2062,지갑!$K:$K,0)))</f>
        <v>16esxERx1HMYyX8kr5Zh9YZqepZk7gzuCn</v>
      </c>
      <c r="K2062" s="4" t="s">
        <v>9</v>
      </c>
      <c r="L2062" s="4" t="s">
        <v>9</v>
      </c>
      <c r="M2062" s="11">
        <v>12</v>
      </c>
      <c r="N2062" s="2" t="str">
        <f>IF(ISERROR(INDEX(출금!$G$2:$G$1048576,MATCH($S2062,출금!$S$2:$S$1048576,0)))=TRUE, "", INDEX(출금!$G$2:$G$1048576,MATCH($S2062,출금!$S$2:$S$1048576,0))&amp;"")</f>
        <v>19SK9LWSXLdmwPxvjPgvUrdaPhaPS6LaNu</v>
      </c>
      <c r="O2062" s="2" t="str">
        <f>IF(ISERROR(INDEX(출금!$H$2:$H$1048576,MATCH($S2062,출금!$S$2:$S$1048576,0)))=TRUE, "", INDEX(출금!$H$2:$H$1048576,MATCH($S2062,출금!$S$2:$S$1048576,0))&amp;"")</f>
        <v/>
      </c>
      <c r="P2062" s="2" t="str">
        <f>IF(ISERROR(INDEX(출금!$A$2:$A$1048576,MATCH($S2062,출금!$S$2:$S$1048576,0)))=TRUE, "", INDEX(출금!$A$2:$A$1048576,MATCH($S2062,출금!$S$2:$S$1048576,0)))</f>
        <v>exchange</v>
      </c>
      <c r="Q2062" s="2" t="str">
        <f>IF(ISERROR(INDEX(출금!$B$2:$B$1048576,MATCH($S2062,출금!$S$2:$S$1048576,0)))=TRUE, "", INDEX(출금!$B$2:$B$1048576,MATCH($S2062,출금!$S$2:$S$1048576,0)))</f>
        <v>Binance</v>
      </c>
      <c r="R2062" s="2" t="str">
        <f>IF(ISERROR(INDEX(출금!$C$2:$C$1048576,MATCH($S2062,출금!$S$2:$S$1048576,0)))=TRUE, "", INDEX(출금!$C$2:$C$1048576,MATCH($S2062,출금!$S$2:$S$1048576,0)))</f>
        <v>BBRICK</v>
      </c>
      <c r="S2062" s="4" t="s">
        <v>3368</v>
      </c>
      <c r="T2062" s="20">
        <v>44586.872916666667</v>
      </c>
      <c r="U2062" s="31" t="str">
        <f t="shared" si="61"/>
        <v>2022-01-25</v>
      </c>
    </row>
    <row r="2063" spans="1:21">
      <c r="A2063" s="2" t="s">
        <v>3</v>
      </c>
      <c r="B2063" s="2" t="s">
        <v>67</v>
      </c>
      <c r="C2063" s="2" t="s">
        <v>24</v>
      </c>
      <c r="D2063" s="2" t="s">
        <v>1858</v>
      </c>
      <c r="E2063" s="5">
        <v>10028</v>
      </c>
      <c r="F2063" s="4" t="str">
        <f t="shared" si="60"/>
        <v>ETH</v>
      </c>
      <c r="G2063" s="2" t="str">
        <f>IF(INDEX(지갑!$H:$H,MATCH(A2063&amp;B2063&amp;C2063&amp;D2063&amp;E2063&amp;F2063&amp;H2063,지갑!$K:$K,0))=0, "",INDEX(지갑!$H:$H,MATCH(A2063&amp;B2063&amp;C2063&amp;D2063&amp;E2063&amp;F2063&amp;H2063,지갑!$K:$K,0)))</f>
        <v>0xe3e6ab120c2d2a7acfa6ba8aab669f880ea2a17a</v>
      </c>
      <c r="K2063" s="4" t="s">
        <v>11</v>
      </c>
      <c r="L2063" s="4" t="s">
        <v>11</v>
      </c>
      <c r="M2063" s="11">
        <v>100</v>
      </c>
      <c r="N2063" s="2" t="str">
        <f>IF(ISERROR(INDEX(출금!$G$2:$G$1048576,MATCH($S2063,출금!$S$2:$S$1048576,0)))=TRUE, "", INDEX(출금!$G$2:$G$1048576,MATCH($S2063,출금!$S$2:$S$1048576,0))&amp;"")</f>
        <v>0x5d6fcf22aa4e4ff8da0abe329392e7c5306d22f3</v>
      </c>
      <c r="O2063" s="2" t="str">
        <f>IF(ISERROR(INDEX(출금!$H$2:$H$1048576,MATCH($S2063,출금!$S$2:$S$1048576,0)))=TRUE, "", INDEX(출금!$H$2:$H$1048576,MATCH($S2063,출금!$S$2:$S$1048576,0))&amp;"")</f>
        <v/>
      </c>
      <c r="P2063" s="2" t="str">
        <f>IF(ISERROR(INDEX(출금!$A$2:$A$1048576,MATCH($S2063,출금!$S$2:$S$1048576,0)))=TRUE, "", INDEX(출금!$A$2:$A$1048576,MATCH($S2063,출금!$S$2:$S$1048576,0)))</f>
        <v>exchange</v>
      </c>
      <c r="Q2063" s="2" t="str">
        <f>IF(ISERROR(INDEX(출금!$B$2:$B$1048576,MATCH($S2063,출금!$S$2:$S$1048576,0)))=TRUE, "", INDEX(출금!$B$2:$B$1048576,MATCH($S2063,출금!$S$2:$S$1048576,0)))</f>
        <v>Binance</v>
      </c>
      <c r="R2063" s="2" t="str">
        <f>IF(ISERROR(INDEX(출금!$C$2:$C$1048576,MATCH($S2063,출금!$S$2:$S$1048576,0)))=TRUE, "", INDEX(출금!$C$2:$C$1048576,MATCH($S2063,출금!$S$2:$S$1048576,0)))</f>
        <v>BBRICK</v>
      </c>
      <c r="S2063" s="4" t="s">
        <v>3373</v>
      </c>
      <c r="T2063" s="20">
        <v>44582.449305555558</v>
      </c>
      <c r="U2063" s="31" t="str">
        <f t="shared" si="61"/>
        <v>2022-01-21</v>
      </c>
    </row>
    <row r="2064" spans="1:21">
      <c r="A2064" s="2" t="s">
        <v>3</v>
      </c>
      <c r="B2064" s="2" t="s">
        <v>67</v>
      </c>
      <c r="C2064" s="2" t="s">
        <v>24</v>
      </c>
      <c r="D2064" s="2" t="s">
        <v>1858</v>
      </c>
      <c r="E2064" s="5">
        <v>10028</v>
      </c>
      <c r="F2064" s="4" t="str">
        <f t="shared" si="60"/>
        <v>ETH</v>
      </c>
      <c r="G2064" s="2" t="str">
        <f>IF(INDEX(지갑!$H:$H,MATCH(A2064&amp;B2064&amp;C2064&amp;D2064&amp;E2064&amp;F2064&amp;H2064,지갑!$K:$K,0))=0, "",INDEX(지갑!$H:$H,MATCH(A2064&amp;B2064&amp;C2064&amp;D2064&amp;E2064&amp;F2064&amp;H2064,지갑!$K:$K,0)))</f>
        <v>0xe3e6ab120c2d2a7acfa6ba8aab669f880ea2a17a</v>
      </c>
      <c r="K2064" s="4" t="s">
        <v>11</v>
      </c>
      <c r="L2064" s="4" t="s">
        <v>11</v>
      </c>
      <c r="M2064" s="11">
        <v>6</v>
      </c>
      <c r="N2064" s="2" t="str">
        <f>IF(ISERROR(INDEX(출금!$G$2:$G$1048576,MATCH($S2064,출금!$S$2:$S$1048576,0)))=TRUE, "", INDEX(출금!$G$2:$G$1048576,MATCH($S2064,출금!$S$2:$S$1048576,0))&amp;"")</f>
        <v>0x5d6fcf22aa4e4ff8da0abe329392e7c5306d22f3</v>
      </c>
      <c r="O2064" s="2" t="str">
        <f>IF(ISERROR(INDEX(출금!$H$2:$H$1048576,MATCH($S2064,출금!$S$2:$S$1048576,0)))=TRUE, "", INDEX(출금!$H$2:$H$1048576,MATCH($S2064,출금!$S$2:$S$1048576,0))&amp;"")</f>
        <v/>
      </c>
      <c r="P2064" s="2" t="str">
        <f>IF(ISERROR(INDEX(출금!$A$2:$A$1048576,MATCH($S2064,출금!$S$2:$S$1048576,0)))=TRUE, "", INDEX(출금!$A$2:$A$1048576,MATCH($S2064,출금!$S$2:$S$1048576,0)))</f>
        <v>exchange</v>
      </c>
      <c r="Q2064" s="2" t="str">
        <f>IF(ISERROR(INDEX(출금!$B$2:$B$1048576,MATCH($S2064,출금!$S$2:$S$1048576,0)))=TRUE, "", INDEX(출금!$B$2:$B$1048576,MATCH($S2064,출금!$S$2:$S$1048576,0)))</f>
        <v>Binance</v>
      </c>
      <c r="R2064" s="2" t="str">
        <f>IF(ISERROR(INDEX(출금!$C$2:$C$1048576,MATCH($S2064,출금!$S$2:$S$1048576,0)))=TRUE, "", INDEX(출금!$C$2:$C$1048576,MATCH($S2064,출금!$S$2:$S$1048576,0)))</f>
        <v>BBRICK</v>
      </c>
      <c r="S2064" s="4" t="s">
        <v>3381</v>
      </c>
      <c r="T2064" s="20">
        <v>44579.714583333334</v>
      </c>
      <c r="U2064" s="31" t="str">
        <f t="shared" si="61"/>
        <v>2022-01-18</v>
      </c>
    </row>
    <row r="2065" spans="1:21">
      <c r="A2065" s="2" t="s">
        <v>3</v>
      </c>
      <c r="B2065" s="2" t="s">
        <v>67</v>
      </c>
      <c r="C2065" s="2" t="s">
        <v>24</v>
      </c>
      <c r="D2065" s="2" t="s">
        <v>1858</v>
      </c>
      <c r="E2065" s="5">
        <v>10028</v>
      </c>
      <c r="F2065" s="4" t="str">
        <f t="shared" si="60"/>
        <v>ETH</v>
      </c>
      <c r="G2065" s="2" t="str">
        <f>IF(INDEX(지갑!$H:$H,MATCH(A2065&amp;B2065&amp;C2065&amp;D2065&amp;E2065&amp;F2065&amp;H2065,지갑!$K:$K,0))=0, "",INDEX(지갑!$H:$H,MATCH(A2065&amp;B2065&amp;C2065&amp;D2065&amp;E2065&amp;F2065&amp;H2065,지갑!$K:$K,0)))</f>
        <v>0xe3e6ab120c2d2a7acfa6ba8aab669f880ea2a17a</v>
      </c>
      <c r="K2065" s="4" t="s">
        <v>11</v>
      </c>
      <c r="L2065" s="4" t="s">
        <v>11</v>
      </c>
      <c r="M2065" s="11">
        <v>3</v>
      </c>
      <c r="N2065" s="2" t="str">
        <f>IF(ISERROR(INDEX(출금!$G$2:$G$1048576,MATCH($S2065,출금!$S$2:$S$1048576,0)))=TRUE, "", INDEX(출금!$G$2:$G$1048576,MATCH($S2065,출금!$S$2:$S$1048576,0))&amp;"")</f>
        <v>0x5d6fcf22aa4e4ff8da0abe329392e7c5306d22f3</v>
      </c>
      <c r="O2065" s="2" t="str">
        <f>IF(ISERROR(INDEX(출금!$H$2:$H$1048576,MATCH($S2065,출금!$S$2:$S$1048576,0)))=TRUE, "", INDEX(출금!$H$2:$H$1048576,MATCH($S2065,출금!$S$2:$S$1048576,0))&amp;"")</f>
        <v/>
      </c>
      <c r="P2065" s="2" t="str">
        <f>IF(ISERROR(INDEX(출금!$A$2:$A$1048576,MATCH($S2065,출금!$S$2:$S$1048576,0)))=TRUE, "", INDEX(출금!$A$2:$A$1048576,MATCH($S2065,출금!$S$2:$S$1048576,0)))</f>
        <v>exchange</v>
      </c>
      <c r="Q2065" s="2" t="str">
        <f>IF(ISERROR(INDEX(출금!$B$2:$B$1048576,MATCH($S2065,출금!$S$2:$S$1048576,0)))=TRUE, "", INDEX(출금!$B$2:$B$1048576,MATCH($S2065,출금!$S$2:$S$1048576,0)))</f>
        <v>Binance</v>
      </c>
      <c r="R2065" s="2" t="str">
        <f>IF(ISERROR(INDEX(출금!$C$2:$C$1048576,MATCH($S2065,출금!$S$2:$S$1048576,0)))=TRUE, "", INDEX(출금!$C$2:$C$1048576,MATCH($S2065,출금!$S$2:$S$1048576,0)))</f>
        <v>BBRICK</v>
      </c>
      <c r="S2065" s="4" t="s">
        <v>3382</v>
      </c>
      <c r="T2065" s="20">
        <v>44579.630555555559</v>
      </c>
      <c r="U2065" s="31" t="str">
        <f t="shared" si="61"/>
        <v>2022-01-18</v>
      </c>
    </row>
    <row r="2066" spans="1:21">
      <c r="A2066" s="2" t="s">
        <v>3</v>
      </c>
      <c r="B2066" s="2" t="s">
        <v>67</v>
      </c>
      <c r="C2066" s="2" t="s">
        <v>24</v>
      </c>
      <c r="D2066" s="2" t="s">
        <v>1858</v>
      </c>
      <c r="E2066" s="5">
        <v>10028</v>
      </c>
      <c r="F2066" s="4" t="str">
        <f t="shared" si="60"/>
        <v>ETH</v>
      </c>
      <c r="G2066" s="2" t="str">
        <f>IF(INDEX(지갑!$H:$H,MATCH(A2066&amp;B2066&amp;C2066&amp;D2066&amp;E2066&amp;F2066&amp;H2066,지갑!$K:$K,0))=0, "",INDEX(지갑!$H:$H,MATCH(A2066&amp;B2066&amp;C2066&amp;D2066&amp;E2066&amp;F2066&amp;H2066,지갑!$K:$K,0)))</f>
        <v>0xe3e6ab120c2d2a7acfa6ba8aab669f880ea2a17a</v>
      </c>
      <c r="K2066" s="4" t="s">
        <v>11</v>
      </c>
      <c r="L2066" s="4" t="s">
        <v>11</v>
      </c>
      <c r="M2066" s="11">
        <v>1</v>
      </c>
      <c r="N2066" s="2" t="str">
        <f>IF(ISERROR(INDEX(출금!$G$2:$G$1048576,MATCH($S2066,출금!$S$2:$S$1048576,0)))=TRUE, "", INDEX(출금!$G$2:$G$1048576,MATCH($S2066,출금!$S$2:$S$1048576,0))&amp;"")</f>
        <v>0x5d6fcf22aa4e4ff8da0abe329392e7c5306d22f3</v>
      </c>
      <c r="O2066" s="2" t="str">
        <f>IF(ISERROR(INDEX(출금!$H$2:$H$1048576,MATCH($S2066,출금!$S$2:$S$1048576,0)))=TRUE, "", INDEX(출금!$H$2:$H$1048576,MATCH($S2066,출금!$S$2:$S$1048576,0))&amp;"")</f>
        <v/>
      </c>
      <c r="P2066" s="2" t="str">
        <f>IF(ISERROR(INDEX(출금!$A$2:$A$1048576,MATCH($S2066,출금!$S$2:$S$1048576,0)))=TRUE, "", INDEX(출금!$A$2:$A$1048576,MATCH($S2066,출금!$S$2:$S$1048576,0)))</f>
        <v>exchange</v>
      </c>
      <c r="Q2066" s="2" t="str">
        <f>IF(ISERROR(INDEX(출금!$B$2:$B$1048576,MATCH($S2066,출금!$S$2:$S$1048576,0)))=TRUE, "", INDEX(출금!$B$2:$B$1048576,MATCH($S2066,출금!$S$2:$S$1048576,0)))</f>
        <v>Binance</v>
      </c>
      <c r="R2066" s="2" t="str">
        <f>IF(ISERROR(INDEX(출금!$C$2:$C$1048576,MATCH($S2066,출금!$S$2:$S$1048576,0)))=TRUE, "", INDEX(출금!$C$2:$C$1048576,MATCH($S2066,출금!$S$2:$S$1048576,0)))</f>
        <v>BBRICK</v>
      </c>
      <c r="S2066" s="4" t="s">
        <v>3383</v>
      </c>
      <c r="T2066" s="20">
        <v>44579.629861111112</v>
      </c>
      <c r="U2066" s="31" t="str">
        <f t="shared" si="61"/>
        <v>2022-01-18</v>
      </c>
    </row>
    <row r="2067" spans="1:21" hidden="1">
      <c r="A2067" s="2" t="s">
        <v>3</v>
      </c>
      <c r="B2067" s="2" t="s">
        <v>67</v>
      </c>
      <c r="C2067" s="2" t="s">
        <v>24</v>
      </c>
      <c r="D2067" s="2" t="s">
        <v>1858</v>
      </c>
      <c r="E2067" s="5">
        <v>10028</v>
      </c>
      <c r="F2067" s="4" t="str">
        <f t="shared" si="60"/>
        <v>BTC</v>
      </c>
      <c r="G2067" s="2" t="str">
        <f>IF(INDEX(지갑!$H:$H,MATCH(A2067&amp;B2067&amp;C2067&amp;D2067&amp;E2067&amp;F2067&amp;H2067,지갑!$K:$K,0))=0, "",INDEX(지갑!$H:$H,MATCH(A2067&amp;B2067&amp;C2067&amp;D2067&amp;E2067&amp;F2067&amp;H2067,지갑!$K:$K,0)))</f>
        <v>16esxERx1HMYyX8kr5Zh9YZqepZk7gzuCn</v>
      </c>
      <c r="K2067" s="4" t="s">
        <v>9</v>
      </c>
      <c r="L2067" s="4" t="s">
        <v>9</v>
      </c>
      <c r="M2067" s="11">
        <v>3</v>
      </c>
      <c r="N2067" s="2" t="str">
        <f>IF(ISERROR(INDEX(출금!$G$2:$G$1048576,MATCH($S2067,출금!$S$2:$S$1048576,0)))=TRUE, "", INDEX(출금!$G$2:$G$1048576,MATCH($S2067,출금!$S$2:$S$1048576,0))&amp;"")</f>
        <v>19SK9LWSXLdmwPxvjPgvUrdaPhaPS6LaNu</v>
      </c>
      <c r="O2067" s="2" t="str">
        <f>IF(ISERROR(INDEX(출금!$H$2:$H$1048576,MATCH($S2067,출금!$S$2:$S$1048576,0)))=TRUE, "", INDEX(출금!$H$2:$H$1048576,MATCH($S2067,출금!$S$2:$S$1048576,0))&amp;"")</f>
        <v/>
      </c>
      <c r="P2067" s="2" t="str">
        <f>IF(ISERROR(INDEX(출금!$A$2:$A$1048576,MATCH($S2067,출금!$S$2:$S$1048576,0)))=TRUE, "", INDEX(출금!$A$2:$A$1048576,MATCH($S2067,출금!$S$2:$S$1048576,0)))</f>
        <v>exchange</v>
      </c>
      <c r="Q2067" s="2" t="str">
        <f>IF(ISERROR(INDEX(출금!$B$2:$B$1048576,MATCH($S2067,출금!$S$2:$S$1048576,0)))=TRUE, "", INDEX(출금!$B$2:$B$1048576,MATCH($S2067,출금!$S$2:$S$1048576,0)))</f>
        <v>Binance</v>
      </c>
      <c r="R2067" s="2" t="str">
        <f>IF(ISERROR(INDEX(출금!$C$2:$C$1048576,MATCH($S2067,출금!$S$2:$S$1048576,0)))=TRUE, "", INDEX(출금!$C$2:$C$1048576,MATCH($S2067,출금!$S$2:$S$1048576,0)))</f>
        <v>BBRICK</v>
      </c>
      <c r="S2067" s="4" t="s">
        <v>3387</v>
      </c>
      <c r="T2067" s="20">
        <v>44578.740277777775</v>
      </c>
      <c r="U2067" s="31" t="str">
        <f t="shared" si="61"/>
        <v>2022-01-17</v>
      </c>
    </row>
    <row r="2068" spans="1:21">
      <c r="A2068" s="2" t="s">
        <v>3</v>
      </c>
      <c r="B2068" s="2" t="s">
        <v>67</v>
      </c>
      <c r="C2068" s="2" t="s">
        <v>24</v>
      </c>
      <c r="D2068" s="2" t="s">
        <v>1858</v>
      </c>
      <c r="E2068" s="5">
        <v>10028</v>
      </c>
      <c r="F2068" s="4" t="str">
        <f t="shared" si="60"/>
        <v>ETH</v>
      </c>
      <c r="G2068" s="2" t="str">
        <f>IF(INDEX(지갑!$H:$H,MATCH(A2068&amp;B2068&amp;C2068&amp;D2068&amp;E2068&amp;F2068&amp;H2068,지갑!$K:$K,0))=0, "",INDEX(지갑!$H:$H,MATCH(A2068&amp;B2068&amp;C2068&amp;D2068&amp;E2068&amp;F2068&amp;H2068,지갑!$K:$K,0)))</f>
        <v>0xe3e6ab120c2d2a7acfa6ba8aab669f880ea2a17a</v>
      </c>
      <c r="K2068" s="4" t="s">
        <v>11</v>
      </c>
      <c r="L2068" s="4" t="s">
        <v>11</v>
      </c>
      <c r="M2068" s="11">
        <v>20</v>
      </c>
      <c r="N2068" s="2" t="str">
        <f>IF(ISERROR(INDEX(출금!$G$2:$G$1048576,MATCH($S2068,출금!$S$2:$S$1048576,0)))=TRUE, "", INDEX(출금!$G$2:$G$1048576,MATCH($S2068,출금!$S$2:$S$1048576,0))&amp;"")</f>
        <v>0x5d6fcf22aa4e4ff8da0abe329392e7c5306d22f3</v>
      </c>
      <c r="O2068" s="2" t="str">
        <f>IF(ISERROR(INDEX(출금!$H$2:$H$1048576,MATCH($S2068,출금!$S$2:$S$1048576,0)))=TRUE, "", INDEX(출금!$H$2:$H$1048576,MATCH($S2068,출금!$S$2:$S$1048576,0))&amp;"")</f>
        <v/>
      </c>
      <c r="P2068" s="2" t="str">
        <f>IF(ISERROR(INDEX(출금!$A$2:$A$1048576,MATCH($S2068,출금!$S$2:$S$1048576,0)))=TRUE, "", INDEX(출금!$A$2:$A$1048576,MATCH($S2068,출금!$S$2:$S$1048576,0)))</f>
        <v>exchange</v>
      </c>
      <c r="Q2068" s="2" t="str">
        <f>IF(ISERROR(INDEX(출금!$B$2:$B$1048576,MATCH($S2068,출금!$S$2:$S$1048576,0)))=TRUE, "", INDEX(출금!$B$2:$B$1048576,MATCH($S2068,출금!$S$2:$S$1048576,0)))</f>
        <v>Binance</v>
      </c>
      <c r="R2068" s="2" t="str">
        <f>IF(ISERROR(INDEX(출금!$C$2:$C$1048576,MATCH($S2068,출금!$S$2:$S$1048576,0)))=TRUE, "", INDEX(출금!$C$2:$C$1048576,MATCH($S2068,출금!$S$2:$S$1048576,0)))</f>
        <v>BBRICK</v>
      </c>
      <c r="S2068" s="4" t="s">
        <v>3400</v>
      </c>
      <c r="T2068" s="20">
        <v>44570.783333333333</v>
      </c>
      <c r="U2068" s="31" t="str">
        <f t="shared" si="61"/>
        <v>2022-01-09</v>
      </c>
    </row>
    <row r="2069" spans="1:21">
      <c r="A2069" s="2" t="s">
        <v>3</v>
      </c>
      <c r="B2069" s="2" t="s">
        <v>67</v>
      </c>
      <c r="C2069" s="2" t="s">
        <v>24</v>
      </c>
      <c r="D2069" s="2" t="s">
        <v>1858</v>
      </c>
      <c r="E2069" s="5">
        <v>10028</v>
      </c>
      <c r="F2069" s="4" t="str">
        <f t="shared" si="60"/>
        <v>ETH</v>
      </c>
      <c r="G2069" s="2" t="str">
        <f>IF(INDEX(지갑!$H:$H,MATCH(A2069&amp;B2069&amp;C2069&amp;D2069&amp;E2069&amp;F2069&amp;H2069,지갑!$K:$K,0))=0, "",INDEX(지갑!$H:$H,MATCH(A2069&amp;B2069&amp;C2069&amp;D2069&amp;E2069&amp;F2069&amp;H2069,지갑!$K:$K,0)))</f>
        <v>0xe3e6ab120c2d2a7acfa6ba8aab669f880ea2a17a</v>
      </c>
      <c r="K2069" s="4" t="s">
        <v>11</v>
      </c>
      <c r="L2069" s="4" t="s">
        <v>11</v>
      </c>
      <c r="M2069" s="11">
        <v>20</v>
      </c>
      <c r="N2069" s="2" t="str">
        <f>IF(ISERROR(INDEX(출금!$G$2:$G$1048576,MATCH($S2069,출금!$S$2:$S$1048576,0)))=TRUE, "", INDEX(출금!$G$2:$G$1048576,MATCH($S2069,출금!$S$2:$S$1048576,0))&amp;"")</f>
        <v>0x5d6fcf22aa4e4ff8da0abe329392e7c5306d22f3</v>
      </c>
      <c r="O2069" s="2" t="str">
        <f>IF(ISERROR(INDEX(출금!$H$2:$H$1048576,MATCH($S2069,출금!$S$2:$S$1048576,0)))=TRUE, "", INDEX(출금!$H$2:$H$1048576,MATCH($S2069,출금!$S$2:$S$1048576,0))&amp;"")</f>
        <v/>
      </c>
      <c r="P2069" s="2" t="str">
        <f>IF(ISERROR(INDEX(출금!$A$2:$A$1048576,MATCH($S2069,출금!$S$2:$S$1048576,0)))=TRUE, "", INDEX(출금!$A$2:$A$1048576,MATCH($S2069,출금!$S$2:$S$1048576,0)))</f>
        <v>exchange</v>
      </c>
      <c r="Q2069" s="2" t="str">
        <f>IF(ISERROR(INDEX(출금!$B$2:$B$1048576,MATCH($S2069,출금!$S$2:$S$1048576,0)))=TRUE, "", INDEX(출금!$B$2:$B$1048576,MATCH($S2069,출금!$S$2:$S$1048576,0)))</f>
        <v>Binance</v>
      </c>
      <c r="R2069" s="2" t="str">
        <f>IF(ISERROR(INDEX(출금!$C$2:$C$1048576,MATCH($S2069,출금!$S$2:$S$1048576,0)))=TRUE, "", INDEX(출금!$C$2:$C$1048576,MATCH($S2069,출금!$S$2:$S$1048576,0)))</f>
        <v>BBRICK</v>
      </c>
      <c r="S2069" s="4" t="s">
        <v>3401</v>
      </c>
      <c r="T2069" s="20">
        <v>44570.771527777775</v>
      </c>
      <c r="U2069" s="31" t="str">
        <f t="shared" si="61"/>
        <v>2022-01-09</v>
      </c>
    </row>
    <row r="2070" spans="1:21">
      <c r="A2070" s="2" t="s">
        <v>3</v>
      </c>
      <c r="B2070" s="2" t="s">
        <v>67</v>
      </c>
      <c r="C2070" s="2" t="s">
        <v>24</v>
      </c>
      <c r="D2070" s="2" t="s">
        <v>1858</v>
      </c>
      <c r="E2070" s="5">
        <v>10028</v>
      </c>
      <c r="F2070" s="4" t="str">
        <f t="shared" si="60"/>
        <v>ETH</v>
      </c>
      <c r="G2070" s="2" t="str">
        <f>IF(INDEX(지갑!$H:$H,MATCH(A2070&amp;B2070&amp;C2070&amp;D2070&amp;E2070&amp;F2070&amp;H2070,지갑!$K:$K,0))=0, "",INDEX(지갑!$H:$H,MATCH(A2070&amp;B2070&amp;C2070&amp;D2070&amp;E2070&amp;F2070&amp;H2070,지갑!$K:$K,0)))</f>
        <v>0xe3e6ab120c2d2a7acfa6ba8aab669f880ea2a17a</v>
      </c>
      <c r="K2070" s="4" t="s">
        <v>11</v>
      </c>
      <c r="L2070" s="4" t="s">
        <v>11</v>
      </c>
      <c r="M2070" s="11">
        <v>20</v>
      </c>
      <c r="N2070" s="2" t="str">
        <f>IF(ISERROR(INDEX(출금!$G$2:$G$1048576,MATCH($S2070,출금!$S$2:$S$1048576,0)))=TRUE, "", INDEX(출금!$G$2:$G$1048576,MATCH($S2070,출금!$S$2:$S$1048576,0))&amp;"")</f>
        <v>0x5d6fcf22aa4e4ff8da0abe329392e7c5306d22f3</v>
      </c>
      <c r="O2070" s="2" t="str">
        <f>IF(ISERROR(INDEX(출금!$H$2:$H$1048576,MATCH($S2070,출금!$S$2:$S$1048576,0)))=TRUE, "", INDEX(출금!$H$2:$H$1048576,MATCH($S2070,출금!$S$2:$S$1048576,0))&amp;"")</f>
        <v/>
      </c>
      <c r="P2070" s="2" t="str">
        <f>IF(ISERROR(INDEX(출금!$A$2:$A$1048576,MATCH($S2070,출금!$S$2:$S$1048576,0)))=TRUE, "", INDEX(출금!$A$2:$A$1048576,MATCH($S2070,출금!$S$2:$S$1048576,0)))</f>
        <v>exchange</v>
      </c>
      <c r="Q2070" s="2" t="str">
        <f>IF(ISERROR(INDEX(출금!$B$2:$B$1048576,MATCH($S2070,출금!$S$2:$S$1048576,0)))=TRUE, "", INDEX(출금!$B$2:$B$1048576,MATCH($S2070,출금!$S$2:$S$1048576,0)))</f>
        <v>Binance</v>
      </c>
      <c r="R2070" s="2" t="str">
        <f>IF(ISERROR(INDEX(출금!$C$2:$C$1048576,MATCH($S2070,출금!$S$2:$S$1048576,0)))=TRUE, "", INDEX(출금!$C$2:$C$1048576,MATCH($S2070,출금!$S$2:$S$1048576,0)))</f>
        <v>BBRICK</v>
      </c>
      <c r="S2070" s="4" t="s">
        <v>3402</v>
      </c>
      <c r="T2070" s="20">
        <v>44570.686111111114</v>
      </c>
      <c r="U2070" s="31" t="str">
        <f t="shared" si="61"/>
        <v>2022-01-09</v>
      </c>
    </row>
    <row r="2071" spans="1:21">
      <c r="A2071" s="2" t="s">
        <v>3</v>
      </c>
      <c r="B2071" s="2" t="s">
        <v>67</v>
      </c>
      <c r="C2071" s="2" t="s">
        <v>24</v>
      </c>
      <c r="D2071" s="2" t="s">
        <v>1858</v>
      </c>
      <c r="E2071" s="5">
        <v>10028</v>
      </c>
      <c r="F2071" s="4" t="str">
        <f t="shared" si="60"/>
        <v>ETH</v>
      </c>
      <c r="G2071" s="2" t="str">
        <f>IF(INDEX(지갑!$H:$H,MATCH(A2071&amp;B2071&amp;C2071&amp;D2071&amp;E2071&amp;F2071&amp;H2071,지갑!$K:$K,0))=0, "",INDEX(지갑!$H:$H,MATCH(A2071&amp;B2071&amp;C2071&amp;D2071&amp;E2071&amp;F2071&amp;H2071,지갑!$K:$K,0)))</f>
        <v>0xe3e6ab120c2d2a7acfa6ba8aab669f880ea2a17a</v>
      </c>
      <c r="K2071" s="4" t="s">
        <v>11</v>
      </c>
      <c r="L2071" s="4" t="s">
        <v>11</v>
      </c>
      <c r="M2071" s="11">
        <v>10</v>
      </c>
      <c r="N2071" s="2" t="str">
        <f>IF(ISERROR(INDEX(출금!$G$2:$G$1048576,MATCH($S2071,출금!$S$2:$S$1048576,0)))=TRUE, "", INDEX(출금!$G$2:$G$1048576,MATCH($S2071,출금!$S$2:$S$1048576,0))&amp;"")</f>
        <v>0x5d6fcf22aa4e4ff8da0abe329392e7c5306d22f3</v>
      </c>
      <c r="O2071" s="2" t="str">
        <f>IF(ISERROR(INDEX(출금!$H$2:$H$1048576,MATCH($S2071,출금!$S$2:$S$1048576,0)))=TRUE, "", INDEX(출금!$H$2:$H$1048576,MATCH($S2071,출금!$S$2:$S$1048576,0))&amp;"")</f>
        <v/>
      </c>
      <c r="P2071" s="2" t="str">
        <f>IF(ISERROR(INDEX(출금!$A$2:$A$1048576,MATCH($S2071,출금!$S$2:$S$1048576,0)))=TRUE, "", INDEX(출금!$A$2:$A$1048576,MATCH($S2071,출금!$S$2:$S$1048576,0)))</f>
        <v>exchange</v>
      </c>
      <c r="Q2071" s="2" t="str">
        <f>IF(ISERROR(INDEX(출금!$B$2:$B$1048576,MATCH($S2071,출금!$S$2:$S$1048576,0)))=TRUE, "", INDEX(출금!$B$2:$B$1048576,MATCH($S2071,출금!$S$2:$S$1048576,0)))</f>
        <v>Binance</v>
      </c>
      <c r="R2071" s="2" t="str">
        <f>IF(ISERROR(INDEX(출금!$C$2:$C$1048576,MATCH($S2071,출금!$S$2:$S$1048576,0)))=TRUE, "", INDEX(출금!$C$2:$C$1048576,MATCH($S2071,출금!$S$2:$S$1048576,0)))</f>
        <v>BBRICK</v>
      </c>
      <c r="S2071" s="4" t="s">
        <v>3403</v>
      </c>
      <c r="T2071" s="20">
        <v>44570.684027777781</v>
      </c>
      <c r="U2071" s="31" t="str">
        <f t="shared" si="61"/>
        <v>2022-01-09</v>
      </c>
    </row>
    <row r="2072" spans="1:21">
      <c r="A2072" s="2" t="s">
        <v>3</v>
      </c>
      <c r="B2072" s="2" t="s">
        <v>67</v>
      </c>
      <c r="C2072" s="2" t="s">
        <v>24</v>
      </c>
      <c r="D2072" s="2" t="s">
        <v>1858</v>
      </c>
      <c r="E2072" s="5">
        <v>10028</v>
      </c>
      <c r="F2072" s="4" t="str">
        <f t="shared" si="60"/>
        <v>ETH</v>
      </c>
      <c r="G2072" s="2" t="str">
        <f>IF(INDEX(지갑!$H:$H,MATCH(A2072&amp;B2072&amp;C2072&amp;D2072&amp;E2072&amp;F2072&amp;H2072,지갑!$K:$K,0))=0, "",INDEX(지갑!$H:$H,MATCH(A2072&amp;B2072&amp;C2072&amp;D2072&amp;E2072&amp;F2072&amp;H2072,지갑!$K:$K,0)))</f>
        <v>0xe3e6ab120c2d2a7acfa6ba8aab669f880ea2a17a</v>
      </c>
      <c r="K2072" s="4" t="s">
        <v>11</v>
      </c>
      <c r="L2072" s="4" t="s">
        <v>11</v>
      </c>
      <c r="M2072" s="11">
        <v>10</v>
      </c>
      <c r="N2072" s="2" t="str">
        <f>IF(ISERROR(INDEX(출금!$G$2:$G$1048576,MATCH($S2072,출금!$S$2:$S$1048576,0)))=TRUE, "", INDEX(출금!$G$2:$G$1048576,MATCH($S2072,출금!$S$2:$S$1048576,0))&amp;"")</f>
        <v>0x5d6fcf22aa4e4ff8da0abe329392e7c5306d22f3</v>
      </c>
      <c r="O2072" s="2" t="str">
        <f>IF(ISERROR(INDEX(출금!$H$2:$H$1048576,MATCH($S2072,출금!$S$2:$S$1048576,0)))=TRUE, "", INDEX(출금!$H$2:$H$1048576,MATCH($S2072,출금!$S$2:$S$1048576,0))&amp;"")</f>
        <v/>
      </c>
      <c r="P2072" s="2" t="str">
        <f>IF(ISERROR(INDEX(출금!$A$2:$A$1048576,MATCH($S2072,출금!$S$2:$S$1048576,0)))=TRUE, "", INDEX(출금!$A$2:$A$1048576,MATCH($S2072,출금!$S$2:$S$1048576,0)))</f>
        <v>exchange</v>
      </c>
      <c r="Q2072" s="2" t="str">
        <f>IF(ISERROR(INDEX(출금!$B$2:$B$1048576,MATCH($S2072,출금!$S$2:$S$1048576,0)))=TRUE, "", INDEX(출금!$B$2:$B$1048576,MATCH($S2072,출금!$S$2:$S$1048576,0)))</f>
        <v>Binance</v>
      </c>
      <c r="R2072" s="2" t="str">
        <f>IF(ISERROR(INDEX(출금!$C$2:$C$1048576,MATCH($S2072,출금!$S$2:$S$1048576,0)))=TRUE, "", INDEX(출금!$C$2:$C$1048576,MATCH($S2072,출금!$S$2:$S$1048576,0)))</f>
        <v>BBRICK</v>
      </c>
      <c r="S2072" s="4" t="s">
        <v>3404</v>
      </c>
      <c r="T2072" s="20">
        <v>44569.818055555559</v>
      </c>
      <c r="U2072" s="31" t="str">
        <f t="shared" si="61"/>
        <v>2022-01-08</v>
      </c>
    </row>
    <row r="2073" spans="1:21">
      <c r="A2073" s="2" t="s">
        <v>3</v>
      </c>
      <c r="B2073" s="2" t="s">
        <v>67</v>
      </c>
      <c r="C2073" s="2" t="s">
        <v>24</v>
      </c>
      <c r="D2073" s="2" t="s">
        <v>1858</v>
      </c>
      <c r="E2073" s="5">
        <v>10028</v>
      </c>
      <c r="F2073" s="4" t="str">
        <f t="shared" si="60"/>
        <v>ETH</v>
      </c>
      <c r="G2073" s="2" t="str">
        <f>IF(INDEX(지갑!$H:$H,MATCH(A2073&amp;B2073&amp;C2073&amp;D2073&amp;E2073&amp;F2073&amp;H2073,지갑!$K:$K,0))=0, "",INDEX(지갑!$H:$H,MATCH(A2073&amp;B2073&amp;C2073&amp;D2073&amp;E2073&amp;F2073&amp;H2073,지갑!$K:$K,0)))</f>
        <v>0xe3e6ab120c2d2a7acfa6ba8aab669f880ea2a17a</v>
      </c>
      <c r="K2073" s="4" t="s">
        <v>11</v>
      </c>
      <c r="L2073" s="4" t="s">
        <v>11</v>
      </c>
      <c r="M2073" s="11">
        <v>11.9</v>
      </c>
      <c r="N2073" s="2" t="str">
        <f>IF(ISERROR(INDEX(출금!$G$2:$G$1048576,MATCH($S2073,출금!$S$2:$S$1048576,0)))=TRUE, "", INDEX(출금!$G$2:$G$1048576,MATCH($S2073,출금!$S$2:$S$1048576,0))&amp;"")</f>
        <v>0x5d6fcf22aa4e4ff8da0abe329392e7c5306d22f3</v>
      </c>
      <c r="O2073" s="2" t="str">
        <f>IF(ISERROR(INDEX(출금!$H$2:$H$1048576,MATCH($S2073,출금!$S$2:$S$1048576,0)))=TRUE, "", INDEX(출금!$H$2:$H$1048576,MATCH($S2073,출금!$S$2:$S$1048576,0))&amp;"")</f>
        <v/>
      </c>
      <c r="P2073" s="2" t="str">
        <f>IF(ISERROR(INDEX(출금!$A$2:$A$1048576,MATCH($S2073,출금!$S$2:$S$1048576,0)))=TRUE, "", INDEX(출금!$A$2:$A$1048576,MATCH($S2073,출금!$S$2:$S$1048576,0)))</f>
        <v>exchange</v>
      </c>
      <c r="Q2073" s="2" t="str">
        <f>IF(ISERROR(INDEX(출금!$B$2:$B$1048576,MATCH($S2073,출금!$S$2:$S$1048576,0)))=TRUE, "", INDEX(출금!$B$2:$B$1048576,MATCH($S2073,출금!$S$2:$S$1048576,0)))</f>
        <v>Binance</v>
      </c>
      <c r="R2073" s="2" t="str">
        <f>IF(ISERROR(INDEX(출금!$C$2:$C$1048576,MATCH($S2073,출금!$S$2:$S$1048576,0)))=TRUE, "", INDEX(출금!$C$2:$C$1048576,MATCH($S2073,출금!$S$2:$S$1048576,0)))</f>
        <v>BBRICK</v>
      </c>
      <c r="S2073" s="4" t="s">
        <v>3413</v>
      </c>
      <c r="T2073" s="20">
        <v>44566.659722222219</v>
      </c>
      <c r="U2073" s="31" t="str">
        <f>TEXT(T2073,"yyyy-mm-dd")</f>
        <v>2022-01-05</v>
      </c>
    </row>
  </sheetData>
  <autoFilter ref="A1:U2073" xr:uid="{9D59BE7C-5868-402E-B2C6-54C371C76B1D}">
    <filterColumn colId="11">
      <filters>
        <filter val="ERC20"/>
        <filter val="ETH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3DAE-C3B9-4B02-9280-4DBD31F9C943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2" bestFit="1" customWidth="1"/>
    <col min="2" max="2" width="11.83203125" style="2" bestFit="1" customWidth="1"/>
    <col min="3" max="3" width="16.33203125" style="2" bestFit="1" customWidth="1"/>
    <col min="4" max="4" width="21.1640625" style="2" bestFit="1" customWidth="1"/>
    <col min="5" max="5" width="11.83203125" style="2" bestFit="1" customWidth="1"/>
    <col min="6" max="6" width="14.6640625" style="2" bestFit="1" customWidth="1"/>
    <col min="7" max="7" width="77" style="2" bestFit="1" customWidth="1"/>
    <col min="8" max="8" width="18" style="2" bestFit="1" customWidth="1"/>
    <col min="9" max="9" width="16.1640625" style="6" hidden="1" customWidth="1"/>
    <col min="10" max="10" width="32" style="6" hidden="1" customWidth="1"/>
    <col min="11" max="11" width="25" style="6" bestFit="1" customWidth="1"/>
    <col min="12" max="12" width="15.1640625" style="6" bestFit="1" customWidth="1"/>
    <col min="13" max="13" width="14.33203125" style="9" bestFit="1" customWidth="1"/>
    <col min="14" max="14" width="77" style="6" bestFit="1" customWidth="1"/>
    <col min="15" max="15" width="49" style="6" bestFit="1" customWidth="1"/>
    <col min="16" max="16" width="21.83203125" style="6" bestFit="1" customWidth="1"/>
    <col min="17" max="17" width="14.6640625" style="6" bestFit="1" customWidth="1"/>
    <col min="18" max="18" width="19.33203125" style="6" bestFit="1" customWidth="1"/>
    <col min="19" max="19" width="111" style="6" bestFit="1" customWidth="1"/>
    <col min="20" max="20" width="19.5" style="52" bestFit="1" customWidth="1"/>
    <col min="21" max="21" width="11.5" style="2" bestFit="1" customWidth="1"/>
    <col min="22" max="16384" width="8.83203125" style="2"/>
  </cols>
  <sheetData>
    <row r="1" spans="1:21" s="46" customFormat="1" ht="35" customHeight="1">
      <c r="A1" s="43" t="s">
        <v>0</v>
      </c>
      <c r="B1" s="43" t="s">
        <v>5</v>
      </c>
      <c r="C1" s="43" t="s">
        <v>2</v>
      </c>
      <c r="D1" s="43" t="s">
        <v>7</v>
      </c>
      <c r="E1" s="43" t="s">
        <v>28</v>
      </c>
      <c r="F1" s="43" t="s">
        <v>4</v>
      </c>
      <c r="G1" s="49" t="s">
        <v>1</v>
      </c>
      <c r="H1" s="43" t="s">
        <v>22</v>
      </c>
      <c r="I1" s="44" t="s">
        <v>41</v>
      </c>
      <c r="J1" s="44" t="s">
        <v>2129</v>
      </c>
      <c r="K1" s="48" t="s">
        <v>2128</v>
      </c>
      <c r="L1" s="48" t="s">
        <v>48</v>
      </c>
      <c r="M1" s="48" t="s">
        <v>42</v>
      </c>
      <c r="N1" s="48" t="s">
        <v>43</v>
      </c>
      <c r="O1" s="48" t="s">
        <v>53</v>
      </c>
      <c r="P1" s="49" t="s">
        <v>44</v>
      </c>
      <c r="Q1" s="49" t="s">
        <v>45</v>
      </c>
      <c r="R1" s="49" t="s">
        <v>46</v>
      </c>
      <c r="S1" s="48" t="s">
        <v>47</v>
      </c>
      <c r="T1" s="48" t="s">
        <v>49</v>
      </c>
      <c r="U1" s="46" t="s">
        <v>2131</v>
      </c>
    </row>
    <row r="2" spans="1:21" ht="17">
      <c r="A2" s="2" t="s">
        <v>3</v>
      </c>
      <c r="B2" s="2" t="s">
        <v>96</v>
      </c>
      <c r="C2" s="2" t="s">
        <v>1669</v>
      </c>
      <c r="D2" s="2" t="s">
        <v>1854</v>
      </c>
      <c r="E2" s="2">
        <v>2</v>
      </c>
      <c r="F2" s="2" t="str">
        <f t="shared" ref="F2" si="0">K2</f>
        <v>XLM</v>
      </c>
      <c r="G2" s="2" t="str">
        <f>IF(INDEX(지갑!$H:$H,MATCH(A2&amp;B2&amp;C2&amp;D2&amp;E2&amp;F2&amp;H2,지갑!$K:$K,0))=0, "",INDEX(지갑!$H:$H,MATCH(A2&amp;B2&amp;C2&amp;D2&amp;E2&amp;F2&amp;H2,지갑!$K:$K,0)))</f>
        <v>GAHK7EEG2WWHVKDNT4CEQFZGKF2LGDSW2IVM4S5DP42RBW3K6BTODB4A</v>
      </c>
      <c r="H2" s="2">
        <v>503825579</v>
      </c>
      <c r="I2" s="6" t="s">
        <v>51</v>
      </c>
      <c r="J2" s="6" t="s">
        <v>1670</v>
      </c>
      <c r="K2" s="6" t="s">
        <v>50</v>
      </c>
      <c r="L2" s="6" t="s">
        <v>50</v>
      </c>
      <c r="M2" s="9">
        <v>60021.98</v>
      </c>
      <c r="N2" s="6" t="s">
        <v>52</v>
      </c>
      <c r="O2" s="6" t="s">
        <v>54</v>
      </c>
      <c r="P2" s="6" t="str">
        <f>IF(ISBLANK(N2)=FALSE,IF(ISERROR(INDEX(지갑!$B$2:$B$1048576,MATCH($N2&amp;O2,지갑!$J$2:$J$1048576,0))) = TRUE, "", INDEX(지갑!$B$2:$B$1048576,MATCH($N2&amp;O2,지갑!$J$2:$J$1048576,0))),"")</f>
        <v>exchange</v>
      </c>
      <c r="Q2" s="6" t="str">
        <f>IF(ISBLANK(N2)=FALSE,IF(ISERROR(INDEX(지갑!$C$2:$C$1048576,MATCH($N2&amp;O2,지갑!$J$2:$J$1048576,0))) = TRUE, "", INDEX(지갑!$C$2:$C$1048576,MATCH($N2&amp;O2,지갑!$J$2:$J$1048576,0))),"")</f>
        <v>GDAC</v>
      </c>
      <c r="R2" s="6" t="str">
        <f>IF(ISBLANK(N2)=FALSE,IF(ISERROR(INDEX(지갑!$D$2:$D$1048576,MATCH($N2&amp;O2,지갑!$J$2:$J$1048576,0))) = TRUE, "", INDEX(지갑!$D$2:$D$1048576,MATCH($N2&amp;O2,지갑!$J$2:$J$1048576,0))),"")</f>
        <v>Peertec</v>
      </c>
      <c r="S2" s="6" t="s">
        <v>523</v>
      </c>
      <c r="T2" s="12">
        <v>44695.720289351855</v>
      </c>
      <c r="U2" s="2" t="str">
        <f t="shared" ref="U2" si="1">TEXT(T2, "yyyy-mm-dd")</f>
        <v>2022-05-14</v>
      </c>
    </row>
    <row r="3" spans="1:21">
      <c r="A3" s="2" t="s">
        <v>3</v>
      </c>
      <c r="B3" s="2" t="str">
        <f t="shared" ref="B3:C5" si="2">I3</f>
        <v>FTX</v>
      </c>
      <c r="C3" s="2" t="str">
        <f t="shared" si="2"/>
        <v>BBRICK</v>
      </c>
      <c r="D3" s="2" t="s">
        <v>2116</v>
      </c>
      <c r="E3" s="2">
        <v>8</v>
      </c>
      <c r="F3" s="2" t="s">
        <v>11</v>
      </c>
      <c r="G3" s="5" t="s">
        <v>36</v>
      </c>
      <c r="I3" s="6" t="s">
        <v>23</v>
      </c>
      <c r="J3" s="6" t="s">
        <v>24</v>
      </c>
      <c r="K3" s="6" t="s">
        <v>11</v>
      </c>
      <c r="M3" s="23">
        <v>0.116261</v>
      </c>
      <c r="N3" s="21"/>
      <c r="O3" s="21">
        <v>1061941801</v>
      </c>
      <c r="P3" s="6" t="str">
        <f>IF(ISBLANK(N3)=FALSE,IF(ISERROR(INDEX(지갑!$B$2:$B$1048576,MATCH($N3&amp;O3,지갑!$J$2:$J$1048576,0))) = TRUE, "", INDEX(지갑!$B$2:$B$1048576,MATCH($N3&amp;O3,지갑!$J$2:$J$1048576,0))),"")</f>
        <v/>
      </c>
      <c r="Q3" s="6" t="str">
        <f>IF(ISBLANK(N3)=FALSE,IF(ISERROR(INDEX(지갑!$C$2:$C$1048576,MATCH($N3&amp;O3,지갑!$J$2:$J$1048576,0))) = TRUE, "", INDEX(지갑!$C$2:$C$1048576,MATCH($N3&amp;O3,지갑!$J$2:$J$1048576,0))),"")</f>
        <v/>
      </c>
      <c r="R3" s="6" t="str">
        <f>IF(ISBLANK(N3)=FALSE,IF(ISERROR(INDEX(지갑!$D$2:$D$1048576,MATCH($N3&amp;O3,지갑!$J$2:$J$1048576,0))) = TRUE, "", INDEX(지갑!$D$2:$D$1048576,MATCH($N3&amp;O3,지갑!$J$2:$J$1048576,0))),"")</f>
        <v/>
      </c>
      <c r="S3" s="21"/>
      <c r="T3" s="12">
        <v>44650.007673611108</v>
      </c>
      <c r="U3" s="2" t="str">
        <f t="shared" ref="U3:U66" si="3">TEXT(T3, "yyyy-mm-dd")</f>
        <v>2022-03-30</v>
      </c>
    </row>
    <row r="4" spans="1:21" ht="17">
      <c r="A4" s="2" t="s">
        <v>3</v>
      </c>
      <c r="B4" s="2" t="str">
        <f t="shared" si="2"/>
        <v>FTX</v>
      </c>
      <c r="C4" s="2" t="str">
        <f t="shared" si="2"/>
        <v>BBRICK</v>
      </c>
      <c r="D4" s="2" t="s">
        <v>2116</v>
      </c>
      <c r="E4" s="2">
        <v>8</v>
      </c>
      <c r="F4" s="2" t="s">
        <v>12</v>
      </c>
      <c r="G4" s="2" t="str">
        <f>IF(INDEX(지갑!$H:$H,MATCH(A4&amp;B4&amp;C4&amp;D4&amp;E4&amp;F4&amp;H4,지갑!$K:$K,0))=0, "",INDEX(지갑!$H:$H,MATCH(A4&amp;B4&amp;C4&amp;D4&amp;E4&amp;F4&amp;H4,지갑!$K:$K,0)))</f>
        <v>0xAa149A5172c5f27a8a259001AD3d62B2166Ae851</v>
      </c>
      <c r="I4" s="6" t="s">
        <v>23</v>
      </c>
      <c r="J4" s="6" t="s">
        <v>24</v>
      </c>
      <c r="K4" s="6" t="s">
        <v>12</v>
      </c>
      <c r="L4" s="6" t="s">
        <v>1675</v>
      </c>
      <c r="M4" s="23">
        <v>20637800</v>
      </c>
      <c r="N4" s="6" t="s">
        <v>199</v>
      </c>
      <c r="O4" s="22"/>
      <c r="P4" s="6" t="str">
        <f>IF(ISBLANK(N4)=FALSE,IF(ISERROR(INDEX(지갑!$B$2:$B$1048576,MATCH($N4&amp;O4,지갑!$J$2:$J$1048576,0))) = TRUE, "", INDEX(지갑!$B$2:$B$1048576,MATCH($N4&amp;O4,지갑!$J$2:$J$1048576,0))),"")</f>
        <v>exchange</v>
      </c>
      <c r="Q4" s="6" t="str">
        <f>IF(ISBLANK(N4)=FALSE,IF(ISERROR(INDEX(지갑!$C$2:$C$1048576,MATCH($N4&amp;O4,지갑!$J$2:$J$1048576,0))) = TRUE, "", INDEX(지갑!$C$2:$C$1048576,MATCH($N4&amp;O4,지갑!$J$2:$J$1048576,0))),"")</f>
        <v>FTX</v>
      </c>
      <c r="R4" s="6" t="str">
        <f>IF(ISBLANK(N4)=FALSE,IF(ISERROR(INDEX(지갑!$D$2:$D$1048576,MATCH($N4&amp;O4,지갑!$J$2:$J$1048576,0))) = TRUE, "", INDEX(지갑!$D$2:$D$1048576,MATCH($N4&amp;O4,지갑!$J$2:$J$1048576,0))),"")</f>
        <v>Peertec</v>
      </c>
      <c r="S4" s="6" t="s">
        <v>1979</v>
      </c>
      <c r="T4" s="12">
        <v>44631.757395833331</v>
      </c>
      <c r="U4" s="2" t="str">
        <f t="shared" si="3"/>
        <v>2022-03-11</v>
      </c>
    </row>
    <row r="5" spans="1:21" ht="17">
      <c r="A5" s="2" t="s">
        <v>3</v>
      </c>
      <c r="B5" s="2" t="str">
        <f t="shared" si="2"/>
        <v>FTX</v>
      </c>
      <c r="C5" s="2" t="str">
        <f t="shared" si="2"/>
        <v>BBRICK</v>
      </c>
      <c r="D5" s="2" t="s">
        <v>2116</v>
      </c>
      <c r="E5" s="2">
        <v>8</v>
      </c>
      <c r="F5" s="2" t="s">
        <v>11</v>
      </c>
      <c r="G5" s="2" t="str">
        <f>IF(INDEX(지갑!$H:$H,MATCH(A5&amp;B5&amp;C5&amp;D5&amp;E5&amp;F5&amp;H5,지갑!$K:$K,0))=0, "",INDEX(지갑!$H:$H,MATCH(A5&amp;B5&amp;C5&amp;D5&amp;E5&amp;F5&amp;H5,지갑!$K:$K,0)))</f>
        <v>0xBA7600fa3507c8f357C6206B645385D7e4723895</v>
      </c>
      <c r="I5" s="6" t="s">
        <v>23</v>
      </c>
      <c r="J5" s="6" t="s">
        <v>24</v>
      </c>
      <c r="K5" s="6" t="s">
        <v>11</v>
      </c>
      <c r="L5" s="6" t="s">
        <v>11</v>
      </c>
      <c r="M5" s="23">
        <v>6090</v>
      </c>
      <c r="N5" s="6" t="s">
        <v>352</v>
      </c>
      <c r="O5" s="22"/>
      <c r="P5" s="6" t="str">
        <f>IF(ISBLANK(N5)=FALSE,IF(ISERROR(INDEX(지갑!$B$2:$B$1048576,MATCH($N5&amp;O5,지갑!$J$2:$J$1048576,0))) = TRUE, "", INDEX(지갑!$B$2:$B$1048576,MATCH($N5&amp;O5,지갑!$J$2:$J$1048576,0))),"")</f>
        <v/>
      </c>
      <c r="Q5" s="6" t="str">
        <f>IF(ISBLANK(N5)=FALSE,IF(ISERROR(INDEX(지갑!$C$2:$C$1048576,MATCH($N5&amp;O5,지갑!$J$2:$J$1048576,0))) = TRUE, "", INDEX(지갑!$C$2:$C$1048576,MATCH($N5&amp;O5,지갑!$J$2:$J$1048576,0))),"")</f>
        <v/>
      </c>
      <c r="R5" s="6" t="str">
        <f>IF(ISBLANK(N5)=FALSE,IF(ISERROR(INDEX(지갑!$D$2:$D$1048576,MATCH($N5&amp;O5,지갑!$J$2:$J$1048576,0))) = TRUE, "", INDEX(지갑!$D$2:$D$1048576,MATCH($N5&amp;O5,지갑!$J$2:$J$1048576,0))),"")</f>
        <v/>
      </c>
      <c r="S5" s="6" t="s">
        <v>1980</v>
      </c>
      <c r="T5" s="12">
        <v>44631.612002314818</v>
      </c>
      <c r="U5" s="2" t="str">
        <f t="shared" si="3"/>
        <v>2022-03-11</v>
      </c>
    </row>
    <row r="6" spans="1:21" ht="17">
      <c r="A6" s="2" t="s">
        <v>560</v>
      </c>
      <c r="B6" s="2" t="s">
        <v>107</v>
      </c>
      <c r="C6" s="2" t="s">
        <v>111</v>
      </c>
      <c r="D6" s="5" t="s">
        <v>1845</v>
      </c>
      <c r="G6" s="2" t="str">
        <f>IF(INDEX(지갑!$H:$H,MATCH(A6&amp;B6&amp;C6&amp;D6&amp;E6&amp;F6&amp;H6,지갑!$K:$K,0))=0, "",INDEX(지갑!$H:$H,MATCH(A6&amp;B6&amp;C6&amp;D6&amp;E6&amp;F6&amp;H6,지갑!$K:$K,0)))</f>
        <v>terra1j4u9e5n8xu9c9jykny8uqw6lde6843qczzwd0x</v>
      </c>
      <c r="I6" s="6" t="s">
        <v>1672</v>
      </c>
      <c r="J6" s="6" t="s">
        <v>111</v>
      </c>
      <c r="K6" s="6" t="s">
        <v>15</v>
      </c>
      <c r="L6" s="6" t="s">
        <v>107</v>
      </c>
      <c r="M6" s="9">
        <v>70</v>
      </c>
      <c r="N6" s="6" t="s">
        <v>21</v>
      </c>
      <c r="O6" s="6">
        <v>823031602</v>
      </c>
      <c r="P6" s="6" t="str">
        <f>IF(ISBLANK(N6)=FALSE,IF(ISERROR(INDEX(지갑!$B$2:$B$1048576,MATCH($N6&amp;O6,지갑!$J$2:$J$1048576,0))) = TRUE, "", INDEX(지갑!$B$2:$B$1048576,MATCH($N6&amp;O6,지갑!$J$2:$J$1048576,0))),"")</f>
        <v>exchange</v>
      </c>
      <c r="Q6" s="6" t="str">
        <f>IF(ISBLANK(N6)=FALSE,IF(ISERROR(INDEX(지갑!$C$2:$C$1048576,MATCH($N6&amp;O6,지갑!$J$2:$J$1048576,0))) = TRUE, "", INDEX(지갑!$C$2:$C$1048576,MATCH($N6&amp;O6,지갑!$J$2:$J$1048576,0))),"")</f>
        <v>FTX</v>
      </c>
      <c r="R6" s="6" t="str">
        <f>IF(ISBLANK(N6)=FALSE,IF(ISERROR(INDEX(지갑!$D$2:$D$1048576,MATCH($N6&amp;O6,지갑!$J$2:$J$1048576,0))) = TRUE, "", INDEX(지갑!$D$2:$D$1048576,MATCH($N6&amp;O6,지갑!$J$2:$J$1048576,0))),"")</f>
        <v>Peertec</v>
      </c>
      <c r="S6" s="6" t="s">
        <v>561</v>
      </c>
      <c r="T6" s="12">
        <v>44695.395196759258</v>
      </c>
      <c r="U6" s="2" t="str">
        <f t="shared" si="3"/>
        <v>2022-05-14</v>
      </c>
    </row>
    <row r="7" spans="1:21" ht="17">
      <c r="A7" s="2" t="s">
        <v>3</v>
      </c>
      <c r="B7" s="2" t="s">
        <v>96</v>
      </c>
      <c r="C7" s="2" t="s">
        <v>1669</v>
      </c>
      <c r="D7" s="2" t="s">
        <v>1854</v>
      </c>
      <c r="E7" s="2">
        <v>2</v>
      </c>
      <c r="F7" s="2" t="str">
        <f>K7</f>
        <v>XLM</v>
      </c>
      <c r="G7" s="2" t="str">
        <f>IF(INDEX(지갑!$H:$H,MATCH(A7&amp;B7&amp;C7&amp;D7&amp;E7&amp;F7&amp;H7,지갑!$K:$K,0))=0, "",INDEX(지갑!$H:$H,MATCH(A7&amp;B7&amp;C7&amp;D7&amp;E7&amp;F7&amp;H7,지갑!$K:$K,0)))</f>
        <v>GAHK7EEG2WWHVKDNT4CEQFZGKF2LGDSW2IVM4S5DP42RBW3K6BTODB4A</v>
      </c>
      <c r="H7" s="2">
        <v>503825579</v>
      </c>
      <c r="I7" s="6" t="s">
        <v>51</v>
      </c>
      <c r="J7" s="6" t="s">
        <v>1670</v>
      </c>
      <c r="K7" s="6" t="s">
        <v>50</v>
      </c>
      <c r="L7" s="6" t="s">
        <v>50</v>
      </c>
      <c r="M7" s="9">
        <v>72794.98</v>
      </c>
      <c r="N7" s="6" t="s">
        <v>102</v>
      </c>
      <c r="O7" s="6">
        <v>1061941801</v>
      </c>
      <c r="P7" s="6" t="str">
        <f>IF(ISBLANK(N7)=FALSE,IF(ISERROR(INDEX(지갑!$B$2:$B$1048576,MATCH($N7&amp;O7,지갑!$J$2:$J$1048576,0))) = TRUE, "", INDEX(지갑!$B$2:$B$1048576,MATCH($N7&amp;O7,지갑!$J$2:$J$1048576,0))),"")</f>
        <v>exchange</v>
      </c>
      <c r="Q7" s="6" t="str">
        <f>IF(ISBLANK(N7)=FALSE,IF(ISERROR(INDEX(지갑!$C$2:$C$1048576,MATCH($N7&amp;O7,지갑!$J$2:$J$1048576,0))) = TRUE, "", INDEX(지갑!$C$2:$C$1048576,MATCH($N7&amp;O7,지갑!$J$2:$J$1048576,0))),"")</f>
        <v>Binance</v>
      </c>
      <c r="R7" s="6" t="str">
        <f>IF(ISBLANK(N7)=FALSE,IF(ISERROR(INDEX(지갑!$D$2:$D$1048576,MATCH($N7&amp;O7,지갑!$J$2:$J$1048576,0))) = TRUE, "", INDEX(지갑!$D$2:$D$1048576,MATCH($N7&amp;O7,지갑!$J$2:$J$1048576,0))),"")</f>
        <v>BBRICK</v>
      </c>
      <c r="S7" s="6" t="s">
        <v>524</v>
      </c>
      <c r="T7" s="12">
        <v>44695.377500000002</v>
      </c>
      <c r="U7" s="2" t="str">
        <f t="shared" si="3"/>
        <v>2022-05-14</v>
      </c>
    </row>
    <row r="8" spans="1:21" ht="17">
      <c r="A8" s="2" t="s">
        <v>3</v>
      </c>
      <c r="B8" s="2" t="s">
        <v>96</v>
      </c>
      <c r="C8" s="2" t="s">
        <v>1669</v>
      </c>
      <c r="D8" s="2" t="s">
        <v>1854</v>
      </c>
      <c r="E8" s="2">
        <v>2</v>
      </c>
      <c r="F8" s="2" t="str">
        <f>K8</f>
        <v>UST</v>
      </c>
      <c r="G8" s="2" t="str">
        <f>IF(INDEX(지갑!$H:$H,MATCH(A8&amp;B8&amp;C8&amp;D8&amp;E8&amp;F8&amp;H8,지갑!$K:$K,0))=0, "",INDEX(지갑!$H:$H,MATCH(A8&amp;B8&amp;C8&amp;D8&amp;E8&amp;F8&amp;H8,지갑!$K:$K,0)))</f>
        <v>terra1ncjg4a59x2pgvqy9qjyqprlj8lrwshm0wleht5</v>
      </c>
      <c r="H8" s="2">
        <v>104455866</v>
      </c>
      <c r="I8" s="6" t="s">
        <v>51</v>
      </c>
      <c r="J8" s="6" t="s">
        <v>1670</v>
      </c>
      <c r="K8" s="6" t="s">
        <v>15</v>
      </c>
      <c r="L8" s="6" t="s">
        <v>14</v>
      </c>
      <c r="M8" s="9">
        <v>243954.32</v>
      </c>
      <c r="N8" s="6" t="s">
        <v>166</v>
      </c>
      <c r="P8" s="6" t="str">
        <f>IF(ISBLANK(N8)=FALSE,IF(ISERROR(INDEX(지갑!$B$2:$B$1048576,MATCH($N8&amp;O8,지갑!$J$2:$J$1048576,0))) = TRUE, "", INDEX(지갑!$B$2:$B$1048576,MATCH($N8&amp;O8,지갑!$J$2:$J$1048576,0))),"")</f>
        <v>Wallet</v>
      </c>
      <c r="Q8" s="6" t="str">
        <f>IF(ISBLANK(N8)=FALSE,IF(ISERROR(INDEX(지갑!$C$2:$C$1048576,MATCH($N8&amp;O8,지갑!$J$2:$J$1048576,0))) = TRUE, "", INDEX(지갑!$C$2:$C$1048576,MATCH($N8&amp;O8,지갑!$J$2:$J$1048576,0))),"")</f>
        <v>Terra</v>
      </c>
      <c r="R8" s="6" t="str">
        <f>IF(ISBLANK(N8)=FALSE,IF(ISERROR(INDEX(지갑!$D$2:$D$1048576,MATCH($N8&amp;O8,지갑!$J$2:$J$1048576,0))) = TRUE, "", INDEX(지갑!$D$2:$D$1048576,MATCH($N8&amp;O8,지갑!$J$2:$J$1048576,0))),"")</f>
        <v>권용진</v>
      </c>
      <c r="S8" s="6" t="s">
        <v>525</v>
      </c>
      <c r="T8" s="12">
        <v>44686.228900462964</v>
      </c>
      <c r="U8" s="2" t="str">
        <f t="shared" si="3"/>
        <v>2022-05-05</v>
      </c>
    </row>
    <row r="9" spans="1:21" ht="17">
      <c r="A9" s="2" t="s">
        <v>3</v>
      </c>
      <c r="B9" s="2" t="s">
        <v>96</v>
      </c>
      <c r="C9" s="2" t="s">
        <v>1669</v>
      </c>
      <c r="D9" s="2" t="s">
        <v>1854</v>
      </c>
      <c r="E9" s="2">
        <v>2</v>
      </c>
      <c r="F9" s="2" t="str">
        <f>K9</f>
        <v>BTC</v>
      </c>
      <c r="G9" s="2" t="str">
        <f>IF(INDEX(지갑!$H:$H,MATCH(A9&amp;B9&amp;C9&amp;D9&amp;E9&amp;F9&amp;H9,지갑!$K:$K,0))=0, "",INDEX(지갑!$H:$H,MATCH(A9&amp;B9&amp;C9&amp;D9&amp;E9&amp;F9&amp;H9,지갑!$K:$K,0)))</f>
        <v>1MoyhGNqvJj5SmrSFWgqyY5jJ7JXMrVaib</v>
      </c>
      <c r="I9" s="6" t="s">
        <v>51</v>
      </c>
      <c r="J9" s="6" t="s">
        <v>1670</v>
      </c>
      <c r="K9" s="6" t="s">
        <v>9</v>
      </c>
      <c r="L9" s="6" t="s">
        <v>9</v>
      </c>
      <c r="M9" s="9">
        <v>6</v>
      </c>
      <c r="N9" s="6" t="s">
        <v>280</v>
      </c>
      <c r="P9" s="6" t="str">
        <f>IF(ISBLANK(N9)=FALSE,IF(ISERROR(INDEX(지갑!$B$2:$B$1048576,MATCH($N9&amp;O9,지갑!$J$2:$J$1048576,0))) = TRUE, "", INDEX(지갑!$B$2:$B$1048576,MATCH($N9&amp;O9,지갑!$J$2:$J$1048576,0))),"")</f>
        <v>exchange</v>
      </c>
      <c r="Q9" s="6" t="str">
        <f>IF(ISBLANK(N9)=FALSE,IF(ISERROR(INDEX(지갑!$C$2:$C$1048576,MATCH($N9&amp;O9,지갑!$J$2:$J$1048576,0))) = TRUE, "", INDEX(지갑!$C$2:$C$1048576,MATCH($N9&amp;O9,지갑!$J$2:$J$1048576,0))),"")</f>
        <v>Upbit</v>
      </c>
      <c r="R9" s="6" t="str">
        <f>IF(ISBLANK(N9)=FALSE,IF(ISERROR(INDEX(지갑!$D$2:$D$1048576,MATCH($N9&amp;O9,지갑!$J$2:$J$1048576,0))) = TRUE, "", INDEX(지갑!$D$2:$D$1048576,MATCH($N9&amp;O9,지갑!$J$2:$J$1048576,0))),"")</f>
        <v>용범</v>
      </c>
      <c r="S9" s="6" t="s">
        <v>526</v>
      </c>
      <c r="T9" s="12">
        <v>44677.75818287037</v>
      </c>
      <c r="U9" s="2" t="str">
        <f t="shared" si="3"/>
        <v>2022-04-26</v>
      </c>
    </row>
    <row r="10" spans="1:21" ht="17">
      <c r="A10" s="2" t="s">
        <v>3</v>
      </c>
      <c r="B10" s="2" t="s">
        <v>96</v>
      </c>
      <c r="C10" s="2" t="s">
        <v>1669</v>
      </c>
      <c r="D10" s="2" t="s">
        <v>1854</v>
      </c>
      <c r="E10" s="2">
        <v>2</v>
      </c>
      <c r="F10" s="2" t="str">
        <f>K10</f>
        <v>BTC</v>
      </c>
      <c r="G10" s="2" t="str">
        <f>IF(INDEX(지갑!$H:$H,MATCH(A10&amp;B10&amp;C10&amp;D10&amp;E10&amp;F10&amp;H10,지갑!$K:$K,0))=0, "",INDEX(지갑!$H:$H,MATCH(A10&amp;B10&amp;C10&amp;D10&amp;E10&amp;F10&amp;H10,지갑!$K:$K,0)))</f>
        <v>1MoyhGNqvJj5SmrSFWgqyY5jJ7JXMrVaib</v>
      </c>
      <c r="I10" s="6" t="s">
        <v>51</v>
      </c>
      <c r="J10" s="6" t="s">
        <v>1670</v>
      </c>
      <c r="K10" s="6" t="s">
        <v>9</v>
      </c>
      <c r="L10" s="6" t="s">
        <v>9</v>
      </c>
      <c r="M10" s="9">
        <v>1</v>
      </c>
      <c r="N10" s="6" t="s">
        <v>280</v>
      </c>
      <c r="P10" s="6" t="str">
        <f>IF(ISBLANK(N10)=FALSE,IF(ISERROR(INDEX(지갑!$B$2:$B$1048576,MATCH($N10&amp;O10,지갑!$J$2:$J$1048576,0))) = TRUE, "", INDEX(지갑!$B$2:$B$1048576,MATCH($N10&amp;O10,지갑!$J$2:$J$1048576,0))),"")</f>
        <v>exchange</v>
      </c>
      <c r="Q10" s="6" t="str">
        <f>IF(ISBLANK(N10)=FALSE,IF(ISERROR(INDEX(지갑!$C$2:$C$1048576,MATCH($N10&amp;O10,지갑!$J$2:$J$1048576,0))) = TRUE, "", INDEX(지갑!$C$2:$C$1048576,MATCH($N10&amp;O10,지갑!$J$2:$J$1048576,0))),"")</f>
        <v>Upbit</v>
      </c>
      <c r="R10" s="6" t="str">
        <f>IF(ISBLANK(N10)=FALSE,IF(ISERROR(INDEX(지갑!$D$2:$D$1048576,MATCH($N10&amp;O10,지갑!$J$2:$J$1048576,0))) = TRUE, "", INDEX(지갑!$D$2:$D$1048576,MATCH($N10&amp;O10,지갑!$J$2:$J$1048576,0))),"")</f>
        <v>용범</v>
      </c>
      <c r="S10" s="6" t="s">
        <v>527</v>
      </c>
      <c r="T10" s="12">
        <v>44668.540798611109</v>
      </c>
      <c r="U10" s="2" t="str">
        <f t="shared" si="3"/>
        <v>2022-04-17</v>
      </c>
    </row>
    <row r="11" spans="1:21" ht="17">
      <c r="A11" s="2" t="s">
        <v>3</v>
      </c>
      <c r="B11" s="2" t="str">
        <f>I11</f>
        <v>FTX</v>
      </c>
      <c r="C11" s="2" t="str">
        <f>J11</f>
        <v>BBRICK</v>
      </c>
      <c r="D11" s="2" t="s">
        <v>2116</v>
      </c>
      <c r="E11" s="2">
        <v>8</v>
      </c>
      <c r="F11" s="2" t="s">
        <v>12</v>
      </c>
      <c r="G11" s="2" t="str">
        <f>IF(INDEX(지갑!$H:$H,MATCH(A11&amp;B11&amp;C11&amp;D11&amp;E11&amp;F11&amp;H11,지갑!$K:$K,0))=0, "",INDEX(지갑!$H:$H,MATCH(A11&amp;B11&amp;C11&amp;D11&amp;E11&amp;F11&amp;H11,지갑!$K:$K,0)))</f>
        <v>0xAa149A5172c5f27a8a259001AD3d62B2166Ae851</v>
      </c>
      <c r="I11" s="6" t="s">
        <v>23</v>
      </c>
      <c r="J11" s="6" t="s">
        <v>24</v>
      </c>
      <c r="K11" s="6" t="s">
        <v>12</v>
      </c>
      <c r="L11" s="6" t="s">
        <v>1675</v>
      </c>
      <c r="M11" s="23">
        <v>8491329</v>
      </c>
      <c r="N11" s="6" t="s">
        <v>115</v>
      </c>
      <c r="O11" s="22"/>
      <c r="P11" s="6" t="str">
        <f>IF(ISBLANK(N11)=FALSE,IF(ISERROR(INDEX(지갑!$B$2:$B$1048576,MATCH($N11&amp;O11,지갑!$J$2:$J$1048576,0))) = TRUE, "", INDEX(지갑!$B$2:$B$1048576,MATCH($N11&amp;O11,지갑!$J$2:$J$1048576,0))),"")</f>
        <v>Wallet</v>
      </c>
      <c r="Q11" s="6" t="str">
        <f>IF(ISBLANK(N11)=FALSE,IF(ISERROR(INDEX(지갑!$C$2:$C$1048576,MATCH($N11&amp;O11,지갑!$J$2:$J$1048576,0))) = TRUE, "", INDEX(지갑!$C$2:$C$1048576,MATCH($N11&amp;O11,지갑!$J$2:$J$1048576,0))),"")</f>
        <v>Metamask</v>
      </c>
      <c r="R11" s="6" t="str">
        <f>IF(ISBLANK(N11)=FALSE,IF(ISERROR(INDEX(지갑!$D$2:$D$1048576,MATCH($N11&amp;O11,지갑!$J$2:$J$1048576,0))) = TRUE, "", INDEX(지갑!$D$2:$D$1048576,MATCH($N11&amp;O11,지갑!$J$2:$J$1048576,0))),"")</f>
        <v>Peertec</v>
      </c>
      <c r="S11" s="6" t="s">
        <v>1981</v>
      </c>
      <c r="T11" s="12">
        <v>44628.642361111109</v>
      </c>
      <c r="U11" s="2" t="str">
        <f t="shared" si="3"/>
        <v>2022-03-08</v>
      </c>
    </row>
    <row r="12" spans="1:21">
      <c r="A12" s="2" t="s">
        <v>3</v>
      </c>
      <c r="B12" s="5" t="s">
        <v>872</v>
      </c>
      <c r="C12" s="5" t="s">
        <v>58</v>
      </c>
      <c r="D12" s="5"/>
      <c r="E12" s="5"/>
      <c r="F12" s="2" t="str">
        <f>K12</f>
        <v>USDT</v>
      </c>
      <c r="G12" s="2" t="str">
        <f>IF(INDEX(지갑!$H:$H,MATCH(A12&amp;B12&amp;C12&amp;D12&amp;E12&amp;F12&amp;H12,지갑!$K:$K,0))=0, "",INDEX(지갑!$H:$H,MATCH(A12&amp;B12&amp;C12&amp;D12&amp;E12&amp;F12&amp;H12,지갑!$K:$K,0)))</f>
        <v>0x5006bc0d4fa0117e93d21aa663969fc6703a4319</v>
      </c>
      <c r="I12" s="6" t="s">
        <v>872</v>
      </c>
      <c r="J12" s="6" t="s">
        <v>58</v>
      </c>
      <c r="K12" s="7" t="s">
        <v>13</v>
      </c>
      <c r="L12" s="7" t="s">
        <v>868</v>
      </c>
      <c r="M12" s="10">
        <v>164368.49799999999</v>
      </c>
      <c r="N12" s="7" t="s">
        <v>77</v>
      </c>
      <c r="P12" s="6" t="str">
        <f>IF(ISBLANK(N12)=FALSE,IF(ISERROR(INDEX(지갑!$B$2:$B$1048576,MATCH($N12&amp;O12,지갑!$J$2:$J$1048576,0))) = TRUE, "", INDEX(지갑!$B$2:$B$1048576,MATCH($N12&amp;O12,지갑!$J$2:$J$1048576,0))),"")</f>
        <v>exchange</v>
      </c>
      <c r="Q12" s="6" t="str">
        <f>IF(ISBLANK(N12)=FALSE,IF(ISERROR(INDEX(지갑!$C$2:$C$1048576,MATCH($N12&amp;O12,지갑!$J$2:$J$1048576,0))) = TRUE, "", INDEX(지갑!$C$2:$C$1048576,MATCH($N12&amp;O12,지갑!$J$2:$J$1048576,0))),"")</f>
        <v>Binance</v>
      </c>
      <c r="R12" s="6" t="str">
        <f>IF(ISBLANK(N12)=FALSE,IF(ISERROR(INDEX(지갑!$D$2:$D$1048576,MATCH($N12&amp;O12,지갑!$J$2:$J$1048576,0))) = TRUE, "", INDEX(지갑!$D$2:$D$1048576,MATCH($N12&amp;O12,지갑!$J$2:$J$1048576,0))),"")</f>
        <v>BBRICK</v>
      </c>
      <c r="S12" s="6" t="s">
        <v>926</v>
      </c>
      <c r="T12" s="12">
        <v>44694.699814814812</v>
      </c>
      <c r="U12" s="2" t="str">
        <f t="shared" si="3"/>
        <v>2022-05-13</v>
      </c>
    </row>
    <row r="13" spans="1:21" ht="17">
      <c r="A13" s="2" t="s">
        <v>3</v>
      </c>
      <c r="B13" s="2" t="s">
        <v>96</v>
      </c>
      <c r="C13" s="2" t="s">
        <v>1669</v>
      </c>
      <c r="D13" s="2" t="s">
        <v>1854</v>
      </c>
      <c r="E13" s="2">
        <v>2</v>
      </c>
      <c r="F13" s="2" t="str">
        <f>K13</f>
        <v>XRP</v>
      </c>
      <c r="G13" s="2" t="e">
        <f>IF(INDEX(지갑!$H:$H,MATCH(A13&amp;B13&amp;C13&amp;D13&amp;E13&amp;F13&amp;H13,지갑!$K:$K,0))=0, "",INDEX(지갑!$H:$H,MATCH(A13&amp;B13&amp;C13&amp;D13&amp;E13&amp;F13&amp;H13,지갑!$K:$K,0)))</f>
        <v>#N/A</v>
      </c>
      <c r="I13" s="6" t="s">
        <v>51</v>
      </c>
      <c r="J13" s="6" t="s">
        <v>1670</v>
      </c>
      <c r="K13" s="6" t="s">
        <v>10</v>
      </c>
      <c r="L13" s="6" t="s">
        <v>10</v>
      </c>
      <c r="M13" s="9">
        <v>79999.5</v>
      </c>
      <c r="N13" s="6" t="s">
        <v>243</v>
      </c>
      <c r="O13" s="6">
        <v>2928323236</v>
      </c>
      <c r="P13" s="6" t="str">
        <f>IF(ISBLANK(N13)=FALSE,IF(ISERROR(INDEX(지갑!$B$2:$B$1048576,MATCH($N13&amp;O13,지갑!$J$2:$J$1048576,0))) = TRUE, "", INDEX(지갑!$B$2:$B$1048576,MATCH($N13&amp;O13,지갑!$J$2:$J$1048576,0))),"")</f>
        <v>exchange</v>
      </c>
      <c r="Q13" s="6" t="str">
        <f>IF(ISBLANK(N13)=FALSE,IF(ISERROR(INDEX(지갑!$C$2:$C$1048576,MATCH($N13&amp;O13,지갑!$J$2:$J$1048576,0))) = TRUE, "", INDEX(지갑!$C$2:$C$1048576,MATCH($N13&amp;O13,지갑!$J$2:$J$1048576,0))),"")</f>
        <v>Upbit</v>
      </c>
      <c r="R13" s="6" t="str">
        <f>IF(ISBLANK(N13)=FALSE,IF(ISERROR(INDEX(지갑!$D$2:$D$1048576,MATCH($N13&amp;O13,지갑!$J$2:$J$1048576,0))) = TRUE, "", INDEX(지갑!$D$2:$D$1048576,MATCH($N13&amp;O13,지갑!$J$2:$J$1048576,0))),"")</f>
        <v>용범</v>
      </c>
      <c r="S13" s="6" t="s">
        <v>528</v>
      </c>
      <c r="T13" s="12">
        <v>44658.385370370372</v>
      </c>
      <c r="U13" s="2" t="str">
        <f t="shared" si="3"/>
        <v>2022-04-07</v>
      </c>
    </row>
    <row r="14" spans="1:21" ht="17">
      <c r="A14" s="2" t="s">
        <v>3</v>
      </c>
      <c r="B14" s="2" t="s">
        <v>96</v>
      </c>
      <c r="C14" s="2" t="s">
        <v>1669</v>
      </c>
      <c r="D14" s="2" t="s">
        <v>1854</v>
      </c>
      <c r="E14" s="2">
        <v>2</v>
      </c>
      <c r="F14" s="2" t="str">
        <f>K14</f>
        <v>XRP</v>
      </c>
      <c r="G14" s="2" t="e">
        <f>IF(INDEX(지갑!$H:$H,MATCH(A14&amp;B14&amp;C14&amp;D14&amp;E14&amp;F14&amp;H14,지갑!$K:$K,0))=0, "",INDEX(지갑!$H:$H,MATCH(A14&amp;B14&amp;C14&amp;D14&amp;E14&amp;F14&amp;H14,지갑!$K:$K,0)))</f>
        <v>#N/A</v>
      </c>
      <c r="I14" s="6" t="s">
        <v>51</v>
      </c>
      <c r="J14" s="6" t="s">
        <v>1670</v>
      </c>
      <c r="K14" s="6" t="s">
        <v>10</v>
      </c>
      <c r="L14" s="6" t="s">
        <v>10</v>
      </c>
      <c r="M14" s="9">
        <v>2000.5</v>
      </c>
      <c r="N14" s="6" t="s">
        <v>243</v>
      </c>
      <c r="O14" s="6">
        <v>2928323236</v>
      </c>
      <c r="P14" s="6" t="str">
        <f>IF(ISBLANK(N14)=FALSE,IF(ISERROR(INDEX(지갑!$B$2:$B$1048576,MATCH($N14&amp;O14,지갑!$J$2:$J$1048576,0))) = TRUE, "", INDEX(지갑!$B$2:$B$1048576,MATCH($N14&amp;O14,지갑!$J$2:$J$1048576,0))),"")</f>
        <v>exchange</v>
      </c>
      <c r="Q14" s="6" t="str">
        <f>IF(ISBLANK(N14)=FALSE,IF(ISERROR(INDEX(지갑!$C$2:$C$1048576,MATCH($N14&amp;O14,지갑!$J$2:$J$1048576,0))) = TRUE, "", INDEX(지갑!$C$2:$C$1048576,MATCH($N14&amp;O14,지갑!$J$2:$J$1048576,0))),"")</f>
        <v>Upbit</v>
      </c>
      <c r="R14" s="6" t="str">
        <f>IF(ISBLANK(N14)=FALSE,IF(ISERROR(INDEX(지갑!$D$2:$D$1048576,MATCH($N14&amp;O14,지갑!$J$2:$J$1048576,0))) = TRUE, "", INDEX(지갑!$D$2:$D$1048576,MATCH($N14&amp;O14,지갑!$J$2:$J$1048576,0))),"")</f>
        <v>용범</v>
      </c>
      <c r="S14" s="6" t="s">
        <v>529</v>
      </c>
      <c r="T14" s="12">
        <v>44650.716805555552</v>
      </c>
      <c r="U14" s="2" t="str">
        <f t="shared" si="3"/>
        <v>2022-03-30</v>
      </c>
    </row>
    <row r="15" spans="1:21" ht="17">
      <c r="A15" s="2" t="s">
        <v>3</v>
      </c>
      <c r="B15" s="2" t="str">
        <f>I15</f>
        <v>FTX</v>
      </c>
      <c r="C15" s="2" t="str">
        <f>J15</f>
        <v>BBRICK</v>
      </c>
      <c r="D15" s="2" t="s">
        <v>2116</v>
      </c>
      <c r="E15" s="2">
        <v>8</v>
      </c>
      <c r="F15" s="2" t="s">
        <v>11</v>
      </c>
      <c r="G15" s="2" t="str">
        <f>IF(INDEX(지갑!$H:$H,MATCH(A15&amp;B15&amp;C15&amp;D15&amp;E15&amp;F15&amp;H15,지갑!$K:$K,0))=0, "",INDEX(지갑!$H:$H,MATCH(A15&amp;B15&amp;C15&amp;D15&amp;E15&amp;F15&amp;H15,지갑!$K:$K,0)))</f>
        <v>0xBA7600fa3507c8f357C6206B645385D7e4723895</v>
      </c>
      <c r="I15" s="6" t="s">
        <v>23</v>
      </c>
      <c r="J15" s="6" t="s">
        <v>24</v>
      </c>
      <c r="K15" s="6" t="s">
        <v>11</v>
      </c>
      <c r="L15" s="6" t="s">
        <v>11</v>
      </c>
      <c r="M15" s="23">
        <v>500</v>
      </c>
      <c r="N15" s="6" t="s">
        <v>68</v>
      </c>
      <c r="O15" s="22">
        <v>2928323236</v>
      </c>
      <c r="P15" s="6" t="str">
        <f>IF(ISBLANK(N15)=FALSE,IF(ISERROR(INDEX(지갑!$B$2:$B$1048576,MATCH($N15&amp;O15,지갑!$J$2:$J$1048576,0))) = TRUE, "", INDEX(지갑!$B$2:$B$1048576,MATCH($N15&amp;O15,지갑!$J$2:$J$1048576,0))),"")</f>
        <v/>
      </c>
      <c r="Q15" s="6" t="str">
        <f>IF(ISBLANK(N15)=FALSE,IF(ISERROR(INDEX(지갑!$C$2:$C$1048576,MATCH($N15&amp;O15,지갑!$J$2:$J$1048576,0))) = TRUE, "", INDEX(지갑!$C$2:$C$1048576,MATCH($N15&amp;O15,지갑!$J$2:$J$1048576,0))),"")</f>
        <v/>
      </c>
      <c r="R15" s="6" t="str">
        <f>IF(ISBLANK(N15)=FALSE,IF(ISERROR(INDEX(지갑!$D$2:$D$1048576,MATCH($N15&amp;O15,지갑!$J$2:$J$1048576,0))) = TRUE, "", INDEX(지갑!$D$2:$D$1048576,MATCH($N15&amp;O15,지갑!$J$2:$J$1048576,0))),"")</f>
        <v/>
      </c>
      <c r="S15" s="6" t="s">
        <v>1982</v>
      </c>
      <c r="T15" s="12">
        <v>44616.550011574072</v>
      </c>
      <c r="U15" s="2" t="str">
        <f t="shared" si="3"/>
        <v>2022-02-24</v>
      </c>
    </row>
    <row r="16" spans="1:21" ht="17">
      <c r="A16" s="2" t="s">
        <v>3</v>
      </c>
      <c r="B16" s="2" t="s">
        <v>96</v>
      </c>
      <c r="C16" s="2" t="s">
        <v>1669</v>
      </c>
      <c r="D16" s="2" t="s">
        <v>1854</v>
      </c>
      <c r="E16" s="2">
        <v>2</v>
      </c>
      <c r="F16" s="2" t="str">
        <f>K16</f>
        <v>XRP</v>
      </c>
      <c r="G16" s="2" t="e">
        <f>IF(INDEX(지갑!$H:$H,MATCH(A16&amp;B16&amp;C16&amp;D16&amp;E16&amp;F16&amp;H16,지갑!$K:$K,0))=0, "",INDEX(지갑!$H:$H,MATCH(A16&amp;B16&amp;C16&amp;D16&amp;E16&amp;F16&amp;H16,지갑!$K:$K,0)))</f>
        <v>#N/A</v>
      </c>
      <c r="I16" s="6" t="s">
        <v>51</v>
      </c>
      <c r="J16" s="6" t="s">
        <v>1670</v>
      </c>
      <c r="K16" s="6" t="s">
        <v>10</v>
      </c>
      <c r="L16" s="6" t="s">
        <v>10</v>
      </c>
      <c r="M16" s="9">
        <v>125.15</v>
      </c>
      <c r="N16" s="6" t="s">
        <v>243</v>
      </c>
      <c r="O16" s="6">
        <v>2928323236</v>
      </c>
      <c r="P16" s="6" t="str">
        <f>IF(ISBLANK(N16)=FALSE,IF(ISERROR(INDEX(지갑!$B$2:$B$1048576,MATCH($N16&amp;O16,지갑!$J$2:$J$1048576,0))) = TRUE, "", INDEX(지갑!$B$2:$B$1048576,MATCH($N16&amp;O16,지갑!$J$2:$J$1048576,0))),"")</f>
        <v>exchange</v>
      </c>
      <c r="Q16" s="6" t="str">
        <f>IF(ISBLANK(N16)=FALSE,IF(ISERROR(INDEX(지갑!$C$2:$C$1048576,MATCH($N16&amp;O16,지갑!$J$2:$J$1048576,0))) = TRUE, "", INDEX(지갑!$C$2:$C$1048576,MATCH($N16&amp;O16,지갑!$J$2:$J$1048576,0))),"")</f>
        <v>Upbit</v>
      </c>
      <c r="R16" s="6" t="str">
        <f>IF(ISBLANK(N16)=FALSE,IF(ISERROR(INDEX(지갑!$D$2:$D$1048576,MATCH($N16&amp;O16,지갑!$J$2:$J$1048576,0))) = TRUE, "", INDEX(지갑!$D$2:$D$1048576,MATCH($N16&amp;O16,지갑!$J$2:$J$1048576,0))),"")</f>
        <v>용범</v>
      </c>
      <c r="S16" s="6" t="s">
        <v>530</v>
      </c>
      <c r="T16" s="12">
        <v>44650.64675925926</v>
      </c>
      <c r="U16" s="2" t="str">
        <f t="shared" si="3"/>
        <v>2022-03-30</v>
      </c>
    </row>
    <row r="17" spans="1:21">
      <c r="A17" s="2" t="s">
        <v>55</v>
      </c>
      <c r="B17" s="2" t="s">
        <v>67</v>
      </c>
      <c r="C17" s="2" t="s">
        <v>111</v>
      </c>
      <c r="D17" s="2" t="s">
        <v>1854</v>
      </c>
      <c r="E17" s="2">
        <v>10012</v>
      </c>
      <c r="F17" s="2" t="str">
        <f>K17</f>
        <v>XLM</v>
      </c>
      <c r="G17" s="2" t="str">
        <f>IF(INDEX(지갑!$H:$H,MATCH(A17&amp;B17&amp;C17&amp;D17&amp;E17&amp;F17&amp;H17,지갑!$K:$K,0))=0, "",INDEX(지갑!$H:$H,MATCH(A17&amp;B17&amp;C17&amp;D17&amp;E17&amp;F17&amp;H17,지갑!$K:$K,0)))</f>
        <v>GAHK7EEG2WWHVKDNT4CEQFZGKF2LGDSW2IVM4S5DP42RBW3K6BTODB4A</v>
      </c>
      <c r="H17" s="2">
        <v>1061941801</v>
      </c>
      <c r="I17" s="6" t="s">
        <v>67</v>
      </c>
      <c r="J17" s="6" t="s">
        <v>178</v>
      </c>
      <c r="K17" s="6" t="s">
        <v>50</v>
      </c>
      <c r="L17" s="6" t="s">
        <v>50</v>
      </c>
      <c r="M17" s="9">
        <v>199295</v>
      </c>
      <c r="N17" s="6" t="s">
        <v>52</v>
      </c>
      <c r="O17" s="6" t="s">
        <v>54</v>
      </c>
      <c r="P17" s="6" t="str">
        <f>IF(ISBLANK(N17)=FALSE,IF(ISERROR(INDEX(지갑!$B$2:$B$1048576,MATCH($N17&amp;O17,지갑!$J$2:$J$1048576,0))) = TRUE, "", INDEX(지갑!$B$2:$B$1048576,MATCH($N17&amp;O17,지갑!$J$2:$J$1048576,0))),"")</f>
        <v>exchange</v>
      </c>
      <c r="Q17" s="6" t="str">
        <f>IF(ISBLANK(N17)=FALSE,IF(ISERROR(INDEX(지갑!$C$2:$C$1048576,MATCH($N17&amp;O17,지갑!$J$2:$J$1048576,0))) = TRUE, "", INDEX(지갑!$C$2:$C$1048576,MATCH($N17&amp;O17,지갑!$J$2:$J$1048576,0))),"")</f>
        <v>GDAC</v>
      </c>
      <c r="R17" s="6" t="str">
        <f>IF(ISBLANK(N17)=FALSE,IF(ISERROR(INDEX(지갑!$D$2:$D$1048576,MATCH($N17&amp;O17,지갑!$J$2:$J$1048576,0))) = TRUE, "", INDEX(지갑!$D$2:$D$1048576,MATCH($N17&amp;O17,지갑!$J$2:$J$1048576,0))),"")</f>
        <v>Peertec</v>
      </c>
      <c r="S17" s="6" t="s">
        <v>56</v>
      </c>
      <c r="T17" s="12">
        <v>44695.390706018516</v>
      </c>
      <c r="U17" s="2" t="str">
        <f t="shared" si="3"/>
        <v>2022-05-14</v>
      </c>
    </row>
    <row r="18" spans="1:21">
      <c r="A18" s="2" t="s">
        <v>3</v>
      </c>
      <c r="B18" s="2" t="str">
        <f t="shared" ref="B18:C21" si="4">I18</f>
        <v>FTX</v>
      </c>
      <c r="C18" s="2" t="str">
        <f t="shared" si="4"/>
        <v>BBRICK</v>
      </c>
      <c r="D18" s="2" t="s">
        <v>2116</v>
      </c>
      <c r="E18" s="2">
        <v>8</v>
      </c>
      <c r="F18" s="2" t="s">
        <v>401</v>
      </c>
      <c r="G18" s="2" t="str">
        <f>IF(INDEX(지갑!$H:$H,MATCH(A18&amp;B18&amp;C18&amp;D18&amp;E18&amp;F18&amp;H18,지갑!$K:$K,0))=0, "",INDEX(지갑!$H:$H,MATCH(A18&amp;B18&amp;C18&amp;D18&amp;E18&amp;F18&amp;H18,지갑!$K:$K,0)))</f>
        <v>4WALSVwxUyuXkxFqSwcweEgh2ddYjYoaFw3yUw3GMDPK</v>
      </c>
      <c r="I18" s="6" t="s">
        <v>23</v>
      </c>
      <c r="J18" s="6" t="s">
        <v>24</v>
      </c>
      <c r="K18" s="6" t="s">
        <v>401</v>
      </c>
      <c r="L18" s="6" t="s">
        <v>1677</v>
      </c>
      <c r="M18" s="23">
        <v>1496.579</v>
      </c>
      <c r="N18" s="21"/>
      <c r="O18" s="21"/>
      <c r="P18" s="6" t="str">
        <f>IF(ISBLANK(N18)=FALSE,IF(ISERROR(INDEX(지갑!$B$2:$B$1048576,MATCH($N18&amp;O18,지갑!$J$2:$J$1048576,0))) = TRUE, "", INDEX(지갑!$B$2:$B$1048576,MATCH($N18&amp;O18,지갑!$J$2:$J$1048576,0))),"")</f>
        <v/>
      </c>
      <c r="Q18" s="6" t="str">
        <f>IF(ISBLANK(N18)=FALSE,IF(ISERROR(INDEX(지갑!$C$2:$C$1048576,MATCH($N18&amp;O18,지갑!$J$2:$J$1048576,0))) = TRUE, "", INDEX(지갑!$C$2:$C$1048576,MATCH($N18&amp;O18,지갑!$J$2:$J$1048576,0))),"")</f>
        <v/>
      </c>
      <c r="R18" s="6" t="str">
        <f>IF(ISBLANK(N18)=FALSE,IF(ISERROR(INDEX(지갑!$D$2:$D$1048576,MATCH($N18&amp;O18,지갑!$J$2:$J$1048576,0))) = TRUE, "", INDEX(지갑!$D$2:$D$1048576,MATCH($N18&amp;O18,지갑!$J$2:$J$1048576,0))),"")</f>
        <v/>
      </c>
      <c r="S18" s="21"/>
      <c r="T18" s="12">
        <v>44579.468356481484</v>
      </c>
      <c r="U18" s="2" t="str">
        <f t="shared" si="3"/>
        <v>2022-01-18</v>
      </c>
    </row>
    <row r="19" spans="1:21" ht="17">
      <c r="A19" s="2" t="s">
        <v>3</v>
      </c>
      <c r="B19" s="2" t="str">
        <f t="shared" si="4"/>
        <v>FTX</v>
      </c>
      <c r="C19" s="2" t="str">
        <f t="shared" si="4"/>
        <v>BBRICK</v>
      </c>
      <c r="D19" s="2" t="s">
        <v>2116</v>
      </c>
      <c r="E19" s="2">
        <v>8</v>
      </c>
      <c r="F19" s="2" t="s">
        <v>401</v>
      </c>
      <c r="G19" s="2" t="str">
        <f>IF(INDEX(지갑!$H:$H,MATCH(A19&amp;B19&amp;C19&amp;D19&amp;E19&amp;F19&amp;H19,지갑!$K:$K,0))=0, "",INDEX(지갑!$H:$H,MATCH(A19&amp;B19&amp;C19&amp;D19&amp;E19&amp;F19&amp;H19,지갑!$K:$K,0)))</f>
        <v>4WALSVwxUyuXkxFqSwcweEgh2ddYjYoaFw3yUw3GMDPK</v>
      </c>
      <c r="I19" s="6" t="s">
        <v>23</v>
      </c>
      <c r="J19" s="6" t="s">
        <v>24</v>
      </c>
      <c r="K19" s="6" t="s">
        <v>401</v>
      </c>
      <c r="L19" s="6" t="s">
        <v>401</v>
      </c>
      <c r="M19" s="23">
        <v>1</v>
      </c>
      <c r="N19" s="6" t="s">
        <v>381</v>
      </c>
      <c r="O19" s="22"/>
      <c r="P19" s="6" t="str">
        <f>IF(ISBLANK(N19)=FALSE,IF(ISERROR(INDEX(지갑!$B$2:$B$1048576,MATCH($N19&amp;O19,지갑!$J$2:$J$1048576,0))) = TRUE, "", INDEX(지갑!$B$2:$B$1048576,MATCH($N19&amp;O19,지갑!$J$2:$J$1048576,0))),"")</f>
        <v>exchange</v>
      </c>
      <c r="Q19" s="6" t="str">
        <f>IF(ISBLANK(N19)=FALSE,IF(ISERROR(INDEX(지갑!$C$2:$C$1048576,MATCH($N19&amp;O19,지갑!$J$2:$J$1048576,0))) = TRUE, "", INDEX(지갑!$C$2:$C$1048576,MATCH($N19&amp;O19,지갑!$J$2:$J$1048576,0))),"")</f>
        <v>Binance</v>
      </c>
      <c r="R19" s="6" t="str">
        <f>IF(ISBLANK(N19)=FALSE,IF(ISERROR(INDEX(지갑!$D$2:$D$1048576,MATCH($N19&amp;O19,지갑!$J$2:$J$1048576,0))) = TRUE, "", INDEX(지갑!$D$2:$D$1048576,MATCH($N19&amp;O19,지갑!$J$2:$J$1048576,0))),"")</f>
        <v>BBRICK</v>
      </c>
      <c r="S19" s="6" t="s">
        <v>1983</v>
      </c>
      <c r="T19" s="12">
        <v>44579.448611111111</v>
      </c>
      <c r="U19" s="2" t="str">
        <f t="shared" si="3"/>
        <v>2022-01-18</v>
      </c>
    </row>
    <row r="20" spans="1:21">
      <c r="A20" s="2" t="s">
        <v>3</v>
      </c>
      <c r="B20" s="2" t="str">
        <f t="shared" si="4"/>
        <v>FTX</v>
      </c>
      <c r="C20" s="2" t="str">
        <f t="shared" si="4"/>
        <v>BBRICK</v>
      </c>
      <c r="D20" s="2" t="s">
        <v>2116</v>
      </c>
      <c r="E20" s="2">
        <v>8</v>
      </c>
      <c r="F20" s="2" t="s">
        <v>401</v>
      </c>
      <c r="G20" s="2" t="str">
        <f>IF(INDEX(지갑!$H:$H,MATCH(A20&amp;B20&amp;C20&amp;D20&amp;E20&amp;F20&amp;H20,지갑!$K:$K,0))=0, "",INDEX(지갑!$H:$H,MATCH(A20&amp;B20&amp;C20&amp;D20&amp;E20&amp;F20&amp;H20,지갑!$K:$K,0)))</f>
        <v>4WALSVwxUyuXkxFqSwcweEgh2ddYjYoaFw3yUw3GMDPK</v>
      </c>
      <c r="I20" s="6" t="s">
        <v>23</v>
      </c>
      <c r="J20" s="6" t="s">
        <v>24</v>
      </c>
      <c r="K20" s="6" t="s">
        <v>401</v>
      </c>
      <c r="L20" s="6" t="s">
        <v>1677</v>
      </c>
      <c r="M20" s="23">
        <v>1497.579</v>
      </c>
      <c r="N20" s="21"/>
      <c r="O20" s="21"/>
      <c r="P20" s="6" t="str">
        <f>IF(ISBLANK(N20)=FALSE,IF(ISERROR(INDEX(지갑!$B$2:$B$1048576,MATCH($N20&amp;O20,지갑!$J$2:$J$1048576,0))) = TRUE, "", INDEX(지갑!$B$2:$B$1048576,MATCH($N20&amp;O20,지갑!$J$2:$J$1048576,0))),"")</f>
        <v/>
      </c>
      <c r="Q20" s="6" t="str">
        <f>IF(ISBLANK(N20)=FALSE,IF(ISERROR(INDEX(지갑!$C$2:$C$1048576,MATCH($N20&amp;O20,지갑!$J$2:$J$1048576,0))) = TRUE, "", INDEX(지갑!$C$2:$C$1048576,MATCH($N20&amp;O20,지갑!$J$2:$J$1048576,0))),"")</f>
        <v/>
      </c>
      <c r="R20" s="6" t="str">
        <f>IF(ISBLANK(N20)=FALSE,IF(ISERROR(INDEX(지갑!$D$2:$D$1048576,MATCH($N20&amp;O20,지갑!$J$2:$J$1048576,0))) = TRUE, "", INDEX(지갑!$D$2:$D$1048576,MATCH($N20&amp;O20,지갑!$J$2:$J$1048576,0))),"")</f>
        <v/>
      </c>
      <c r="S20" s="21"/>
      <c r="T20" s="12">
        <v>44578.655486111114</v>
      </c>
      <c r="U20" s="2" t="str">
        <f t="shared" si="3"/>
        <v>2022-01-17</v>
      </c>
    </row>
    <row r="21" spans="1:21">
      <c r="A21" s="2" t="s">
        <v>3</v>
      </c>
      <c r="B21" s="2" t="str">
        <f t="shared" si="4"/>
        <v>FTX</v>
      </c>
      <c r="C21" s="2" t="str">
        <f t="shared" si="4"/>
        <v>BBRICK</v>
      </c>
      <c r="D21" s="2" t="s">
        <v>2116</v>
      </c>
      <c r="E21" s="2">
        <v>8</v>
      </c>
      <c r="F21" s="2" t="s">
        <v>401</v>
      </c>
      <c r="G21" s="2" t="str">
        <f>IF(INDEX(지갑!$H:$H,MATCH(A21&amp;B21&amp;C21&amp;D21&amp;E21&amp;F21&amp;H21,지갑!$K:$K,0))=0, "",INDEX(지갑!$H:$H,MATCH(A21&amp;B21&amp;C21&amp;D21&amp;E21&amp;F21&amp;H21,지갑!$K:$K,0)))</f>
        <v>4WALSVwxUyuXkxFqSwcweEgh2ddYjYoaFw3yUw3GMDPK</v>
      </c>
      <c r="I21" s="6" t="s">
        <v>23</v>
      </c>
      <c r="J21" s="6" t="s">
        <v>24</v>
      </c>
      <c r="K21" s="6" t="s">
        <v>401</v>
      </c>
      <c r="L21" s="6" t="s">
        <v>1677</v>
      </c>
      <c r="M21" s="23">
        <v>1497.579</v>
      </c>
      <c r="N21" s="21"/>
      <c r="O21" s="21"/>
      <c r="P21" s="6" t="str">
        <f>IF(ISBLANK(N21)=FALSE,IF(ISERROR(INDEX(지갑!$B$2:$B$1048576,MATCH($N21&amp;O21,지갑!$J$2:$J$1048576,0))) = TRUE, "", INDEX(지갑!$B$2:$B$1048576,MATCH($N21&amp;O21,지갑!$J$2:$J$1048576,0))),"")</f>
        <v/>
      </c>
      <c r="Q21" s="6" t="str">
        <f>IF(ISBLANK(N21)=FALSE,IF(ISERROR(INDEX(지갑!$C$2:$C$1048576,MATCH($N21&amp;O21,지갑!$J$2:$J$1048576,0))) = TRUE, "", INDEX(지갑!$C$2:$C$1048576,MATCH($N21&amp;O21,지갑!$J$2:$J$1048576,0))),"")</f>
        <v/>
      </c>
      <c r="R21" s="6" t="str">
        <f>IF(ISBLANK(N21)=FALSE,IF(ISERROR(INDEX(지갑!$D$2:$D$1048576,MATCH($N21&amp;O21,지갑!$J$2:$J$1048576,0))) = TRUE, "", INDEX(지갑!$D$2:$D$1048576,MATCH($N21&amp;O21,지갑!$J$2:$J$1048576,0))),"")</f>
        <v/>
      </c>
      <c r="S21" s="21"/>
      <c r="T21" s="12">
        <v>44564.570891203701</v>
      </c>
      <c r="U21" s="2" t="str">
        <f t="shared" si="3"/>
        <v>2022-01-03</v>
      </c>
    </row>
    <row r="22" spans="1:21">
      <c r="A22" s="2" t="s">
        <v>3</v>
      </c>
      <c r="B22" s="2" t="s">
        <v>67</v>
      </c>
      <c r="C22" s="2" t="s">
        <v>24</v>
      </c>
      <c r="D22" s="2" t="s">
        <v>1854</v>
      </c>
      <c r="E22" s="2">
        <v>10012</v>
      </c>
      <c r="F22" s="2" t="str">
        <f>K22</f>
        <v>USDT</v>
      </c>
      <c r="G22" s="2" t="str">
        <f>IF(INDEX(지갑!$H:$H,MATCH(A22&amp;B22&amp;C22&amp;D22&amp;E22&amp;F22&amp;H22,지갑!$K:$K,0))=0, "",INDEX(지갑!$H:$H,MATCH(A22&amp;B22&amp;C22&amp;D22&amp;E22&amp;F22&amp;H22,지갑!$K:$K,0)))</f>
        <v/>
      </c>
      <c r="I22" s="6" t="s">
        <v>67</v>
      </c>
      <c r="J22" s="6" t="s">
        <v>111</v>
      </c>
      <c r="K22" s="6" t="s">
        <v>13</v>
      </c>
      <c r="L22" s="6" t="s">
        <v>179</v>
      </c>
      <c r="M22" s="9">
        <v>929.96019330000001</v>
      </c>
      <c r="N22" s="6" t="s">
        <v>99</v>
      </c>
      <c r="P22" s="6" t="str">
        <f>IF(ISBLANK(N22)=FALSE,IF(ISERROR(INDEX(지갑!$B$2:$B$1048576,MATCH($N22&amp;O22,지갑!$J$2:$J$1048576,0))) = TRUE, "", INDEX(지갑!$B$2:$B$1048576,MATCH($N22&amp;O22,지갑!$J$2:$J$1048576,0))),"")</f>
        <v>exchange</v>
      </c>
      <c r="Q22" s="6" t="str">
        <f>IF(ISBLANK(N22)=FALSE,IF(ISERROR(INDEX(지갑!$C$2:$C$1048576,MATCH($N22&amp;O22,지갑!$J$2:$J$1048576,0))) = TRUE, "", INDEX(지갑!$C$2:$C$1048576,MATCH($N22&amp;O22,지갑!$J$2:$J$1048576,0))),"")</f>
        <v>Binance</v>
      </c>
      <c r="R22" s="6" t="str">
        <f>IF(ISBLANK(N22)=FALSE,IF(ISERROR(INDEX(지갑!$D$2:$D$1048576,MATCH($N22&amp;O22,지갑!$J$2:$J$1048576,0))) = TRUE, "", INDEX(지갑!$D$2:$D$1048576,MATCH($N22&amp;O22,지갑!$J$2:$J$1048576,0))),"")</f>
        <v>용범</v>
      </c>
      <c r="S22" s="6" t="s">
        <v>180</v>
      </c>
      <c r="T22" s="12">
        <v>44694.993009259262</v>
      </c>
      <c r="U22" s="2" t="str">
        <f t="shared" si="3"/>
        <v>2022-05-13</v>
      </c>
    </row>
    <row r="23" spans="1:21">
      <c r="A23" s="2" t="s">
        <v>3</v>
      </c>
      <c r="B23" s="2" t="s">
        <v>67</v>
      </c>
      <c r="C23" s="2" t="s">
        <v>24</v>
      </c>
      <c r="D23" s="2" t="s">
        <v>1854</v>
      </c>
      <c r="E23" s="2">
        <v>10012</v>
      </c>
      <c r="F23" s="2" t="str">
        <f>K23</f>
        <v>USDT</v>
      </c>
      <c r="G23" s="2" t="str">
        <f>IF(INDEX(지갑!$H:$H,MATCH(A23&amp;B23&amp;C23&amp;D23&amp;E23&amp;F23&amp;H23,지갑!$K:$K,0))=0, "",INDEX(지갑!$H:$H,MATCH(A23&amp;B23&amp;C23&amp;D23&amp;E23&amp;F23&amp;H23,지갑!$K:$K,0)))</f>
        <v/>
      </c>
      <c r="I23" s="6" t="s">
        <v>67</v>
      </c>
      <c r="J23" s="6" t="s">
        <v>111</v>
      </c>
      <c r="K23" s="6" t="s">
        <v>13</v>
      </c>
      <c r="L23" s="6" t="s">
        <v>179</v>
      </c>
      <c r="M23" s="9">
        <v>425560.42222741997</v>
      </c>
      <c r="N23" s="6" t="s">
        <v>99</v>
      </c>
      <c r="P23" s="6" t="str">
        <f>IF(ISBLANK(N23)=FALSE,IF(ISERROR(INDEX(지갑!$B$2:$B$1048576,MATCH($N23&amp;O23,지갑!$J$2:$J$1048576,0))) = TRUE, "", INDEX(지갑!$B$2:$B$1048576,MATCH($N23&amp;O23,지갑!$J$2:$J$1048576,0))),"")</f>
        <v>exchange</v>
      </c>
      <c r="Q23" s="6" t="str">
        <f>IF(ISBLANK(N23)=FALSE,IF(ISERROR(INDEX(지갑!$C$2:$C$1048576,MATCH($N23&amp;O23,지갑!$J$2:$J$1048576,0))) = TRUE, "", INDEX(지갑!$C$2:$C$1048576,MATCH($N23&amp;O23,지갑!$J$2:$J$1048576,0))),"")</f>
        <v>Binance</v>
      </c>
      <c r="R23" s="6" t="str">
        <f>IF(ISBLANK(N23)=FALSE,IF(ISERROR(INDEX(지갑!$D$2:$D$1048576,MATCH($N23&amp;O23,지갑!$J$2:$J$1048576,0))) = TRUE, "", INDEX(지갑!$D$2:$D$1048576,MATCH($N23&amp;O23,지갑!$J$2:$J$1048576,0))),"")</f>
        <v>용범</v>
      </c>
      <c r="S23" s="6" t="s">
        <v>181</v>
      </c>
      <c r="T23" s="12">
        <v>44694.899930555555</v>
      </c>
      <c r="U23" s="2" t="str">
        <f t="shared" si="3"/>
        <v>2022-05-13</v>
      </c>
    </row>
    <row r="24" spans="1:21">
      <c r="A24" s="2" t="s">
        <v>3</v>
      </c>
      <c r="B24" s="2" t="str">
        <f>I24</f>
        <v>FTX</v>
      </c>
      <c r="C24" s="2" t="str">
        <f>J24</f>
        <v>BBRICK</v>
      </c>
      <c r="D24" s="2" t="s">
        <v>2116</v>
      </c>
      <c r="E24" s="2">
        <v>8</v>
      </c>
      <c r="F24" s="2" t="str">
        <f>K24</f>
        <v>USDC</v>
      </c>
      <c r="G24" s="2" t="str">
        <f>IF(INDEX(지갑!$H:$H,MATCH(A24&amp;B24&amp;C24&amp;D24&amp;E24&amp;F24&amp;H24,지갑!$K:$K,0))=0, "",INDEX(지갑!$H:$H,MATCH(A24&amp;B24&amp;C24&amp;D24&amp;E24&amp;F24&amp;H24,지갑!$K:$K,0)))</f>
        <v>0xAa149A5172c5f27a8a259001AD3d62B2166Ae851</v>
      </c>
      <c r="I24" s="6" t="s">
        <v>23</v>
      </c>
      <c r="J24" s="6" t="s">
        <v>24</v>
      </c>
      <c r="K24" s="6" t="s">
        <v>2194</v>
      </c>
      <c r="L24" s="6" t="s">
        <v>1677</v>
      </c>
      <c r="M24" s="23">
        <v>1222198</v>
      </c>
      <c r="N24" s="21"/>
      <c r="O24" s="21"/>
      <c r="P24" s="6" t="str">
        <f>IF(ISBLANK(N24)=FALSE,IF(ISERROR(INDEX(지갑!$B$2:$B$1048576,MATCH($N24&amp;O24,지갑!$J$2:$J$1048576,0))) = TRUE, "", INDEX(지갑!$B$2:$B$1048576,MATCH($N24&amp;O24,지갑!$J$2:$J$1048576,0))),"")</f>
        <v/>
      </c>
      <c r="Q24" s="6" t="str">
        <f>IF(ISBLANK(N24)=FALSE,IF(ISERROR(INDEX(지갑!$C$2:$C$1048576,MATCH($N24&amp;O24,지갑!$J$2:$J$1048576,0))) = TRUE, "", INDEX(지갑!$C$2:$C$1048576,MATCH($N24&amp;O24,지갑!$J$2:$J$1048576,0))),"")</f>
        <v/>
      </c>
      <c r="R24" s="6" t="str">
        <f>IF(ISBLANK(N24)=FALSE,IF(ISERROR(INDEX(지갑!$D$2:$D$1048576,MATCH($N24&amp;O24,지갑!$J$2:$J$1048576,0))) = TRUE, "", INDEX(지갑!$D$2:$D$1048576,MATCH($N24&amp;O24,지갑!$J$2:$J$1048576,0))),"")</f>
        <v/>
      </c>
      <c r="S24" s="21"/>
      <c r="T24" s="12">
        <v>44579.468287037038</v>
      </c>
      <c r="U24" s="2" t="str">
        <f t="shared" si="3"/>
        <v>2022-01-18</v>
      </c>
    </row>
    <row r="25" spans="1:21">
      <c r="A25" s="2" t="s">
        <v>55</v>
      </c>
      <c r="B25" s="2" t="s">
        <v>67</v>
      </c>
      <c r="C25" s="2" t="s">
        <v>111</v>
      </c>
      <c r="D25" s="2" t="s">
        <v>1854</v>
      </c>
      <c r="E25" s="2">
        <v>10012</v>
      </c>
      <c r="F25" s="2" t="str">
        <f>K25</f>
        <v>BNB</v>
      </c>
      <c r="G25" s="2" t="str">
        <f>IF(INDEX(지갑!$H:$H,MATCH(A25&amp;B25&amp;C25&amp;D25&amp;E25&amp;F25&amp;H25,지갑!$K:$K,0))=0, "",INDEX(지갑!$H:$H,MATCH(A25&amp;B25&amp;C25&amp;D25&amp;E25&amp;F25&amp;H25,지갑!$K:$K,0)))</f>
        <v/>
      </c>
      <c r="I25" s="6" t="s">
        <v>67</v>
      </c>
      <c r="J25" s="6" t="s">
        <v>111</v>
      </c>
      <c r="K25" s="6" t="s">
        <v>100</v>
      </c>
      <c r="L25" s="6" t="s">
        <v>179</v>
      </c>
      <c r="M25" s="9">
        <v>19.316237080000001</v>
      </c>
      <c r="N25" s="6" t="s">
        <v>99</v>
      </c>
      <c r="P25" s="6" t="str">
        <f>IF(ISBLANK(N25)=FALSE,IF(ISERROR(INDEX(지갑!$B$2:$B$1048576,MATCH($N25&amp;O25,지갑!$J$2:$J$1048576,0))) = TRUE, "", INDEX(지갑!$B$2:$B$1048576,MATCH($N25&amp;O25,지갑!$J$2:$J$1048576,0))),"")</f>
        <v>exchange</v>
      </c>
      <c r="Q25" s="6" t="str">
        <f>IF(ISBLANK(N25)=FALSE,IF(ISERROR(INDEX(지갑!$C$2:$C$1048576,MATCH($N25&amp;O25,지갑!$J$2:$J$1048576,0))) = TRUE, "", INDEX(지갑!$C$2:$C$1048576,MATCH($N25&amp;O25,지갑!$J$2:$J$1048576,0))),"")</f>
        <v>Binance</v>
      </c>
      <c r="R25" s="6" t="str">
        <f>IF(ISBLANK(N25)=FALSE,IF(ISERROR(INDEX(지갑!$D$2:$D$1048576,MATCH($N25&amp;O25,지갑!$J$2:$J$1048576,0))) = TRUE, "", INDEX(지갑!$D$2:$D$1048576,MATCH($N25&amp;O25,지갑!$J$2:$J$1048576,0))),"")</f>
        <v>용범</v>
      </c>
      <c r="S25" s="6" t="s">
        <v>182</v>
      </c>
      <c r="T25" s="12">
        <v>44694.661365740743</v>
      </c>
      <c r="U25" s="2" t="str">
        <f t="shared" si="3"/>
        <v>2022-05-13</v>
      </c>
    </row>
    <row r="26" spans="1:21">
      <c r="A26" s="2" t="s">
        <v>3</v>
      </c>
      <c r="B26" s="2" t="str">
        <f>I26</f>
        <v>FTX</v>
      </c>
      <c r="C26" s="2" t="str">
        <f>J26</f>
        <v>BBRICK</v>
      </c>
      <c r="D26" s="2" t="s">
        <v>2116</v>
      </c>
      <c r="E26" s="2">
        <v>8</v>
      </c>
      <c r="F26" s="2" t="str">
        <f>K26</f>
        <v>USDC</v>
      </c>
      <c r="G26" s="2" t="str">
        <f>IF(INDEX(지갑!$H:$H,MATCH(A26&amp;B26&amp;C26&amp;D26&amp;E26&amp;F26&amp;H26,지갑!$K:$K,0))=0, "",INDEX(지갑!$H:$H,MATCH(A26&amp;B26&amp;C26&amp;D26&amp;E26&amp;F26&amp;H26,지갑!$K:$K,0)))</f>
        <v>0xAa149A5172c5f27a8a259001AD3d62B2166Ae851</v>
      </c>
      <c r="I26" s="6" t="s">
        <v>23</v>
      </c>
      <c r="J26" s="6" t="s">
        <v>24</v>
      </c>
      <c r="K26" s="6" t="s">
        <v>2194</v>
      </c>
      <c r="L26" s="6" t="s">
        <v>1677</v>
      </c>
      <c r="M26" s="23">
        <v>1512134</v>
      </c>
      <c r="N26" s="21"/>
      <c r="O26" s="21"/>
      <c r="P26" s="6" t="str">
        <f>IF(ISBLANK(N26)=FALSE,IF(ISERROR(INDEX(지갑!$B$2:$B$1048576,MATCH($N26&amp;O26,지갑!$J$2:$J$1048576,0))) = TRUE, "", INDEX(지갑!$B$2:$B$1048576,MATCH($N26&amp;O26,지갑!$J$2:$J$1048576,0))),"")</f>
        <v/>
      </c>
      <c r="Q26" s="6" t="str">
        <f>IF(ISBLANK(N26)=FALSE,IF(ISERROR(INDEX(지갑!$C$2:$C$1048576,MATCH($N26&amp;O26,지갑!$J$2:$J$1048576,0))) = TRUE, "", INDEX(지갑!$C$2:$C$1048576,MATCH($N26&amp;O26,지갑!$J$2:$J$1048576,0))),"")</f>
        <v/>
      </c>
      <c r="R26" s="6" t="str">
        <f>IF(ISBLANK(N26)=FALSE,IF(ISERROR(INDEX(지갑!$D$2:$D$1048576,MATCH($N26&amp;O26,지갑!$J$2:$J$1048576,0))) = TRUE, "", INDEX(지갑!$D$2:$D$1048576,MATCH($N26&amp;O26,지갑!$J$2:$J$1048576,0))),"")</f>
        <v/>
      </c>
      <c r="S26" s="21"/>
      <c r="T26" s="12">
        <v>44578.655358796299</v>
      </c>
      <c r="U26" s="2" t="str">
        <f t="shared" si="3"/>
        <v>2022-01-17</v>
      </c>
    </row>
    <row r="27" spans="1:21" ht="17">
      <c r="A27" s="2" t="s">
        <v>560</v>
      </c>
      <c r="B27" s="2" t="s">
        <v>107</v>
      </c>
      <c r="C27" s="2" t="s">
        <v>111</v>
      </c>
      <c r="D27" s="5" t="s">
        <v>1851</v>
      </c>
      <c r="G27" s="2" t="str">
        <f>IF(INDEX(지갑!$H:$H,MATCH(A27&amp;B27&amp;C27&amp;D27&amp;E27&amp;F27&amp;H27,지갑!$K:$K,0))=0, "",INDEX(지갑!$H:$H,MATCH(A27&amp;B27&amp;C27&amp;D27&amp;E27&amp;F27&amp;H27,지갑!$K:$K,0)))</f>
        <v>terra174evzq0tnd0uvzkkrvg08n9geqpcsvdrychcm8</v>
      </c>
      <c r="I27" s="6" t="s">
        <v>1671</v>
      </c>
      <c r="J27" s="6" t="s">
        <v>111</v>
      </c>
      <c r="K27" s="6" t="s">
        <v>15</v>
      </c>
      <c r="L27" s="6" t="s">
        <v>107</v>
      </c>
      <c r="M27" s="9">
        <v>8838617</v>
      </c>
      <c r="N27" s="6" t="s">
        <v>21</v>
      </c>
      <c r="O27" s="6">
        <v>2482774378</v>
      </c>
      <c r="P27" s="6" t="str">
        <f>IF(ISBLANK(N27)=FALSE,IF(ISERROR(INDEX(지갑!$B$2:$B$1048576,MATCH($N27&amp;O27,지갑!$J$2:$J$1048576,0))) = TRUE, "", INDEX(지갑!$B$2:$B$1048576,MATCH($N27&amp;O27,지갑!$J$2:$J$1048576,0))),"")</f>
        <v>exchange</v>
      </c>
      <c r="Q27" s="6" t="str">
        <f>IF(ISBLANK(N27)=FALSE,IF(ISERROR(INDEX(지갑!$C$2:$C$1048576,MATCH($N27&amp;O27,지갑!$J$2:$J$1048576,0))) = TRUE, "", INDEX(지갑!$C$2:$C$1048576,MATCH($N27&amp;O27,지갑!$J$2:$J$1048576,0))),"")</f>
        <v>FTX</v>
      </c>
      <c r="R27" s="6" t="str">
        <f>IF(ISBLANK(N27)=FALSE,IF(ISERROR(INDEX(지갑!$D$2:$D$1048576,MATCH($N27&amp;O27,지갑!$J$2:$J$1048576,0))) = TRUE, "", INDEX(지갑!$D$2:$D$1048576,MATCH($N27&amp;O27,지갑!$J$2:$J$1048576,0))),"")</f>
        <v>권용진</v>
      </c>
      <c r="S27" s="6" t="s">
        <v>532</v>
      </c>
      <c r="T27" s="12">
        <v>44693.502858796295</v>
      </c>
      <c r="U27" s="2" t="str">
        <f t="shared" si="3"/>
        <v>2022-05-12</v>
      </c>
    </row>
    <row r="28" spans="1:21" ht="17">
      <c r="A28" s="2" t="s">
        <v>560</v>
      </c>
      <c r="B28" s="2" t="s">
        <v>107</v>
      </c>
      <c r="C28" s="2" t="s">
        <v>111</v>
      </c>
      <c r="D28" s="5" t="s">
        <v>1851</v>
      </c>
      <c r="G28" s="2" t="str">
        <f>IF(INDEX(지갑!$H:$H,MATCH(A28&amp;B28&amp;C28&amp;D28&amp;E28&amp;F28&amp;H28,지갑!$K:$K,0))=0, "",INDEX(지갑!$H:$H,MATCH(A28&amp;B28&amp;C28&amp;D28&amp;E28&amp;F28&amp;H28,지갑!$K:$K,0)))</f>
        <v>terra174evzq0tnd0uvzkkrvg08n9geqpcsvdrychcm8</v>
      </c>
      <c r="I28" s="6" t="s">
        <v>1671</v>
      </c>
      <c r="J28" s="6" t="s">
        <v>111</v>
      </c>
      <c r="K28" s="6" t="s">
        <v>15</v>
      </c>
      <c r="L28" s="6" t="s">
        <v>107</v>
      </c>
      <c r="M28" s="9">
        <v>9000000</v>
      </c>
      <c r="N28" s="6" t="s">
        <v>21</v>
      </c>
      <c r="O28" s="6">
        <v>2482774378</v>
      </c>
      <c r="P28" s="6" t="str">
        <f>IF(ISBLANK(N28)=FALSE,IF(ISERROR(INDEX(지갑!$B$2:$B$1048576,MATCH($N28&amp;O28,지갑!$J$2:$J$1048576,0))) = TRUE, "", INDEX(지갑!$B$2:$B$1048576,MATCH($N28&amp;O28,지갑!$J$2:$J$1048576,0))),"")</f>
        <v>exchange</v>
      </c>
      <c r="Q28" s="6" t="str">
        <f>IF(ISBLANK(N28)=FALSE,IF(ISERROR(INDEX(지갑!$C$2:$C$1048576,MATCH($N28&amp;O28,지갑!$J$2:$J$1048576,0))) = TRUE, "", INDEX(지갑!$C$2:$C$1048576,MATCH($N28&amp;O28,지갑!$J$2:$J$1048576,0))),"")</f>
        <v>FTX</v>
      </c>
      <c r="R28" s="6" t="str">
        <f>IF(ISBLANK(N28)=FALSE,IF(ISERROR(INDEX(지갑!$D$2:$D$1048576,MATCH($N28&amp;O28,지갑!$J$2:$J$1048576,0))) = TRUE, "", INDEX(지갑!$D$2:$D$1048576,MATCH($N28&amp;O28,지갑!$J$2:$J$1048576,0))),"")</f>
        <v>권용진</v>
      </c>
      <c r="S28" s="6" t="s">
        <v>533</v>
      </c>
      <c r="T28" s="12">
        <v>44693.470810185187</v>
      </c>
      <c r="U28" s="2" t="str">
        <f t="shared" si="3"/>
        <v>2022-05-12</v>
      </c>
    </row>
    <row r="29" spans="1:21" ht="17">
      <c r="A29" s="2" t="s">
        <v>560</v>
      </c>
      <c r="B29" s="2" t="s">
        <v>107</v>
      </c>
      <c r="C29" s="2" t="s">
        <v>111</v>
      </c>
      <c r="D29" s="5" t="s">
        <v>1851</v>
      </c>
      <c r="G29" s="2" t="str">
        <f>IF(INDEX(지갑!$H:$H,MATCH(A29&amp;B29&amp;C29&amp;D29&amp;E29&amp;F29&amp;H29,지갑!$K:$K,0))=0, "",INDEX(지갑!$H:$H,MATCH(A29&amp;B29&amp;C29&amp;D29&amp;E29&amp;F29&amp;H29,지갑!$K:$K,0)))</f>
        <v>terra174evzq0tnd0uvzkkrvg08n9geqpcsvdrychcm8</v>
      </c>
      <c r="I29" s="6" t="s">
        <v>1671</v>
      </c>
      <c r="J29" s="6" t="s">
        <v>111</v>
      </c>
      <c r="K29" s="6" t="s">
        <v>15</v>
      </c>
      <c r="L29" s="6" t="s">
        <v>107</v>
      </c>
      <c r="M29" s="9">
        <v>1000000</v>
      </c>
      <c r="N29" s="6" t="s">
        <v>21</v>
      </c>
      <c r="O29" s="6">
        <v>2482774378</v>
      </c>
      <c r="P29" s="6" t="str">
        <f>IF(ISBLANK(N29)=FALSE,IF(ISERROR(INDEX(지갑!$B$2:$B$1048576,MATCH($N29&amp;O29,지갑!$J$2:$J$1048576,0))) = TRUE, "", INDEX(지갑!$B$2:$B$1048576,MATCH($N29&amp;O29,지갑!$J$2:$J$1048576,0))),"")</f>
        <v>exchange</v>
      </c>
      <c r="Q29" s="6" t="str">
        <f>IF(ISBLANK(N29)=FALSE,IF(ISERROR(INDEX(지갑!$C$2:$C$1048576,MATCH($N29&amp;O29,지갑!$J$2:$J$1048576,0))) = TRUE, "", INDEX(지갑!$C$2:$C$1048576,MATCH($N29&amp;O29,지갑!$J$2:$J$1048576,0))),"")</f>
        <v>FTX</v>
      </c>
      <c r="R29" s="6" t="str">
        <f>IF(ISBLANK(N29)=FALSE,IF(ISERROR(INDEX(지갑!$D$2:$D$1048576,MATCH($N29&amp;O29,지갑!$J$2:$J$1048576,0))) = TRUE, "", INDEX(지갑!$D$2:$D$1048576,MATCH($N29&amp;O29,지갑!$J$2:$J$1048576,0))),"")</f>
        <v>권용진</v>
      </c>
      <c r="S29" s="6" t="s">
        <v>534</v>
      </c>
      <c r="T29" s="12">
        <v>44693.462812500002</v>
      </c>
      <c r="U29" s="2" t="str">
        <f t="shared" si="3"/>
        <v>2022-05-12</v>
      </c>
    </row>
    <row r="30" spans="1:21">
      <c r="A30" s="2" t="s">
        <v>3</v>
      </c>
      <c r="B30" s="2" t="s">
        <v>872</v>
      </c>
      <c r="C30" s="2" t="s">
        <v>58</v>
      </c>
      <c r="D30" s="5"/>
      <c r="E30" s="5"/>
      <c r="F30" s="2" t="str">
        <f>K30</f>
        <v>KLAY</v>
      </c>
      <c r="G30" s="2" t="s">
        <v>155</v>
      </c>
      <c r="H30" s="2">
        <v>183316</v>
      </c>
      <c r="I30" s="6" t="s">
        <v>872</v>
      </c>
      <c r="J30" s="6" t="s">
        <v>58</v>
      </c>
      <c r="K30" s="7" t="s">
        <v>75</v>
      </c>
      <c r="L30" s="7" t="s">
        <v>75</v>
      </c>
      <c r="M30" s="10">
        <v>438237.25900000002</v>
      </c>
      <c r="N30" s="7" t="s">
        <v>115</v>
      </c>
      <c r="P30" s="6" t="str">
        <f>IF(ISBLANK(N30)=FALSE,IF(ISERROR(INDEX(지갑!$B$2:$B$1048576,MATCH($N30&amp;O30,지갑!$J$2:$J$1048576,0))) = TRUE, "", INDEX(지갑!$B$2:$B$1048576,MATCH($N30&amp;O30,지갑!$J$2:$J$1048576,0))),"")</f>
        <v>Wallet</v>
      </c>
      <c r="Q30" s="6" t="str">
        <f>IF(ISBLANK(N30)=FALSE,IF(ISERROR(INDEX(지갑!$C$2:$C$1048576,MATCH($N30&amp;O30,지갑!$J$2:$J$1048576,0))) = TRUE, "", INDEX(지갑!$C$2:$C$1048576,MATCH($N30&amp;O30,지갑!$J$2:$J$1048576,0))),"")</f>
        <v>Metamask</v>
      </c>
      <c r="R30" s="6" t="str">
        <f>IF(ISBLANK(N30)=FALSE,IF(ISERROR(INDEX(지갑!$D$2:$D$1048576,MATCH($N30&amp;O30,지갑!$J$2:$J$1048576,0))) = TRUE, "", INDEX(지갑!$D$2:$D$1048576,MATCH($N30&amp;O30,지갑!$J$2:$J$1048576,0))),"")</f>
        <v>Peertec</v>
      </c>
      <c r="S30" s="6" t="s">
        <v>927</v>
      </c>
      <c r="T30" s="12">
        <v>44693.455462962957</v>
      </c>
      <c r="U30" s="2" t="str">
        <f t="shared" si="3"/>
        <v>2022-05-12</v>
      </c>
    </row>
    <row r="31" spans="1:21">
      <c r="A31" s="2" t="s">
        <v>3</v>
      </c>
      <c r="B31" s="2" t="s">
        <v>872</v>
      </c>
      <c r="C31" s="5" t="s">
        <v>58</v>
      </c>
      <c r="D31" s="5"/>
      <c r="E31" s="5"/>
      <c r="F31" s="2" t="str">
        <f>K31</f>
        <v>ETH</v>
      </c>
      <c r="G31" s="5"/>
      <c r="I31" s="6" t="s">
        <v>872</v>
      </c>
      <c r="J31" s="6" t="s">
        <v>58</v>
      </c>
      <c r="K31" s="7" t="s">
        <v>11</v>
      </c>
      <c r="L31" s="7" t="s">
        <v>11</v>
      </c>
      <c r="M31" s="10">
        <v>66.467999000000006</v>
      </c>
      <c r="N31" s="7" t="s">
        <v>86</v>
      </c>
      <c r="P31" s="6" t="str">
        <f>IF(ISBLANK(N31)=FALSE,IF(ISERROR(INDEX(지갑!$B$2:$B$1048576,MATCH($N31&amp;O31,지갑!$J$2:$J$1048576,0))) = TRUE, "", INDEX(지갑!$B$2:$B$1048576,MATCH($N31&amp;O31,지갑!$J$2:$J$1048576,0))),"")</f>
        <v>exchange</v>
      </c>
      <c r="Q31" s="6" t="str">
        <f>IF(ISBLANK(N31)=FALSE,IF(ISERROR(INDEX(지갑!$C$2:$C$1048576,MATCH($N31&amp;O31,지갑!$J$2:$J$1048576,0))) = TRUE, "", INDEX(지갑!$C$2:$C$1048576,MATCH($N31&amp;O31,지갑!$J$2:$J$1048576,0))),"")</f>
        <v>GDAC</v>
      </c>
      <c r="R31" s="6" t="str">
        <f>IF(ISBLANK(N31)=FALSE,IF(ISERROR(INDEX(지갑!$D$2:$D$1048576,MATCH($N31&amp;O31,지갑!$J$2:$J$1048576,0))) = TRUE, "", INDEX(지갑!$D$2:$D$1048576,MATCH($N31&amp;O31,지갑!$J$2:$J$1048576,0))),"")</f>
        <v>Peertec</v>
      </c>
      <c r="S31" s="6" t="s">
        <v>928</v>
      </c>
      <c r="T31" s="12">
        <v>44693.418136574073</v>
      </c>
      <c r="U31" s="2" t="str">
        <f t="shared" si="3"/>
        <v>2022-05-12</v>
      </c>
    </row>
    <row r="32" spans="1:21">
      <c r="A32" s="2" t="s">
        <v>3</v>
      </c>
      <c r="B32" s="2" t="s">
        <v>67</v>
      </c>
      <c r="C32" s="2" t="s">
        <v>24</v>
      </c>
      <c r="D32" s="2" t="s">
        <v>1854</v>
      </c>
      <c r="E32" s="2">
        <v>10012</v>
      </c>
      <c r="F32" s="2" t="str">
        <f>K32</f>
        <v>BTC</v>
      </c>
      <c r="G32" s="2" t="str">
        <f>IF(INDEX(지갑!$H:$H,MATCH(A32&amp;B32&amp;C32&amp;D32&amp;E32&amp;F32&amp;H32,지갑!$K:$K,0))=0, "",INDEX(지갑!$H:$H,MATCH(A32&amp;B32&amp;C32&amp;D32&amp;E32&amp;F32&amp;H32,지갑!$K:$K,0)))</f>
        <v>19SK9LWSXLdmwPxvjPgvUrdaPhaPS6LaNu</v>
      </c>
      <c r="I32" s="6" t="s">
        <v>67</v>
      </c>
      <c r="J32" s="6" t="s">
        <v>111</v>
      </c>
      <c r="K32" s="6" t="s">
        <v>9</v>
      </c>
      <c r="L32" s="6" t="s">
        <v>179</v>
      </c>
      <c r="M32" s="9">
        <v>64.21628656</v>
      </c>
      <c r="N32" s="6" t="s">
        <v>99</v>
      </c>
      <c r="P32" s="6" t="str">
        <f>IF(ISBLANK(N32)=FALSE,IF(ISERROR(INDEX(지갑!$B$2:$B$1048576,MATCH($N32&amp;O32,지갑!$J$2:$J$1048576,0))) = TRUE, "", INDEX(지갑!$B$2:$B$1048576,MATCH($N32&amp;O32,지갑!$J$2:$J$1048576,0))),"")</f>
        <v>exchange</v>
      </c>
      <c r="Q32" s="6" t="str">
        <f>IF(ISBLANK(N32)=FALSE,IF(ISERROR(INDEX(지갑!$C$2:$C$1048576,MATCH($N32&amp;O32,지갑!$J$2:$J$1048576,0))) = TRUE, "", INDEX(지갑!$C$2:$C$1048576,MATCH($N32&amp;O32,지갑!$J$2:$J$1048576,0))),"")</f>
        <v>Binance</v>
      </c>
      <c r="R32" s="6" t="str">
        <f>IF(ISBLANK(N32)=FALSE,IF(ISERROR(INDEX(지갑!$D$2:$D$1048576,MATCH($N32&amp;O32,지갑!$J$2:$J$1048576,0))) = TRUE, "", INDEX(지갑!$D$2:$D$1048576,MATCH($N32&amp;O32,지갑!$J$2:$J$1048576,0))),"")</f>
        <v>용범</v>
      </c>
      <c r="S32" s="6" t="s">
        <v>183</v>
      </c>
      <c r="T32" s="12">
        <v>44694.660324074073</v>
      </c>
      <c r="U32" s="2" t="str">
        <f t="shared" si="3"/>
        <v>2022-05-13</v>
      </c>
    </row>
    <row r="33" spans="1:21">
      <c r="A33" s="2" t="s">
        <v>3</v>
      </c>
      <c r="B33" s="2" t="str">
        <f>I33</f>
        <v>FTX</v>
      </c>
      <c r="C33" s="2" t="str">
        <f>J33</f>
        <v>BBRICK</v>
      </c>
      <c r="D33" s="2" t="s">
        <v>2116</v>
      </c>
      <c r="E33" s="2">
        <v>8</v>
      </c>
      <c r="F33" s="2" t="str">
        <f>K33</f>
        <v>USDC</v>
      </c>
      <c r="G33" s="2" t="str">
        <f>IF(INDEX(지갑!$H:$H,MATCH(A33&amp;B33&amp;C33&amp;D33&amp;E33&amp;F33&amp;H33,지갑!$K:$K,0))=0, "",INDEX(지갑!$H:$H,MATCH(A33&amp;B33&amp;C33&amp;D33&amp;E33&amp;F33&amp;H33,지갑!$K:$K,0)))</f>
        <v>0xAa149A5172c5f27a8a259001AD3d62B2166Ae851</v>
      </c>
      <c r="I33" s="6" t="s">
        <v>23</v>
      </c>
      <c r="J33" s="6" t="s">
        <v>24</v>
      </c>
      <c r="K33" s="6" t="s">
        <v>2194</v>
      </c>
      <c r="L33" s="6" t="s">
        <v>1677</v>
      </c>
      <c r="M33" s="23">
        <v>1463218</v>
      </c>
      <c r="N33" s="21"/>
      <c r="O33" s="21"/>
      <c r="P33" s="6" t="str">
        <f>IF(ISBLANK(N33)=FALSE,IF(ISERROR(INDEX(지갑!$B$2:$B$1048576,MATCH($N33&amp;O33,지갑!$J$2:$J$1048576,0))) = TRUE, "", INDEX(지갑!$B$2:$B$1048576,MATCH($N33&amp;O33,지갑!$J$2:$J$1048576,0))),"")</f>
        <v/>
      </c>
      <c r="Q33" s="6" t="str">
        <f>IF(ISBLANK(N33)=FALSE,IF(ISERROR(INDEX(지갑!$C$2:$C$1048576,MATCH($N33&amp;O33,지갑!$J$2:$J$1048576,0))) = TRUE, "", INDEX(지갑!$C$2:$C$1048576,MATCH($N33&amp;O33,지갑!$J$2:$J$1048576,0))),"")</f>
        <v/>
      </c>
      <c r="R33" s="6" t="str">
        <f>IF(ISBLANK(N33)=FALSE,IF(ISERROR(INDEX(지갑!$D$2:$D$1048576,MATCH($N33&amp;O33,지갑!$J$2:$J$1048576,0))) = TRUE, "", INDEX(지갑!$D$2:$D$1048576,MATCH($N33&amp;O33,지갑!$J$2:$J$1048576,0))),"")</f>
        <v/>
      </c>
      <c r="S33" s="21"/>
      <c r="T33" s="12">
        <v>44564.57068287037</v>
      </c>
      <c r="U33" s="2" t="str">
        <f t="shared" si="3"/>
        <v>2022-01-03</v>
      </c>
    </row>
    <row r="34" spans="1:21">
      <c r="A34" s="2" t="s">
        <v>3</v>
      </c>
      <c r="B34" s="2" t="s">
        <v>872</v>
      </c>
      <c r="C34" s="5" t="s">
        <v>58</v>
      </c>
      <c r="D34" s="5"/>
      <c r="E34" s="5"/>
      <c r="F34" s="2" t="str">
        <f>K34</f>
        <v>ETH</v>
      </c>
      <c r="G34" s="5"/>
      <c r="I34" s="6" t="s">
        <v>872</v>
      </c>
      <c r="J34" s="6" t="s">
        <v>58</v>
      </c>
      <c r="K34" s="7" t="s">
        <v>11</v>
      </c>
      <c r="L34" s="7" t="s">
        <v>11</v>
      </c>
      <c r="M34" s="10">
        <v>40.662999999999997</v>
      </c>
      <c r="N34" s="7" t="s">
        <v>86</v>
      </c>
      <c r="O34" s="8"/>
      <c r="P34" s="6" t="str">
        <f>IF(ISBLANK(N34)=FALSE,IF(ISERROR(INDEX(지갑!$B$2:$B$1048576,MATCH($N34&amp;O34,지갑!$J$2:$J$1048576,0))) = TRUE, "", INDEX(지갑!$B$2:$B$1048576,MATCH($N34&amp;O34,지갑!$J$2:$J$1048576,0))),"")</f>
        <v>exchange</v>
      </c>
      <c r="Q34" s="6" t="str">
        <f>IF(ISBLANK(N34)=FALSE,IF(ISERROR(INDEX(지갑!$C$2:$C$1048576,MATCH($N34&amp;O34,지갑!$J$2:$J$1048576,0))) = TRUE, "", INDEX(지갑!$C$2:$C$1048576,MATCH($N34&amp;O34,지갑!$J$2:$J$1048576,0))),"")</f>
        <v>GDAC</v>
      </c>
      <c r="R34" s="6" t="str">
        <f>IF(ISBLANK(N34)=FALSE,IF(ISERROR(INDEX(지갑!$D$2:$D$1048576,MATCH($N34&amp;O34,지갑!$J$2:$J$1048576,0))) = TRUE, "", INDEX(지갑!$D$2:$D$1048576,MATCH($N34&amp;O34,지갑!$J$2:$J$1048576,0))),"")</f>
        <v>Peertec</v>
      </c>
      <c r="S34" s="6" t="s">
        <v>929</v>
      </c>
      <c r="T34" s="12">
        <v>44692.489155092589</v>
      </c>
      <c r="U34" s="2" t="str">
        <f t="shared" si="3"/>
        <v>2022-05-11</v>
      </c>
    </row>
    <row r="35" spans="1:21" ht="17">
      <c r="A35" s="2" t="s">
        <v>560</v>
      </c>
      <c r="B35" s="2" t="s">
        <v>107</v>
      </c>
      <c r="C35" s="2" t="s">
        <v>111</v>
      </c>
      <c r="D35" s="5" t="s">
        <v>1851</v>
      </c>
      <c r="G35" s="2" t="str">
        <f>IF(INDEX(지갑!$H:$H,MATCH(A35&amp;B35&amp;C35&amp;D35&amp;E35&amp;F35&amp;H35,지갑!$K:$K,0))=0, "",INDEX(지갑!$H:$H,MATCH(A35&amp;B35&amp;C35&amp;D35&amp;E35&amp;F35&amp;H35,지갑!$K:$K,0)))</f>
        <v>terra174evzq0tnd0uvzkkrvg08n9geqpcsvdrychcm8</v>
      </c>
      <c r="I35" s="6" t="s">
        <v>1671</v>
      </c>
      <c r="J35" s="6" t="s">
        <v>111</v>
      </c>
      <c r="K35" s="6" t="s">
        <v>15</v>
      </c>
      <c r="L35" s="6" t="s">
        <v>107</v>
      </c>
      <c r="M35" s="9">
        <v>8000000</v>
      </c>
      <c r="N35" s="6" t="s">
        <v>21</v>
      </c>
      <c r="O35" s="6">
        <v>1273090217</v>
      </c>
      <c r="P35" s="6" t="str">
        <f>IF(ISBLANK(N35)=FALSE,IF(ISERROR(INDEX(지갑!$B$2:$B$1048576,MATCH($N35&amp;O35,지갑!$J$2:$J$1048576,0))) = TRUE, "", INDEX(지갑!$B$2:$B$1048576,MATCH($N35&amp;O35,지갑!$J$2:$J$1048576,0))),"")</f>
        <v>exchange</v>
      </c>
      <c r="Q35" s="6" t="str">
        <f>IF(ISBLANK(N35)=FALSE,IF(ISERROR(INDEX(지갑!$C$2:$C$1048576,MATCH($N35&amp;O35,지갑!$J$2:$J$1048576,0))) = TRUE, "", INDEX(지갑!$C$2:$C$1048576,MATCH($N35&amp;O35,지갑!$J$2:$J$1048576,0))),"")</f>
        <v>FTX</v>
      </c>
      <c r="R35" s="6" t="str">
        <f>IF(ISBLANK(N35)=FALSE,IF(ISERROR(INDEX(지갑!$D$2:$D$1048576,MATCH($N35&amp;O35,지갑!$J$2:$J$1048576,0))) = TRUE, "", INDEX(지갑!$D$2:$D$1048576,MATCH($N35&amp;O35,지갑!$J$2:$J$1048576,0))),"")</f>
        <v>BBRICK</v>
      </c>
      <c r="S35" s="6" t="s">
        <v>535</v>
      </c>
      <c r="T35" s="12">
        <v>44692.451770833337</v>
      </c>
      <c r="U35" s="2" t="str">
        <f t="shared" si="3"/>
        <v>2022-05-11</v>
      </c>
    </row>
    <row r="36" spans="1:21" ht="17">
      <c r="A36" s="2" t="s">
        <v>560</v>
      </c>
      <c r="B36" s="2" t="s">
        <v>107</v>
      </c>
      <c r="C36" s="2" t="s">
        <v>111</v>
      </c>
      <c r="D36" s="5" t="s">
        <v>1851</v>
      </c>
      <c r="G36" s="2" t="str">
        <f>IF(INDEX(지갑!$H:$H,MATCH(A36&amp;B36&amp;C36&amp;D36&amp;E36&amp;F36&amp;H36,지갑!$K:$K,0))=0, "",INDEX(지갑!$H:$H,MATCH(A36&amp;B36&amp;C36&amp;D36&amp;E36&amp;F36&amp;H36,지갑!$K:$K,0)))</f>
        <v>terra174evzq0tnd0uvzkkrvg08n9geqpcsvdrychcm8</v>
      </c>
      <c r="I36" s="6" t="s">
        <v>1671</v>
      </c>
      <c r="J36" s="6" t="s">
        <v>111</v>
      </c>
      <c r="K36" s="6" t="s">
        <v>15</v>
      </c>
      <c r="L36" s="6" t="s">
        <v>107</v>
      </c>
      <c r="M36" s="9">
        <v>1137480</v>
      </c>
      <c r="N36" s="6" t="s">
        <v>166</v>
      </c>
      <c r="P36" s="6" t="str">
        <f>IF(ISBLANK(N36)=FALSE,IF(ISERROR(INDEX(지갑!$B$2:$B$1048576,MATCH($N36&amp;O36,지갑!$J$2:$J$1048576,0))) = TRUE, "", INDEX(지갑!$B$2:$B$1048576,MATCH($N36&amp;O36,지갑!$J$2:$J$1048576,0))),"")</f>
        <v>Wallet</v>
      </c>
      <c r="Q36" s="6" t="str">
        <f>IF(ISBLANK(N36)=FALSE,IF(ISERROR(INDEX(지갑!$C$2:$C$1048576,MATCH($N36&amp;O36,지갑!$J$2:$J$1048576,0))) = TRUE, "", INDEX(지갑!$C$2:$C$1048576,MATCH($N36&amp;O36,지갑!$J$2:$J$1048576,0))),"")</f>
        <v>Terra</v>
      </c>
      <c r="R36" s="6" t="str">
        <f>IF(ISBLANK(N36)=FALSE,IF(ISERROR(INDEX(지갑!$D$2:$D$1048576,MATCH($N36&amp;O36,지갑!$J$2:$J$1048576,0))) = TRUE, "", INDEX(지갑!$D$2:$D$1048576,MATCH($N36&amp;O36,지갑!$J$2:$J$1048576,0))),"")</f>
        <v>권용진</v>
      </c>
      <c r="S36" s="6" t="s">
        <v>536</v>
      </c>
      <c r="T36" s="12">
        <v>44691.744270833333</v>
      </c>
      <c r="U36" s="2" t="str">
        <f t="shared" si="3"/>
        <v>2022-05-10</v>
      </c>
    </row>
    <row r="37" spans="1:21" ht="17">
      <c r="A37" s="2" t="s">
        <v>560</v>
      </c>
      <c r="B37" s="2" t="s">
        <v>107</v>
      </c>
      <c r="C37" s="2" t="s">
        <v>111</v>
      </c>
      <c r="D37" s="5" t="s">
        <v>1845</v>
      </c>
      <c r="G37" s="2" t="str">
        <f>IF(INDEX(지갑!$H:$H,MATCH(A37&amp;B37&amp;C37&amp;D37&amp;E37&amp;F37&amp;H37,지갑!$K:$K,0))=0, "",INDEX(지갑!$H:$H,MATCH(A37&amp;B37&amp;C37&amp;D37&amp;E37&amp;F37&amp;H37,지갑!$K:$K,0)))</f>
        <v>terra1j4u9e5n8xu9c9jykny8uqw6lde6843qczzwd0x</v>
      </c>
      <c r="I37" s="6" t="s">
        <v>1672</v>
      </c>
      <c r="J37" s="6" t="s">
        <v>111</v>
      </c>
      <c r="K37" s="6" t="s">
        <v>15</v>
      </c>
      <c r="L37" s="6" t="s">
        <v>107</v>
      </c>
      <c r="M37" s="9">
        <v>93800</v>
      </c>
      <c r="N37" s="6" t="s">
        <v>21</v>
      </c>
      <c r="O37" s="6">
        <v>823031602</v>
      </c>
      <c r="P37" s="6" t="str">
        <f>IF(ISBLANK(N37)=FALSE,IF(ISERROR(INDEX(지갑!$B$2:$B$1048576,MATCH($N37&amp;O37,지갑!$J$2:$J$1048576,0))) = TRUE, "", INDEX(지갑!$B$2:$B$1048576,MATCH($N37&amp;O37,지갑!$J$2:$J$1048576,0))),"")</f>
        <v>exchange</v>
      </c>
      <c r="Q37" s="6" t="str">
        <f>IF(ISBLANK(N37)=FALSE,IF(ISERROR(INDEX(지갑!$C$2:$C$1048576,MATCH($N37&amp;O37,지갑!$J$2:$J$1048576,0))) = TRUE, "", INDEX(지갑!$C$2:$C$1048576,MATCH($N37&amp;O37,지갑!$J$2:$J$1048576,0))),"")</f>
        <v>FTX</v>
      </c>
      <c r="R37" s="6" t="str">
        <f>IF(ISBLANK(N37)=FALSE,IF(ISERROR(INDEX(지갑!$D$2:$D$1048576,MATCH($N37&amp;O37,지갑!$J$2:$J$1048576,0))) = TRUE, "", INDEX(지갑!$D$2:$D$1048576,MATCH($N37&amp;O37,지갑!$J$2:$J$1048576,0))),"")</f>
        <v>Peertec</v>
      </c>
      <c r="S37" s="6" t="s">
        <v>562</v>
      </c>
      <c r="T37" s="12">
        <v>44691.677048611113</v>
      </c>
      <c r="U37" s="2" t="str">
        <f t="shared" si="3"/>
        <v>2022-05-10</v>
      </c>
    </row>
    <row r="38" spans="1:21" ht="17">
      <c r="A38" s="2" t="s">
        <v>3</v>
      </c>
      <c r="B38" s="2" t="str">
        <f>I38</f>
        <v>FTX</v>
      </c>
      <c r="C38" s="2" t="str">
        <f>J38</f>
        <v>BBRICK</v>
      </c>
      <c r="D38" s="2" t="s">
        <v>2116</v>
      </c>
      <c r="E38" s="2">
        <v>8</v>
      </c>
      <c r="F38" s="2" t="str">
        <f>K38</f>
        <v>USDC</v>
      </c>
      <c r="G38" s="2" t="str">
        <f>IF(INDEX(지갑!$H:$H,MATCH(A38&amp;B38&amp;C38&amp;D38&amp;E38&amp;F38&amp;H38,지갑!$K:$K,0))=0, "",INDEX(지갑!$H:$H,MATCH(A38&amp;B38&amp;C38&amp;D38&amp;E38&amp;F38&amp;H38,지갑!$K:$K,0)))</f>
        <v>0xAa149A5172c5f27a8a259001AD3d62B2166Ae851</v>
      </c>
      <c r="I38" s="6" t="s">
        <v>23</v>
      </c>
      <c r="J38" s="6" t="s">
        <v>24</v>
      </c>
      <c r="K38" s="6" t="s">
        <v>2194</v>
      </c>
      <c r="L38" s="6" t="s">
        <v>1677</v>
      </c>
      <c r="M38" s="23">
        <v>214064.3</v>
      </c>
      <c r="N38" s="21"/>
      <c r="O38" s="22"/>
      <c r="P38" s="6" t="str">
        <f>IF(ISBLANK(N38)=FALSE,IF(ISERROR(INDEX(지갑!$B$2:$B$1048576,MATCH($N38&amp;O38,지갑!$J$2:$J$1048576,0))) = TRUE, "", INDEX(지갑!$B$2:$B$1048576,MATCH($N38&amp;O38,지갑!$J$2:$J$1048576,0))),"")</f>
        <v/>
      </c>
      <c r="Q38" s="6" t="str">
        <f>IF(ISBLANK(N38)=FALSE,IF(ISERROR(INDEX(지갑!$C$2:$C$1048576,MATCH($N38&amp;O38,지갑!$J$2:$J$1048576,0))) = TRUE, "", INDEX(지갑!$C$2:$C$1048576,MATCH($N38&amp;O38,지갑!$J$2:$J$1048576,0))),"")</f>
        <v/>
      </c>
      <c r="R38" s="6" t="str">
        <f>IF(ISBLANK(N38)=FALSE,IF(ISERROR(INDEX(지갑!$D$2:$D$1048576,MATCH($N38&amp;O38,지갑!$J$2:$J$1048576,0))) = TRUE, "", INDEX(지갑!$D$2:$D$1048576,MATCH($N38&amp;O38,지갑!$J$2:$J$1048576,0))),"")</f>
        <v/>
      </c>
      <c r="S38" s="22"/>
      <c r="T38" s="12">
        <v>44178.764178240737</v>
      </c>
      <c r="U38" s="2" t="str">
        <f t="shared" si="3"/>
        <v>2020-12-13</v>
      </c>
    </row>
    <row r="39" spans="1:21" ht="17">
      <c r="A39" s="2" t="s">
        <v>560</v>
      </c>
      <c r="B39" s="2" t="s">
        <v>107</v>
      </c>
      <c r="C39" s="2" t="s">
        <v>111</v>
      </c>
      <c r="D39" s="5" t="s">
        <v>1851</v>
      </c>
      <c r="G39" s="2" t="str">
        <f>IF(INDEX(지갑!$H:$H,MATCH(A39&amp;B39&amp;C39&amp;D39&amp;E39&amp;F39&amp;H39,지갑!$K:$K,0))=0, "",INDEX(지갑!$H:$H,MATCH(A39&amp;B39&amp;C39&amp;D39&amp;E39&amp;F39&amp;H39,지갑!$K:$K,0)))</f>
        <v>terra174evzq0tnd0uvzkkrvg08n9geqpcsvdrychcm8</v>
      </c>
      <c r="I39" s="6" t="s">
        <v>1671</v>
      </c>
      <c r="J39" s="6" t="s">
        <v>111</v>
      </c>
      <c r="K39" s="6" t="s">
        <v>15</v>
      </c>
      <c r="L39" s="6" t="s">
        <v>107</v>
      </c>
      <c r="M39" s="9">
        <v>5000000</v>
      </c>
      <c r="N39" s="6" t="s">
        <v>21</v>
      </c>
      <c r="O39" s="6">
        <v>1273090217</v>
      </c>
      <c r="P39" s="6" t="str">
        <f>IF(ISBLANK(N39)=FALSE,IF(ISERROR(INDEX(지갑!$B$2:$B$1048576,MATCH($N39&amp;O39,지갑!$J$2:$J$1048576,0))) = TRUE, "", INDEX(지갑!$B$2:$B$1048576,MATCH($N39&amp;O39,지갑!$J$2:$J$1048576,0))),"")</f>
        <v>exchange</v>
      </c>
      <c r="Q39" s="6" t="str">
        <f>IF(ISBLANK(N39)=FALSE,IF(ISERROR(INDEX(지갑!$C$2:$C$1048576,MATCH($N39&amp;O39,지갑!$J$2:$J$1048576,0))) = TRUE, "", INDEX(지갑!$C$2:$C$1048576,MATCH($N39&amp;O39,지갑!$J$2:$J$1048576,0))),"")</f>
        <v>FTX</v>
      </c>
      <c r="R39" s="6" t="str">
        <f>IF(ISBLANK(N39)=FALSE,IF(ISERROR(INDEX(지갑!$D$2:$D$1048576,MATCH($N39&amp;O39,지갑!$J$2:$J$1048576,0))) = TRUE, "", INDEX(지갑!$D$2:$D$1048576,MATCH($N39&amp;O39,지갑!$J$2:$J$1048576,0))),"")</f>
        <v>BBRICK</v>
      </c>
      <c r="S39" s="6" t="s">
        <v>537</v>
      </c>
      <c r="T39" s="12">
        <v>44691.520405092589</v>
      </c>
      <c r="U39" s="2" t="str">
        <f t="shared" si="3"/>
        <v>2022-05-10</v>
      </c>
    </row>
    <row r="40" spans="1:21">
      <c r="A40" s="2" t="s">
        <v>3</v>
      </c>
      <c r="B40" s="2" t="s">
        <v>67</v>
      </c>
      <c r="C40" s="2" t="s">
        <v>24</v>
      </c>
      <c r="D40" s="2" t="s">
        <v>1854</v>
      </c>
      <c r="E40" s="2">
        <v>10012</v>
      </c>
      <c r="F40" s="2" t="str">
        <f>K40</f>
        <v>BTC</v>
      </c>
      <c r="G40" s="2" t="str">
        <f>IF(INDEX(지갑!$H:$H,MATCH(A40&amp;B40&amp;C40&amp;D40&amp;E40&amp;F40&amp;H40,지갑!$K:$K,0))=0, "",INDEX(지갑!$H:$H,MATCH(A40&amp;B40&amp;C40&amp;D40&amp;E40&amp;F40&amp;H40,지갑!$K:$K,0)))</f>
        <v>19SK9LWSXLdmwPxvjPgvUrdaPhaPS6LaNu</v>
      </c>
      <c r="I40" s="6" t="s">
        <v>67</v>
      </c>
      <c r="J40" s="6" t="s">
        <v>111</v>
      </c>
      <c r="K40" s="6" t="s">
        <v>9</v>
      </c>
      <c r="L40" s="6" t="s">
        <v>9</v>
      </c>
      <c r="M40" s="9">
        <v>42.736454350000002</v>
      </c>
      <c r="N40" s="6" t="s">
        <v>83</v>
      </c>
      <c r="P40" s="6" t="str">
        <f>IF(ISBLANK(N40)=FALSE,IF(ISERROR(INDEX(지갑!$B$2:$B$1048576,MATCH($N40&amp;O40,지갑!$J$2:$J$1048576,0))) = TRUE, "", INDEX(지갑!$B$2:$B$1048576,MATCH($N40&amp;O40,지갑!$J$2:$J$1048576,0))),"")</f>
        <v>exchange</v>
      </c>
      <c r="Q40" s="6" t="str">
        <f>IF(ISBLANK(N40)=FALSE,IF(ISERROR(INDEX(지갑!$C$2:$C$1048576,MATCH($N40&amp;O40,지갑!$J$2:$J$1048576,0))) = TRUE, "", INDEX(지갑!$C$2:$C$1048576,MATCH($N40&amp;O40,지갑!$J$2:$J$1048576,0))),"")</f>
        <v>GDAC</v>
      </c>
      <c r="R40" s="6" t="str">
        <f>IF(ISBLANK(N40)=FALSE,IF(ISERROR(INDEX(지갑!$D$2:$D$1048576,MATCH($N40&amp;O40,지갑!$J$2:$J$1048576,0))) = TRUE, "", INDEX(지갑!$D$2:$D$1048576,MATCH($N40&amp;O40,지갑!$J$2:$J$1048576,0))),"")</f>
        <v>Peertec</v>
      </c>
      <c r="S40" s="6" t="s">
        <v>184</v>
      </c>
      <c r="T40" s="12">
        <v>44694.531365740739</v>
      </c>
      <c r="U40" s="2" t="str">
        <f t="shared" si="3"/>
        <v>2022-05-13</v>
      </c>
    </row>
    <row r="41" spans="1:21" ht="17">
      <c r="A41" s="2" t="s">
        <v>3</v>
      </c>
      <c r="B41" s="2" t="str">
        <f>I41</f>
        <v>FTX</v>
      </c>
      <c r="C41" s="2" t="str">
        <f>J41</f>
        <v>BBRICK</v>
      </c>
      <c r="D41" s="2" t="s">
        <v>2116</v>
      </c>
      <c r="E41" s="2">
        <v>8</v>
      </c>
      <c r="F41" s="2" t="s">
        <v>9</v>
      </c>
      <c r="G41" s="2" t="str">
        <f>IF(INDEX(지갑!$H:$H,MATCH(A41&amp;B41&amp;C41&amp;D41&amp;E41&amp;F41&amp;H41,지갑!$K:$K,0))=0, "",INDEX(지갑!$H:$H,MATCH(A41&amp;B41&amp;C41&amp;D41&amp;E41&amp;F41&amp;H41,지갑!$K:$K,0)))</f>
        <v>39wUrg2Sd1UG8Gey19faN4YQRPYEDpb48E</v>
      </c>
      <c r="I41" s="6" t="s">
        <v>23</v>
      </c>
      <c r="J41" s="6" t="s">
        <v>24</v>
      </c>
      <c r="K41" s="6" t="s">
        <v>9</v>
      </c>
      <c r="L41" s="6" t="s">
        <v>9</v>
      </c>
      <c r="M41" s="23">
        <v>7.3130319999999998</v>
      </c>
      <c r="N41" s="6" t="s">
        <v>1978</v>
      </c>
      <c r="O41" s="22"/>
      <c r="P41" s="6" t="str">
        <f>IF(ISBLANK(N41)=FALSE,IF(ISERROR(INDEX(지갑!$B$2:$B$1048576,MATCH($N41&amp;O41,지갑!$J$2:$J$1048576,0))) = TRUE, "", INDEX(지갑!$B$2:$B$1048576,MATCH($N41&amp;O41,지갑!$J$2:$J$1048576,0))),"")</f>
        <v/>
      </c>
      <c r="Q41" s="6" t="str">
        <f>IF(ISBLANK(N41)=FALSE,IF(ISERROR(INDEX(지갑!$C$2:$C$1048576,MATCH($N41&amp;O41,지갑!$J$2:$J$1048576,0))) = TRUE, "", INDEX(지갑!$C$2:$C$1048576,MATCH($N41&amp;O41,지갑!$J$2:$J$1048576,0))),"")</f>
        <v/>
      </c>
      <c r="R41" s="6" t="str">
        <f>IF(ISBLANK(N41)=FALSE,IF(ISERROR(INDEX(지갑!$D$2:$D$1048576,MATCH($N41&amp;O41,지갑!$J$2:$J$1048576,0))) = TRUE, "", INDEX(지갑!$D$2:$D$1048576,MATCH($N41&amp;O41,지갑!$J$2:$J$1048576,0))),"")</f>
        <v/>
      </c>
      <c r="S41" s="6" t="s">
        <v>1984</v>
      </c>
      <c r="T41" s="12">
        <v>44477.631562499999</v>
      </c>
      <c r="U41" s="2" t="str">
        <f t="shared" si="3"/>
        <v>2021-10-08</v>
      </c>
    </row>
    <row r="42" spans="1:21" ht="17">
      <c r="A42" s="2" t="s">
        <v>560</v>
      </c>
      <c r="B42" s="2" t="s">
        <v>107</v>
      </c>
      <c r="C42" s="2" t="s">
        <v>111</v>
      </c>
      <c r="D42" s="5" t="s">
        <v>1845</v>
      </c>
      <c r="G42" s="2" t="str">
        <f>IF(INDEX(지갑!$H:$H,MATCH(A42&amp;B42&amp;C42&amp;D42&amp;E42&amp;F42&amp;H42,지갑!$K:$K,0))=0, "",INDEX(지갑!$H:$H,MATCH(A42&amp;B42&amp;C42&amp;D42&amp;E42&amp;F42&amp;H42,지갑!$K:$K,0)))</f>
        <v>terra1j4u9e5n8xu9c9jykny8uqw6lde6843qczzwd0x</v>
      </c>
      <c r="I42" s="6" t="s">
        <v>1672</v>
      </c>
      <c r="J42" s="6" t="s">
        <v>111</v>
      </c>
      <c r="K42" s="6" t="s">
        <v>15</v>
      </c>
      <c r="L42" s="6" t="s">
        <v>107</v>
      </c>
      <c r="M42" s="9">
        <v>7000000</v>
      </c>
      <c r="N42" s="6" t="s">
        <v>21</v>
      </c>
      <c r="O42" s="6">
        <v>823031602</v>
      </c>
      <c r="P42" s="6" t="str">
        <f>IF(ISBLANK(N42)=FALSE,IF(ISERROR(INDEX(지갑!$B$2:$B$1048576,MATCH($N42&amp;O42,지갑!$J$2:$J$1048576,0))) = TRUE, "", INDEX(지갑!$B$2:$B$1048576,MATCH($N42&amp;O42,지갑!$J$2:$J$1048576,0))),"")</f>
        <v>exchange</v>
      </c>
      <c r="Q42" s="6" t="str">
        <f>IF(ISBLANK(N42)=FALSE,IF(ISERROR(INDEX(지갑!$C$2:$C$1048576,MATCH($N42&amp;O42,지갑!$J$2:$J$1048576,0))) = TRUE, "", INDEX(지갑!$C$2:$C$1048576,MATCH($N42&amp;O42,지갑!$J$2:$J$1048576,0))),"")</f>
        <v>FTX</v>
      </c>
      <c r="R42" s="6" t="str">
        <f>IF(ISBLANK(N42)=FALSE,IF(ISERROR(INDEX(지갑!$D$2:$D$1048576,MATCH($N42&amp;O42,지갑!$J$2:$J$1048576,0))) = TRUE, "", INDEX(지갑!$D$2:$D$1048576,MATCH($N42&amp;O42,지갑!$J$2:$J$1048576,0))),"")</f>
        <v>Peertec</v>
      </c>
      <c r="S42" s="6" t="s">
        <v>563</v>
      </c>
      <c r="T42" s="12">
        <v>44691.431215277778</v>
      </c>
      <c r="U42" s="2" t="str">
        <f t="shared" si="3"/>
        <v>2022-05-10</v>
      </c>
    </row>
    <row r="43" spans="1:21" ht="17">
      <c r="A43" s="2" t="s">
        <v>560</v>
      </c>
      <c r="B43" s="2" t="s">
        <v>107</v>
      </c>
      <c r="C43" s="2" t="s">
        <v>111</v>
      </c>
      <c r="D43" s="5" t="s">
        <v>1851</v>
      </c>
      <c r="G43" s="2" t="str">
        <f>IF(INDEX(지갑!$H:$H,MATCH(A43&amp;B43&amp;C43&amp;D43&amp;E43&amp;F43&amp;H43,지갑!$K:$K,0))=0, "",INDEX(지갑!$H:$H,MATCH(A43&amp;B43&amp;C43&amp;D43&amp;E43&amp;F43&amp;H43,지갑!$K:$K,0)))</f>
        <v>terra174evzq0tnd0uvzkkrvg08n9geqpcsvdrychcm8</v>
      </c>
      <c r="I43" s="6" t="s">
        <v>1671</v>
      </c>
      <c r="J43" s="6" t="s">
        <v>111</v>
      </c>
      <c r="K43" s="6" t="s">
        <v>15</v>
      </c>
      <c r="L43" s="6" t="s">
        <v>107</v>
      </c>
      <c r="M43" s="9">
        <v>5000000</v>
      </c>
      <c r="N43" s="6" t="s">
        <v>21</v>
      </c>
      <c r="O43" s="6">
        <v>1273090217</v>
      </c>
      <c r="P43" s="6" t="str">
        <f>IF(ISBLANK(N43)=FALSE,IF(ISERROR(INDEX(지갑!$B$2:$B$1048576,MATCH($N43&amp;O43,지갑!$J$2:$J$1048576,0))) = TRUE, "", INDEX(지갑!$B$2:$B$1048576,MATCH($N43&amp;O43,지갑!$J$2:$J$1048576,0))),"")</f>
        <v>exchange</v>
      </c>
      <c r="Q43" s="6" t="str">
        <f>IF(ISBLANK(N43)=FALSE,IF(ISERROR(INDEX(지갑!$C$2:$C$1048576,MATCH($N43&amp;O43,지갑!$J$2:$J$1048576,0))) = TRUE, "", INDEX(지갑!$C$2:$C$1048576,MATCH($N43&amp;O43,지갑!$J$2:$J$1048576,0))),"")</f>
        <v>FTX</v>
      </c>
      <c r="R43" s="6" t="str">
        <f>IF(ISBLANK(N43)=FALSE,IF(ISERROR(INDEX(지갑!$D$2:$D$1048576,MATCH($N43&amp;O43,지갑!$J$2:$J$1048576,0))) = TRUE, "", INDEX(지갑!$D$2:$D$1048576,MATCH($N43&amp;O43,지갑!$J$2:$J$1048576,0))),"")</f>
        <v>BBRICK</v>
      </c>
      <c r="S43" s="6" t="s">
        <v>538</v>
      </c>
      <c r="T43" s="12">
        <v>44691.374351851853</v>
      </c>
      <c r="U43" s="2" t="str">
        <f t="shared" si="3"/>
        <v>2022-05-10</v>
      </c>
    </row>
    <row r="44" spans="1:21">
      <c r="A44" s="2" t="s">
        <v>3</v>
      </c>
      <c r="B44" s="2" t="str">
        <f>I44</f>
        <v>FTX</v>
      </c>
      <c r="C44" s="2" t="str">
        <f>J44</f>
        <v>BBRICK</v>
      </c>
      <c r="D44" s="2" t="s">
        <v>2116</v>
      </c>
      <c r="E44" s="2">
        <v>8</v>
      </c>
      <c r="F44" s="2" t="s">
        <v>9</v>
      </c>
      <c r="G44" s="2" t="str">
        <f>IF(INDEX(지갑!$H:$H,MATCH(A44&amp;B44&amp;C44&amp;D44&amp;E44&amp;F44&amp;H44,지갑!$K:$K,0))=0, "",INDEX(지갑!$H:$H,MATCH(A44&amp;B44&amp;C44&amp;D44&amp;E44&amp;F44&amp;H44,지갑!$K:$K,0)))</f>
        <v>39wUrg2Sd1UG8Gey19faN4YQRPYEDpb48E</v>
      </c>
      <c r="I44" s="6" t="s">
        <v>23</v>
      </c>
      <c r="J44" s="6" t="s">
        <v>24</v>
      </c>
      <c r="K44" s="6" t="s">
        <v>9</v>
      </c>
      <c r="L44" s="6" t="s">
        <v>9</v>
      </c>
      <c r="M44" s="7">
        <v>7.3130319999999998</v>
      </c>
      <c r="N44" s="7" t="s">
        <v>1984</v>
      </c>
      <c r="S44" s="7" t="s">
        <v>1984</v>
      </c>
      <c r="T44" s="12">
        <v>44477.631562499999</v>
      </c>
      <c r="U44" s="2" t="str">
        <f t="shared" si="3"/>
        <v>2021-10-08</v>
      </c>
    </row>
    <row r="45" spans="1:21" ht="17">
      <c r="A45" s="2" t="s">
        <v>560</v>
      </c>
      <c r="B45" s="2" t="s">
        <v>107</v>
      </c>
      <c r="C45" s="2" t="s">
        <v>111</v>
      </c>
      <c r="D45" s="5" t="s">
        <v>1845</v>
      </c>
      <c r="G45" s="2" t="str">
        <f>IF(INDEX(지갑!$H:$H,MATCH(A45&amp;B45&amp;C45&amp;D45&amp;E45&amp;F45&amp;H45,지갑!$K:$K,0))=0, "",INDEX(지갑!$H:$H,MATCH(A45&amp;B45&amp;C45&amp;D45&amp;E45&amp;F45&amp;H45,지갑!$K:$K,0)))</f>
        <v>terra1j4u9e5n8xu9c9jykny8uqw6lde6843qczzwd0x</v>
      </c>
      <c r="I45" s="6" t="s">
        <v>1672</v>
      </c>
      <c r="J45" s="6" t="s">
        <v>111</v>
      </c>
      <c r="K45" s="6" t="s">
        <v>15</v>
      </c>
      <c r="L45" s="6" t="s">
        <v>107</v>
      </c>
      <c r="M45" s="9">
        <v>10000</v>
      </c>
      <c r="N45" s="6" t="s">
        <v>74</v>
      </c>
      <c r="O45" s="6">
        <v>108999629</v>
      </c>
      <c r="P45" s="6" t="str">
        <f>IF(ISBLANK(N45)=FALSE,IF(ISERROR(INDEX(지갑!$B$2:$B$1048576,MATCH($N45&amp;O45,지갑!$J$2:$J$1048576,0))) = TRUE, "", INDEX(지갑!$B$2:$B$1048576,MATCH($N45&amp;O45,지갑!$J$2:$J$1048576,0))),"")</f>
        <v/>
      </c>
      <c r="Q45" s="6" t="str">
        <f>IF(ISBLANK(N45)=FALSE,IF(ISERROR(INDEX(지갑!$C$2:$C$1048576,MATCH($N45&amp;O45,지갑!$J$2:$J$1048576,0))) = TRUE, "", INDEX(지갑!$C$2:$C$1048576,MATCH($N45&amp;O45,지갑!$J$2:$J$1048576,0))),"")</f>
        <v/>
      </c>
      <c r="R45" s="6" t="str">
        <f>IF(ISBLANK(N45)=FALSE,IF(ISERROR(INDEX(지갑!$D$2:$D$1048576,MATCH($N45&amp;O45,지갑!$J$2:$J$1048576,0))) = TRUE, "", INDEX(지갑!$D$2:$D$1048576,MATCH($N45&amp;O45,지갑!$J$2:$J$1048576,0))),"")</f>
        <v/>
      </c>
      <c r="S45" s="6" t="s">
        <v>564</v>
      </c>
      <c r="T45" s="12">
        <v>44690.496747685182</v>
      </c>
      <c r="U45" s="2" t="str">
        <f t="shared" si="3"/>
        <v>2022-05-09</v>
      </c>
    </row>
    <row r="46" spans="1:21" ht="17">
      <c r="A46" s="2" t="s">
        <v>560</v>
      </c>
      <c r="B46" s="2" t="s">
        <v>107</v>
      </c>
      <c r="C46" s="2" t="s">
        <v>111</v>
      </c>
      <c r="D46" s="5" t="s">
        <v>1845</v>
      </c>
      <c r="G46" s="2" t="str">
        <f>IF(INDEX(지갑!$H:$H,MATCH(A46&amp;B46&amp;C46&amp;D46&amp;E46&amp;F46&amp;H46,지갑!$K:$K,0))=0, "",INDEX(지갑!$H:$H,MATCH(A46&amp;B46&amp;C46&amp;D46&amp;E46&amp;F46&amp;H46,지갑!$K:$K,0)))</f>
        <v>terra1j4u9e5n8xu9c9jykny8uqw6lde6843qczzwd0x</v>
      </c>
      <c r="I46" s="6" t="s">
        <v>1672</v>
      </c>
      <c r="J46" s="6" t="s">
        <v>111</v>
      </c>
      <c r="K46" s="6" t="s">
        <v>15</v>
      </c>
      <c r="L46" s="6" t="s">
        <v>107</v>
      </c>
      <c r="M46" s="9">
        <v>690000</v>
      </c>
      <c r="N46" s="6" t="s">
        <v>21</v>
      </c>
      <c r="O46" s="6">
        <v>823031602</v>
      </c>
      <c r="P46" s="6" t="str">
        <f>IF(ISBLANK(N46)=FALSE,IF(ISERROR(INDEX(지갑!$B$2:$B$1048576,MATCH($N46&amp;O46,지갑!$J$2:$J$1048576,0))) = TRUE, "", INDEX(지갑!$B$2:$B$1048576,MATCH($N46&amp;O46,지갑!$J$2:$J$1048576,0))),"")</f>
        <v>exchange</v>
      </c>
      <c r="Q46" s="6" t="str">
        <f>IF(ISBLANK(N46)=FALSE,IF(ISERROR(INDEX(지갑!$C$2:$C$1048576,MATCH($N46&amp;O46,지갑!$J$2:$J$1048576,0))) = TRUE, "", INDEX(지갑!$C$2:$C$1048576,MATCH($N46&amp;O46,지갑!$J$2:$J$1048576,0))),"")</f>
        <v>FTX</v>
      </c>
      <c r="R46" s="6" t="str">
        <f>IF(ISBLANK(N46)=FALSE,IF(ISERROR(INDEX(지갑!$D$2:$D$1048576,MATCH($N46&amp;O46,지갑!$J$2:$J$1048576,0))) = TRUE, "", INDEX(지갑!$D$2:$D$1048576,MATCH($N46&amp;O46,지갑!$J$2:$J$1048576,0))),"")</f>
        <v>Peertec</v>
      </c>
      <c r="S46" s="6" t="s">
        <v>565</v>
      </c>
      <c r="T46" s="12">
        <v>44690.495775462965</v>
      </c>
      <c r="U46" s="2" t="str">
        <f t="shared" si="3"/>
        <v>2022-05-09</v>
      </c>
    </row>
    <row r="47" spans="1:21" ht="17">
      <c r="A47" s="2" t="s">
        <v>560</v>
      </c>
      <c r="B47" s="2" t="s">
        <v>107</v>
      </c>
      <c r="C47" s="2" t="s">
        <v>111</v>
      </c>
      <c r="D47" s="5" t="s">
        <v>1845</v>
      </c>
      <c r="G47" s="2" t="str">
        <f>IF(INDEX(지갑!$H:$H,MATCH(A47&amp;B47&amp;C47&amp;D47&amp;E47&amp;F47&amp;H47,지갑!$K:$K,0))=0, "",INDEX(지갑!$H:$H,MATCH(A47&amp;B47&amp;C47&amp;D47&amp;E47&amp;F47&amp;H47,지갑!$K:$K,0)))</f>
        <v>terra1j4u9e5n8xu9c9jykny8uqw6lde6843qczzwd0x</v>
      </c>
      <c r="I47" s="6" t="s">
        <v>1672</v>
      </c>
      <c r="J47" s="6" t="s">
        <v>111</v>
      </c>
      <c r="K47" s="6" t="s">
        <v>15</v>
      </c>
      <c r="L47" s="6" t="s">
        <v>107</v>
      </c>
      <c r="M47" s="9">
        <v>311920</v>
      </c>
      <c r="N47" s="6" t="s">
        <v>21</v>
      </c>
      <c r="O47" s="6">
        <v>823031602</v>
      </c>
      <c r="P47" s="6" t="str">
        <f>IF(ISBLANK(N47)=FALSE,IF(ISERROR(INDEX(지갑!$B$2:$B$1048576,MATCH($N47&amp;O47,지갑!$J$2:$J$1048576,0))) = TRUE, "", INDEX(지갑!$B$2:$B$1048576,MATCH($N47&amp;O47,지갑!$J$2:$J$1048576,0))),"")</f>
        <v>exchange</v>
      </c>
      <c r="Q47" s="6" t="str">
        <f>IF(ISBLANK(N47)=FALSE,IF(ISERROR(INDEX(지갑!$C$2:$C$1048576,MATCH($N47&amp;O47,지갑!$J$2:$J$1048576,0))) = TRUE, "", INDEX(지갑!$C$2:$C$1048576,MATCH($N47&amp;O47,지갑!$J$2:$J$1048576,0))),"")</f>
        <v>FTX</v>
      </c>
      <c r="R47" s="6" t="str">
        <f>IF(ISBLANK(N47)=FALSE,IF(ISERROR(INDEX(지갑!$D$2:$D$1048576,MATCH($N47&amp;O47,지갑!$J$2:$J$1048576,0))) = TRUE, "", INDEX(지갑!$D$2:$D$1048576,MATCH($N47&amp;O47,지갑!$J$2:$J$1048576,0))),"")</f>
        <v>Peertec</v>
      </c>
      <c r="S47" s="6" t="s">
        <v>566</v>
      </c>
      <c r="T47" s="12">
        <v>44690.47457175926</v>
      </c>
      <c r="U47" s="2" t="str">
        <f t="shared" si="3"/>
        <v>2022-05-09</v>
      </c>
    </row>
    <row r="48" spans="1:21">
      <c r="A48" s="2" t="s">
        <v>3</v>
      </c>
      <c r="B48" s="2" t="str">
        <f t="shared" ref="B48:C50" si="5">I48</f>
        <v>FTX</v>
      </c>
      <c r="C48" s="2" t="str">
        <f t="shared" si="5"/>
        <v>BBRICK</v>
      </c>
      <c r="D48" s="2" t="s">
        <v>59</v>
      </c>
      <c r="E48" s="2">
        <v>7</v>
      </c>
      <c r="F48" s="2" t="str">
        <f>K48</f>
        <v>USDC</v>
      </c>
      <c r="G48" s="2" t="str">
        <f>IF(INDEX(지갑!$H:$H,MATCH(A48&amp;B48&amp;C48&amp;D48&amp;E48&amp;F48&amp;H48,지갑!$K:$K,0))=0, "",INDEX(지갑!$H:$H,MATCH(A48&amp;B48&amp;C48&amp;D48&amp;E48&amp;F48&amp;H48,지갑!$K:$K,0)))</f>
        <v>0xCe17482d83FD53E2A921186Bd6ddd412610F7A1f</v>
      </c>
      <c r="I48" s="6" t="s">
        <v>23</v>
      </c>
      <c r="J48" s="6" t="s">
        <v>24</v>
      </c>
      <c r="K48" s="6" t="s">
        <v>2194</v>
      </c>
      <c r="L48" s="6" t="s">
        <v>1677</v>
      </c>
      <c r="M48" s="23">
        <v>1857.549</v>
      </c>
      <c r="P48" s="6" t="str">
        <f>IF(ISBLANK(N48)=FALSE,IF(ISERROR(INDEX(지갑!$B$2:$B$1048576,MATCH($N48&amp;O48,지갑!$J$2:$J$1048576,0))) = TRUE, "", INDEX(지갑!$B$2:$B$1048576,MATCH($N48&amp;O48,지갑!$J$2:$J$1048576,0))),"")</f>
        <v/>
      </c>
      <c r="Q48" s="6" t="str">
        <f>IF(ISBLANK(N48)=FALSE,IF(ISERROR(INDEX(지갑!$C$2:$C$1048576,MATCH($N48&amp;O48,지갑!$J$2:$J$1048576,0))) = TRUE, "", INDEX(지갑!$C$2:$C$1048576,MATCH($N48&amp;O48,지갑!$J$2:$J$1048576,0))),"")</f>
        <v/>
      </c>
      <c r="R48" s="6" t="str">
        <f>IF(ISBLANK(N48)=FALSE,IF(ISERROR(INDEX(지갑!$D$2:$D$1048576,MATCH($N48&amp;O48,지갑!$J$2:$J$1048576,0))) = TRUE, "", INDEX(지갑!$D$2:$D$1048576,MATCH($N48&amp;O48,지갑!$J$2:$J$1048576,0))),"")</f>
        <v/>
      </c>
      <c r="T48" s="12">
        <v>44649.971435185187</v>
      </c>
      <c r="U48" s="2" t="str">
        <f t="shared" si="3"/>
        <v>2022-03-29</v>
      </c>
    </row>
    <row r="49" spans="1:21">
      <c r="A49" s="2" t="s">
        <v>3</v>
      </c>
      <c r="B49" s="2" t="str">
        <f t="shared" si="5"/>
        <v>FTX</v>
      </c>
      <c r="C49" s="2" t="str">
        <f t="shared" si="5"/>
        <v>BBRICK</v>
      </c>
      <c r="D49" s="2" t="s">
        <v>59</v>
      </c>
      <c r="E49" s="2">
        <v>7</v>
      </c>
      <c r="F49" s="2" t="str">
        <f>K49</f>
        <v>BNB</v>
      </c>
      <c r="I49" s="6" t="s">
        <v>23</v>
      </c>
      <c r="J49" s="6" t="s">
        <v>24</v>
      </c>
      <c r="K49" s="6" t="s">
        <v>100</v>
      </c>
      <c r="L49" s="6" t="s">
        <v>1677</v>
      </c>
      <c r="M49" s="23">
        <v>23.53538</v>
      </c>
      <c r="P49" s="6" t="str">
        <f>IF(ISBLANK(N49)=FALSE,IF(ISERROR(INDEX(지갑!$B$2:$B$1048576,MATCH($N49&amp;O49,지갑!$J$2:$J$1048576,0))) = TRUE, "", INDEX(지갑!$B$2:$B$1048576,MATCH($N49&amp;O49,지갑!$J$2:$J$1048576,0))),"")</f>
        <v/>
      </c>
      <c r="Q49" s="6" t="str">
        <f>IF(ISBLANK(N49)=FALSE,IF(ISERROR(INDEX(지갑!$C$2:$C$1048576,MATCH($N49&amp;O49,지갑!$J$2:$J$1048576,0))) = TRUE, "", INDEX(지갑!$C$2:$C$1048576,MATCH($N49&amp;O49,지갑!$J$2:$J$1048576,0))),"")</f>
        <v/>
      </c>
      <c r="R49" s="6" t="str">
        <f>IF(ISBLANK(N49)=FALSE,IF(ISERROR(INDEX(지갑!$D$2:$D$1048576,MATCH($N49&amp;O49,지갑!$J$2:$J$1048576,0))) = TRUE, "", INDEX(지갑!$D$2:$D$1048576,MATCH($N49&amp;O49,지갑!$J$2:$J$1048576,0))),"")</f>
        <v/>
      </c>
      <c r="T49" s="12">
        <v>44649.970682870371</v>
      </c>
      <c r="U49" s="2" t="str">
        <f t="shared" si="3"/>
        <v>2022-03-29</v>
      </c>
    </row>
    <row r="50" spans="1:21">
      <c r="A50" s="2" t="s">
        <v>3</v>
      </c>
      <c r="B50" s="2" t="str">
        <f t="shared" si="5"/>
        <v>FTX</v>
      </c>
      <c r="C50" s="2" t="str">
        <f t="shared" si="5"/>
        <v>BBRICK</v>
      </c>
      <c r="D50" s="2" t="s">
        <v>59</v>
      </c>
      <c r="E50" s="2">
        <v>7</v>
      </c>
      <c r="F50" s="2" t="str">
        <f>K50</f>
        <v>BTC</v>
      </c>
      <c r="G50" s="5" t="s">
        <v>60</v>
      </c>
      <c r="I50" s="6" t="s">
        <v>23</v>
      </c>
      <c r="J50" s="6" t="s">
        <v>24</v>
      </c>
      <c r="K50" s="6" t="s">
        <v>9</v>
      </c>
      <c r="L50" s="6" t="s">
        <v>1677</v>
      </c>
      <c r="M50" s="23">
        <v>6.0208999999999999E-2</v>
      </c>
      <c r="P50" s="6" t="str">
        <f>IF(ISBLANK(N50)=FALSE,IF(ISERROR(INDEX(지갑!$B$2:$B$1048576,MATCH($N50&amp;O50,지갑!$J$2:$J$1048576,0))) = TRUE, "", INDEX(지갑!$B$2:$B$1048576,MATCH($N50&amp;O50,지갑!$J$2:$J$1048576,0))),"")</f>
        <v/>
      </c>
      <c r="Q50" s="6" t="str">
        <f>IF(ISBLANK(N50)=FALSE,IF(ISERROR(INDEX(지갑!$C$2:$C$1048576,MATCH($N50&amp;O50,지갑!$J$2:$J$1048576,0))) = TRUE, "", INDEX(지갑!$C$2:$C$1048576,MATCH($N50&amp;O50,지갑!$J$2:$J$1048576,0))),"")</f>
        <v/>
      </c>
      <c r="R50" s="6" t="str">
        <f>IF(ISBLANK(N50)=FALSE,IF(ISERROR(INDEX(지갑!$D$2:$D$1048576,MATCH($N50&amp;O50,지갑!$J$2:$J$1048576,0))) = TRUE, "", INDEX(지갑!$D$2:$D$1048576,MATCH($N50&amp;O50,지갑!$J$2:$J$1048576,0))),"")</f>
        <v/>
      </c>
      <c r="T50" s="12">
        <v>44649.970509259256</v>
      </c>
      <c r="U50" s="2" t="str">
        <f t="shared" si="3"/>
        <v>2022-03-29</v>
      </c>
    </row>
    <row r="51" spans="1:21" ht="17">
      <c r="A51" s="2" t="s">
        <v>560</v>
      </c>
      <c r="B51" s="2" t="s">
        <v>107</v>
      </c>
      <c r="C51" s="2" t="s">
        <v>111</v>
      </c>
      <c r="D51" s="5" t="s">
        <v>1845</v>
      </c>
      <c r="G51" s="2" t="str">
        <f>IF(INDEX(지갑!$H:$H,MATCH(A51&amp;B51&amp;C51&amp;D51&amp;E51&amp;F51&amp;H51,지갑!$K:$K,0))=0, "",INDEX(지갑!$H:$H,MATCH(A51&amp;B51&amp;C51&amp;D51&amp;E51&amp;F51&amp;H51,지갑!$K:$K,0)))</f>
        <v>terra1j4u9e5n8xu9c9jykny8uqw6lde6843qczzwd0x</v>
      </c>
      <c r="I51" s="6" t="s">
        <v>1672</v>
      </c>
      <c r="J51" s="6" t="s">
        <v>111</v>
      </c>
      <c r="K51" s="6" t="s">
        <v>15</v>
      </c>
      <c r="L51" s="6" t="s">
        <v>107</v>
      </c>
      <c r="M51" s="9">
        <v>500000</v>
      </c>
      <c r="N51" s="6" t="s">
        <v>21</v>
      </c>
      <c r="O51" s="6">
        <v>823031602</v>
      </c>
      <c r="P51" s="6" t="str">
        <f>IF(ISBLANK(N51)=FALSE,IF(ISERROR(INDEX(지갑!$B$2:$B$1048576,MATCH($N51&amp;O51,지갑!$J$2:$J$1048576,0))) = TRUE, "", INDEX(지갑!$B$2:$B$1048576,MATCH($N51&amp;O51,지갑!$J$2:$J$1048576,0))),"")</f>
        <v>exchange</v>
      </c>
      <c r="Q51" s="6" t="str">
        <f>IF(ISBLANK(N51)=FALSE,IF(ISERROR(INDEX(지갑!$C$2:$C$1048576,MATCH($N51&amp;O51,지갑!$J$2:$J$1048576,0))) = TRUE, "", INDEX(지갑!$C$2:$C$1048576,MATCH($N51&amp;O51,지갑!$J$2:$J$1048576,0))),"")</f>
        <v>FTX</v>
      </c>
      <c r="R51" s="6" t="str">
        <f>IF(ISBLANK(N51)=FALSE,IF(ISERROR(INDEX(지갑!$D$2:$D$1048576,MATCH($N51&amp;O51,지갑!$J$2:$J$1048576,0))) = TRUE, "", INDEX(지갑!$D$2:$D$1048576,MATCH($N51&amp;O51,지갑!$J$2:$J$1048576,0))),"")</f>
        <v>Peertec</v>
      </c>
      <c r="S51" s="6" t="s">
        <v>567</v>
      </c>
      <c r="T51" s="12">
        <v>44689.66578703704</v>
      </c>
      <c r="U51" s="2" t="str">
        <f t="shared" si="3"/>
        <v>2022-05-08</v>
      </c>
    </row>
    <row r="52" spans="1:21">
      <c r="A52" s="2" t="s">
        <v>55</v>
      </c>
      <c r="B52" s="2" t="s">
        <v>67</v>
      </c>
      <c r="C52" s="2" t="s">
        <v>111</v>
      </c>
      <c r="D52" s="2" t="s">
        <v>1854</v>
      </c>
      <c r="E52" s="2">
        <v>10012</v>
      </c>
      <c r="F52" s="2" t="str">
        <f>K52</f>
        <v>XLM</v>
      </c>
      <c r="G52" s="2" t="str">
        <f>IF(INDEX(지갑!$H:$H,MATCH(A52&amp;B52&amp;C52&amp;D52&amp;E52&amp;F52&amp;H52,지갑!$K:$K,0))=0, "",INDEX(지갑!$H:$H,MATCH(A52&amp;B52&amp;C52&amp;D52&amp;E52&amp;F52&amp;H52,지갑!$K:$K,0)))</f>
        <v>GAHK7EEG2WWHVKDNT4CEQFZGKF2LGDSW2IVM4S5DP42RBW3K6BTODB4A</v>
      </c>
      <c r="H52" s="2">
        <v>1061941801</v>
      </c>
      <c r="I52" s="6" t="s">
        <v>67</v>
      </c>
      <c r="J52" s="6" t="s">
        <v>111</v>
      </c>
      <c r="K52" s="6" t="s">
        <v>50</v>
      </c>
      <c r="L52" s="6" t="s">
        <v>50</v>
      </c>
      <c r="M52" s="9">
        <v>60021.98</v>
      </c>
      <c r="N52" s="6" t="s">
        <v>52</v>
      </c>
      <c r="O52" s="6" t="s">
        <v>54</v>
      </c>
      <c r="P52" s="6" t="str">
        <f>IF(ISBLANK(N52)=FALSE,IF(ISERROR(INDEX(지갑!$B$2:$B$1048576,MATCH($N52&amp;O52,지갑!$J$2:$J$1048576,0))) = TRUE, "", INDEX(지갑!$B$2:$B$1048576,MATCH($N52&amp;O52,지갑!$J$2:$J$1048576,0))),"")</f>
        <v>exchange</v>
      </c>
      <c r="Q52" s="6" t="str">
        <f>IF(ISBLANK(N52)=FALSE,IF(ISERROR(INDEX(지갑!$C$2:$C$1048576,MATCH($N52&amp;O52,지갑!$J$2:$J$1048576,0))) = TRUE, "", INDEX(지갑!$C$2:$C$1048576,MATCH($N52&amp;O52,지갑!$J$2:$J$1048576,0))),"")</f>
        <v>GDAC</v>
      </c>
      <c r="R52" s="6" t="str">
        <f>IF(ISBLANK(N52)=FALSE,IF(ISERROR(INDEX(지갑!$D$2:$D$1048576,MATCH($N52&amp;O52,지갑!$J$2:$J$1048576,0))) = TRUE, "", INDEX(지갑!$D$2:$D$1048576,MATCH($N52&amp;O52,지갑!$J$2:$J$1048576,0))),"")</f>
        <v>Peertec</v>
      </c>
      <c r="S52" s="6" t="s">
        <v>185</v>
      </c>
      <c r="T52" s="12">
        <v>44694.526620370372</v>
      </c>
      <c r="U52" s="2" t="str">
        <f t="shared" si="3"/>
        <v>2022-05-13</v>
      </c>
    </row>
    <row r="53" spans="1:21">
      <c r="A53" s="2" t="s">
        <v>3</v>
      </c>
      <c r="B53" s="2" t="str">
        <f>I53</f>
        <v>FTX</v>
      </c>
      <c r="C53" s="2" t="str">
        <f>J53</f>
        <v>BBRICK</v>
      </c>
      <c r="D53" s="2" t="s">
        <v>59</v>
      </c>
      <c r="E53" s="2">
        <v>7</v>
      </c>
      <c r="F53" s="2" t="str">
        <f>K53</f>
        <v>ETH</v>
      </c>
      <c r="G53" s="5" t="s">
        <v>61</v>
      </c>
      <c r="I53" s="6" t="s">
        <v>23</v>
      </c>
      <c r="J53" s="6" t="s">
        <v>24</v>
      </c>
      <c r="K53" s="6" t="s">
        <v>11</v>
      </c>
      <c r="L53" s="6" t="s">
        <v>1677</v>
      </c>
      <c r="M53" s="23">
        <v>0.29333799999999999</v>
      </c>
      <c r="P53" s="6" t="str">
        <f>IF(ISBLANK(N53)=FALSE,IF(ISERROR(INDEX(지갑!$B$2:$B$1048576,MATCH($N53&amp;O53,지갑!$J$2:$J$1048576,0))) = TRUE, "", INDEX(지갑!$B$2:$B$1048576,MATCH($N53&amp;O53,지갑!$J$2:$J$1048576,0))),"")</f>
        <v/>
      </c>
      <c r="Q53" s="6" t="str">
        <f>IF(ISBLANK(N53)=FALSE,IF(ISERROR(INDEX(지갑!$C$2:$C$1048576,MATCH($N53&amp;O53,지갑!$J$2:$J$1048576,0))) = TRUE, "", INDEX(지갑!$C$2:$C$1048576,MATCH($N53&amp;O53,지갑!$J$2:$J$1048576,0))),"")</f>
        <v/>
      </c>
      <c r="R53" s="6" t="str">
        <f>IF(ISBLANK(N53)=FALSE,IF(ISERROR(INDEX(지갑!$D$2:$D$1048576,MATCH($N53&amp;O53,지갑!$J$2:$J$1048576,0))) = TRUE, "", INDEX(지갑!$D$2:$D$1048576,MATCH($N53&amp;O53,지갑!$J$2:$J$1048576,0))),"")</f>
        <v/>
      </c>
      <c r="T53" s="12">
        <v>44649.970300925925</v>
      </c>
      <c r="U53" s="2" t="str">
        <f t="shared" si="3"/>
        <v>2022-03-29</v>
      </c>
    </row>
    <row r="54" spans="1:21">
      <c r="A54" s="2" t="s">
        <v>3</v>
      </c>
      <c r="B54" s="2" t="str">
        <f>I54</f>
        <v>FTX</v>
      </c>
      <c r="C54" s="2" t="str">
        <f>J54</f>
        <v>BBRICK</v>
      </c>
      <c r="D54" s="2" t="s">
        <v>59</v>
      </c>
      <c r="E54" s="2">
        <v>7</v>
      </c>
      <c r="F54" s="2" t="str">
        <f>K54</f>
        <v>USDT</v>
      </c>
      <c r="G54" s="5" t="s">
        <v>62</v>
      </c>
      <c r="I54" s="6" t="s">
        <v>23</v>
      </c>
      <c r="J54" s="6" t="s">
        <v>24</v>
      </c>
      <c r="K54" s="6" t="s">
        <v>13</v>
      </c>
      <c r="L54" s="6" t="s">
        <v>1677</v>
      </c>
      <c r="M54" s="23">
        <v>114489.60000000001</v>
      </c>
      <c r="P54" s="6" t="str">
        <f>IF(ISBLANK(N54)=FALSE,IF(ISERROR(INDEX(지갑!$B$2:$B$1048576,MATCH($N54&amp;O54,지갑!$J$2:$J$1048576,0))) = TRUE, "", INDEX(지갑!$B$2:$B$1048576,MATCH($N54&amp;O54,지갑!$J$2:$J$1048576,0))),"")</f>
        <v/>
      </c>
      <c r="Q54" s="6" t="str">
        <f>IF(ISBLANK(N54)=FALSE,IF(ISERROR(INDEX(지갑!$C$2:$C$1048576,MATCH($N54&amp;O54,지갑!$J$2:$J$1048576,0))) = TRUE, "", INDEX(지갑!$C$2:$C$1048576,MATCH($N54&amp;O54,지갑!$J$2:$J$1048576,0))),"")</f>
        <v/>
      </c>
      <c r="R54" s="6" t="str">
        <f>IF(ISBLANK(N54)=FALSE,IF(ISERROR(INDEX(지갑!$D$2:$D$1048576,MATCH($N54&amp;O54,지갑!$J$2:$J$1048576,0))) = TRUE, "", INDEX(지갑!$D$2:$D$1048576,MATCH($N54&amp;O54,지갑!$J$2:$J$1048576,0))),"")</f>
        <v/>
      </c>
      <c r="T54" s="12">
        <v>44649.970092592594</v>
      </c>
      <c r="U54" s="2" t="str">
        <f t="shared" si="3"/>
        <v>2022-03-29</v>
      </c>
    </row>
    <row r="55" spans="1:21" ht="17">
      <c r="A55" s="2" t="s">
        <v>560</v>
      </c>
      <c r="B55" s="2" t="s">
        <v>107</v>
      </c>
      <c r="C55" s="2" t="s">
        <v>111</v>
      </c>
      <c r="D55" s="5" t="s">
        <v>1845</v>
      </c>
      <c r="G55" s="2" t="str">
        <f>IF(INDEX(지갑!$H:$H,MATCH(A55&amp;B55&amp;C55&amp;D55&amp;E55&amp;F55&amp;H55,지갑!$K:$K,0))=0, "",INDEX(지갑!$H:$H,MATCH(A55&amp;B55&amp;C55&amp;D55&amp;E55&amp;F55&amp;H55,지갑!$K:$K,0)))</f>
        <v>terra1j4u9e5n8xu9c9jykny8uqw6lde6843qczzwd0x</v>
      </c>
      <c r="I55" s="6" t="s">
        <v>1672</v>
      </c>
      <c r="J55" s="6" t="s">
        <v>111</v>
      </c>
      <c r="K55" s="6" t="s">
        <v>15</v>
      </c>
      <c r="L55" s="6" t="s">
        <v>107</v>
      </c>
      <c r="M55" s="9">
        <v>615580</v>
      </c>
      <c r="N55" s="6" t="s">
        <v>21</v>
      </c>
      <c r="O55" s="6">
        <v>823031602</v>
      </c>
      <c r="P55" s="6" t="str">
        <f>IF(ISBLANK(N55)=FALSE,IF(ISERROR(INDEX(지갑!$B$2:$B$1048576,MATCH($N55&amp;O55,지갑!$J$2:$J$1048576,0))) = TRUE, "", INDEX(지갑!$B$2:$B$1048576,MATCH($N55&amp;O55,지갑!$J$2:$J$1048576,0))),"")</f>
        <v>exchange</v>
      </c>
      <c r="Q55" s="6" t="str">
        <f>IF(ISBLANK(N55)=FALSE,IF(ISERROR(INDEX(지갑!$C$2:$C$1048576,MATCH($N55&amp;O55,지갑!$J$2:$J$1048576,0))) = TRUE, "", INDEX(지갑!$C$2:$C$1048576,MATCH($N55&amp;O55,지갑!$J$2:$J$1048576,0))),"")</f>
        <v>FTX</v>
      </c>
      <c r="R55" s="6" t="str">
        <f>IF(ISBLANK(N55)=FALSE,IF(ISERROR(INDEX(지갑!$D$2:$D$1048576,MATCH($N55&amp;O55,지갑!$J$2:$J$1048576,0))) = TRUE, "", INDEX(지갑!$D$2:$D$1048576,MATCH($N55&amp;O55,지갑!$J$2:$J$1048576,0))),"")</f>
        <v>Peertec</v>
      </c>
      <c r="S55" s="6" t="s">
        <v>568</v>
      </c>
      <c r="T55" s="12">
        <v>44687.551076388889</v>
      </c>
      <c r="U55" s="2" t="str">
        <f t="shared" si="3"/>
        <v>2022-05-06</v>
      </c>
    </row>
    <row r="56" spans="1:21">
      <c r="A56" s="2" t="s">
        <v>3</v>
      </c>
      <c r="B56" s="2" t="str">
        <f>I56</f>
        <v>FTX</v>
      </c>
      <c r="C56" s="2" t="str">
        <f>J56</f>
        <v>BBRICK</v>
      </c>
      <c r="D56" s="2" t="s">
        <v>59</v>
      </c>
      <c r="E56" s="2">
        <v>7</v>
      </c>
      <c r="F56" s="2" t="str">
        <f>K56</f>
        <v>WBTC</v>
      </c>
      <c r="G56" s="2" t="e">
        <f>IF(INDEX(지갑!$H:$H,MATCH(A56&amp;B56&amp;C56&amp;D56&amp;E56&amp;F56&amp;H56,지갑!$K:$K,0))=0, "",INDEX(지갑!$H:$H,MATCH(A56&amp;B56&amp;C56&amp;D56&amp;E56&amp;F56&amp;H56,지갑!$K:$K,0)))</f>
        <v>#N/A</v>
      </c>
      <c r="I56" s="6" t="s">
        <v>23</v>
      </c>
      <c r="J56" s="6" t="s">
        <v>24</v>
      </c>
      <c r="K56" s="6" t="s">
        <v>414</v>
      </c>
      <c r="L56" s="6" t="s">
        <v>1675</v>
      </c>
      <c r="M56" s="23">
        <v>86.564760000000007</v>
      </c>
      <c r="N56" s="6" t="s">
        <v>860</v>
      </c>
      <c r="P56" s="6" t="str">
        <f>IF(ISBLANK(N56)=FALSE,IF(ISERROR(INDEX(지갑!$B$2:$B$1048576,MATCH($N56&amp;O56,지갑!$J$2:$J$1048576,0))) = TRUE, "", INDEX(지갑!$B$2:$B$1048576,MATCH($N56&amp;O56,지갑!$J$2:$J$1048576,0))),"")</f>
        <v/>
      </c>
      <c r="Q56" s="6" t="str">
        <f>IF(ISBLANK(N56)=FALSE,IF(ISERROR(INDEX(지갑!$C$2:$C$1048576,MATCH($N56&amp;O56,지갑!$J$2:$J$1048576,0))) = TRUE, "", INDEX(지갑!$C$2:$C$1048576,MATCH($N56&amp;O56,지갑!$J$2:$J$1048576,0))),"")</f>
        <v/>
      </c>
      <c r="R56" s="6" t="str">
        <f>IF(ISBLANK(N56)=FALSE,IF(ISERROR(INDEX(지갑!$D$2:$D$1048576,MATCH($N56&amp;O56,지갑!$J$2:$J$1048576,0))) = TRUE, "", INDEX(지갑!$D$2:$D$1048576,MATCH($N56&amp;O56,지갑!$J$2:$J$1048576,0))),"")</f>
        <v/>
      </c>
      <c r="S56" s="6" t="s">
        <v>1865</v>
      </c>
      <c r="T56" s="12">
        <v>44565.855011574073</v>
      </c>
      <c r="U56" s="2" t="str">
        <f t="shared" si="3"/>
        <v>2022-01-04</v>
      </c>
    </row>
    <row r="57" spans="1:21">
      <c r="A57" s="2" t="s">
        <v>3</v>
      </c>
      <c r="B57" s="2" t="str">
        <f>I57</f>
        <v>FTX</v>
      </c>
      <c r="C57" s="2" t="str">
        <f>J57</f>
        <v>BBRICK</v>
      </c>
      <c r="D57" s="2" t="s">
        <v>59</v>
      </c>
      <c r="E57" s="2">
        <v>7</v>
      </c>
      <c r="F57" s="2" t="str">
        <f>K57</f>
        <v>WBTC</v>
      </c>
      <c r="G57" s="2" t="e">
        <f>IF(INDEX(지갑!$H:$H,MATCH(A57&amp;B57&amp;C57&amp;D57&amp;E57&amp;F57&amp;H57,지갑!$K:$K,0))=0, "",INDEX(지갑!$H:$H,MATCH(A57&amp;B57&amp;C57&amp;D57&amp;E57&amp;F57&amp;H57,지갑!$K:$K,0)))</f>
        <v>#N/A</v>
      </c>
      <c r="I57" s="6" t="s">
        <v>23</v>
      </c>
      <c r="J57" s="6" t="s">
        <v>24</v>
      </c>
      <c r="K57" s="6" t="s">
        <v>414</v>
      </c>
      <c r="L57" s="6" t="s">
        <v>1675</v>
      </c>
      <c r="M57" s="23">
        <v>100.1221</v>
      </c>
      <c r="N57" s="6" t="s">
        <v>199</v>
      </c>
      <c r="P57" s="6" t="str">
        <f>IF(ISBLANK(N57)=FALSE,IF(ISERROR(INDEX(지갑!$B$2:$B$1048576,MATCH($N57&amp;O57,지갑!$J$2:$J$1048576,0))) = TRUE, "", INDEX(지갑!$B$2:$B$1048576,MATCH($N57&amp;O57,지갑!$J$2:$J$1048576,0))),"")</f>
        <v>exchange</v>
      </c>
      <c r="Q57" s="6" t="str">
        <f>IF(ISBLANK(N57)=FALSE,IF(ISERROR(INDEX(지갑!$C$2:$C$1048576,MATCH($N57&amp;O57,지갑!$J$2:$J$1048576,0))) = TRUE, "", INDEX(지갑!$C$2:$C$1048576,MATCH($N57&amp;O57,지갑!$J$2:$J$1048576,0))),"")</f>
        <v>FTX</v>
      </c>
      <c r="R57" s="6" t="str">
        <f>IF(ISBLANK(N57)=FALSE,IF(ISERROR(INDEX(지갑!$D$2:$D$1048576,MATCH($N57&amp;O57,지갑!$J$2:$J$1048576,0))) = TRUE, "", INDEX(지갑!$D$2:$D$1048576,MATCH($N57&amp;O57,지갑!$J$2:$J$1048576,0))),"")</f>
        <v>Peertec</v>
      </c>
      <c r="S57" s="6" t="s">
        <v>1869</v>
      </c>
      <c r="T57" s="12">
        <v>44543.584479166668</v>
      </c>
      <c r="U57" s="2" t="str">
        <f t="shared" si="3"/>
        <v>2021-12-13</v>
      </c>
    </row>
    <row r="58" spans="1:21" ht="17">
      <c r="A58" s="2" t="s">
        <v>560</v>
      </c>
      <c r="B58" s="2" t="s">
        <v>107</v>
      </c>
      <c r="C58" s="2" t="s">
        <v>111</v>
      </c>
      <c r="D58" s="5" t="s">
        <v>1845</v>
      </c>
      <c r="G58" s="2" t="str">
        <f>IF(INDEX(지갑!$H:$H,MATCH(A58&amp;B58&amp;C58&amp;D58&amp;E58&amp;F58&amp;H58,지갑!$K:$K,0))=0, "",INDEX(지갑!$H:$H,MATCH(A58&amp;B58&amp;C58&amp;D58&amp;E58&amp;F58&amp;H58,지갑!$K:$K,0)))</f>
        <v>terra1j4u9e5n8xu9c9jykny8uqw6lde6843qczzwd0x</v>
      </c>
      <c r="I58" s="6" t="s">
        <v>1672</v>
      </c>
      <c r="J58" s="6" t="s">
        <v>111</v>
      </c>
      <c r="K58" s="6" t="s">
        <v>15</v>
      </c>
      <c r="L58" s="6" t="s">
        <v>107</v>
      </c>
      <c r="M58" s="9">
        <v>8.76</v>
      </c>
      <c r="N58" s="6" t="s">
        <v>21</v>
      </c>
      <c r="O58" s="6">
        <v>823031602</v>
      </c>
      <c r="P58" s="6" t="str">
        <f>IF(ISBLANK(N58)=FALSE,IF(ISERROR(INDEX(지갑!$B$2:$B$1048576,MATCH($N58&amp;O58,지갑!$J$2:$J$1048576,0))) = TRUE, "", INDEX(지갑!$B$2:$B$1048576,MATCH($N58&amp;O58,지갑!$J$2:$J$1048576,0))),"")</f>
        <v>exchange</v>
      </c>
      <c r="Q58" s="6" t="str">
        <f>IF(ISBLANK(N58)=FALSE,IF(ISERROR(INDEX(지갑!$C$2:$C$1048576,MATCH($N58&amp;O58,지갑!$J$2:$J$1048576,0))) = TRUE, "", INDEX(지갑!$C$2:$C$1048576,MATCH($N58&amp;O58,지갑!$J$2:$J$1048576,0))),"")</f>
        <v>FTX</v>
      </c>
      <c r="R58" s="6" t="str">
        <f>IF(ISBLANK(N58)=FALSE,IF(ISERROR(INDEX(지갑!$D$2:$D$1048576,MATCH($N58&amp;O58,지갑!$J$2:$J$1048576,0))) = TRUE, "", INDEX(지갑!$D$2:$D$1048576,MATCH($N58&amp;O58,지갑!$J$2:$J$1048576,0))),"")</f>
        <v>Peertec</v>
      </c>
      <c r="S58" s="6" t="s">
        <v>569</v>
      </c>
      <c r="T58" s="12">
        <v>44687.465069444443</v>
      </c>
      <c r="U58" s="2" t="str">
        <f t="shared" si="3"/>
        <v>2022-05-06</v>
      </c>
    </row>
    <row r="59" spans="1:21" ht="17">
      <c r="A59" s="2" t="s">
        <v>560</v>
      </c>
      <c r="B59" s="2" t="s">
        <v>107</v>
      </c>
      <c r="C59" s="2" t="s">
        <v>111</v>
      </c>
      <c r="D59" s="5" t="s">
        <v>1845</v>
      </c>
      <c r="G59" s="2" t="str">
        <f>IF(INDEX(지갑!$H:$H,MATCH(A59&amp;B59&amp;C59&amp;D59&amp;E59&amp;F59&amp;H59,지갑!$K:$K,0))=0, "",INDEX(지갑!$H:$H,MATCH(A59&amp;B59&amp;C59&amp;D59&amp;E59&amp;F59&amp;H59,지갑!$K:$K,0)))</f>
        <v>terra1j4u9e5n8xu9c9jykny8uqw6lde6843qczzwd0x</v>
      </c>
      <c r="I59" s="6" t="s">
        <v>1672</v>
      </c>
      <c r="J59" s="6" t="s">
        <v>111</v>
      </c>
      <c r="K59" s="6" t="s">
        <v>15</v>
      </c>
      <c r="L59" s="6" t="s">
        <v>107</v>
      </c>
      <c r="M59" s="9">
        <v>50000</v>
      </c>
      <c r="N59" s="6" t="s">
        <v>21</v>
      </c>
      <c r="O59" s="6">
        <v>823031602</v>
      </c>
      <c r="P59" s="6" t="str">
        <f>IF(ISBLANK(N59)=FALSE,IF(ISERROR(INDEX(지갑!$B$2:$B$1048576,MATCH($N59&amp;O59,지갑!$J$2:$J$1048576,0))) = TRUE, "", INDEX(지갑!$B$2:$B$1048576,MATCH($N59&amp;O59,지갑!$J$2:$J$1048576,0))),"")</f>
        <v>exchange</v>
      </c>
      <c r="Q59" s="6" t="str">
        <f>IF(ISBLANK(N59)=FALSE,IF(ISERROR(INDEX(지갑!$C$2:$C$1048576,MATCH($N59&amp;O59,지갑!$J$2:$J$1048576,0))) = TRUE, "", INDEX(지갑!$C$2:$C$1048576,MATCH($N59&amp;O59,지갑!$J$2:$J$1048576,0))),"")</f>
        <v>FTX</v>
      </c>
      <c r="R59" s="6" t="str">
        <f>IF(ISBLANK(N59)=FALSE,IF(ISERROR(INDEX(지갑!$D$2:$D$1048576,MATCH($N59&amp;O59,지갑!$J$2:$J$1048576,0))) = TRUE, "", INDEX(지갑!$D$2:$D$1048576,MATCH($N59&amp;O59,지갑!$J$2:$J$1048576,0))),"")</f>
        <v>Peertec</v>
      </c>
      <c r="S59" s="6" t="s">
        <v>570</v>
      </c>
      <c r="T59" s="12">
        <v>44687.459398148145</v>
      </c>
      <c r="U59" s="2" t="str">
        <f t="shared" si="3"/>
        <v>2022-05-06</v>
      </c>
    </row>
    <row r="60" spans="1:21">
      <c r="A60" s="2" t="s">
        <v>3</v>
      </c>
      <c r="B60" s="2" t="str">
        <f>I60</f>
        <v>FTX</v>
      </c>
      <c r="C60" s="2" t="str">
        <f>J60</f>
        <v>BBRICK</v>
      </c>
      <c r="D60" s="2" t="s">
        <v>59</v>
      </c>
      <c r="E60" s="2">
        <v>7</v>
      </c>
      <c r="F60" s="2" t="str">
        <f>K60</f>
        <v>SRM</v>
      </c>
      <c r="G60" s="2" t="e">
        <f>IF(INDEX(지갑!$H:$H,MATCH(A60&amp;B60&amp;C60&amp;D60&amp;E60&amp;F60&amp;H60,지갑!$K:$K,0))=0, "",INDEX(지갑!$H:$H,MATCH(A60&amp;B60&amp;C60&amp;D60&amp;E60&amp;F60&amp;H60,지갑!$K:$K,0)))</f>
        <v>#N/A</v>
      </c>
      <c r="I60" s="6" t="s">
        <v>23</v>
      </c>
      <c r="J60" s="6" t="s">
        <v>24</v>
      </c>
      <c r="K60" s="6" t="s">
        <v>1862</v>
      </c>
      <c r="L60" s="6" t="s">
        <v>1677</v>
      </c>
      <c r="M60" s="23">
        <v>5.7507999999999997E-2</v>
      </c>
      <c r="P60" s="6" t="str">
        <f>IF(ISBLANK(N60)=FALSE,IF(ISERROR(INDEX(지갑!$B$2:$B$1048576,MATCH($N60&amp;O60,지갑!$J$2:$J$1048576,0))) = TRUE, "", INDEX(지갑!$B$2:$B$1048576,MATCH($N60&amp;O60,지갑!$J$2:$J$1048576,0))),"")</f>
        <v/>
      </c>
      <c r="Q60" s="6" t="str">
        <f>IF(ISBLANK(N60)=FALSE,IF(ISERROR(INDEX(지갑!$C$2:$C$1048576,MATCH($N60&amp;O60,지갑!$J$2:$J$1048576,0))) = TRUE, "", INDEX(지갑!$C$2:$C$1048576,MATCH($N60&amp;O60,지갑!$J$2:$J$1048576,0))),"")</f>
        <v/>
      </c>
      <c r="R60" s="6" t="str">
        <f>IF(ISBLANK(N60)=FALSE,IF(ISERROR(INDEX(지갑!$D$2:$D$1048576,MATCH($N60&amp;O60,지갑!$J$2:$J$1048576,0))) = TRUE, "", INDEX(지갑!$D$2:$D$1048576,MATCH($N60&amp;O60,지갑!$J$2:$J$1048576,0))),"")</f>
        <v/>
      </c>
      <c r="T60" s="12">
        <v>44476.967546296299</v>
      </c>
      <c r="U60" s="2" t="str">
        <f t="shared" si="3"/>
        <v>2021-10-07</v>
      </c>
    </row>
    <row r="61" spans="1:21" ht="17">
      <c r="A61" s="2" t="s">
        <v>560</v>
      </c>
      <c r="B61" s="2" t="s">
        <v>107</v>
      </c>
      <c r="C61" s="2" t="s">
        <v>111</v>
      </c>
      <c r="D61" s="5" t="s">
        <v>1845</v>
      </c>
      <c r="G61" s="2" t="str">
        <f>IF(INDEX(지갑!$H:$H,MATCH(A61&amp;B61&amp;C61&amp;D61&amp;E61&amp;F61&amp;H61,지갑!$K:$K,0))=0, "",INDEX(지갑!$H:$H,MATCH(A61&amp;B61&amp;C61&amp;D61&amp;E61&amp;F61&amp;H61,지갑!$K:$K,0)))</f>
        <v>terra1j4u9e5n8xu9c9jykny8uqw6lde6843qczzwd0x</v>
      </c>
      <c r="I61" s="6" t="s">
        <v>1672</v>
      </c>
      <c r="J61" s="6" t="s">
        <v>111</v>
      </c>
      <c r="K61" s="6" t="s">
        <v>15</v>
      </c>
      <c r="L61" s="6" t="s">
        <v>107</v>
      </c>
      <c r="M61" s="9">
        <v>400000</v>
      </c>
      <c r="N61" s="6" t="s">
        <v>21</v>
      </c>
      <c r="O61" s="6">
        <v>823031602</v>
      </c>
      <c r="P61" s="6" t="str">
        <f>IF(ISBLANK(N61)=FALSE,IF(ISERROR(INDEX(지갑!$B$2:$B$1048576,MATCH($N61&amp;O61,지갑!$J$2:$J$1048576,0))) = TRUE, "", INDEX(지갑!$B$2:$B$1048576,MATCH($N61&amp;O61,지갑!$J$2:$J$1048576,0))),"")</f>
        <v>exchange</v>
      </c>
      <c r="Q61" s="6" t="str">
        <f>IF(ISBLANK(N61)=FALSE,IF(ISERROR(INDEX(지갑!$C$2:$C$1048576,MATCH($N61&amp;O61,지갑!$J$2:$J$1048576,0))) = TRUE, "", INDEX(지갑!$C$2:$C$1048576,MATCH($N61&amp;O61,지갑!$J$2:$J$1048576,0))),"")</f>
        <v>FTX</v>
      </c>
      <c r="R61" s="6" t="str">
        <f>IF(ISBLANK(N61)=FALSE,IF(ISERROR(INDEX(지갑!$D$2:$D$1048576,MATCH($N61&amp;O61,지갑!$J$2:$J$1048576,0))) = TRUE, "", INDEX(지갑!$D$2:$D$1048576,MATCH($N61&amp;O61,지갑!$J$2:$J$1048576,0))),"")</f>
        <v>Peertec</v>
      </c>
      <c r="S61" s="6" t="s">
        <v>571</v>
      </c>
      <c r="T61" s="12">
        <v>44687.426481481481</v>
      </c>
      <c r="U61" s="2" t="str">
        <f t="shared" si="3"/>
        <v>2022-05-06</v>
      </c>
    </row>
    <row r="62" spans="1:21">
      <c r="A62" s="2" t="s">
        <v>3</v>
      </c>
      <c r="B62" s="2" t="str">
        <f>I62</f>
        <v>FTX</v>
      </c>
      <c r="C62" s="2" t="str">
        <f>J62</f>
        <v>BBRICK</v>
      </c>
      <c r="D62" s="2" t="s">
        <v>59</v>
      </c>
      <c r="E62" s="2">
        <v>7</v>
      </c>
      <c r="F62" s="2" t="str">
        <f>K62</f>
        <v>SRM_LOCKED</v>
      </c>
      <c r="G62" s="2" t="e">
        <f>IF(INDEX(지갑!$H:$H,MATCH(A62&amp;B62&amp;C62&amp;D62&amp;E62&amp;F62&amp;H62,지갑!$K:$K,0))=0, "",INDEX(지갑!$H:$H,MATCH(A62&amp;B62&amp;C62&amp;D62&amp;E62&amp;F62&amp;H62,지갑!$K:$K,0)))</f>
        <v>#N/A</v>
      </c>
      <c r="I62" s="6" t="s">
        <v>23</v>
      </c>
      <c r="J62" s="6" t="s">
        <v>24</v>
      </c>
      <c r="K62" s="6" t="s">
        <v>1863</v>
      </c>
      <c r="L62" s="6" t="s">
        <v>1677</v>
      </c>
      <c r="M62" s="23">
        <v>122.6645</v>
      </c>
      <c r="P62" s="6" t="str">
        <f>IF(ISBLANK(N62)=FALSE,IF(ISERROR(INDEX(지갑!$B$2:$B$1048576,MATCH($N62&amp;O62,지갑!$J$2:$J$1048576,0))) = TRUE, "", INDEX(지갑!$B$2:$B$1048576,MATCH($N62&amp;O62,지갑!$J$2:$J$1048576,0))),"")</f>
        <v/>
      </c>
      <c r="Q62" s="6" t="str">
        <f>IF(ISBLANK(N62)=FALSE,IF(ISERROR(INDEX(지갑!$C$2:$C$1048576,MATCH($N62&amp;O62,지갑!$J$2:$J$1048576,0))) = TRUE, "", INDEX(지갑!$C$2:$C$1048576,MATCH($N62&amp;O62,지갑!$J$2:$J$1048576,0))),"")</f>
        <v/>
      </c>
      <c r="R62" s="6" t="str">
        <f>IF(ISBLANK(N62)=FALSE,IF(ISERROR(INDEX(지갑!$D$2:$D$1048576,MATCH($N62&amp;O62,지갑!$J$2:$J$1048576,0))) = TRUE, "", INDEX(지갑!$D$2:$D$1048576,MATCH($N62&amp;O62,지갑!$J$2:$J$1048576,0))),"")</f>
        <v/>
      </c>
      <c r="T62" s="12">
        <v>44476.96707175926</v>
      </c>
      <c r="U62" s="2" t="str">
        <f t="shared" si="3"/>
        <v>2021-10-07</v>
      </c>
    </row>
    <row r="63" spans="1:21" ht="17">
      <c r="A63" s="2" t="s">
        <v>560</v>
      </c>
      <c r="B63" s="2" t="s">
        <v>107</v>
      </c>
      <c r="C63" s="2" t="s">
        <v>111</v>
      </c>
      <c r="D63" s="5" t="s">
        <v>1851</v>
      </c>
      <c r="G63" s="2" t="str">
        <f>IF(INDEX(지갑!$H:$H,MATCH(A63&amp;B63&amp;C63&amp;D63&amp;E63&amp;F63&amp;H63,지갑!$K:$K,0))=0, "",INDEX(지갑!$H:$H,MATCH(A63&amp;B63&amp;C63&amp;D63&amp;E63&amp;F63&amp;H63,지갑!$K:$K,0)))</f>
        <v>terra174evzq0tnd0uvzkkrvg08n9geqpcsvdrychcm8</v>
      </c>
      <c r="I63" s="6" t="s">
        <v>1671</v>
      </c>
      <c r="J63" s="6" t="s">
        <v>111</v>
      </c>
      <c r="K63" s="6" t="s">
        <v>15</v>
      </c>
      <c r="L63" s="6" t="s">
        <v>107</v>
      </c>
      <c r="M63" s="9">
        <v>2000000</v>
      </c>
      <c r="N63" s="6" t="s">
        <v>21</v>
      </c>
      <c r="O63" s="6">
        <v>1273090217</v>
      </c>
      <c r="P63" s="6" t="str">
        <f>IF(ISBLANK(N63)=FALSE,IF(ISERROR(INDEX(지갑!$B$2:$B$1048576,MATCH($N63&amp;O63,지갑!$J$2:$J$1048576,0))) = TRUE, "", INDEX(지갑!$B$2:$B$1048576,MATCH($N63&amp;O63,지갑!$J$2:$J$1048576,0))),"")</f>
        <v>exchange</v>
      </c>
      <c r="Q63" s="6" t="str">
        <f>IF(ISBLANK(N63)=FALSE,IF(ISERROR(INDEX(지갑!$C$2:$C$1048576,MATCH($N63&amp;O63,지갑!$J$2:$J$1048576,0))) = TRUE, "", INDEX(지갑!$C$2:$C$1048576,MATCH($N63&amp;O63,지갑!$J$2:$J$1048576,0))),"")</f>
        <v>FTX</v>
      </c>
      <c r="R63" s="6" t="str">
        <f>IF(ISBLANK(N63)=FALSE,IF(ISERROR(INDEX(지갑!$D$2:$D$1048576,MATCH($N63&amp;O63,지갑!$J$2:$J$1048576,0))) = TRUE, "", INDEX(지갑!$D$2:$D$1048576,MATCH($N63&amp;O63,지갑!$J$2:$J$1048576,0))),"")</f>
        <v>BBRICK</v>
      </c>
      <c r="S63" s="6" t="s">
        <v>539</v>
      </c>
      <c r="T63" s="12">
        <v>44687.393009259256</v>
      </c>
      <c r="U63" s="2" t="str">
        <f t="shared" si="3"/>
        <v>2022-05-06</v>
      </c>
    </row>
    <row r="64" spans="1:21">
      <c r="A64" s="2" t="s">
        <v>3</v>
      </c>
      <c r="B64" s="2" t="s">
        <v>67</v>
      </c>
      <c r="C64" s="2" t="s">
        <v>24</v>
      </c>
      <c r="D64" s="2" t="s">
        <v>1854</v>
      </c>
      <c r="E64" s="2">
        <v>10012</v>
      </c>
      <c r="F64" s="2" t="str">
        <f>K64</f>
        <v>ETH</v>
      </c>
      <c r="G64" s="2" t="str">
        <f>IF(INDEX(지갑!$H:$H,MATCH(A64&amp;B64&amp;C64&amp;D64&amp;E64&amp;F64&amp;H64,지갑!$K:$K,0))=0, "",INDEX(지갑!$H:$H,MATCH(A64&amp;B64&amp;C64&amp;D64&amp;E64&amp;F64&amp;H64,지갑!$K:$K,0)))</f>
        <v>0x5d6fcf22aa4e4ff8da0abe329392e7c5306d22f3</v>
      </c>
      <c r="I64" s="6" t="s">
        <v>67</v>
      </c>
      <c r="J64" s="6" t="s">
        <v>111</v>
      </c>
      <c r="K64" s="6" t="s">
        <v>11</v>
      </c>
      <c r="L64" s="6" t="s">
        <v>11</v>
      </c>
      <c r="M64" s="9">
        <v>20</v>
      </c>
      <c r="N64" s="6" t="s">
        <v>146</v>
      </c>
      <c r="P64" s="6" t="str">
        <f>IF(ISBLANK(N64)=FALSE,IF(ISERROR(INDEX(지갑!$B$2:$B$1048576,MATCH($N64&amp;O64,지갑!$J$2:$J$1048576,0))) = TRUE, "", INDEX(지갑!$B$2:$B$1048576,MATCH($N64&amp;O64,지갑!$J$2:$J$1048576,0))),"")</f>
        <v>Wallet</v>
      </c>
      <c r="Q64" s="6" t="str">
        <f>IF(ISBLANK(N64)=FALSE,IF(ISERROR(INDEX(지갑!$C$2:$C$1048576,MATCH($N64&amp;O64,지갑!$J$2:$J$1048576,0))) = TRUE, "", INDEX(지갑!$C$2:$C$1048576,MATCH($N64&amp;O64,지갑!$J$2:$J$1048576,0))),"")</f>
        <v>Metamask</v>
      </c>
      <c r="R64" s="6" t="str">
        <f>IF(ISBLANK(N64)=FALSE,IF(ISERROR(INDEX(지갑!$D$2:$D$1048576,MATCH($N64&amp;O64,지갑!$J$2:$J$1048576,0))) = TRUE, "", INDEX(지갑!$D$2:$D$1048576,MATCH($N64&amp;O64,지갑!$J$2:$J$1048576,0))),"")</f>
        <v>Chai</v>
      </c>
      <c r="S64" s="6" t="s">
        <v>186</v>
      </c>
      <c r="T64" s="12">
        <v>44694.476412037038</v>
      </c>
      <c r="U64" s="2" t="str">
        <f t="shared" si="3"/>
        <v>2022-05-13</v>
      </c>
    </row>
    <row r="65" spans="1:21">
      <c r="A65" s="2" t="s">
        <v>3</v>
      </c>
      <c r="B65" s="2" t="str">
        <f>I65</f>
        <v>FTX</v>
      </c>
      <c r="C65" s="2" t="str">
        <f>J65</f>
        <v>BBRICK</v>
      </c>
      <c r="D65" s="2" t="s">
        <v>59</v>
      </c>
      <c r="E65" s="2">
        <v>7</v>
      </c>
      <c r="F65" s="2" t="str">
        <f>K65</f>
        <v>BTC</v>
      </c>
      <c r="G65" s="2" t="str">
        <f>IF(INDEX(지갑!$H:$H,MATCH(A65&amp;B65&amp;C65&amp;D65&amp;E65&amp;F65&amp;H65,지갑!$K:$K,0))=0, "",INDEX(지갑!$H:$H,MATCH(A65&amp;B65&amp;C65&amp;D65&amp;E65&amp;F65&amp;H65,지갑!$K:$K,0)))</f>
        <v>3LLRS688CkBg71m4qvEffbHh9sMQZfH5or</v>
      </c>
      <c r="I65" s="6" t="s">
        <v>23</v>
      </c>
      <c r="J65" s="6" t="s">
        <v>24</v>
      </c>
      <c r="K65" s="6" t="s">
        <v>9</v>
      </c>
      <c r="L65" s="6" t="s">
        <v>1677</v>
      </c>
      <c r="M65" s="23">
        <v>287.12610000000001</v>
      </c>
      <c r="P65" s="6" t="str">
        <f>IF(ISBLANK(N65)=FALSE,IF(ISERROR(INDEX(지갑!$B$2:$B$1048576,MATCH($N65&amp;O65,지갑!$J$2:$J$1048576,0))) = TRUE, "", INDEX(지갑!$B$2:$B$1048576,MATCH($N65&amp;O65,지갑!$J$2:$J$1048576,0))),"")</f>
        <v/>
      </c>
      <c r="Q65" s="6" t="str">
        <f>IF(ISBLANK(N65)=FALSE,IF(ISERROR(INDEX(지갑!$C$2:$C$1048576,MATCH($N65&amp;O65,지갑!$J$2:$J$1048576,0))) = TRUE, "", INDEX(지갑!$C$2:$C$1048576,MATCH($N65&amp;O65,지갑!$J$2:$J$1048576,0))),"")</f>
        <v/>
      </c>
      <c r="R65" s="6" t="str">
        <f>IF(ISBLANK(N65)=FALSE,IF(ISERROR(INDEX(지갑!$D$2:$D$1048576,MATCH($N65&amp;O65,지갑!$J$2:$J$1048576,0))) = TRUE, "", INDEX(지갑!$D$2:$D$1048576,MATCH($N65&amp;O65,지갑!$J$2:$J$1048576,0))),"")</f>
        <v/>
      </c>
      <c r="T65" s="12">
        <v>44564.666296296295</v>
      </c>
      <c r="U65" s="2" t="str">
        <f t="shared" si="3"/>
        <v>2022-01-03</v>
      </c>
    </row>
    <row r="66" spans="1:21">
      <c r="A66" s="2" t="s">
        <v>3</v>
      </c>
      <c r="B66" s="2" t="str">
        <f>I66</f>
        <v>FTX</v>
      </c>
      <c r="C66" s="2" t="str">
        <f>J66</f>
        <v>BBRICK</v>
      </c>
      <c r="D66" s="2" t="s">
        <v>59</v>
      </c>
      <c r="E66" s="2">
        <v>7</v>
      </c>
      <c r="F66" s="2" t="str">
        <f>K66</f>
        <v>FTT</v>
      </c>
      <c r="G66" s="2" t="e">
        <f>IF(INDEX(지갑!$H:$H,MATCH(A66&amp;B66&amp;C66&amp;D66&amp;E66&amp;F66&amp;H66,지갑!$K:$K,0))=0, "",INDEX(지갑!$H:$H,MATCH(A66&amp;B66&amp;C66&amp;D66&amp;E66&amp;F66&amp;H66,지갑!$K:$K,0)))</f>
        <v>#N/A</v>
      </c>
      <c r="I66" s="6" t="s">
        <v>23</v>
      </c>
      <c r="J66" s="6" t="s">
        <v>24</v>
      </c>
      <c r="K66" s="6" t="s">
        <v>1864</v>
      </c>
      <c r="L66" s="6" t="s">
        <v>1677</v>
      </c>
      <c r="M66" s="23">
        <v>6.8750869999999997</v>
      </c>
      <c r="P66" s="6" t="str">
        <f>IF(ISBLANK(N66)=FALSE,IF(ISERROR(INDEX(지갑!$B$2:$B$1048576,MATCH($N66&amp;O66,지갑!$J$2:$J$1048576,0))) = TRUE, "", INDEX(지갑!$B$2:$B$1048576,MATCH($N66&amp;O66,지갑!$J$2:$J$1048576,0))),"")</f>
        <v/>
      </c>
      <c r="Q66" s="6" t="str">
        <f>IF(ISBLANK(N66)=FALSE,IF(ISERROR(INDEX(지갑!$C$2:$C$1048576,MATCH($N66&amp;O66,지갑!$J$2:$J$1048576,0))) = TRUE, "", INDEX(지갑!$C$2:$C$1048576,MATCH($N66&amp;O66,지갑!$J$2:$J$1048576,0))),"")</f>
        <v/>
      </c>
      <c r="R66" s="6" t="str">
        <f>IF(ISBLANK(N66)=FALSE,IF(ISERROR(INDEX(지갑!$D$2:$D$1048576,MATCH($N66&amp;O66,지갑!$J$2:$J$1048576,0))) = TRUE, "", INDEX(지갑!$D$2:$D$1048576,MATCH($N66&amp;O66,지갑!$J$2:$J$1048576,0))),"")</f>
        <v/>
      </c>
      <c r="T66" s="12">
        <v>44475.438784722224</v>
      </c>
      <c r="U66" s="2" t="str">
        <f t="shared" si="3"/>
        <v>2021-10-06</v>
      </c>
    </row>
    <row r="67" spans="1:21" ht="17">
      <c r="A67" s="2" t="s">
        <v>560</v>
      </c>
      <c r="B67" s="2" t="s">
        <v>107</v>
      </c>
      <c r="C67" s="2" t="s">
        <v>111</v>
      </c>
      <c r="D67" s="5" t="s">
        <v>1845</v>
      </c>
      <c r="G67" s="2" t="str">
        <f>IF(INDEX(지갑!$H:$H,MATCH(A67&amp;B67&amp;C67&amp;D67&amp;E67&amp;F67&amp;H67,지갑!$K:$K,0))=0, "",INDEX(지갑!$H:$H,MATCH(A67&amp;B67&amp;C67&amp;D67&amp;E67&amp;F67&amp;H67,지갑!$K:$K,0)))</f>
        <v>terra1j4u9e5n8xu9c9jykny8uqw6lde6843qczzwd0x</v>
      </c>
      <c r="I67" s="6" t="s">
        <v>1672</v>
      </c>
      <c r="J67" s="6" t="s">
        <v>111</v>
      </c>
      <c r="K67" s="6" t="s">
        <v>15</v>
      </c>
      <c r="L67" s="6" t="s">
        <v>107</v>
      </c>
      <c r="M67" s="9">
        <v>178200</v>
      </c>
      <c r="N67" s="6" t="s">
        <v>21</v>
      </c>
      <c r="O67" s="6">
        <v>823031602</v>
      </c>
      <c r="P67" s="6" t="str">
        <f>IF(ISBLANK(N67)=FALSE,IF(ISERROR(INDEX(지갑!$B$2:$B$1048576,MATCH($N67&amp;O67,지갑!$J$2:$J$1048576,0))) = TRUE, "", INDEX(지갑!$B$2:$B$1048576,MATCH($N67&amp;O67,지갑!$J$2:$J$1048576,0))),"")</f>
        <v>exchange</v>
      </c>
      <c r="Q67" s="6" t="str">
        <f>IF(ISBLANK(N67)=FALSE,IF(ISERROR(INDEX(지갑!$C$2:$C$1048576,MATCH($N67&amp;O67,지갑!$J$2:$J$1048576,0))) = TRUE, "", INDEX(지갑!$C$2:$C$1048576,MATCH($N67&amp;O67,지갑!$J$2:$J$1048576,0))),"")</f>
        <v>FTX</v>
      </c>
      <c r="R67" s="6" t="str">
        <f>IF(ISBLANK(N67)=FALSE,IF(ISERROR(INDEX(지갑!$D$2:$D$1048576,MATCH($N67&amp;O67,지갑!$J$2:$J$1048576,0))) = TRUE, "", INDEX(지갑!$D$2:$D$1048576,MATCH($N67&amp;O67,지갑!$J$2:$J$1048576,0))),"")</f>
        <v>Peertec</v>
      </c>
      <c r="S67" s="6" t="s">
        <v>572</v>
      </c>
      <c r="T67" s="12">
        <v>44686.38422453704</v>
      </c>
      <c r="U67" s="2" t="str">
        <f t="shared" ref="U67:U130" si="6">TEXT(T67, "yyyy-mm-dd")</f>
        <v>2022-05-05</v>
      </c>
    </row>
    <row r="68" spans="1:21">
      <c r="A68" s="2" t="s">
        <v>3</v>
      </c>
      <c r="B68" s="2" t="s">
        <v>67</v>
      </c>
      <c r="C68" s="2" t="s">
        <v>24</v>
      </c>
      <c r="D68" s="2" t="s">
        <v>1854</v>
      </c>
      <c r="E68" s="2">
        <v>10012</v>
      </c>
      <c r="F68" s="2" t="str">
        <f>K68</f>
        <v>BUSD</v>
      </c>
      <c r="G68" s="2" t="str">
        <f>IF(INDEX(지갑!$H:$H,MATCH(A68&amp;B68&amp;C68&amp;D68&amp;E68&amp;F68&amp;H68,지갑!$K:$K,0))=0, "",INDEX(지갑!$H:$H,MATCH(A68&amp;B68&amp;C68&amp;D68&amp;E68&amp;F68&amp;H68,지갑!$K:$K,0)))</f>
        <v/>
      </c>
      <c r="I68" s="6" t="s">
        <v>67</v>
      </c>
      <c r="J68" s="6" t="s">
        <v>111</v>
      </c>
      <c r="K68" s="6" t="s">
        <v>167</v>
      </c>
      <c r="L68" s="6" t="s">
        <v>179</v>
      </c>
      <c r="M68" s="9">
        <v>150</v>
      </c>
      <c r="N68" s="6" t="s">
        <v>168</v>
      </c>
      <c r="P68" s="6" t="str">
        <f>IF(ISBLANK(N68)=FALSE,IF(ISERROR(INDEX(지갑!$B$2:$B$1048576,MATCH($N68&amp;O68,지갑!$J$2:$J$1048576,0))) = TRUE, "", INDEX(지갑!$B$2:$B$1048576,MATCH($N68&amp;O68,지갑!$J$2:$J$1048576,0))),"")</f>
        <v>Wallet</v>
      </c>
      <c r="Q68" s="6" t="str">
        <f>IF(ISBLANK(N68)=FALSE,IF(ISERROR(INDEX(지갑!$C$2:$C$1048576,MATCH($N68&amp;O68,지갑!$J$2:$J$1048576,0))) = TRUE, "", INDEX(지갑!$C$2:$C$1048576,MATCH($N68&amp;O68,지갑!$J$2:$J$1048576,0))),"")</f>
        <v>미확인</v>
      </c>
      <c r="R68" s="6" t="str">
        <f>IF(ISBLANK(N68)=FALSE,IF(ISERROR(INDEX(지갑!$D$2:$D$1048576,MATCH($N68&amp;O68,지갑!$J$2:$J$1048576,0))) = TRUE, "", INDEX(지갑!$D$2:$D$1048576,MATCH($N68&amp;O68,지갑!$J$2:$J$1048576,0))),"")</f>
        <v>미확인</v>
      </c>
      <c r="S68" s="6" t="s">
        <v>187</v>
      </c>
      <c r="T68" s="12">
        <v>44694.336354166669</v>
      </c>
      <c r="U68" s="2" t="str">
        <f t="shared" si="6"/>
        <v>2022-05-13</v>
      </c>
    </row>
    <row r="69" spans="1:21">
      <c r="A69" s="2" t="s">
        <v>3</v>
      </c>
      <c r="B69" s="2" t="s">
        <v>872</v>
      </c>
      <c r="C69" s="5" t="s">
        <v>58</v>
      </c>
      <c r="D69" s="5"/>
      <c r="E69" s="5"/>
      <c r="F69" s="2" t="str">
        <f>K69</f>
        <v>USDT</v>
      </c>
      <c r="G69" s="2" t="s">
        <v>153</v>
      </c>
      <c r="I69" s="6" t="s">
        <v>872</v>
      </c>
      <c r="J69" s="6" t="s">
        <v>58</v>
      </c>
      <c r="K69" s="7" t="s">
        <v>13</v>
      </c>
      <c r="L69" s="7" t="s">
        <v>868</v>
      </c>
      <c r="M69" s="10">
        <v>42757.353000000003</v>
      </c>
      <c r="N69" s="7" t="s">
        <v>869</v>
      </c>
      <c r="O69" s="7"/>
      <c r="P69" s="6" t="str">
        <f>IF(ISBLANK(N69)=FALSE,IF(ISERROR(INDEX(지갑!$B$2:$B$1048576,MATCH($N69&amp;O69,지갑!$J$2:$J$1048576,0))) = TRUE, "", INDEX(지갑!$B$2:$B$1048576,MATCH($N69&amp;O69,지갑!$J$2:$J$1048576,0))),"")</f>
        <v/>
      </c>
      <c r="Q69" s="6" t="str">
        <f>IF(ISBLANK(N69)=FALSE,IF(ISERROR(INDEX(지갑!$C$2:$C$1048576,MATCH($N69&amp;O69,지갑!$J$2:$J$1048576,0))) = TRUE, "", INDEX(지갑!$C$2:$C$1048576,MATCH($N69&amp;O69,지갑!$J$2:$J$1048576,0))),"")</f>
        <v/>
      </c>
      <c r="R69" s="6" t="str">
        <f>IF(ISBLANK(N69)=FALSE,IF(ISERROR(INDEX(지갑!$D$2:$D$1048576,MATCH($N69&amp;O69,지갑!$J$2:$J$1048576,0))) = TRUE, "", INDEX(지갑!$D$2:$D$1048576,MATCH($N69&amp;O69,지갑!$J$2:$J$1048576,0))),"")</f>
        <v/>
      </c>
      <c r="S69" s="6" t="s">
        <v>635</v>
      </c>
      <c r="T69" s="12">
        <v>44685.688657407409</v>
      </c>
      <c r="U69" s="2" t="str">
        <f t="shared" si="6"/>
        <v>2022-05-04</v>
      </c>
    </row>
    <row r="70" spans="1:21" ht="17">
      <c r="A70" s="2" t="s">
        <v>560</v>
      </c>
      <c r="B70" s="2" t="s">
        <v>107</v>
      </c>
      <c r="C70" s="2" t="s">
        <v>111</v>
      </c>
      <c r="D70" s="5" t="s">
        <v>1845</v>
      </c>
      <c r="G70" s="2" t="str">
        <f>IF(INDEX(지갑!$H:$H,MATCH(A70&amp;B70&amp;C70&amp;D70&amp;E70&amp;F70&amp;H70,지갑!$K:$K,0))=0, "",INDEX(지갑!$H:$H,MATCH(A70&amp;B70&amp;C70&amp;D70&amp;E70&amp;F70&amp;H70,지갑!$K:$K,0)))</f>
        <v>terra1j4u9e5n8xu9c9jykny8uqw6lde6843qczzwd0x</v>
      </c>
      <c r="I70" s="6" t="s">
        <v>1672</v>
      </c>
      <c r="J70" s="6" t="s">
        <v>111</v>
      </c>
      <c r="K70" s="6" t="s">
        <v>15</v>
      </c>
      <c r="L70" s="6" t="s">
        <v>107</v>
      </c>
      <c r="M70" s="9">
        <v>30000</v>
      </c>
      <c r="N70" s="6" t="s">
        <v>74</v>
      </c>
      <c r="O70" s="6">
        <v>108999629</v>
      </c>
      <c r="P70" s="6" t="str">
        <f>IF(ISBLANK(N70)=FALSE,IF(ISERROR(INDEX(지갑!$B$2:$B$1048576,MATCH($N70&amp;O70,지갑!$J$2:$J$1048576,0))) = TRUE, "", INDEX(지갑!$B$2:$B$1048576,MATCH($N70&amp;O70,지갑!$J$2:$J$1048576,0))),"")</f>
        <v/>
      </c>
      <c r="Q70" s="6" t="str">
        <f>IF(ISBLANK(N70)=FALSE,IF(ISERROR(INDEX(지갑!$C$2:$C$1048576,MATCH($N70&amp;O70,지갑!$J$2:$J$1048576,0))) = TRUE, "", INDEX(지갑!$C$2:$C$1048576,MATCH($N70&amp;O70,지갑!$J$2:$J$1048576,0))),"")</f>
        <v/>
      </c>
      <c r="R70" s="6" t="str">
        <f>IF(ISBLANK(N70)=FALSE,IF(ISERROR(INDEX(지갑!$D$2:$D$1048576,MATCH($N70&amp;O70,지갑!$J$2:$J$1048576,0))) = TRUE, "", INDEX(지갑!$D$2:$D$1048576,MATCH($N70&amp;O70,지갑!$J$2:$J$1048576,0))),"")</f>
        <v/>
      </c>
      <c r="S70" s="6" t="s">
        <v>573</v>
      </c>
      <c r="T70" s="12">
        <v>44685.436689814815</v>
      </c>
      <c r="U70" s="2" t="str">
        <f t="shared" si="6"/>
        <v>2022-05-04</v>
      </c>
    </row>
    <row r="71" spans="1:21">
      <c r="A71" s="2" t="s">
        <v>3</v>
      </c>
      <c r="B71" s="2" t="str">
        <f>I71</f>
        <v>FTX</v>
      </c>
      <c r="C71" s="2" t="str">
        <f>J71</f>
        <v>BBRICK</v>
      </c>
      <c r="D71" s="2" t="s">
        <v>59</v>
      </c>
      <c r="E71" s="2">
        <v>7</v>
      </c>
      <c r="F71" s="2" t="str">
        <f>K71</f>
        <v>XRP</v>
      </c>
      <c r="G71" s="2" t="str">
        <f>IF(INDEX(지갑!$H:$H,MATCH(A71&amp;B71&amp;C71&amp;D71&amp;E71&amp;F71&amp;H71,지갑!$K:$K,0))=0, "",INDEX(지갑!$H:$H,MATCH(A71&amp;B71&amp;C71&amp;D71&amp;E71&amp;F71&amp;H71,지갑!$K:$K,0)))</f>
        <v>rPFXvVo2fYXVPdV9gCHQouHsMgMhQ2aUwM</v>
      </c>
      <c r="H71" s="2">
        <v>3881198667</v>
      </c>
      <c r="I71" s="6" t="s">
        <v>23</v>
      </c>
      <c r="J71" s="6" t="s">
        <v>24</v>
      </c>
      <c r="K71" s="6" t="s">
        <v>10</v>
      </c>
      <c r="L71" s="6" t="s">
        <v>10</v>
      </c>
      <c r="M71" s="23">
        <v>816000</v>
      </c>
      <c r="N71" s="6" t="s">
        <v>384</v>
      </c>
      <c r="O71" s="6">
        <v>1425276567</v>
      </c>
      <c r="P71" s="6" t="str">
        <f>IF(ISBLANK(N71)=FALSE,IF(ISERROR(INDEX(지갑!$B$2:$B$1048576,MATCH($N71&amp;O71,지갑!$J$2:$J$1048576,0))) = TRUE, "", INDEX(지갑!$B$2:$B$1048576,MATCH($N71&amp;O71,지갑!$J$2:$J$1048576,0))),"")</f>
        <v>exchange</v>
      </c>
      <c r="Q71" s="6" t="str">
        <f>IF(ISBLANK(N71)=FALSE,IF(ISERROR(INDEX(지갑!$C$2:$C$1048576,MATCH($N71&amp;O71,지갑!$J$2:$J$1048576,0))) = TRUE, "", INDEX(지갑!$C$2:$C$1048576,MATCH($N71&amp;O71,지갑!$J$2:$J$1048576,0))),"")</f>
        <v>Gopax</v>
      </c>
      <c r="R71" s="6" t="str">
        <f>IF(ISBLANK(N71)=FALSE,IF(ISERROR(INDEX(지갑!$D$2:$D$1048576,MATCH($N71&amp;O71,지갑!$J$2:$J$1048576,0))) = TRUE, "", INDEX(지갑!$D$2:$D$1048576,MATCH($N71&amp;O71,지갑!$J$2:$J$1048576,0))),"")</f>
        <v>Gopax</v>
      </c>
      <c r="S71" s="6" t="s">
        <v>1886</v>
      </c>
      <c r="T71" s="12">
        <v>44438.832476851851</v>
      </c>
      <c r="U71" s="2" t="str">
        <f t="shared" si="6"/>
        <v>2021-08-30</v>
      </c>
    </row>
    <row r="72" spans="1:21">
      <c r="A72" s="2" t="s">
        <v>3</v>
      </c>
      <c r="B72" s="2" t="str">
        <f>I72</f>
        <v>FTX</v>
      </c>
      <c r="C72" s="2" t="str">
        <f>J72</f>
        <v>BBRICK</v>
      </c>
      <c r="D72" s="2" t="s">
        <v>59</v>
      </c>
      <c r="E72" s="2">
        <v>7</v>
      </c>
      <c r="F72" s="2" t="str">
        <f>K72</f>
        <v>SOL</v>
      </c>
      <c r="G72" s="2" t="str">
        <f>IF(INDEX(지갑!$H:$H,MATCH(A72&amp;B72&amp;C72&amp;D72&amp;E72&amp;F72&amp;H72,지갑!$K:$K,0))=0, "",INDEX(지갑!$H:$H,MATCH(A72&amp;B72&amp;C72&amp;D72&amp;E72&amp;F72&amp;H72,지갑!$K:$K,0)))</f>
        <v>HFaX33KAtC9knovpb1xsMXfV971D8L4Qhf66XzozYGww</v>
      </c>
      <c r="I72" s="6" t="s">
        <v>23</v>
      </c>
      <c r="J72" s="6" t="s">
        <v>24</v>
      </c>
      <c r="K72" s="6" t="s">
        <v>401</v>
      </c>
      <c r="L72" s="6" t="s">
        <v>1677</v>
      </c>
      <c r="M72" s="23">
        <v>1497.579</v>
      </c>
      <c r="P72" s="6" t="str">
        <f>IF(ISBLANK(N72)=FALSE,IF(ISERROR(INDEX(지갑!$B$2:$B$1048576,MATCH($N72&amp;O72,지갑!$J$2:$J$1048576,0))) = TRUE, "", INDEX(지갑!$B$2:$B$1048576,MATCH($N72&amp;O72,지갑!$J$2:$J$1048576,0))),"")</f>
        <v/>
      </c>
      <c r="Q72" s="6" t="str">
        <f>IF(ISBLANK(N72)=FALSE,IF(ISERROR(INDEX(지갑!$C$2:$C$1048576,MATCH($N72&amp;O72,지갑!$J$2:$J$1048576,0))) = TRUE, "", INDEX(지갑!$C$2:$C$1048576,MATCH($N72&amp;O72,지갑!$J$2:$J$1048576,0))),"")</f>
        <v/>
      </c>
      <c r="R72" s="6" t="str">
        <f>IF(ISBLANK(N72)=FALSE,IF(ISERROR(INDEX(지갑!$D$2:$D$1048576,MATCH($N72&amp;O72,지갑!$J$2:$J$1048576,0))) = TRUE, "", INDEX(지갑!$D$2:$D$1048576,MATCH($N72&amp;O72,지갑!$J$2:$J$1048576,0))),"")</f>
        <v/>
      </c>
      <c r="T72" s="12">
        <v>44561.507789351854</v>
      </c>
      <c r="U72" s="2" t="str">
        <f t="shared" si="6"/>
        <v>2021-12-31</v>
      </c>
    </row>
    <row r="73" spans="1:21" ht="17">
      <c r="A73" s="2" t="s">
        <v>560</v>
      </c>
      <c r="B73" s="2" t="s">
        <v>107</v>
      </c>
      <c r="C73" s="2" t="s">
        <v>111</v>
      </c>
      <c r="D73" s="5" t="s">
        <v>1845</v>
      </c>
      <c r="G73" s="2" t="str">
        <f>IF(INDEX(지갑!$H:$H,MATCH(A73&amp;B73&amp;C73&amp;D73&amp;E73&amp;F73&amp;H73,지갑!$K:$K,0))=0, "",INDEX(지갑!$H:$H,MATCH(A73&amp;B73&amp;C73&amp;D73&amp;E73&amp;F73&amp;H73,지갑!$K:$K,0)))</f>
        <v>terra1j4u9e5n8xu9c9jykny8uqw6lde6843qczzwd0x</v>
      </c>
      <c r="I73" s="6" t="s">
        <v>1672</v>
      </c>
      <c r="J73" s="6" t="s">
        <v>111</v>
      </c>
      <c r="K73" s="6" t="s">
        <v>15</v>
      </c>
      <c r="L73" s="6" t="s">
        <v>107</v>
      </c>
      <c r="M73" s="9">
        <v>200000</v>
      </c>
      <c r="N73" s="6" t="s">
        <v>21</v>
      </c>
      <c r="O73" s="6">
        <v>823031602</v>
      </c>
      <c r="P73" s="6" t="str">
        <f>IF(ISBLANK(N73)=FALSE,IF(ISERROR(INDEX(지갑!$B$2:$B$1048576,MATCH($N73&amp;O73,지갑!$J$2:$J$1048576,0))) = TRUE, "", INDEX(지갑!$B$2:$B$1048576,MATCH($N73&amp;O73,지갑!$J$2:$J$1048576,0))),"")</f>
        <v>exchange</v>
      </c>
      <c r="Q73" s="6" t="str">
        <f>IF(ISBLANK(N73)=FALSE,IF(ISERROR(INDEX(지갑!$C$2:$C$1048576,MATCH($N73&amp;O73,지갑!$J$2:$J$1048576,0))) = TRUE, "", INDEX(지갑!$C$2:$C$1048576,MATCH($N73&amp;O73,지갑!$J$2:$J$1048576,0))),"")</f>
        <v>FTX</v>
      </c>
      <c r="R73" s="6" t="str">
        <f>IF(ISBLANK(N73)=FALSE,IF(ISERROR(INDEX(지갑!$D$2:$D$1048576,MATCH($N73&amp;O73,지갑!$J$2:$J$1048576,0))) = TRUE, "", INDEX(지갑!$D$2:$D$1048576,MATCH($N73&amp;O73,지갑!$J$2:$J$1048576,0))),"")</f>
        <v>Peertec</v>
      </c>
      <c r="S73" s="6" t="s">
        <v>574</v>
      </c>
      <c r="T73" s="12">
        <v>44685.427060185182</v>
      </c>
      <c r="U73" s="2" t="str">
        <f t="shared" si="6"/>
        <v>2022-05-04</v>
      </c>
    </row>
    <row r="74" spans="1:21">
      <c r="A74" s="2" t="s">
        <v>3</v>
      </c>
      <c r="B74" s="2" t="str">
        <f>I74</f>
        <v>FTX</v>
      </c>
      <c r="C74" s="2" t="str">
        <f>J74</f>
        <v>BBRICK</v>
      </c>
      <c r="D74" s="2" t="s">
        <v>59</v>
      </c>
      <c r="E74" s="2">
        <v>7</v>
      </c>
      <c r="F74" s="2" t="str">
        <f>K74</f>
        <v>XRP</v>
      </c>
      <c r="G74" s="2" t="str">
        <f>IF(INDEX(지갑!$H:$H,MATCH(A74&amp;B74&amp;C74&amp;D74&amp;E74&amp;F74&amp;H74,지갑!$K:$K,0))=0, "",INDEX(지갑!$H:$H,MATCH(A74&amp;B74&amp;C74&amp;D74&amp;E74&amp;F74&amp;H74,지갑!$K:$K,0)))</f>
        <v>rPFXvVo2fYXVPdV9gCHQouHsMgMhQ2aUwM</v>
      </c>
      <c r="H74" s="2">
        <v>3881198667</v>
      </c>
      <c r="I74" s="6" t="s">
        <v>23</v>
      </c>
      <c r="J74" s="6" t="s">
        <v>24</v>
      </c>
      <c r="K74" s="6" t="s">
        <v>10</v>
      </c>
      <c r="L74" s="6" t="s">
        <v>10</v>
      </c>
      <c r="M74" s="23">
        <v>2200000</v>
      </c>
      <c r="N74" s="6" t="s">
        <v>384</v>
      </c>
      <c r="O74" s="6">
        <v>1425276567</v>
      </c>
      <c r="P74" s="6" t="str">
        <f>IF(ISBLANK(N74)=FALSE,IF(ISERROR(INDEX(지갑!$B$2:$B$1048576,MATCH($N74&amp;O74,지갑!$J$2:$J$1048576,0))) = TRUE, "", INDEX(지갑!$B$2:$B$1048576,MATCH($N74&amp;O74,지갑!$J$2:$J$1048576,0))),"")</f>
        <v>exchange</v>
      </c>
      <c r="Q74" s="6" t="str">
        <f>IF(ISBLANK(N74)=FALSE,IF(ISERROR(INDEX(지갑!$C$2:$C$1048576,MATCH($N74&amp;O74,지갑!$J$2:$J$1048576,0))) = TRUE, "", INDEX(지갑!$C$2:$C$1048576,MATCH($N74&amp;O74,지갑!$J$2:$J$1048576,0))),"")</f>
        <v>Gopax</v>
      </c>
      <c r="R74" s="6" t="str">
        <f>IF(ISBLANK(N74)=FALSE,IF(ISERROR(INDEX(지갑!$D$2:$D$1048576,MATCH($N74&amp;O74,지갑!$J$2:$J$1048576,0))) = TRUE, "", INDEX(지갑!$D$2:$D$1048576,MATCH($N74&amp;O74,지갑!$J$2:$J$1048576,0))),"")</f>
        <v>Gopax</v>
      </c>
      <c r="S74" s="6" t="s">
        <v>1887</v>
      </c>
      <c r="T74" s="12">
        <v>44438.69771990741</v>
      </c>
      <c r="U74" s="2" t="str">
        <f t="shared" si="6"/>
        <v>2021-08-30</v>
      </c>
    </row>
    <row r="75" spans="1:21" ht="17">
      <c r="A75" s="2" t="s">
        <v>560</v>
      </c>
      <c r="B75" s="2" t="s">
        <v>107</v>
      </c>
      <c r="C75" s="2" t="s">
        <v>111</v>
      </c>
      <c r="D75" s="5" t="s">
        <v>1845</v>
      </c>
      <c r="G75" s="2" t="str">
        <f>IF(INDEX(지갑!$H:$H,MATCH(A75&amp;B75&amp;C75&amp;D75&amp;E75&amp;F75&amp;H75,지갑!$K:$K,0))=0, "",INDEX(지갑!$H:$H,MATCH(A75&amp;B75&amp;C75&amp;D75&amp;E75&amp;F75&amp;H75,지갑!$K:$K,0)))</f>
        <v>terra1j4u9e5n8xu9c9jykny8uqw6lde6843qczzwd0x</v>
      </c>
      <c r="I75" s="6" t="s">
        <v>1672</v>
      </c>
      <c r="J75" s="6" t="s">
        <v>111</v>
      </c>
      <c r="K75" s="6" t="s">
        <v>15</v>
      </c>
      <c r="L75" s="6" t="s">
        <v>107</v>
      </c>
      <c r="M75" s="9">
        <v>14235</v>
      </c>
      <c r="N75" s="6" t="s">
        <v>21</v>
      </c>
      <c r="O75" s="6">
        <v>823031602</v>
      </c>
      <c r="P75" s="6" t="str">
        <f>IF(ISBLANK(N75)=FALSE,IF(ISERROR(INDEX(지갑!$B$2:$B$1048576,MATCH($N75&amp;O75,지갑!$J$2:$J$1048576,0))) = TRUE, "", INDEX(지갑!$B$2:$B$1048576,MATCH($N75&amp;O75,지갑!$J$2:$J$1048576,0))),"")</f>
        <v>exchange</v>
      </c>
      <c r="Q75" s="6" t="str">
        <f>IF(ISBLANK(N75)=FALSE,IF(ISERROR(INDEX(지갑!$C$2:$C$1048576,MATCH($N75&amp;O75,지갑!$J$2:$J$1048576,0))) = TRUE, "", INDEX(지갑!$C$2:$C$1048576,MATCH($N75&amp;O75,지갑!$J$2:$J$1048576,0))),"")</f>
        <v>FTX</v>
      </c>
      <c r="R75" s="6" t="str">
        <f>IF(ISBLANK(N75)=FALSE,IF(ISERROR(INDEX(지갑!$D$2:$D$1048576,MATCH($N75&amp;O75,지갑!$J$2:$J$1048576,0))) = TRUE, "", INDEX(지갑!$D$2:$D$1048576,MATCH($N75&amp;O75,지갑!$J$2:$J$1048576,0))),"")</f>
        <v>Peertec</v>
      </c>
      <c r="S75" s="6" t="s">
        <v>575</v>
      </c>
      <c r="T75" s="12">
        <v>44684.603125000001</v>
      </c>
      <c r="U75" s="2" t="str">
        <f t="shared" si="6"/>
        <v>2022-05-03</v>
      </c>
    </row>
    <row r="76" spans="1:21">
      <c r="A76" s="2" t="s">
        <v>3</v>
      </c>
      <c r="B76" s="2" t="s">
        <v>872</v>
      </c>
      <c r="C76" s="2" t="s">
        <v>58</v>
      </c>
      <c r="D76" s="5"/>
      <c r="E76" s="5"/>
      <c r="F76" s="2" t="str">
        <f>K76</f>
        <v>KLAY</v>
      </c>
      <c r="G76" s="2" t="s">
        <v>155</v>
      </c>
      <c r="H76" s="2">
        <v>183316</v>
      </c>
      <c r="I76" s="6" t="s">
        <v>872</v>
      </c>
      <c r="J76" s="6" t="s">
        <v>58</v>
      </c>
      <c r="K76" s="7" t="s">
        <v>75</v>
      </c>
      <c r="L76" s="7" t="s">
        <v>75</v>
      </c>
      <c r="M76" s="10">
        <v>34.094000000000001</v>
      </c>
      <c r="N76" s="7" t="s">
        <v>115</v>
      </c>
      <c r="O76" s="8"/>
      <c r="P76" s="6" t="str">
        <f>IF(ISBLANK(N76)=FALSE,IF(ISERROR(INDEX(지갑!$B$2:$B$1048576,MATCH($N76&amp;O76,지갑!$J$2:$J$1048576,0))) = TRUE, "", INDEX(지갑!$B$2:$B$1048576,MATCH($N76&amp;O76,지갑!$J$2:$J$1048576,0))),"")</f>
        <v>Wallet</v>
      </c>
      <c r="Q76" s="6" t="str">
        <f>IF(ISBLANK(N76)=FALSE,IF(ISERROR(INDEX(지갑!$C$2:$C$1048576,MATCH($N76&amp;O76,지갑!$J$2:$J$1048576,0))) = TRUE, "", INDEX(지갑!$C$2:$C$1048576,MATCH($N76&amp;O76,지갑!$J$2:$J$1048576,0))),"")</f>
        <v>Metamask</v>
      </c>
      <c r="R76" s="6" t="str">
        <f>IF(ISBLANK(N76)=FALSE,IF(ISERROR(INDEX(지갑!$D$2:$D$1048576,MATCH($N76&amp;O76,지갑!$J$2:$J$1048576,0))) = TRUE, "", INDEX(지갑!$D$2:$D$1048576,MATCH($N76&amp;O76,지갑!$J$2:$J$1048576,0))),"")</f>
        <v>Peertec</v>
      </c>
      <c r="S76" s="6" t="s">
        <v>930</v>
      </c>
      <c r="T76" s="12">
        <v>44684.499467592592</v>
      </c>
      <c r="U76" s="2" t="str">
        <f t="shared" si="6"/>
        <v>2022-05-03</v>
      </c>
    </row>
    <row r="77" spans="1:21" ht="17">
      <c r="A77" s="2" t="s">
        <v>560</v>
      </c>
      <c r="B77" s="2" t="s">
        <v>107</v>
      </c>
      <c r="C77" s="2" t="s">
        <v>111</v>
      </c>
      <c r="D77" s="5" t="s">
        <v>1845</v>
      </c>
      <c r="G77" s="2" t="str">
        <f>IF(INDEX(지갑!$H:$H,MATCH(A77&amp;B77&amp;C77&amp;D77&amp;E77&amp;F77&amp;H77,지갑!$K:$K,0))=0, "",INDEX(지갑!$H:$H,MATCH(A77&amp;B77&amp;C77&amp;D77&amp;E77&amp;F77&amp;H77,지갑!$K:$K,0)))</f>
        <v>terra1j4u9e5n8xu9c9jykny8uqw6lde6843qczzwd0x</v>
      </c>
      <c r="I77" s="6" t="s">
        <v>1672</v>
      </c>
      <c r="J77" s="6" t="s">
        <v>111</v>
      </c>
      <c r="K77" s="6" t="s">
        <v>15</v>
      </c>
      <c r="L77" s="6" t="s">
        <v>107</v>
      </c>
      <c r="M77" s="9">
        <v>0.09</v>
      </c>
      <c r="N77" s="6" t="s">
        <v>21</v>
      </c>
      <c r="O77" s="6">
        <v>823031602</v>
      </c>
      <c r="P77" s="6" t="str">
        <f>IF(ISBLANK(N77)=FALSE,IF(ISERROR(INDEX(지갑!$B$2:$B$1048576,MATCH($N77&amp;O77,지갑!$J$2:$J$1048576,0))) = TRUE, "", INDEX(지갑!$B$2:$B$1048576,MATCH($N77&amp;O77,지갑!$J$2:$J$1048576,0))),"")</f>
        <v>exchange</v>
      </c>
      <c r="Q77" s="6" t="str">
        <f>IF(ISBLANK(N77)=FALSE,IF(ISERROR(INDEX(지갑!$C$2:$C$1048576,MATCH($N77&amp;O77,지갑!$J$2:$J$1048576,0))) = TRUE, "", INDEX(지갑!$C$2:$C$1048576,MATCH($N77&amp;O77,지갑!$J$2:$J$1048576,0))),"")</f>
        <v>FTX</v>
      </c>
      <c r="R77" s="6" t="str">
        <f>IF(ISBLANK(N77)=FALSE,IF(ISERROR(INDEX(지갑!$D$2:$D$1048576,MATCH($N77&amp;O77,지갑!$J$2:$J$1048576,0))) = TRUE, "", INDEX(지갑!$D$2:$D$1048576,MATCH($N77&amp;O77,지갑!$J$2:$J$1048576,0))),"")</f>
        <v>Peertec</v>
      </c>
      <c r="S77" s="6" t="s">
        <v>576</v>
      </c>
      <c r="T77" s="12">
        <v>44684.493576388886</v>
      </c>
      <c r="U77" s="2" t="str">
        <f t="shared" si="6"/>
        <v>2022-05-03</v>
      </c>
    </row>
    <row r="78" spans="1:21">
      <c r="A78" s="2" t="s">
        <v>3</v>
      </c>
      <c r="B78" s="2" t="str">
        <f t="shared" ref="B78:B87" si="7">I78</f>
        <v>FTX</v>
      </c>
      <c r="C78" s="2" t="str">
        <f t="shared" ref="C78:C87" si="8">J78</f>
        <v>BBRICK</v>
      </c>
      <c r="D78" s="2" t="s">
        <v>59</v>
      </c>
      <c r="E78" s="2">
        <v>7</v>
      </c>
      <c r="F78" s="2" t="str">
        <f t="shared" ref="F78:F87" si="9">K78</f>
        <v>ETH</v>
      </c>
      <c r="G78" s="2" t="str">
        <f>IF(INDEX(지갑!$H:$H,MATCH(A78&amp;B78&amp;C78&amp;D78&amp;E78&amp;F78&amp;H78,지갑!$K:$K,0))=0, "",INDEX(지갑!$H:$H,MATCH(A78&amp;B78&amp;C78&amp;D78&amp;E78&amp;F78&amp;H78,지갑!$K:$K,0)))</f>
        <v>0x87b88FB60b6429DB66ADd58aB6C909A1C715E346</v>
      </c>
      <c r="I78" s="6" t="s">
        <v>23</v>
      </c>
      <c r="J78" s="6" t="s">
        <v>24</v>
      </c>
      <c r="K78" s="6" t="s">
        <v>11</v>
      </c>
      <c r="L78" s="6" t="s">
        <v>11</v>
      </c>
      <c r="M78" s="23">
        <v>3011.1759999999999</v>
      </c>
      <c r="N78" s="6" t="s">
        <v>68</v>
      </c>
      <c r="P78" s="6" t="str">
        <f>IF(ISBLANK(N78)=FALSE,IF(ISERROR(INDEX(지갑!$B$2:$B$1048576,MATCH($N78&amp;O78,지갑!$J$2:$J$1048576,0))) = TRUE, "", INDEX(지갑!$B$2:$B$1048576,MATCH($N78&amp;O78,지갑!$J$2:$J$1048576,0))),"")</f>
        <v>exchange</v>
      </c>
      <c r="Q78" s="6" t="str">
        <f>IF(ISBLANK(N78)=FALSE,IF(ISERROR(INDEX(지갑!$C$2:$C$1048576,MATCH($N78&amp;O78,지갑!$J$2:$J$1048576,0))) = TRUE, "", INDEX(지갑!$C$2:$C$1048576,MATCH($N78&amp;O78,지갑!$J$2:$J$1048576,0))),"")</f>
        <v>Binance</v>
      </c>
      <c r="R78" s="6" t="str">
        <f>IF(ISBLANK(N78)=FALSE,IF(ISERROR(INDEX(지갑!$D$2:$D$1048576,MATCH($N78&amp;O78,지갑!$J$2:$J$1048576,0))) = TRUE, "", INDEX(지갑!$D$2:$D$1048576,MATCH($N78&amp;O78,지갑!$J$2:$J$1048576,0))),"")</f>
        <v>BBRICK</v>
      </c>
      <c r="S78" s="6" t="s">
        <v>1866</v>
      </c>
      <c r="T78" s="12">
        <v>44553.447858796295</v>
      </c>
      <c r="U78" s="2" t="str">
        <f t="shared" si="6"/>
        <v>2021-12-23</v>
      </c>
    </row>
    <row r="79" spans="1:21">
      <c r="A79" s="2" t="s">
        <v>3</v>
      </c>
      <c r="B79" s="2" t="str">
        <f t="shared" si="7"/>
        <v>FTX</v>
      </c>
      <c r="C79" s="2" t="str">
        <f t="shared" si="8"/>
        <v>BBRICK</v>
      </c>
      <c r="D79" s="2" t="s">
        <v>59</v>
      </c>
      <c r="E79" s="2">
        <v>7</v>
      </c>
      <c r="F79" s="2" t="str">
        <f t="shared" si="9"/>
        <v>ETH</v>
      </c>
      <c r="G79" s="2" t="str">
        <f>IF(INDEX(지갑!$H:$H,MATCH(A79&amp;B79&amp;C79&amp;D79&amp;E79&amp;F79&amp;H79,지갑!$K:$K,0))=0, "",INDEX(지갑!$H:$H,MATCH(A79&amp;B79&amp;C79&amp;D79&amp;E79&amp;F79&amp;H79,지갑!$K:$K,0)))</f>
        <v>0x87b88FB60b6429DB66ADd58aB6C909A1C715E346</v>
      </c>
      <c r="I79" s="6" t="s">
        <v>23</v>
      </c>
      <c r="J79" s="6" t="s">
        <v>24</v>
      </c>
      <c r="K79" s="6" t="s">
        <v>11</v>
      </c>
      <c r="L79" s="6" t="s">
        <v>11</v>
      </c>
      <c r="M79" s="23">
        <v>1441.752</v>
      </c>
      <c r="N79" s="6" t="s">
        <v>416</v>
      </c>
      <c r="P79" s="6" t="str">
        <f>IF(ISBLANK(N79)=FALSE,IF(ISERROR(INDEX(지갑!$B$2:$B$1048576,MATCH($N79&amp;O79,지갑!$J$2:$J$1048576,0))) = TRUE, "", INDEX(지갑!$B$2:$B$1048576,MATCH($N79&amp;O79,지갑!$J$2:$J$1048576,0))),"")</f>
        <v>exchange</v>
      </c>
      <c r="Q79" s="6" t="str">
        <f>IF(ISBLANK(N79)=FALSE,IF(ISERROR(INDEX(지갑!$C$2:$C$1048576,MATCH($N79&amp;O79,지갑!$J$2:$J$1048576,0))) = TRUE, "", INDEX(지갑!$C$2:$C$1048576,MATCH($N79&amp;O79,지갑!$J$2:$J$1048576,0))),"")</f>
        <v>Gopax</v>
      </c>
      <c r="R79" s="6" t="str">
        <f>IF(ISBLANK(N79)=FALSE,IF(ISERROR(INDEX(지갑!$D$2:$D$1048576,MATCH($N79&amp;O79,지갑!$J$2:$J$1048576,0))) = TRUE, "", INDEX(지갑!$D$2:$D$1048576,MATCH($N79&amp;O79,지갑!$J$2:$J$1048576,0))),"")</f>
        <v>Gopax</v>
      </c>
      <c r="S79" s="6" t="s">
        <v>1867</v>
      </c>
      <c r="T79" s="12">
        <v>44553.444722222222</v>
      </c>
      <c r="U79" s="2" t="str">
        <f t="shared" si="6"/>
        <v>2021-12-23</v>
      </c>
    </row>
    <row r="80" spans="1:21">
      <c r="A80" s="2" t="s">
        <v>3</v>
      </c>
      <c r="B80" s="2" t="str">
        <f t="shared" si="7"/>
        <v>FTX</v>
      </c>
      <c r="C80" s="2" t="str">
        <f t="shared" si="8"/>
        <v>BBRICK</v>
      </c>
      <c r="D80" s="2" t="s">
        <v>59</v>
      </c>
      <c r="E80" s="2">
        <v>7</v>
      </c>
      <c r="F80" s="2" t="str">
        <f t="shared" si="9"/>
        <v>USDT</v>
      </c>
      <c r="G80" s="2" t="str">
        <f>IF(INDEX(지갑!$H:$H,MATCH(A80&amp;B80&amp;C80&amp;D80&amp;E80&amp;F80&amp;H80,지갑!$K:$K,0))=0, "",INDEX(지갑!$H:$H,MATCH(A80&amp;B80&amp;C80&amp;D80&amp;E80&amp;F80&amp;H80,지갑!$K:$K,0)))</f>
        <v>0xCe17482d83FD53E2A921186Bd6ddd412610F7A1f</v>
      </c>
      <c r="I80" s="6" t="s">
        <v>23</v>
      </c>
      <c r="J80" s="6" t="s">
        <v>24</v>
      </c>
      <c r="K80" s="6" t="s">
        <v>13</v>
      </c>
      <c r="L80" s="6" t="s">
        <v>1675</v>
      </c>
      <c r="M80" s="23">
        <v>1064998</v>
      </c>
      <c r="N80" s="6" t="s">
        <v>199</v>
      </c>
      <c r="P80" s="6" t="str">
        <f>IF(ISBLANK(N80)=FALSE,IF(ISERROR(INDEX(지갑!$B$2:$B$1048576,MATCH($N80&amp;O80,지갑!$J$2:$J$1048576,0))) = TRUE, "", INDEX(지갑!$B$2:$B$1048576,MATCH($N80&amp;O80,지갑!$J$2:$J$1048576,0))),"")</f>
        <v>exchange</v>
      </c>
      <c r="Q80" s="6" t="str">
        <f>IF(ISBLANK(N80)=FALSE,IF(ISERROR(INDEX(지갑!$C$2:$C$1048576,MATCH($N80&amp;O80,지갑!$J$2:$J$1048576,0))) = TRUE, "", INDEX(지갑!$C$2:$C$1048576,MATCH($N80&amp;O80,지갑!$J$2:$J$1048576,0))),"")</f>
        <v>FTX</v>
      </c>
      <c r="R80" s="6" t="str">
        <f>IF(ISBLANK(N80)=FALSE,IF(ISERROR(INDEX(지갑!$D$2:$D$1048576,MATCH($N80&amp;O80,지갑!$J$2:$J$1048576,0))) = TRUE, "", INDEX(지갑!$D$2:$D$1048576,MATCH($N80&amp;O80,지갑!$J$2:$J$1048576,0))),"")</f>
        <v>Peertec</v>
      </c>
      <c r="S80" s="6" t="s">
        <v>1868</v>
      </c>
      <c r="T80" s="12">
        <v>44544.260937500003</v>
      </c>
      <c r="U80" s="2" t="str">
        <f t="shared" si="6"/>
        <v>2021-12-14</v>
      </c>
    </row>
    <row r="81" spans="1:21">
      <c r="A81" s="2" t="s">
        <v>3</v>
      </c>
      <c r="B81" s="2" t="str">
        <f t="shared" si="7"/>
        <v>FTX</v>
      </c>
      <c r="C81" s="2" t="str">
        <f t="shared" si="8"/>
        <v>BBRICK</v>
      </c>
      <c r="D81" s="2" t="s">
        <v>59</v>
      </c>
      <c r="E81" s="2">
        <v>7</v>
      </c>
      <c r="F81" s="2" t="str">
        <f t="shared" si="9"/>
        <v>USDC</v>
      </c>
      <c r="G81" s="2" t="str">
        <f>IF(INDEX(지갑!$H:$H,MATCH(A81&amp;B81&amp;C81&amp;D81&amp;E81&amp;F81&amp;H81,지갑!$K:$K,0))=0, "",INDEX(지갑!$H:$H,MATCH(A81&amp;B81&amp;C81&amp;D81&amp;E81&amp;F81&amp;H81,지갑!$K:$K,0)))</f>
        <v>0xCe17482d83FD53E2A921186Bd6ddd412610F7A1f</v>
      </c>
      <c r="I81" s="6" t="s">
        <v>23</v>
      </c>
      <c r="J81" s="6" t="s">
        <v>24</v>
      </c>
      <c r="K81" s="6" t="s">
        <v>12</v>
      </c>
      <c r="L81" s="6" t="s">
        <v>401</v>
      </c>
      <c r="M81" s="23">
        <v>3000002</v>
      </c>
      <c r="N81" s="6" t="s">
        <v>381</v>
      </c>
      <c r="P81" s="6" t="str">
        <f>IF(ISBLANK(N81)=FALSE,IF(ISERROR(INDEX(지갑!$B$2:$B$1048576,MATCH($N81&amp;O81,지갑!$J$2:$J$1048576,0))) = TRUE, "", INDEX(지갑!$B$2:$B$1048576,MATCH($N81&amp;O81,지갑!$J$2:$J$1048576,0))),"")</f>
        <v>exchange</v>
      </c>
      <c r="Q81" s="6" t="str">
        <f>IF(ISBLANK(N81)=FALSE,IF(ISERROR(INDEX(지갑!$C$2:$C$1048576,MATCH($N81&amp;O81,지갑!$J$2:$J$1048576,0))) = TRUE, "", INDEX(지갑!$C$2:$C$1048576,MATCH($N81&amp;O81,지갑!$J$2:$J$1048576,0))),"")</f>
        <v>Binance</v>
      </c>
      <c r="R81" s="6" t="str">
        <f>IF(ISBLANK(N81)=FALSE,IF(ISERROR(INDEX(지갑!$D$2:$D$1048576,MATCH($N81&amp;O81,지갑!$J$2:$J$1048576,0))) = TRUE, "", INDEX(지갑!$D$2:$D$1048576,MATCH($N81&amp;O81,지갑!$J$2:$J$1048576,0))),"")</f>
        <v>BBRICK</v>
      </c>
      <c r="S81" s="6" t="s">
        <v>1870</v>
      </c>
      <c r="T81" s="12">
        <v>44538.887766203705</v>
      </c>
      <c r="U81" s="2" t="str">
        <f t="shared" si="6"/>
        <v>2021-12-08</v>
      </c>
    </row>
    <row r="82" spans="1:21">
      <c r="A82" s="2" t="s">
        <v>3</v>
      </c>
      <c r="B82" s="2" t="str">
        <f t="shared" si="7"/>
        <v>FTX</v>
      </c>
      <c r="C82" s="2" t="str">
        <f t="shared" si="8"/>
        <v>BBRICK</v>
      </c>
      <c r="D82" s="2" t="s">
        <v>59</v>
      </c>
      <c r="E82" s="2">
        <v>7</v>
      </c>
      <c r="F82" s="2" t="str">
        <f t="shared" si="9"/>
        <v>SOL</v>
      </c>
      <c r="G82" s="2" t="str">
        <f>IF(INDEX(지갑!$H:$H,MATCH(A82&amp;B82&amp;C82&amp;D82&amp;E82&amp;F82&amp;H82,지갑!$K:$K,0))=0, "",INDEX(지갑!$H:$H,MATCH(A82&amp;B82&amp;C82&amp;D82&amp;E82&amp;F82&amp;H82,지갑!$K:$K,0)))</f>
        <v>HFaX33KAtC9knovpb1xsMXfV971D8L4Qhf66XzozYGww</v>
      </c>
      <c r="I82" s="6" t="s">
        <v>23</v>
      </c>
      <c r="J82" s="6" t="s">
        <v>24</v>
      </c>
      <c r="K82" s="6" t="s">
        <v>401</v>
      </c>
      <c r="L82" s="6" t="s">
        <v>401</v>
      </c>
      <c r="M82" s="23">
        <v>15</v>
      </c>
      <c r="N82" s="6" t="s">
        <v>1888</v>
      </c>
      <c r="P82" s="6" t="str">
        <f>IF(ISBLANK(N82)=FALSE,IF(ISERROR(INDEX(지갑!$B$2:$B$1048576,MATCH($N82&amp;O82,지갑!$J$2:$J$1048576,0))) = TRUE, "", INDEX(지갑!$B$2:$B$1048576,MATCH($N82&amp;O82,지갑!$J$2:$J$1048576,0))),"")</f>
        <v/>
      </c>
      <c r="Q82" s="6" t="str">
        <f>IF(ISBLANK(N82)=FALSE,IF(ISERROR(INDEX(지갑!$C$2:$C$1048576,MATCH($N82&amp;O82,지갑!$J$2:$J$1048576,0))) = TRUE, "", INDEX(지갑!$C$2:$C$1048576,MATCH($N82&amp;O82,지갑!$J$2:$J$1048576,0))),"")</f>
        <v/>
      </c>
      <c r="R82" s="6" t="str">
        <f>IF(ISBLANK(N82)=FALSE,IF(ISERROR(INDEX(지갑!$D$2:$D$1048576,MATCH($N82&amp;O82,지갑!$J$2:$J$1048576,0))) = TRUE, "", INDEX(지갑!$D$2:$D$1048576,MATCH($N82&amp;O82,지갑!$J$2:$J$1048576,0))),"")</f>
        <v/>
      </c>
      <c r="S82" s="6" t="s">
        <v>1871</v>
      </c>
      <c r="T82" s="12">
        <v>44538.568124999998</v>
      </c>
      <c r="U82" s="2" t="str">
        <f t="shared" si="6"/>
        <v>2021-12-08</v>
      </c>
    </row>
    <row r="83" spans="1:21">
      <c r="A83" s="2" t="s">
        <v>3</v>
      </c>
      <c r="B83" s="2" t="str">
        <f t="shared" si="7"/>
        <v>FTX</v>
      </c>
      <c r="C83" s="2" t="str">
        <f t="shared" si="8"/>
        <v>BBRICK</v>
      </c>
      <c r="D83" s="2" t="s">
        <v>59</v>
      </c>
      <c r="E83" s="2">
        <v>7</v>
      </c>
      <c r="F83" s="2" t="str">
        <f t="shared" si="9"/>
        <v>USDC</v>
      </c>
      <c r="G83" s="2" t="str">
        <f>IF(INDEX(지갑!$H:$H,MATCH(A83&amp;B83&amp;C83&amp;D83&amp;E83&amp;F83&amp;H83,지갑!$K:$K,0))=0, "",INDEX(지갑!$H:$H,MATCH(A83&amp;B83&amp;C83&amp;D83&amp;E83&amp;F83&amp;H83,지갑!$K:$K,0)))</f>
        <v>0xCe17482d83FD53E2A921186Bd6ddd412610F7A1f</v>
      </c>
      <c r="I83" s="6" t="s">
        <v>23</v>
      </c>
      <c r="J83" s="6" t="s">
        <v>24</v>
      </c>
      <c r="K83" s="6" t="s">
        <v>12</v>
      </c>
      <c r="L83" s="6" t="s">
        <v>1675</v>
      </c>
      <c r="M83" s="23">
        <v>958615.6</v>
      </c>
      <c r="N83" s="6" t="s">
        <v>68</v>
      </c>
      <c r="P83" s="6" t="str">
        <f>IF(ISBLANK(N83)=FALSE,IF(ISERROR(INDEX(지갑!$B$2:$B$1048576,MATCH($N83&amp;O83,지갑!$J$2:$J$1048576,0))) = TRUE, "", INDEX(지갑!$B$2:$B$1048576,MATCH($N83&amp;O83,지갑!$J$2:$J$1048576,0))),"")</f>
        <v>exchange</v>
      </c>
      <c r="Q83" s="6" t="str">
        <f>IF(ISBLANK(N83)=FALSE,IF(ISERROR(INDEX(지갑!$C$2:$C$1048576,MATCH($N83&amp;O83,지갑!$J$2:$J$1048576,0))) = TRUE, "", INDEX(지갑!$C$2:$C$1048576,MATCH($N83&amp;O83,지갑!$J$2:$J$1048576,0))),"")</f>
        <v>Binance</v>
      </c>
      <c r="R83" s="6" t="str">
        <f>IF(ISBLANK(N83)=FALSE,IF(ISERROR(INDEX(지갑!$D$2:$D$1048576,MATCH($N83&amp;O83,지갑!$J$2:$J$1048576,0))) = TRUE, "", INDEX(지갑!$D$2:$D$1048576,MATCH($N83&amp;O83,지갑!$J$2:$J$1048576,0))),"")</f>
        <v>BBRICK</v>
      </c>
      <c r="S83" s="6" t="s">
        <v>1872</v>
      </c>
      <c r="T83" s="12">
        <v>44538.562222222223</v>
      </c>
      <c r="U83" s="2" t="str">
        <f t="shared" si="6"/>
        <v>2021-12-08</v>
      </c>
    </row>
    <row r="84" spans="1:21">
      <c r="A84" s="2" t="s">
        <v>3</v>
      </c>
      <c r="B84" s="2" t="str">
        <f t="shared" si="7"/>
        <v>FTX</v>
      </c>
      <c r="C84" s="2" t="str">
        <f t="shared" si="8"/>
        <v>BBRICK</v>
      </c>
      <c r="D84" s="2" t="s">
        <v>59</v>
      </c>
      <c r="E84" s="2">
        <v>7</v>
      </c>
      <c r="F84" s="2" t="str">
        <f t="shared" si="9"/>
        <v>BTC</v>
      </c>
      <c r="G84" s="2" t="str">
        <f>IF(INDEX(지갑!$H:$H,MATCH(A84&amp;B84&amp;C84&amp;D84&amp;E84&amp;F84&amp;H84,지갑!$K:$K,0))=0, "",INDEX(지갑!$H:$H,MATCH(A84&amp;B84&amp;C84&amp;D84&amp;E84&amp;F84&amp;H84,지갑!$K:$K,0)))</f>
        <v>3LLRS688CkBg71m4qvEffbHh9sMQZfH5or</v>
      </c>
      <c r="I84" s="6" t="s">
        <v>23</v>
      </c>
      <c r="J84" s="6" t="s">
        <v>24</v>
      </c>
      <c r="K84" s="6" t="s">
        <v>9</v>
      </c>
      <c r="L84" s="6" t="s">
        <v>9</v>
      </c>
      <c r="M84" s="23">
        <v>1.5</v>
      </c>
      <c r="N84" s="6" t="s">
        <v>69</v>
      </c>
      <c r="P84" s="6" t="str">
        <f>IF(ISBLANK(N84)=FALSE,IF(ISERROR(INDEX(지갑!$B$2:$B$1048576,MATCH($N84&amp;O84,지갑!$J$2:$J$1048576,0))) = TRUE, "", INDEX(지갑!$B$2:$B$1048576,MATCH($N84&amp;O84,지갑!$J$2:$J$1048576,0))),"")</f>
        <v>exchange</v>
      </c>
      <c r="Q84" s="6" t="str">
        <f>IF(ISBLANK(N84)=FALSE,IF(ISERROR(INDEX(지갑!$C$2:$C$1048576,MATCH($N84&amp;O84,지갑!$J$2:$J$1048576,0))) = TRUE, "", INDEX(지갑!$C$2:$C$1048576,MATCH($N84&amp;O84,지갑!$J$2:$J$1048576,0))),"")</f>
        <v>Binance</v>
      </c>
      <c r="R84" s="6" t="str">
        <f>IF(ISBLANK(N84)=FALSE,IF(ISERROR(INDEX(지갑!$D$2:$D$1048576,MATCH($N84&amp;O84,지갑!$J$2:$J$1048576,0))) = TRUE, "", INDEX(지갑!$D$2:$D$1048576,MATCH($N84&amp;O84,지갑!$J$2:$J$1048576,0))),"")</f>
        <v>BBRICK</v>
      </c>
      <c r="S84" s="6" t="s">
        <v>1873</v>
      </c>
      <c r="T84" s="12">
        <v>44530.714224537034</v>
      </c>
      <c r="U84" s="2" t="str">
        <f t="shared" si="6"/>
        <v>2021-11-30</v>
      </c>
    </row>
    <row r="85" spans="1:21">
      <c r="A85" s="2" t="s">
        <v>3</v>
      </c>
      <c r="B85" s="2" t="str">
        <f t="shared" si="7"/>
        <v>FTX</v>
      </c>
      <c r="C85" s="2" t="str">
        <f t="shared" si="8"/>
        <v>BBRICK</v>
      </c>
      <c r="D85" s="2" t="s">
        <v>59</v>
      </c>
      <c r="E85" s="2">
        <v>7</v>
      </c>
      <c r="F85" s="2" t="str">
        <f t="shared" si="9"/>
        <v>USDC</v>
      </c>
      <c r="G85" s="2" t="str">
        <f>IF(INDEX(지갑!$H:$H,MATCH(A85&amp;B85&amp;C85&amp;D85&amp;E85&amp;F85&amp;H85,지갑!$K:$K,0))=0, "",INDEX(지갑!$H:$H,MATCH(A85&amp;B85&amp;C85&amp;D85&amp;E85&amp;F85&amp;H85,지갑!$K:$K,0)))</f>
        <v>0xCe17482d83FD53E2A921186Bd6ddd412610F7A1f</v>
      </c>
      <c r="I85" s="6" t="s">
        <v>23</v>
      </c>
      <c r="J85" s="6" t="s">
        <v>24</v>
      </c>
      <c r="K85" s="6" t="s">
        <v>12</v>
      </c>
      <c r="L85" s="6" t="s">
        <v>1675</v>
      </c>
      <c r="M85" s="23">
        <v>300000</v>
      </c>
      <c r="N85" s="6" t="s">
        <v>1889</v>
      </c>
      <c r="P85" s="6" t="str">
        <f>IF(ISBLANK(N85)=FALSE,IF(ISERROR(INDEX(지갑!$B$2:$B$1048576,MATCH($N85&amp;O85,지갑!$J$2:$J$1048576,0))) = TRUE, "", INDEX(지갑!$B$2:$B$1048576,MATCH($N85&amp;O85,지갑!$J$2:$J$1048576,0))),"")</f>
        <v/>
      </c>
      <c r="Q85" s="6" t="str">
        <f>IF(ISBLANK(N85)=FALSE,IF(ISERROR(INDEX(지갑!$C$2:$C$1048576,MATCH($N85&amp;O85,지갑!$J$2:$J$1048576,0))) = TRUE, "", INDEX(지갑!$C$2:$C$1048576,MATCH($N85&amp;O85,지갑!$J$2:$J$1048576,0))),"")</f>
        <v/>
      </c>
      <c r="R85" s="6" t="str">
        <f>IF(ISBLANK(N85)=FALSE,IF(ISERROR(INDEX(지갑!$D$2:$D$1048576,MATCH($N85&amp;O85,지갑!$J$2:$J$1048576,0))) = TRUE, "", INDEX(지갑!$D$2:$D$1048576,MATCH($N85&amp;O85,지갑!$J$2:$J$1048576,0))),"")</f>
        <v/>
      </c>
      <c r="S85" s="6" t="s">
        <v>1874</v>
      </c>
      <c r="T85" s="12">
        <v>44512.48814814815</v>
      </c>
      <c r="U85" s="2" t="str">
        <f t="shared" si="6"/>
        <v>2021-11-12</v>
      </c>
    </row>
    <row r="86" spans="1:21">
      <c r="A86" s="2" t="s">
        <v>3</v>
      </c>
      <c r="B86" s="2" t="str">
        <f t="shared" si="7"/>
        <v>FTX</v>
      </c>
      <c r="C86" s="2" t="str">
        <f t="shared" si="8"/>
        <v>BBRICK</v>
      </c>
      <c r="D86" s="2" t="s">
        <v>59</v>
      </c>
      <c r="E86" s="2">
        <v>7</v>
      </c>
      <c r="F86" s="2" t="str">
        <f t="shared" si="9"/>
        <v>BTC</v>
      </c>
      <c r="G86" s="2" t="str">
        <f>IF(INDEX(지갑!$H:$H,MATCH(A86&amp;B86&amp;C86&amp;D86&amp;E86&amp;F86&amp;H86,지갑!$K:$K,0))=0, "",INDEX(지갑!$H:$H,MATCH(A86&amp;B86&amp;C86&amp;D86&amp;E86&amp;F86&amp;H86,지갑!$K:$K,0)))</f>
        <v>3LLRS688CkBg71m4qvEffbHh9sMQZfH5or</v>
      </c>
      <c r="I86" s="6" t="s">
        <v>23</v>
      </c>
      <c r="J86" s="6" t="s">
        <v>24</v>
      </c>
      <c r="K86" s="6" t="s">
        <v>9</v>
      </c>
      <c r="L86" s="6" t="s">
        <v>9</v>
      </c>
      <c r="M86" s="23">
        <v>3.5</v>
      </c>
      <c r="N86" s="6" t="s">
        <v>1817</v>
      </c>
      <c r="P86" s="6" t="str">
        <f>IF(ISBLANK(N86)=FALSE,IF(ISERROR(INDEX(지갑!$B$2:$B$1048576,MATCH($N86&amp;O86,지갑!$J$2:$J$1048576,0))) = TRUE, "", INDEX(지갑!$B$2:$B$1048576,MATCH($N86&amp;O86,지갑!$J$2:$J$1048576,0))),"")</f>
        <v/>
      </c>
      <c r="Q86" s="6" t="str">
        <f>IF(ISBLANK(N86)=FALSE,IF(ISERROR(INDEX(지갑!$C$2:$C$1048576,MATCH($N86&amp;O86,지갑!$J$2:$J$1048576,0))) = TRUE, "", INDEX(지갑!$C$2:$C$1048576,MATCH($N86&amp;O86,지갑!$J$2:$J$1048576,0))),"")</f>
        <v/>
      </c>
      <c r="R86" s="6" t="str">
        <f>IF(ISBLANK(N86)=FALSE,IF(ISERROR(INDEX(지갑!$D$2:$D$1048576,MATCH($N86&amp;O86,지갑!$J$2:$J$1048576,0))) = TRUE, "", INDEX(지갑!$D$2:$D$1048576,MATCH($N86&amp;O86,지갑!$J$2:$J$1048576,0))),"")</f>
        <v/>
      </c>
      <c r="S86" s="6" t="s">
        <v>1875</v>
      </c>
      <c r="T86" s="12">
        <v>44511.43546296296</v>
      </c>
      <c r="U86" s="2" t="str">
        <f t="shared" si="6"/>
        <v>2021-11-11</v>
      </c>
    </row>
    <row r="87" spans="1:21">
      <c r="A87" s="2" t="s">
        <v>3</v>
      </c>
      <c r="B87" s="2" t="str">
        <f t="shared" si="7"/>
        <v>FTX</v>
      </c>
      <c r="C87" s="2" t="str">
        <f t="shared" si="8"/>
        <v>BBRICK</v>
      </c>
      <c r="D87" s="2" t="s">
        <v>59</v>
      </c>
      <c r="E87" s="2">
        <v>7</v>
      </c>
      <c r="F87" s="2" t="str">
        <f t="shared" si="9"/>
        <v>BTC</v>
      </c>
      <c r="G87" s="2" t="str">
        <f>IF(INDEX(지갑!$H:$H,MATCH(A87&amp;B87&amp;C87&amp;D87&amp;E87&amp;F87&amp;H87,지갑!$K:$K,0))=0, "",INDEX(지갑!$H:$H,MATCH(A87&amp;B87&amp;C87&amp;D87&amp;E87&amp;F87&amp;H87,지갑!$K:$K,0)))</f>
        <v>3LLRS688CkBg71m4qvEffbHh9sMQZfH5or</v>
      </c>
      <c r="I87" s="6" t="s">
        <v>23</v>
      </c>
      <c r="J87" s="6" t="s">
        <v>24</v>
      </c>
      <c r="K87" s="6" t="s">
        <v>9</v>
      </c>
      <c r="L87" s="6" t="s">
        <v>9</v>
      </c>
      <c r="M87" s="23">
        <v>3</v>
      </c>
      <c r="N87" s="6" t="s">
        <v>1817</v>
      </c>
      <c r="P87" s="6" t="str">
        <f>IF(ISBLANK(N87)=FALSE,IF(ISERROR(INDEX(지갑!$B$2:$B$1048576,MATCH($N87&amp;O87,지갑!$J$2:$J$1048576,0))) = TRUE, "", INDEX(지갑!$B$2:$B$1048576,MATCH($N87&amp;O87,지갑!$J$2:$J$1048576,0))),"")</f>
        <v/>
      </c>
      <c r="Q87" s="6" t="str">
        <f>IF(ISBLANK(N87)=FALSE,IF(ISERROR(INDEX(지갑!$C$2:$C$1048576,MATCH($N87&amp;O87,지갑!$J$2:$J$1048576,0))) = TRUE, "", INDEX(지갑!$C$2:$C$1048576,MATCH($N87&amp;O87,지갑!$J$2:$J$1048576,0))),"")</f>
        <v/>
      </c>
      <c r="R87" s="6" t="str">
        <f>IF(ISBLANK(N87)=FALSE,IF(ISERROR(INDEX(지갑!$D$2:$D$1048576,MATCH($N87&amp;O87,지갑!$J$2:$J$1048576,0))) = TRUE, "", INDEX(지갑!$D$2:$D$1048576,MATCH($N87&amp;O87,지갑!$J$2:$J$1048576,0))),"")</f>
        <v/>
      </c>
      <c r="S87" s="6" t="s">
        <v>1876</v>
      </c>
      <c r="T87" s="12">
        <v>44510.497453703705</v>
      </c>
      <c r="U87" s="2" t="str">
        <f t="shared" si="6"/>
        <v>2021-11-10</v>
      </c>
    </row>
    <row r="88" spans="1:21" ht="17">
      <c r="A88" s="2" t="s">
        <v>560</v>
      </c>
      <c r="B88" s="2" t="s">
        <v>107</v>
      </c>
      <c r="C88" s="2" t="s">
        <v>111</v>
      </c>
      <c r="D88" s="5" t="s">
        <v>1845</v>
      </c>
      <c r="G88" s="2" t="str">
        <f>IF(INDEX(지갑!$H:$H,MATCH(A88&amp;B88&amp;C88&amp;D88&amp;E88&amp;F88&amp;H88,지갑!$K:$K,0))=0, "",INDEX(지갑!$H:$H,MATCH(A88&amp;B88&amp;C88&amp;D88&amp;E88&amp;F88&amp;H88,지갑!$K:$K,0)))</f>
        <v>terra1j4u9e5n8xu9c9jykny8uqw6lde6843qczzwd0x</v>
      </c>
      <c r="I88" s="6" t="s">
        <v>1672</v>
      </c>
      <c r="J88" s="6" t="s">
        <v>111</v>
      </c>
      <c r="K88" s="6" t="s">
        <v>15</v>
      </c>
      <c r="L88" s="6" t="s">
        <v>107</v>
      </c>
      <c r="M88" s="9">
        <v>1640000</v>
      </c>
      <c r="N88" s="6" t="s">
        <v>21</v>
      </c>
      <c r="O88" s="6">
        <v>823031602</v>
      </c>
      <c r="P88" s="6" t="str">
        <f>IF(ISBLANK(N88)=FALSE,IF(ISERROR(INDEX(지갑!$B$2:$B$1048576,MATCH($N88&amp;O88,지갑!$J$2:$J$1048576,0))) = TRUE, "", INDEX(지갑!$B$2:$B$1048576,MATCH($N88&amp;O88,지갑!$J$2:$J$1048576,0))),"")</f>
        <v>exchange</v>
      </c>
      <c r="Q88" s="6" t="str">
        <f>IF(ISBLANK(N88)=FALSE,IF(ISERROR(INDEX(지갑!$C$2:$C$1048576,MATCH($N88&amp;O88,지갑!$J$2:$J$1048576,0))) = TRUE, "", INDEX(지갑!$C$2:$C$1048576,MATCH($N88&amp;O88,지갑!$J$2:$J$1048576,0))),"")</f>
        <v>FTX</v>
      </c>
      <c r="R88" s="6" t="str">
        <f>IF(ISBLANK(N88)=FALSE,IF(ISERROR(INDEX(지갑!$D$2:$D$1048576,MATCH($N88&amp;O88,지갑!$J$2:$J$1048576,0))) = TRUE, "", INDEX(지갑!$D$2:$D$1048576,MATCH($N88&amp;O88,지갑!$J$2:$J$1048576,0))),"")</f>
        <v>Peertec</v>
      </c>
      <c r="S88" s="6" t="s">
        <v>577</v>
      </c>
      <c r="T88" s="12">
        <v>44683.461608796293</v>
      </c>
      <c r="U88" s="2" t="str">
        <f t="shared" si="6"/>
        <v>2022-05-02</v>
      </c>
    </row>
    <row r="89" spans="1:21">
      <c r="A89" s="2" t="s">
        <v>3</v>
      </c>
      <c r="B89" s="2" t="str">
        <f>I89</f>
        <v>FTX</v>
      </c>
      <c r="C89" s="2" t="str">
        <f>J89</f>
        <v>BBRICK</v>
      </c>
      <c r="D89" s="2" t="s">
        <v>59</v>
      </c>
      <c r="E89" s="2">
        <v>7</v>
      </c>
      <c r="F89" s="2" t="str">
        <f t="shared" ref="F89:F100" si="10">K89</f>
        <v>USDC</v>
      </c>
      <c r="G89" s="2" t="str">
        <f>IF(INDEX(지갑!$H:$H,MATCH(A89&amp;B89&amp;C89&amp;D89&amp;E89&amp;F89&amp;H89,지갑!$K:$K,0))=0, "",INDEX(지갑!$H:$H,MATCH(A89&amp;B89&amp;C89&amp;D89&amp;E89&amp;F89&amp;H89,지갑!$K:$K,0)))</f>
        <v>0xCe17482d83FD53E2A921186Bd6ddd412610F7A1f</v>
      </c>
      <c r="I89" s="6" t="s">
        <v>23</v>
      </c>
      <c r="J89" s="6" t="s">
        <v>24</v>
      </c>
      <c r="K89" s="6" t="s">
        <v>12</v>
      </c>
      <c r="L89" s="6" t="s">
        <v>1675</v>
      </c>
      <c r="M89" s="23">
        <v>200000</v>
      </c>
      <c r="N89" s="6" t="s">
        <v>1889</v>
      </c>
      <c r="P89" s="6" t="str">
        <f>IF(ISBLANK(N89)=FALSE,IF(ISERROR(INDEX(지갑!$B$2:$B$1048576,MATCH($N89&amp;O89,지갑!$J$2:$J$1048576,0))) = TRUE, "", INDEX(지갑!$B$2:$B$1048576,MATCH($N89&amp;O89,지갑!$J$2:$J$1048576,0))),"")</f>
        <v/>
      </c>
      <c r="Q89" s="6" t="str">
        <f>IF(ISBLANK(N89)=FALSE,IF(ISERROR(INDEX(지갑!$C$2:$C$1048576,MATCH($N89&amp;O89,지갑!$J$2:$J$1048576,0))) = TRUE, "", INDEX(지갑!$C$2:$C$1048576,MATCH($N89&amp;O89,지갑!$J$2:$J$1048576,0))),"")</f>
        <v/>
      </c>
      <c r="R89" s="6" t="str">
        <f>IF(ISBLANK(N89)=FALSE,IF(ISERROR(INDEX(지갑!$D$2:$D$1048576,MATCH($N89&amp;O89,지갑!$J$2:$J$1048576,0))) = TRUE, "", INDEX(지갑!$D$2:$D$1048576,MATCH($N89&amp;O89,지갑!$J$2:$J$1048576,0))),"")</f>
        <v/>
      </c>
      <c r="S89" s="6" t="s">
        <v>1877</v>
      </c>
      <c r="T89" s="12">
        <v>44499.605381944442</v>
      </c>
      <c r="U89" s="2" t="str">
        <f t="shared" si="6"/>
        <v>2021-10-30</v>
      </c>
    </row>
    <row r="90" spans="1:21">
      <c r="A90" s="2" t="s">
        <v>3</v>
      </c>
      <c r="B90" s="2" t="str">
        <f>I90</f>
        <v>FTX</v>
      </c>
      <c r="C90" s="2" t="str">
        <f>J90</f>
        <v>BBRICK</v>
      </c>
      <c r="D90" s="2" t="s">
        <v>59</v>
      </c>
      <c r="E90" s="2">
        <v>7</v>
      </c>
      <c r="F90" s="2" t="str">
        <f t="shared" si="10"/>
        <v>BTC</v>
      </c>
      <c r="G90" s="2" t="str">
        <f>IF(INDEX(지갑!$H:$H,MATCH(A90&amp;B90&amp;C90&amp;D90&amp;E90&amp;F90&amp;H90,지갑!$K:$K,0))=0, "",INDEX(지갑!$H:$H,MATCH(A90&amp;B90&amp;C90&amp;D90&amp;E90&amp;F90&amp;H90,지갑!$K:$K,0)))</f>
        <v>3LLRS688CkBg71m4qvEffbHh9sMQZfH5or</v>
      </c>
      <c r="I90" s="6" t="s">
        <v>23</v>
      </c>
      <c r="J90" s="6" t="s">
        <v>24</v>
      </c>
      <c r="K90" s="6" t="s">
        <v>9</v>
      </c>
      <c r="L90" s="6" t="s">
        <v>9</v>
      </c>
      <c r="M90" s="23">
        <v>3</v>
      </c>
      <c r="N90" s="6" t="s">
        <v>1817</v>
      </c>
      <c r="P90" s="6" t="str">
        <f>IF(ISBLANK(N90)=FALSE,IF(ISERROR(INDEX(지갑!$B$2:$B$1048576,MATCH($N90&amp;O90,지갑!$J$2:$J$1048576,0))) = TRUE, "", INDEX(지갑!$B$2:$B$1048576,MATCH($N90&amp;O90,지갑!$J$2:$J$1048576,0))),"")</f>
        <v/>
      </c>
      <c r="Q90" s="6" t="str">
        <f>IF(ISBLANK(N90)=FALSE,IF(ISERROR(INDEX(지갑!$C$2:$C$1048576,MATCH($N90&amp;O90,지갑!$J$2:$J$1048576,0))) = TRUE, "", INDEX(지갑!$C$2:$C$1048576,MATCH($N90&amp;O90,지갑!$J$2:$J$1048576,0))),"")</f>
        <v/>
      </c>
      <c r="R90" s="6" t="str">
        <f>IF(ISBLANK(N90)=FALSE,IF(ISERROR(INDEX(지갑!$D$2:$D$1048576,MATCH($N90&amp;O90,지갑!$J$2:$J$1048576,0))) = TRUE, "", INDEX(지갑!$D$2:$D$1048576,MATCH($N90&amp;O90,지갑!$J$2:$J$1048576,0))),"")</f>
        <v/>
      </c>
      <c r="S90" s="6" t="s">
        <v>1878</v>
      </c>
      <c r="T90" s="12">
        <v>44496.573888888888</v>
      </c>
      <c r="U90" s="2" t="str">
        <f t="shared" si="6"/>
        <v>2021-10-27</v>
      </c>
    </row>
    <row r="91" spans="1:21">
      <c r="A91" s="2" t="s">
        <v>3</v>
      </c>
      <c r="B91" s="2" t="s">
        <v>872</v>
      </c>
      <c r="C91" s="5" t="s">
        <v>58</v>
      </c>
      <c r="D91" s="5"/>
      <c r="E91" s="5"/>
      <c r="F91" s="2" t="str">
        <f t="shared" si="10"/>
        <v>USDT</v>
      </c>
      <c r="G91" s="2" t="s">
        <v>153</v>
      </c>
      <c r="I91" s="6" t="s">
        <v>872</v>
      </c>
      <c r="J91" s="6" t="s">
        <v>58</v>
      </c>
      <c r="K91" s="7" t="s">
        <v>13</v>
      </c>
      <c r="L91" s="7" t="s">
        <v>868</v>
      </c>
      <c r="M91" s="10">
        <v>2261.306</v>
      </c>
      <c r="N91" s="7" t="s">
        <v>869</v>
      </c>
      <c r="O91" s="8"/>
      <c r="P91" s="6" t="str">
        <f>IF(ISBLANK(N91)=FALSE,IF(ISERROR(INDEX(지갑!$B$2:$B$1048576,MATCH($N91&amp;O91,지갑!$J$2:$J$1048576,0))) = TRUE, "", INDEX(지갑!$B$2:$B$1048576,MATCH($N91&amp;O91,지갑!$J$2:$J$1048576,0))),"")</f>
        <v/>
      </c>
      <c r="Q91" s="6" t="str">
        <f>IF(ISBLANK(N91)=FALSE,IF(ISERROR(INDEX(지갑!$C$2:$C$1048576,MATCH($N91&amp;O91,지갑!$J$2:$J$1048576,0))) = TRUE, "", INDEX(지갑!$C$2:$C$1048576,MATCH($N91&amp;O91,지갑!$J$2:$J$1048576,0))),"")</f>
        <v/>
      </c>
      <c r="R91" s="6" t="str">
        <f>IF(ISBLANK(N91)=FALSE,IF(ISERROR(INDEX(지갑!$D$2:$D$1048576,MATCH($N91&amp;O91,지갑!$J$2:$J$1048576,0))) = TRUE, "", INDEX(지갑!$D$2:$D$1048576,MATCH($N91&amp;O91,지갑!$J$2:$J$1048576,0))),"")</f>
        <v/>
      </c>
      <c r="S91" s="6" t="s">
        <v>643</v>
      </c>
      <c r="T91" s="12">
        <v>44683.447129629632</v>
      </c>
      <c r="U91" s="2" t="str">
        <f t="shared" si="6"/>
        <v>2022-05-02</v>
      </c>
    </row>
    <row r="92" spans="1:21">
      <c r="A92" s="2" t="s">
        <v>3</v>
      </c>
      <c r="B92" s="2" t="s">
        <v>872</v>
      </c>
      <c r="C92" s="5" t="s">
        <v>58</v>
      </c>
      <c r="D92" s="5"/>
      <c r="E92" s="5"/>
      <c r="F92" s="2" t="str">
        <f t="shared" si="10"/>
        <v>KLAY</v>
      </c>
      <c r="G92" s="2" t="s">
        <v>155</v>
      </c>
      <c r="H92" s="2">
        <v>183316</v>
      </c>
      <c r="I92" s="6" t="s">
        <v>872</v>
      </c>
      <c r="J92" s="6" t="s">
        <v>58</v>
      </c>
      <c r="K92" s="7" t="s">
        <v>75</v>
      </c>
      <c r="L92" s="7" t="s">
        <v>75</v>
      </c>
      <c r="M92" s="10">
        <v>1180.7280000000001</v>
      </c>
      <c r="N92" s="7" t="s">
        <v>115</v>
      </c>
      <c r="O92" s="8"/>
      <c r="P92" s="6" t="str">
        <f>IF(ISBLANK(N92)=FALSE,IF(ISERROR(INDEX(지갑!$B$2:$B$1048576,MATCH($N92&amp;O92,지갑!$J$2:$J$1048576,0))) = TRUE, "", INDEX(지갑!$B$2:$B$1048576,MATCH($N92&amp;O92,지갑!$J$2:$J$1048576,0))),"")</f>
        <v>Wallet</v>
      </c>
      <c r="Q92" s="6" t="str">
        <f>IF(ISBLANK(N92)=FALSE,IF(ISERROR(INDEX(지갑!$C$2:$C$1048576,MATCH($N92&amp;O92,지갑!$J$2:$J$1048576,0))) = TRUE, "", INDEX(지갑!$C$2:$C$1048576,MATCH($N92&amp;O92,지갑!$J$2:$J$1048576,0))),"")</f>
        <v>Metamask</v>
      </c>
      <c r="R92" s="6" t="str">
        <f>IF(ISBLANK(N92)=FALSE,IF(ISERROR(INDEX(지갑!$D$2:$D$1048576,MATCH($N92&amp;O92,지갑!$J$2:$J$1048576,0))) = TRUE, "", INDEX(지갑!$D$2:$D$1048576,MATCH($N92&amp;O92,지갑!$J$2:$J$1048576,0))),"")</f>
        <v>Peertec</v>
      </c>
      <c r="S92" s="6" t="s">
        <v>931</v>
      </c>
      <c r="T92" s="12">
        <v>44683.378553240742</v>
      </c>
      <c r="U92" s="2" t="str">
        <f t="shared" si="6"/>
        <v>2022-05-02</v>
      </c>
    </row>
    <row r="93" spans="1:21">
      <c r="A93" s="2" t="s">
        <v>3</v>
      </c>
      <c r="B93" s="2" t="str">
        <f>I93</f>
        <v>FTX</v>
      </c>
      <c r="C93" s="2" t="str">
        <f>J93</f>
        <v>BBRICK</v>
      </c>
      <c r="D93" s="2" t="s">
        <v>59</v>
      </c>
      <c r="E93" s="2">
        <v>7</v>
      </c>
      <c r="F93" s="2" t="str">
        <f t="shared" si="10"/>
        <v>BTC</v>
      </c>
      <c r="G93" s="2" t="str">
        <f>IF(INDEX(지갑!$H:$H,MATCH(A93&amp;B93&amp;C93&amp;D93&amp;E93&amp;F93&amp;H93,지갑!$K:$K,0))=0, "",INDEX(지갑!$H:$H,MATCH(A93&amp;B93&amp;C93&amp;D93&amp;E93&amp;F93&amp;H93,지갑!$K:$K,0)))</f>
        <v>3LLRS688CkBg71m4qvEffbHh9sMQZfH5or</v>
      </c>
      <c r="I93" s="6" t="s">
        <v>23</v>
      </c>
      <c r="J93" s="6" t="s">
        <v>24</v>
      </c>
      <c r="K93" s="6" t="s">
        <v>9</v>
      </c>
      <c r="L93" s="6" t="s">
        <v>9</v>
      </c>
      <c r="M93" s="23">
        <v>3</v>
      </c>
      <c r="N93" s="6" t="s">
        <v>1817</v>
      </c>
      <c r="P93" s="6" t="str">
        <f>IF(ISBLANK(N93)=FALSE,IF(ISERROR(INDEX(지갑!$B$2:$B$1048576,MATCH($N93&amp;O93,지갑!$J$2:$J$1048576,0))) = TRUE, "", INDEX(지갑!$B$2:$B$1048576,MATCH($N93&amp;O93,지갑!$J$2:$J$1048576,0))),"")</f>
        <v/>
      </c>
      <c r="Q93" s="6" t="str">
        <f>IF(ISBLANK(N93)=FALSE,IF(ISERROR(INDEX(지갑!$C$2:$C$1048576,MATCH($N93&amp;O93,지갑!$J$2:$J$1048576,0))) = TRUE, "", INDEX(지갑!$C$2:$C$1048576,MATCH($N93&amp;O93,지갑!$J$2:$J$1048576,0))),"")</f>
        <v/>
      </c>
      <c r="R93" s="6" t="str">
        <f>IF(ISBLANK(N93)=FALSE,IF(ISERROR(INDEX(지갑!$D$2:$D$1048576,MATCH($N93&amp;O93,지갑!$J$2:$J$1048576,0))) = TRUE, "", INDEX(지갑!$D$2:$D$1048576,MATCH($N93&amp;O93,지갑!$J$2:$J$1048576,0))),"")</f>
        <v/>
      </c>
      <c r="S93" s="6" t="s">
        <v>1879</v>
      </c>
      <c r="T93" s="12">
        <v>44495.691365740742</v>
      </c>
      <c r="U93" s="2" t="str">
        <f t="shared" si="6"/>
        <v>2021-10-26</v>
      </c>
    </row>
    <row r="94" spans="1:21">
      <c r="A94" s="2" t="s">
        <v>3</v>
      </c>
      <c r="B94" s="2" t="s">
        <v>872</v>
      </c>
      <c r="C94" s="5" t="s">
        <v>58</v>
      </c>
      <c r="D94" s="5"/>
      <c r="E94" s="5"/>
      <c r="F94" s="2" t="str">
        <f t="shared" si="10"/>
        <v>USDT</v>
      </c>
      <c r="G94" s="2" t="s">
        <v>153</v>
      </c>
      <c r="I94" s="6" t="s">
        <v>872</v>
      </c>
      <c r="J94" s="6" t="s">
        <v>58</v>
      </c>
      <c r="K94" s="7" t="s">
        <v>13</v>
      </c>
      <c r="L94" s="7" t="s">
        <v>11</v>
      </c>
      <c r="M94" s="10">
        <v>24812.593000000001</v>
      </c>
      <c r="N94" s="7" t="s">
        <v>115</v>
      </c>
      <c r="O94" s="8"/>
      <c r="P94" s="6" t="str">
        <f>IF(ISBLANK(N94)=FALSE,IF(ISERROR(INDEX(지갑!$B$2:$B$1048576,MATCH($N94&amp;O94,지갑!$J$2:$J$1048576,0))) = TRUE, "", INDEX(지갑!$B$2:$B$1048576,MATCH($N94&amp;O94,지갑!$J$2:$J$1048576,0))),"")</f>
        <v>Wallet</v>
      </c>
      <c r="Q94" s="6" t="str">
        <f>IF(ISBLANK(N94)=FALSE,IF(ISERROR(INDEX(지갑!$C$2:$C$1048576,MATCH($N94&amp;O94,지갑!$J$2:$J$1048576,0))) = TRUE, "", INDEX(지갑!$C$2:$C$1048576,MATCH($N94&amp;O94,지갑!$J$2:$J$1048576,0))),"")</f>
        <v>Metamask</v>
      </c>
      <c r="R94" s="6" t="str">
        <f>IF(ISBLANK(N94)=FALSE,IF(ISERROR(INDEX(지갑!$D$2:$D$1048576,MATCH($N94&amp;O94,지갑!$J$2:$J$1048576,0))) = TRUE, "", INDEX(지갑!$D$2:$D$1048576,MATCH($N94&amp;O94,지갑!$J$2:$J$1048576,0))),"")</f>
        <v>Peertec</v>
      </c>
      <c r="S94" s="6" t="s">
        <v>932</v>
      </c>
      <c r="T94" s="12">
        <v>44680.473194444443</v>
      </c>
      <c r="U94" s="2" t="str">
        <f t="shared" si="6"/>
        <v>2022-04-29</v>
      </c>
    </row>
    <row r="95" spans="1:21">
      <c r="A95" s="2" t="s">
        <v>3</v>
      </c>
      <c r="B95" s="2" t="str">
        <f>I95</f>
        <v>FTX</v>
      </c>
      <c r="C95" s="2" t="str">
        <f>J95</f>
        <v>BBRICK</v>
      </c>
      <c r="D95" s="2" t="s">
        <v>59</v>
      </c>
      <c r="E95" s="2">
        <v>7</v>
      </c>
      <c r="F95" s="2" t="str">
        <f t="shared" si="10"/>
        <v>BTC</v>
      </c>
      <c r="G95" s="2" t="str">
        <f>IF(INDEX(지갑!$H:$H,MATCH(A95&amp;B95&amp;C95&amp;D95&amp;E95&amp;F95&amp;H95,지갑!$K:$K,0))=0, "",INDEX(지갑!$H:$H,MATCH(A95&amp;B95&amp;C95&amp;D95&amp;E95&amp;F95&amp;H95,지갑!$K:$K,0)))</f>
        <v>3LLRS688CkBg71m4qvEffbHh9sMQZfH5or</v>
      </c>
      <c r="I95" s="6" t="s">
        <v>23</v>
      </c>
      <c r="J95" s="6" t="s">
        <v>24</v>
      </c>
      <c r="K95" s="6" t="s">
        <v>9</v>
      </c>
      <c r="L95" s="6" t="s">
        <v>9</v>
      </c>
      <c r="M95" s="23">
        <v>2</v>
      </c>
      <c r="N95" s="6" t="s">
        <v>1817</v>
      </c>
      <c r="P95" s="6" t="str">
        <f>IF(ISBLANK(N95)=FALSE,IF(ISERROR(INDEX(지갑!$B$2:$B$1048576,MATCH($N95&amp;O95,지갑!$J$2:$J$1048576,0))) = TRUE, "", INDEX(지갑!$B$2:$B$1048576,MATCH($N95&amp;O95,지갑!$J$2:$J$1048576,0))),"")</f>
        <v/>
      </c>
      <c r="Q95" s="6" t="str">
        <f>IF(ISBLANK(N95)=FALSE,IF(ISERROR(INDEX(지갑!$C$2:$C$1048576,MATCH($N95&amp;O95,지갑!$J$2:$J$1048576,0))) = TRUE, "", INDEX(지갑!$C$2:$C$1048576,MATCH($N95&amp;O95,지갑!$J$2:$J$1048576,0))),"")</f>
        <v/>
      </c>
      <c r="R95" s="6" t="str">
        <f>IF(ISBLANK(N95)=FALSE,IF(ISERROR(INDEX(지갑!$D$2:$D$1048576,MATCH($N95&amp;O95,지갑!$J$2:$J$1048576,0))) = TRUE, "", INDEX(지갑!$D$2:$D$1048576,MATCH($N95&amp;O95,지갑!$J$2:$J$1048576,0))),"")</f>
        <v/>
      </c>
      <c r="S95" s="6" t="s">
        <v>1880</v>
      </c>
      <c r="T95" s="12">
        <v>44488.452534722222</v>
      </c>
      <c r="U95" s="2" t="str">
        <f t="shared" si="6"/>
        <v>2021-10-19</v>
      </c>
    </row>
    <row r="96" spans="1:21">
      <c r="A96" s="2" t="s">
        <v>3</v>
      </c>
      <c r="B96" s="2" t="str">
        <f>I96</f>
        <v>FTX</v>
      </c>
      <c r="C96" s="2" t="str">
        <f>J96</f>
        <v>BBRICK</v>
      </c>
      <c r="D96" s="2" t="s">
        <v>59</v>
      </c>
      <c r="E96" s="2">
        <v>7</v>
      </c>
      <c r="F96" s="2" t="str">
        <f t="shared" si="10"/>
        <v>BTC</v>
      </c>
      <c r="G96" s="2" t="str">
        <f>IF(INDEX(지갑!$H:$H,MATCH(A96&amp;B96&amp;C96&amp;D96&amp;E96&amp;F96&amp;H96,지갑!$K:$K,0))=0, "",INDEX(지갑!$H:$H,MATCH(A96&amp;B96&amp;C96&amp;D96&amp;E96&amp;F96&amp;H96,지갑!$K:$K,0)))</f>
        <v>3LLRS688CkBg71m4qvEffbHh9sMQZfH5or</v>
      </c>
      <c r="I96" s="6" t="s">
        <v>23</v>
      </c>
      <c r="J96" s="6" t="s">
        <v>24</v>
      </c>
      <c r="K96" s="6" t="s">
        <v>9</v>
      </c>
      <c r="L96" s="6" t="s">
        <v>9</v>
      </c>
      <c r="M96" s="23">
        <v>2</v>
      </c>
      <c r="N96" s="6" t="s">
        <v>1817</v>
      </c>
      <c r="P96" s="6" t="str">
        <f>IF(ISBLANK(N96)=FALSE,IF(ISERROR(INDEX(지갑!$B$2:$B$1048576,MATCH($N96&amp;O96,지갑!$J$2:$J$1048576,0))) = TRUE, "", INDEX(지갑!$B$2:$B$1048576,MATCH($N96&amp;O96,지갑!$J$2:$J$1048576,0))),"")</f>
        <v/>
      </c>
      <c r="Q96" s="6" t="str">
        <f>IF(ISBLANK(N96)=FALSE,IF(ISERROR(INDEX(지갑!$C$2:$C$1048576,MATCH($N96&amp;O96,지갑!$J$2:$J$1048576,0))) = TRUE, "", INDEX(지갑!$C$2:$C$1048576,MATCH($N96&amp;O96,지갑!$J$2:$J$1048576,0))),"")</f>
        <v/>
      </c>
      <c r="R96" s="6" t="str">
        <f>IF(ISBLANK(N96)=FALSE,IF(ISERROR(INDEX(지갑!$D$2:$D$1048576,MATCH($N96&amp;O96,지갑!$J$2:$J$1048576,0))) = TRUE, "", INDEX(지갑!$D$2:$D$1048576,MATCH($N96&amp;O96,지갑!$J$2:$J$1048576,0))),"")</f>
        <v/>
      </c>
      <c r="S96" s="6" t="s">
        <v>1881</v>
      </c>
      <c r="T96" s="12">
        <v>44486.55908564815</v>
      </c>
      <c r="U96" s="2" t="str">
        <f t="shared" si="6"/>
        <v>2021-10-17</v>
      </c>
    </row>
    <row r="97" spans="1:21">
      <c r="A97" s="2" t="s">
        <v>3</v>
      </c>
      <c r="B97" s="2" t="s">
        <v>872</v>
      </c>
      <c r="C97" s="5" t="s">
        <v>58</v>
      </c>
      <c r="D97" s="5"/>
      <c r="E97" s="5"/>
      <c r="F97" s="2" t="str">
        <f t="shared" si="10"/>
        <v>USDT</v>
      </c>
      <c r="G97" s="2" t="s">
        <v>153</v>
      </c>
      <c r="I97" s="6" t="s">
        <v>872</v>
      </c>
      <c r="J97" s="6" t="s">
        <v>58</v>
      </c>
      <c r="K97" s="7" t="s">
        <v>13</v>
      </c>
      <c r="L97" s="7" t="s">
        <v>868</v>
      </c>
      <c r="M97" s="10">
        <v>2919.759</v>
      </c>
      <c r="N97" s="7" t="s">
        <v>869</v>
      </c>
      <c r="O97" s="8"/>
      <c r="P97" s="6" t="str">
        <f>IF(ISBLANK(N97)=FALSE,IF(ISERROR(INDEX(지갑!$B$2:$B$1048576,MATCH($N97&amp;O97,지갑!$J$2:$J$1048576,0))) = TRUE, "", INDEX(지갑!$B$2:$B$1048576,MATCH($N97&amp;O97,지갑!$J$2:$J$1048576,0))),"")</f>
        <v/>
      </c>
      <c r="Q97" s="6" t="str">
        <f>IF(ISBLANK(N97)=FALSE,IF(ISERROR(INDEX(지갑!$C$2:$C$1048576,MATCH($N97&amp;O97,지갑!$J$2:$J$1048576,0))) = TRUE, "", INDEX(지갑!$C$2:$C$1048576,MATCH($N97&amp;O97,지갑!$J$2:$J$1048576,0))),"")</f>
        <v/>
      </c>
      <c r="R97" s="6" t="str">
        <f>IF(ISBLANK(N97)=FALSE,IF(ISERROR(INDEX(지갑!$D$2:$D$1048576,MATCH($N97&amp;O97,지갑!$J$2:$J$1048576,0))) = TRUE, "", INDEX(지갑!$D$2:$D$1048576,MATCH($N97&amp;O97,지갑!$J$2:$J$1048576,0))),"")</f>
        <v/>
      </c>
      <c r="S97" s="6" t="s">
        <v>659</v>
      </c>
      <c r="T97" s="12">
        <v>44679.512013888889</v>
      </c>
      <c r="U97" s="2" t="str">
        <f t="shared" si="6"/>
        <v>2022-04-28</v>
      </c>
    </row>
    <row r="98" spans="1:21">
      <c r="A98" s="2" t="s">
        <v>3</v>
      </c>
      <c r="B98" s="2" t="str">
        <f>I98</f>
        <v>FTX</v>
      </c>
      <c r="C98" s="2" t="str">
        <f>J98</f>
        <v>BBRICK</v>
      </c>
      <c r="D98" s="2" t="s">
        <v>59</v>
      </c>
      <c r="E98" s="2">
        <v>7</v>
      </c>
      <c r="F98" s="2" t="str">
        <f t="shared" si="10"/>
        <v>SOL</v>
      </c>
      <c r="G98" s="2" t="str">
        <f>IF(INDEX(지갑!$H:$H,MATCH(A98&amp;B98&amp;C98&amp;D98&amp;E98&amp;F98&amp;H98,지갑!$K:$K,0))=0, "",INDEX(지갑!$H:$H,MATCH(A98&amp;B98&amp;C98&amp;D98&amp;E98&amp;F98&amp;H98,지갑!$K:$K,0)))</f>
        <v>HFaX33KAtC9knovpb1xsMXfV971D8L4Qhf66XzozYGww</v>
      </c>
      <c r="I98" s="6" t="s">
        <v>23</v>
      </c>
      <c r="J98" s="6" t="s">
        <v>24</v>
      </c>
      <c r="K98" s="6" t="s">
        <v>401</v>
      </c>
      <c r="L98" s="6" t="s">
        <v>401</v>
      </c>
      <c r="M98" s="23">
        <v>200</v>
      </c>
      <c r="N98" s="6" t="s">
        <v>1890</v>
      </c>
      <c r="P98" s="6" t="str">
        <f>IF(ISBLANK(N98)=FALSE,IF(ISERROR(INDEX(지갑!$B$2:$B$1048576,MATCH($N98&amp;O98,지갑!$J$2:$J$1048576,0))) = TRUE, "", INDEX(지갑!$B$2:$B$1048576,MATCH($N98&amp;O98,지갑!$J$2:$J$1048576,0))),"")</f>
        <v/>
      </c>
      <c r="Q98" s="6" t="str">
        <f>IF(ISBLANK(N98)=FALSE,IF(ISERROR(INDEX(지갑!$C$2:$C$1048576,MATCH($N98&amp;O98,지갑!$J$2:$J$1048576,0))) = TRUE, "", INDEX(지갑!$C$2:$C$1048576,MATCH($N98&amp;O98,지갑!$J$2:$J$1048576,0))),"")</f>
        <v/>
      </c>
      <c r="R98" s="6" t="str">
        <f>IF(ISBLANK(N98)=FALSE,IF(ISERROR(INDEX(지갑!$D$2:$D$1048576,MATCH($N98&amp;O98,지갑!$J$2:$J$1048576,0))) = TRUE, "", INDEX(지갑!$D$2:$D$1048576,MATCH($N98&amp;O98,지갑!$J$2:$J$1048576,0))),"")</f>
        <v/>
      </c>
      <c r="S98" s="6" t="s">
        <v>1882</v>
      </c>
      <c r="T98" s="12">
        <v>44485.692835648151</v>
      </c>
      <c r="U98" s="2" t="str">
        <f t="shared" si="6"/>
        <v>2021-10-16</v>
      </c>
    </row>
    <row r="99" spans="1:21">
      <c r="A99" s="2" t="s">
        <v>3</v>
      </c>
      <c r="B99" s="2" t="s">
        <v>872</v>
      </c>
      <c r="C99" s="2" t="s">
        <v>58</v>
      </c>
      <c r="F99" s="2" t="str">
        <f t="shared" si="10"/>
        <v>KLAY</v>
      </c>
      <c r="G99" s="2" t="s">
        <v>155</v>
      </c>
      <c r="H99" s="2">
        <v>183316</v>
      </c>
      <c r="I99" s="6" t="s">
        <v>872</v>
      </c>
      <c r="J99" s="6" t="s">
        <v>58</v>
      </c>
      <c r="K99" s="6" t="s">
        <v>75</v>
      </c>
      <c r="L99" s="6" t="s">
        <v>75</v>
      </c>
      <c r="M99" s="9">
        <v>8452.0689999999995</v>
      </c>
      <c r="N99" s="6" t="s">
        <v>115</v>
      </c>
      <c r="P99" s="6" t="str">
        <f>IF(ISBLANK(N99)=FALSE,IF(ISERROR(INDEX(지갑!$B$2:$B$1048576,MATCH($N99&amp;O99,지갑!$J$2:$J$1048576,0))) = TRUE, "", INDEX(지갑!$B$2:$B$1048576,MATCH($N99&amp;O99,지갑!$J$2:$J$1048576,0))),"")</f>
        <v>Wallet</v>
      </c>
      <c r="Q99" s="6" t="str">
        <f>IF(ISBLANK(N99)=FALSE,IF(ISERROR(INDEX(지갑!$C$2:$C$1048576,MATCH($N99&amp;O99,지갑!$J$2:$J$1048576,0))) = TRUE, "", INDEX(지갑!$C$2:$C$1048576,MATCH($N99&amp;O99,지갑!$J$2:$J$1048576,0))),"")</f>
        <v>Metamask</v>
      </c>
      <c r="R99" s="6" t="str">
        <f>IF(ISBLANK(N99)=FALSE,IF(ISERROR(INDEX(지갑!$D$2:$D$1048576,MATCH($N99&amp;O99,지갑!$J$2:$J$1048576,0))) = TRUE, "", INDEX(지갑!$D$2:$D$1048576,MATCH($N99&amp;O99,지갑!$J$2:$J$1048576,0))),"")</f>
        <v>Peertec</v>
      </c>
      <c r="S99" s="6" t="s">
        <v>933</v>
      </c>
      <c r="T99" s="12">
        <v>44679.421215277784</v>
      </c>
      <c r="U99" s="2" t="str">
        <f t="shared" si="6"/>
        <v>2022-04-28</v>
      </c>
    </row>
    <row r="100" spans="1:21">
      <c r="A100" s="2" t="s">
        <v>3</v>
      </c>
      <c r="B100" s="2" t="s">
        <v>67</v>
      </c>
      <c r="C100" s="2" t="s">
        <v>24</v>
      </c>
      <c r="D100" s="2" t="s">
        <v>1854</v>
      </c>
      <c r="E100" s="2">
        <v>10012</v>
      </c>
      <c r="F100" s="2" t="str">
        <f t="shared" si="10"/>
        <v>ETH</v>
      </c>
      <c r="G100" s="2" t="str">
        <f>IF(INDEX(지갑!$H:$H,MATCH(A100&amp;B100&amp;C100&amp;D100&amp;E100&amp;F100&amp;H100,지갑!$K:$K,0))=0, "",INDEX(지갑!$H:$H,MATCH(A100&amp;B100&amp;C100&amp;D100&amp;E100&amp;F100&amp;H100,지갑!$K:$K,0)))</f>
        <v>0x5d6fcf22aa4e4ff8da0abe329392e7c5306d22f3</v>
      </c>
      <c r="I100" s="6" t="s">
        <v>67</v>
      </c>
      <c r="J100" s="6" t="s">
        <v>111</v>
      </c>
      <c r="K100" s="6" t="s">
        <v>11</v>
      </c>
      <c r="L100" s="6" t="s">
        <v>11</v>
      </c>
      <c r="M100" s="9">
        <v>2</v>
      </c>
      <c r="N100" s="6" t="s">
        <v>169</v>
      </c>
      <c r="P100" s="6" t="str">
        <f>IF(ISBLANK(N100)=FALSE,IF(ISERROR(INDEX(지갑!$B$2:$B$1048576,MATCH($N100&amp;O100,지갑!$J$2:$J$1048576,0))) = TRUE, "", INDEX(지갑!$B$2:$B$1048576,MATCH($N100&amp;O100,지갑!$J$2:$J$1048576,0))),"")</f>
        <v>Wallet</v>
      </c>
      <c r="Q100" s="6" t="str">
        <f>IF(ISBLANK(N100)=FALSE,IF(ISERROR(INDEX(지갑!$C$2:$C$1048576,MATCH($N100&amp;O100,지갑!$J$2:$J$1048576,0))) = TRUE, "", INDEX(지갑!$C$2:$C$1048576,MATCH($N100&amp;O100,지갑!$J$2:$J$1048576,0))),"")</f>
        <v>미확인</v>
      </c>
      <c r="R100" s="6" t="str">
        <f>IF(ISBLANK(N100)=FALSE,IF(ISERROR(INDEX(지갑!$D$2:$D$1048576,MATCH($N100&amp;O100,지갑!$J$2:$J$1048576,0))) = TRUE, "", INDEX(지갑!$D$2:$D$1048576,MATCH($N100&amp;O100,지갑!$J$2:$J$1048576,0))),"")</f>
        <v>미확인</v>
      </c>
      <c r="S100" s="6" t="s">
        <v>188</v>
      </c>
      <c r="T100" s="12">
        <v>44693.959687499999</v>
      </c>
      <c r="U100" s="2" t="str">
        <f t="shared" si="6"/>
        <v>2022-05-12</v>
      </c>
    </row>
    <row r="101" spans="1:21" ht="17">
      <c r="A101" s="2" t="s">
        <v>560</v>
      </c>
      <c r="B101" s="2" t="s">
        <v>107</v>
      </c>
      <c r="C101" s="2" t="s">
        <v>111</v>
      </c>
      <c r="D101" s="5" t="s">
        <v>1845</v>
      </c>
      <c r="G101" s="2" t="str">
        <f>IF(INDEX(지갑!$H:$H,MATCH(A101&amp;B101&amp;C101&amp;D101&amp;E101&amp;F101&amp;H101,지갑!$K:$K,0))=0, "",INDEX(지갑!$H:$H,MATCH(A101&amp;B101&amp;C101&amp;D101&amp;E101&amp;F101&amp;H101,지갑!$K:$K,0)))</f>
        <v>terra1j4u9e5n8xu9c9jykny8uqw6lde6843qczzwd0x</v>
      </c>
      <c r="I101" s="6" t="s">
        <v>1672</v>
      </c>
      <c r="J101" s="6" t="s">
        <v>111</v>
      </c>
      <c r="K101" s="6" t="s">
        <v>15</v>
      </c>
      <c r="L101" s="6" t="s">
        <v>107</v>
      </c>
      <c r="M101" s="9">
        <v>77900</v>
      </c>
      <c r="N101" s="6" t="s">
        <v>21</v>
      </c>
      <c r="O101" s="6">
        <v>823031602</v>
      </c>
      <c r="P101" s="6" t="str">
        <f>IF(ISBLANK(N101)=FALSE,IF(ISERROR(INDEX(지갑!$B$2:$B$1048576,MATCH($N101&amp;O101,지갑!$J$2:$J$1048576,0))) = TRUE, "", INDEX(지갑!$B$2:$B$1048576,MATCH($N101&amp;O101,지갑!$J$2:$J$1048576,0))),"")</f>
        <v>exchange</v>
      </c>
      <c r="Q101" s="6" t="str">
        <f>IF(ISBLANK(N101)=FALSE,IF(ISERROR(INDEX(지갑!$C$2:$C$1048576,MATCH($N101&amp;O101,지갑!$J$2:$J$1048576,0))) = TRUE, "", INDEX(지갑!$C$2:$C$1048576,MATCH($N101&amp;O101,지갑!$J$2:$J$1048576,0))),"")</f>
        <v>FTX</v>
      </c>
      <c r="R101" s="6" t="str">
        <f>IF(ISBLANK(N101)=FALSE,IF(ISERROR(INDEX(지갑!$D$2:$D$1048576,MATCH($N101&amp;O101,지갑!$J$2:$J$1048576,0))) = TRUE, "", INDEX(지갑!$D$2:$D$1048576,MATCH($N101&amp;O101,지갑!$J$2:$J$1048576,0))),"")</f>
        <v>Peertec</v>
      </c>
      <c r="S101" s="6" t="s">
        <v>578</v>
      </c>
      <c r="T101" s="12">
        <v>44678.83390046296</v>
      </c>
      <c r="U101" s="2" t="str">
        <f t="shared" si="6"/>
        <v>2022-04-27</v>
      </c>
    </row>
    <row r="102" spans="1:21">
      <c r="A102" s="2" t="s">
        <v>3</v>
      </c>
      <c r="B102" s="2" t="str">
        <f>I102</f>
        <v>FTX</v>
      </c>
      <c r="C102" s="2" t="str">
        <f>J102</f>
        <v>BBRICK</v>
      </c>
      <c r="D102" s="2" t="s">
        <v>59</v>
      </c>
      <c r="E102" s="2">
        <v>7</v>
      </c>
      <c r="F102" s="2" t="str">
        <f t="shared" ref="F102:F119" si="11">K102</f>
        <v>USDC</v>
      </c>
      <c r="G102" s="2" t="str">
        <f>IF(INDEX(지갑!$H:$H,MATCH(A102&amp;B102&amp;C102&amp;D102&amp;E102&amp;F102&amp;H102,지갑!$K:$K,0))=0, "",INDEX(지갑!$H:$H,MATCH(A102&amp;B102&amp;C102&amp;D102&amp;E102&amp;F102&amp;H102,지갑!$K:$K,0)))</f>
        <v>0xCe17482d83FD53E2A921186Bd6ddd412610F7A1f</v>
      </c>
      <c r="I102" s="6" t="s">
        <v>23</v>
      </c>
      <c r="J102" s="6" t="s">
        <v>24</v>
      </c>
      <c r="K102" s="6" t="s">
        <v>12</v>
      </c>
      <c r="L102" s="6" t="s">
        <v>1675</v>
      </c>
      <c r="M102" s="23">
        <v>100000</v>
      </c>
      <c r="N102" s="6" t="s">
        <v>1889</v>
      </c>
      <c r="P102" s="6" t="str">
        <f>IF(ISBLANK(N102)=FALSE,IF(ISERROR(INDEX(지갑!$B$2:$B$1048576,MATCH($N102&amp;O102,지갑!$J$2:$J$1048576,0))) = TRUE, "", INDEX(지갑!$B$2:$B$1048576,MATCH($N102&amp;O102,지갑!$J$2:$J$1048576,0))),"")</f>
        <v/>
      </c>
      <c r="Q102" s="6" t="str">
        <f>IF(ISBLANK(N102)=FALSE,IF(ISERROR(INDEX(지갑!$C$2:$C$1048576,MATCH($N102&amp;O102,지갑!$J$2:$J$1048576,0))) = TRUE, "", INDEX(지갑!$C$2:$C$1048576,MATCH($N102&amp;O102,지갑!$J$2:$J$1048576,0))),"")</f>
        <v/>
      </c>
      <c r="R102" s="6" t="str">
        <f>IF(ISBLANK(N102)=FALSE,IF(ISERROR(INDEX(지갑!$D$2:$D$1048576,MATCH($N102&amp;O102,지갑!$J$2:$J$1048576,0))) = TRUE, "", INDEX(지갑!$D$2:$D$1048576,MATCH($N102&amp;O102,지갑!$J$2:$J$1048576,0))),"")</f>
        <v/>
      </c>
      <c r="S102" s="6" t="s">
        <v>1883</v>
      </c>
      <c r="T102" s="12">
        <v>44484.524016203701</v>
      </c>
      <c r="U102" s="2" t="str">
        <f t="shared" si="6"/>
        <v>2021-10-15</v>
      </c>
    </row>
    <row r="103" spans="1:21">
      <c r="A103" s="2" t="s">
        <v>3</v>
      </c>
      <c r="B103" s="2" t="str">
        <f>I103</f>
        <v>FTX</v>
      </c>
      <c r="C103" s="2" t="str">
        <f>J103</f>
        <v>BBRICK</v>
      </c>
      <c r="D103" s="2" t="s">
        <v>59</v>
      </c>
      <c r="E103" s="2">
        <v>7</v>
      </c>
      <c r="F103" s="2" t="str">
        <f t="shared" si="11"/>
        <v>BTC</v>
      </c>
      <c r="G103" s="2" t="str">
        <f>IF(INDEX(지갑!$H:$H,MATCH(A103&amp;B103&amp;C103&amp;D103&amp;E103&amp;F103&amp;H103,지갑!$K:$K,0))=0, "",INDEX(지갑!$H:$H,MATCH(A103&amp;B103&amp;C103&amp;D103&amp;E103&amp;F103&amp;H103,지갑!$K:$K,0)))</f>
        <v>3LLRS688CkBg71m4qvEffbHh9sMQZfH5or</v>
      </c>
      <c r="I103" s="6" t="s">
        <v>23</v>
      </c>
      <c r="J103" s="6" t="s">
        <v>24</v>
      </c>
      <c r="K103" s="6" t="s">
        <v>9</v>
      </c>
      <c r="L103" s="6" t="s">
        <v>9</v>
      </c>
      <c r="M103" s="23">
        <v>2</v>
      </c>
      <c r="N103" s="6" t="s">
        <v>1891</v>
      </c>
      <c r="P103" s="6" t="str">
        <f>IF(ISBLANK(N103)=FALSE,IF(ISERROR(INDEX(지갑!$B$2:$B$1048576,MATCH($N103&amp;O103,지갑!$J$2:$J$1048576,0))) = TRUE, "", INDEX(지갑!$B$2:$B$1048576,MATCH($N103&amp;O103,지갑!$J$2:$J$1048576,0))),"")</f>
        <v>exchange</v>
      </c>
      <c r="Q103" s="6" t="str">
        <f>IF(ISBLANK(N103)=FALSE,IF(ISERROR(INDEX(지갑!$C$2:$C$1048576,MATCH($N103&amp;O103,지갑!$J$2:$J$1048576,0))) = TRUE, "", INDEX(지갑!$C$2:$C$1048576,MATCH($N103&amp;O103,지갑!$J$2:$J$1048576,0))),"")</f>
        <v>Bithumb</v>
      </c>
      <c r="R103" s="6" t="str">
        <f>IF(ISBLANK(N103)=FALSE,IF(ISERROR(INDEX(지갑!$D$2:$D$1048576,MATCH($N103&amp;O103,지갑!$J$2:$J$1048576,0))) = TRUE, "", INDEX(지갑!$D$2:$D$1048576,MATCH($N103&amp;O103,지갑!$J$2:$J$1048576,0))),"")</f>
        <v>BBRICK</v>
      </c>
      <c r="T103" s="12">
        <v>44484.486701388887</v>
      </c>
      <c r="U103" s="2" t="str">
        <f t="shared" si="6"/>
        <v>2021-10-15</v>
      </c>
    </row>
    <row r="104" spans="1:21">
      <c r="A104" s="2" t="s">
        <v>3</v>
      </c>
      <c r="B104" s="2" t="s">
        <v>872</v>
      </c>
      <c r="C104" s="2" t="s">
        <v>58</v>
      </c>
      <c r="F104" s="2" t="str">
        <f t="shared" si="11"/>
        <v>KLAY</v>
      </c>
      <c r="G104" s="2" t="s">
        <v>155</v>
      </c>
      <c r="H104" s="2">
        <v>183316</v>
      </c>
      <c r="I104" s="6" t="s">
        <v>872</v>
      </c>
      <c r="J104" s="6" t="s">
        <v>58</v>
      </c>
      <c r="K104" s="6" t="s">
        <v>75</v>
      </c>
      <c r="L104" s="6" t="s">
        <v>75</v>
      </c>
      <c r="M104" s="9">
        <v>3014.2440000000001</v>
      </c>
      <c r="N104" s="6" t="s">
        <v>115</v>
      </c>
      <c r="P104" s="6" t="str">
        <f>IF(ISBLANK(N104)=FALSE,IF(ISERROR(INDEX(지갑!$B$2:$B$1048576,MATCH($N104&amp;O104,지갑!$J$2:$J$1048576,0))) = TRUE, "", INDEX(지갑!$B$2:$B$1048576,MATCH($N104&amp;O104,지갑!$J$2:$J$1048576,0))),"")</f>
        <v>Wallet</v>
      </c>
      <c r="Q104" s="6" t="str">
        <f>IF(ISBLANK(N104)=FALSE,IF(ISERROR(INDEX(지갑!$C$2:$C$1048576,MATCH($N104&amp;O104,지갑!$J$2:$J$1048576,0))) = TRUE, "", INDEX(지갑!$C$2:$C$1048576,MATCH($N104&amp;O104,지갑!$J$2:$J$1048576,0))),"")</f>
        <v>Metamask</v>
      </c>
      <c r="R104" s="6" t="str">
        <f>IF(ISBLANK(N104)=FALSE,IF(ISERROR(INDEX(지갑!$D$2:$D$1048576,MATCH($N104&amp;O104,지갑!$J$2:$J$1048576,0))) = TRUE, "", INDEX(지갑!$D$2:$D$1048576,MATCH($N104&amp;O104,지갑!$J$2:$J$1048576,0))),"")</f>
        <v>Peertec</v>
      </c>
      <c r="S104" s="6" t="s">
        <v>934</v>
      </c>
      <c r="T104" s="12">
        <v>44678.562858796293</v>
      </c>
      <c r="U104" s="2" t="str">
        <f t="shared" si="6"/>
        <v>2022-04-27</v>
      </c>
    </row>
    <row r="105" spans="1:21">
      <c r="A105" s="2" t="s">
        <v>3</v>
      </c>
      <c r="B105" s="2" t="s">
        <v>872</v>
      </c>
      <c r="C105" s="2" t="s">
        <v>58</v>
      </c>
      <c r="F105" s="2" t="str">
        <f t="shared" si="11"/>
        <v>USDT</v>
      </c>
      <c r="G105" s="2" t="s">
        <v>153</v>
      </c>
      <c r="I105" s="6" t="s">
        <v>872</v>
      </c>
      <c r="J105" s="6" t="s">
        <v>58</v>
      </c>
      <c r="K105" s="6" t="s">
        <v>13</v>
      </c>
      <c r="L105" s="6" t="s">
        <v>868</v>
      </c>
      <c r="M105" s="9">
        <v>1550.819</v>
      </c>
      <c r="N105" s="6" t="s">
        <v>869</v>
      </c>
      <c r="P105" s="6" t="str">
        <f>IF(ISBLANK(N105)=FALSE,IF(ISERROR(INDEX(지갑!$B$2:$B$1048576,MATCH($N105&amp;O105,지갑!$J$2:$J$1048576,0))) = TRUE, "", INDEX(지갑!$B$2:$B$1048576,MATCH($N105&amp;O105,지갑!$J$2:$J$1048576,0))),"")</f>
        <v/>
      </c>
      <c r="Q105" s="6" t="str">
        <f>IF(ISBLANK(N105)=FALSE,IF(ISERROR(INDEX(지갑!$C$2:$C$1048576,MATCH($N105&amp;O105,지갑!$J$2:$J$1048576,0))) = TRUE, "", INDEX(지갑!$C$2:$C$1048576,MATCH($N105&amp;O105,지갑!$J$2:$J$1048576,0))),"")</f>
        <v/>
      </c>
      <c r="R105" s="6" t="str">
        <f>IF(ISBLANK(N105)=FALSE,IF(ISERROR(INDEX(지갑!$D$2:$D$1048576,MATCH($N105&amp;O105,지갑!$J$2:$J$1048576,0))) = TRUE, "", INDEX(지갑!$D$2:$D$1048576,MATCH($N105&amp;O105,지갑!$J$2:$J$1048576,0))),"")</f>
        <v/>
      </c>
      <c r="S105" s="6" t="s">
        <v>664</v>
      </c>
      <c r="T105" s="12">
        <v>44678.562569444453</v>
      </c>
      <c r="U105" s="2" t="str">
        <f t="shared" si="6"/>
        <v>2022-04-27</v>
      </c>
    </row>
    <row r="106" spans="1:21">
      <c r="A106" s="2" t="s">
        <v>3</v>
      </c>
      <c r="B106" s="2" t="s">
        <v>872</v>
      </c>
      <c r="C106" s="2" t="s">
        <v>58</v>
      </c>
      <c r="F106" s="2" t="str">
        <f t="shared" si="11"/>
        <v>KLAY</v>
      </c>
      <c r="G106" s="2" t="s">
        <v>155</v>
      </c>
      <c r="H106" s="2">
        <v>183316</v>
      </c>
      <c r="I106" s="6" t="s">
        <v>872</v>
      </c>
      <c r="J106" s="6" t="s">
        <v>58</v>
      </c>
      <c r="K106" s="6" t="s">
        <v>75</v>
      </c>
      <c r="L106" s="6" t="s">
        <v>75</v>
      </c>
      <c r="M106" s="9">
        <v>7882.5429999999997</v>
      </c>
      <c r="N106" s="6" t="s">
        <v>115</v>
      </c>
      <c r="P106" s="6" t="str">
        <f>IF(ISBLANK(N106)=FALSE,IF(ISERROR(INDEX(지갑!$B$2:$B$1048576,MATCH($N106&amp;O106,지갑!$J$2:$J$1048576,0))) = TRUE, "", INDEX(지갑!$B$2:$B$1048576,MATCH($N106&amp;O106,지갑!$J$2:$J$1048576,0))),"")</f>
        <v>Wallet</v>
      </c>
      <c r="Q106" s="6" t="str">
        <f>IF(ISBLANK(N106)=FALSE,IF(ISERROR(INDEX(지갑!$C$2:$C$1048576,MATCH($N106&amp;O106,지갑!$J$2:$J$1048576,0))) = TRUE, "", INDEX(지갑!$C$2:$C$1048576,MATCH($N106&amp;O106,지갑!$J$2:$J$1048576,0))),"")</f>
        <v>Metamask</v>
      </c>
      <c r="R106" s="6" t="str">
        <f>IF(ISBLANK(N106)=FALSE,IF(ISERROR(INDEX(지갑!$D$2:$D$1048576,MATCH($N106&amp;O106,지갑!$J$2:$J$1048576,0))) = TRUE, "", INDEX(지갑!$D$2:$D$1048576,MATCH($N106&amp;O106,지갑!$J$2:$J$1048576,0))),"")</f>
        <v>Peertec</v>
      </c>
      <c r="S106" s="6" t="s">
        <v>935</v>
      </c>
      <c r="T106" s="12">
        <v>44678.463564814818</v>
      </c>
      <c r="U106" s="2" t="str">
        <f t="shared" si="6"/>
        <v>2022-04-27</v>
      </c>
    </row>
    <row r="107" spans="1:21">
      <c r="A107" s="2" t="s">
        <v>3</v>
      </c>
      <c r="B107" s="2" t="str">
        <f>I107</f>
        <v>FTX</v>
      </c>
      <c r="C107" s="2" t="str">
        <f>J107</f>
        <v>BBRICK</v>
      </c>
      <c r="D107" s="2" t="s">
        <v>59</v>
      </c>
      <c r="E107" s="2">
        <v>7</v>
      </c>
      <c r="F107" s="2" t="str">
        <f t="shared" si="11"/>
        <v>BTC</v>
      </c>
      <c r="G107" s="2" t="str">
        <f>IF(INDEX(지갑!$H:$H,MATCH(A107&amp;B107&amp;C107&amp;D107&amp;E107&amp;F107&amp;H107,지갑!$K:$K,0))=0, "",INDEX(지갑!$H:$H,MATCH(A107&amp;B107&amp;C107&amp;D107&amp;E107&amp;F107&amp;H107,지갑!$K:$K,0)))</f>
        <v>3LLRS688CkBg71m4qvEffbHh9sMQZfH5or</v>
      </c>
      <c r="I107" s="6" t="s">
        <v>23</v>
      </c>
      <c r="J107" s="6" t="s">
        <v>24</v>
      </c>
      <c r="K107" s="6" t="s">
        <v>9</v>
      </c>
      <c r="L107" s="6" t="s">
        <v>9</v>
      </c>
      <c r="M107" s="23">
        <v>2</v>
      </c>
      <c r="N107" s="6" t="s">
        <v>1891</v>
      </c>
      <c r="P107" s="6" t="str">
        <f>IF(ISBLANK(N107)=FALSE,IF(ISERROR(INDEX(지갑!$B$2:$B$1048576,MATCH($N107&amp;O107,지갑!$J$2:$J$1048576,0))) = TRUE, "", INDEX(지갑!$B$2:$B$1048576,MATCH($N107&amp;O107,지갑!$J$2:$J$1048576,0))),"")</f>
        <v>exchange</v>
      </c>
      <c r="Q107" s="6" t="str">
        <f>IF(ISBLANK(N107)=FALSE,IF(ISERROR(INDEX(지갑!$C$2:$C$1048576,MATCH($N107&amp;O107,지갑!$J$2:$J$1048576,0))) = TRUE, "", INDEX(지갑!$C$2:$C$1048576,MATCH($N107&amp;O107,지갑!$J$2:$J$1048576,0))),"")</f>
        <v>Bithumb</v>
      </c>
      <c r="R107" s="6" t="str">
        <f>IF(ISBLANK(N107)=FALSE,IF(ISERROR(INDEX(지갑!$D$2:$D$1048576,MATCH($N107&amp;O107,지갑!$J$2:$J$1048576,0))) = TRUE, "", INDEX(지갑!$D$2:$D$1048576,MATCH($N107&amp;O107,지갑!$J$2:$J$1048576,0))),"")</f>
        <v>BBRICK</v>
      </c>
      <c r="S107" s="6" t="s">
        <v>1884</v>
      </c>
      <c r="T107" s="12">
        <v>44484.483958333331</v>
      </c>
      <c r="U107" s="2" t="str">
        <f t="shared" si="6"/>
        <v>2021-10-15</v>
      </c>
    </row>
    <row r="108" spans="1:21">
      <c r="A108" s="2" t="s">
        <v>3</v>
      </c>
      <c r="B108" s="2" t="s">
        <v>872</v>
      </c>
      <c r="C108" s="2" t="s">
        <v>58</v>
      </c>
      <c r="F108" s="2" t="str">
        <f t="shared" si="11"/>
        <v>KLAY</v>
      </c>
      <c r="G108" s="2" t="s">
        <v>155</v>
      </c>
      <c r="H108" s="2">
        <v>183316</v>
      </c>
      <c r="I108" s="6" t="s">
        <v>872</v>
      </c>
      <c r="J108" s="6" t="s">
        <v>58</v>
      </c>
      <c r="K108" s="6" t="s">
        <v>75</v>
      </c>
      <c r="L108" s="6" t="s">
        <v>75</v>
      </c>
      <c r="M108" s="9">
        <v>924.90800000000002</v>
      </c>
      <c r="N108" s="6" t="s">
        <v>115</v>
      </c>
      <c r="P108" s="6" t="str">
        <f>IF(ISBLANK(N108)=FALSE,IF(ISERROR(INDEX(지갑!$B$2:$B$1048576,MATCH($N108&amp;O108,지갑!$J$2:$J$1048576,0))) = TRUE, "", INDEX(지갑!$B$2:$B$1048576,MATCH($N108&amp;O108,지갑!$J$2:$J$1048576,0))),"")</f>
        <v>Wallet</v>
      </c>
      <c r="Q108" s="6" t="str">
        <f>IF(ISBLANK(N108)=FALSE,IF(ISERROR(INDEX(지갑!$C$2:$C$1048576,MATCH($N108&amp;O108,지갑!$J$2:$J$1048576,0))) = TRUE, "", INDEX(지갑!$C$2:$C$1048576,MATCH($N108&amp;O108,지갑!$J$2:$J$1048576,0))),"")</f>
        <v>Metamask</v>
      </c>
      <c r="R108" s="6" t="str">
        <f>IF(ISBLANK(N108)=FALSE,IF(ISERROR(INDEX(지갑!$D$2:$D$1048576,MATCH($N108&amp;O108,지갑!$J$2:$J$1048576,0))) = TRUE, "", INDEX(지갑!$D$2:$D$1048576,MATCH($N108&amp;O108,지갑!$J$2:$J$1048576,0))),"")</f>
        <v>Peertec</v>
      </c>
      <c r="S108" s="6" t="s">
        <v>936</v>
      </c>
      <c r="T108" s="12">
        <v>44678.450162037043</v>
      </c>
      <c r="U108" s="2" t="str">
        <f t="shared" si="6"/>
        <v>2022-04-27</v>
      </c>
    </row>
    <row r="109" spans="1:21">
      <c r="A109" s="2" t="s">
        <v>3</v>
      </c>
      <c r="B109" s="2" t="s">
        <v>872</v>
      </c>
      <c r="C109" s="2" t="s">
        <v>58</v>
      </c>
      <c r="F109" s="2" t="str">
        <f t="shared" si="11"/>
        <v>USDT</v>
      </c>
      <c r="G109" s="2" t="s">
        <v>153</v>
      </c>
      <c r="I109" s="6" t="s">
        <v>872</v>
      </c>
      <c r="J109" s="6" t="s">
        <v>58</v>
      </c>
      <c r="K109" s="6" t="s">
        <v>13</v>
      </c>
      <c r="L109" s="6" t="s">
        <v>868</v>
      </c>
      <c r="M109" s="9">
        <v>3996.953</v>
      </c>
      <c r="N109" s="6" t="s">
        <v>869</v>
      </c>
      <c r="P109" s="6" t="str">
        <f>IF(ISBLANK(N109)=FALSE,IF(ISERROR(INDEX(지갑!$B$2:$B$1048576,MATCH($N109&amp;O109,지갑!$J$2:$J$1048576,0))) = TRUE, "", INDEX(지갑!$B$2:$B$1048576,MATCH($N109&amp;O109,지갑!$J$2:$J$1048576,0))),"")</f>
        <v/>
      </c>
      <c r="Q109" s="6" t="str">
        <f>IF(ISBLANK(N109)=FALSE,IF(ISERROR(INDEX(지갑!$C$2:$C$1048576,MATCH($N109&amp;O109,지갑!$J$2:$J$1048576,0))) = TRUE, "", INDEX(지갑!$C$2:$C$1048576,MATCH($N109&amp;O109,지갑!$J$2:$J$1048576,0))),"")</f>
        <v/>
      </c>
      <c r="R109" s="6" t="str">
        <f>IF(ISBLANK(N109)=FALSE,IF(ISERROR(INDEX(지갑!$D$2:$D$1048576,MATCH($N109&amp;O109,지갑!$J$2:$J$1048576,0))) = TRUE, "", INDEX(지갑!$D$2:$D$1048576,MATCH($N109&amp;O109,지갑!$J$2:$J$1048576,0))),"")</f>
        <v/>
      </c>
      <c r="S109" s="6" t="s">
        <v>665</v>
      </c>
      <c r="T109" s="12">
        <v>44678.422361111108</v>
      </c>
      <c r="U109" s="2" t="str">
        <f t="shared" si="6"/>
        <v>2022-04-27</v>
      </c>
    </row>
    <row r="110" spans="1:21">
      <c r="A110" s="2" t="s">
        <v>3</v>
      </c>
      <c r="B110" s="2" t="s">
        <v>872</v>
      </c>
      <c r="C110" s="2" t="s">
        <v>58</v>
      </c>
      <c r="F110" s="2" t="str">
        <f t="shared" si="11"/>
        <v>KLAY</v>
      </c>
      <c r="G110" s="2" t="s">
        <v>155</v>
      </c>
      <c r="H110" s="2">
        <v>183316</v>
      </c>
      <c r="I110" s="6" t="s">
        <v>872</v>
      </c>
      <c r="J110" s="6" t="s">
        <v>58</v>
      </c>
      <c r="K110" s="6" t="s">
        <v>75</v>
      </c>
      <c r="L110" s="6" t="s">
        <v>75</v>
      </c>
      <c r="M110" s="9">
        <v>29442.484</v>
      </c>
      <c r="N110" s="6" t="s">
        <v>115</v>
      </c>
      <c r="P110" s="6" t="str">
        <f>IF(ISBLANK(N110)=FALSE,IF(ISERROR(INDEX(지갑!$B$2:$B$1048576,MATCH($N110&amp;O110,지갑!$J$2:$J$1048576,0))) = TRUE, "", INDEX(지갑!$B$2:$B$1048576,MATCH($N110&amp;O110,지갑!$J$2:$J$1048576,0))),"")</f>
        <v>Wallet</v>
      </c>
      <c r="Q110" s="6" t="str">
        <f>IF(ISBLANK(N110)=FALSE,IF(ISERROR(INDEX(지갑!$C$2:$C$1048576,MATCH($N110&amp;O110,지갑!$J$2:$J$1048576,0))) = TRUE, "", INDEX(지갑!$C$2:$C$1048576,MATCH($N110&amp;O110,지갑!$J$2:$J$1048576,0))),"")</f>
        <v>Metamask</v>
      </c>
      <c r="R110" s="6" t="str">
        <f>IF(ISBLANK(N110)=FALSE,IF(ISERROR(INDEX(지갑!$D$2:$D$1048576,MATCH($N110&amp;O110,지갑!$J$2:$J$1048576,0))) = TRUE, "", INDEX(지갑!$D$2:$D$1048576,MATCH($N110&amp;O110,지갑!$J$2:$J$1048576,0))),"")</f>
        <v>Peertec</v>
      </c>
      <c r="S110" s="6" t="s">
        <v>937</v>
      </c>
      <c r="T110" s="12">
        <v>44678.411087962973</v>
      </c>
      <c r="U110" s="2" t="str">
        <f t="shared" si="6"/>
        <v>2022-04-27</v>
      </c>
    </row>
    <row r="111" spans="1:21">
      <c r="A111" s="2" t="s">
        <v>3</v>
      </c>
      <c r="B111" s="2" t="s">
        <v>67</v>
      </c>
      <c r="C111" s="2" t="s">
        <v>24</v>
      </c>
      <c r="D111" s="2" t="s">
        <v>1854</v>
      </c>
      <c r="E111" s="2">
        <v>10012</v>
      </c>
      <c r="F111" s="2" t="str">
        <f t="shared" si="11"/>
        <v>UST</v>
      </c>
      <c r="G111" s="2" t="str">
        <f>IF(INDEX(지갑!$H:$H,MATCH(A111&amp;B111&amp;C111&amp;D111&amp;E111&amp;F111&amp;H111,지갑!$K:$K,0))=0, "",INDEX(지갑!$H:$H,MATCH(A111&amp;B111&amp;C111&amp;D111&amp;E111&amp;F111&amp;H111,지갑!$K:$K,0)))</f>
        <v>terra1ncjg4a59x2pgvqy9qjyqprlj8lrwshm0wleht5</v>
      </c>
      <c r="H111" s="2">
        <v>102585224</v>
      </c>
      <c r="I111" s="6" t="s">
        <v>67</v>
      </c>
      <c r="J111" s="6" t="s">
        <v>111</v>
      </c>
      <c r="K111" s="6" t="s">
        <v>15</v>
      </c>
      <c r="L111" s="6" t="s">
        <v>14</v>
      </c>
      <c r="M111" s="9">
        <v>3113938</v>
      </c>
      <c r="N111" s="6" t="s">
        <v>108</v>
      </c>
      <c r="P111" s="6" t="str">
        <f>IF(ISBLANK(N111)=FALSE,IF(ISERROR(INDEX(지갑!$B$2:$B$1048576,MATCH($N111&amp;O111,지갑!$J$2:$J$1048576,0))) = TRUE, "", INDEX(지갑!$B$2:$B$1048576,MATCH($N111&amp;O111,지갑!$J$2:$J$1048576,0))),"")</f>
        <v>Wallet</v>
      </c>
      <c r="Q111" s="6" t="str">
        <f>IF(ISBLANK(N111)=FALSE,IF(ISERROR(INDEX(지갑!$C$2:$C$1048576,MATCH($N111&amp;O111,지갑!$J$2:$J$1048576,0))) = TRUE, "", INDEX(지갑!$C$2:$C$1048576,MATCH($N111&amp;O111,지갑!$J$2:$J$1048576,0))),"")</f>
        <v>Terra</v>
      </c>
      <c r="R111" s="6" t="str">
        <f>IF(ISBLANK(N111)=FALSE,IF(ISERROR(INDEX(지갑!$D$2:$D$1048576,MATCH($N111&amp;O111,지갑!$J$2:$J$1048576,0))) = TRUE, "", INDEX(지갑!$D$2:$D$1048576,MATCH($N111&amp;O111,지갑!$J$2:$J$1048576,0))),"")</f>
        <v>BBRICK</v>
      </c>
      <c r="S111" s="6" t="s">
        <v>189</v>
      </c>
      <c r="T111" s="12">
        <v>44692.758240740739</v>
      </c>
      <c r="U111" s="2" t="str">
        <f t="shared" si="6"/>
        <v>2022-05-11</v>
      </c>
    </row>
    <row r="112" spans="1:21">
      <c r="A112" s="2" t="s">
        <v>3</v>
      </c>
      <c r="B112" s="2" t="str">
        <f t="shared" ref="B112:B132" si="12">I112</f>
        <v>FTX</v>
      </c>
      <c r="C112" s="2" t="str">
        <f t="shared" ref="C112:C132" si="13">J112</f>
        <v>BBRICK</v>
      </c>
      <c r="D112" s="2" t="s">
        <v>59</v>
      </c>
      <c r="E112" s="2">
        <v>7</v>
      </c>
      <c r="F112" s="2" t="str">
        <f t="shared" si="11"/>
        <v>USDT</v>
      </c>
      <c r="G112" s="2" t="str">
        <f>IF(INDEX(지갑!$H:$H,MATCH(A112&amp;B112&amp;C112&amp;D112&amp;E112&amp;F112&amp;H112,지갑!$K:$K,0))=0, "",INDEX(지갑!$H:$H,MATCH(A112&amp;B112&amp;C112&amp;D112&amp;E112&amp;F112&amp;H112,지갑!$K:$K,0)))</f>
        <v>0xCe17482d83FD53E2A921186Bd6ddd412610F7A1f</v>
      </c>
      <c r="I112" s="6" t="s">
        <v>23</v>
      </c>
      <c r="J112" s="6" t="s">
        <v>24</v>
      </c>
      <c r="K112" s="6" t="s">
        <v>13</v>
      </c>
      <c r="L112" s="6" t="s">
        <v>76</v>
      </c>
      <c r="M112" s="23">
        <v>305797.90000000002</v>
      </c>
      <c r="N112" s="6" t="s">
        <v>1892</v>
      </c>
      <c r="P112" s="6" t="str">
        <f>IF(ISBLANK(N112)=FALSE,IF(ISERROR(INDEX(지갑!$B$2:$B$1048576,MATCH($N112&amp;O112,지갑!$J$2:$J$1048576,0))) = TRUE, "", INDEX(지갑!$B$2:$B$1048576,MATCH($N112&amp;O112,지갑!$J$2:$J$1048576,0))),"")</f>
        <v>exchange</v>
      </c>
      <c r="Q112" s="6" t="str">
        <f>IF(ISBLANK(N112)=FALSE,IF(ISERROR(INDEX(지갑!$C$2:$C$1048576,MATCH($N112&amp;O112,지갑!$J$2:$J$1048576,0))) = TRUE, "", INDEX(지갑!$C$2:$C$1048576,MATCH($N112&amp;O112,지갑!$J$2:$J$1048576,0))),"")</f>
        <v>Huobi</v>
      </c>
      <c r="R112" s="6" t="str">
        <f>IF(ISBLANK(N112)=FALSE,IF(ISERROR(INDEX(지갑!$D$2:$D$1048576,MATCH($N112&amp;O112,지갑!$J$2:$J$1048576,0))) = TRUE, "", INDEX(지갑!$D$2:$D$1048576,MATCH($N112&amp;O112,지갑!$J$2:$J$1048576,0))),"")</f>
        <v>Peertec</v>
      </c>
      <c r="S112" s="6" t="s">
        <v>1608</v>
      </c>
      <c r="T112" s="12">
        <v>44482.504386574074</v>
      </c>
      <c r="U112" s="2" t="str">
        <f t="shared" si="6"/>
        <v>2021-10-13</v>
      </c>
    </row>
    <row r="113" spans="1:21">
      <c r="A113" s="2" t="s">
        <v>3</v>
      </c>
      <c r="B113" s="2" t="str">
        <f t="shared" si="12"/>
        <v>FTX</v>
      </c>
      <c r="C113" s="2" t="str">
        <f t="shared" si="13"/>
        <v>BBRICK</v>
      </c>
      <c r="D113" s="2" t="s">
        <v>59</v>
      </c>
      <c r="E113" s="2">
        <v>7</v>
      </c>
      <c r="F113" s="2" t="str">
        <f t="shared" si="11"/>
        <v>USDT</v>
      </c>
      <c r="G113" s="2" t="str">
        <f>IF(INDEX(지갑!$H:$H,MATCH(A113&amp;B113&amp;C113&amp;D113&amp;E113&amp;F113&amp;H113,지갑!$K:$K,0))=0, "",INDEX(지갑!$H:$H,MATCH(A113&amp;B113&amp;C113&amp;D113&amp;E113&amp;F113&amp;H113,지갑!$K:$K,0)))</f>
        <v>0xCe17482d83FD53E2A921186Bd6ddd412610F7A1f</v>
      </c>
      <c r="I113" s="6" t="s">
        <v>23</v>
      </c>
      <c r="J113" s="6" t="s">
        <v>24</v>
      </c>
      <c r="K113" s="6" t="s">
        <v>13</v>
      </c>
      <c r="L113" s="6" t="s">
        <v>76</v>
      </c>
      <c r="M113" s="23">
        <v>420000</v>
      </c>
      <c r="N113" s="6" t="s">
        <v>77</v>
      </c>
      <c r="P113" s="6" t="str">
        <f>IF(ISBLANK(N113)=FALSE,IF(ISERROR(INDEX(지갑!$B$2:$B$1048576,MATCH($N113&amp;O113,지갑!$J$2:$J$1048576,0))) = TRUE, "", INDEX(지갑!$B$2:$B$1048576,MATCH($N113&amp;O113,지갑!$J$2:$J$1048576,0))),"")</f>
        <v>exchange</v>
      </c>
      <c r="Q113" s="6" t="str">
        <f>IF(ISBLANK(N113)=FALSE,IF(ISERROR(INDEX(지갑!$C$2:$C$1048576,MATCH($N113&amp;O113,지갑!$J$2:$J$1048576,0))) = TRUE, "", INDEX(지갑!$C$2:$C$1048576,MATCH($N113&amp;O113,지갑!$J$2:$J$1048576,0))),"")</f>
        <v>Binance</v>
      </c>
      <c r="R113" s="6" t="str">
        <f>IF(ISBLANK(N113)=FALSE,IF(ISERROR(INDEX(지갑!$D$2:$D$1048576,MATCH($N113&amp;O113,지갑!$J$2:$J$1048576,0))) = TRUE, "", INDEX(지갑!$D$2:$D$1048576,MATCH($N113&amp;O113,지갑!$J$2:$J$1048576,0))),"")</f>
        <v>BBRICK</v>
      </c>
      <c r="S113" s="6" t="s">
        <v>1885</v>
      </c>
      <c r="T113" s="12">
        <v>44482.497766203705</v>
      </c>
      <c r="U113" s="2" t="str">
        <f t="shared" si="6"/>
        <v>2021-10-13</v>
      </c>
    </row>
    <row r="114" spans="1:21">
      <c r="A114" s="2" t="s">
        <v>3</v>
      </c>
      <c r="B114" s="2" t="str">
        <f t="shared" si="12"/>
        <v>FTX</v>
      </c>
      <c r="C114" s="2" t="str">
        <f t="shared" si="13"/>
        <v>BBRICK</v>
      </c>
      <c r="D114" s="2" t="s">
        <v>59</v>
      </c>
      <c r="E114" s="2">
        <v>7</v>
      </c>
      <c r="F114" s="2" t="str">
        <f t="shared" si="11"/>
        <v>BTC</v>
      </c>
      <c r="G114" s="2" t="str">
        <f>IF(INDEX(지갑!$H:$H,MATCH(A114&amp;B114&amp;C114&amp;D114&amp;E114&amp;F114&amp;H114,지갑!$K:$K,0))=0, "",INDEX(지갑!$H:$H,MATCH(A114&amp;B114&amp;C114&amp;D114&amp;E114&amp;F114&amp;H114,지갑!$K:$K,0)))</f>
        <v>3LLRS688CkBg71m4qvEffbHh9sMQZfH5or</v>
      </c>
      <c r="I114" s="6" t="s">
        <v>23</v>
      </c>
      <c r="J114" s="6" t="s">
        <v>24</v>
      </c>
      <c r="K114" s="6" t="s">
        <v>9</v>
      </c>
      <c r="L114" s="6" t="s">
        <v>1677</v>
      </c>
      <c r="M114" s="23">
        <v>7.3130319999999998</v>
      </c>
      <c r="P114" s="6" t="str">
        <f>IF(ISBLANK(N114)=FALSE,IF(ISERROR(INDEX(지갑!$B$2:$B$1048576,MATCH($N114&amp;O114,지갑!$J$2:$J$1048576,0))) = TRUE, "", INDEX(지갑!$B$2:$B$1048576,MATCH($N114&amp;O114,지갑!$J$2:$J$1048576,0))),"")</f>
        <v/>
      </c>
      <c r="Q114" s="6" t="str">
        <f>IF(ISBLANK(N114)=FALSE,IF(ISERROR(INDEX(지갑!$C$2:$C$1048576,MATCH($N114&amp;O114,지갑!$J$2:$J$1048576,0))) = TRUE, "", INDEX(지갑!$C$2:$C$1048576,MATCH($N114&amp;O114,지갑!$J$2:$J$1048576,0))),"")</f>
        <v/>
      </c>
      <c r="R114" s="6" t="str">
        <f>IF(ISBLANK(N114)=FALSE,IF(ISERROR(INDEX(지갑!$D$2:$D$1048576,MATCH($N114&amp;O114,지갑!$J$2:$J$1048576,0))) = TRUE, "", INDEX(지갑!$D$2:$D$1048576,MATCH($N114&amp;O114,지갑!$J$2:$J$1048576,0))),"")</f>
        <v/>
      </c>
      <c r="T114" s="12">
        <v>44477.607731481483</v>
      </c>
      <c r="U114" s="2" t="str">
        <f t="shared" si="6"/>
        <v>2021-10-08</v>
      </c>
    </row>
    <row r="115" spans="1:21">
      <c r="A115" s="2" t="s">
        <v>3</v>
      </c>
      <c r="B115" s="2" t="str">
        <f t="shared" si="12"/>
        <v>FTX</v>
      </c>
      <c r="C115" s="2" t="str">
        <f t="shared" si="13"/>
        <v>BBRICK</v>
      </c>
      <c r="D115" s="2" t="s">
        <v>59</v>
      </c>
      <c r="E115" s="2">
        <v>7</v>
      </c>
      <c r="F115" s="2" t="str">
        <f t="shared" si="11"/>
        <v>USDT</v>
      </c>
      <c r="G115" s="2" t="str">
        <f>IF(INDEX(지갑!$H:$H,MATCH(A115&amp;B115&amp;C115&amp;D115&amp;E115&amp;F115&amp;H115,지갑!$K:$K,0))=0, "",INDEX(지갑!$H:$H,MATCH(A115&amp;B115&amp;C115&amp;D115&amp;E115&amp;F115&amp;H115,지갑!$K:$K,0)))</f>
        <v>0xCe17482d83FD53E2A921186Bd6ddd412610F7A1f</v>
      </c>
      <c r="I115" s="6" t="s">
        <v>23</v>
      </c>
      <c r="J115" s="6" t="s">
        <v>24</v>
      </c>
      <c r="K115" s="6" t="s">
        <v>13</v>
      </c>
      <c r="L115" s="6" t="s">
        <v>76</v>
      </c>
      <c r="M115" s="23">
        <v>3981584</v>
      </c>
      <c r="N115" s="6" t="s">
        <v>1892</v>
      </c>
      <c r="P115" s="6" t="str">
        <f>IF(ISBLANK(N115)=FALSE,IF(ISERROR(INDEX(지갑!$B$2:$B$1048576,MATCH($N115&amp;O115,지갑!$J$2:$J$1048576,0))) = TRUE, "", INDEX(지갑!$B$2:$B$1048576,MATCH($N115&amp;O115,지갑!$J$2:$J$1048576,0))),"")</f>
        <v>exchange</v>
      </c>
      <c r="Q115" s="6" t="str">
        <f>IF(ISBLANK(N115)=FALSE,IF(ISERROR(INDEX(지갑!$C$2:$C$1048576,MATCH($N115&amp;O115,지갑!$J$2:$J$1048576,0))) = TRUE, "", INDEX(지갑!$C$2:$C$1048576,MATCH($N115&amp;O115,지갑!$J$2:$J$1048576,0))),"")</f>
        <v>Huobi</v>
      </c>
      <c r="R115" s="6" t="str">
        <f>IF(ISBLANK(N115)=FALSE,IF(ISERROR(INDEX(지갑!$D$2:$D$1048576,MATCH($N115&amp;O115,지갑!$J$2:$J$1048576,0))) = TRUE, "", INDEX(지갑!$D$2:$D$1048576,MATCH($N115&amp;O115,지갑!$J$2:$J$1048576,0))),"")</f>
        <v>Peertec</v>
      </c>
      <c r="S115" s="6" t="s">
        <v>1551</v>
      </c>
      <c r="T115" s="12">
        <v>44434.498726851853</v>
      </c>
      <c r="U115" s="2" t="str">
        <f t="shared" si="6"/>
        <v>2021-08-26</v>
      </c>
    </row>
    <row r="116" spans="1:21">
      <c r="A116" s="2" t="s">
        <v>3</v>
      </c>
      <c r="B116" s="2" t="str">
        <f t="shared" si="12"/>
        <v>FTX</v>
      </c>
      <c r="C116" s="2" t="str">
        <f t="shared" si="13"/>
        <v>BBRICK</v>
      </c>
      <c r="D116" s="2" t="s">
        <v>59</v>
      </c>
      <c r="E116" s="2">
        <v>7</v>
      </c>
      <c r="F116" s="2" t="str">
        <f t="shared" si="11"/>
        <v>USDT</v>
      </c>
      <c r="G116" s="2" t="str">
        <f>IF(INDEX(지갑!$H:$H,MATCH(A116&amp;B116&amp;C116&amp;D116&amp;E116&amp;F116&amp;H116,지갑!$K:$K,0))=0, "",INDEX(지갑!$H:$H,MATCH(A116&amp;B116&amp;C116&amp;D116&amp;E116&amp;F116&amp;H116,지갑!$K:$K,0)))</f>
        <v>0xCe17482d83FD53E2A921186Bd6ddd412610F7A1f</v>
      </c>
      <c r="I116" s="6" t="s">
        <v>23</v>
      </c>
      <c r="J116" s="6" t="s">
        <v>24</v>
      </c>
      <c r="K116" s="6" t="s">
        <v>13</v>
      </c>
      <c r="L116" s="6" t="s">
        <v>76</v>
      </c>
      <c r="M116" s="23">
        <v>2370517</v>
      </c>
      <c r="N116" s="6" t="s">
        <v>1892</v>
      </c>
      <c r="P116" s="6" t="str">
        <f>IF(ISBLANK(N116)=FALSE,IF(ISERROR(INDEX(지갑!$B$2:$B$1048576,MATCH($N116&amp;O116,지갑!$J$2:$J$1048576,0))) = TRUE, "", INDEX(지갑!$B$2:$B$1048576,MATCH($N116&amp;O116,지갑!$J$2:$J$1048576,0))),"")</f>
        <v>exchange</v>
      </c>
      <c r="Q116" s="6" t="str">
        <f>IF(ISBLANK(N116)=FALSE,IF(ISERROR(INDEX(지갑!$C$2:$C$1048576,MATCH($N116&amp;O116,지갑!$J$2:$J$1048576,0))) = TRUE, "", INDEX(지갑!$C$2:$C$1048576,MATCH($N116&amp;O116,지갑!$J$2:$J$1048576,0))),"")</f>
        <v>Huobi</v>
      </c>
      <c r="R116" s="6" t="str">
        <f>IF(ISBLANK(N116)=FALSE,IF(ISERROR(INDEX(지갑!$D$2:$D$1048576,MATCH($N116&amp;O116,지갑!$J$2:$J$1048576,0))) = TRUE, "", INDEX(지갑!$D$2:$D$1048576,MATCH($N116&amp;O116,지갑!$J$2:$J$1048576,0))),"")</f>
        <v>Peertec</v>
      </c>
      <c r="S116" s="6" t="s">
        <v>1512</v>
      </c>
      <c r="T116" s="12">
        <v>44392.78261574074</v>
      </c>
      <c r="U116" s="2" t="str">
        <f t="shared" si="6"/>
        <v>2021-07-15</v>
      </c>
    </row>
    <row r="117" spans="1:21">
      <c r="A117" s="2" t="s">
        <v>3</v>
      </c>
      <c r="B117" s="2" t="str">
        <f t="shared" si="12"/>
        <v>FTX</v>
      </c>
      <c r="C117" s="2" t="str">
        <f t="shared" si="13"/>
        <v>BBRICK</v>
      </c>
      <c r="D117" s="27" t="s">
        <v>1953</v>
      </c>
      <c r="E117" s="2">
        <v>1</v>
      </c>
      <c r="F117" s="2" t="str">
        <f t="shared" si="11"/>
        <v>USDC</v>
      </c>
      <c r="G117" s="2" t="str">
        <f>IF(INDEX(지갑!$H:$H,MATCH(A117&amp;B117&amp;C117&amp;D117&amp;E117&amp;F117&amp;H117,지갑!$K:$K,0))=0, "",INDEX(지갑!$H:$H,MATCH(A117&amp;B117&amp;C117&amp;D117&amp;E117&amp;F117&amp;H117,지갑!$K:$K,0)))</f>
        <v>0x072f87370eFF242A1eD79907dD990846Ad934Bd8</v>
      </c>
      <c r="I117" s="6" t="s">
        <v>23</v>
      </c>
      <c r="J117" s="6" t="s">
        <v>24</v>
      </c>
      <c r="K117" s="6" t="s">
        <v>2194</v>
      </c>
      <c r="M117" s="23">
        <v>30.789370000000002</v>
      </c>
      <c r="T117" s="12">
        <v>44476.967835648145</v>
      </c>
      <c r="U117" s="2" t="str">
        <f t="shared" si="6"/>
        <v>2021-10-07</v>
      </c>
    </row>
    <row r="118" spans="1:21">
      <c r="A118" s="2" t="s">
        <v>3</v>
      </c>
      <c r="B118" s="2" t="str">
        <f t="shared" si="12"/>
        <v>FTX</v>
      </c>
      <c r="C118" s="2" t="str">
        <f t="shared" si="13"/>
        <v>BBRICK</v>
      </c>
      <c r="D118" s="27" t="s">
        <v>1953</v>
      </c>
      <c r="E118" s="2">
        <v>1</v>
      </c>
      <c r="F118" s="2" t="str">
        <f t="shared" si="11"/>
        <v>USDC</v>
      </c>
      <c r="G118" s="2" t="str">
        <f>IF(INDEX(지갑!$H:$H,MATCH(A118&amp;B118&amp;C118&amp;D118&amp;E118&amp;F118&amp;H118,지갑!$K:$K,0))=0, "",INDEX(지갑!$H:$H,MATCH(A118&amp;B118&amp;C118&amp;D118&amp;E118&amp;F118&amp;H118,지갑!$K:$K,0)))</f>
        <v>0x072f87370eFF242A1eD79907dD990846Ad934Bd8</v>
      </c>
      <c r="I118" s="6" t="s">
        <v>23</v>
      </c>
      <c r="J118" s="6" t="s">
        <v>24</v>
      </c>
      <c r="K118" s="6" t="s">
        <v>2194</v>
      </c>
      <c r="M118" s="23">
        <v>10000</v>
      </c>
      <c r="T118" s="12">
        <v>44108.565787037034</v>
      </c>
      <c r="U118" s="2" t="str">
        <f t="shared" si="6"/>
        <v>2020-10-04</v>
      </c>
    </row>
    <row r="119" spans="1:21">
      <c r="A119" s="2" t="s">
        <v>3</v>
      </c>
      <c r="B119" s="2" t="str">
        <f t="shared" si="12"/>
        <v>FTX</v>
      </c>
      <c r="C119" s="2" t="str">
        <f t="shared" si="13"/>
        <v>BBRICK</v>
      </c>
      <c r="D119" s="27" t="s">
        <v>1953</v>
      </c>
      <c r="E119" s="2">
        <v>1</v>
      </c>
      <c r="F119" s="2" t="str">
        <f t="shared" si="11"/>
        <v>USDC</v>
      </c>
      <c r="G119" s="2" t="str">
        <f>IF(INDEX(지갑!$H:$H,MATCH(A119&amp;B119&amp;C119&amp;D119&amp;E119&amp;F119&amp;H119,지갑!$K:$K,0))=0, "",INDEX(지갑!$H:$H,MATCH(A119&amp;B119&amp;C119&amp;D119&amp;E119&amp;F119&amp;H119,지갑!$K:$K,0)))</f>
        <v>0x072f87370eFF242A1eD79907dD990846Ad934Bd8</v>
      </c>
      <c r="I119" s="6" t="s">
        <v>23</v>
      </c>
      <c r="J119" s="6" t="s">
        <v>24</v>
      </c>
      <c r="K119" s="6" t="s">
        <v>2194</v>
      </c>
      <c r="M119" s="23">
        <v>20000</v>
      </c>
      <c r="T119" s="12">
        <v>44089.662916666668</v>
      </c>
      <c r="U119" s="2" t="str">
        <f t="shared" si="6"/>
        <v>2020-09-15</v>
      </c>
    </row>
    <row r="120" spans="1:21">
      <c r="A120" s="2" t="s">
        <v>3</v>
      </c>
      <c r="B120" s="2" t="str">
        <f t="shared" si="12"/>
        <v>FTX</v>
      </c>
      <c r="C120" s="2" t="str">
        <f t="shared" si="13"/>
        <v>BBRICK</v>
      </c>
      <c r="D120" s="2" t="s">
        <v>1977</v>
      </c>
      <c r="F120" s="2" t="s">
        <v>11</v>
      </c>
      <c r="G120" s="5" t="s">
        <v>65</v>
      </c>
      <c r="I120" s="6" t="s">
        <v>23</v>
      </c>
      <c r="J120" s="6" t="s">
        <v>24</v>
      </c>
      <c r="K120" s="6" t="s">
        <v>11</v>
      </c>
      <c r="L120" s="6" t="s">
        <v>1677</v>
      </c>
      <c r="M120" s="23">
        <v>103</v>
      </c>
      <c r="P120" s="6" t="str">
        <f>IF(ISBLANK(N120)=FALSE,IF(ISERROR(INDEX(지갑!$B$2:$B$1048576,MATCH($N120&amp;O120,지갑!$J$2:$J$1048576,0))) = TRUE, "", INDEX(지갑!$B$2:$B$1048576,MATCH($N120&amp;O120,지갑!$J$2:$J$1048576,0))),"")</f>
        <v/>
      </c>
      <c r="Q120" s="6" t="str">
        <f>IF(ISBLANK(N120)=FALSE,IF(ISERROR(INDEX(지갑!$C$2:$C$1048576,MATCH($N120&amp;O120,지갑!$J$2:$J$1048576,0))) = TRUE, "", INDEX(지갑!$C$2:$C$1048576,MATCH($N120&amp;O120,지갑!$J$2:$J$1048576,0))),"")</f>
        <v/>
      </c>
      <c r="R120" s="6" t="str">
        <f>IF(ISBLANK(N120)=FALSE,IF(ISERROR(INDEX(지갑!$D$2:$D$1048576,MATCH($N120&amp;O120,지갑!$J$2:$J$1048576,0))) = TRUE, "", INDEX(지갑!$D$2:$D$1048576,MATCH($N120&amp;O120,지갑!$J$2:$J$1048576,0))),"")</f>
        <v/>
      </c>
      <c r="T120" s="12">
        <v>44683.651770833334</v>
      </c>
      <c r="U120" s="2" t="str">
        <f t="shared" si="6"/>
        <v>2022-05-02</v>
      </c>
    </row>
    <row r="121" spans="1:21">
      <c r="A121" s="2" t="s">
        <v>3</v>
      </c>
      <c r="B121" s="2" t="str">
        <f t="shared" si="12"/>
        <v>FTX</v>
      </c>
      <c r="C121" s="2" t="str">
        <f t="shared" si="13"/>
        <v>BBRICK</v>
      </c>
      <c r="D121" s="2" t="s">
        <v>1977</v>
      </c>
      <c r="F121" s="2" t="s">
        <v>9</v>
      </c>
      <c r="G121" s="5" t="s">
        <v>64</v>
      </c>
      <c r="I121" s="6" t="s">
        <v>23</v>
      </c>
      <c r="J121" s="6" t="s">
        <v>24</v>
      </c>
      <c r="K121" s="6" t="s">
        <v>9</v>
      </c>
      <c r="L121" s="6" t="s">
        <v>1677</v>
      </c>
      <c r="M121" s="23">
        <v>41</v>
      </c>
      <c r="P121" s="6" t="str">
        <f>IF(ISBLANK(N121)=FALSE,IF(ISERROR(INDEX(지갑!$B$2:$B$1048576,MATCH($N121&amp;O121,지갑!$J$2:$J$1048576,0))) = TRUE, "", INDEX(지갑!$B$2:$B$1048576,MATCH($N121&amp;O121,지갑!$J$2:$J$1048576,0))),"")</f>
        <v/>
      </c>
      <c r="Q121" s="6" t="str">
        <f>IF(ISBLANK(N121)=FALSE,IF(ISERROR(INDEX(지갑!$C$2:$C$1048576,MATCH($N121&amp;O121,지갑!$J$2:$J$1048576,0))) = TRUE, "", INDEX(지갑!$C$2:$C$1048576,MATCH($N121&amp;O121,지갑!$J$2:$J$1048576,0))),"")</f>
        <v/>
      </c>
      <c r="R121" s="6" t="str">
        <f>IF(ISBLANK(N121)=FALSE,IF(ISERROR(INDEX(지갑!$D$2:$D$1048576,MATCH($N121&amp;O121,지갑!$J$2:$J$1048576,0))) = TRUE, "", INDEX(지갑!$D$2:$D$1048576,MATCH($N121&amp;O121,지갑!$J$2:$J$1048576,0))),"")</f>
        <v/>
      </c>
      <c r="T121" s="12">
        <v>44679.556828703702</v>
      </c>
      <c r="U121" s="2" t="str">
        <f t="shared" si="6"/>
        <v>2022-04-28</v>
      </c>
    </row>
    <row r="122" spans="1:21">
      <c r="A122" s="2" t="s">
        <v>3</v>
      </c>
      <c r="B122" s="2" t="str">
        <f t="shared" si="12"/>
        <v>FTX</v>
      </c>
      <c r="C122" s="2" t="str">
        <f t="shared" si="13"/>
        <v>BBRICK</v>
      </c>
      <c r="D122" s="2" t="s">
        <v>1977</v>
      </c>
      <c r="F122" s="2" t="s">
        <v>11</v>
      </c>
      <c r="G122" s="5" t="s">
        <v>65</v>
      </c>
      <c r="I122" s="6" t="s">
        <v>23</v>
      </c>
      <c r="J122" s="6" t="s">
        <v>24</v>
      </c>
      <c r="K122" s="6" t="s">
        <v>11</v>
      </c>
      <c r="L122" s="6" t="s">
        <v>1677</v>
      </c>
      <c r="M122" s="23">
        <v>103</v>
      </c>
      <c r="P122" s="6" t="str">
        <f>IF(ISBLANK(N122)=FALSE,IF(ISERROR(INDEX(지갑!$B$2:$B$1048576,MATCH($N122&amp;O122,지갑!$J$2:$J$1048576,0))) = TRUE, "", INDEX(지갑!$B$2:$B$1048576,MATCH($N122&amp;O122,지갑!$J$2:$J$1048576,0))),"")</f>
        <v/>
      </c>
      <c r="Q122" s="6" t="str">
        <f>IF(ISBLANK(N122)=FALSE,IF(ISERROR(INDEX(지갑!$C$2:$C$1048576,MATCH($N122&amp;O122,지갑!$J$2:$J$1048576,0))) = TRUE, "", INDEX(지갑!$C$2:$C$1048576,MATCH($N122&amp;O122,지갑!$J$2:$J$1048576,0))),"")</f>
        <v/>
      </c>
      <c r="R122" s="6" t="str">
        <f>IF(ISBLANK(N122)=FALSE,IF(ISERROR(INDEX(지갑!$D$2:$D$1048576,MATCH($N122&amp;O122,지갑!$J$2:$J$1048576,0))) = TRUE, "", INDEX(지갑!$D$2:$D$1048576,MATCH($N122&amp;O122,지갑!$J$2:$J$1048576,0))),"")</f>
        <v/>
      </c>
      <c r="T122" s="12">
        <v>44669.435358796298</v>
      </c>
      <c r="U122" s="2" t="str">
        <f t="shared" si="6"/>
        <v>2022-04-18</v>
      </c>
    </row>
    <row r="123" spans="1:21">
      <c r="A123" s="2" t="s">
        <v>3</v>
      </c>
      <c r="B123" s="2" t="str">
        <f t="shared" si="12"/>
        <v>FTX</v>
      </c>
      <c r="C123" s="2" t="str">
        <f t="shared" si="13"/>
        <v>BBRICK</v>
      </c>
      <c r="D123" s="2" t="s">
        <v>1977</v>
      </c>
      <c r="F123" s="2" t="s">
        <v>9</v>
      </c>
      <c r="G123" s="5" t="s">
        <v>64</v>
      </c>
      <c r="I123" s="6" t="s">
        <v>23</v>
      </c>
      <c r="J123" s="6" t="s">
        <v>24</v>
      </c>
      <c r="K123" s="6" t="s">
        <v>9</v>
      </c>
      <c r="L123" s="6" t="s">
        <v>1677</v>
      </c>
      <c r="M123" s="23">
        <v>41</v>
      </c>
      <c r="P123" s="6" t="str">
        <f>IF(ISBLANK(N123)=FALSE,IF(ISERROR(INDEX(지갑!$B$2:$B$1048576,MATCH($N123&amp;O123,지갑!$J$2:$J$1048576,0))) = TRUE, "", INDEX(지갑!$B$2:$B$1048576,MATCH($N123&amp;O123,지갑!$J$2:$J$1048576,0))),"")</f>
        <v/>
      </c>
      <c r="Q123" s="6" t="str">
        <f>IF(ISBLANK(N123)=FALSE,IF(ISERROR(INDEX(지갑!$C$2:$C$1048576,MATCH($N123&amp;O123,지갑!$J$2:$J$1048576,0))) = TRUE, "", INDEX(지갑!$C$2:$C$1048576,MATCH($N123&amp;O123,지갑!$J$2:$J$1048576,0))),"")</f>
        <v/>
      </c>
      <c r="R123" s="6" t="str">
        <f>IF(ISBLANK(N123)=FALSE,IF(ISERROR(INDEX(지갑!$D$2:$D$1048576,MATCH($N123&amp;O123,지갑!$J$2:$J$1048576,0))) = TRUE, "", INDEX(지갑!$D$2:$D$1048576,MATCH($N123&amp;O123,지갑!$J$2:$J$1048576,0))),"")</f>
        <v/>
      </c>
      <c r="T123" s="12">
        <v>44665.336643518516</v>
      </c>
      <c r="U123" s="2" t="str">
        <f t="shared" si="6"/>
        <v>2022-04-14</v>
      </c>
    </row>
    <row r="124" spans="1:21">
      <c r="A124" s="2" t="s">
        <v>3</v>
      </c>
      <c r="B124" s="2" t="str">
        <f t="shared" si="12"/>
        <v>FTX</v>
      </c>
      <c r="C124" s="2" t="str">
        <f t="shared" si="13"/>
        <v>BBRICK</v>
      </c>
      <c r="D124" s="2" t="s">
        <v>1977</v>
      </c>
      <c r="F124" s="2" t="str">
        <f>K124</f>
        <v>USDC</v>
      </c>
      <c r="G124" s="2" t="str">
        <f>IF(INDEX(지갑!$H:$H,MATCH(A124&amp;B124&amp;C124&amp;D124&amp;E124&amp;F124&amp;H124,지갑!$K:$K,0))=0, "",INDEX(지갑!$H:$H,MATCH(A124&amp;B124&amp;C124&amp;D124&amp;E124&amp;F124&amp;H124,지갑!$K:$K,0)))</f>
        <v>0xbAafa054940dB14170b608903067149c9E744545</v>
      </c>
      <c r="I124" s="6" t="s">
        <v>23</v>
      </c>
      <c r="J124" s="6" t="s">
        <v>24</v>
      </c>
      <c r="K124" s="6" t="s">
        <v>2194</v>
      </c>
      <c r="L124" s="6" t="s">
        <v>1677</v>
      </c>
      <c r="M124" s="23">
        <v>133503.9</v>
      </c>
      <c r="P124" s="6" t="str">
        <f>IF(ISBLANK(N124)=FALSE,IF(ISERROR(INDEX(지갑!$B$2:$B$1048576,MATCH($N124&amp;O124,지갑!$J$2:$J$1048576,0))) = TRUE, "", INDEX(지갑!$B$2:$B$1048576,MATCH($N124&amp;O124,지갑!$J$2:$J$1048576,0))),"")</f>
        <v/>
      </c>
      <c r="Q124" s="6" t="str">
        <f>IF(ISBLANK(N124)=FALSE,IF(ISERROR(INDEX(지갑!$C$2:$C$1048576,MATCH($N124&amp;O124,지갑!$J$2:$J$1048576,0))) = TRUE, "", INDEX(지갑!$C$2:$C$1048576,MATCH($N124&amp;O124,지갑!$J$2:$J$1048576,0))),"")</f>
        <v/>
      </c>
      <c r="R124" s="6" t="str">
        <f>IF(ISBLANK(N124)=FALSE,IF(ISERROR(INDEX(지갑!$D$2:$D$1048576,MATCH($N124&amp;O124,지갑!$J$2:$J$1048576,0))) = TRUE, "", INDEX(지갑!$D$2:$D$1048576,MATCH($N124&amp;O124,지갑!$J$2:$J$1048576,0))),"")</f>
        <v/>
      </c>
      <c r="T124" s="12">
        <v>44650.627083333333</v>
      </c>
      <c r="U124" s="2" t="str">
        <f t="shared" si="6"/>
        <v>2022-03-30</v>
      </c>
    </row>
    <row r="125" spans="1:21">
      <c r="A125" s="2" t="s">
        <v>3</v>
      </c>
      <c r="B125" s="2" t="str">
        <f t="shared" si="12"/>
        <v>FTX</v>
      </c>
      <c r="C125" s="2" t="str">
        <f t="shared" si="13"/>
        <v>BBRICK</v>
      </c>
      <c r="D125" s="2" t="s">
        <v>1977</v>
      </c>
      <c r="F125" s="2" t="str">
        <f>K125</f>
        <v>USDC</v>
      </c>
      <c r="G125" s="2" t="str">
        <f>IF(INDEX(지갑!$H:$H,MATCH(A125&amp;B125&amp;C125&amp;D125&amp;E125&amp;F125&amp;H125,지갑!$K:$K,0))=0, "",INDEX(지갑!$H:$H,MATCH(A125&amp;B125&amp;C125&amp;D125&amp;E125&amp;F125&amp;H125,지갑!$K:$K,0)))</f>
        <v>0xbAafa054940dB14170b608903067149c9E744545</v>
      </c>
      <c r="I125" s="6" t="s">
        <v>23</v>
      </c>
      <c r="J125" s="6" t="s">
        <v>24</v>
      </c>
      <c r="K125" s="6" t="s">
        <v>2194</v>
      </c>
      <c r="L125" s="6" t="s">
        <v>1677</v>
      </c>
      <c r="M125" s="23">
        <v>149986</v>
      </c>
      <c r="P125" s="6" t="str">
        <f>IF(ISBLANK(N125)=FALSE,IF(ISERROR(INDEX(지갑!$B$2:$B$1048576,MATCH($N125&amp;O125,지갑!$J$2:$J$1048576,0))) = TRUE, "", INDEX(지갑!$B$2:$B$1048576,MATCH($N125&amp;O125,지갑!$J$2:$J$1048576,0))),"")</f>
        <v/>
      </c>
      <c r="Q125" s="6" t="str">
        <f>IF(ISBLANK(N125)=FALSE,IF(ISERROR(INDEX(지갑!$C$2:$C$1048576,MATCH($N125&amp;O125,지갑!$J$2:$J$1048576,0))) = TRUE, "", INDEX(지갑!$C$2:$C$1048576,MATCH($N125&amp;O125,지갑!$J$2:$J$1048576,0))),"")</f>
        <v/>
      </c>
      <c r="R125" s="6" t="str">
        <f>IF(ISBLANK(N125)=FALSE,IF(ISERROR(INDEX(지갑!$D$2:$D$1048576,MATCH($N125&amp;O125,지갑!$J$2:$J$1048576,0))) = TRUE, "", INDEX(지갑!$D$2:$D$1048576,MATCH($N125&amp;O125,지갑!$J$2:$J$1048576,0))),"")</f>
        <v/>
      </c>
      <c r="T125" s="12">
        <v>44650.405381944445</v>
      </c>
      <c r="U125" s="2" t="str">
        <f t="shared" si="6"/>
        <v>2022-03-30</v>
      </c>
    </row>
    <row r="126" spans="1:21" ht="17">
      <c r="A126" s="2" t="s">
        <v>3</v>
      </c>
      <c r="B126" s="2" t="str">
        <f t="shared" si="12"/>
        <v>FTX</v>
      </c>
      <c r="C126" s="2" t="str">
        <f t="shared" si="13"/>
        <v>BBRICK</v>
      </c>
      <c r="D126" s="2" t="s">
        <v>1977</v>
      </c>
      <c r="F126" s="2" t="s">
        <v>11</v>
      </c>
      <c r="G126" s="2" t="str">
        <f>IF(INDEX(지갑!$H:$H,MATCH(A126&amp;B126&amp;C126&amp;D126&amp;E126&amp;F126&amp;H126,지갑!$K:$K,0))=0, "",INDEX(지갑!$H:$H,MATCH(A126&amp;B126&amp;C126&amp;D126&amp;E126&amp;F126&amp;H126,지갑!$K:$K,0)))</f>
        <v>0xD7A84c8417782401dc31b009fEb1976DeBd5728f</v>
      </c>
      <c r="I126" s="6" t="s">
        <v>23</v>
      </c>
      <c r="J126" s="6" t="s">
        <v>24</v>
      </c>
      <c r="K126" s="6" t="s">
        <v>11</v>
      </c>
      <c r="L126" s="6" t="s">
        <v>11</v>
      </c>
      <c r="M126" s="23">
        <v>1892.74</v>
      </c>
      <c r="N126" s="6" t="s">
        <v>199</v>
      </c>
      <c r="O126" s="53"/>
      <c r="P126" s="6" t="str">
        <f>IF(ISBLANK(N126)=FALSE,IF(ISERROR(INDEX(지갑!$B$2:$B$1048576,MATCH($N126&amp;O126,지갑!$J$2:$J$1048576,0))) = TRUE, "", INDEX(지갑!$B$2:$B$1048576,MATCH($N126&amp;O126,지갑!$J$2:$J$1048576,0))),"")</f>
        <v>exchange</v>
      </c>
      <c r="Q126" s="6" t="str">
        <f>IF(ISBLANK(N126)=FALSE,IF(ISERROR(INDEX(지갑!$C$2:$C$1048576,MATCH($N126&amp;O126,지갑!$J$2:$J$1048576,0))) = TRUE, "", INDEX(지갑!$C$2:$C$1048576,MATCH($N126&amp;O126,지갑!$J$2:$J$1048576,0))),"")</f>
        <v>FTX</v>
      </c>
      <c r="R126" s="6" t="str">
        <f>IF(ISBLANK(N126)=FALSE,IF(ISERROR(INDEX(지갑!$D$2:$D$1048576,MATCH($N126&amp;O126,지갑!$J$2:$J$1048576,0))) = TRUE, "", INDEX(지갑!$D$2:$D$1048576,MATCH($N126&amp;O126,지갑!$J$2:$J$1048576,0))),"")</f>
        <v>Peertec</v>
      </c>
      <c r="S126" s="6" t="s">
        <v>1956</v>
      </c>
      <c r="T126" s="12">
        <v>44580.725393518522</v>
      </c>
      <c r="U126" s="2" t="str">
        <f t="shared" si="6"/>
        <v>2022-01-19</v>
      </c>
    </row>
    <row r="127" spans="1:21">
      <c r="A127" s="2" t="s">
        <v>3</v>
      </c>
      <c r="B127" s="2" t="str">
        <f t="shared" si="12"/>
        <v>FTX</v>
      </c>
      <c r="C127" s="2" t="str">
        <f t="shared" si="13"/>
        <v>BBRICK</v>
      </c>
      <c r="D127" s="2" t="s">
        <v>1977</v>
      </c>
      <c r="F127" s="2" t="s">
        <v>9</v>
      </c>
      <c r="G127" s="2" t="str">
        <f>IF(INDEX(지갑!$H:$H,MATCH(A127&amp;B127&amp;C127&amp;D127&amp;E127&amp;F127&amp;H127,지갑!$K:$K,0))=0, "",INDEX(지갑!$H:$H,MATCH(A127&amp;B127&amp;C127&amp;D127&amp;E127&amp;F127&amp;H127,지갑!$K:$K,0)))</f>
        <v>39YqL8uJFKRQTG6xEiywkbUB7fRQF1R8zd</v>
      </c>
      <c r="I127" s="6" t="s">
        <v>23</v>
      </c>
      <c r="J127" s="6" t="s">
        <v>24</v>
      </c>
      <c r="K127" s="6" t="s">
        <v>9</v>
      </c>
      <c r="L127" s="6" t="s">
        <v>1677</v>
      </c>
      <c r="M127" s="23">
        <v>162.02539999999999</v>
      </c>
      <c r="N127" s="21"/>
      <c r="O127" s="21"/>
      <c r="P127" s="6" t="str">
        <f>IF(ISBLANK(N127)=FALSE,IF(ISERROR(INDEX(지갑!$B$2:$B$1048576,MATCH($N127&amp;O127,지갑!$J$2:$J$1048576,0))) = TRUE, "", INDEX(지갑!$B$2:$B$1048576,MATCH($N127&amp;O127,지갑!$J$2:$J$1048576,0))),"")</f>
        <v/>
      </c>
      <c r="Q127" s="6" t="str">
        <f>IF(ISBLANK(N127)=FALSE,IF(ISERROR(INDEX(지갑!$C$2:$C$1048576,MATCH($N127&amp;O127,지갑!$J$2:$J$1048576,0))) = TRUE, "", INDEX(지갑!$C$2:$C$1048576,MATCH($N127&amp;O127,지갑!$J$2:$J$1048576,0))),"")</f>
        <v/>
      </c>
      <c r="R127" s="6" t="str">
        <f>IF(ISBLANK(N127)=FALSE,IF(ISERROR(INDEX(지갑!$D$2:$D$1048576,MATCH($N127&amp;O127,지갑!$J$2:$J$1048576,0))) = TRUE, "", INDEX(지갑!$D$2:$D$1048576,MATCH($N127&amp;O127,지갑!$J$2:$J$1048576,0))),"")</f>
        <v/>
      </c>
      <c r="S127" s="21"/>
      <c r="T127" s="12">
        <v>44559.701736111114</v>
      </c>
      <c r="U127" s="2" t="str">
        <f t="shared" si="6"/>
        <v>2021-12-29</v>
      </c>
    </row>
    <row r="128" spans="1:21" ht="17">
      <c r="A128" s="2" t="s">
        <v>3</v>
      </c>
      <c r="B128" s="2" t="str">
        <f t="shared" si="12"/>
        <v>FTX</v>
      </c>
      <c r="C128" s="2" t="str">
        <f t="shared" si="13"/>
        <v>BBRICK</v>
      </c>
      <c r="D128" s="2" t="s">
        <v>1977</v>
      </c>
      <c r="F128" s="2" t="s">
        <v>11</v>
      </c>
      <c r="G128" s="2" t="str">
        <f>IF(INDEX(지갑!$H:$H,MATCH(A128&amp;B128&amp;C128&amp;D128&amp;E128&amp;F128&amp;H128,지갑!$K:$K,0))=0, "",INDEX(지갑!$H:$H,MATCH(A128&amp;B128&amp;C128&amp;D128&amp;E128&amp;F128&amp;H128,지갑!$K:$K,0)))</f>
        <v>0xD7A84c8417782401dc31b009fEb1976DeBd5728f</v>
      </c>
      <c r="I128" s="6" t="s">
        <v>23</v>
      </c>
      <c r="J128" s="6" t="s">
        <v>24</v>
      </c>
      <c r="K128" s="6" t="s">
        <v>11</v>
      </c>
      <c r="L128" s="6" t="s">
        <v>11</v>
      </c>
      <c r="M128" s="23">
        <v>3929.5</v>
      </c>
      <c r="N128" s="6" t="s">
        <v>199</v>
      </c>
      <c r="O128" s="22"/>
      <c r="P128" s="6" t="str">
        <f>IF(ISBLANK(N128)=FALSE,IF(ISERROR(INDEX(지갑!$B$2:$B$1048576,MATCH($N128&amp;O128,지갑!$J$2:$J$1048576,0))) = TRUE, "", INDEX(지갑!$B$2:$B$1048576,MATCH($N128&amp;O128,지갑!$J$2:$J$1048576,0))),"")</f>
        <v>exchange</v>
      </c>
      <c r="Q128" s="6" t="str">
        <f>IF(ISBLANK(N128)=FALSE,IF(ISERROR(INDEX(지갑!$C$2:$C$1048576,MATCH($N128&amp;O128,지갑!$J$2:$J$1048576,0))) = TRUE, "", INDEX(지갑!$C$2:$C$1048576,MATCH($N128&amp;O128,지갑!$J$2:$J$1048576,0))),"")</f>
        <v>FTX</v>
      </c>
      <c r="R128" s="6" t="str">
        <f>IF(ISBLANK(N128)=FALSE,IF(ISERROR(INDEX(지갑!$D$2:$D$1048576,MATCH($N128&amp;O128,지갑!$J$2:$J$1048576,0))) = TRUE, "", INDEX(지갑!$D$2:$D$1048576,MATCH($N128&amp;O128,지갑!$J$2:$J$1048576,0))),"")</f>
        <v>Peertec</v>
      </c>
      <c r="S128" s="6" t="s">
        <v>1957</v>
      </c>
      <c r="T128" s="12">
        <v>44559.665532407409</v>
      </c>
      <c r="U128" s="2" t="str">
        <f t="shared" si="6"/>
        <v>2021-12-29</v>
      </c>
    </row>
    <row r="129" spans="1:21" ht="17">
      <c r="A129" s="2" t="s">
        <v>3</v>
      </c>
      <c r="B129" s="2" t="str">
        <f t="shared" si="12"/>
        <v>FTX</v>
      </c>
      <c r="C129" s="2" t="str">
        <f t="shared" si="13"/>
        <v>BBRICK</v>
      </c>
      <c r="D129" s="2" t="s">
        <v>1977</v>
      </c>
      <c r="F129" s="2" t="s">
        <v>13</v>
      </c>
      <c r="G129" s="2" t="str">
        <f>IF(INDEX(지갑!$H:$H,MATCH(A129&amp;B129&amp;C129&amp;D129&amp;E129&amp;F129&amp;H129,지갑!$K:$K,0))=0, "",INDEX(지갑!$H:$H,MATCH(A129&amp;B129&amp;C129&amp;D129&amp;E129&amp;F129&amp;H129,지갑!$K:$K,0)))</f>
        <v>0xbAafa054940dB14170b608903067149c9E744545</v>
      </c>
      <c r="I129" s="6" t="s">
        <v>23</v>
      </c>
      <c r="J129" s="6" t="s">
        <v>24</v>
      </c>
      <c r="K129" s="6" t="s">
        <v>13</v>
      </c>
      <c r="L129" s="6" t="s">
        <v>1675</v>
      </c>
      <c r="M129" s="23">
        <v>2004999</v>
      </c>
      <c r="N129" s="6" t="s">
        <v>199</v>
      </c>
      <c r="O129" s="22"/>
      <c r="P129" s="6" t="str">
        <f>IF(ISBLANK(N129)=FALSE,IF(ISERROR(INDEX(지갑!$B$2:$B$1048576,MATCH($N129&amp;O129,지갑!$J$2:$J$1048576,0))) = TRUE, "", INDEX(지갑!$B$2:$B$1048576,MATCH($N129&amp;O129,지갑!$J$2:$J$1048576,0))),"")</f>
        <v>exchange</v>
      </c>
      <c r="Q129" s="6" t="str">
        <f>IF(ISBLANK(N129)=FALSE,IF(ISERROR(INDEX(지갑!$C$2:$C$1048576,MATCH($N129&amp;O129,지갑!$J$2:$J$1048576,0))) = TRUE, "", INDEX(지갑!$C$2:$C$1048576,MATCH($N129&amp;O129,지갑!$J$2:$J$1048576,0))),"")</f>
        <v>FTX</v>
      </c>
      <c r="R129" s="6" t="str">
        <f>IF(ISBLANK(N129)=FALSE,IF(ISERROR(INDEX(지갑!$D$2:$D$1048576,MATCH($N129&amp;O129,지갑!$J$2:$J$1048576,0))) = TRUE, "", INDEX(지갑!$D$2:$D$1048576,MATCH($N129&amp;O129,지갑!$J$2:$J$1048576,0))),"")</f>
        <v>Peertec</v>
      </c>
      <c r="S129" s="6" t="s">
        <v>1958</v>
      </c>
      <c r="T129" s="12">
        <v>44556.79314814815</v>
      </c>
      <c r="U129" s="2" t="str">
        <f t="shared" si="6"/>
        <v>2021-12-26</v>
      </c>
    </row>
    <row r="130" spans="1:21" ht="17">
      <c r="A130" s="2" t="s">
        <v>3</v>
      </c>
      <c r="B130" s="2" t="str">
        <f t="shared" si="12"/>
        <v>FTX</v>
      </c>
      <c r="C130" s="2" t="str">
        <f t="shared" si="13"/>
        <v>BBRICK</v>
      </c>
      <c r="D130" s="2" t="s">
        <v>1977</v>
      </c>
      <c r="F130" s="2" t="s">
        <v>11</v>
      </c>
      <c r="G130" s="2" t="str">
        <f>IF(INDEX(지갑!$H:$H,MATCH(A130&amp;B130&amp;C130&amp;D130&amp;E130&amp;F130&amp;H130,지갑!$K:$K,0))=0, "",INDEX(지갑!$H:$H,MATCH(A130&amp;B130&amp;C130&amp;D130&amp;E130&amp;F130&amp;H130,지갑!$K:$K,0)))</f>
        <v>0xD7A84c8417782401dc31b009fEb1976DeBd5728f</v>
      </c>
      <c r="I130" s="6" t="s">
        <v>23</v>
      </c>
      <c r="J130" s="6" t="s">
        <v>24</v>
      </c>
      <c r="K130" s="6" t="s">
        <v>11</v>
      </c>
      <c r="L130" s="6" t="s">
        <v>11</v>
      </c>
      <c r="M130" s="23">
        <v>691</v>
      </c>
      <c r="N130" s="6" t="s">
        <v>199</v>
      </c>
      <c r="O130" s="22"/>
      <c r="P130" s="6" t="str">
        <f>IF(ISBLANK(N130)=FALSE,IF(ISERROR(INDEX(지갑!$B$2:$B$1048576,MATCH($N130&amp;O130,지갑!$J$2:$J$1048576,0))) = TRUE, "", INDEX(지갑!$B$2:$B$1048576,MATCH($N130&amp;O130,지갑!$J$2:$J$1048576,0))),"")</f>
        <v>exchange</v>
      </c>
      <c r="Q130" s="6" t="str">
        <f>IF(ISBLANK(N130)=FALSE,IF(ISERROR(INDEX(지갑!$C$2:$C$1048576,MATCH($N130&amp;O130,지갑!$J$2:$J$1048576,0))) = TRUE, "", INDEX(지갑!$C$2:$C$1048576,MATCH($N130&amp;O130,지갑!$J$2:$J$1048576,0))),"")</f>
        <v>FTX</v>
      </c>
      <c r="R130" s="6" t="str">
        <f>IF(ISBLANK(N130)=FALSE,IF(ISERROR(INDEX(지갑!$D$2:$D$1048576,MATCH($N130&amp;O130,지갑!$J$2:$J$1048576,0))) = TRUE, "", INDEX(지갑!$D$2:$D$1048576,MATCH($N130&amp;O130,지갑!$J$2:$J$1048576,0))),"")</f>
        <v>Peertec</v>
      </c>
      <c r="S130" s="6" t="s">
        <v>1959</v>
      </c>
      <c r="T130" s="12">
        <v>44536.905578703707</v>
      </c>
      <c r="U130" s="2" t="str">
        <f t="shared" si="6"/>
        <v>2021-12-06</v>
      </c>
    </row>
    <row r="131" spans="1:21" ht="17">
      <c r="A131" s="2" t="s">
        <v>3</v>
      </c>
      <c r="B131" s="2" t="str">
        <f t="shared" si="12"/>
        <v>FTX</v>
      </c>
      <c r="C131" s="2" t="str">
        <f t="shared" si="13"/>
        <v>BBRICK</v>
      </c>
      <c r="D131" s="2" t="s">
        <v>1977</v>
      </c>
      <c r="F131" s="2" t="s">
        <v>11</v>
      </c>
      <c r="G131" s="2" t="str">
        <f>IF(INDEX(지갑!$H:$H,MATCH(A131&amp;B131&amp;C131&amp;D131&amp;E131&amp;F131&amp;H131,지갑!$K:$K,0))=0, "",INDEX(지갑!$H:$H,MATCH(A131&amp;B131&amp;C131&amp;D131&amp;E131&amp;F131&amp;H131,지갑!$K:$K,0)))</f>
        <v>0xD7A84c8417782401dc31b009fEb1976DeBd5728f</v>
      </c>
      <c r="I131" s="6" t="s">
        <v>23</v>
      </c>
      <c r="J131" s="6" t="s">
        <v>24</v>
      </c>
      <c r="K131" s="6" t="s">
        <v>11</v>
      </c>
      <c r="L131" s="6" t="s">
        <v>11</v>
      </c>
      <c r="M131" s="23">
        <v>1073.0550000000001</v>
      </c>
      <c r="N131" s="6" t="s">
        <v>199</v>
      </c>
      <c r="O131" s="22"/>
      <c r="P131" s="6" t="str">
        <f>IF(ISBLANK(N131)=FALSE,IF(ISERROR(INDEX(지갑!$B$2:$B$1048576,MATCH($N131&amp;O131,지갑!$J$2:$J$1048576,0))) = TRUE, "", INDEX(지갑!$B$2:$B$1048576,MATCH($N131&amp;O131,지갑!$J$2:$J$1048576,0))),"")</f>
        <v>exchange</v>
      </c>
      <c r="Q131" s="6" t="str">
        <f>IF(ISBLANK(N131)=FALSE,IF(ISERROR(INDEX(지갑!$C$2:$C$1048576,MATCH($N131&amp;O131,지갑!$J$2:$J$1048576,0))) = TRUE, "", INDEX(지갑!$C$2:$C$1048576,MATCH($N131&amp;O131,지갑!$J$2:$J$1048576,0))),"")</f>
        <v>FTX</v>
      </c>
      <c r="R131" s="6" t="str">
        <f>IF(ISBLANK(N131)=FALSE,IF(ISERROR(INDEX(지갑!$D$2:$D$1048576,MATCH($N131&amp;O131,지갑!$J$2:$J$1048576,0))) = TRUE, "", INDEX(지갑!$D$2:$D$1048576,MATCH($N131&amp;O131,지갑!$J$2:$J$1048576,0))),"")</f>
        <v>Peertec</v>
      </c>
      <c r="S131" s="6" t="s">
        <v>1960</v>
      </c>
      <c r="T131" s="12">
        <v>44531.626956018517</v>
      </c>
      <c r="U131" s="2" t="str">
        <f t="shared" ref="U131:U194" si="14">TEXT(T131, "yyyy-mm-dd")</f>
        <v>2021-12-01</v>
      </c>
    </row>
    <row r="132" spans="1:21" ht="17">
      <c r="A132" s="2" t="s">
        <v>3</v>
      </c>
      <c r="B132" s="2" t="str">
        <f t="shared" si="12"/>
        <v>FTX</v>
      </c>
      <c r="C132" s="2" t="str">
        <f t="shared" si="13"/>
        <v>BBRICK</v>
      </c>
      <c r="D132" s="2" t="s">
        <v>1977</v>
      </c>
      <c r="F132" s="2" t="s">
        <v>11</v>
      </c>
      <c r="G132" s="2" t="str">
        <f>IF(INDEX(지갑!$H:$H,MATCH(A132&amp;B132&amp;C132&amp;D132&amp;E132&amp;F132&amp;H132,지갑!$K:$K,0))=0, "",INDEX(지갑!$H:$H,MATCH(A132&amp;B132&amp;C132&amp;D132&amp;E132&amp;F132&amp;H132,지갑!$K:$K,0)))</f>
        <v>0xD7A84c8417782401dc31b009fEb1976DeBd5728f</v>
      </c>
      <c r="I132" s="6" t="s">
        <v>23</v>
      </c>
      <c r="J132" s="6" t="s">
        <v>24</v>
      </c>
      <c r="K132" s="6" t="s">
        <v>11</v>
      </c>
      <c r="L132" s="6" t="s">
        <v>11</v>
      </c>
      <c r="M132" s="23">
        <v>1300</v>
      </c>
      <c r="N132" s="6" t="s">
        <v>1954</v>
      </c>
      <c r="O132" s="22"/>
      <c r="P132" s="6" t="str">
        <f>IF(ISBLANK(N132)=FALSE,IF(ISERROR(INDEX(지갑!$B$2:$B$1048576,MATCH($N132&amp;O132,지갑!$J$2:$J$1048576,0))) = TRUE, "", INDEX(지갑!$B$2:$B$1048576,MATCH($N132&amp;O132,지갑!$J$2:$J$1048576,0))),"")</f>
        <v>exchange</v>
      </c>
      <c r="Q132" s="6" t="str">
        <f>IF(ISBLANK(N132)=FALSE,IF(ISERROR(INDEX(지갑!$C$2:$C$1048576,MATCH($N132&amp;O132,지갑!$J$2:$J$1048576,0))) = TRUE, "", INDEX(지갑!$C$2:$C$1048576,MATCH($N132&amp;O132,지갑!$J$2:$J$1048576,0))),"")</f>
        <v>Deribit</v>
      </c>
      <c r="R132" s="6" t="str">
        <f>IF(ISBLANK(N132)=FALSE,IF(ISERROR(INDEX(지갑!$D$2:$D$1048576,MATCH($N132&amp;O132,지갑!$J$2:$J$1048576,0))) = TRUE, "", INDEX(지갑!$D$2:$D$1048576,MATCH($N132&amp;O132,지갑!$J$2:$J$1048576,0))),"")</f>
        <v>용범</v>
      </c>
      <c r="S132" s="6" t="s">
        <v>1961</v>
      </c>
      <c r="T132" s="12">
        <v>44530.534803240742</v>
      </c>
      <c r="U132" s="2" t="str">
        <f t="shared" si="14"/>
        <v>2021-11-30</v>
      </c>
    </row>
    <row r="133" spans="1:21">
      <c r="A133" s="2" t="s">
        <v>3</v>
      </c>
      <c r="B133" s="2" t="s">
        <v>23</v>
      </c>
      <c r="C133" s="2" t="s">
        <v>24</v>
      </c>
      <c r="D133" s="2" t="s">
        <v>1856</v>
      </c>
      <c r="E133" s="2">
        <v>10025</v>
      </c>
      <c r="F133" s="2" t="str">
        <f>K133</f>
        <v>ETH</v>
      </c>
      <c r="G133" s="2" t="str">
        <f>IF(INDEX(지갑!$H:$H,MATCH(A133&amp;B133&amp;C133&amp;D133&amp;E133&amp;F133&amp;H133,지갑!$K:$K,0))=0, "",INDEX(지갑!$H:$H,MATCH(A133&amp;B133&amp;C133&amp;D133&amp;E133&amp;F133&amp;H133,지갑!$K:$K,0)))</f>
        <v>0xd16eEBDb4F8804b66AB4b2c536917154d9a47E82</v>
      </c>
      <c r="I133" s="6" t="s">
        <v>6</v>
      </c>
      <c r="J133" s="6" t="s">
        <v>24</v>
      </c>
      <c r="K133" s="6" t="s">
        <v>11</v>
      </c>
      <c r="L133" s="6" t="s">
        <v>11</v>
      </c>
      <c r="M133" s="23">
        <v>900</v>
      </c>
      <c r="N133" s="6" t="s">
        <v>2209</v>
      </c>
      <c r="P133" s="6" t="str">
        <f>IF(ISBLANK(N133)=FALSE,IF(ISERROR(INDEX(지갑!$B$2:$B$1048576,MATCH($N133&amp;O133,지갑!$J$2:$J$1048576,0))) = TRUE, "", INDEX(지갑!$B$2:$B$1048576,MATCH($N133&amp;O133,지갑!$J$2:$J$1048576,0))),"")</f>
        <v>exchange</v>
      </c>
      <c r="Q133" s="6" t="str">
        <f>IF(ISBLANK(N133)=FALSE,IF(ISERROR(INDEX(지갑!$C$2:$C$1048576,MATCH($N133&amp;O133,지갑!$J$2:$J$1048576,0))) = TRUE, "", INDEX(지갑!$C$2:$C$1048576,MATCH($N133&amp;O133,지갑!$J$2:$J$1048576,0))),"")</f>
        <v>OKEX</v>
      </c>
      <c r="R133" s="6" t="str">
        <f>IF(ISBLANK(N133)=FALSE,IF(ISERROR(INDEX(지갑!$D$2:$D$1048576,MATCH($N133&amp;O133,지갑!$J$2:$J$1048576,0))) = TRUE, "", INDEX(지갑!$D$2:$D$1048576,MATCH($N133&amp;O133,지갑!$J$2:$J$1048576,0))),"")</f>
        <v>용범</v>
      </c>
      <c r="S133" s="6" t="s">
        <v>406</v>
      </c>
      <c r="T133" s="12">
        <v>44589.518252314818</v>
      </c>
      <c r="U133" s="2" t="str">
        <f t="shared" si="14"/>
        <v>2022-01-28</v>
      </c>
    </row>
    <row r="134" spans="1:21">
      <c r="A134" s="2" t="s">
        <v>3</v>
      </c>
      <c r="B134" s="2" t="s">
        <v>23</v>
      </c>
      <c r="C134" s="2" t="s">
        <v>24</v>
      </c>
      <c r="D134" s="2" t="s">
        <v>1856</v>
      </c>
      <c r="E134" s="2">
        <v>10025</v>
      </c>
      <c r="F134" s="2" t="str">
        <f>K134</f>
        <v>ETH</v>
      </c>
      <c r="G134" s="2" t="str">
        <f>IF(INDEX(지갑!$H:$H,MATCH(A134&amp;B134&amp;C134&amp;D134&amp;E134&amp;F134&amp;H134,지갑!$K:$K,0))=0, "",INDEX(지갑!$H:$H,MATCH(A134&amp;B134&amp;C134&amp;D134&amp;E134&amp;F134&amp;H134,지갑!$K:$K,0)))</f>
        <v>0xd16eEBDb4F8804b66AB4b2c536917154d9a47E82</v>
      </c>
      <c r="I134" s="6" t="s">
        <v>6</v>
      </c>
      <c r="J134" s="6" t="s">
        <v>24</v>
      </c>
      <c r="K134" s="6" t="s">
        <v>11</v>
      </c>
      <c r="L134" s="6" t="s">
        <v>11</v>
      </c>
      <c r="M134" s="23">
        <v>1000</v>
      </c>
      <c r="N134" s="6" t="s">
        <v>405</v>
      </c>
      <c r="P134" s="6" t="str">
        <f>IF(ISBLANK(N134)=FALSE,IF(ISERROR(INDEX(지갑!$B$2:$B$1048576,MATCH($N134&amp;O134,지갑!$J$2:$J$1048576,0))) = TRUE, "", INDEX(지갑!$B$2:$B$1048576,MATCH($N134&amp;O134,지갑!$J$2:$J$1048576,0))),"")</f>
        <v>exchange</v>
      </c>
      <c r="Q134" s="6" t="str">
        <f>IF(ISBLANK(N134)=FALSE,IF(ISERROR(INDEX(지갑!$C$2:$C$1048576,MATCH($N134&amp;O134,지갑!$J$2:$J$1048576,0))) = TRUE, "", INDEX(지갑!$C$2:$C$1048576,MATCH($N134&amp;O134,지갑!$J$2:$J$1048576,0))),"")</f>
        <v>OKEX</v>
      </c>
      <c r="R134" s="6" t="str">
        <f>IF(ISBLANK(N134)=FALSE,IF(ISERROR(INDEX(지갑!$D$2:$D$1048576,MATCH($N134&amp;O134,지갑!$J$2:$J$1048576,0))) = TRUE, "", INDEX(지갑!$D$2:$D$1048576,MATCH($N134&amp;O134,지갑!$J$2:$J$1048576,0))),"")</f>
        <v>용범</v>
      </c>
      <c r="S134" s="6" t="s">
        <v>407</v>
      </c>
      <c r="T134" s="12">
        <v>44589.511967592596</v>
      </c>
      <c r="U134" s="2" t="str">
        <f t="shared" si="14"/>
        <v>2022-01-28</v>
      </c>
    </row>
    <row r="135" spans="1:21" ht="17">
      <c r="A135" s="2" t="s">
        <v>3</v>
      </c>
      <c r="B135" s="2" t="str">
        <f t="shared" ref="B135:B182" si="15">I135</f>
        <v>FTX</v>
      </c>
      <c r="C135" s="2" t="str">
        <f t="shared" ref="C135:C182" si="16">J135</f>
        <v>BBRICK</v>
      </c>
      <c r="D135" s="2" t="s">
        <v>1977</v>
      </c>
      <c r="F135" s="2" t="s">
        <v>11</v>
      </c>
      <c r="G135" s="2" t="str">
        <f>IF(INDEX(지갑!$H:$H,MATCH(A135&amp;B135&amp;C135&amp;D135&amp;E135&amp;F135&amp;H135,지갑!$K:$K,0))=0, "",INDEX(지갑!$H:$H,MATCH(A135&amp;B135&amp;C135&amp;D135&amp;E135&amp;F135&amp;H135,지갑!$K:$K,0)))</f>
        <v>0xD7A84c8417782401dc31b009fEb1976DeBd5728f</v>
      </c>
      <c r="I135" s="6" t="s">
        <v>23</v>
      </c>
      <c r="J135" s="6" t="s">
        <v>24</v>
      </c>
      <c r="K135" s="6" t="s">
        <v>11</v>
      </c>
      <c r="L135" s="6" t="s">
        <v>11</v>
      </c>
      <c r="M135" s="23">
        <v>1716</v>
      </c>
      <c r="N135" s="6" t="s">
        <v>199</v>
      </c>
      <c r="O135" s="22"/>
      <c r="P135" s="6" t="str">
        <f>IF(ISBLANK(N135)=FALSE,IF(ISERROR(INDEX(지갑!$B$2:$B$1048576,MATCH($N135&amp;O135,지갑!$J$2:$J$1048576,0))) = TRUE, "", INDEX(지갑!$B$2:$B$1048576,MATCH($N135&amp;O135,지갑!$J$2:$J$1048576,0))),"")</f>
        <v>exchange</v>
      </c>
      <c r="Q135" s="6" t="str">
        <f>IF(ISBLANK(N135)=FALSE,IF(ISERROR(INDEX(지갑!$C$2:$C$1048576,MATCH($N135&amp;O135,지갑!$J$2:$J$1048576,0))) = TRUE, "", INDEX(지갑!$C$2:$C$1048576,MATCH($N135&amp;O135,지갑!$J$2:$J$1048576,0))),"")</f>
        <v>FTX</v>
      </c>
      <c r="R135" s="6" t="str">
        <f>IF(ISBLANK(N135)=FALSE,IF(ISERROR(INDEX(지갑!$D$2:$D$1048576,MATCH($N135&amp;O135,지갑!$J$2:$J$1048576,0))) = TRUE, "", INDEX(지갑!$D$2:$D$1048576,MATCH($N135&amp;O135,지갑!$J$2:$J$1048576,0))),"")</f>
        <v>Peertec</v>
      </c>
      <c r="S135" s="6" t="s">
        <v>1964</v>
      </c>
      <c r="T135" s="12">
        <v>44530.457175925927</v>
      </c>
      <c r="U135" s="2" t="str">
        <f t="shared" si="14"/>
        <v>2021-11-30</v>
      </c>
    </row>
    <row r="136" spans="1:21" ht="17">
      <c r="A136" s="2" t="s">
        <v>3</v>
      </c>
      <c r="B136" s="2" t="str">
        <f t="shared" si="15"/>
        <v>FTX</v>
      </c>
      <c r="C136" s="2" t="str">
        <f t="shared" si="16"/>
        <v>BBRICK</v>
      </c>
      <c r="D136" s="2" t="s">
        <v>1977</v>
      </c>
      <c r="F136" s="2" t="s">
        <v>11</v>
      </c>
      <c r="G136" s="2" t="str">
        <f>IF(INDEX(지갑!$H:$H,MATCH(A136&amp;B136&amp;C136&amp;D136&amp;E136&amp;F136&amp;H136,지갑!$K:$K,0))=0, "",INDEX(지갑!$H:$H,MATCH(A136&amp;B136&amp;C136&amp;D136&amp;E136&amp;F136&amp;H136,지갑!$K:$K,0)))</f>
        <v>0xD7A84c8417782401dc31b009fEb1976DeBd5728f</v>
      </c>
      <c r="I136" s="6" t="s">
        <v>23</v>
      </c>
      <c r="J136" s="6" t="s">
        <v>24</v>
      </c>
      <c r="K136" s="6" t="s">
        <v>11</v>
      </c>
      <c r="L136" s="6" t="s">
        <v>11</v>
      </c>
      <c r="M136" s="23">
        <v>701.81640000000004</v>
      </c>
      <c r="N136" s="6" t="s">
        <v>1815</v>
      </c>
      <c r="O136" s="22"/>
      <c r="P136" s="6" t="str">
        <f>IF(ISBLANK(N136)=FALSE,IF(ISERROR(INDEX(지갑!$B$2:$B$1048576,MATCH($N136&amp;O136,지갑!$J$2:$J$1048576,0))) = TRUE, "", INDEX(지갑!$B$2:$B$1048576,MATCH($N136&amp;O136,지갑!$J$2:$J$1048576,0))),"")</f>
        <v>exchange</v>
      </c>
      <c r="Q136" s="6" t="str">
        <f>IF(ISBLANK(N136)=FALSE,IF(ISERROR(INDEX(지갑!$C$2:$C$1048576,MATCH($N136&amp;O136,지갑!$J$2:$J$1048576,0))) = TRUE, "", INDEX(지갑!$C$2:$C$1048576,MATCH($N136&amp;O136,지갑!$J$2:$J$1048576,0))),"")</f>
        <v>Huobi</v>
      </c>
      <c r="R136" s="6" t="str">
        <f>IF(ISBLANK(N136)=FALSE,IF(ISERROR(INDEX(지갑!$D$2:$D$1048576,MATCH($N136&amp;O136,지갑!$J$2:$J$1048576,0))) = TRUE, "", INDEX(지갑!$D$2:$D$1048576,MATCH($N136&amp;O136,지갑!$J$2:$J$1048576,0))),"")</f>
        <v>Peertec</v>
      </c>
      <c r="S136" s="6" t="s">
        <v>1965</v>
      </c>
      <c r="T136" s="12">
        <v>44529.710868055554</v>
      </c>
      <c r="U136" s="2" t="str">
        <f t="shared" si="14"/>
        <v>2021-11-29</v>
      </c>
    </row>
    <row r="137" spans="1:21" ht="17">
      <c r="A137" s="2" t="s">
        <v>3</v>
      </c>
      <c r="B137" s="2" t="str">
        <f t="shared" si="15"/>
        <v>FTX</v>
      </c>
      <c r="C137" s="2" t="str">
        <f t="shared" si="16"/>
        <v>BBRICK</v>
      </c>
      <c r="D137" s="2" t="s">
        <v>1977</v>
      </c>
      <c r="F137" s="2" t="s">
        <v>11</v>
      </c>
      <c r="G137" s="2" t="str">
        <f>IF(INDEX(지갑!$H:$H,MATCH(A137&amp;B137&amp;C137&amp;D137&amp;E137&amp;F137&amp;H137,지갑!$K:$K,0))=0, "",INDEX(지갑!$H:$H,MATCH(A137&amp;B137&amp;C137&amp;D137&amp;E137&amp;F137&amp;H137,지갑!$K:$K,0)))</f>
        <v>0xD7A84c8417782401dc31b009fEb1976DeBd5728f</v>
      </c>
      <c r="I137" s="6" t="s">
        <v>23</v>
      </c>
      <c r="J137" s="6" t="s">
        <v>24</v>
      </c>
      <c r="K137" s="6" t="s">
        <v>11</v>
      </c>
      <c r="L137" s="6" t="s">
        <v>11</v>
      </c>
      <c r="M137" s="23">
        <v>2325.192</v>
      </c>
      <c r="N137" s="6" t="s">
        <v>234</v>
      </c>
      <c r="O137" s="22"/>
      <c r="P137" s="6" t="str">
        <f>IF(ISBLANK(N137)=FALSE,IF(ISERROR(INDEX(지갑!$B$2:$B$1048576,MATCH($N137&amp;O137,지갑!$J$2:$J$1048576,0))) = TRUE, "", INDEX(지갑!$B$2:$B$1048576,MATCH($N137&amp;O137,지갑!$J$2:$J$1048576,0))),"")</f>
        <v/>
      </c>
      <c r="Q137" s="6" t="str">
        <f>IF(ISBLANK(N137)=FALSE,IF(ISERROR(INDEX(지갑!$C$2:$C$1048576,MATCH($N137&amp;O137,지갑!$J$2:$J$1048576,0))) = TRUE, "", INDEX(지갑!$C$2:$C$1048576,MATCH($N137&amp;O137,지갑!$J$2:$J$1048576,0))),"")</f>
        <v/>
      </c>
      <c r="R137" s="6" t="str">
        <f>IF(ISBLANK(N137)=FALSE,IF(ISERROR(INDEX(지갑!$D$2:$D$1048576,MATCH($N137&amp;O137,지갑!$J$2:$J$1048576,0))) = TRUE, "", INDEX(지갑!$D$2:$D$1048576,MATCH($N137&amp;O137,지갑!$J$2:$J$1048576,0))),"")</f>
        <v/>
      </c>
      <c r="S137" s="6" t="s">
        <v>1966</v>
      </c>
      <c r="T137" s="12">
        <v>44529.704236111109</v>
      </c>
      <c r="U137" s="2" t="str">
        <f t="shared" si="14"/>
        <v>2021-11-29</v>
      </c>
    </row>
    <row r="138" spans="1:21" ht="17">
      <c r="A138" s="2" t="s">
        <v>3</v>
      </c>
      <c r="B138" s="2" t="str">
        <f t="shared" si="15"/>
        <v>FTX</v>
      </c>
      <c r="C138" s="2" t="str">
        <f t="shared" si="16"/>
        <v>BBRICK</v>
      </c>
      <c r="D138" s="2" t="s">
        <v>1977</v>
      </c>
      <c r="F138" s="2" t="s">
        <v>13</v>
      </c>
      <c r="G138" s="2" t="str">
        <f>IF(INDEX(지갑!$H:$H,MATCH(A138&amp;B138&amp;C138&amp;D138&amp;E138&amp;F138&amp;H138,지갑!$K:$K,0))=0, "",INDEX(지갑!$H:$H,MATCH(A138&amp;B138&amp;C138&amp;D138&amp;E138&amp;F138&amp;H138,지갑!$K:$K,0)))</f>
        <v>0xbAafa054940dB14170b608903067149c9E744545</v>
      </c>
      <c r="I138" s="6" t="s">
        <v>23</v>
      </c>
      <c r="J138" s="6" t="s">
        <v>24</v>
      </c>
      <c r="K138" s="6" t="s">
        <v>13</v>
      </c>
      <c r="L138" s="6" t="s">
        <v>401</v>
      </c>
      <c r="M138" s="23">
        <v>1999184</v>
      </c>
      <c r="N138" s="6" t="s">
        <v>381</v>
      </c>
      <c r="O138" s="22"/>
      <c r="P138" s="6" t="str">
        <f>IF(ISBLANK(N138)=FALSE,IF(ISERROR(INDEX(지갑!$B$2:$B$1048576,MATCH($N138&amp;O138,지갑!$J$2:$J$1048576,0))) = TRUE, "", INDEX(지갑!$B$2:$B$1048576,MATCH($N138&amp;O138,지갑!$J$2:$J$1048576,0))),"")</f>
        <v>exchange</v>
      </c>
      <c r="Q138" s="6" t="str">
        <f>IF(ISBLANK(N138)=FALSE,IF(ISERROR(INDEX(지갑!$C$2:$C$1048576,MATCH($N138&amp;O138,지갑!$J$2:$J$1048576,0))) = TRUE, "", INDEX(지갑!$C$2:$C$1048576,MATCH($N138&amp;O138,지갑!$J$2:$J$1048576,0))),"")</f>
        <v>Binance</v>
      </c>
      <c r="R138" s="6" t="str">
        <f>IF(ISBLANK(N138)=FALSE,IF(ISERROR(INDEX(지갑!$D$2:$D$1048576,MATCH($N138&amp;O138,지갑!$J$2:$J$1048576,0))) = TRUE, "", INDEX(지갑!$D$2:$D$1048576,MATCH($N138&amp;O138,지갑!$J$2:$J$1048576,0))),"")</f>
        <v>BBRICK</v>
      </c>
      <c r="S138" s="6" t="s">
        <v>1969</v>
      </c>
      <c r="T138" s="12">
        <v>44510.634016203701</v>
      </c>
      <c r="U138" s="2" t="str">
        <f t="shared" si="14"/>
        <v>2021-11-10</v>
      </c>
    </row>
    <row r="139" spans="1:21" ht="17">
      <c r="A139" s="2" t="s">
        <v>3</v>
      </c>
      <c r="B139" s="2" t="str">
        <f t="shared" si="15"/>
        <v>FTX</v>
      </c>
      <c r="C139" s="2" t="str">
        <f t="shared" si="16"/>
        <v>BBRICK</v>
      </c>
      <c r="D139" s="2" t="s">
        <v>1977</v>
      </c>
      <c r="F139" s="2" t="s">
        <v>13</v>
      </c>
      <c r="G139" s="2" t="str">
        <f>IF(INDEX(지갑!$H:$H,MATCH(A139&amp;B139&amp;C139&amp;D139&amp;E139&amp;F139&amp;H139,지갑!$K:$K,0))=0, "",INDEX(지갑!$H:$H,MATCH(A139&amp;B139&amp;C139&amp;D139&amp;E139&amp;F139&amp;H139,지갑!$K:$K,0)))</f>
        <v>0xbAafa054940dB14170b608903067149c9E744545</v>
      </c>
      <c r="I139" s="6" t="s">
        <v>23</v>
      </c>
      <c r="J139" s="6" t="s">
        <v>24</v>
      </c>
      <c r="K139" s="6" t="s">
        <v>13</v>
      </c>
      <c r="L139" s="6" t="s">
        <v>1675</v>
      </c>
      <c r="M139" s="23">
        <v>2460000</v>
      </c>
      <c r="N139" s="6" t="s">
        <v>68</v>
      </c>
      <c r="O139" s="22"/>
      <c r="P139" s="6" t="str">
        <f>IF(ISBLANK(N139)=FALSE,IF(ISERROR(INDEX(지갑!$B$2:$B$1048576,MATCH($N139&amp;O139,지갑!$J$2:$J$1048576,0))) = TRUE, "", INDEX(지갑!$B$2:$B$1048576,MATCH($N139&amp;O139,지갑!$J$2:$J$1048576,0))),"")</f>
        <v>exchange</v>
      </c>
      <c r="Q139" s="6" t="str">
        <f>IF(ISBLANK(N139)=FALSE,IF(ISERROR(INDEX(지갑!$C$2:$C$1048576,MATCH($N139&amp;O139,지갑!$J$2:$J$1048576,0))) = TRUE, "", INDEX(지갑!$C$2:$C$1048576,MATCH($N139&amp;O139,지갑!$J$2:$J$1048576,0))),"")</f>
        <v>Binance</v>
      </c>
      <c r="R139" s="6" t="str">
        <f>IF(ISBLANK(N139)=FALSE,IF(ISERROR(INDEX(지갑!$D$2:$D$1048576,MATCH($N139&amp;O139,지갑!$J$2:$J$1048576,0))) = TRUE, "", INDEX(지갑!$D$2:$D$1048576,MATCH($N139&amp;O139,지갑!$J$2:$J$1048576,0))),"")</f>
        <v>BBRICK</v>
      </c>
      <c r="S139" s="6" t="s">
        <v>1972</v>
      </c>
      <c r="T139" s="12">
        <v>44509.599166666667</v>
      </c>
      <c r="U139" s="2" t="str">
        <f t="shared" si="14"/>
        <v>2021-11-09</v>
      </c>
    </row>
    <row r="140" spans="1:21" ht="17">
      <c r="A140" s="2" t="s">
        <v>3</v>
      </c>
      <c r="B140" s="2" t="str">
        <f t="shared" si="15"/>
        <v>FTX</v>
      </c>
      <c r="C140" s="2" t="str">
        <f t="shared" si="16"/>
        <v>BBRICK</v>
      </c>
      <c r="D140" s="2" t="s">
        <v>1977</v>
      </c>
      <c r="F140" s="2" t="s">
        <v>13</v>
      </c>
      <c r="G140" s="2" t="str">
        <f>IF(INDEX(지갑!$H:$H,MATCH(A140&amp;B140&amp;C140&amp;D140&amp;E140&amp;F140&amp;H140,지갑!$K:$K,0))=0, "",INDEX(지갑!$H:$H,MATCH(A140&amp;B140&amp;C140&amp;D140&amp;E140&amp;F140&amp;H140,지갑!$K:$K,0)))</f>
        <v>0xbAafa054940dB14170b608903067149c9E744545</v>
      </c>
      <c r="I140" s="6" t="s">
        <v>23</v>
      </c>
      <c r="J140" s="6" t="s">
        <v>24</v>
      </c>
      <c r="K140" s="6" t="s">
        <v>13</v>
      </c>
      <c r="L140" s="6" t="s">
        <v>1675</v>
      </c>
      <c r="M140" s="23">
        <v>8000</v>
      </c>
      <c r="N140" s="6" t="s">
        <v>234</v>
      </c>
      <c r="O140" s="22"/>
      <c r="P140" s="6" t="str">
        <f>IF(ISBLANK(N140)=FALSE,IF(ISERROR(INDEX(지갑!$B$2:$B$1048576,MATCH($N140&amp;O140,지갑!$J$2:$J$1048576,0))) = TRUE, "", INDEX(지갑!$B$2:$B$1048576,MATCH($N140&amp;O140,지갑!$J$2:$J$1048576,0))),"")</f>
        <v/>
      </c>
      <c r="Q140" s="6" t="str">
        <f>IF(ISBLANK(N140)=FALSE,IF(ISERROR(INDEX(지갑!$C$2:$C$1048576,MATCH($N140&amp;O140,지갑!$J$2:$J$1048576,0))) = TRUE, "", INDEX(지갑!$C$2:$C$1048576,MATCH($N140&amp;O140,지갑!$J$2:$J$1048576,0))),"")</f>
        <v/>
      </c>
      <c r="R140" s="6" t="str">
        <f>IF(ISBLANK(N140)=FALSE,IF(ISERROR(INDEX(지갑!$D$2:$D$1048576,MATCH($N140&amp;O140,지갑!$J$2:$J$1048576,0))) = TRUE, "", INDEX(지갑!$D$2:$D$1048576,MATCH($N140&amp;O140,지갑!$J$2:$J$1048576,0))),"")</f>
        <v/>
      </c>
      <c r="S140" s="6" t="s">
        <v>1973</v>
      </c>
      <c r="T140" s="12">
        <v>44509.595868055556</v>
      </c>
      <c r="U140" s="2" t="str">
        <f t="shared" si="14"/>
        <v>2021-11-09</v>
      </c>
    </row>
    <row r="141" spans="1:21" ht="17">
      <c r="A141" s="2" t="s">
        <v>3</v>
      </c>
      <c r="B141" s="2" t="str">
        <f t="shared" si="15"/>
        <v>FTX</v>
      </c>
      <c r="C141" s="2" t="str">
        <f t="shared" si="16"/>
        <v>BBRICK</v>
      </c>
      <c r="D141" s="2" t="s">
        <v>1977</v>
      </c>
      <c r="F141" s="2" t="s">
        <v>12</v>
      </c>
      <c r="G141" s="2" t="str">
        <f>IF(INDEX(지갑!$H:$H,MATCH(A141&amp;B141&amp;C141&amp;D141&amp;E141&amp;F141&amp;H141,지갑!$K:$K,0))=0, "",INDEX(지갑!$H:$H,MATCH(A141&amp;B141&amp;C141&amp;D141&amp;E141&amp;F141&amp;H141,지갑!$K:$K,0)))</f>
        <v>0xbAafa054940dB14170b608903067149c9E744545</v>
      </c>
      <c r="I141" s="6" t="s">
        <v>23</v>
      </c>
      <c r="J141" s="6" t="s">
        <v>24</v>
      </c>
      <c r="K141" s="6" t="s">
        <v>12</v>
      </c>
      <c r="L141" s="6" t="s">
        <v>1675</v>
      </c>
      <c r="M141" s="23">
        <v>5011376</v>
      </c>
      <c r="N141" s="6" t="s">
        <v>68</v>
      </c>
      <c r="O141" s="22"/>
      <c r="P141" s="6" t="str">
        <f>IF(ISBLANK(N141)=FALSE,IF(ISERROR(INDEX(지갑!$B$2:$B$1048576,MATCH($N141&amp;O141,지갑!$J$2:$J$1048576,0))) = TRUE, "", INDEX(지갑!$B$2:$B$1048576,MATCH($N141&amp;O141,지갑!$J$2:$J$1048576,0))),"")</f>
        <v>exchange</v>
      </c>
      <c r="Q141" s="6" t="str">
        <f>IF(ISBLANK(N141)=FALSE,IF(ISERROR(INDEX(지갑!$C$2:$C$1048576,MATCH($N141&amp;O141,지갑!$J$2:$J$1048576,0))) = TRUE, "", INDEX(지갑!$C$2:$C$1048576,MATCH($N141&amp;O141,지갑!$J$2:$J$1048576,0))),"")</f>
        <v>Binance</v>
      </c>
      <c r="R141" s="6" t="str">
        <f>IF(ISBLANK(N141)=FALSE,IF(ISERROR(INDEX(지갑!$D$2:$D$1048576,MATCH($N141&amp;O141,지갑!$J$2:$J$1048576,0))) = TRUE, "", INDEX(지갑!$D$2:$D$1048576,MATCH($N141&amp;O141,지갑!$J$2:$J$1048576,0))),"")</f>
        <v>BBRICK</v>
      </c>
      <c r="S141" s="6" t="s">
        <v>1975</v>
      </c>
      <c r="T141" s="12">
        <v>44503.654722222222</v>
      </c>
      <c r="U141" s="2" t="str">
        <f t="shared" si="14"/>
        <v>2021-11-03</v>
      </c>
    </row>
    <row r="142" spans="1:21">
      <c r="A142" s="2" t="s">
        <v>3</v>
      </c>
      <c r="B142" s="2" t="str">
        <f t="shared" si="15"/>
        <v>FTX</v>
      </c>
      <c r="C142" s="2" t="str">
        <f t="shared" si="16"/>
        <v>BBRICK</v>
      </c>
      <c r="D142" s="2" t="s">
        <v>1977</v>
      </c>
      <c r="F142" s="2" t="s">
        <v>9</v>
      </c>
      <c r="G142" s="2" t="str">
        <f>IF(INDEX(지갑!$H:$H,MATCH(A142&amp;B142&amp;C142&amp;D142&amp;E142&amp;F142&amp;H142,지갑!$K:$K,0))=0, "",INDEX(지갑!$H:$H,MATCH(A142&amp;B142&amp;C142&amp;D142&amp;E142&amp;F142&amp;H142,지갑!$K:$K,0)))</f>
        <v>39YqL8uJFKRQTG6xEiywkbUB7fRQF1R8zd</v>
      </c>
      <c r="I142" s="6" t="s">
        <v>23</v>
      </c>
      <c r="J142" s="6" t="s">
        <v>24</v>
      </c>
      <c r="K142" s="6" t="s">
        <v>9</v>
      </c>
      <c r="L142" s="6" t="s">
        <v>1677</v>
      </c>
      <c r="M142" s="23">
        <v>10.538489999999999</v>
      </c>
      <c r="N142" s="21"/>
      <c r="O142" s="21"/>
      <c r="P142" s="6" t="str">
        <f>IF(ISBLANK(N142)=FALSE,IF(ISERROR(INDEX(지갑!$B$2:$B$1048576,MATCH($N142&amp;O142,지갑!$J$2:$J$1048576,0))) = TRUE, "", INDEX(지갑!$B$2:$B$1048576,MATCH($N142&amp;O142,지갑!$J$2:$J$1048576,0))),"")</f>
        <v/>
      </c>
      <c r="Q142" s="6" t="str">
        <f>IF(ISBLANK(N142)=FALSE,IF(ISERROR(INDEX(지갑!$C$2:$C$1048576,MATCH($N142&amp;O142,지갑!$J$2:$J$1048576,0))) = TRUE, "", INDEX(지갑!$C$2:$C$1048576,MATCH($N142&amp;O142,지갑!$J$2:$J$1048576,0))),"")</f>
        <v/>
      </c>
      <c r="R142" s="6" t="str">
        <f>IF(ISBLANK(N142)=FALSE,IF(ISERROR(INDEX(지갑!$D$2:$D$1048576,MATCH($N142&amp;O142,지갑!$J$2:$J$1048576,0))) = TRUE, "", INDEX(지갑!$D$2:$D$1048576,MATCH($N142&amp;O142,지갑!$J$2:$J$1048576,0))),"")</f>
        <v/>
      </c>
      <c r="S142" s="21"/>
      <c r="T142" s="12">
        <v>44497.690405092595</v>
      </c>
      <c r="U142" s="2" t="str">
        <f t="shared" si="14"/>
        <v>2021-10-28</v>
      </c>
    </row>
    <row r="143" spans="1:21">
      <c r="A143" s="2" t="s">
        <v>3</v>
      </c>
      <c r="B143" s="2" t="str">
        <f t="shared" si="15"/>
        <v>FTX</v>
      </c>
      <c r="C143" s="2" t="str">
        <f t="shared" si="16"/>
        <v>BBRICK</v>
      </c>
      <c r="D143" s="2" t="s">
        <v>1977</v>
      </c>
      <c r="F143" s="2" t="str">
        <f t="shared" ref="F143:F153" si="17">K143</f>
        <v>WBTC</v>
      </c>
      <c r="G143" s="2" t="e">
        <f>IF(INDEX(지갑!$H:$H,MATCH(A143&amp;B143&amp;C143&amp;D143&amp;E143&amp;F143&amp;H143,지갑!$K:$K,0))=0, "",INDEX(지갑!$H:$H,MATCH(A143&amp;B143&amp;C143&amp;D143&amp;E143&amp;F143&amp;H143,지갑!$K:$K,0)))</f>
        <v>#N/A</v>
      </c>
      <c r="I143" s="6" t="s">
        <v>23</v>
      </c>
      <c r="J143" s="6" t="s">
        <v>24</v>
      </c>
      <c r="K143" s="6" t="s">
        <v>414</v>
      </c>
      <c r="L143" s="6" t="s">
        <v>1677</v>
      </c>
      <c r="M143" s="23">
        <v>4.7526440000000001</v>
      </c>
      <c r="N143" s="21"/>
      <c r="O143" s="21"/>
      <c r="P143" s="6" t="str">
        <f>IF(ISBLANK(N143)=FALSE,IF(ISERROR(INDEX(지갑!$B$2:$B$1048576,MATCH($N143&amp;O143,지갑!$J$2:$J$1048576,0))) = TRUE, "", INDEX(지갑!$B$2:$B$1048576,MATCH($N143&amp;O143,지갑!$J$2:$J$1048576,0))),"")</f>
        <v/>
      </c>
      <c r="Q143" s="6" t="str">
        <f>IF(ISBLANK(N143)=FALSE,IF(ISERROR(INDEX(지갑!$C$2:$C$1048576,MATCH($N143&amp;O143,지갑!$J$2:$J$1048576,0))) = TRUE, "", INDEX(지갑!$C$2:$C$1048576,MATCH($N143&amp;O143,지갑!$J$2:$J$1048576,0))),"")</f>
        <v/>
      </c>
      <c r="R143" s="6" t="str">
        <f>IF(ISBLANK(N143)=FALSE,IF(ISERROR(INDEX(지갑!$D$2:$D$1048576,MATCH($N143&amp;O143,지갑!$J$2:$J$1048576,0))) = TRUE, "", INDEX(지갑!$D$2:$D$1048576,MATCH($N143&amp;O143,지갑!$J$2:$J$1048576,0))),"")</f>
        <v/>
      </c>
      <c r="S143" s="21"/>
      <c r="T143" s="12">
        <v>44559.701817129629</v>
      </c>
      <c r="U143" s="2" t="str">
        <f t="shared" si="14"/>
        <v>2021-12-29</v>
      </c>
    </row>
    <row r="144" spans="1:21" ht="17">
      <c r="A144" s="2" t="s">
        <v>3</v>
      </c>
      <c r="B144" s="2" t="str">
        <f t="shared" si="15"/>
        <v>FTX</v>
      </c>
      <c r="C144" s="2" t="str">
        <f t="shared" si="16"/>
        <v>BBRICK</v>
      </c>
      <c r="D144" s="2" t="s">
        <v>1977</v>
      </c>
      <c r="F144" s="2" t="str">
        <f t="shared" si="17"/>
        <v>BUSD</v>
      </c>
      <c r="G144" s="2" t="e">
        <f>IF(INDEX(지갑!$H:$H,MATCH(A144&amp;B144&amp;C144&amp;D144&amp;E144&amp;F144&amp;H144,지갑!$K:$K,0))=0, "",INDEX(지갑!$H:$H,MATCH(A144&amp;B144&amp;C144&amp;D144&amp;E144&amp;F144&amp;H144,지갑!$K:$K,0)))</f>
        <v>#N/A</v>
      </c>
      <c r="I144" s="6" t="s">
        <v>23</v>
      </c>
      <c r="J144" s="6" t="s">
        <v>24</v>
      </c>
      <c r="K144" s="6" t="s">
        <v>167</v>
      </c>
      <c r="L144" s="6" t="s">
        <v>179</v>
      </c>
      <c r="M144" s="23">
        <v>2550876</v>
      </c>
      <c r="N144" s="6" t="s">
        <v>199</v>
      </c>
      <c r="O144" s="22"/>
      <c r="P144" s="6" t="str">
        <f>IF(ISBLANK(N144)=FALSE,IF(ISERROR(INDEX(지갑!$B$2:$B$1048576,MATCH($N144&amp;O144,지갑!$J$2:$J$1048576,0))) = TRUE, "", INDEX(지갑!$B$2:$B$1048576,MATCH($N144&amp;O144,지갑!$J$2:$J$1048576,0))),"")</f>
        <v>exchange</v>
      </c>
      <c r="Q144" s="6" t="str">
        <f>IF(ISBLANK(N144)=FALSE,IF(ISERROR(INDEX(지갑!$C$2:$C$1048576,MATCH($N144&amp;O144,지갑!$J$2:$J$1048576,0))) = TRUE, "", INDEX(지갑!$C$2:$C$1048576,MATCH($N144&amp;O144,지갑!$J$2:$J$1048576,0))),"")</f>
        <v>FTX</v>
      </c>
      <c r="R144" s="6" t="str">
        <f>IF(ISBLANK(N144)=FALSE,IF(ISERROR(INDEX(지갑!$D$2:$D$1048576,MATCH($N144&amp;O144,지갑!$J$2:$J$1048576,0))) = TRUE, "", INDEX(지갑!$D$2:$D$1048576,MATCH($N144&amp;O144,지갑!$J$2:$J$1048576,0))),"")</f>
        <v>Peertec</v>
      </c>
      <c r="S144" s="6" t="s">
        <v>1967</v>
      </c>
      <c r="T144" s="12">
        <v>44518.570034722223</v>
      </c>
      <c r="U144" s="2" t="str">
        <f t="shared" si="14"/>
        <v>2021-11-18</v>
      </c>
    </row>
    <row r="145" spans="1:21" ht="17">
      <c r="A145" s="2" t="s">
        <v>3</v>
      </c>
      <c r="B145" s="2" t="str">
        <f t="shared" si="15"/>
        <v>FTX</v>
      </c>
      <c r="C145" s="2" t="str">
        <f t="shared" si="16"/>
        <v>BBRICK</v>
      </c>
      <c r="D145" s="2" t="s">
        <v>1977</v>
      </c>
      <c r="F145" s="2" t="str">
        <f t="shared" si="17"/>
        <v>BUSD</v>
      </c>
      <c r="G145" s="2" t="e">
        <f>IF(INDEX(지갑!$H:$H,MATCH(A145&amp;B145&amp;C145&amp;D145&amp;E145&amp;F145&amp;H145,지갑!$K:$K,0))=0, "",INDEX(지갑!$H:$H,MATCH(A145&amp;B145&amp;C145&amp;D145&amp;E145&amp;F145&amp;H145,지갑!$K:$K,0)))</f>
        <v>#N/A</v>
      </c>
      <c r="I145" s="6" t="s">
        <v>23</v>
      </c>
      <c r="J145" s="6" t="s">
        <v>24</v>
      </c>
      <c r="K145" s="6" t="s">
        <v>167</v>
      </c>
      <c r="L145" s="6" t="s">
        <v>179</v>
      </c>
      <c r="M145" s="23">
        <v>2000000</v>
      </c>
      <c r="N145" s="6" t="s">
        <v>199</v>
      </c>
      <c r="O145" s="22"/>
      <c r="P145" s="6" t="str">
        <f>IF(ISBLANK(N145)=FALSE,IF(ISERROR(INDEX(지갑!$B$2:$B$1048576,MATCH($N145&amp;O145,지갑!$J$2:$J$1048576,0))) = TRUE, "", INDEX(지갑!$B$2:$B$1048576,MATCH($N145&amp;O145,지갑!$J$2:$J$1048576,0))),"")</f>
        <v>exchange</v>
      </c>
      <c r="Q145" s="6" t="str">
        <f>IF(ISBLANK(N145)=FALSE,IF(ISERROR(INDEX(지갑!$C$2:$C$1048576,MATCH($N145&amp;O145,지갑!$J$2:$J$1048576,0))) = TRUE, "", INDEX(지갑!$C$2:$C$1048576,MATCH($N145&amp;O145,지갑!$J$2:$J$1048576,0))),"")</f>
        <v>FTX</v>
      </c>
      <c r="R145" s="6" t="str">
        <f>IF(ISBLANK(N145)=FALSE,IF(ISERROR(INDEX(지갑!$D$2:$D$1048576,MATCH($N145&amp;O145,지갑!$J$2:$J$1048576,0))) = TRUE, "", INDEX(지갑!$D$2:$D$1048576,MATCH($N145&amp;O145,지갑!$J$2:$J$1048576,0))),"")</f>
        <v>Peertec</v>
      </c>
      <c r="S145" s="6" t="s">
        <v>1968</v>
      </c>
      <c r="T145" s="12">
        <v>44510.750081018516</v>
      </c>
      <c r="U145" s="2" t="str">
        <f t="shared" si="14"/>
        <v>2021-11-10</v>
      </c>
    </row>
    <row r="146" spans="1:21" ht="17">
      <c r="A146" s="2" t="s">
        <v>3</v>
      </c>
      <c r="B146" s="2" t="str">
        <f t="shared" si="15"/>
        <v>FTX</v>
      </c>
      <c r="C146" s="2" t="str">
        <f t="shared" si="16"/>
        <v>BBRICK</v>
      </c>
      <c r="D146" s="2" t="s">
        <v>1977</v>
      </c>
      <c r="F146" s="2" t="str">
        <f t="shared" si="17"/>
        <v>BUSD</v>
      </c>
      <c r="G146" s="2" t="e">
        <f>IF(INDEX(지갑!$H:$H,MATCH(A146&amp;B146&amp;C146&amp;D146&amp;E146&amp;F146&amp;H146,지갑!$K:$K,0))=0, "",INDEX(지갑!$H:$H,MATCH(A146&amp;B146&amp;C146&amp;D146&amp;E146&amp;F146&amp;H146,지갑!$K:$K,0)))</f>
        <v>#N/A</v>
      </c>
      <c r="I146" s="6" t="s">
        <v>23</v>
      </c>
      <c r="J146" s="6" t="s">
        <v>24</v>
      </c>
      <c r="K146" s="6" t="s">
        <v>167</v>
      </c>
      <c r="L146" s="6" t="s">
        <v>179</v>
      </c>
      <c r="M146" s="23">
        <v>93869.65</v>
      </c>
      <c r="N146" s="6" t="s">
        <v>199</v>
      </c>
      <c r="O146" s="22"/>
      <c r="P146" s="6" t="str">
        <f>IF(ISBLANK(N146)=FALSE,IF(ISERROR(INDEX(지갑!$B$2:$B$1048576,MATCH($N146&amp;O146,지갑!$J$2:$J$1048576,0))) = TRUE, "", INDEX(지갑!$B$2:$B$1048576,MATCH($N146&amp;O146,지갑!$J$2:$J$1048576,0))),"")</f>
        <v>exchange</v>
      </c>
      <c r="Q146" s="6" t="str">
        <f>IF(ISBLANK(N146)=FALSE,IF(ISERROR(INDEX(지갑!$C$2:$C$1048576,MATCH($N146&amp;O146,지갑!$J$2:$J$1048576,0))) = TRUE, "", INDEX(지갑!$C$2:$C$1048576,MATCH($N146&amp;O146,지갑!$J$2:$J$1048576,0))),"")</f>
        <v>FTX</v>
      </c>
      <c r="R146" s="6" t="str">
        <f>IF(ISBLANK(N146)=FALSE,IF(ISERROR(INDEX(지갑!$D$2:$D$1048576,MATCH($N146&amp;O146,지갑!$J$2:$J$1048576,0))) = TRUE, "", INDEX(지갑!$D$2:$D$1048576,MATCH($N146&amp;O146,지갑!$J$2:$J$1048576,0))),"")</f>
        <v>Peertec</v>
      </c>
      <c r="S146" s="6" t="s">
        <v>1970</v>
      </c>
      <c r="T146" s="12">
        <v>44509.605509259258</v>
      </c>
      <c r="U146" s="2" t="str">
        <f t="shared" si="14"/>
        <v>2021-11-09</v>
      </c>
    </row>
    <row r="147" spans="1:21" ht="17">
      <c r="A147" s="2" t="s">
        <v>3</v>
      </c>
      <c r="B147" s="2" t="str">
        <f t="shared" si="15"/>
        <v>FTX</v>
      </c>
      <c r="C147" s="2" t="str">
        <f t="shared" si="16"/>
        <v>BBRICK</v>
      </c>
      <c r="D147" s="2" t="s">
        <v>1977</v>
      </c>
      <c r="F147" s="2" t="str">
        <f t="shared" si="17"/>
        <v>DAI</v>
      </c>
      <c r="G147" s="2" t="e">
        <f>IF(INDEX(지갑!$H:$H,MATCH(A147&amp;B147&amp;C147&amp;D147&amp;E147&amp;F147&amp;H147,지갑!$K:$K,0))=0, "",INDEX(지갑!$H:$H,MATCH(A147&amp;B147&amp;C147&amp;D147&amp;E147&amp;F147&amp;H147,지갑!$K:$K,0)))</f>
        <v>#N/A</v>
      </c>
      <c r="I147" s="6" t="s">
        <v>23</v>
      </c>
      <c r="J147" s="6" t="s">
        <v>24</v>
      </c>
      <c r="K147" s="6" t="s">
        <v>379</v>
      </c>
      <c r="L147" s="6" t="s">
        <v>1675</v>
      </c>
      <c r="M147" s="23">
        <v>688485</v>
      </c>
      <c r="N147" s="6" t="s">
        <v>68</v>
      </c>
      <c r="O147" s="22"/>
      <c r="P147" s="6" t="str">
        <f>IF(ISBLANK(N147)=FALSE,IF(ISERROR(INDEX(지갑!$B$2:$B$1048576,MATCH($N147&amp;O147,지갑!$J$2:$J$1048576,0))) = TRUE, "", INDEX(지갑!$B$2:$B$1048576,MATCH($N147&amp;O147,지갑!$J$2:$J$1048576,0))),"")</f>
        <v>exchange</v>
      </c>
      <c r="Q147" s="6" t="str">
        <f>IF(ISBLANK(N147)=FALSE,IF(ISERROR(INDEX(지갑!$C$2:$C$1048576,MATCH($N147&amp;O147,지갑!$J$2:$J$1048576,0))) = TRUE, "", INDEX(지갑!$C$2:$C$1048576,MATCH($N147&amp;O147,지갑!$J$2:$J$1048576,0))),"")</f>
        <v>Binance</v>
      </c>
      <c r="R147" s="6" t="str">
        <f>IF(ISBLANK(N147)=FALSE,IF(ISERROR(INDEX(지갑!$D$2:$D$1048576,MATCH($N147&amp;O147,지갑!$J$2:$J$1048576,0))) = TRUE, "", INDEX(지갑!$D$2:$D$1048576,MATCH($N147&amp;O147,지갑!$J$2:$J$1048576,0))),"")</f>
        <v>BBRICK</v>
      </c>
      <c r="S147" s="6" t="s">
        <v>1971</v>
      </c>
      <c r="T147" s="12">
        <v>44509.601643518516</v>
      </c>
      <c r="U147" s="2" t="str">
        <f t="shared" si="14"/>
        <v>2021-11-09</v>
      </c>
    </row>
    <row r="148" spans="1:21" ht="17">
      <c r="A148" s="2" t="s">
        <v>3</v>
      </c>
      <c r="B148" s="2" t="str">
        <f t="shared" si="15"/>
        <v>FTX</v>
      </c>
      <c r="C148" s="2" t="str">
        <f t="shared" si="16"/>
        <v>BBRICK</v>
      </c>
      <c r="D148" s="2" t="s">
        <v>1977</v>
      </c>
      <c r="F148" s="2" t="str">
        <f t="shared" si="17"/>
        <v>BUSD</v>
      </c>
      <c r="G148" s="2" t="e">
        <f>IF(INDEX(지갑!$H:$H,MATCH(A148&amp;B148&amp;C148&amp;D148&amp;E148&amp;F148&amp;H148,지갑!$K:$K,0))=0, "",INDEX(지갑!$H:$H,MATCH(A148&amp;B148&amp;C148&amp;D148&amp;E148&amp;F148&amp;H148,지갑!$K:$K,0)))</f>
        <v>#N/A</v>
      </c>
      <c r="I148" s="6" t="s">
        <v>23</v>
      </c>
      <c r="J148" s="6" t="s">
        <v>24</v>
      </c>
      <c r="K148" s="6" t="s">
        <v>167</v>
      </c>
      <c r="L148" s="6" t="s">
        <v>179</v>
      </c>
      <c r="M148" s="23">
        <v>3006368</v>
      </c>
      <c r="N148" s="6" t="s">
        <v>199</v>
      </c>
      <c r="O148" s="22"/>
      <c r="P148" s="6" t="str">
        <f>IF(ISBLANK(N148)=FALSE,IF(ISERROR(INDEX(지갑!$B$2:$B$1048576,MATCH($N148&amp;O148,지갑!$J$2:$J$1048576,0))) = TRUE, "", INDEX(지갑!$B$2:$B$1048576,MATCH($N148&amp;O148,지갑!$J$2:$J$1048576,0))),"")</f>
        <v>exchange</v>
      </c>
      <c r="Q148" s="6" t="str">
        <f>IF(ISBLANK(N148)=FALSE,IF(ISERROR(INDEX(지갑!$C$2:$C$1048576,MATCH($N148&amp;O148,지갑!$J$2:$J$1048576,0))) = TRUE, "", INDEX(지갑!$C$2:$C$1048576,MATCH($N148&amp;O148,지갑!$J$2:$J$1048576,0))),"")</f>
        <v>FTX</v>
      </c>
      <c r="R148" s="6" t="str">
        <f>IF(ISBLANK(N148)=FALSE,IF(ISERROR(INDEX(지갑!$D$2:$D$1048576,MATCH($N148&amp;O148,지갑!$J$2:$J$1048576,0))) = TRUE, "", INDEX(지갑!$D$2:$D$1048576,MATCH($N148&amp;O148,지갑!$J$2:$J$1048576,0))),"")</f>
        <v>Peertec</v>
      </c>
      <c r="S148" s="6" t="s">
        <v>1974</v>
      </c>
      <c r="T148" s="12">
        <v>44506.880208333336</v>
      </c>
      <c r="U148" s="2" t="str">
        <f t="shared" si="14"/>
        <v>2021-11-06</v>
      </c>
    </row>
    <row r="149" spans="1:21">
      <c r="A149" s="2" t="s">
        <v>3</v>
      </c>
      <c r="B149" s="2" t="str">
        <f t="shared" si="15"/>
        <v>FTX</v>
      </c>
      <c r="C149" s="2" t="str">
        <f t="shared" si="16"/>
        <v>BBRICK</v>
      </c>
      <c r="D149" s="2" t="s">
        <v>1977</v>
      </c>
      <c r="F149" s="2" t="str">
        <f t="shared" si="17"/>
        <v>USDC</v>
      </c>
      <c r="G149" s="2" t="str">
        <f>IF(INDEX(지갑!$H:$H,MATCH(A149&amp;B149&amp;C149&amp;D149&amp;E149&amp;F149&amp;H149,지갑!$K:$K,0))=0, "",INDEX(지갑!$H:$H,MATCH(A149&amp;B149&amp;C149&amp;D149&amp;E149&amp;F149&amp;H149,지갑!$K:$K,0)))</f>
        <v>0xbAafa054940dB14170b608903067149c9E744545</v>
      </c>
      <c r="I149" s="6" t="s">
        <v>23</v>
      </c>
      <c r="J149" s="6" t="s">
        <v>24</v>
      </c>
      <c r="K149" s="6" t="s">
        <v>2194</v>
      </c>
      <c r="L149" s="6" t="s">
        <v>1677</v>
      </c>
      <c r="M149" s="23">
        <v>1.4083000000000001</v>
      </c>
      <c r="N149" s="21"/>
      <c r="O149" s="21"/>
      <c r="P149" s="6" t="str">
        <f>IF(ISBLANK(N149)=FALSE,IF(ISERROR(INDEX(지갑!$B$2:$B$1048576,MATCH($N149&amp;O149,지갑!$J$2:$J$1048576,0))) = TRUE, "", INDEX(지갑!$B$2:$B$1048576,MATCH($N149&amp;O149,지갑!$J$2:$J$1048576,0))),"")</f>
        <v/>
      </c>
      <c r="Q149" s="6" t="str">
        <f>IF(ISBLANK(N149)=FALSE,IF(ISERROR(INDEX(지갑!$C$2:$C$1048576,MATCH($N149&amp;O149,지갑!$J$2:$J$1048576,0))) = TRUE, "", INDEX(지갑!$C$2:$C$1048576,MATCH($N149&amp;O149,지갑!$J$2:$J$1048576,0))),"")</f>
        <v/>
      </c>
      <c r="R149" s="6" t="str">
        <f>IF(ISBLANK(N149)=FALSE,IF(ISERROR(INDEX(지갑!$D$2:$D$1048576,MATCH($N149&amp;O149,지갑!$J$2:$J$1048576,0))) = TRUE, "", INDEX(지갑!$D$2:$D$1048576,MATCH($N149&amp;O149,지갑!$J$2:$J$1048576,0))),"")</f>
        <v/>
      </c>
      <c r="S149" s="21"/>
      <c r="T149" s="12">
        <v>44476.966817129629</v>
      </c>
      <c r="U149" s="2" t="str">
        <f t="shared" si="14"/>
        <v>2021-10-07</v>
      </c>
    </row>
    <row r="150" spans="1:21">
      <c r="A150" s="2" t="s">
        <v>3</v>
      </c>
      <c r="B150" s="2" t="str">
        <f t="shared" si="15"/>
        <v>FTX</v>
      </c>
      <c r="C150" s="2" t="str">
        <f t="shared" si="16"/>
        <v>BBRICK</v>
      </c>
      <c r="D150" s="2" t="s">
        <v>1977</v>
      </c>
      <c r="F150" s="2" t="str">
        <f t="shared" si="17"/>
        <v>SRM_LOCKED</v>
      </c>
      <c r="G150" s="2" t="e">
        <f>IF(INDEX(지갑!$H:$H,MATCH(A150&amp;B150&amp;C150&amp;D150&amp;E150&amp;F150&amp;H150,지갑!$K:$K,0))=0, "",INDEX(지갑!$H:$H,MATCH(A150&amp;B150&amp;C150&amp;D150&amp;E150&amp;F150&amp;H150,지갑!$K:$K,0)))</f>
        <v>#N/A</v>
      </c>
      <c r="I150" s="6" t="s">
        <v>23</v>
      </c>
      <c r="J150" s="6" t="s">
        <v>24</v>
      </c>
      <c r="K150" s="6" t="s">
        <v>1863</v>
      </c>
      <c r="L150" s="6" t="s">
        <v>1677</v>
      </c>
      <c r="M150" s="23">
        <v>52.570520000000002</v>
      </c>
      <c r="N150" s="21"/>
      <c r="O150" s="21"/>
      <c r="P150" s="6" t="str">
        <f>IF(ISBLANK(N150)=FALSE,IF(ISERROR(INDEX(지갑!$B$2:$B$1048576,MATCH($N150&amp;O150,지갑!$J$2:$J$1048576,0))) = TRUE, "", INDEX(지갑!$B$2:$B$1048576,MATCH($N150&amp;O150,지갑!$J$2:$J$1048576,0))),"")</f>
        <v/>
      </c>
      <c r="Q150" s="6" t="str">
        <f>IF(ISBLANK(N150)=FALSE,IF(ISERROR(INDEX(지갑!$C$2:$C$1048576,MATCH($N150&amp;O150,지갑!$J$2:$J$1048576,0))) = TRUE, "", INDEX(지갑!$C$2:$C$1048576,MATCH($N150&amp;O150,지갑!$J$2:$J$1048576,0))),"")</f>
        <v/>
      </c>
      <c r="R150" s="6" t="str">
        <f>IF(ISBLANK(N150)=FALSE,IF(ISERROR(INDEX(지갑!$D$2:$D$1048576,MATCH($N150&amp;O150,지갑!$J$2:$J$1048576,0))) = TRUE, "", INDEX(지갑!$D$2:$D$1048576,MATCH($N150&amp;O150,지갑!$J$2:$J$1048576,0))),"")</f>
        <v/>
      </c>
      <c r="S150" s="21"/>
      <c r="T150" s="12">
        <v>44476.96670138889</v>
      </c>
      <c r="U150" s="2" t="str">
        <f t="shared" si="14"/>
        <v>2021-10-07</v>
      </c>
    </row>
    <row r="151" spans="1:21">
      <c r="A151" s="2" t="s">
        <v>3</v>
      </c>
      <c r="B151" s="2" t="str">
        <f t="shared" si="15"/>
        <v>FTX</v>
      </c>
      <c r="C151" s="2" t="str">
        <f t="shared" si="16"/>
        <v>BBRICK</v>
      </c>
      <c r="D151" s="2" t="s">
        <v>1977</v>
      </c>
      <c r="F151" s="2" t="str">
        <f t="shared" si="17"/>
        <v>SRM</v>
      </c>
      <c r="G151" s="2" t="e">
        <f>IF(INDEX(지갑!$H:$H,MATCH(A151&amp;B151&amp;C151&amp;D151&amp;E151&amp;F151&amp;H151,지갑!$K:$K,0))=0, "",INDEX(지갑!$H:$H,MATCH(A151&amp;B151&amp;C151&amp;D151&amp;E151&amp;F151&amp;H151,지갑!$K:$K,0)))</f>
        <v>#N/A</v>
      </c>
      <c r="I151" s="6" t="s">
        <v>23</v>
      </c>
      <c r="J151" s="6" t="s">
        <v>24</v>
      </c>
      <c r="K151" s="6" t="s">
        <v>1862</v>
      </c>
      <c r="L151" s="6" t="s">
        <v>1677</v>
      </c>
      <c r="M151" s="23">
        <v>13.42948</v>
      </c>
      <c r="N151" s="21"/>
      <c r="O151" s="21"/>
      <c r="P151" s="6" t="str">
        <f>IF(ISBLANK(N151)=FALSE,IF(ISERROR(INDEX(지갑!$B$2:$B$1048576,MATCH($N151&amp;O151,지갑!$J$2:$J$1048576,0))) = TRUE, "", INDEX(지갑!$B$2:$B$1048576,MATCH($N151&amp;O151,지갑!$J$2:$J$1048576,0))),"")</f>
        <v/>
      </c>
      <c r="Q151" s="6" t="str">
        <f>IF(ISBLANK(N151)=FALSE,IF(ISERROR(INDEX(지갑!$C$2:$C$1048576,MATCH($N151&amp;O151,지갑!$J$2:$J$1048576,0))) = TRUE, "", INDEX(지갑!$C$2:$C$1048576,MATCH($N151&amp;O151,지갑!$J$2:$J$1048576,0))),"")</f>
        <v/>
      </c>
      <c r="R151" s="6" t="str">
        <f>IF(ISBLANK(N151)=FALSE,IF(ISERROR(INDEX(지갑!$D$2:$D$1048576,MATCH($N151&amp;O151,지갑!$J$2:$J$1048576,0))) = TRUE, "", INDEX(지갑!$D$2:$D$1048576,MATCH($N151&amp;O151,지갑!$J$2:$J$1048576,0))),"")</f>
        <v/>
      </c>
      <c r="S151" s="21"/>
      <c r="T151" s="12">
        <v>44476.966550925928</v>
      </c>
      <c r="U151" s="2" t="str">
        <f t="shared" si="14"/>
        <v>2021-10-07</v>
      </c>
    </row>
    <row r="152" spans="1:21">
      <c r="A152" s="2" t="s">
        <v>3</v>
      </c>
      <c r="B152" s="2" t="str">
        <f t="shared" si="15"/>
        <v>FTX</v>
      </c>
      <c r="C152" s="2" t="str">
        <f t="shared" si="16"/>
        <v>BBRICK</v>
      </c>
      <c r="D152" s="2" t="s">
        <v>1977</v>
      </c>
      <c r="F152" s="2" t="str">
        <f t="shared" si="17"/>
        <v>FTT</v>
      </c>
      <c r="G152" s="2" t="e">
        <f>IF(INDEX(지갑!$H:$H,MATCH(A152&amp;B152&amp;C152&amp;D152&amp;E152&amp;F152&amp;H152,지갑!$K:$K,0))=0, "",INDEX(지갑!$H:$H,MATCH(A152&amp;B152&amp;C152&amp;D152&amp;E152&amp;F152&amp;H152,지갑!$K:$K,0)))</f>
        <v>#N/A</v>
      </c>
      <c r="I152" s="6" t="s">
        <v>23</v>
      </c>
      <c r="J152" s="6" t="s">
        <v>24</v>
      </c>
      <c r="K152" s="6" t="s">
        <v>1864</v>
      </c>
      <c r="L152" s="6" t="s">
        <v>1677</v>
      </c>
      <c r="M152" s="23">
        <v>14718.95</v>
      </c>
      <c r="N152" s="21"/>
      <c r="O152" s="21"/>
      <c r="P152" s="6" t="str">
        <f>IF(ISBLANK(N152)=FALSE,IF(ISERROR(INDEX(지갑!$B$2:$B$1048576,MATCH($N152&amp;O152,지갑!$J$2:$J$1048576,0))) = TRUE, "", INDEX(지갑!$B$2:$B$1048576,MATCH($N152&amp;O152,지갑!$J$2:$J$1048576,0))),"")</f>
        <v/>
      </c>
      <c r="Q152" s="6" t="str">
        <f>IF(ISBLANK(N152)=FALSE,IF(ISERROR(INDEX(지갑!$C$2:$C$1048576,MATCH($N152&amp;O152,지갑!$J$2:$J$1048576,0))) = TRUE, "", INDEX(지갑!$C$2:$C$1048576,MATCH($N152&amp;O152,지갑!$J$2:$J$1048576,0))),"")</f>
        <v/>
      </c>
      <c r="R152" s="6" t="str">
        <f>IF(ISBLANK(N152)=FALSE,IF(ISERROR(INDEX(지갑!$D$2:$D$1048576,MATCH($N152&amp;O152,지갑!$J$2:$J$1048576,0))) = TRUE, "", INDEX(지갑!$D$2:$D$1048576,MATCH($N152&amp;O152,지갑!$J$2:$J$1048576,0))),"")</f>
        <v/>
      </c>
      <c r="S152" s="21"/>
      <c r="T152" s="12">
        <v>44089.703136574077</v>
      </c>
      <c r="U152" s="2" t="str">
        <f t="shared" si="14"/>
        <v>2020-09-15</v>
      </c>
    </row>
    <row r="153" spans="1:21">
      <c r="A153" s="2" t="s">
        <v>3</v>
      </c>
      <c r="B153" s="2" t="str">
        <f t="shared" si="15"/>
        <v>FTX</v>
      </c>
      <c r="C153" s="2" t="str">
        <f t="shared" si="16"/>
        <v>BBRICK</v>
      </c>
      <c r="D153" s="2" t="s">
        <v>1977</v>
      </c>
      <c r="F153" s="2" t="str">
        <f t="shared" si="17"/>
        <v>USDC</v>
      </c>
      <c r="G153" s="2" t="str">
        <f>IF(INDEX(지갑!$H:$H,MATCH(A153&amp;B153&amp;C153&amp;D153&amp;E153&amp;F153&amp;H153,지갑!$K:$K,0))=0, "",INDEX(지갑!$H:$H,MATCH(A153&amp;B153&amp;C153&amp;D153&amp;E153&amp;F153&amp;H153,지갑!$K:$K,0)))</f>
        <v>0xbAafa054940dB14170b608903067149c9E744545</v>
      </c>
      <c r="I153" s="6" t="s">
        <v>23</v>
      </c>
      <c r="J153" s="6" t="s">
        <v>24</v>
      </c>
      <c r="K153" s="6" t="s">
        <v>2194</v>
      </c>
      <c r="L153" s="6" t="s">
        <v>1677</v>
      </c>
      <c r="M153" s="23">
        <v>124890.8</v>
      </c>
      <c r="N153" s="21"/>
      <c r="O153" s="21"/>
      <c r="P153" s="6" t="str">
        <f>IF(ISBLANK(N153)=FALSE,IF(ISERROR(INDEX(지갑!$B$2:$B$1048576,MATCH($N153&amp;O153,지갑!$J$2:$J$1048576,0))) = TRUE, "", INDEX(지갑!$B$2:$B$1048576,MATCH($N153&amp;O153,지갑!$J$2:$J$1048576,0))),"")</f>
        <v/>
      </c>
      <c r="Q153" s="6" t="str">
        <f>IF(ISBLANK(N153)=FALSE,IF(ISERROR(INDEX(지갑!$C$2:$C$1048576,MATCH($N153&amp;O153,지갑!$J$2:$J$1048576,0))) = TRUE, "", INDEX(지갑!$C$2:$C$1048576,MATCH($N153&amp;O153,지갑!$J$2:$J$1048576,0))),"")</f>
        <v/>
      </c>
      <c r="R153" s="6" t="str">
        <f>IF(ISBLANK(N153)=FALSE,IF(ISERROR(INDEX(지갑!$D$2:$D$1048576,MATCH($N153&amp;O153,지갑!$J$2:$J$1048576,0))) = TRUE, "", INDEX(지갑!$D$2:$D$1048576,MATCH($N153&amp;O153,지갑!$J$2:$J$1048576,0))),"")</f>
        <v/>
      </c>
      <c r="S153" s="21"/>
      <c r="T153" s="12">
        <v>44089.703032407408</v>
      </c>
      <c r="U153" s="2" t="str">
        <f t="shared" si="14"/>
        <v>2020-09-15</v>
      </c>
    </row>
    <row r="154" spans="1:21" ht="17">
      <c r="A154" s="2" t="s">
        <v>3</v>
      </c>
      <c r="B154" s="2" t="str">
        <f t="shared" si="15"/>
        <v>FTX</v>
      </c>
      <c r="C154" s="2" t="str">
        <f t="shared" si="16"/>
        <v>BBRICK</v>
      </c>
      <c r="D154" s="2" t="s">
        <v>1977</v>
      </c>
      <c r="F154" s="2" t="s">
        <v>9</v>
      </c>
      <c r="G154" s="2" t="str">
        <f>IF(INDEX(지갑!$H:$H,MATCH(A154&amp;B154&amp;C154&amp;D154&amp;E154&amp;F154&amp;H154,지갑!$K:$K,0))=0, "",INDEX(지갑!$H:$H,MATCH(A154&amp;B154&amp;C154&amp;D154&amp;E154&amp;F154&amp;H154,지갑!$K:$K,0)))</f>
        <v>39YqL8uJFKRQTG6xEiywkbUB7fRQF1R8zd</v>
      </c>
      <c r="I154" s="6" t="s">
        <v>23</v>
      </c>
      <c r="J154" s="6" t="s">
        <v>24</v>
      </c>
      <c r="K154" s="6" t="s">
        <v>9</v>
      </c>
      <c r="L154" s="6" t="s">
        <v>9</v>
      </c>
      <c r="M154" s="23">
        <v>2.00949</v>
      </c>
      <c r="N154" s="6" t="s">
        <v>1955</v>
      </c>
      <c r="O154" s="22"/>
      <c r="P154" s="6" t="str">
        <f>IF(ISBLANK(N154)=FALSE,IF(ISERROR(INDEX(지갑!$B$2:$B$1048576,MATCH($N154&amp;O154,지갑!$J$2:$J$1048576,0))) = TRUE, "", INDEX(지갑!$B$2:$B$1048576,MATCH($N154&amp;O154,지갑!$J$2:$J$1048576,0))),"")</f>
        <v>exchange</v>
      </c>
      <c r="Q154" s="6" t="str">
        <f>IF(ISBLANK(N154)=FALSE,IF(ISERROR(INDEX(지갑!$C$2:$C$1048576,MATCH($N154&amp;O154,지갑!$J$2:$J$1048576,0))) = TRUE, "", INDEX(지갑!$C$2:$C$1048576,MATCH($N154&amp;O154,지갑!$J$2:$J$1048576,0))),"")</f>
        <v>BTSE</v>
      </c>
      <c r="R154" s="6" t="str">
        <f>IF(ISBLANK(N154)=FALSE,IF(ISERROR(INDEX(지갑!$D$2:$D$1048576,MATCH($N154&amp;O154,지갑!$J$2:$J$1048576,0))) = TRUE, "", INDEX(지갑!$D$2:$D$1048576,MATCH($N154&amp;O154,지갑!$J$2:$J$1048576,0))),"")</f>
        <v>미확인</v>
      </c>
      <c r="S154" s="6" t="s">
        <v>1976</v>
      </c>
      <c r="T154" s="12">
        <v>44053.754780092589</v>
      </c>
      <c r="U154" s="2" t="str">
        <f t="shared" si="14"/>
        <v>2020-08-10</v>
      </c>
    </row>
    <row r="155" spans="1:21">
      <c r="A155" s="2" t="s">
        <v>3</v>
      </c>
      <c r="B155" s="2" t="str">
        <f t="shared" si="15"/>
        <v>FTX</v>
      </c>
      <c r="C155" s="2" t="str">
        <f t="shared" si="16"/>
        <v>BBRICK</v>
      </c>
      <c r="D155" s="2" t="s">
        <v>1977</v>
      </c>
      <c r="F155" s="2" t="str">
        <f>K155</f>
        <v>SRM</v>
      </c>
      <c r="G155" s="2" t="e">
        <f>IF(INDEX(지갑!$H:$H,MATCH(A155&amp;B155&amp;C155&amp;D155&amp;E155&amp;F155&amp;H155,지갑!$K:$K,0))=0, "",INDEX(지갑!$H:$H,MATCH(A155&amp;B155&amp;C155&amp;D155&amp;E155&amp;F155&amp;H155,지갑!$K:$K,0)))</f>
        <v>#N/A</v>
      </c>
      <c r="I155" s="6" t="s">
        <v>23</v>
      </c>
      <c r="J155" s="6" t="s">
        <v>24</v>
      </c>
      <c r="K155" s="6" t="s">
        <v>1862</v>
      </c>
      <c r="L155" s="6" t="s">
        <v>1677</v>
      </c>
      <c r="M155" s="23">
        <v>12</v>
      </c>
      <c r="N155" s="21"/>
      <c r="O155" s="21"/>
      <c r="P155" s="6" t="str">
        <f>IF(ISBLANK(N155)=FALSE,IF(ISERROR(INDEX(지갑!$B$2:$B$1048576,MATCH($N155&amp;O155,지갑!$J$2:$J$1048576,0))) = TRUE, "", INDEX(지갑!$B$2:$B$1048576,MATCH($N155&amp;O155,지갑!$J$2:$J$1048576,0))),"")</f>
        <v/>
      </c>
      <c r="Q155" s="6" t="str">
        <f>IF(ISBLANK(N155)=FALSE,IF(ISERROR(INDEX(지갑!$C$2:$C$1048576,MATCH($N155&amp;O155,지갑!$J$2:$J$1048576,0))) = TRUE, "", INDEX(지갑!$C$2:$C$1048576,MATCH($N155&amp;O155,지갑!$J$2:$J$1048576,0))),"")</f>
        <v/>
      </c>
      <c r="R155" s="6" t="str">
        <f>IF(ISBLANK(N155)=FALSE,IF(ISERROR(INDEX(지갑!$D$2:$D$1048576,MATCH($N155&amp;O155,지갑!$J$2:$J$1048576,0))) = TRUE, "", INDEX(지갑!$D$2:$D$1048576,MATCH($N155&amp;O155,지갑!$J$2:$J$1048576,0))),"")</f>
        <v/>
      </c>
      <c r="S155" s="21"/>
      <c r="T155" s="12">
        <v>44068.637858796297</v>
      </c>
      <c r="U155" s="2" t="str">
        <f t="shared" si="14"/>
        <v>2020-08-25</v>
      </c>
    </row>
    <row r="156" spans="1:21">
      <c r="A156" s="2" t="s">
        <v>3</v>
      </c>
      <c r="B156" s="2" t="str">
        <f t="shared" si="15"/>
        <v>FTX</v>
      </c>
      <c r="C156" s="2" t="str">
        <f t="shared" si="16"/>
        <v>BBRICK</v>
      </c>
      <c r="D156" s="2" t="s">
        <v>145</v>
      </c>
      <c r="F156" s="2" t="s">
        <v>11</v>
      </c>
      <c r="I156" s="6" t="s">
        <v>23</v>
      </c>
      <c r="J156" s="6" t="s">
        <v>24</v>
      </c>
      <c r="K156" s="6" t="s">
        <v>144</v>
      </c>
      <c r="L156" s="6" t="s">
        <v>144</v>
      </c>
      <c r="M156" s="23">
        <v>39.99</v>
      </c>
      <c r="N156" s="6" t="s">
        <v>146</v>
      </c>
      <c r="P156" s="6" t="str">
        <f>IF(ISBLANK(N156)=FALSE,IF(ISERROR(INDEX(지갑!$B$2:$B$1048576,MATCH($N156&amp;O156,지갑!$J$2:$J$1048576,0))) = TRUE, "", INDEX(지갑!$B$2:$B$1048576,MATCH($N156&amp;O156,지갑!$J$2:$J$1048576,0))),"")</f>
        <v>Wallet</v>
      </c>
      <c r="Q156" s="6" t="str">
        <f>IF(ISBLANK(N156)=FALSE,IF(ISERROR(INDEX(지갑!$C$2:$C$1048576,MATCH($N156&amp;O156,지갑!$J$2:$J$1048576,0))) = TRUE, "", INDEX(지갑!$C$2:$C$1048576,MATCH($N156&amp;O156,지갑!$J$2:$J$1048576,0))),"")</f>
        <v>Metamask</v>
      </c>
      <c r="R156" s="6" t="str">
        <f>IF(ISBLANK(N156)=FALSE,IF(ISERROR(INDEX(지갑!$D$2:$D$1048576,MATCH($N156&amp;O156,지갑!$J$2:$J$1048576,0))) = TRUE, "", INDEX(지갑!$D$2:$D$1048576,MATCH($N156&amp;O156,지갑!$J$2:$J$1048576,0))),"")</f>
        <v>Chai</v>
      </c>
      <c r="S156" s="6" t="s">
        <v>1985</v>
      </c>
      <c r="T156" s="12">
        <v>44693.977303240739</v>
      </c>
      <c r="U156" s="2" t="str">
        <f t="shared" si="14"/>
        <v>2022-05-12</v>
      </c>
    </row>
    <row r="157" spans="1:21">
      <c r="A157" s="2" t="s">
        <v>3</v>
      </c>
      <c r="B157" s="2" t="str">
        <f t="shared" si="15"/>
        <v>FTX</v>
      </c>
      <c r="C157" s="2" t="str">
        <f t="shared" si="16"/>
        <v>BBRICK</v>
      </c>
      <c r="D157" s="2" t="s">
        <v>145</v>
      </c>
      <c r="F157" s="2" t="s">
        <v>11</v>
      </c>
      <c r="I157" s="6" t="s">
        <v>23</v>
      </c>
      <c r="J157" s="6" t="s">
        <v>24</v>
      </c>
      <c r="K157" s="6" t="s">
        <v>144</v>
      </c>
      <c r="L157" s="6" t="s">
        <v>144</v>
      </c>
      <c r="M157" s="23">
        <v>0.01</v>
      </c>
      <c r="N157" s="6" t="s">
        <v>146</v>
      </c>
      <c r="P157" s="6" t="str">
        <f>IF(ISBLANK(N157)=FALSE,IF(ISERROR(INDEX(지갑!$B$2:$B$1048576,MATCH($N157&amp;O157,지갑!$J$2:$J$1048576,0))) = TRUE, "", INDEX(지갑!$B$2:$B$1048576,MATCH($N157&amp;O157,지갑!$J$2:$J$1048576,0))),"")</f>
        <v>Wallet</v>
      </c>
      <c r="Q157" s="6" t="str">
        <f>IF(ISBLANK(N157)=FALSE,IF(ISERROR(INDEX(지갑!$C$2:$C$1048576,MATCH($N157&amp;O157,지갑!$J$2:$J$1048576,0))) = TRUE, "", INDEX(지갑!$C$2:$C$1048576,MATCH($N157&amp;O157,지갑!$J$2:$J$1048576,0))),"")</f>
        <v>Metamask</v>
      </c>
      <c r="R157" s="6" t="str">
        <f>IF(ISBLANK(N157)=FALSE,IF(ISERROR(INDEX(지갑!$D$2:$D$1048576,MATCH($N157&amp;O157,지갑!$J$2:$J$1048576,0))) = TRUE, "", INDEX(지갑!$D$2:$D$1048576,MATCH($N157&amp;O157,지갑!$J$2:$J$1048576,0))),"")</f>
        <v>Chai</v>
      </c>
      <c r="S157" s="6" t="s">
        <v>1986</v>
      </c>
      <c r="T157" s="12">
        <v>44693.940520833334</v>
      </c>
      <c r="U157" s="2" t="str">
        <f t="shared" si="14"/>
        <v>2022-05-12</v>
      </c>
    </row>
    <row r="158" spans="1:21">
      <c r="A158" s="2" t="s">
        <v>3</v>
      </c>
      <c r="B158" s="2" t="str">
        <f t="shared" si="15"/>
        <v>FTX</v>
      </c>
      <c r="C158" s="2" t="str">
        <f t="shared" si="16"/>
        <v>BBRICK</v>
      </c>
      <c r="D158" s="2" t="s">
        <v>170</v>
      </c>
      <c r="E158" s="2">
        <v>10000</v>
      </c>
      <c r="F158" s="2" t="s">
        <v>11</v>
      </c>
      <c r="G158" s="5" t="s">
        <v>39</v>
      </c>
      <c r="I158" s="6" t="s">
        <v>23</v>
      </c>
      <c r="J158" s="6" t="s">
        <v>24</v>
      </c>
      <c r="K158" s="6" t="s">
        <v>11</v>
      </c>
      <c r="L158" s="21" t="s">
        <v>1677</v>
      </c>
      <c r="M158" s="23">
        <v>199.99700000000001</v>
      </c>
      <c r="N158" s="21"/>
      <c r="O158" s="21"/>
      <c r="P158" s="6" t="str">
        <f>IF(ISBLANK(N158)=FALSE,IF(ISERROR(INDEX(지갑!$B$2:$B$1048576,MATCH($N158&amp;O158,지갑!$J$2:$J$1048576,0))) = TRUE, "", INDEX(지갑!$B$2:$B$1048576,MATCH($N158&amp;O158,지갑!$J$2:$J$1048576,0))),"")</f>
        <v/>
      </c>
      <c r="Q158" s="6" t="str">
        <f>IF(ISBLANK(N158)=FALSE,IF(ISERROR(INDEX(지갑!$C$2:$C$1048576,MATCH($N158&amp;O158,지갑!$J$2:$J$1048576,0))) = TRUE, "", INDEX(지갑!$C$2:$C$1048576,MATCH($N158&amp;O158,지갑!$J$2:$J$1048576,0))),"")</f>
        <v/>
      </c>
      <c r="R158" s="6" t="str">
        <f>IF(ISBLANK(N158)=FALSE,IF(ISERROR(INDEX(지갑!$D$2:$D$1048576,MATCH($N158&amp;O158,지갑!$J$2:$J$1048576,0))) = TRUE, "", INDEX(지갑!$D$2:$D$1048576,MATCH($N158&amp;O158,지갑!$J$2:$J$1048576,0))),"")</f>
        <v/>
      </c>
      <c r="S158" s="21"/>
      <c r="T158" s="12">
        <v>44692.534675925926</v>
      </c>
      <c r="U158" s="2" t="str">
        <f t="shared" si="14"/>
        <v>2022-05-11</v>
      </c>
    </row>
    <row r="159" spans="1:21">
      <c r="A159" s="2" t="s">
        <v>3</v>
      </c>
      <c r="B159" s="2" t="str">
        <f t="shared" si="15"/>
        <v>FTX</v>
      </c>
      <c r="C159" s="2" t="str">
        <f t="shared" si="16"/>
        <v>BBRICK</v>
      </c>
      <c r="D159" s="2" t="s">
        <v>170</v>
      </c>
      <c r="E159" s="2">
        <v>10000</v>
      </c>
      <c r="F159" s="2" t="s">
        <v>9</v>
      </c>
      <c r="G159" s="5" t="s">
        <v>38</v>
      </c>
      <c r="I159" s="6" t="s">
        <v>23</v>
      </c>
      <c r="J159" s="6" t="s">
        <v>24</v>
      </c>
      <c r="K159" s="6" t="s">
        <v>9</v>
      </c>
      <c r="L159" s="21" t="s">
        <v>1677</v>
      </c>
      <c r="M159" s="23">
        <v>41</v>
      </c>
      <c r="N159" s="21"/>
      <c r="O159" s="21"/>
      <c r="P159" s="6" t="str">
        <f>IF(ISBLANK(N159)=FALSE,IF(ISERROR(INDEX(지갑!$B$2:$B$1048576,MATCH($N159&amp;O159,지갑!$J$2:$J$1048576,0))) = TRUE, "", INDEX(지갑!$B$2:$B$1048576,MATCH($N159&amp;O159,지갑!$J$2:$J$1048576,0))),"")</f>
        <v/>
      </c>
      <c r="Q159" s="6" t="str">
        <f>IF(ISBLANK(N159)=FALSE,IF(ISERROR(INDEX(지갑!$C$2:$C$1048576,MATCH($N159&amp;O159,지갑!$J$2:$J$1048576,0))) = TRUE, "", INDEX(지갑!$C$2:$C$1048576,MATCH($N159&amp;O159,지갑!$J$2:$J$1048576,0))),"")</f>
        <v/>
      </c>
      <c r="R159" s="6" t="str">
        <f>IF(ISBLANK(N159)=FALSE,IF(ISERROR(INDEX(지갑!$D$2:$D$1048576,MATCH($N159&amp;O159,지갑!$J$2:$J$1048576,0))) = TRUE, "", INDEX(지갑!$D$2:$D$1048576,MATCH($N159&amp;O159,지갑!$J$2:$J$1048576,0))),"")</f>
        <v/>
      </c>
      <c r="S159" s="21"/>
      <c r="T159" s="12">
        <v>44678.728472222225</v>
      </c>
      <c r="U159" s="2" t="str">
        <f t="shared" si="14"/>
        <v>2022-04-27</v>
      </c>
    </row>
    <row r="160" spans="1:21">
      <c r="A160" s="2" t="s">
        <v>3</v>
      </c>
      <c r="B160" s="2" t="str">
        <f t="shared" si="15"/>
        <v>FTX</v>
      </c>
      <c r="C160" s="2" t="str">
        <f t="shared" si="16"/>
        <v>BBRICK</v>
      </c>
      <c r="D160" s="2" t="s">
        <v>170</v>
      </c>
      <c r="E160" s="2">
        <v>10000</v>
      </c>
      <c r="F160" s="2" t="str">
        <f>K160</f>
        <v>WBTC</v>
      </c>
      <c r="G160" s="2" t="e">
        <f>IF(INDEX(지갑!$H:$H,MATCH(A160&amp;B160&amp;C160&amp;D160&amp;E160&amp;F160&amp;H160,지갑!$K:$K,0))=0, "",INDEX(지갑!$H:$H,MATCH(A160&amp;B160&amp;C160&amp;D160&amp;E160&amp;F160&amp;H160,지갑!$K:$K,0)))</f>
        <v>#N/A</v>
      </c>
      <c r="I160" s="6" t="s">
        <v>23</v>
      </c>
      <c r="J160" s="6" t="s">
        <v>24</v>
      </c>
      <c r="K160" s="6" t="s">
        <v>414</v>
      </c>
      <c r="L160" s="21" t="s">
        <v>1677</v>
      </c>
      <c r="M160" s="23">
        <v>308.0308</v>
      </c>
      <c r="N160" s="21"/>
      <c r="O160" s="21"/>
      <c r="P160" s="6" t="str">
        <f>IF(ISBLANK(N160)=FALSE,IF(ISERROR(INDEX(지갑!$B$2:$B$1048576,MATCH($N160&amp;O160,지갑!$J$2:$J$1048576,0))) = TRUE, "", INDEX(지갑!$B$2:$B$1048576,MATCH($N160&amp;O160,지갑!$J$2:$J$1048576,0))),"")</f>
        <v/>
      </c>
      <c r="Q160" s="6" t="str">
        <f>IF(ISBLANK(N160)=FALSE,IF(ISERROR(INDEX(지갑!$C$2:$C$1048576,MATCH($N160&amp;O160,지갑!$J$2:$J$1048576,0))) = TRUE, "", INDEX(지갑!$C$2:$C$1048576,MATCH($N160&amp;O160,지갑!$J$2:$J$1048576,0))),"")</f>
        <v/>
      </c>
      <c r="R160" s="6" t="str">
        <f>IF(ISBLANK(N160)=FALSE,IF(ISERROR(INDEX(지갑!$D$2:$D$1048576,MATCH($N160&amp;O160,지갑!$J$2:$J$1048576,0))) = TRUE, "", INDEX(지갑!$D$2:$D$1048576,MATCH($N160&amp;O160,지갑!$J$2:$J$1048576,0))),"")</f>
        <v/>
      </c>
      <c r="S160" s="21"/>
      <c r="T160" s="12">
        <v>44588.500057870369</v>
      </c>
      <c r="U160" s="2" t="str">
        <f t="shared" si="14"/>
        <v>2022-01-27</v>
      </c>
    </row>
    <row r="161" spans="1:21">
      <c r="A161" s="2" t="s">
        <v>3</v>
      </c>
      <c r="B161" s="2" t="str">
        <f t="shared" si="15"/>
        <v>FTX</v>
      </c>
      <c r="C161" s="2" t="str">
        <f t="shared" si="16"/>
        <v>BBRICK</v>
      </c>
      <c r="D161" s="2" t="s">
        <v>170</v>
      </c>
      <c r="E161" s="2">
        <v>10000</v>
      </c>
      <c r="F161" s="2" t="str">
        <f>K161</f>
        <v>USDC</v>
      </c>
      <c r="G161" s="2" t="str">
        <f>IF(INDEX(지갑!$H:$H,MATCH(A161&amp;B161&amp;C161&amp;D161&amp;E161&amp;F161&amp;H161,지갑!$K:$K,0))=0, "",INDEX(지갑!$H:$H,MATCH(A161&amp;B161&amp;C161&amp;D161&amp;E161&amp;F161&amp;H161,지갑!$K:$K,0)))</f>
        <v>0x8B94148A0F089a5BF478d0A3349bA6dB3fF7181d</v>
      </c>
      <c r="I161" s="6" t="s">
        <v>23</v>
      </c>
      <c r="J161" s="6" t="s">
        <v>24</v>
      </c>
      <c r="K161" s="6" t="s">
        <v>2194</v>
      </c>
      <c r="L161" s="21" t="s">
        <v>1677</v>
      </c>
      <c r="M161" s="23">
        <v>35423.96</v>
      </c>
      <c r="N161" s="21"/>
      <c r="O161" s="21"/>
      <c r="P161" s="6" t="str">
        <f>IF(ISBLANK(N161)=FALSE,IF(ISERROR(INDEX(지갑!$B$2:$B$1048576,MATCH($N161&amp;O161,지갑!$J$2:$J$1048576,0))) = TRUE, "", INDEX(지갑!$B$2:$B$1048576,MATCH($N161&amp;O161,지갑!$J$2:$J$1048576,0))),"")</f>
        <v/>
      </c>
      <c r="Q161" s="6" t="str">
        <f>IF(ISBLANK(N161)=FALSE,IF(ISERROR(INDEX(지갑!$C$2:$C$1048576,MATCH($N161&amp;O161,지갑!$J$2:$J$1048576,0))) = TRUE, "", INDEX(지갑!$C$2:$C$1048576,MATCH($N161&amp;O161,지갑!$J$2:$J$1048576,0))),"")</f>
        <v/>
      </c>
      <c r="R161" s="6" t="str">
        <f>IF(ISBLANK(N161)=FALSE,IF(ISERROR(INDEX(지갑!$D$2:$D$1048576,MATCH($N161&amp;O161,지갑!$J$2:$J$1048576,0))) = TRUE, "", INDEX(지갑!$D$2:$D$1048576,MATCH($N161&amp;O161,지갑!$J$2:$J$1048576,0))),"")</f>
        <v/>
      </c>
      <c r="S161" s="21"/>
      <c r="T161" s="12">
        <v>44538.480092592596</v>
      </c>
      <c r="U161" s="2" t="str">
        <f t="shared" si="14"/>
        <v>2021-12-08</v>
      </c>
    </row>
    <row r="162" spans="1:21" ht="17">
      <c r="A162" s="2" t="s">
        <v>3</v>
      </c>
      <c r="B162" s="2" t="str">
        <f t="shared" si="15"/>
        <v>FTX</v>
      </c>
      <c r="C162" s="2" t="str">
        <f t="shared" si="16"/>
        <v>BBRICK</v>
      </c>
      <c r="D162" s="2" t="s">
        <v>170</v>
      </c>
      <c r="E162" s="2">
        <v>10000</v>
      </c>
      <c r="F162" s="2" t="s">
        <v>13</v>
      </c>
      <c r="G162" s="2" t="str">
        <f>IF(INDEX(지갑!$H:$H,MATCH(A162&amp;B162&amp;C162&amp;D162&amp;E162&amp;F162&amp;H162,지갑!$K:$K,0))=0, "",INDEX(지갑!$H:$H,MATCH(A162&amp;B162&amp;C162&amp;D162&amp;E162&amp;F162&amp;H162,지갑!$K:$K,0)))</f>
        <v>0x8B94148A0F089a5BF478d0A3349bA6dB3fF7181d</v>
      </c>
      <c r="I162" s="6" t="s">
        <v>23</v>
      </c>
      <c r="J162" s="6" t="s">
        <v>24</v>
      </c>
      <c r="K162" s="6" t="s">
        <v>13</v>
      </c>
      <c r="L162" s="6" t="s">
        <v>401</v>
      </c>
      <c r="M162" s="23">
        <v>4991.0060000000003</v>
      </c>
      <c r="N162" s="6" t="s">
        <v>381</v>
      </c>
      <c r="O162" s="22"/>
      <c r="P162" s="6" t="str">
        <f>IF(ISBLANK(N162)=FALSE,IF(ISERROR(INDEX(지갑!$B$2:$B$1048576,MATCH($N162&amp;O162,지갑!$J$2:$J$1048576,0))) = TRUE, "", INDEX(지갑!$B$2:$B$1048576,MATCH($N162&amp;O162,지갑!$J$2:$J$1048576,0))),"")</f>
        <v>exchange</v>
      </c>
      <c r="Q162" s="6" t="str">
        <f>IF(ISBLANK(N162)=FALSE,IF(ISERROR(INDEX(지갑!$C$2:$C$1048576,MATCH($N162&amp;O162,지갑!$J$2:$J$1048576,0))) = TRUE, "", INDEX(지갑!$C$2:$C$1048576,MATCH($N162&amp;O162,지갑!$J$2:$J$1048576,0))),"")</f>
        <v>Binance</v>
      </c>
      <c r="R162" s="6" t="str">
        <f>IF(ISBLANK(N162)=FALSE,IF(ISERROR(INDEX(지갑!$D$2:$D$1048576,MATCH($N162&amp;O162,지갑!$J$2:$J$1048576,0))) = TRUE, "", INDEX(지갑!$D$2:$D$1048576,MATCH($N162&amp;O162,지갑!$J$2:$J$1048576,0))),"")</f>
        <v>BBRICK</v>
      </c>
      <c r="S162" s="6" t="s">
        <v>1943</v>
      </c>
      <c r="T162" s="12">
        <v>44534.462083333332</v>
      </c>
      <c r="U162" s="2" t="str">
        <f t="shared" si="14"/>
        <v>2021-12-04</v>
      </c>
    </row>
    <row r="163" spans="1:21" ht="17">
      <c r="A163" s="2" t="s">
        <v>3</v>
      </c>
      <c r="B163" s="2" t="str">
        <f t="shared" si="15"/>
        <v>FTX</v>
      </c>
      <c r="C163" s="2" t="str">
        <f t="shared" si="16"/>
        <v>BBRICK</v>
      </c>
      <c r="D163" s="2" t="s">
        <v>170</v>
      </c>
      <c r="E163" s="2">
        <v>10000</v>
      </c>
      <c r="F163" s="2" t="str">
        <f>K163</f>
        <v>BCH</v>
      </c>
      <c r="G163" s="2" t="e">
        <f>IF(INDEX(지갑!$H:$H,MATCH(A163&amp;B163&amp;C163&amp;D163&amp;E163&amp;F163&amp;H163,지갑!$K:$K,0))=0, "",INDEX(지갑!$H:$H,MATCH(A163&amp;B163&amp;C163&amp;D163&amp;E163&amp;F163&amp;H163,지갑!$K:$K,0)))</f>
        <v>#N/A</v>
      </c>
      <c r="I163" s="6" t="s">
        <v>23</v>
      </c>
      <c r="J163" s="6" t="s">
        <v>24</v>
      </c>
      <c r="K163" s="6" t="s">
        <v>81</v>
      </c>
      <c r="L163" s="6" t="s">
        <v>81</v>
      </c>
      <c r="M163" s="23">
        <v>130.001</v>
      </c>
      <c r="N163" s="6" t="s">
        <v>69</v>
      </c>
      <c r="O163" s="22"/>
      <c r="P163" s="6" t="str">
        <f>IF(ISBLANK(N163)=FALSE,IF(ISERROR(INDEX(지갑!$B$2:$B$1048576,MATCH($N163&amp;O163,지갑!$J$2:$J$1048576,0))) = TRUE, "", INDEX(지갑!$B$2:$B$1048576,MATCH($N163&amp;O163,지갑!$J$2:$J$1048576,0))),"")</f>
        <v>exchange</v>
      </c>
      <c r="Q163" s="6" t="str">
        <f>IF(ISBLANK(N163)=FALSE,IF(ISERROR(INDEX(지갑!$C$2:$C$1048576,MATCH($N163&amp;O163,지갑!$J$2:$J$1048576,0))) = TRUE, "", INDEX(지갑!$C$2:$C$1048576,MATCH($N163&amp;O163,지갑!$J$2:$J$1048576,0))),"")</f>
        <v>Binance</v>
      </c>
      <c r="R163" s="6" t="str">
        <f>IF(ISBLANK(N163)=FALSE,IF(ISERROR(INDEX(지갑!$D$2:$D$1048576,MATCH($N163&amp;O163,지갑!$J$2:$J$1048576,0))) = TRUE, "", INDEX(지갑!$D$2:$D$1048576,MATCH($N163&amp;O163,지갑!$J$2:$J$1048576,0))),"")</f>
        <v>BBRICK</v>
      </c>
      <c r="S163" s="6" t="s">
        <v>1942</v>
      </c>
      <c r="T163" s="12">
        <v>44538.474699074075</v>
      </c>
      <c r="U163" s="2" t="str">
        <f t="shared" si="14"/>
        <v>2021-12-08</v>
      </c>
    </row>
    <row r="164" spans="1:21">
      <c r="A164" s="2" t="s">
        <v>3</v>
      </c>
      <c r="B164" s="2" t="str">
        <f t="shared" si="15"/>
        <v>FTX</v>
      </c>
      <c r="C164" s="2" t="str">
        <f t="shared" si="16"/>
        <v>BBRICK</v>
      </c>
      <c r="D164" s="2" t="s">
        <v>170</v>
      </c>
      <c r="E164" s="2">
        <v>10000</v>
      </c>
      <c r="F164" s="2" t="str">
        <f>K164</f>
        <v>USDC</v>
      </c>
      <c r="G164" s="2" t="str">
        <f>IF(INDEX(지갑!$H:$H,MATCH(A164&amp;B164&amp;C164&amp;D164&amp;E164&amp;F164&amp;H164,지갑!$K:$K,0))=0, "",INDEX(지갑!$H:$H,MATCH(A164&amp;B164&amp;C164&amp;D164&amp;E164&amp;F164&amp;H164,지갑!$K:$K,0)))</f>
        <v>0x8B94148A0F089a5BF478d0A3349bA6dB3fF7181d</v>
      </c>
      <c r="I164" s="6" t="s">
        <v>23</v>
      </c>
      <c r="J164" s="6" t="s">
        <v>24</v>
      </c>
      <c r="K164" s="6" t="s">
        <v>2194</v>
      </c>
      <c r="L164" s="21" t="s">
        <v>1677</v>
      </c>
      <c r="M164" s="23">
        <v>200000</v>
      </c>
      <c r="N164" s="21"/>
      <c r="O164" s="21"/>
      <c r="P164" s="6" t="str">
        <f>IF(ISBLANK(N164)=FALSE,IF(ISERROR(INDEX(지갑!$B$2:$B$1048576,MATCH($N164&amp;O164,지갑!$J$2:$J$1048576,0))) = TRUE, "", INDEX(지갑!$B$2:$B$1048576,MATCH($N164&amp;O164,지갑!$J$2:$J$1048576,0))),"")</f>
        <v/>
      </c>
      <c r="Q164" s="6" t="str">
        <f>IF(ISBLANK(N164)=FALSE,IF(ISERROR(INDEX(지갑!$C$2:$C$1048576,MATCH($N164&amp;O164,지갑!$J$2:$J$1048576,0))) = TRUE, "", INDEX(지갑!$C$2:$C$1048576,MATCH($N164&amp;O164,지갑!$J$2:$J$1048576,0))),"")</f>
        <v/>
      </c>
      <c r="R164" s="6" t="str">
        <f>IF(ISBLANK(N164)=FALSE,IF(ISERROR(INDEX(지갑!$D$2:$D$1048576,MATCH($N164&amp;O164,지갑!$J$2:$J$1048576,0))) = TRUE, "", INDEX(지갑!$D$2:$D$1048576,MATCH($N164&amp;O164,지갑!$J$2:$J$1048576,0))),"")</f>
        <v/>
      </c>
      <c r="S164" s="21"/>
      <c r="T164" s="12">
        <v>44495.772662037038</v>
      </c>
      <c r="U164" s="2" t="str">
        <f t="shared" si="14"/>
        <v>2021-10-26</v>
      </c>
    </row>
    <row r="165" spans="1:21">
      <c r="A165" s="2" t="s">
        <v>3</v>
      </c>
      <c r="B165" s="2" t="str">
        <f t="shared" si="15"/>
        <v>FTX</v>
      </c>
      <c r="C165" s="2" t="str">
        <f t="shared" si="16"/>
        <v>BBRICK</v>
      </c>
      <c r="D165" s="2" t="s">
        <v>170</v>
      </c>
      <c r="E165" s="2">
        <v>10000</v>
      </c>
      <c r="F165" s="2" t="str">
        <f>K165</f>
        <v>USDC</v>
      </c>
      <c r="G165" s="2" t="str">
        <f>IF(INDEX(지갑!$H:$H,MATCH(A165&amp;B165&amp;C165&amp;D165&amp;E165&amp;F165&amp;H165,지갑!$K:$K,0))=0, "",INDEX(지갑!$H:$H,MATCH(A165&amp;B165&amp;C165&amp;D165&amp;E165&amp;F165&amp;H165,지갑!$K:$K,0)))</f>
        <v>0x8B94148A0F089a5BF478d0A3349bA6dB3fF7181d</v>
      </c>
      <c r="I165" s="6" t="s">
        <v>23</v>
      </c>
      <c r="J165" s="6" t="s">
        <v>24</v>
      </c>
      <c r="K165" s="6" t="s">
        <v>2194</v>
      </c>
      <c r="L165" s="21" t="s">
        <v>1677</v>
      </c>
      <c r="M165" s="23">
        <v>100000</v>
      </c>
      <c r="N165" s="21"/>
      <c r="O165" s="21"/>
      <c r="P165" s="6" t="str">
        <f>IF(ISBLANK(N165)=FALSE,IF(ISERROR(INDEX(지갑!$B$2:$B$1048576,MATCH($N165&amp;O165,지갑!$J$2:$J$1048576,0))) = TRUE, "", INDEX(지갑!$B$2:$B$1048576,MATCH($N165&amp;O165,지갑!$J$2:$J$1048576,0))),"")</f>
        <v/>
      </c>
      <c r="Q165" s="6" t="str">
        <f>IF(ISBLANK(N165)=FALSE,IF(ISERROR(INDEX(지갑!$C$2:$C$1048576,MATCH($N165&amp;O165,지갑!$J$2:$J$1048576,0))) = TRUE, "", INDEX(지갑!$C$2:$C$1048576,MATCH($N165&amp;O165,지갑!$J$2:$J$1048576,0))),"")</f>
        <v/>
      </c>
      <c r="R165" s="6" t="str">
        <f>IF(ISBLANK(N165)=FALSE,IF(ISERROR(INDEX(지갑!$D$2:$D$1048576,MATCH($N165&amp;O165,지갑!$J$2:$J$1048576,0))) = TRUE, "", INDEX(지갑!$D$2:$D$1048576,MATCH($N165&amp;O165,지갑!$J$2:$J$1048576,0))),"")</f>
        <v/>
      </c>
      <c r="S165" s="21"/>
      <c r="T165" s="12">
        <v>44493.896770833337</v>
      </c>
      <c r="U165" s="2" t="str">
        <f t="shared" si="14"/>
        <v>2021-10-24</v>
      </c>
    </row>
    <row r="166" spans="1:21">
      <c r="A166" s="2" t="s">
        <v>3</v>
      </c>
      <c r="B166" s="2" t="str">
        <f t="shared" si="15"/>
        <v>FTX</v>
      </c>
      <c r="C166" s="2" t="str">
        <f t="shared" si="16"/>
        <v>BBRICK</v>
      </c>
      <c r="D166" s="2" t="s">
        <v>170</v>
      </c>
      <c r="E166" s="2">
        <v>10000</v>
      </c>
      <c r="F166" s="2" t="str">
        <f>K166</f>
        <v>USDC</v>
      </c>
      <c r="G166" s="2" t="str">
        <f>IF(INDEX(지갑!$H:$H,MATCH(A166&amp;B166&amp;C166&amp;D166&amp;E166&amp;F166&amp;H166,지갑!$K:$K,0))=0, "",INDEX(지갑!$H:$H,MATCH(A166&amp;B166&amp;C166&amp;D166&amp;E166&amp;F166&amp;H166,지갑!$K:$K,0)))</f>
        <v>0x8B94148A0F089a5BF478d0A3349bA6dB3fF7181d</v>
      </c>
      <c r="I166" s="6" t="s">
        <v>23</v>
      </c>
      <c r="J166" s="6" t="s">
        <v>24</v>
      </c>
      <c r="K166" s="6" t="s">
        <v>2194</v>
      </c>
      <c r="L166" s="21" t="s">
        <v>1677</v>
      </c>
      <c r="M166" s="23">
        <v>100000</v>
      </c>
      <c r="N166" s="21"/>
      <c r="O166" s="21"/>
      <c r="P166" s="6" t="str">
        <f>IF(ISBLANK(N166)=FALSE,IF(ISERROR(INDEX(지갑!$B$2:$B$1048576,MATCH($N166&amp;O166,지갑!$J$2:$J$1048576,0))) = TRUE, "", INDEX(지갑!$B$2:$B$1048576,MATCH($N166&amp;O166,지갑!$J$2:$J$1048576,0))),"")</f>
        <v/>
      </c>
      <c r="Q166" s="6" t="str">
        <f>IF(ISBLANK(N166)=FALSE,IF(ISERROR(INDEX(지갑!$C$2:$C$1048576,MATCH($N166&amp;O166,지갑!$J$2:$J$1048576,0))) = TRUE, "", INDEX(지갑!$C$2:$C$1048576,MATCH($N166&amp;O166,지갑!$J$2:$J$1048576,0))),"")</f>
        <v/>
      </c>
      <c r="R166" s="6" t="str">
        <f>IF(ISBLANK(N166)=FALSE,IF(ISERROR(INDEX(지갑!$D$2:$D$1048576,MATCH($N166&amp;O166,지갑!$J$2:$J$1048576,0))) = TRUE, "", INDEX(지갑!$D$2:$D$1048576,MATCH($N166&amp;O166,지갑!$J$2:$J$1048576,0))),"")</f>
        <v/>
      </c>
      <c r="S166" s="21"/>
      <c r="T166" s="12">
        <v>44486.488171296296</v>
      </c>
      <c r="U166" s="2" t="str">
        <f t="shared" si="14"/>
        <v>2021-10-17</v>
      </c>
    </row>
    <row r="167" spans="1:21">
      <c r="A167" s="2" t="s">
        <v>3</v>
      </c>
      <c r="B167" s="2" t="str">
        <f t="shared" si="15"/>
        <v>FTX</v>
      </c>
      <c r="C167" s="2" t="str">
        <f t="shared" si="16"/>
        <v>BBRICK</v>
      </c>
      <c r="D167" s="2" t="s">
        <v>170</v>
      </c>
      <c r="E167" s="2">
        <v>10000</v>
      </c>
      <c r="F167" s="2" t="str">
        <f>K167</f>
        <v>USDC</v>
      </c>
      <c r="G167" s="2" t="str">
        <f>IF(INDEX(지갑!$H:$H,MATCH(A167&amp;B167&amp;C167&amp;D167&amp;E167&amp;F167&amp;H167,지갑!$K:$K,0))=0, "",INDEX(지갑!$H:$H,MATCH(A167&amp;B167&amp;C167&amp;D167&amp;E167&amp;F167&amp;H167,지갑!$K:$K,0)))</f>
        <v>0x8B94148A0F089a5BF478d0A3349bA6dB3fF7181d</v>
      </c>
      <c r="I167" s="6" t="s">
        <v>23</v>
      </c>
      <c r="J167" s="6" t="s">
        <v>24</v>
      </c>
      <c r="K167" s="6" t="s">
        <v>2194</v>
      </c>
      <c r="L167" s="21" t="s">
        <v>1677</v>
      </c>
      <c r="M167" s="23">
        <v>200000</v>
      </c>
      <c r="N167" s="21"/>
      <c r="O167" s="21"/>
      <c r="P167" s="6" t="str">
        <f>IF(ISBLANK(N167)=FALSE,IF(ISERROR(INDEX(지갑!$B$2:$B$1048576,MATCH($N167&amp;O167,지갑!$J$2:$J$1048576,0))) = TRUE, "", INDEX(지갑!$B$2:$B$1048576,MATCH($N167&amp;O167,지갑!$J$2:$J$1048576,0))),"")</f>
        <v/>
      </c>
      <c r="Q167" s="6" t="str">
        <f>IF(ISBLANK(N167)=FALSE,IF(ISERROR(INDEX(지갑!$C$2:$C$1048576,MATCH($N167&amp;O167,지갑!$J$2:$J$1048576,0))) = TRUE, "", INDEX(지갑!$C$2:$C$1048576,MATCH($N167&amp;O167,지갑!$J$2:$J$1048576,0))),"")</f>
        <v/>
      </c>
      <c r="R167" s="6" t="str">
        <f>IF(ISBLANK(N167)=FALSE,IF(ISERROR(INDEX(지갑!$D$2:$D$1048576,MATCH($N167&amp;O167,지갑!$J$2:$J$1048576,0))) = TRUE, "", INDEX(지갑!$D$2:$D$1048576,MATCH($N167&amp;O167,지갑!$J$2:$J$1048576,0))),"")</f>
        <v/>
      </c>
      <c r="S167" s="21"/>
      <c r="T167" s="12">
        <v>44486.462962962964</v>
      </c>
      <c r="U167" s="2" t="str">
        <f t="shared" si="14"/>
        <v>2021-10-17</v>
      </c>
    </row>
    <row r="168" spans="1:21">
      <c r="A168" s="2" t="s">
        <v>3</v>
      </c>
      <c r="B168" s="2" t="str">
        <f t="shared" si="15"/>
        <v>FTX</v>
      </c>
      <c r="C168" s="2" t="str">
        <f t="shared" si="16"/>
        <v>BBRICK</v>
      </c>
      <c r="D168" s="2" t="s">
        <v>170</v>
      </c>
      <c r="E168" s="2">
        <v>10000</v>
      </c>
      <c r="F168" s="2" t="s">
        <v>9</v>
      </c>
      <c r="G168" s="2" t="str">
        <f>IF(INDEX(지갑!$H:$H,MATCH(A168&amp;B168&amp;C168&amp;D168&amp;E168&amp;F168&amp;H168,지갑!$K:$K,0))=0, "",INDEX(지갑!$H:$H,MATCH(A168&amp;B168&amp;C168&amp;D168&amp;E168&amp;F168&amp;H168,지갑!$K:$K,0)))</f>
        <v>3PEG3HHki2gndo6KBcptAYK7QKhYY29BTs</v>
      </c>
      <c r="I168" s="6" t="s">
        <v>23</v>
      </c>
      <c r="J168" s="6" t="s">
        <v>24</v>
      </c>
      <c r="K168" s="6" t="s">
        <v>9</v>
      </c>
      <c r="L168" s="21" t="s">
        <v>1677</v>
      </c>
      <c r="M168" s="23">
        <v>10.538489999999999</v>
      </c>
      <c r="N168" s="21"/>
      <c r="O168" s="21"/>
      <c r="P168" s="6" t="str">
        <f>IF(ISBLANK(N168)=FALSE,IF(ISERROR(INDEX(지갑!$B$2:$B$1048576,MATCH($N168&amp;O168,지갑!$J$2:$J$1048576,0))) = TRUE, "", INDEX(지갑!$B$2:$B$1048576,MATCH($N168&amp;O168,지갑!$J$2:$J$1048576,0))),"")</f>
        <v/>
      </c>
      <c r="Q168" s="6" t="str">
        <f>IF(ISBLANK(N168)=FALSE,IF(ISERROR(INDEX(지갑!$C$2:$C$1048576,MATCH($N168&amp;O168,지갑!$J$2:$J$1048576,0))) = TRUE, "", INDEX(지갑!$C$2:$C$1048576,MATCH($N168&amp;O168,지갑!$J$2:$J$1048576,0))),"")</f>
        <v/>
      </c>
      <c r="R168" s="6" t="str">
        <f>IF(ISBLANK(N168)=FALSE,IF(ISERROR(INDEX(지갑!$D$2:$D$1048576,MATCH($N168&amp;O168,지갑!$J$2:$J$1048576,0))) = TRUE, "", INDEX(지갑!$D$2:$D$1048576,MATCH($N168&amp;O168,지갑!$J$2:$J$1048576,0))),"")</f>
        <v/>
      </c>
      <c r="S168" s="21"/>
      <c r="T168" s="12">
        <v>44497.652592592596</v>
      </c>
      <c r="U168" s="2" t="str">
        <f t="shared" si="14"/>
        <v>2021-10-28</v>
      </c>
    </row>
    <row r="169" spans="1:21" ht="17">
      <c r="A169" s="2" t="s">
        <v>3</v>
      </c>
      <c r="B169" s="2" t="str">
        <f t="shared" si="15"/>
        <v>FTX</v>
      </c>
      <c r="C169" s="2" t="str">
        <f t="shared" si="16"/>
        <v>BBRICK</v>
      </c>
      <c r="D169" s="2" t="s">
        <v>170</v>
      </c>
      <c r="E169" s="2">
        <v>10000</v>
      </c>
      <c r="F169" s="2" t="s">
        <v>9</v>
      </c>
      <c r="G169" s="2" t="str">
        <f>IF(INDEX(지갑!$H:$H,MATCH(A169&amp;B169&amp;C169&amp;D169&amp;E169&amp;F169&amp;H169,지갑!$K:$K,0))=0, "",INDEX(지갑!$H:$H,MATCH(A169&amp;B169&amp;C169&amp;D169&amp;E169&amp;F169&amp;H169,지갑!$K:$K,0)))</f>
        <v>3PEG3HHki2gndo6KBcptAYK7QKhYY29BTs</v>
      </c>
      <c r="I169" s="6" t="s">
        <v>23</v>
      </c>
      <c r="J169" s="6" t="s">
        <v>24</v>
      </c>
      <c r="K169" s="6" t="s">
        <v>9</v>
      </c>
      <c r="L169" s="6" t="s">
        <v>9</v>
      </c>
      <c r="M169" s="23">
        <v>10</v>
      </c>
      <c r="N169" s="6" t="s">
        <v>390</v>
      </c>
      <c r="O169" s="22"/>
      <c r="P169" s="6" t="str">
        <f>IF(ISBLANK(N169)=FALSE,IF(ISERROR(INDEX(지갑!$B$2:$B$1048576,MATCH($N169&amp;O169,지갑!$J$2:$J$1048576,0))) = TRUE, "", INDEX(지갑!$B$2:$B$1048576,MATCH($N169&amp;O169,지갑!$J$2:$J$1048576,0))),"")</f>
        <v/>
      </c>
      <c r="Q169" s="6" t="str">
        <f>IF(ISBLANK(N169)=FALSE,IF(ISERROR(INDEX(지갑!$C$2:$C$1048576,MATCH($N169&amp;O169,지갑!$J$2:$J$1048576,0))) = TRUE, "", INDEX(지갑!$C$2:$C$1048576,MATCH($N169&amp;O169,지갑!$J$2:$J$1048576,0))),"")</f>
        <v/>
      </c>
      <c r="R169" s="6" t="str">
        <f>IF(ISBLANK(N169)=FALSE,IF(ISERROR(INDEX(지갑!$D$2:$D$1048576,MATCH($N169&amp;O169,지갑!$J$2:$J$1048576,0))) = TRUE, "", INDEX(지갑!$D$2:$D$1048576,MATCH($N169&amp;O169,지갑!$J$2:$J$1048576,0))),"")</f>
        <v/>
      </c>
      <c r="S169" s="6" t="s">
        <v>1944</v>
      </c>
      <c r="T169" s="12">
        <v>44497.545648148145</v>
      </c>
      <c r="U169" s="2" t="str">
        <f t="shared" si="14"/>
        <v>2021-10-28</v>
      </c>
    </row>
    <row r="170" spans="1:21">
      <c r="A170" s="2" t="s">
        <v>3</v>
      </c>
      <c r="B170" s="2" t="str">
        <f t="shared" si="15"/>
        <v>FTX</v>
      </c>
      <c r="C170" s="2" t="str">
        <f t="shared" si="16"/>
        <v>BBRICK</v>
      </c>
      <c r="D170" s="2" t="s">
        <v>170</v>
      </c>
      <c r="E170" s="2">
        <v>10000</v>
      </c>
      <c r="F170" s="2" t="str">
        <f>K170</f>
        <v>USDC</v>
      </c>
      <c r="G170" s="2" t="str">
        <f>IF(INDEX(지갑!$H:$H,MATCH(A170&amp;B170&amp;C170&amp;D170&amp;E170&amp;F170&amp;H170,지갑!$K:$K,0))=0, "",INDEX(지갑!$H:$H,MATCH(A170&amp;B170&amp;C170&amp;D170&amp;E170&amp;F170&amp;H170,지갑!$K:$K,0)))</f>
        <v>0x8B94148A0F089a5BF478d0A3349bA6dB3fF7181d</v>
      </c>
      <c r="I170" s="6" t="s">
        <v>23</v>
      </c>
      <c r="J170" s="6" t="s">
        <v>24</v>
      </c>
      <c r="K170" s="6" t="s">
        <v>2194</v>
      </c>
      <c r="L170" s="21" t="s">
        <v>1677</v>
      </c>
      <c r="M170" s="23">
        <v>1500957</v>
      </c>
      <c r="N170" s="21"/>
      <c r="O170" s="21"/>
      <c r="P170" s="6" t="str">
        <f>IF(ISBLANK(N170)=FALSE,IF(ISERROR(INDEX(지갑!$B$2:$B$1048576,MATCH($N170&amp;O170,지갑!$J$2:$J$1048576,0))) = TRUE, "", INDEX(지갑!$B$2:$B$1048576,MATCH($N170&amp;O170,지갑!$J$2:$J$1048576,0))),"")</f>
        <v/>
      </c>
      <c r="Q170" s="6" t="str">
        <f>IF(ISBLANK(N170)=FALSE,IF(ISERROR(INDEX(지갑!$C$2:$C$1048576,MATCH($N170&amp;O170,지갑!$J$2:$J$1048576,0))) = TRUE, "", INDEX(지갑!$C$2:$C$1048576,MATCH($N170&amp;O170,지갑!$J$2:$J$1048576,0))),"")</f>
        <v/>
      </c>
      <c r="R170" s="6" t="str">
        <f>IF(ISBLANK(N170)=FALSE,IF(ISERROR(INDEX(지갑!$D$2:$D$1048576,MATCH($N170&amp;O170,지갑!$J$2:$J$1048576,0))) = TRUE, "", INDEX(지갑!$D$2:$D$1048576,MATCH($N170&amp;O170,지갑!$J$2:$J$1048576,0))),"")</f>
        <v/>
      </c>
      <c r="S170" s="21"/>
      <c r="T170" s="12">
        <v>44305.827222222222</v>
      </c>
      <c r="U170" s="2" t="str">
        <f t="shared" si="14"/>
        <v>2021-04-19</v>
      </c>
    </row>
    <row r="171" spans="1:21" ht="17">
      <c r="A171" s="2" t="s">
        <v>3</v>
      </c>
      <c r="B171" s="2" t="str">
        <f t="shared" si="15"/>
        <v>FTX</v>
      </c>
      <c r="C171" s="2" t="str">
        <f t="shared" si="16"/>
        <v>BBRICK</v>
      </c>
      <c r="D171" s="2" t="s">
        <v>170</v>
      </c>
      <c r="E171" s="2">
        <v>10000</v>
      </c>
      <c r="F171" s="2" t="s">
        <v>11</v>
      </c>
      <c r="G171" s="2" t="str">
        <f>IF(INDEX(지갑!$H:$H,MATCH(A171&amp;B171&amp;C171&amp;D171&amp;E171&amp;F171&amp;H171,지갑!$K:$K,0))=0, "",INDEX(지갑!$H:$H,MATCH(A171&amp;B171&amp;C171&amp;D171&amp;E171&amp;F171&amp;H171,지갑!$K:$K,0)))</f>
        <v>0x15C90634eD89723e96c852981174E55Ef2972C94</v>
      </c>
      <c r="I171" s="6" t="s">
        <v>23</v>
      </c>
      <c r="J171" s="6" t="s">
        <v>24</v>
      </c>
      <c r="K171" s="6" t="s">
        <v>11</v>
      </c>
      <c r="L171" s="6" t="s">
        <v>11</v>
      </c>
      <c r="M171" s="23">
        <v>0.05</v>
      </c>
      <c r="N171" s="6" t="s">
        <v>860</v>
      </c>
      <c r="O171" s="22"/>
      <c r="P171" s="6" t="str">
        <f>IF(ISBLANK(N171)=FALSE,IF(ISERROR(INDEX(지갑!$B$2:$B$1048576,MATCH($N171&amp;O171,지갑!$J$2:$J$1048576,0))) = TRUE, "", INDEX(지갑!$B$2:$B$1048576,MATCH($N171&amp;O171,지갑!$J$2:$J$1048576,0))),"")</f>
        <v/>
      </c>
      <c r="Q171" s="6" t="str">
        <f>IF(ISBLANK(N171)=FALSE,IF(ISERROR(INDEX(지갑!$C$2:$C$1048576,MATCH($N171&amp;O171,지갑!$J$2:$J$1048576,0))) = TRUE, "", INDEX(지갑!$C$2:$C$1048576,MATCH($N171&amp;O171,지갑!$J$2:$J$1048576,0))),"")</f>
        <v/>
      </c>
      <c r="R171" s="6" t="str">
        <f>IF(ISBLANK(N171)=FALSE,IF(ISERROR(INDEX(지갑!$D$2:$D$1048576,MATCH($N171&amp;O171,지갑!$J$2:$J$1048576,0))) = TRUE, "", INDEX(지갑!$D$2:$D$1048576,MATCH($N171&amp;O171,지갑!$J$2:$J$1048576,0))),"")</f>
        <v/>
      </c>
      <c r="S171" s="6" t="s">
        <v>1945</v>
      </c>
      <c r="T171" s="12">
        <v>44494.542800925927</v>
      </c>
      <c r="U171" s="2" t="str">
        <f t="shared" si="14"/>
        <v>2021-10-25</v>
      </c>
    </row>
    <row r="172" spans="1:21" ht="17">
      <c r="A172" s="2" t="s">
        <v>3</v>
      </c>
      <c r="B172" s="2" t="str">
        <f t="shared" si="15"/>
        <v>FTX</v>
      </c>
      <c r="C172" s="2" t="str">
        <f t="shared" si="16"/>
        <v>BBRICK</v>
      </c>
      <c r="D172" s="2" t="s">
        <v>170</v>
      </c>
      <c r="E172" s="2">
        <v>10000</v>
      </c>
      <c r="F172" s="2" t="s">
        <v>13</v>
      </c>
      <c r="G172" s="2" t="str">
        <f>IF(INDEX(지갑!$H:$H,MATCH(A172&amp;B172&amp;C172&amp;D172&amp;E172&amp;F172&amp;H172,지갑!$K:$K,0))=0, "",INDEX(지갑!$H:$H,MATCH(A172&amp;B172&amp;C172&amp;D172&amp;E172&amp;F172&amp;H172,지갑!$K:$K,0)))</f>
        <v>0x8B94148A0F089a5BF478d0A3349bA6dB3fF7181d</v>
      </c>
      <c r="I172" s="6" t="s">
        <v>23</v>
      </c>
      <c r="J172" s="6" t="s">
        <v>24</v>
      </c>
      <c r="K172" s="6" t="s">
        <v>13</v>
      </c>
      <c r="L172" s="6" t="s">
        <v>1675</v>
      </c>
      <c r="M172" s="23">
        <v>20000</v>
      </c>
      <c r="N172" s="6" t="s">
        <v>199</v>
      </c>
      <c r="O172" s="22"/>
      <c r="P172" s="6" t="str">
        <f>IF(ISBLANK(N172)=FALSE,IF(ISERROR(INDEX(지갑!$B$2:$B$1048576,MATCH($N172&amp;O172,지갑!$J$2:$J$1048576,0))) = TRUE, "", INDEX(지갑!$B$2:$B$1048576,MATCH($N172&amp;O172,지갑!$J$2:$J$1048576,0))),"")</f>
        <v>exchange</v>
      </c>
      <c r="Q172" s="6" t="str">
        <f>IF(ISBLANK(N172)=FALSE,IF(ISERROR(INDEX(지갑!$C$2:$C$1048576,MATCH($N172&amp;O172,지갑!$J$2:$J$1048576,0))) = TRUE, "", INDEX(지갑!$C$2:$C$1048576,MATCH($N172&amp;O172,지갑!$J$2:$J$1048576,0))),"")</f>
        <v>FTX</v>
      </c>
      <c r="R172" s="6" t="str">
        <f>IF(ISBLANK(N172)=FALSE,IF(ISERROR(INDEX(지갑!$D$2:$D$1048576,MATCH($N172&amp;O172,지갑!$J$2:$J$1048576,0))) = TRUE, "", INDEX(지갑!$D$2:$D$1048576,MATCH($N172&amp;O172,지갑!$J$2:$J$1048576,0))),"")</f>
        <v>Peertec</v>
      </c>
      <c r="S172" s="6" t="s">
        <v>1946</v>
      </c>
      <c r="T172" s="12">
        <v>44490.565891203703</v>
      </c>
      <c r="U172" s="2" t="str">
        <f t="shared" si="14"/>
        <v>2021-10-21</v>
      </c>
    </row>
    <row r="173" spans="1:21" ht="17">
      <c r="A173" s="2" t="s">
        <v>3</v>
      </c>
      <c r="B173" s="2" t="str">
        <f t="shared" si="15"/>
        <v>FTX</v>
      </c>
      <c r="C173" s="2" t="str">
        <f t="shared" si="16"/>
        <v>BBRICK</v>
      </c>
      <c r="D173" s="2" t="s">
        <v>170</v>
      </c>
      <c r="E173" s="2">
        <v>10000</v>
      </c>
      <c r="F173" s="2" t="s">
        <v>13</v>
      </c>
      <c r="G173" s="2" t="str">
        <f>IF(INDEX(지갑!$H:$H,MATCH(A173&amp;B173&amp;C173&amp;D173&amp;E173&amp;F173&amp;H173,지갑!$K:$K,0))=0, "",INDEX(지갑!$H:$H,MATCH(A173&amp;B173&amp;C173&amp;D173&amp;E173&amp;F173&amp;H173,지갑!$K:$K,0)))</f>
        <v>0x8B94148A0F089a5BF478d0A3349bA6dB3fF7181d</v>
      </c>
      <c r="I173" s="6" t="s">
        <v>23</v>
      </c>
      <c r="J173" s="6" t="s">
        <v>24</v>
      </c>
      <c r="K173" s="6" t="s">
        <v>13</v>
      </c>
      <c r="L173" s="6" t="s">
        <v>76</v>
      </c>
      <c r="M173" s="23">
        <v>24043</v>
      </c>
      <c r="N173" s="6" t="s">
        <v>1892</v>
      </c>
      <c r="O173" s="22"/>
      <c r="P173" s="6" t="str">
        <f>IF(ISBLANK(N173)=FALSE,IF(ISERROR(INDEX(지갑!$B$2:$B$1048576,MATCH($N173&amp;O173,지갑!$J$2:$J$1048576,0))) = TRUE, "", INDEX(지갑!$B$2:$B$1048576,MATCH($N173&amp;O173,지갑!$J$2:$J$1048576,0))),"")</f>
        <v>exchange</v>
      </c>
      <c r="Q173" s="6" t="str">
        <f>IF(ISBLANK(N173)=FALSE,IF(ISERROR(INDEX(지갑!$C$2:$C$1048576,MATCH($N173&amp;O173,지갑!$J$2:$J$1048576,0))) = TRUE, "", INDEX(지갑!$C$2:$C$1048576,MATCH($N173&amp;O173,지갑!$J$2:$J$1048576,0))),"")</f>
        <v>Huobi</v>
      </c>
      <c r="R173" s="6" t="str">
        <f>IF(ISBLANK(N173)=FALSE,IF(ISERROR(INDEX(지갑!$D$2:$D$1048576,MATCH($N173&amp;O173,지갑!$J$2:$J$1048576,0))) = TRUE, "", INDEX(지갑!$D$2:$D$1048576,MATCH($N173&amp;O173,지갑!$J$2:$J$1048576,0))),"")</f>
        <v>Peertec</v>
      </c>
      <c r="S173" s="6" t="s">
        <v>1615</v>
      </c>
      <c r="T173" s="12">
        <v>44483.45722222222</v>
      </c>
      <c r="U173" s="2" t="str">
        <f t="shared" si="14"/>
        <v>2021-10-14</v>
      </c>
    </row>
    <row r="174" spans="1:21" ht="17">
      <c r="A174" s="2" t="s">
        <v>3</v>
      </c>
      <c r="B174" s="2" t="str">
        <f t="shared" si="15"/>
        <v>FTX</v>
      </c>
      <c r="C174" s="2" t="str">
        <f t="shared" si="16"/>
        <v>BBRICK</v>
      </c>
      <c r="D174" s="2" t="s">
        <v>170</v>
      </c>
      <c r="E174" s="2">
        <v>10000</v>
      </c>
      <c r="F174" s="2" t="s">
        <v>13</v>
      </c>
      <c r="G174" s="2" t="str">
        <f>IF(INDEX(지갑!$H:$H,MATCH(A174&amp;B174&amp;C174&amp;D174&amp;E174&amp;F174&amp;H174,지갑!$K:$K,0))=0, "",INDEX(지갑!$H:$H,MATCH(A174&amp;B174&amp;C174&amp;D174&amp;E174&amp;F174&amp;H174,지갑!$K:$K,0)))</f>
        <v>0x8B94148A0F089a5BF478d0A3349bA6dB3fF7181d</v>
      </c>
      <c r="I174" s="6" t="s">
        <v>23</v>
      </c>
      <c r="J174" s="6" t="s">
        <v>24</v>
      </c>
      <c r="K174" s="6" t="s">
        <v>13</v>
      </c>
      <c r="L174" s="6" t="s">
        <v>1675</v>
      </c>
      <c r="M174" s="23">
        <v>500000</v>
      </c>
      <c r="N174" s="6" t="s">
        <v>234</v>
      </c>
      <c r="O174" s="22"/>
      <c r="P174" s="6" t="str">
        <f>IF(ISBLANK(N174)=FALSE,IF(ISERROR(INDEX(지갑!$B$2:$B$1048576,MATCH($N174&amp;O174,지갑!$J$2:$J$1048576,0))) = TRUE, "", INDEX(지갑!$B$2:$B$1048576,MATCH($N174&amp;O174,지갑!$J$2:$J$1048576,0))),"")</f>
        <v/>
      </c>
      <c r="Q174" s="6" t="str">
        <f>IF(ISBLANK(N174)=FALSE,IF(ISERROR(INDEX(지갑!$C$2:$C$1048576,MATCH($N174&amp;O174,지갑!$J$2:$J$1048576,0))) = TRUE, "", INDEX(지갑!$C$2:$C$1048576,MATCH($N174&amp;O174,지갑!$J$2:$J$1048576,0))),"")</f>
        <v/>
      </c>
      <c r="R174" s="6" t="str">
        <f>IF(ISBLANK(N174)=FALSE,IF(ISERROR(INDEX(지갑!$D$2:$D$1048576,MATCH($N174&amp;O174,지갑!$J$2:$J$1048576,0))) = TRUE, "", INDEX(지갑!$D$2:$D$1048576,MATCH($N174&amp;O174,지갑!$J$2:$J$1048576,0))),"")</f>
        <v/>
      </c>
      <c r="S174" s="6" t="s">
        <v>1947</v>
      </c>
      <c r="T174" s="12">
        <v>44481.378912037035</v>
      </c>
      <c r="U174" s="2" t="str">
        <f t="shared" si="14"/>
        <v>2021-10-12</v>
      </c>
    </row>
    <row r="175" spans="1:21" ht="17">
      <c r="A175" s="2" t="s">
        <v>3</v>
      </c>
      <c r="B175" s="2" t="str">
        <f t="shared" si="15"/>
        <v>FTX</v>
      </c>
      <c r="C175" s="2" t="str">
        <f t="shared" si="16"/>
        <v>BBRICK</v>
      </c>
      <c r="D175" s="2" t="s">
        <v>170</v>
      </c>
      <c r="E175" s="2">
        <v>10000</v>
      </c>
      <c r="F175" s="2" t="s">
        <v>13</v>
      </c>
      <c r="G175" s="2" t="str">
        <f>IF(INDEX(지갑!$H:$H,MATCH(A175&amp;B175&amp;C175&amp;D175&amp;E175&amp;F175&amp;H175,지갑!$K:$K,0))=0, "",INDEX(지갑!$H:$H,MATCH(A175&amp;B175&amp;C175&amp;D175&amp;E175&amp;F175&amp;H175,지갑!$K:$K,0)))</f>
        <v>0x8B94148A0F089a5BF478d0A3349bA6dB3fF7181d</v>
      </c>
      <c r="I175" s="6" t="s">
        <v>23</v>
      </c>
      <c r="J175" s="6" t="s">
        <v>24</v>
      </c>
      <c r="K175" s="6" t="s">
        <v>13</v>
      </c>
      <c r="L175" s="6" t="s">
        <v>76</v>
      </c>
      <c r="M175" s="23">
        <v>79984</v>
      </c>
      <c r="N175" s="6" t="s">
        <v>1892</v>
      </c>
      <c r="O175" s="22"/>
      <c r="P175" s="6" t="str">
        <f>IF(ISBLANK(N175)=FALSE,IF(ISERROR(INDEX(지갑!$B$2:$B$1048576,MATCH($N175&amp;O175,지갑!$J$2:$J$1048576,0))) = TRUE, "", INDEX(지갑!$B$2:$B$1048576,MATCH($N175&amp;O175,지갑!$J$2:$J$1048576,0))),"")</f>
        <v>exchange</v>
      </c>
      <c r="Q175" s="6" t="str">
        <f>IF(ISBLANK(N175)=FALSE,IF(ISERROR(INDEX(지갑!$C$2:$C$1048576,MATCH($N175&amp;O175,지갑!$J$2:$J$1048576,0))) = TRUE, "", INDEX(지갑!$C$2:$C$1048576,MATCH($N175&amp;O175,지갑!$J$2:$J$1048576,0))),"")</f>
        <v>Huobi</v>
      </c>
      <c r="R175" s="6" t="str">
        <f>IF(ISBLANK(N175)=FALSE,IF(ISERROR(INDEX(지갑!$D$2:$D$1048576,MATCH($N175&amp;O175,지갑!$J$2:$J$1048576,0))) = TRUE, "", INDEX(지갑!$D$2:$D$1048576,MATCH($N175&amp;O175,지갑!$J$2:$J$1048576,0))),"")</f>
        <v>Peertec</v>
      </c>
      <c r="S175" s="6" t="s">
        <v>1603</v>
      </c>
      <c r="T175" s="12">
        <v>44477.606134259258</v>
      </c>
      <c r="U175" s="2" t="str">
        <f t="shared" si="14"/>
        <v>2021-10-08</v>
      </c>
    </row>
    <row r="176" spans="1:21" ht="17">
      <c r="A176" s="2" t="s">
        <v>3</v>
      </c>
      <c r="B176" s="2" t="str">
        <f t="shared" si="15"/>
        <v>FTX</v>
      </c>
      <c r="C176" s="2" t="str">
        <f t="shared" si="16"/>
        <v>BBRICK</v>
      </c>
      <c r="D176" s="2" t="s">
        <v>170</v>
      </c>
      <c r="E176" s="2">
        <v>10000</v>
      </c>
      <c r="F176" s="2" t="s">
        <v>401</v>
      </c>
      <c r="G176" s="2" t="str">
        <f>IF(INDEX(지갑!$H:$H,MATCH(A176&amp;B176&amp;C176&amp;D176&amp;E176&amp;F176&amp;H176,지갑!$K:$K,0))=0, "",INDEX(지갑!$H:$H,MATCH(A176&amp;B176&amp;C176&amp;D176&amp;E176&amp;F176&amp;H176,지갑!$K:$K,0)))</f>
        <v>6PkerbDFPRdw4L2xp9odkCab8cLx6vwCZrgkWfDZzNoD</v>
      </c>
      <c r="I176" s="6" t="s">
        <v>23</v>
      </c>
      <c r="J176" s="6" t="s">
        <v>24</v>
      </c>
      <c r="K176" s="6" t="s">
        <v>401</v>
      </c>
      <c r="L176" s="6" t="s">
        <v>401</v>
      </c>
      <c r="M176" s="23">
        <v>250.00239999999999</v>
      </c>
      <c r="N176" s="6" t="s">
        <v>1814</v>
      </c>
      <c r="O176" s="22"/>
      <c r="P176" s="6" t="str">
        <f>IF(ISBLANK(N176)=FALSE,IF(ISERROR(INDEX(지갑!$B$2:$B$1048576,MATCH($N176&amp;O176,지갑!$J$2:$J$1048576,0))) = TRUE, "", INDEX(지갑!$B$2:$B$1048576,MATCH($N176&amp;O176,지갑!$J$2:$J$1048576,0))),"")</f>
        <v/>
      </c>
      <c r="Q176" s="6" t="str">
        <f>IF(ISBLANK(N176)=FALSE,IF(ISERROR(INDEX(지갑!$C$2:$C$1048576,MATCH($N176&amp;O176,지갑!$J$2:$J$1048576,0))) = TRUE, "", INDEX(지갑!$C$2:$C$1048576,MATCH($N176&amp;O176,지갑!$J$2:$J$1048576,0))),"")</f>
        <v/>
      </c>
      <c r="R176" s="6" t="str">
        <f>IF(ISBLANK(N176)=FALSE,IF(ISERROR(INDEX(지갑!$D$2:$D$1048576,MATCH($N176&amp;O176,지갑!$J$2:$J$1048576,0))) = TRUE, "", INDEX(지갑!$D$2:$D$1048576,MATCH($N176&amp;O176,지갑!$J$2:$J$1048576,0))),"")</f>
        <v/>
      </c>
      <c r="S176" s="6" t="s">
        <v>1948</v>
      </c>
      <c r="T176" s="12">
        <v>44476.529583333337</v>
      </c>
      <c r="U176" s="2" t="str">
        <f t="shared" si="14"/>
        <v>2021-10-07</v>
      </c>
    </row>
    <row r="177" spans="1:21">
      <c r="A177" s="2" t="s">
        <v>3</v>
      </c>
      <c r="B177" s="2" t="str">
        <f t="shared" si="15"/>
        <v>FTX</v>
      </c>
      <c r="C177" s="2" t="str">
        <f t="shared" si="16"/>
        <v>BBRICK</v>
      </c>
      <c r="D177" s="2" t="s">
        <v>170</v>
      </c>
      <c r="E177" s="2">
        <v>10000</v>
      </c>
      <c r="F177" s="2" t="s">
        <v>13</v>
      </c>
      <c r="G177" s="2" t="str">
        <f>IF(INDEX(지갑!$H:$H,MATCH(A177&amp;B177&amp;C177&amp;D177&amp;E177&amp;F177&amp;H177,지갑!$K:$K,0))=0, "",INDEX(지갑!$H:$H,MATCH(A177&amp;B177&amp;C177&amp;D177&amp;E177&amp;F177&amp;H177,지갑!$K:$K,0)))</f>
        <v>0x8B94148A0F089a5BF478d0A3349bA6dB3fF7181d</v>
      </c>
      <c r="I177" s="6" t="s">
        <v>23</v>
      </c>
      <c r="J177" s="6" t="s">
        <v>24</v>
      </c>
      <c r="K177" s="6" t="s">
        <v>13</v>
      </c>
      <c r="L177" s="21" t="s">
        <v>1677</v>
      </c>
      <c r="M177" s="23">
        <v>666224.30000000005</v>
      </c>
      <c r="N177" s="21"/>
      <c r="O177" s="21"/>
      <c r="P177" s="6" t="str">
        <f>IF(ISBLANK(N177)=FALSE,IF(ISERROR(INDEX(지갑!$B$2:$B$1048576,MATCH($N177&amp;O177,지갑!$J$2:$J$1048576,0))) = TRUE, "", INDEX(지갑!$B$2:$B$1048576,MATCH($N177&amp;O177,지갑!$J$2:$J$1048576,0))),"")</f>
        <v/>
      </c>
      <c r="Q177" s="6" t="str">
        <f>IF(ISBLANK(N177)=FALSE,IF(ISERROR(INDEX(지갑!$C$2:$C$1048576,MATCH($N177&amp;O177,지갑!$J$2:$J$1048576,0))) = TRUE, "", INDEX(지갑!$C$2:$C$1048576,MATCH($N177&amp;O177,지갑!$J$2:$J$1048576,0))),"")</f>
        <v/>
      </c>
      <c r="R177" s="6" t="str">
        <f>IF(ISBLANK(N177)=FALSE,IF(ISERROR(INDEX(지갑!$D$2:$D$1048576,MATCH($N177&amp;O177,지갑!$J$2:$J$1048576,0))) = TRUE, "", INDEX(지갑!$D$2:$D$1048576,MATCH($N177&amp;O177,지갑!$J$2:$J$1048576,0))),"")</f>
        <v/>
      </c>
      <c r="S177" s="21"/>
      <c r="T177" s="12">
        <v>44305.939618055556</v>
      </c>
      <c r="U177" s="2" t="str">
        <f t="shared" si="14"/>
        <v>2021-04-19</v>
      </c>
    </row>
    <row r="178" spans="1:21" ht="17">
      <c r="A178" s="2" t="s">
        <v>3</v>
      </c>
      <c r="B178" s="2" t="str">
        <f t="shared" si="15"/>
        <v>FTX</v>
      </c>
      <c r="C178" s="2" t="str">
        <f t="shared" si="16"/>
        <v>BBRICK</v>
      </c>
      <c r="D178" s="2" t="s">
        <v>170</v>
      </c>
      <c r="E178" s="2">
        <v>10000</v>
      </c>
      <c r="F178" s="2" t="s">
        <v>9</v>
      </c>
      <c r="G178" s="2" t="str">
        <f>IF(INDEX(지갑!$H:$H,MATCH(A178&amp;B178&amp;C178&amp;D178&amp;E178&amp;F178&amp;H178,지갑!$K:$K,0))=0, "",INDEX(지갑!$H:$H,MATCH(A178&amp;B178&amp;C178&amp;D178&amp;E178&amp;F178&amp;H178,지갑!$K:$K,0)))</f>
        <v>3PEG3HHki2gndo6KBcptAYK7QKhYY29BTs</v>
      </c>
      <c r="I178" s="6" t="s">
        <v>23</v>
      </c>
      <c r="J178" s="6" t="s">
        <v>24</v>
      </c>
      <c r="K178" s="6" t="s">
        <v>9</v>
      </c>
      <c r="L178" s="6" t="s">
        <v>9</v>
      </c>
      <c r="M178" s="23">
        <v>1.05</v>
      </c>
      <c r="N178" s="6" t="s">
        <v>1101</v>
      </c>
      <c r="O178" s="22"/>
      <c r="P178" s="6" t="str">
        <f>IF(ISBLANK(N178)=FALSE,IF(ISERROR(INDEX(지갑!$B$2:$B$1048576,MATCH($N178&amp;O178,지갑!$J$2:$J$1048576,0))) = TRUE, "", INDEX(지갑!$B$2:$B$1048576,MATCH($N178&amp;O178,지갑!$J$2:$J$1048576,0))),"")</f>
        <v/>
      </c>
      <c r="Q178" s="6" t="str">
        <f>IF(ISBLANK(N178)=FALSE,IF(ISERROR(INDEX(지갑!$C$2:$C$1048576,MATCH($N178&amp;O178,지갑!$J$2:$J$1048576,0))) = TRUE, "", INDEX(지갑!$C$2:$C$1048576,MATCH($N178&amp;O178,지갑!$J$2:$J$1048576,0))),"")</f>
        <v/>
      </c>
      <c r="R178" s="6" t="str">
        <f>IF(ISBLANK(N178)=FALSE,IF(ISERROR(INDEX(지갑!$D$2:$D$1048576,MATCH($N178&amp;O178,지갑!$J$2:$J$1048576,0))) = TRUE, "", INDEX(지갑!$D$2:$D$1048576,MATCH($N178&amp;O178,지갑!$J$2:$J$1048576,0))),"")</f>
        <v/>
      </c>
      <c r="S178" s="6" t="s">
        <v>1949</v>
      </c>
      <c r="T178" s="12">
        <v>44270.493888888886</v>
      </c>
      <c r="U178" s="2" t="str">
        <f t="shared" si="14"/>
        <v>2021-03-15</v>
      </c>
    </row>
    <row r="179" spans="1:21" ht="17">
      <c r="A179" s="2" t="s">
        <v>3</v>
      </c>
      <c r="B179" s="2" t="str">
        <f t="shared" si="15"/>
        <v>FTX</v>
      </c>
      <c r="C179" s="2" t="str">
        <f t="shared" si="16"/>
        <v>BBRICK</v>
      </c>
      <c r="D179" s="2" t="s">
        <v>170</v>
      </c>
      <c r="E179" s="2">
        <v>10000</v>
      </c>
      <c r="F179" s="2" t="s">
        <v>9</v>
      </c>
      <c r="G179" s="2" t="str">
        <f>IF(INDEX(지갑!$H:$H,MATCH(A179&amp;B179&amp;C179&amp;D179&amp;E179&amp;F179&amp;H179,지갑!$K:$K,0))=0, "",INDEX(지갑!$H:$H,MATCH(A179&amp;B179&amp;C179&amp;D179&amp;E179&amp;F179&amp;H179,지갑!$K:$K,0)))</f>
        <v>3PEG3HHki2gndo6KBcptAYK7QKhYY29BTs</v>
      </c>
      <c r="I179" s="6" t="s">
        <v>23</v>
      </c>
      <c r="J179" s="6" t="s">
        <v>24</v>
      </c>
      <c r="K179" s="6" t="s">
        <v>9</v>
      </c>
      <c r="L179" s="6" t="s">
        <v>9</v>
      </c>
      <c r="M179" s="23">
        <v>9.886984</v>
      </c>
      <c r="N179" s="6" t="s">
        <v>976</v>
      </c>
      <c r="O179" s="22"/>
      <c r="P179" s="6" t="str">
        <f>IF(ISBLANK(N179)=FALSE,IF(ISERROR(INDEX(지갑!$B$2:$B$1048576,MATCH($N179&amp;O179,지갑!$J$2:$J$1048576,0))) = TRUE, "", INDEX(지갑!$B$2:$B$1048576,MATCH($N179&amp;O179,지갑!$J$2:$J$1048576,0))),"")</f>
        <v/>
      </c>
      <c r="Q179" s="6" t="str">
        <f>IF(ISBLANK(N179)=FALSE,IF(ISERROR(INDEX(지갑!$C$2:$C$1048576,MATCH($N179&amp;O179,지갑!$J$2:$J$1048576,0))) = TRUE, "", INDEX(지갑!$C$2:$C$1048576,MATCH($N179&amp;O179,지갑!$J$2:$J$1048576,0))),"")</f>
        <v/>
      </c>
      <c r="R179" s="6" t="str">
        <f>IF(ISBLANK(N179)=FALSE,IF(ISERROR(INDEX(지갑!$D$2:$D$1048576,MATCH($N179&amp;O179,지갑!$J$2:$J$1048576,0))) = TRUE, "", INDEX(지갑!$D$2:$D$1048576,MATCH($N179&amp;O179,지갑!$J$2:$J$1048576,0))),"")</f>
        <v/>
      </c>
      <c r="S179" s="6" t="s">
        <v>1950</v>
      </c>
      <c r="T179" s="12">
        <v>44268.816863425927</v>
      </c>
      <c r="U179" s="2" t="str">
        <f t="shared" si="14"/>
        <v>2021-03-13</v>
      </c>
    </row>
    <row r="180" spans="1:21" ht="17">
      <c r="A180" s="2" t="s">
        <v>3</v>
      </c>
      <c r="B180" s="2" t="str">
        <f t="shared" si="15"/>
        <v>FTX</v>
      </c>
      <c r="C180" s="2" t="str">
        <f t="shared" si="16"/>
        <v>BBRICK</v>
      </c>
      <c r="D180" s="2" t="s">
        <v>170</v>
      </c>
      <c r="E180" s="2">
        <v>10000</v>
      </c>
      <c r="F180" s="2" t="s">
        <v>9</v>
      </c>
      <c r="G180" s="2" t="str">
        <f>IF(INDEX(지갑!$H:$H,MATCH(A180&amp;B180&amp;C180&amp;D180&amp;E180&amp;F180&amp;H180,지갑!$K:$K,0))=0, "",INDEX(지갑!$H:$H,MATCH(A180&amp;B180&amp;C180&amp;D180&amp;E180&amp;F180&amp;H180,지갑!$K:$K,0)))</f>
        <v>3PEG3HHki2gndo6KBcptAYK7QKhYY29BTs</v>
      </c>
      <c r="I180" s="6" t="s">
        <v>23</v>
      </c>
      <c r="J180" s="6" t="s">
        <v>24</v>
      </c>
      <c r="K180" s="6" t="s">
        <v>9</v>
      </c>
      <c r="L180" s="6" t="s">
        <v>9</v>
      </c>
      <c r="M180" s="23">
        <v>10</v>
      </c>
      <c r="N180" s="6" t="s">
        <v>1137</v>
      </c>
      <c r="O180" s="22"/>
      <c r="P180" s="6" t="str">
        <f>IF(ISBLANK(N180)=FALSE,IF(ISERROR(INDEX(지갑!$B$2:$B$1048576,MATCH($N180&amp;O180,지갑!$J$2:$J$1048576,0))) = TRUE, "", INDEX(지갑!$B$2:$B$1048576,MATCH($N180&amp;O180,지갑!$J$2:$J$1048576,0))),"")</f>
        <v>exchange</v>
      </c>
      <c r="Q180" s="6" t="str">
        <f>IF(ISBLANK(N180)=FALSE,IF(ISERROR(INDEX(지갑!$C$2:$C$1048576,MATCH($N180&amp;O180,지갑!$J$2:$J$1048576,0))) = TRUE, "", INDEX(지갑!$C$2:$C$1048576,MATCH($N180&amp;O180,지갑!$J$2:$J$1048576,0))),"")</f>
        <v>미확인</v>
      </c>
      <c r="R180" s="6" t="str">
        <f>IF(ISBLANK(N180)=FALSE,IF(ISERROR(INDEX(지갑!$D$2:$D$1048576,MATCH($N180&amp;O180,지갑!$J$2:$J$1048576,0))) = TRUE, "", INDEX(지갑!$D$2:$D$1048576,MATCH($N180&amp;O180,지갑!$J$2:$J$1048576,0))),"")</f>
        <v>미확인</v>
      </c>
      <c r="S180" s="6" t="s">
        <v>1951</v>
      </c>
      <c r="T180" s="12">
        <v>44267.017627314817</v>
      </c>
      <c r="U180" s="2" t="str">
        <f t="shared" si="14"/>
        <v>2021-03-12</v>
      </c>
    </row>
    <row r="181" spans="1:21" ht="17">
      <c r="A181" s="2" t="s">
        <v>3</v>
      </c>
      <c r="B181" s="2" t="str">
        <f t="shared" si="15"/>
        <v>FTX</v>
      </c>
      <c r="C181" s="2" t="str">
        <f t="shared" si="16"/>
        <v>BBRICK</v>
      </c>
      <c r="D181" s="2" t="s">
        <v>170</v>
      </c>
      <c r="E181" s="2">
        <v>10000</v>
      </c>
      <c r="F181" s="2" t="s">
        <v>9</v>
      </c>
      <c r="G181" s="2" t="str">
        <f>IF(INDEX(지갑!$H:$H,MATCH(A181&amp;B181&amp;C181&amp;D181&amp;E181&amp;F181&amp;H181,지갑!$K:$K,0))=0, "",INDEX(지갑!$H:$H,MATCH(A181&amp;B181&amp;C181&amp;D181&amp;E181&amp;F181&amp;H181,지갑!$K:$K,0)))</f>
        <v>3PEG3HHki2gndo6KBcptAYK7QKhYY29BTs</v>
      </c>
      <c r="I181" s="6" t="s">
        <v>23</v>
      </c>
      <c r="J181" s="6" t="s">
        <v>24</v>
      </c>
      <c r="K181" s="6" t="s">
        <v>9</v>
      </c>
      <c r="L181" s="6" t="s">
        <v>9</v>
      </c>
      <c r="M181" s="23">
        <v>9.3523999999999994</v>
      </c>
      <c r="N181" s="6" t="s">
        <v>976</v>
      </c>
      <c r="O181" s="22"/>
      <c r="P181" s="6" t="str">
        <f>IF(ISBLANK(N181)=FALSE,IF(ISERROR(INDEX(지갑!$B$2:$B$1048576,MATCH($N181&amp;O181,지갑!$J$2:$J$1048576,0))) = TRUE, "", INDEX(지갑!$B$2:$B$1048576,MATCH($N181&amp;O181,지갑!$J$2:$J$1048576,0))),"")</f>
        <v/>
      </c>
      <c r="Q181" s="6" t="str">
        <f>IF(ISBLANK(N181)=FALSE,IF(ISERROR(INDEX(지갑!$C$2:$C$1048576,MATCH($N181&amp;O181,지갑!$J$2:$J$1048576,0))) = TRUE, "", INDEX(지갑!$C$2:$C$1048576,MATCH($N181&amp;O181,지갑!$J$2:$J$1048576,0))),"")</f>
        <v/>
      </c>
      <c r="R181" s="6" t="str">
        <f>IF(ISBLANK(N181)=FALSE,IF(ISERROR(INDEX(지갑!$D$2:$D$1048576,MATCH($N181&amp;O181,지갑!$J$2:$J$1048576,0))) = TRUE, "", INDEX(지갑!$D$2:$D$1048576,MATCH($N181&amp;O181,지갑!$J$2:$J$1048576,0))),"")</f>
        <v/>
      </c>
      <c r="S181" s="6" t="s">
        <v>1952</v>
      </c>
      <c r="T181" s="12">
        <v>44265.942245370374</v>
      </c>
      <c r="U181" s="2" t="str">
        <f t="shared" si="14"/>
        <v>2021-03-10</v>
      </c>
    </row>
    <row r="182" spans="1:21">
      <c r="A182" s="2" t="s">
        <v>3</v>
      </c>
      <c r="B182" s="2" t="str">
        <f t="shared" si="15"/>
        <v>FTX</v>
      </c>
      <c r="C182" s="2" t="str">
        <f t="shared" si="16"/>
        <v>BBRICK</v>
      </c>
      <c r="D182" s="2" t="s">
        <v>170</v>
      </c>
      <c r="E182" s="2">
        <v>10000</v>
      </c>
      <c r="F182" s="2" t="s">
        <v>9</v>
      </c>
      <c r="G182" s="2" t="str">
        <f>IF(INDEX(지갑!$H:$H,MATCH(A182&amp;B182&amp;C182&amp;D182&amp;E182&amp;F182&amp;H182,지갑!$K:$K,0))=0, "",INDEX(지갑!$H:$H,MATCH(A182&amp;B182&amp;C182&amp;D182&amp;E182&amp;F182&amp;H182,지갑!$K:$K,0)))</f>
        <v>3PEG3HHki2gndo6KBcptAYK7QKhYY29BTs</v>
      </c>
      <c r="I182" s="6" t="s">
        <v>23</v>
      </c>
      <c r="J182" s="6" t="s">
        <v>24</v>
      </c>
      <c r="K182" s="6" t="s">
        <v>9</v>
      </c>
      <c r="L182" s="6" t="s">
        <v>1677</v>
      </c>
      <c r="M182" s="23">
        <v>0.04</v>
      </c>
      <c r="P182" s="6" t="str">
        <f>IF(ISBLANK(N182)=FALSE,IF(ISERROR(INDEX(지갑!$B$2:$B$1048576,MATCH($N182&amp;O182,지갑!$J$2:$J$1048576,0))) = TRUE, "", INDEX(지갑!$B$2:$B$1048576,MATCH($N182&amp;O182,지갑!$J$2:$J$1048576,0))),"")</f>
        <v/>
      </c>
      <c r="Q182" s="6" t="str">
        <f>IF(ISBLANK(N182)=FALSE,IF(ISERROR(INDEX(지갑!$C$2:$C$1048576,MATCH($N182&amp;O182,지갑!$J$2:$J$1048576,0))) = TRUE, "", INDEX(지갑!$C$2:$C$1048576,MATCH($N182&amp;O182,지갑!$J$2:$J$1048576,0))),"")</f>
        <v/>
      </c>
      <c r="R182" s="6" t="str">
        <f>IF(ISBLANK(N182)=FALSE,IF(ISERROR(INDEX(지갑!$D$2:$D$1048576,MATCH($N182&amp;O182,지갑!$J$2:$J$1048576,0))) = TRUE, "", INDEX(지갑!$D$2:$D$1048576,MATCH($N182&amp;O182,지갑!$J$2:$J$1048576,0))),"")</f>
        <v/>
      </c>
      <c r="T182" s="12">
        <v>44250.765115740738</v>
      </c>
      <c r="U182" s="2" t="str">
        <f t="shared" si="14"/>
        <v>2021-02-23</v>
      </c>
    </row>
    <row r="183" spans="1:21">
      <c r="A183" s="2" t="s">
        <v>3</v>
      </c>
      <c r="B183" s="2" t="s">
        <v>23</v>
      </c>
      <c r="C183" s="2" t="s">
        <v>24</v>
      </c>
      <c r="D183" s="2" t="s">
        <v>1856</v>
      </c>
      <c r="E183" s="2">
        <v>10025</v>
      </c>
      <c r="F183" s="2" t="str">
        <f t="shared" ref="F183:F230" si="18">K183</f>
        <v>USDC</v>
      </c>
      <c r="G183" s="2" t="str">
        <f>IF(INDEX(지갑!$H:$H,MATCH(A183&amp;B183&amp;C183&amp;D183&amp;E183&amp;F183&amp;H183,지갑!$K:$K,0))=0, "",INDEX(지갑!$H:$H,MATCH(A183&amp;B183&amp;C183&amp;D183&amp;E183&amp;F183&amp;H183,지갑!$K:$K,0)))</f>
        <v>0xA341107b28740ee5a003BA3960448fD14174a026</v>
      </c>
      <c r="I183" s="6" t="s">
        <v>6</v>
      </c>
      <c r="J183" s="6" t="s">
        <v>24</v>
      </c>
      <c r="K183" s="6" t="s">
        <v>12</v>
      </c>
      <c r="L183" s="6" t="s">
        <v>401</v>
      </c>
      <c r="M183" s="23">
        <v>400000</v>
      </c>
      <c r="N183" s="6" t="s">
        <v>410</v>
      </c>
      <c r="P183" s="6" t="str">
        <f>IF(ISBLANK(N183)=FALSE,IF(ISERROR(INDEX(지갑!$B$2:$B$1048576,MATCH($N183&amp;O183,지갑!$J$2:$J$1048576,0))) = TRUE, "", INDEX(지갑!$B$2:$B$1048576,MATCH($N183&amp;O183,지갑!$J$2:$J$1048576,0))),"")</f>
        <v>Wallet</v>
      </c>
      <c r="Q183" s="6" t="str">
        <f>IF(ISBLANK(N183)=FALSE,IF(ISERROR(INDEX(지갑!$C$2:$C$1048576,MATCH($N183&amp;O183,지갑!$J$2:$J$1048576,0))) = TRUE, "", INDEX(지갑!$C$2:$C$1048576,MATCH($N183&amp;O183,지갑!$J$2:$J$1048576,0))),"")</f>
        <v>Phantom</v>
      </c>
      <c r="R183" s="6" t="str">
        <f>IF(ISBLANK(N183)=FALSE,IF(ISERROR(INDEX(지갑!$D$2:$D$1048576,MATCH($N183&amp;O183,지갑!$J$2:$J$1048576,0))) = TRUE, "", INDEX(지갑!$D$2:$D$1048576,MATCH($N183&amp;O183,지갑!$J$2:$J$1048576,0))),"")</f>
        <v>미확인</v>
      </c>
      <c r="S183" s="6" t="s">
        <v>1678</v>
      </c>
      <c r="T183" s="12">
        <v>44691.446342592593</v>
      </c>
      <c r="U183" s="2" t="str">
        <f t="shared" si="14"/>
        <v>2022-05-10</v>
      </c>
    </row>
    <row r="184" spans="1:21">
      <c r="A184" s="2" t="s">
        <v>3</v>
      </c>
      <c r="B184" s="2" t="s">
        <v>23</v>
      </c>
      <c r="C184" s="2" t="s">
        <v>24</v>
      </c>
      <c r="D184" s="2" t="s">
        <v>1856</v>
      </c>
      <c r="E184" s="2">
        <v>10025</v>
      </c>
      <c r="F184" s="2" t="str">
        <f t="shared" si="18"/>
        <v>USDC</v>
      </c>
      <c r="G184" s="2" t="str">
        <f>IF(INDEX(지갑!$H:$H,MATCH(A184&amp;B184&amp;C184&amp;D184&amp;E184&amp;F184&amp;H184,지갑!$K:$K,0))=0, "",INDEX(지갑!$H:$H,MATCH(A184&amp;B184&amp;C184&amp;D184&amp;E184&amp;F184&amp;H184,지갑!$K:$K,0)))</f>
        <v>0xA341107b28740ee5a003BA3960448fD14174a026</v>
      </c>
      <c r="I184" s="6" t="s">
        <v>6</v>
      </c>
      <c r="J184" s="6" t="s">
        <v>24</v>
      </c>
      <c r="K184" s="6" t="s">
        <v>12</v>
      </c>
      <c r="L184" s="6" t="s">
        <v>1675</v>
      </c>
      <c r="M184" s="23">
        <v>6154433</v>
      </c>
      <c r="N184" s="6" t="s">
        <v>352</v>
      </c>
      <c r="P184" s="6" t="str">
        <f>IF(ISBLANK(N184)=FALSE,IF(ISERROR(INDEX(지갑!$B$2:$B$1048576,MATCH($N184&amp;O184,지갑!$J$2:$J$1048576,0))) = TRUE, "", INDEX(지갑!$B$2:$B$1048576,MATCH($N184&amp;O184,지갑!$J$2:$J$1048576,0))),"")</f>
        <v/>
      </c>
      <c r="Q184" s="6" t="str">
        <f>IF(ISBLANK(N184)=FALSE,IF(ISERROR(INDEX(지갑!$C$2:$C$1048576,MATCH($N184&amp;O184,지갑!$J$2:$J$1048576,0))) = TRUE, "", INDEX(지갑!$C$2:$C$1048576,MATCH($N184&amp;O184,지갑!$J$2:$J$1048576,0))),"")</f>
        <v/>
      </c>
      <c r="R184" s="6" t="str">
        <f>IF(ISBLANK(N184)=FALSE,IF(ISERROR(INDEX(지갑!$D$2:$D$1048576,MATCH($N184&amp;O184,지갑!$J$2:$J$1048576,0))) = TRUE, "", INDEX(지갑!$D$2:$D$1048576,MATCH($N184&amp;O184,지갑!$J$2:$J$1048576,0))),"")</f>
        <v/>
      </c>
      <c r="S184" s="6" t="s">
        <v>1679</v>
      </c>
      <c r="T184" s="12">
        <v>44690.467789351853</v>
      </c>
      <c r="U184" s="2" t="str">
        <f t="shared" si="14"/>
        <v>2022-05-09</v>
      </c>
    </row>
    <row r="185" spans="1:21">
      <c r="A185" s="2" t="s">
        <v>3</v>
      </c>
      <c r="B185" s="2" t="s">
        <v>23</v>
      </c>
      <c r="C185" s="2" t="s">
        <v>24</v>
      </c>
      <c r="D185" s="2" t="s">
        <v>1856</v>
      </c>
      <c r="E185" s="2">
        <v>10025</v>
      </c>
      <c r="F185" s="2" t="str">
        <f t="shared" si="18"/>
        <v>UST</v>
      </c>
      <c r="G185" s="2" t="str">
        <f>IF(INDEX(지갑!$H:$H,MATCH(A185&amp;B185&amp;C185&amp;D185&amp;E185&amp;F185&amp;H185,지갑!$K:$K,0))=0, "",INDEX(지갑!$H:$H,MATCH(A185&amp;B185&amp;C185&amp;D185&amp;E185&amp;F185&amp;H185,지갑!$K:$K,0)))</f>
        <v>terra1luagdjcr9c9yvp3ak4d7chjm5gldcmgln5rku5</v>
      </c>
      <c r="H185" s="2">
        <v>1273090217</v>
      </c>
      <c r="I185" s="6" t="s">
        <v>6</v>
      </c>
      <c r="J185" s="6" t="s">
        <v>24</v>
      </c>
      <c r="K185" s="6" t="s">
        <v>15</v>
      </c>
      <c r="L185" s="6" t="s">
        <v>1676</v>
      </c>
      <c r="M185" s="23">
        <v>700000</v>
      </c>
      <c r="N185" s="6" t="s">
        <v>108</v>
      </c>
      <c r="P185" s="6" t="str">
        <f>IF(ISBLANK(N185)=FALSE,IF(ISERROR(INDEX(지갑!$B$2:$B$1048576,MATCH($N185&amp;O185,지갑!$J$2:$J$1048576,0))) = TRUE, "", INDEX(지갑!$B$2:$B$1048576,MATCH($N185&amp;O185,지갑!$J$2:$J$1048576,0))),"")</f>
        <v>Wallet</v>
      </c>
      <c r="Q185" s="6" t="str">
        <f>IF(ISBLANK(N185)=FALSE,IF(ISERROR(INDEX(지갑!$C$2:$C$1048576,MATCH($N185&amp;O185,지갑!$J$2:$J$1048576,0))) = TRUE, "", INDEX(지갑!$C$2:$C$1048576,MATCH($N185&amp;O185,지갑!$J$2:$J$1048576,0))),"")</f>
        <v>Terra</v>
      </c>
      <c r="R185" s="6" t="str">
        <f>IF(ISBLANK(N185)=FALSE,IF(ISERROR(INDEX(지갑!$D$2:$D$1048576,MATCH($N185&amp;O185,지갑!$J$2:$J$1048576,0))) = TRUE, "", INDEX(지갑!$D$2:$D$1048576,MATCH($N185&amp;O185,지갑!$J$2:$J$1048576,0))),"")</f>
        <v>BBRICK</v>
      </c>
      <c r="S185" s="6" t="s">
        <v>837</v>
      </c>
      <c r="T185" s="12">
        <v>44687.397974537038</v>
      </c>
      <c r="U185" s="2" t="str">
        <f t="shared" si="14"/>
        <v>2022-05-06</v>
      </c>
    </row>
    <row r="186" spans="1:21">
      <c r="A186" s="2" t="s">
        <v>3</v>
      </c>
      <c r="B186" s="2" t="s">
        <v>23</v>
      </c>
      <c r="C186" s="2" t="s">
        <v>24</v>
      </c>
      <c r="D186" s="2" t="s">
        <v>1856</v>
      </c>
      <c r="E186" s="2">
        <v>10025</v>
      </c>
      <c r="F186" s="2" t="str">
        <f t="shared" si="18"/>
        <v>UST</v>
      </c>
      <c r="G186" s="2" t="str">
        <f>IF(INDEX(지갑!$H:$H,MATCH(A186&amp;B186&amp;C186&amp;D186&amp;E186&amp;F186&amp;H186,지갑!$K:$K,0))=0, "",INDEX(지갑!$H:$H,MATCH(A186&amp;B186&amp;C186&amp;D186&amp;E186&amp;F186&amp;H186,지갑!$K:$K,0)))</f>
        <v>terra1luagdjcr9c9yvp3ak4d7chjm5gldcmgln5rku5</v>
      </c>
      <c r="H186" s="2">
        <v>1273090217</v>
      </c>
      <c r="I186" s="6" t="s">
        <v>6</v>
      </c>
      <c r="J186" s="6" t="s">
        <v>24</v>
      </c>
      <c r="K186" s="6" t="s">
        <v>15</v>
      </c>
      <c r="L186" s="6" t="s">
        <v>1676</v>
      </c>
      <c r="M186" s="23">
        <v>900000</v>
      </c>
      <c r="N186" s="6" t="s">
        <v>108</v>
      </c>
      <c r="P186" s="6" t="str">
        <f>IF(ISBLANK(N186)=FALSE,IF(ISERROR(INDEX(지갑!$B$2:$B$1048576,MATCH($N186&amp;O186,지갑!$J$2:$J$1048576,0))) = TRUE, "", INDEX(지갑!$B$2:$B$1048576,MATCH($N186&amp;O186,지갑!$J$2:$J$1048576,0))),"")</f>
        <v>Wallet</v>
      </c>
      <c r="Q186" s="6" t="str">
        <f>IF(ISBLANK(N186)=FALSE,IF(ISERROR(INDEX(지갑!$C$2:$C$1048576,MATCH($N186&amp;O186,지갑!$J$2:$J$1048576,0))) = TRUE, "", INDEX(지갑!$C$2:$C$1048576,MATCH($N186&amp;O186,지갑!$J$2:$J$1048576,0))),"")</f>
        <v>Terra</v>
      </c>
      <c r="R186" s="6" t="str">
        <f>IF(ISBLANK(N186)=FALSE,IF(ISERROR(INDEX(지갑!$D$2:$D$1048576,MATCH($N186&amp;O186,지갑!$J$2:$J$1048576,0))) = TRUE, "", INDEX(지갑!$D$2:$D$1048576,MATCH($N186&amp;O186,지갑!$J$2:$J$1048576,0))),"")</f>
        <v>BBRICK</v>
      </c>
      <c r="S186" s="6" t="s">
        <v>838</v>
      </c>
      <c r="T186" s="12">
        <v>44683.680046296293</v>
      </c>
      <c r="U186" s="2" t="str">
        <f t="shared" si="14"/>
        <v>2022-05-02</v>
      </c>
    </row>
    <row r="187" spans="1:21">
      <c r="A187" s="2" t="s">
        <v>3</v>
      </c>
      <c r="B187" s="2" t="s">
        <v>23</v>
      </c>
      <c r="C187" s="2" t="s">
        <v>24</v>
      </c>
      <c r="D187" s="2" t="s">
        <v>1856</v>
      </c>
      <c r="E187" s="2">
        <v>10025</v>
      </c>
      <c r="F187" s="2" t="str">
        <f t="shared" si="18"/>
        <v>ETH</v>
      </c>
      <c r="G187" s="2" t="str">
        <f>IF(INDEX(지갑!$H:$H,MATCH(A187&amp;B187&amp;C187&amp;D187&amp;E187&amp;F187&amp;H187,지갑!$K:$K,0))=0, "",INDEX(지갑!$H:$H,MATCH(A187&amp;B187&amp;C187&amp;D187&amp;E187&amp;F187&amp;H187,지갑!$K:$K,0)))</f>
        <v>0xd16eEBDb4F8804b66AB4b2c536917154d9a47E82</v>
      </c>
      <c r="I187" s="6" t="s">
        <v>6</v>
      </c>
      <c r="J187" s="6" t="s">
        <v>24</v>
      </c>
      <c r="K187" s="6" t="s">
        <v>11</v>
      </c>
      <c r="L187" s="6" t="s">
        <v>1677</v>
      </c>
      <c r="M187" s="23">
        <v>103</v>
      </c>
      <c r="P187" s="6" t="str">
        <f>IF(ISBLANK(N187)=FALSE,IF(ISERROR(INDEX(지갑!$B$2:$B$1048576,MATCH($N187&amp;O187,지갑!$J$2:$J$1048576,0))) = TRUE, "", INDEX(지갑!$B$2:$B$1048576,MATCH($N187&amp;O187,지갑!$J$2:$J$1048576,0))),"")</f>
        <v/>
      </c>
      <c r="Q187" s="6" t="str">
        <f>IF(ISBLANK(N187)=FALSE,IF(ISERROR(INDEX(지갑!$C$2:$C$1048576,MATCH($N187&amp;O187,지갑!$J$2:$J$1048576,0))) = TRUE, "", INDEX(지갑!$C$2:$C$1048576,MATCH($N187&amp;O187,지갑!$J$2:$J$1048576,0))),"")</f>
        <v/>
      </c>
      <c r="R187" s="6" t="str">
        <f>IF(ISBLANK(N187)=FALSE,IF(ISERROR(INDEX(지갑!$D$2:$D$1048576,MATCH($N187&amp;O187,지갑!$J$2:$J$1048576,0))) = TRUE, "", INDEX(지갑!$D$2:$D$1048576,MATCH($N187&amp;O187,지갑!$J$2:$J$1048576,0))),"")</f>
        <v/>
      </c>
      <c r="T187" s="12">
        <v>44683.458541666667</v>
      </c>
      <c r="U187" s="2" t="str">
        <f t="shared" si="14"/>
        <v>2022-05-02</v>
      </c>
    </row>
    <row r="188" spans="1:21">
      <c r="A188" s="2" t="s">
        <v>3</v>
      </c>
      <c r="B188" s="2" t="s">
        <v>23</v>
      </c>
      <c r="C188" s="2" t="s">
        <v>24</v>
      </c>
      <c r="D188" s="2" t="s">
        <v>1856</v>
      </c>
      <c r="E188" s="2">
        <v>10025</v>
      </c>
      <c r="F188" s="2" t="str">
        <f t="shared" si="18"/>
        <v>UST</v>
      </c>
      <c r="G188" s="2" t="str">
        <f>IF(INDEX(지갑!$H:$H,MATCH(A188&amp;B188&amp;C188&amp;D188&amp;E188&amp;F188&amp;H188,지갑!$K:$K,0))=0, "",INDEX(지갑!$H:$H,MATCH(A188&amp;B188&amp;C188&amp;D188&amp;E188&amp;F188&amp;H188,지갑!$K:$K,0)))</f>
        <v>terra1luagdjcr9c9yvp3ak4d7chjm5gldcmgln5rku5</v>
      </c>
      <c r="H188" s="2">
        <v>1273090217</v>
      </c>
      <c r="I188" s="6" t="s">
        <v>6</v>
      </c>
      <c r="J188" s="6" t="s">
        <v>24</v>
      </c>
      <c r="K188" s="6" t="s">
        <v>15</v>
      </c>
      <c r="L188" s="6" t="s">
        <v>1676</v>
      </c>
      <c r="M188" s="23">
        <v>1300000</v>
      </c>
      <c r="N188" s="6" t="s">
        <v>166</v>
      </c>
      <c r="P188" s="6" t="str">
        <f>IF(ISBLANK(N188)=FALSE,IF(ISERROR(INDEX(지갑!$B$2:$B$1048576,MATCH($N188&amp;O188,지갑!$J$2:$J$1048576,0))) = TRUE, "", INDEX(지갑!$B$2:$B$1048576,MATCH($N188&amp;O188,지갑!$J$2:$J$1048576,0))),"")</f>
        <v>Wallet</v>
      </c>
      <c r="Q188" s="6" t="str">
        <f>IF(ISBLANK(N188)=FALSE,IF(ISERROR(INDEX(지갑!$C$2:$C$1048576,MATCH($N188&amp;O188,지갑!$J$2:$J$1048576,0))) = TRUE, "", INDEX(지갑!$C$2:$C$1048576,MATCH($N188&amp;O188,지갑!$J$2:$J$1048576,0))),"")</f>
        <v>Terra</v>
      </c>
      <c r="R188" s="6" t="str">
        <f>IF(ISBLANK(N188)=FALSE,IF(ISERROR(INDEX(지갑!$D$2:$D$1048576,MATCH($N188&amp;O188,지갑!$J$2:$J$1048576,0))) = TRUE, "", INDEX(지갑!$D$2:$D$1048576,MATCH($N188&amp;O188,지갑!$J$2:$J$1048576,0))),"")</f>
        <v>권용진</v>
      </c>
      <c r="S188" s="6" t="s">
        <v>1680</v>
      </c>
      <c r="T188" s="12">
        <v>44681.812291666669</v>
      </c>
      <c r="U188" s="2" t="str">
        <f t="shared" si="14"/>
        <v>2022-04-30</v>
      </c>
    </row>
    <row r="189" spans="1:21">
      <c r="A189" s="2" t="s">
        <v>3</v>
      </c>
      <c r="B189" s="2" t="s">
        <v>23</v>
      </c>
      <c r="C189" s="2" t="s">
        <v>24</v>
      </c>
      <c r="D189" s="2" t="s">
        <v>1856</v>
      </c>
      <c r="E189" s="2">
        <v>10025</v>
      </c>
      <c r="F189" s="2" t="str">
        <f t="shared" si="18"/>
        <v>UST</v>
      </c>
      <c r="G189" s="2" t="str">
        <f>IF(INDEX(지갑!$H:$H,MATCH(A189&amp;B189&amp;C189&amp;D189&amp;E189&amp;F189&amp;H189,지갑!$K:$K,0))=0, "",INDEX(지갑!$H:$H,MATCH(A189&amp;B189&amp;C189&amp;D189&amp;E189&amp;F189&amp;H189,지갑!$K:$K,0)))</f>
        <v>terra1luagdjcr9c9yvp3ak4d7chjm5gldcmgln5rku5</v>
      </c>
      <c r="H189" s="2">
        <v>1273090217</v>
      </c>
      <c r="I189" s="6" t="s">
        <v>6</v>
      </c>
      <c r="J189" s="6" t="s">
        <v>24</v>
      </c>
      <c r="K189" s="6" t="s">
        <v>15</v>
      </c>
      <c r="L189" s="6" t="s">
        <v>1676</v>
      </c>
      <c r="M189" s="23">
        <v>1000000</v>
      </c>
      <c r="N189" s="6" t="s">
        <v>108</v>
      </c>
      <c r="P189" s="6" t="str">
        <f>IF(ISBLANK(N189)=FALSE,IF(ISERROR(INDEX(지갑!$B$2:$B$1048576,MATCH($N189&amp;O189,지갑!$J$2:$J$1048576,0))) = TRUE, "", INDEX(지갑!$B$2:$B$1048576,MATCH($N189&amp;O189,지갑!$J$2:$J$1048576,0))),"")</f>
        <v>Wallet</v>
      </c>
      <c r="Q189" s="6" t="str">
        <f>IF(ISBLANK(N189)=FALSE,IF(ISERROR(INDEX(지갑!$C$2:$C$1048576,MATCH($N189&amp;O189,지갑!$J$2:$J$1048576,0))) = TRUE, "", INDEX(지갑!$C$2:$C$1048576,MATCH($N189&amp;O189,지갑!$J$2:$J$1048576,0))),"")</f>
        <v>Terra</v>
      </c>
      <c r="R189" s="6" t="str">
        <f>IF(ISBLANK(N189)=FALSE,IF(ISERROR(INDEX(지갑!$D$2:$D$1048576,MATCH($N189&amp;O189,지갑!$J$2:$J$1048576,0))) = TRUE, "", INDEX(지갑!$D$2:$D$1048576,MATCH($N189&amp;O189,지갑!$J$2:$J$1048576,0))),"")</f>
        <v>BBRICK</v>
      </c>
      <c r="S189" s="6" t="s">
        <v>839</v>
      </c>
      <c r="T189" s="12">
        <v>44679.561574074076</v>
      </c>
      <c r="U189" s="2" t="str">
        <f t="shared" si="14"/>
        <v>2022-04-28</v>
      </c>
    </row>
    <row r="190" spans="1:21">
      <c r="A190" s="2" t="s">
        <v>3</v>
      </c>
      <c r="B190" s="2" t="s">
        <v>23</v>
      </c>
      <c r="C190" s="2" t="s">
        <v>24</v>
      </c>
      <c r="D190" s="2" t="s">
        <v>1856</v>
      </c>
      <c r="E190" s="2">
        <v>10025</v>
      </c>
      <c r="F190" s="2" t="str">
        <f t="shared" si="18"/>
        <v>UST</v>
      </c>
      <c r="G190" s="2" t="str">
        <f>IF(INDEX(지갑!$H:$H,MATCH(A190&amp;B190&amp;C190&amp;D190&amp;E190&amp;F190&amp;H190,지갑!$K:$K,0))=0, "",INDEX(지갑!$H:$H,MATCH(A190&amp;B190&amp;C190&amp;D190&amp;E190&amp;F190&amp;H190,지갑!$K:$K,0)))</f>
        <v>terra1luagdjcr9c9yvp3ak4d7chjm5gldcmgln5rku5</v>
      </c>
      <c r="H190" s="2">
        <v>1273090217</v>
      </c>
      <c r="I190" s="6" t="s">
        <v>6</v>
      </c>
      <c r="J190" s="6" t="s">
        <v>24</v>
      </c>
      <c r="K190" s="6" t="s">
        <v>15</v>
      </c>
      <c r="L190" s="6" t="s">
        <v>1676</v>
      </c>
      <c r="M190" s="23">
        <v>100000.1</v>
      </c>
      <c r="N190" s="6" t="s">
        <v>108</v>
      </c>
      <c r="P190" s="6" t="str">
        <f>IF(ISBLANK(N190)=FALSE,IF(ISERROR(INDEX(지갑!$B$2:$B$1048576,MATCH($N190&amp;O190,지갑!$J$2:$J$1048576,0))) = TRUE, "", INDEX(지갑!$B$2:$B$1048576,MATCH($N190&amp;O190,지갑!$J$2:$J$1048576,0))),"")</f>
        <v>Wallet</v>
      </c>
      <c r="Q190" s="6" t="str">
        <f>IF(ISBLANK(N190)=FALSE,IF(ISERROR(INDEX(지갑!$C$2:$C$1048576,MATCH($N190&amp;O190,지갑!$J$2:$J$1048576,0))) = TRUE, "", INDEX(지갑!$C$2:$C$1048576,MATCH($N190&amp;O190,지갑!$J$2:$J$1048576,0))),"")</f>
        <v>Terra</v>
      </c>
      <c r="R190" s="6" t="str">
        <f>IF(ISBLANK(N190)=FALSE,IF(ISERROR(INDEX(지갑!$D$2:$D$1048576,MATCH($N190&amp;O190,지갑!$J$2:$J$1048576,0))) = TRUE, "", INDEX(지갑!$D$2:$D$1048576,MATCH($N190&amp;O190,지갑!$J$2:$J$1048576,0))),"")</f>
        <v>BBRICK</v>
      </c>
      <c r="S190" s="6" t="s">
        <v>840</v>
      </c>
      <c r="T190" s="12">
        <v>44679.459814814814</v>
      </c>
      <c r="U190" s="2" t="str">
        <f t="shared" si="14"/>
        <v>2022-04-28</v>
      </c>
    </row>
    <row r="191" spans="1:21">
      <c r="A191" s="2" t="s">
        <v>3</v>
      </c>
      <c r="B191" s="2" t="s">
        <v>23</v>
      </c>
      <c r="C191" s="2" t="s">
        <v>24</v>
      </c>
      <c r="D191" s="2" t="s">
        <v>1856</v>
      </c>
      <c r="E191" s="2">
        <v>10025</v>
      </c>
      <c r="F191" s="2" t="str">
        <f t="shared" si="18"/>
        <v>BTC</v>
      </c>
      <c r="G191" s="2" t="str">
        <f>IF(INDEX(지갑!$H:$H,MATCH(A191&amp;B191&amp;C191&amp;D191&amp;E191&amp;F191&amp;H191,지갑!$K:$K,0))=0, "",INDEX(지갑!$H:$H,MATCH(A191&amp;B191&amp;C191&amp;D191&amp;E191&amp;F191&amp;H191,지갑!$K:$K,0)))</f>
        <v>3H9GcbHrica8tDjBgkByHKNbwpcdTapLoK</v>
      </c>
      <c r="I191" s="6" t="s">
        <v>6</v>
      </c>
      <c r="J191" s="6" t="s">
        <v>24</v>
      </c>
      <c r="K191" s="6" t="s">
        <v>9</v>
      </c>
      <c r="L191" s="6" t="s">
        <v>1677</v>
      </c>
      <c r="M191" s="23">
        <v>41</v>
      </c>
      <c r="P191" s="6" t="str">
        <f>IF(ISBLANK(N191)=FALSE,IF(ISERROR(INDEX(지갑!$B$2:$B$1048576,MATCH($N191&amp;O191,지갑!$J$2:$J$1048576,0))) = TRUE, "", INDEX(지갑!$B$2:$B$1048576,MATCH($N191&amp;O191,지갑!$J$2:$J$1048576,0))),"")</f>
        <v/>
      </c>
      <c r="Q191" s="6" t="str">
        <f>IF(ISBLANK(N191)=FALSE,IF(ISERROR(INDEX(지갑!$C$2:$C$1048576,MATCH($N191&amp;O191,지갑!$J$2:$J$1048576,0))) = TRUE, "", INDEX(지갑!$C$2:$C$1048576,MATCH($N191&amp;O191,지갑!$J$2:$J$1048576,0))),"")</f>
        <v/>
      </c>
      <c r="R191" s="6" t="str">
        <f>IF(ISBLANK(N191)=FALSE,IF(ISERROR(INDEX(지갑!$D$2:$D$1048576,MATCH($N191&amp;O191,지갑!$J$2:$J$1048576,0))) = TRUE, "", INDEX(지갑!$D$2:$D$1048576,MATCH($N191&amp;O191,지갑!$J$2:$J$1048576,0))),"")</f>
        <v/>
      </c>
      <c r="T191" s="12">
        <v>44678.728391203702</v>
      </c>
      <c r="U191" s="2" t="str">
        <f t="shared" si="14"/>
        <v>2022-04-27</v>
      </c>
    </row>
    <row r="192" spans="1:21">
      <c r="A192" s="2" t="s">
        <v>3</v>
      </c>
      <c r="B192" s="2" t="s">
        <v>23</v>
      </c>
      <c r="C192" s="2" t="s">
        <v>24</v>
      </c>
      <c r="D192" s="2" t="s">
        <v>1856</v>
      </c>
      <c r="E192" s="2">
        <v>10025</v>
      </c>
      <c r="F192" s="2" t="str">
        <f t="shared" si="18"/>
        <v>BTC</v>
      </c>
      <c r="G192" s="2" t="str">
        <f>IF(INDEX(지갑!$H:$H,MATCH(A192&amp;B192&amp;C192&amp;D192&amp;E192&amp;F192&amp;H192,지갑!$K:$K,0))=0, "",INDEX(지갑!$H:$H,MATCH(A192&amp;B192&amp;C192&amp;D192&amp;E192&amp;F192&amp;H192,지갑!$K:$K,0)))</f>
        <v>3H9GcbHrica8tDjBgkByHKNbwpcdTapLoK</v>
      </c>
      <c r="I192" s="6" t="s">
        <v>6</v>
      </c>
      <c r="J192" s="6" t="s">
        <v>24</v>
      </c>
      <c r="K192" s="6" t="s">
        <v>9</v>
      </c>
      <c r="L192" s="6" t="s">
        <v>9</v>
      </c>
      <c r="M192" s="23">
        <v>6</v>
      </c>
      <c r="N192" s="6" t="s">
        <v>98</v>
      </c>
      <c r="P192" s="6" t="str">
        <f>IF(ISBLANK(N192)=FALSE,IF(ISERROR(INDEX(지갑!$B$2:$B$1048576,MATCH($N192&amp;O192,지갑!$J$2:$J$1048576,0))) = TRUE, "", INDEX(지갑!$B$2:$B$1048576,MATCH($N192&amp;O192,지갑!$J$2:$J$1048576,0))),"")</f>
        <v>exchange</v>
      </c>
      <c r="Q192" s="6" t="str">
        <f>IF(ISBLANK(N192)=FALSE,IF(ISERROR(INDEX(지갑!$C$2:$C$1048576,MATCH($N192&amp;O192,지갑!$J$2:$J$1048576,0))) = TRUE, "", INDEX(지갑!$C$2:$C$1048576,MATCH($N192&amp;O192,지갑!$J$2:$J$1048576,0))),"")</f>
        <v>Binance</v>
      </c>
      <c r="R192" s="6" t="str">
        <f>IF(ISBLANK(N192)=FALSE,IF(ISERROR(INDEX(지갑!$D$2:$D$1048576,MATCH($N192&amp;O192,지갑!$J$2:$J$1048576,0))) = TRUE, "", INDEX(지갑!$D$2:$D$1048576,MATCH($N192&amp;O192,지갑!$J$2:$J$1048576,0))),"")</f>
        <v>용범</v>
      </c>
      <c r="S192" s="6" t="s">
        <v>1681</v>
      </c>
      <c r="T192" s="12">
        <v>44677.727129629631</v>
      </c>
      <c r="U192" s="2" t="str">
        <f t="shared" si="14"/>
        <v>2022-04-26</v>
      </c>
    </row>
    <row r="193" spans="1:21">
      <c r="A193" s="2" t="s">
        <v>3</v>
      </c>
      <c r="B193" s="2" t="s">
        <v>23</v>
      </c>
      <c r="C193" s="2" t="s">
        <v>24</v>
      </c>
      <c r="D193" s="2" t="s">
        <v>1856</v>
      </c>
      <c r="E193" s="2">
        <v>10025</v>
      </c>
      <c r="F193" s="2" t="str">
        <f t="shared" si="18"/>
        <v>USDT</v>
      </c>
      <c r="G193" s="2" t="str">
        <f>IF(INDEX(지갑!$H:$H,MATCH(A193&amp;B193&amp;C193&amp;D193&amp;E193&amp;F193&amp;H193,지갑!$K:$K,0))=0, "",INDEX(지갑!$H:$H,MATCH(A193&amp;B193&amp;C193&amp;D193&amp;E193&amp;F193&amp;H193,지갑!$K:$K,0)))</f>
        <v>0xA341107b28740ee5a003BA3960448fD14174a026</v>
      </c>
      <c r="I193" s="6" t="s">
        <v>6</v>
      </c>
      <c r="J193" s="6" t="s">
        <v>24</v>
      </c>
      <c r="K193" s="6" t="s">
        <v>13</v>
      </c>
      <c r="L193" s="6" t="s">
        <v>1675</v>
      </c>
      <c r="M193" s="23">
        <v>840710</v>
      </c>
      <c r="N193" s="6" t="s">
        <v>123</v>
      </c>
      <c r="P193" s="6" t="str">
        <f>IF(ISBLANK(N193)=FALSE,IF(ISERROR(INDEX(지갑!$B$2:$B$1048576,MATCH($N193&amp;O193,지갑!$J$2:$J$1048576,0))) = TRUE, "", INDEX(지갑!$B$2:$B$1048576,MATCH($N193&amp;O193,지갑!$J$2:$J$1048576,0))),"")</f>
        <v>exchange</v>
      </c>
      <c r="Q193" s="6" t="str">
        <f>IF(ISBLANK(N193)=FALSE,IF(ISERROR(INDEX(지갑!$C$2:$C$1048576,MATCH($N193&amp;O193,지갑!$J$2:$J$1048576,0))) = TRUE, "", INDEX(지갑!$C$2:$C$1048576,MATCH($N193&amp;O193,지갑!$J$2:$J$1048576,0))),"")</f>
        <v>비둘기지갑</v>
      </c>
      <c r="R193" s="6" t="str">
        <f>IF(ISBLANK(N193)=FALSE,IF(ISERROR(INDEX(지갑!$D$2:$D$1048576,MATCH($N193&amp;O193,지갑!$J$2:$J$1048576,0))) = TRUE, "", INDEX(지갑!$D$2:$D$1048576,MATCH($N193&amp;O193,지갑!$J$2:$J$1048576,0))),"")</f>
        <v>BBRICK</v>
      </c>
      <c r="S193" s="6" t="s">
        <v>1682</v>
      </c>
      <c r="T193" s="12">
        <v>44677.622129629628</v>
      </c>
      <c r="U193" s="2" t="str">
        <f t="shared" si="14"/>
        <v>2022-04-26</v>
      </c>
    </row>
    <row r="194" spans="1:21">
      <c r="A194" s="2" t="s">
        <v>3</v>
      </c>
      <c r="B194" s="2" t="s">
        <v>23</v>
      </c>
      <c r="C194" s="2" t="s">
        <v>24</v>
      </c>
      <c r="D194" s="2" t="s">
        <v>1856</v>
      </c>
      <c r="E194" s="2">
        <v>10025</v>
      </c>
      <c r="F194" s="2" t="str">
        <f t="shared" si="18"/>
        <v>USDT</v>
      </c>
      <c r="G194" s="2" t="str">
        <f>IF(INDEX(지갑!$H:$H,MATCH(A194&amp;B194&amp;C194&amp;D194&amp;E194&amp;F194&amp;H194,지갑!$K:$K,0))=0, "",INDEX(지갑!$H:$H,MATCH(A194&amp;B194&amp;C194&amp;D194&amp;E194&amp;F194&amp;H194,지갑!$K:$K,0)))</f>
        <v>0xA341107b28740ee5a003BA3960448fD14174a026</v>
      </c>
      <c r="I194" s="6" t="s">
        <v>6</v>
      </c>
      <c r="J194" s="6" t="s">
        <v>24</v>
      </c>
      <c r="K194" s="6" t="s">
        <v>13</v>
      </c>
      <c r="L194" s="6" t="s">
        <v>1675</v>
      </c>
      <c r="M194" s="23">
        <v>375</v>
      </c>
      <c r="N194" s="6" t="s">
        <v>146</v>
      </c>
      <c r="P194" s="6" t="str">
        <f>IF(ISBLANK(N194)=FALSE,IF(ISERROR(INDEX(지갑!$B$2:$B$1048576,MATCH($N194&amp;O194,지갑!$J$2:$J$1048576,0))) = TRUE, "", INDEX(지갑!$B$2:$B$1048576,MATCH($N194&amp;O194,지갑!$J$2:$J$1048576,0))),"")</f>
        <v>Wallet</v>
      </c>
      <c r="Q194" s="6" t="str">
        <f>IF(ISBLANK(N194)=FALSE,IF(ISERROR(INDEX(지갑!$C$2:$C$1048576,MATCH($N194&amp;O194,지갑!$J$2:$J$1048576,0))) = TRUE, "", INDEX(지갑!$C$2:$C$1048576,MATCH($N194&amp;O194,지갑!$J$2:$J$1048576,0))),"")</f>
        <v>Metamask</v>
      </c>
      <c r="R194" s="6" t="str">
        <f>IF(ISBLANK(N194)=FALSE,IF(ISERROR(INDEX(지갑!$D$2:$D$1048576,MATCH($N194&amp;O194,지갑!$J$2:$J$1048576,0))) = TRUE, "", INDEX(지갑!$D$2:$D$1048576,MATCH($N194&amp;O194,지갑!$J$2:$J$1048576,0))),"")</f>
        <v>Chai</v>
      </c>
      <c r="S194" s="6" t="s">
        <v>1683</v>
      </c>
      <c r="T194" s="12">
        <v>44677.61650462963</v>
      </c>
      <c r="U194" s="2" t="str">
        <f t="shared" si="14"/>
        <v>2022-04-26</v>
      </c>
    </row>
    <row r="195" spans="1:21">
      <c r="A195" s="2" t="s">
        <v>3</v>
      </c>
      <c r="B195" s="2" t="s">
        <v>23</v>
      </c>
      <c r="C195" s="2" t="s">
        <v>24</v>
      </c>
      <c r="D195" s="2" t="s">
        <v>1856</v>
      </c>
      <c r="E195" s="2">
        <v>10025</v>
      </c>
      <c r="F195" s="2" t="str">
        <f t="shared" si="18"/>
        <v>USDT</v>
      </c>
      <c r="G195" s="2" t="str">
        <f>IF(INDEX(지갑!$H:$H,MATCH(A195&amp;B195&amp;C195&amp;D195&amp;E195&amp;F195&amp;H195,지갑!$K:$K,0))=0, "",INDEX(지갑!$H:$H,MATCH(A195&amp;B195&amp;C195&amp;D195&amp;E195&amp;F195&amp;H195,지갑!$K:$K,0)))</f>
        <v>0xA341107b28740ee5a003BA3960448fD14174a026</v>
      </c>
      <c r="I195" s="6" t="s">
        <v>6</v>
      </c>
      <c r="J195" s="6" t="s">
        <v>24</v>
      </c>
      <c r="K195" s="6" t="s">
        <v>13</v>
      </c>
      <c r="L195" s="6" t="s">
        <v>1675</v>
      </c>
      <c r="M195" s="23">
        <v>375</v>
      </c>
      <c r="N195" s="6" t="s">
        <v>146</v>
      </c>
      <c r="P195" s="6" t="str">
        <f>IF(ISBLANK(N195)=FALSE,IF(ISERROR(INDEX(지갑!$B$2:$B$1048576,MATCH($N195&amp;O195,지갑!$J$2:$J$1048576,0))) = TRUE, "", INDEX(지갑!$B$2:$B$1048576,MATCH($N195&amp;O195,지갑!$J$2:$J$1048576,0))),"")</f>
        <v>Wallet</v>
      </c>
      <c r="Q195" s="6" t="str">
        <f>IF(ISBLANK(N195)=FALSE,IF(ISERROR(INDEX(지갑!$C$2:$C$1048576,MATCH($N195&amp;O195,지갑!$J$2:$J$1048576,0))) = TRUE, "", INDEX(지갑!$C$2:$C$1048576,MATCH($N195&amp;O195,지갑!$J$2:$J$1048576,0))),"")</f>
        <v>Metamask</v>
      </c>
      <c r="R195" s="6" t="str">
        <f>IF(ISBLANK(N195)=FALSE,IF(ISERROR(INDEX(지갑!$D$2:$D$1048576,MATCH($N195&amp;O195,지갑!$J$2:$J$1048576,0))) = TRUE, "", INDEX(지갑!$D$2:$D$1048576,MATCH($N195&amp;O195,지갑!$J$2:$J$1048576,0))),"")</f>
        <v>Chai</v>
      </c>
      <c r="T195" s="12">
        <v>44677.529062499998</v>
      </c>
      <c r="U195" s="2" t="str">
        <f t="shared" ref="U195:U258" si="19">TEXT(T195, "yyyy-mm-dd")</f>
        <v>2022-04-26</v>
      </c>
    </row>
    <row r="196" spans="1:21">
      <c r="A196" s="2" t="s">
        <v>3</v>
      </c>
      <c r="B196" s="2" t="s">
        <v>23</v>
      </c>
      <c r="C196" s="2" t="s">
        <v>24</v>
      </c>
      <c r="D196" s="2" t="s">
        <v>1856</v>
      </c>
      <c r="E196" s="2">
        <v>10025</v>
      </c>
      <c r="F196" s="2" t="str">
        <f t="shared" si="18"/>
        <v>USDT</v>
      </c>
      <c r="G196" s="2" t="str">
        <f>IF(INDEX(지갑!$H:$H,MATCH(A196&amp;B196&amp;C196&amp;D196&amp;E196&amp;F196&amp;H196,지갑!$K:$K,0))=0, "",INDEX(지갑!$H:$H,MATCH(A196&amp;B196&amp;C196&amp;D196&amp;E196&amp;F196&amp;H196,지갑!$K:$K,0)))</f>
        <v>0xA341107b28740ee5a003BA3960448fD14174a026</v>
      </c>
      <c r="I196" s="6" t="s">
        <v>6</v>
      </c>
      <c r="J196" s="6" t="s">
        <v>24</v>
      </c>
      <c r="K196" s="6" t="s">
        <v>13</v>
      </c>
      <c r="L196" s="6" t="s">
        <v>1675</v>
      </c>
      <c r="M196" s="23">
        <v>25000</v>
      </c>
      <c r="N196" s="6" t="s">
        <v>146</v>
      </c>
      <c r="P196" s="6" t="str">
        <f>IF(ISBLANK(N196)=FALSE,IF(ISERROR(INDEX(지갑!$B$2:$B$1048576,MATCH($N196&amp;O196,지갑!$J$2:$J$1048576,0))) = TRUE, "", INDEX(지갑!$B$2:$B$1048576,MATCH($N196&amp;O196,지갑!$J$2:$J$1048576,0))),"")</f>
        <v>Wallet</v>
      </c>
      <c r="Q196" s="6" t="str">
        <f>IF(ISBLANK(N196)=FALSE,IF(ISERROR(INDEX(지갑!$C$2:$C$1048576,MATCH($N196&amp;O196,지갑!$J$2:$J$1048576,0))) = TRUE, "", INDEX(지갑!$C$2:$C$1048576,MATCH($N196&amp;O196,지갑!$J$2:$J$1048576,0))),"")</f>
        <v>Metamask</v>
      </c>
      <c r="R196" s="6" t="str">
        <f>IF(ISBLANK(N196)=FALSE,IF(ISERROR(INDEX(지갑!$D$2:$D$1048576,MATCH($N196&amp;O196,지갑!$J$2:$J$1048576,0))) = TRUE, "", INDEX(지갑!$D$2:$D$1048576,MATCH($N196&amp;O196,지갑!$J$2:$J$1048576,0))),"")</f>
        <v>Chai</v>
      </c>
      <c r="S196" s="6" t="s">
        <v>1684</v>
      </c>
      <c r="T196" s="12">
        <v>44677.522013888891</v>
      </c>
      <c r="U196" s="2" t="str">
        <f t="shared" si="19"/>
        <v>2022-04-26</v>
      </c>
    </row>
    <row r="197" spans="1:21">
      <c r="A197" s="2" t="s">
        <v>3</v>
      </c>
      <c r="B197" s="2" t="s">
        <v>23</v>
      </c>
      <c r="C197" s="2" t="s">
        <v>24</v>
      </c>
      <c r="D197" s="2" t="s">
        <v>1856</v>
      </c>
      <c r="E197" s="2">
        <v>10025</v>
      </c>
      <c r="F197" s="2" t="str">
        <f t="shared" si="18"/>
        <v>USDT</v>
      </c>
      <c r="G197" s="2" t="str">
        <f>IF(INDEX(지갑!$H:$H,MATCH(A197&amp;B197&amp;C197&amp;D197&amp;E197&amp;F197&amp;H197,지갑!$K:$K,0))=0, "",INDEX(지갑!$H:$H,MATCH(A197&amp;B197&amp;C197&amp;D197&amp;E197&amp;F197&amp;H197,지갑!$K:$K,0)))</f>
        <v>0xA341107b28740ee5a003BA3960448fD14174a026</v>
      </c>
      <c r="I197" s="6" t="s">
        <v>6</v>
      </c>
      <c r="J197" s="6" t="s">
        <v>24</v>
      </c>
      <c r="K197" s="6" t="s">
        <v>13</v>
      </c>
      <c r="L197" s="6" t="s">
        <v>1675</v>
      </c>
      <c r="M197" s="23">
        <v>66000</v>
      </c>
      <c r="N197" s="6" t="s">
        <v>146</v>
      </c>
      <c r="P197" s="6" t="str">
        <f>IF(ISBLANK(N197)=FALSE,IF(ISERROR(INDEX(지갑!$B$2:$B$1048576,MATCH($N197&amp;O197,지갑!$J$2:$J$1048576,0))) = TRUE, "", INDEX(지갑!$B$2:$B$1048576,MATCH($N197&amp;O197,지갑!$J$2:$J$1048576,0))),"")</f>
        <v>Wallet</v>
      </c>
      <c r="Q197" s="6" t="str">
        <f>IF(ISBLANK(N197)=FALSE,IF(ISERROR(INDEX(지갑!$C$2:$C$1048576,MATCH($N197&amp;O197,지갑!$J$2:$J$1048576,0))) = TRUE, "", INDEX(지갑!$C$2:$C$1048576,MATCH($N197&amp;O197,지갑!$J$2:$J$1048576,0))),"")</f>
        <v>Metamask</v>
      </c>
      <c r="R197" s="6" t="str">
        <f>IF(ISBLANK(N197)=FALSE,IF(ISERROR(INDEX(지갑!$D$2:$D$1048576,MATCH($N197&amp;O197,지갑!$J$2:$J$1048576,0))) = TRUE, "", INDEX(지갑!$D$2:$D$1048576,MATCH($N197&amp;O197,지갑!$J$2:$J$1048576,0))),"")</f>
        <v>Chai</v>
      </c>
      <c r="S197" s="6" t="s">
        <v>1685</v>
      </c>
      <c r="T197" s="12">
        <v>44677.521215277775</v>
      </c>
      <c r="U197" s="2" t="str">
        <f t="shared" si="19"/>
        <v>2022-04-26</v>
      </c>
    </row>
    <row r="198" spans="1:21">
      <c r="A198" s="2" t="s">
        <v>3</v>
      </c>
      <c r="B198" s="2" t="s">
        <v>23</v>
      </c>
      <c r="C198" s="2" t="s">
        <v>24</v>
      </c>
      <c r="D198" s="2" t="s">
        <v>1856</v>
      </c>
      <c r="E198" s="2">
        <v>10025</v>
      </c>
      <c r="F198" s="2" t="str">
        <f t="shared" si="18"/>
        <v>USDT</v>
      </c>
      <c r="G198" s="2" t="str">
        <f>IF(INDEX(지갑!$H:$H,MATCH(A198&amp;B198&amp;C198&amp;D198&amp;E198&amp;F198&amp;H198,지갑!$K:$K,0))=0, "",INDEX(지갑!$H:$H,MATCH(A198&amp;B198&amp;C198&amp;D198&amp;E198&amp;F198&amp;H198,지갑!$K:$K,0)))</f>
        <v>0xA341107b28740ee5a003BA3960448fD14174a026</v>
      </c>
      <c r="I198" s="6" t="s">
        <v>6</v>
      </c>
      <c r="J198" s="6" t="s">
        <v>24</v>
      </c>
      <c r="K198" s="6" t="s">
        <v>13</v>
      </c>
      <c r="L198" s="6" t="s">
        <v>1675</v>
      </c>
      <c r="M198" s="23">
        <v>20000</v>
      </c>
      <c r="N198" s="6" t="s">
        <v>146</v>
      </c>
      <c r="P198" s="6" t="str">
        <f>IF(ISBLANK(N198)=FALSE,IF(ISERROR(INDEX(지갑!$B$2:$B$1048576,MATCH($N198&amp;O198,지갑!$J$2:$J$1048576,0))) = TRUE, "", INDEX(지갑!$B$2:$B$1048576,MATCH($N198&amp;O198,지갑!$J$2:$J$1048576,0))),"")</f>
        <v>Wallet</v>
      </c>
      <c r="Q198" s="6" t="str">
        <f>IF(ISBLANK(N198)=FALSE,IF(ISERROR(INDEX(지갑!$C$2:$C$1048576,MATCH($N198&amp;O198,지갑!$J$2:$J$1048576,0))) = TRUE, "", INDEX(지갑!$C$2:$C$1048576,MATCH($N198&amp;O198,지갑!$J$2:$J$1048576,0))),"")</f>
        <v>Metamask</v>
      </c>
      <c r="R198" s="6" t="str">
        <f>IF(ISBLANK(N198)=FALSE,IF(ISERROR(INDEX(지갑!$D$2:$D$1048576,MATCH($N198&amp;O198,지갑!$J$2:$J$1048576,0))) = TRUE, "", INDEX(지갑!$D$2:$D$1048576,MATCH($N198&amp;O198,지갑!$J$2:$J$1048576,0))),"")</f>
        <v>Chai</v>
      </c>
      <c r="S198" s="6" t="s">
        <v>1686</v>
      </c>
      <c r="T198" s="12">
        <v>44677.520868055559</v>
      </c>
      <c r="U198" s="2" t="str">
        <f t="shared" si="19"/>
        <v>2022-04-26</v>
      </c>
    </row>
    <row r="199" spans="1:21">
      <c r="A199" s="2" t="s">
        <v>3</v>
      </c>
      <c r="B199" s="2" t="s">
        <v>23</v>
      </c>
      <c r="C199" s="2" t="s">
        <v>24</v>
      </c>
      <c r="D199" s="2" t="s">
        <v>1856</v>
      </c>
      <c r="E199" s="2">
        <v>10025</v>
      </c>
      <c r="F199" s="2" t="str">
        <f t="shared" si="18"/>
        <v>USDT</v>
      </c>
      <c r="G199" s="2" t="str">
        <f>IF(INDEX(지갑!$H:$H,MATCH(A199&amp;B199&amp;C199&amp;D199&amp;E199&amp;F199&amp;H199,지갑!$K:$K,0))=0, "",INDEX(지갑!$H:$H,MATCH(A199&amp;B199&amp;C199&amp;D199&amp;E199&amp;F199&amp;H199,지갑!$K:$K,0)))</f>
        <v>0xA341107b28740ee5a003BA3960448fD14174a026</v>
      </c>
      <c r="I199" s="6" t="s">
        <v>6</v>
      </c>
      <c r="J199" s="6" t="s">
        <v>24</v>
      </c>
      <c r="K199" s="6" t="s">
        <v>13</v>
      </c>
      <c r="L199" s="6" t="s">
        <v>1675</v>
      </c>
      <c r="M199" s="23">
        <v>25000</v>
      </c>
      <c r="N199" s="6" t="s">
        <v>146</v>
      </c>
      <c r="P199" s="6" t="str">
        <f>IF(ISBLANK(N199)=FALSE,IF(ISERROR(INDEX(지갑!$B$2:$B$1048576,MATCH($N199&amp;O199,지갑!$J$2:$J$1048576,0))) = TRUE, "", INDEX(지갑!$B$2:$B$1048576,MATCH($N199&amp;O199,지갑!$J$2:$J$1048576,0))),"")</f>
        <v>Wallet</v>
      </c>
      <c r="Q199" s="6" t="str">
        <f>IF(ISBLANK(N199)=FALSE,IF(ISERROR(INDEX(지갑!$C$2:$C$1048576,MATCH($N199&amp;O199,지갑!$J$2:$J$1048576,0))) = TRUE, "", INDEX(지갑!$C$2:$C$1048576,MATCH($N199&amp;O199,지갑!$J$2:$J$1048576,0))),"")</f>
        <v>Metamask</v>
      </c>
      <c r="R199" s="6" t="str">
        <f>IF(ISBLANK(N199)=FALSE,IF(ISERROR(INDEX(지갑!$D$2:$D$1048576,MATCH($N199&amp;O199,지갑!$J$2:$J$1048576,0))) = TRUE, "", INDEX(지갑!$D$2:$D$1048576,MATCH($N199&amp;O199,지갑!$J$2:$J$1048576,0))),"")</f>
        <v>Chai</v>
      </c>
      <c r="S199" s="6" t="s">
        <v>1687</v>
      </c>
      <c r="T199" s="12">
        <v>44677.520520833335</v>
      </c>
      <c r="U199" s="2" t="str">
        <f t="shared" si="19"/>
        <v>2022-04-26</v>
      </c>
    </row>
    <row r="200" spans="1:21">
      <c r="A200" s="2" t="s">
        <v>3</v>
      </c>
      <c r="B200" s="2" t="s">
        <v>23</v>
      </c>
      <c r="C200" s="2" t="s">
        <v>24</v>
      </c>
      <c r="D200" s="2" t="s">
        <v>1856</v>
      </c>
      <c r="E200" s="2">
        <v>10025</v>
      </c>
      <c r="F200" s="2" t="str">
        <f t="shared" si="18"/>
        <v>USDT</v>
      </c>
      <c r="G200" s="2" t="str">
        <f>IF(INDEX(지갑!$H:$H,MATCH(A200&amp;B200&amp;C200&amp;D200&amp;E200&amp;F200&amp;H200,지갑!$K:$K,0))=0, "",INDEX(지갑!$H:$H,MATCH(A200&amp;B200&amp;C200&amp;D200&amp;E200&amp;F200&amp;H200,지갑!$K:$K,0)))</f>
        <v>0xA341107b28740ee5a003BA3960448fD14174a026</v>
      </c>
      <c r="I200" s="6" t="s">
        <v>6</v>
      </c>
      <c r="J200" s="6" t="s">
        <v>24</v>
      </c>
      <c r="K200" s="6" t="s">
        <v>13</v>
      </c>
      <c r="L200" s="6" t="s">
        <v>1675</v>
      </c>
      <c r="M200" s="23">
        <v>99000</v>
      </c>
      <c r="N200" s="6" t="s">
        <v>146</v>
      </c>
      <c r="P200" s="6" t="str">
        <f>IF(ISBLANK(N200)=FALSE,IF(ISERROR(INDEX(지갑!$B$2:$B$1048576,MATCH($N200&amp;O200,지갑!$J$2:$J$1048576,0))) = TRUE, "", INDEX(지갑!$B$2:$B$1048576,MATCH($N200&amp;O200,지갑!$J$2:$J$1048576,0))),"")</f>
        <v>Wallet</v>
      </c>
      <c r="Q200" s="6" t="str">
        <f>IF(ISBLANK(N200)=FALSE,IF(ISERROR(INDEX(지갑!$C$2:$C$1048576,MATCH($N200&amp;O200,지갑!$J$2:$J$1048576,0))) = TRUE, "", INDEX(지갑!$C$2:$C$1048576,MATCH($N200&amp;O200,지갑!$J$2:$J$1048576,0))),"")</f>
        <v>Metamask</v>
      </c>
      <c r="R200" s="6" t="str">
        <f>IF(ISBLANK(N200)=FALSE,IF(ISERROR(INDEX(지갑!$D$2:$D$1048576,MATCH($N200&amp;O200,지갑!$J$2:$J$1048576,0))) = TRUE, "", INDEX(지갑!$D$2:$D$1048576,MATCH($N200&amp;O200,지갑!$J$2:$J$1048576,0))),"")</f>
        <v>Chai</v>
      </c>
      <c r="S200" s="6" t="s">
        <v>1688</v>
      </c>
      <c r="T200" s="12">
        <v>44677.520185185182</v>
      </c>
      <c r="U200" s="2" t="str">
        <f t="shared" si="19"/>
        <v>2022-04-26</v>
      </c>
    </row>
    <row r="201" spans="1:21">
      <c r="A201" s="2" t="s">
        <v>3</v>
      </c>
      <c r="B201" s="2" t="s">
        <v>23</v>
      </c>
      <c r="C201" s="2" t="s">
        <v>24</v>
      </c>
      <c r="D201" s="2" t="s">
        <v>1856</v>
      </c>
      <c r="E201" s="2">
        <v>10025</v>
      </c>
      <c r="F201" s="2" t="str">
        <f t="shared" si="18"/>
        <v>USDT</v>
      </c>
      <c r="G201" s="2" t="str">
        <f>IF(INDEX(지갑!$H:$H,MATCH(A201&amp;B201&amp;C201&amp;D201&amp;E201&amp;F201&amp;H201,지갑!$K:$K,0))=0, "",INDEX(지갑!$H:$H,MATCH(A201&amp;B201&amp;C201&amp;D201&amp;E201&amp;F201&amp;H201,지갑!$K:$K,0)))</f>
        <v>0xA341107b28740ee5a003BA3960448fD14174a026</v>
      </c>
      <c r="I201" s="6" t="s">
        <v>6</v>
      </c>
      <c r="J201" s="6" t="s">
        <v>24</v>
      </c>
      <c r="K201" s="6" t="s">
        <v>13</v>
      </c>
      <c r="L201" s="6" t="s">
        <v>1675</v>
      </c>
      <c r="M201" s="23">
        <v>4000</v>
      </c>
      <c r="N201" s="6" t="s">
        <v>146</v>
      </c>
      <c r="P201" s="6" t="str">
        <f>IF(ISBLANK(N201)=FALSE,IF(ISERROR(INDEX(지갑!$B$2:$B$1048576,MATCH($N201&amp;O201,지갑!$J$2:$J$1048576,0))) = TRUE, "", INDEX(지갑!$B$2:$B$1048576,MATCH($N201&amp;O201,지갑!$J$2:$J$1048576,0))),"")</f>
        <v>Wallet</v>
      </c>
      <c r="Q201" s="6" t="str">
        <f>IF(ISBLANK(N201)=FALSE,IF(ISERROR(INDEX(지갑!$C$2:$C$1048576,MATCH($N201&amp;O201,지갑!$J$2:$J$1048576,0))) = TRUE, "", INDEX(지갑!$C$2:$C$1048576,MATCH($N201&amp;O201,지갑!$J$2:$J$1048576,0))),"")</f>
        <v>Metamask</v>
      </c>
      <c r="R201" s="6" t="str">
        <f>IF(ISBLANK(N201)=FALSE,IF(ISERROR(INDEX(지갑!$D$2:$D$1048576,MATCH($N201&amp;O201,지갑!$J$2:$J$1048576,0))) = TRUE, "", INDEX(지갑!$D$2:$D$1048576,MATCH($N201&amp;O201,지갑!$J$2:$J$1048576,0))),"")</f>
        <v>Chai</v>
      </c>
      <c r="S201" s="6" t="s">
        <v>1689</v>
      </c>
      <c r="T201" s="12">
        <v>44677.519849537035</v>
      </c>
      <c r="U201" s="2" t="str">
        <f t="shared" si="19"/>
        <v>2022-04-26</v>
      </c>
    </row>
    <row r="202" spans="1:21">
      <c r="A202" s="2" t="s">
        <v>3</v>
      </c>
      <c r="B202" s="2" t="s">
        <v>23</v>
      </c>
      <c r="C202" s="2" t="s">
        <v>24</v>
      </c>
      <c r="D202" s="2" t="s">
        <v>1856</v>
      </c>
      <c r="E202" s="2">
        <v>10025</v>
      </c>
      <c r="F202" s="2" t="str">
        <f t="shared" si="18"/>
        <v>USDT</v>
      </c>
      <c r="G202" s="2" t="str">
        <f>IF(INDEX(지갑!$H:$H,MATCH(A202&amp;B202&amp;C202&amp;D202&amp;E202&amp;F202&amp;H202,지갑!$K:$K,0))=0, "",INDEX(지갑!$H:$H,MATCH(A202&amp;B202&amp;C202&amp;D202&amp;E202&amp;F202&amp;H202,지갑!$K:$K,0)))</f>
        <v>0xA341107b28740ee5a003BA3960448fD14174a026</v>
      </c>
      <c r="I202" s="6" t="s">
        <v>6</v>
      </c>
      <c r="J202" s="6" t="s">
        <v>24</v>
      </c>
      <c r="K202" s="6" t="s">
        <v>13</v>
      </c>
      <c r="L202" s="6" t="s">
        <v>1675</v>
      </c>
      <c r="M202" s="23">
        <v>25000</v>
      </c>
      <c r="N202" s="6" t="s">
        <v>146</v>
      </c>
      <c r="P202" s="6" t="str">
        <f>IF(ISBLANK(N202)=FALSE,IF(ISERROR(INDEX(지갑!$B$2:$B$1048576,MATCH($N202&amp;O202,지갑!$J$2:$J$1048576,0))) = TRUE, "", INDEX(지갑!$B$2:$B$1048576,MATCH($N202&amp;O202,지갑!$J$2:$J$1048576,0))),"")</f>
        <v>Wallet</v>
      </c>
      <c r="Q202" s="6" t="str">
        <f>IF(ISBLANK(N202)=FALSE,IF(ISERROR(INDEX(지갑!$C$2:$C$1048576,MATCH($N202&amp;O202,지갑!$J$2:$J$1048576,0))) = TRUE, "", INDEX(지갑!$C$2:$C$1048576,MATCH($N202&amp;O202,지갑!$J$2:$J$1048576,0))),"")</f>
        <v>Metamask</v>
      </c>
      <c r="R202" s="6" t="str">
        <f>IF(ISBLANK(N202)=FALSE,IF(ISERROR(INDEX(지갑!$D$2:$D$1048576,MATCH($N202&amp;O202,지갑!$J$2:$J$1048576,0))) = TRUE, "", INDEX(지갑!$D$2:$D$1048576,MATCH($N202&amp;O202,지갑!$J$2:$J$1048576,0))),"")</f>
        <v>Chai</v>
      </c>
      <c r="S202" s="6" t="s">
        <v>1690</v>
      </c>
      <c r="T202" s="12">
        <v>44677.519513888888</v>
      </c>
      <c r="U202" s="2" t="str">
        <f t="shared" si="19"/>
        <v>2022-04-26</v>
      </c>
    </row>
    <row r="203" spans="1:21">
      <c r="A203" s="2" t="s">
        <v>3</v>
      </c>
      <c r="B203" s="2" t="s">
        <v>23</v>
      </c>
      <c r="C203" s="2" t="s">
        <v>24</v>
      </c>
      <c r="D203" s="2" t="s">
        <v>1856</v>
      </c>
      <c r="E203" s="2">
        <v>10025</v>
      </c>
      <c r="F203" s="2" t="str">
        <f t="shared" si="18"/>
        <v>USDT</v>
      </c>
      <c r="G203" s="2" t="str">
        <f>IF(INDEX(지갑!$H:$H,MATCH(A203&amp;B203&amp;C203&amp;D203&amp;E203&amp;F203&amp;H203,지갑!$K:$K,0))=0, "",INDEX(지갑!$H:$H,MATCH(A203&amp;B203&amp;C203&amp;D203&amp;E203&amp;F203&amp;H203,지갑!$K:$K,0)))</f>
        <v>0xA341107b28740ee5a003BA3960448fD14174a026</v>
      </c>
      <c r="I203" s="6" t="s">
        <v>6</v>
      </c>
      <c r="J203" s="6" t="s">
        <v>24</v>
      </c>
      <c r="K203" s="6" t="s">
        <v>13</v>
      </c>
      <c r="L203" s="6" t="s">
        <v>1675</v>
      </c>
      <c r="M203" s="23">
        <v>4000</v>
      </c>
      <c r="N203" s="6" t="s">
        <v>146</v>
      </c>
      <c r="P203" s="6" t="str">
        <f>IF(ISBLANK(N203)=FALSE,IF(ISERROR(INDEX(지갑!$B$2:$B$1048576,MATCH($N203&amp;O203,지갑!$J$2:$J$1048576,0))) = TRUE, "", INDEX(지갑!$B$2:$B$1048576,MATCH($N203&amp;O203,지갑!$J$2:$J$1048576,0))),"")</f>
        <v>Wallet</v>
      </c>
      <c r="Q203" s="6" t="str">
        <f>IF(ISBLANK(N203)=FALSE,IF(ISERROR(INDEX(지갑!$C$2:$C$1048576,MATCH($N203&amp;O203,지갑!$J$2:$J$1048576,0))) = TRUE, "", INDEX(지갑!$C$2:$C$1048576,MATCH($N203&amp;O203,지갑!$J$2:$J$1048576,0))),"")</f>
        <v>Metamask</v>
      </c>
      <c r="R203" s="6" t="str">
        <f>IF(ISBLANK(N203)=FALSE,IF(ISERROR(INDEX(지갑!$D$2:$D$1048576,MATCH($N203&amp;O203,지갑!$J$2:$J$1048576,0))) = TRUE, "", INDEX(지갑!$D$2:$D$1048576,MATCH($N203&amp;O203,지갑!$J$2:$J$1048576,0))),"")</f>
        <v>Chai</v>
      </c>
      <c r="S203" s="6" t="s">
        <v>1691</v>
      </c>
      <c r="T203" s="12">
        <v>44677.519131944442</v>
      </c>
      <c r="U203" s="2" t="str">
        <f t="shared" si="19"/>
        <v>2022-04-26</v>
      </c>
    </row>
    <row r="204" spans="1:21">
      <c r="A204" s="2" t="s">
        <v>3</v>
      </c>
      <c r="B204" s="2" t="s">
        <v>23</v>
      </c>
      <c r="C204" s="2" t="s">
        <v>24</v>
      </c>
      <c r="D204" s="2" t="s">
        <v>1856</v>
      </c>
      <c r="E204" s="2">
        <v>10025</v>
      </c>
      <c r="F204" s="2" t="str">
        <f t="shared" si="18"/>
        <v>USDT</v>
      </c>
      <c r="G204" s="2" t="str">
        <f>IF(INDEX(지갑!$H:$H,MATCH(A204&amp;B204&amp;C204&amp;D204&amp;E204&amp;F204&amp;H204,지갑!$K:$K,0))=0, "",INDEX(지갑!$H:$H,MATCH(A204&amp;B204&amp;C204&amp;D204&amp;E204&amp;F204&amp;H204,지갑!$K:$K,0)))</f>
        <v>0xA341107b28740ee5a003BA3960448fD14174a026</v>
      </c>
      <c r="I204" s="6" t="s">
        <v>6</v>
      </c>
      <c r="J204" s="6" t="s">
        <v>24</v>
      </c>
      <c r="K204" s="6" t="s">
        <v>13</v>
      </c>
      <c r="L204" s="6" t="s">
        <v>1675</v>
      </c>
      <c r="M204" s="23">
        <v>20000</v>
      </c>
      <c r="N204" s="6" t="s">
        <v>146</v>
      </c>
      <c r="P204" s="6" t="str">
        <f>IF(ISBLANK(N204)=FALSE,IF(ISERROR(INDEX(지갑!$B$2:$B$1048576,MATCH($N204&amp;O204,지갑!$J$2:$J$1048576,0))) = TRUE, "", INDEX(지갑!$B$2:$B$1048576,MATCH($N204&amp;O204,지갑!$J$2:$J$1048576,0))),"")</f>
        <v>Wallet</v>
      </c>
      <c r="Q204" s="6" t="str">
        <f>IF(ISBLANK(N204)=FALSE,IF(ISERROR(INDEX(지갑!$C$2:$C$1048576,MATCH($N204&amp;O204,지갑!$J$2:$J$1048576,0))) = TRUE, "", INDEX(지갑!$C$2:$C$1048576,MATCH($N204&amp;O204,지갑!$J$2:$J$1048576,0))),"")</f>
        <v>Metamask</v>
      </c>
      <c r="R204" s="6" t="str">
        <f>IF(ISBLANK(N204)=FALSE,IF(ISERROR(INDEX(지갑!$D$2:$D$1048576,MATCH($N204&amp;O204,지갑!$J$2:$J$1048576,0))) = TRUE, "", INDEX(지갑!$D$2:$D$1048576,MATCH($N204&amp;O204,지갑!$J$2:$J$1048576,0))),"")</f>
        <v>Chai</v>
      </c>
      <c r="S204" s="6" t="s">
        <v>1692</v>
      </c>
      <c r="T204" s="12">
        <v>44677.518784722219</v>
      </c>
      <c r="U204" s="2" t="str">
        <f t="shared" si="19"/>
        <v>2022-04-26</v>
      </c>
    </row>
    <row r="205" spans="1:21">
      <c r="A205" s="2" t="s">
        <v>3</v>
      </c>
      <c r="B205" s="2" t="s">
        <v>23</v>
      </c>
      <c r="C205" s="2" t="s">
        <v>24</v>
      </c>
      <c r="D205" s="2" t="s">
        <v>1856</v>
      </c>
      <c r="E205" s="2">
        <v>10025</v>
      </c>
      <c r="F205" s="2" t="str">
        <f t="shared" si="18"/>
        <v>USDT</v>
      </c>
      <c r="G205" s="2" t="str">
        <f>IF(INDEX(지갑!$H:$H,MATCH(A205&amp;B205&amp;C205&amp;D205&amp;E205&amp;F205&amp;H205,지갑!$K:$K,0))=0, "",INDEX(지갑!$H:$H,MATCH(A205&amp;B205&amp;C205&amp;D205&amp;E205&amp;F205&amp;H205,지갑!$K:$K,0)))</f>
        <v>0xA341107b28740ee5a003BA3960448fD14174a026</v>
      </c>
      <c r="I205" s="6" t="s">
        <v>6</v>
      </c>
      <c r="J205" s="6" t="s">
        <v>24</v>
      </c>
      <c r="K205" s="6" t="s">
        <v>13</v>
      </c>
      <c r="L205" s="6" t="s">
        <v>1675</v>
      </c>
      <c r="M205" s="23">
        <v>58000</v>
      </c>
      <c r="N205" s="6" t="s">
        <v>146</v>
      </c>
      <c r="P205" s="6" t="str">
        <f>IF(ISBLANK(N205)=FALSE,IF(ISERROR(INDEX(지갑!$B$2:$B$1048576,MATCH($N205&amp;O205,지갑!$J$2:$J$1048576,0))) = TRUE, "", INDEX(지갑!$B$2:$B$1048576,MATCH($N205&amp;O205,지갑!$J$2:$J$1048576,0))),"")</f>
        <v>Wallet</v>
      </c>
      <c r="Q205" s="6" t="str">
        <f>IF(ISBLANK(N205)=FALSE,IF(ISERROR(INDEX(지갑!$C$2:$C$1048576,MATCH($N205&amp;O205,지갑!$J$2:$J$1048576,0))) = TRUE, "", INDEX(지갑!$C$2:$C$1048576,MATCH($N205&amp;O205,지갑!$J$2:$J$1048576,0))),"")</f>
        <v>Metamask</v>
      </c>
      <c r="R205" s="6" t="str">
        <f>IF(ISBLANK(N205)=FALSE,IF(ISERROR(INDEX(지갑!$D$2:$D$1048576,MATCH($N205&amp;O205,지갑!$J$2:$J$1048576,0))) = TRUE, "", INDEX(지갑!$D$2:$D$1048576,MATCH($N205&amp;O205,지갑!$J$2:$J$1048576,0))),"")</f>
        <v>Chai</v>
      </c>
      <c r="S205" s="6" t="s">
        <v>1693</v>
      </c>
      <c r="T205" s="12">
        <v>44677.518530092595</v>
      </c>
      <c r="U205" s="2" t="str">
        <f t="shared" si="19"/>
        <v>2022-04-26</v>
      </c>
    </row>
    <row r="206" spans="1:21">
      <c r="A206" s="2" t="s">
        <v>3</v>
      </c>
      <c r="B206" s="2" t="s">
        <v>23</v>
      </c>
      <c r="C206" s="2" t="s">
        <v>24</v>
      </c>
      <c r="D206" s="2" t="s">
        <v>1856</v>
      </c>
      <c r="E206" s="2">
        <v>10025</v>
      </c>
      <c r="F206" s="2" t="str">
        <f t="shared" si="18"/>
        <v>USDT</v>
      </c>
      <c r="G206" s="2" t="str">
        <f>IF(INDEX(지갑!$H:$H,MATCH(A206&amp;B206&amp;C206&amp;D206&amp;E206&amp;F206&amp;H206,지갑!$K:$K,0))=0, "",INDEX(지갑!$H:$H,MATCH(A206&amp;B206&amp;C206&amp;D206&amp;E206&amp;F206&amp;H206,지갑!$K:$K,0)))</f>
        <v>0xA341107b28740ee5a003BA3960448fD14174a026</v>
      </c>
      <c r="I206" s="6" t="s">
        <v>6</v>
      </c>
      <c r="J206" s="6" t="s">
        <v>24</v>
      </c>
      <c r="K206" s="6" t="s">
        <v>13</v>
      </c>
      <c r="L206" s="6" t="s">
        <v>1675</v>
      </c>
      <c r="M206" s="23">
        <v>6127</v>
      </c>
      <c r="N206" s="6" t="s">
        <v>146</v>
      </c>
      <c r="P206" s="6" t="str">
        <f>IF(ISBLANK(N206)=FALSE,IF(ISERROR(INDEX(지갑!$B$2:$B$1048576,MATCH($N206&amp;O206,지갑!$J$2:$J$1048576,0))) = TRUE, "", INDEX(지갑!$B$2:$B$1048576,MATCH($N206&amp;O206,지갑!$J$2:$J$1048576,0))),"")</f>
        <v>Wallet</v>
      </c>
      <c r="Q206" s="6" t="str">
        <f>IF(ISBLANK(N206)=FALSE,IF(ISERROR(INDEX(지갑!$C$2:$C$1048576,MATCH($N206&amp;O206,지갑!$J$2:$J$1048576,0))) = TRUE, "", INDEX(지갑!$C$2:$C$1048576,MATCH($N206&amp;O206,지갑!$J$2:$J$1048576,0))),"")</f>
        <v>Metamask</v>
      </c>
      <c r="R206" s="6" t="str">
        <f>IF(ISBLANK(N206)=FALSE,IF(ISERROR(INDEX(지갑!$D$2:$D$1048576,MATCH($N206&amp;O206,지갑!$J$2:$J$1048576,0))) = TRUE, "", INDEX(지갑!$D$2:$D$1048576,MATCH($N206&amp;O206,지갑!$J$2:$J$1048576,0))),"")</f>
        <v>Chai</v>
      </c>
      <c r="S206" s="6" t="s">
        <v>1694</v>
      </c>
      <c r="T206" s="12">
        <v>44677.51829861111</v>
      </c>
      <c r="U206" s="2" t="str">
        <f t="shared" si="19"/>
        <v>2022-04-26</v>
      </c>
    </row>
    <row r="207" spans="1:21">
      <c r="A207" s="2" t="s">
        <v>3</v>
      </c>
      <c r="B207" s="2" t="s">
        <v>23</v>
      </c>
      <c r="C207" s="2" t="s">
        <v>24</v>
      </c>
      <c r="D207" s="2" t="s">
        <v>1856</v>
      </c>
      <c r="E207" s="2">
        <v>10025</v>
      </c>
      <c r="F207" s="2" t="str">
        <f t="shared" si="18"/>
        <v>USDT</v>
      </c>
      <c r="G207" s="2" t="str">
        <f>IF(INDEX(지갑!$H:$H,MATCH(A207&amp;B207&amp;C207&amp;D207&amp;E207&amp;F207&amp;H207,지갑!$K:$K,0))=0, "",INDEX(지갑!$H:$H,MATCH(A207&amp;B207&amp;C207&amp;D207&amp;E207&amp;F207&amp;H207,지갑!$K:$K,0)))</f>
        <v>0xA341107b28740ee5a003BA3960448fD14174a026</v>
      </c>
      <c r="I207" s="6" t="s">
        <v>6</v>
      </c>
      <c r="J207" s="6" t="s">
        <v>24</v>
      </c>
      <c r="K207" s="6" t="s">
        <v>13</v>
      </c>
      <c r="L207" s="6" t="s">
        <v>1675</v>
      </c>
      <c r="M207" s="23">
        <v>107000</v>
      </c>
      <c r="N207" s="6" t="s">
        <v>146</v>
      </c>
      <c r="P207" s="6" t="str">
        <f>IF(ISBLANK(N207)=FALSE,IF(ISERROR(INDEX(지갑!$B$2:$B$1048576,MATCH($N207&amp;O207,지갑!$J$2:$J$1048576,0))) = TRUE, "", INDEX(지갑!$B$2:$B$1048576,MATCH($N207&amp;O207,지갑!$J$2:$J$1048576,0))),"")</f>
        <v>Wallet</v>
      </c>
      <c r="Q207" s="6" t="str">
        <f>IF(ISBLANK(N207)=FALSE,IF(ISERROR(INDEX(지갑!$C$2:$C$1048576,MATCH($N207&amp;O207,지갑!$J$2:$J$1048576,0))) = TRUE, "", INDEX(지갑!$C$2:$C$1048576,MATCH($N207&amp;O207,지갑!$J$2:$J$1048576,0))),"")</f>
        <v>Metamask</v>
      </c>
      <c r="R207" s="6" t="str">
        <f>IF(ISBLANK(N207)=FALSE,IF(ISERROR(INDEX(지갑!$D$2:$D$1048576,MATCH($N207&amp;O207,지갑!$J$2:$J$1048576,0))) = TRUE, "", INDEX(지갑!$D$2:$D$1048576,MATCH($N207&amp;O207,지갑!$J$2:$J$1048576,0))),"")</f>
        <v>Chai</v>
      </c>
      <c r="S207" s="6" t="s">
        <v>1695</v>
      </c>
      <c r="T207" s="12">
        <v>44677.51761574074</v>
      </c>
      <c r="U207" s="2" t="str">
        <f t="shared" si="19"/>
        <v>2022-04-26</v>
      </c>
    </row>
    <row r="208" spans="1:21">
      <c r="A208" s="2" t="s">
        <v>3</v>
      </c>
      <c r="B208" s="2" t="s">
        <v>23</v>
      </c>
      <c r="C208" s="2" t="s">
        <v>24</v>
      </c>
      <c r="D208" s="2" t="s">
        <v>1856</v>
      </c>
      <c r="E208" s="2">
        <v>10025</v>
      </c>
      <c r="F208" s="2" t="str">
        <f t="shared" si="18"/>
        <v>USDT</v>
      </c>
      <c r="G208" s="2" t="str">
        <f>IF(INDEX(지갑!$H:$H,MATCH(A208&amp;B208&amp;C208&amp;D208&amp;E208&amp;F208&amp;H208,지갑!$K:$K,0))=0, "",INDEX(지갑!$H:$H,MATCH(A208&amp;B208&amp;C208&amp;D208&amp;E208&amp;F208&amp;H208,지갑!$K:$K,0)))</f>
        <v>0xA341107b28740ee5a003BA3960448fD14174a026</v>
      </c>
      <c r="I208" s="6" t="s">
        <v>6</v>
      </c>
      <c r="J208" s="6" t="s">
        <v>24</v>
      </c>
      <c r="K208" s="6" t="s">
        <v>13</v>
      </c>
      <c r="L208" s="6" t="s">
        <v>1675</v>
      </c>
      <c r="M208" s="23">
        <v>33000</v>
      </c>
      <c r="N208" s="6" t="s">
        <v>146</v>
      </c>
      <c r="P208" s="6" t="str">
        <f>IF(ISBLANK(N208)=FALSE,IF(ISERROR(INDEX(지갑!$B$2:$B$1048576,MATCH($N208&amp;O208,지갑!$J$2:$J$1048576,0))) = TRUE, "", INDEX(지갑!$B$2:$B$1048576,MATCH($N208&amp;O208,지갑!$J$2:$J$1048576,0))),"")</f>
        <v>Wallet</v>
      </c>
      <c r="Q208" s="6" t="str">
        <f>IF(ISBLANK(N208)=FALSE,IF(ISERROR(INDEX(지갑!$C$2:$C$1048576,MATCH($N208&amp;O208,지갑!$J$2:$J$1048576,0))) = TRUE, "", INDEX(지갑!$C$2:$C$1048576,MATCH($N208&amp;O208,지갑!$J$2:$J$1048576,0))),"")</f>
        <v>Metamask</v>
      </c>
      <c r="R208" s="6" t="str">
        <f>IF(ISBLANK(N208)=FALSE,IF(ISERROR(INDEX(지갑!$D$2:$D$1048576,MATCH($N208&amp;O208,지갑!$J$2:$J$1048576,0))) = TRUE, "", INDEX(지갑!$D$2:$D$1048576,MATCH($N208&amp;O208,지갑!$J$2:$J$1048576,0))),"")</f>
        <v>Chai</v>
      </c>
      <c r="S208" s="6" t="s">
        <v>1696</v>
      </c>
      <c r="T208" s="12">
        <v>44677.516736111109</v>
      </c>
      <c r="U208" s="2" t="str">
        <f t="shared" si="19"/>
        <v>2022-04-26</v>
      </c>
    </row>
    <row r="209" spans="1:21">
      <c r="A209" s="2" t="s">
        <v>3</v>
      </c>
      <c r="B209" s="2" t="s">
        <v>23</v>
      </c>
      <c r="C209" s="2" t="s">
        <v>24</v>
      </c>
      <c r="D209" s="2" t="s">
        <v>1856</v>
      </c>
      <c r="E209" s="2">
        <v>10025</v>
      </c>
      <c r="F209" s="2" t="str">
        <f t="shared" si="18"/>
        <v>USDT</v>
      </c>
      <c r="G209" s="2" t="str">
        <f>IF(INDEX(지갑!$H:$H,MATCH(A209&amp;B209&amp;C209&amp;D209&amp;E209&amp;F209&amp;H209,지갑!$K:$K,0))=0, "",INDEX(지갑!$H:$H,MATCH(A209&amp;B209&amp;C209&amp;D209&amp;E209&amp;F209&amp;H209,지갑!$K:$K,0)))</f>
        <v>0xA341107b28740ee5a003BA3960448fD14174a026</v>
      </c>
      <c r="I209" s="6" t="s">
        <v>6</v>
      </c>
      <c r="J209" s="6" t="s">
        <v>24</v>
      </c>
      <c r="K209" s="6" t="s">
        <v>13</v>
      </c>
      <c r="L209" s="6" t="s">
        <v>1675</v>
      </c>
      <c r="M209" s="23">
        <v>24365</v>
      </c>
      <c r="N209" s="6" t="s">
        <v>146</v>
      </c>
      <c r="P209" s="6" t="str">
        <f>IF(ISBLANK(N209)=FALSE,IF(ISERROR(INDEX(지갑!$B$2:$B$1048576,MATCH($N209&amp;O209,지갑!$J$2:$J$1048576,0))) = TRUE, "", INDEX(지갑!$B$2:$B$1048576,MATCH($N209&amp;O209,지갑!$J$2:$J$1048576,0))),"")</f>
        <v>Wallet</v>
      </c>
      <c r="Q209" s="6" t="str">
        <f>IF(ISBLANK(N209)=FALSE,IF(ISERROR(INDEX(지갑!$C$2:$C$1048576,MATCH($N209&amp;O209,지갑!$J$2:$J$1048576,0))) = TRUE, "", INDEX(지갑!$C$2:$C$1048576,MATCH($N209&amp;O209,지갑!$J$2:$J$1048576,0))),"")</f>
        <v>Metamask</v>
      </c>
      <c r="R209" s="6" t="str">
        <f>IF(ISBLANK(N209)=FALSE,IF(ISERROR(INDEX(지갑!$D$2:$D$1048576,MATCH($N209&amp;O209,지갑!$J$2:$J$1048576,0))) = TRUE, "", INDEX(지갑!$D$2:$D$1048576,MATCH($N209&amp;O209,지갑!$J$2:$J$1048576,0))),"")</f>
        <v>Chai</v>
      </c>
      <c r="S209" s="6" t="s">
        <v>1697</v>
      </c>
      <c r="T209" s="12">
        <v>44677.51635416667</v>
      </c>
      <c r="U209" s="2" t="str">
        <f t="shared" si="19"/>
        <v>2022-04-26</v>
      </c>
    </row>
    <row r="210" spans="1:21">
      <c r="A210" s="2" t="s">
        <v>3</v>
      </c>
      <c r="B210" s="2" t="s">
        <v>23</v>
      </c>
      <c r="C210" s="2" t="s">
        <v>24</v>
      </c>
      <c r="D210" s="2" t="s">
        <v>1856</v>
      </c>
      <c r="E210" s="2">
        <v>10025</v>
      </c>
      <c r="F210" s="2" t="str">
        <f t="shared" si="18"/>
        <v>USDT</v>
      </c>
      <c r="G210" s="2" t="str">
        <f>IF(INDEX(지갑!$H:$H,MATCH(A210&amp;B210&amp;C210&amp;D210&amp;E210&amp;F210&amp;H210,지갑!$K:$K,0))=0, "",INDEX(지갑!$H:$H,MATCH(A210&amp;B210&amp;C210&amp;D210&amp;E210&amp;F210&amp;H210,지갑!$K:$K,0)))</f>
        <v>0xA341107b28740ee5a003BA3960448fD14174a026</v>
      </c>
      <c r="I210" s="6" t="s">
        <v>6</v>
      </c>
      <c r="J210" s="6" t="s">
        <v>24</v>
      </c>
      <c r="K210" s="6" t="s">
        <v>13</v>
      </c>
      <c r="L210" s="6" t="s">
        <v>1675</v>
      </c>
      <c r="M210" s="23">
        <v>15000</v>
      </c>
      <c r="N210" s="6" t="s">
        <v>146</v>
      </c>
      <c r="P210" s="6" t="str">
        <f>IF(ISBLANK(N210)=FALSE,IF(ISERROR(INDEX(지갑!$B$2:$B$1048576,MATCH($N210&amp;O210,지갑!$J$2:$J$1048576,0))) = TRUE, "", INDEX(지갑!$B$2:$B$1048576,MATCH($N210&amp;O210,지갑!$J$2:$J$1048576,0))),"")</f>
        <v>Wallet</v>
      </c>
      <c r="Q210" s="6" t="str">
        <f>IF(ISBLANK(N210)=FALSE,IF(ISERROR(INDEX(지갑!$C$2:$C$1048576,MATCH($N210&amp;O210,지갑!$J$2:$J$1048576,0))) = TRUE, "", INDEX(지갑!$C$2:$C$1048576,MATCH($N210&amp;O210,지갑!$J$2:$J$1048576,0))),"")</f>
        <v>Metamask</v>
      </c>
      <c r="R210" s="6" t="str">
        <f>IF(ISBLANK(N210)=FALSE,IF(ISERROR(INDEX(지갑!$D$2:$D$1048576,MATCH($N210&amp;O210,지갑!$J$2:$J$1048576,0))) = TRUE, "", INDEX(지갑!$D$2:$D$1048576,MATCH($N210&amp;O210,지갑!$J$2:$J$1048576,0))),"")</f>
        <v>Chai</v>
      </c>
      <c r="S210" s="6" t="s">
        <v>1698</v>
      </c>
      <c r="T210" s="12">
        <v>44677.516030092593</v>
      </c>
      <c r="U210" s="2" t="str">
        <f t="shared" si="19"/>
        <v>2022-04-26</v>
      </c>
    </row>
    <row r="211" spans="1:21">
      <c r="A211" s="2" t="s">
        <v>3</v>
      </c>
      <c r="B211" s="2" t="s">
        <v>23</v>
      </c>
      <c r="C211" s="2" t="s">
        <v>24</v>
      </c>
      <c r="D211" s="2" t="s">
        <v>1856</v>
      </c>
      <c r="E211" s="2">
        <v>10025</v>
      </c>
      <c r="F211" s="2" t="str">
        <f t="shared" si="18"/>
        <v>USDT</v>
      </c>
      <c r="G211" s="2" t="str">
        <f>IF(INDEX(지갑!$H:$H,MATCH(A211&amp;B211&amp;C211&amp;D211&amp;E211&amp;F211&amp;H211,지갑!$K:$K,0))=0, "",INDEX(지갑!$H:$H,MATCH(A211&amp;B211&amp;C211&amp;D211&amp;E211&amp;F211&amp;H211,지갑!$K:$K,0)))</f>
        <v>0xA341107b28740ee5a003BA3960448fD14174a026</v>
      </c>
      <c r="I211" s="6" t="s">
        <v>6</v>
      </c>
      <c r="J211" s="6" t="s">
        <v>24</v>
      </c>
      <c r="K211" s="6" t="s">
        <v>13</v>
      </c>
      <c r="L211" s="6" t="s">
        <v>1675</v>
      </c>
      <c r="M211" s="23">
        <v>33000</v>
      </c>
      <c r="N211" s="6" t="s">
        <v>146</v>
      </c>
      <c r="P211" s="6" t="str">
        <f>IF(ISBLANK(N211)=FALSE,IF(ISERROR(INDEX(지갑!$B$2:$B$1048576,MATCH($N211&amp;O211,지갑!$J$2:$J$1048576,0))) = TRUE, "", INDEX(지갑!$B$2:$B$1048576,MATCH($N211&amp;O211,지갑!$J$2:$J$1048576,0))),"")</f>
        <v>Wallet</v>
      </c>
      <c r="Q211" s="6" t="str">
        <f>IF(ISBLANK(N211)=FALSE,IF(ISERROR(INDEX(지갑!$C$2:$C$1048576,MATCH($N211&amp;O211,지갑!$J$2:$J$1048576,0))) = TRUE, "", INDEX(지갑!$C$2:$C$1048576,MATCH($N211&amp;O211,지갑!$J$2:$J$1048576,0))),"")</f>
        <v>Metamask</v>
      </c>
      <c r="R211" s="6" t="str">
        <f>IF(ISBLANK(N211)=FALSE,IF(ISERROR(INDEX(지갑!$D$2:$D$1048576,MATCH($N211&amp;O211,지갑!$J$2:$J$1048576,0))) = TRUE, "", INDEX(지갑!$D$2:$D$1048576,MATCH($N211&amp;O211,지갑!$J$2:$J$1048576,0))),"")</f>
        <v>Chai</v>
      </c>
      <c r="S211" s="6" t="s">
        <v>1699</v>
      </c>
      <c r="T211" s="12">
        <v>44677.515763888892</v>
      </c>
      <c r="U211" s="2" t="str">
        <f t="shared" si="19"/>
        <v>2022-04-26</v>
      </c>
    </row>
    <row r="212" spans="1:21">
      <c r="A212" s="2" t="s">
        <v>3</v>
      </c>
      <c r="B212" s="2" t="s">
        <v>23</v>
      </c>
      <c r="C212" s="2" t="s">
        <v>24</v>
      </c>
      <c r="D212" s="2" t="s">
        <v>1856</v>
      </c>
      <c r="E212" s="2">
        <v>10025</v>
      </c>
      <c r="F212" s="2" t="str">
        <f t="shared" si="18"/>
        <v>USDT</v>
      </c>
      <c r="G212" s="2" t="str">
        <f>IF(INDEX(지갑!$H:$H,MATCH(A212&amp;B212&amp;C212&amp;D212&amp;E212&amp;F212&amp;H212,지갑!$K:$K,0))=0, "",INDEX(지갑!$H:$H,MATCH(A212&amp;B212&amp;C212&amp;D212&amp;E212&amp;F212&amp;H212,지갑!$K:$K,0)))</f>
        <v>0xA341107b28740ee5a003BA3960448fD14174a026</v>
      </c>
      <c r="I212" s="6" t="s">
        <v>6</v>
      </c>
      <c r="J212" s="6" t="s">
        <v>24</v>
      </c>
      <c r="K212" s="6" t="s">
        <v>13</v>
      </c>
      <c r="L212" s="6" t="s">
        <v>1675</v>
      </c>
      <c r="M212" s="23">
        <v>16000</v>
      </c>
      <c r="N212" s="6" t="s">
        <v>146</v>
      </c>
      <c r="P212" s="6" t="str">
        <f>IF(ISBLANK(N212)=FALSE,IF(ISERROR(INDEX(지갑!$B$2:$B$1048576,MATCH($N212&amp;O212,지갑!$J$2:$J$1048576,0))) = TRUE, "", INDEX(지갑!$B$2:$B$1048576,MATCH($N212&amp;O212,지갑!$J$2:$J$1048576,0))),"")</f>
        <v>Wallet</v>
      </c>
      <c r="Q212" s="6" t="str">
        <f>IF(ISBLANK(N212)=FALSE,IF(ISERROR(INDEX(지갑!$C$2:$C$1048576,MATCH($N212&amp;O212,지갑!$J$2:$J$1048576,0))) = TRUE, "", INDEX(지갑!$C$2:$C$1048576,MATCH($N212&amp;O212,지갑!$J$2:$J$1048576,0))),"")</f>
        <v>Metamask</v>
      </c>
      <c r="R212" s="6" t="str">
        <f>IF(ISBLANK(N212)=FALSE,IF(ISERROR(INDEX(지갑!$D$2:$D$1048576,MATCH($N212&amp;O212,지갑!$J$2:$J$1048576,0))) = TRUE, "", INDEX(지갑!$D$2:$D$1048576,MATCH($N212&amp;O212,지갑!$J$2:$J$1048576,0))),"")</f>
        <v>Chai</v>
      </c>
      <c r="S212" s="6" t="s">
        <v>1700</v>
      </c>
      <c r="T212" s="12">
        <v>44677.515324074076</v>
      </c>
      <c r="U212" s="2" t="str">
        <f t="shared" si="19"/>
        <v>2022-04-26</v>
      </c>
    </row>
    <row r="213" spans="1:21">
      <c r="A213" s="2" t="s">
        <v>3</v>
      </c>
      <c r="B213" s="2" t="s">
        <v>23</v>
      </c>
      <c r="C213" s="2" t="s">
        <v>24</v>
      </c>
      <c r="D213" s="2" t="s">
        <v>1856</v>
      </c>
      <c r="E213" s="2">
        <v>10025</v>
      </c>
      <c r="F213" s="2" t="str">
        <f t="shared" si="18"/>
        <v>USDT</v>
      </c>
      <c r="G213" s="2" t="str">
        <f>IF(INDEX(지갑!$H:$H,MATCH(A213&amp;B213&amp;C213&amp;D213&amp;E213&amp;F213&amp;H213,지갑!$K:$K,0))=0, "",INDEX(지갑!$H:$H,MATCH(A213&amp;B213&amp;C213&amp;D213&amp;E213&amp;F213&amp;H213,지갑!$K:$K,0)))</f>
        <v>0xA341107b28740ee5a003BA3960448fD14174a026</v>
      </c>
      <c r="I213" s="6" t="s">
        <v>6</v>
      </c>
      <c r="J213" s="6" t="s">
        <v>24</v>
      </c>
      <c r="K213" s="6" t="s">
        <v>13</v>
      </c>
      <c r="L213" s="6" t="s">
        <v>1675</v>
      </c>
      <c r="M213" s="23">
        <v>22000</v>
      </c>
      <c r="N213" s="6" t="s">
        <v>146</v>
      </c>
      <c r="P213" s="6" t="str">
        <f>IF(ISBLANK(N213)=FALSE,IF(ISERROR(INDEX(지갑!$B$2:$B$1048576,MATCH($N213&amp;O213,지갑!$J$2:$J$1048576,0))) = TRUE, "", INDEX(지갑!$B$2:$B$1048576,MATCH($N213&amp;O213,지갑!$J$2:$J$1048576,0))),"")</f>
        <v>Wallet</v>
      </c>
      <c r="Q213" s="6" t="str">
        <f>IF(ISBLANK(N213)=FALSE,IF(ISERROR(INDEX(지갑!$C$2:$C$1048576,MATCH($N213&amp;O213,지갑!$J$2:$J$1048576,0))) = TRUE, "", INDEX(지갑!$C$2:$C$1048576,MATCH($N213&amp;O213,지갑!$J$2:$J$1048576,0))),"")</f>
        <v>Metamask</v>
      </c>
      <c r="R213" s="6" t="str">
        <f>IF(ISBLANK(N213)=FALSE,IF(ISERROR(INDEX(지갑!$D$2:$D$1048576,MATCH($N213&amp;O213,지갑!$J$2:$J$1048576,0))) = TRUE, "", INDEX(지갑!$D$2:$D$1048576,MATCH($N213&amp;O213,지갑!$J$2:$J$1048576,0))),"")</f>
        <v>Chai</v>
      </c>
      <c r="S213" s="6" t="s">
        <v>1701</v>
      </c>
      <c r="T213" s="12">
        <v>44677.514988425923</v>
      </c>
      <c r="U213" s="2" t="str">
        <f t="shared" si="19"/>
        <v>2022-04-26</v>
      </c>
    </row>
    <row r="214" spans="1:21">
      <c r="A214" s="2" t="s">
        <v>3</v>
      </c>
      <c r="B214" s="2" t="s">
        <v>23</v>
      </c>
      <c r="C214" s="2" t="s">
        <v>24</v>
      </c>
      <c r="D214" s="2" t="s">
        <v>1856</v>
      </c>
      <c r="E214" s="2">
        <v>10025</v>
      </c>
      <c r="F214" s="2" t="str">
        <f t="shared" si="18"/>
        <v>USDT</v>
      </c>
      <c r="G214" s="2" t="str">
        <f>IF(INDEX(지갑!$H:$H,MATCH(A214&amp;B214&amp;C214&amp;D214&amp;E214&amp;F214&amp;H214,지갑!$K:$K,0))=0, "",INDEX(지갑!$H:$H,MATCH(A214&amp;B214&amp;C214&amp;D214&amp;E214&amp;F214&amp;H214,지갑!$K:$K,0)))</f>
        <v>0xA341107b28740ee5a003BA3960448fD14174a026</v>
      </c>
      <c r="I214" s="6" t="s">
        <v>6</v>
      </c>
      <c r="J214" s="6" t="s">
        <v>24</v>
      </c>
      <c r="K214" s="6" t="s">
        <v>13</v>
      </c>
      <c r="L214" s="6" t="s">
        <v>1675</v>
      </c>
      <c r="M214" s="23">
        <v>25000</v>
      </c>
      <c r="N214" s="6" t="s">
        <v>146</v>
      </c>
      <c r="P214" s="6" t="str">
        <f>IF(ISBLANK(N214)=FALSE,IF(ISERROR(INDEX(지갑!$B$2:$B$1048576,MATCH($N214&amp;O214,지갑!$J$2:$J$1048576,0))) = TRUE, "", INDEX(지갑!$B$2:$B$1048576,MATCH($N214&amp;O214,지갑!$J$2:$J$1048576,0))),"")</f>
        <v>Wallet</v>
      </c>
      <c r="Q214" s="6" t="str">
        <f>IF(ISBLANK(N214)=FALSE,IF(ISERROR(INDEX(지갑!$C$2:$C$1048576,MATCH($N214&amp;O214,지갑!$J$2:$J$1048576,0))) = TRUE, "", INDEX(지갑!$C$2:$C$1048576,MATCH($N214&amp;O214,지갑!$J$2:$J$1048576,0))),"")</f>
        <v>Metamask</v>
      </c>
      <c r="R214" s="6" t="str">
        <f>IF(ISBLANK(N214)=FALSE,IF(ISERROR(INDEX(지갑!$D$2:$D$1048576,MATCH($N214&amp;O214,지갑!$J$2:$J$1048576,0))) = TRUE, "", INDEX(지갑!$D$2:$D$1048576,MATCH($N214&amp;O214,지갑!$J$2:$J$1048576,0))),"")</f>
        <v>Chai</v>
      </c>
      <c r="S214" s="6" t="s">
        <v>1702</v>
      </c>
      <c r="T214" s="12">
        <v>44677.51462962963</v>
      </c>
      <c r="U214" s="2" t="str">
        <f t="shared" si="19"/>
        <v>2022-04-26</v>
      </c>
    </row>
    <row r="215" spans="1:21">
      <c r="A215" s="2" t="s">
        <v>3</v>
      </c>
      <c r="B215" s="2" t="s">
        <v>23</v>
      </c>
      <c r="C215" s="2" t="s">
        <v>24</v>
      </c>
      <c r="D215" s="2" t="s">
        <v>1856</v>
      </c>
      <c r="E215" s="2">
        <v>10025</v>
      </c>
      <c r="F215" s="2" t="str">
        <f t="shared" si="18"/>
        <v>USDT</v>
      </c>
      <c r="G215" s="2" t="str">
        <f>IF(INDEX(지갑!$H:$H,MATCH(A215&amp;B215&amp;C215&amp;D215&amp;E215&amp;F215&amp;H215,지갑!$K:$K,0))=0, "",INDEX(지갑!$H:$H,MATCH(A215&amp;B215&amp;C215&amp;D215&amp;E215&amp;F215&amp;H215,지갑!$K:$K,0)))</f>
        <v>0xA341107b28740ee5a003BA3960448fD14174a026</v>
      </c>
      <c r="I215" s="6" t="s">
        <v>6</v>
      </c>
      <c r="J215" s="6" t="s">
        <v>24</v>
      </c>
      <c r="K215" s="6" t="s">
        <v>13</v>
      </c>
      <c r="L215" s="6" t="s">
        <v>1675</v>
      </c>
      <c r="M215" s="23">
        <v>41000</v>
      </c>
      <c r="N215" s="6" t="s">
        <v>146</v>
      </c>
      <c r="P215" s="6" t="str">
        <f>IF(ISBLANK(N215)=FALSE,IF(ISERROR(INDEX(지갑!$B$2:$B$1048576,MATCH($N215&amp;O215,지갑!$J$2:$J$1048576,0))) = TRUE, "", INDEX(지갑!$B$2:$B$1048576,MATCH($N215&amp;O215,지갑!$J$2:$J$1048576,0))),"")</f>
        <v>Wallet</v>
      </c>
      <c r="Q215" s="6" t="str">
        <f>IF(ISBLANK(N215)=FALSE,IF(ISERROR(INDEX(지갑!$C$2:$C$1048576,MATCH($N215&amp;O215,지갑!$J$2:$J$1048576,0))) = TRUE, "", INDEX(지갑!$C$2:$C$1048576,MATCH($N215&amp;O215,지갑!$J$2:$J$1048576,0))),"")</f>
        <v>Metamask</v>
      </c>
      <c r="R215" s="6" t="str">
        <f>IF(ISBLANK(N215)=FALSE,IF(ISERROR(INDEX(지갑!$D$2:$D$1048576,MATCH($N215&amp;O215,지갑!$J$2:$J$1048576,0))) = TRUE, "", INDEX(지갑!$D$2:$D$1048576,MATCH($N215&amp;O215,지갑!$J$2:$J$1048576,0))),"")</f>
        <v>Chai</v>
      </c>
      <c r="S215" s="6" t="s">
        <v>1703</v>
      </c>
      <c r="T215" s="12">
        <v>44677.514351851853</v>
      </c>
      <c r="U215" s="2" t="str">
        <f t="shared" si="19"/>
        <v>2022-04-26</v>
      </c>
    </row>
    <row r="216" spans="1:21">
      <c r="A216" s="2" t="s">
        <v>3</v>
      </c>
      <c r="B216" s="2" t="s">
        <v>23</v>
      </c>
      <c r="C216" s="2" t="s">
        <v>24</v>
      </c>
      <c r="D216" s="2" t="s">
        <v>1856</v>
      </c>
      <c r="E216" s="2">
        <v>10025</v>
      </c>
      <c r="F216" s="2" t="str">
        <f t="shared" si="18"/>
        <v>USDT</v>
      </c>
      <c r="G216" s="2" t="str">
        <f>IF(INDEX(지갑!$H:$H,MATCH(A216&amp;B216&amp;C216&amp;D216&amp;E216&amp;F216&amp;H216,지갑!$K:$K,0))=0, "",INDEX(지갑!$H:$H,MATCH(A216&amp;B216&amp;C216&amp;D216&amp;E216&amp;F216&amp;H216,지갑!$K:$K,0)))</f>
        <v>0xA341107b28740ee5a003BA3960448fD14174a026</v>
      </c>
      <c r="I216" s="6" t="s">
        <v>6</v>
      </c>
      <c r="J216" s="6" t="s">
        <v>24</v>
      </c>
      <c r="K216" s="6" t="s">
        <v>13</v>
      </c>
      <c r="L216" s="6" t="s">
        <v>1675</v>
      </c>
      <c r="M216" s="23">
        <v>12000</v>
      </c>
      <c r="N216" s="6" t="s">
        <v>146</v>
      </c>
      <c r="P216" s="6" t="str">
        <f>IF(ISBLANK(N216)=FALSE,IF(ISERROR(INDEX(지갑!$B$2:$B$1048576,MATCH($N216&amp;O216,지갑!$J$2:$J$1048576,0))) = TRUE, "", INDEX(지갑!$B$2:$B$1048576,MATCH($N216&amp;O216,지갑!$J$2:$J$1048576,0))),"")</f>
        <v>Wallet</v>
      </c>
      <c r="Q216" s="6" t="str">
        <f>IF(ISBLANK(N216)=FALSE,IF(ISERROR(INDEX(지갑!$C$2:$C$1048576,MATCH($N216&amp;O216,지갑!$J$2:$J$1048576,0))) = TRUE, "", INDEX(지갑!$C$2:$C$1048576,MATCH($N216&amp;O216,지갑!$J$2:$J$1048576,0))),"")</f>
        <v>Metamask</v>
      </c>
      <c r="R216" s="6" t="str">
        <f>IF(ISBLANK(N216)=FALSE,IF(ISERROR(INDEX(지갑!$D$2:$D$1048576,MATCH($N216&amp;O216,지갑!$J$2:$J$1048576,0))) = TRUE, "", INDEX(지갑!$D$2:$D$1048576,MATCH($N216&amp;O216,지갑!$J$2:$J$1048576,0))),"")</f>
        <v>Chai</v>
      </c>
      <c r="S216" s="6" t="s">
        <v>1704</v>
      </c>
      <c r="T216" s="12">
        <v>44677.513935185183</v>
      </c>
      <c r="U216" s="2" t="str">
        <f t="shared" si="19"/>
        <v>2022-04-26</v>
      </c>
    </row>
    <row r="217" spans="1:21">
      <c r="A217" s="2" t="s">
        <v>3</v>
      </c>
      <c r="B217" s="2" t="s">
        <v>23</v>
      </c>
      <c r="C217" s="2" t="s">
        <v>24</v>
      </c>
      <c r="D217" s="2" t="s">
        <v>1856</v>
      </c>
      <c r="E217" s="2">
        <v>10025</v>
      </c>
      <c r="F217" s="2" t="str">
        <f t="shared" si="18"/>
        <v>USDT</v>
      </c>
      <c r="G217" s="2" t="str">
        <f>IF(INDEX(지갑!$H:$H,MATCH(A217&amp;B217&amp;C217&amp;D217&amp;E217&amp;F217&amp;H217,지갑!$K:$K,0))=0, "",INDEX(지갑!$H:$H,MATCH(A217&amp;B217&amp;C217&amp;D217&amp;E217&amp;F217&amp;H217,지갑!$K:$K,0)))</f>
        <v>0xA341107b28740ee5a003BA3960448fD14174a026</v>
      </c>
      <c r="I217" s="6" t="s">
        <v>6</v>
      </c>
      <c r="J217" s="6" t="s">
        <v>24</v>
      </c>
      <c r="K217" s="6" t="s">
        <v>13</v>
      </c>
      <c r="L217" s="6" t="s">
        <v>1675</v>
      </c>
      <c r="M217" s="23">
        <v>99000</v>
      </c>
      <c r="N217" s="6" t="s">
        <v>146</v>
      </c>
      <c r="P217" s="6" t="str">
        <f>IF(ISBLANK(N217)=FALSE,IF(ISERROR(INDEX(지갑!$B$2:$B$1048576,MATCH($N217&amp;O217,지갑!$J$2:$J$1048576,0))) = TRUE, "", INDEX(지갑!$B$2:$B$1048576,MATCH($N217&amp;O217,지갑!$J$2:$J$1048576,0))),"")</f>
        <v>Wallet</v>
      </c>
      <c r="Q217" s="6" t="str">
        <f>IF(ISBLANK(N217)=FALSE,IF(ISERROR(INDEX(지갑!$C$2:$C$1048576,MATCH($N217&amp;O217,지갑!$J$2:$J$1048576,0))) = TRUE, "", INDEX(지갑!$C$2:$C$1048576,MATCH($N217&amp;O217,지갑!$J$2:$J$1048576,0))),"")</f>
        <v>Metamask</v>
      </c>
      <c r="R217" s="6" t="str">
        <f>IF(ISBLANK(N217)=FALSE,IF(ISERROR(INDEX(지갑!$D$2:$D$1048576,MATCH($N217&amp;O217,지갑!$J$2:$J$1048576,0))) = TRUE, "", INDEX(지갑!$D$2:$D$1048576,MATCH($N217&amp;O217,지갑!$J$2:$J$1048576,0))),"")</f>
        <v>Chai</v>
      </c>
      <c r="S217" s="6" t="s">
        <v>1705</v>
      </c>
      <c r="T217" s="12">
        <v>44677.51357638889</v>
      </c>
      <c r="U217" s="2" t="str">
        <f t="shared" si="19"/>
        <v>2022-04-26</v>
      </c>
    </row>
    <row r="218" spans="1:21">
      <c r="A218" s="2" t="s">
        <v>3</v>
      </c>
      <c r="B218" s="2" t="s">
        <v>23</v>
      </c>
      <c r="C218" s="2" t="s">
        <v>24</v>
      </c>
      <c r="D218" s="2" t="s">
        <v>1856</v>
      </c>
      <c r="E218" s="2">
        <v>10025</v>
      </c>
      <c r="F218" s="2" t="str">
        <f t="shared" si="18"/>
        <v>USDT</v>
      </c>
      <c r="G218" s="2" t="str">
        <f>IF(INDEX(지갑!$H:$H,MATCH(A218&amp;B218&amp;C218&amp;D218&amp;E218&amp;F218&amp;H218,지갑!$K:$K,0))=0, "",INDEX(지갑!$H:$H,MATCH(A218&amp;B218&amp;C218&amp;D218&amp;E218&amp;F218&amp;H218,지갑!$K:$K,0)))</f>
        <v>0xA341107b28740ee5a003BA3960448fD14174a026</v>
      </c>
      <c r="I218" s="6" t="s">
        <v>6</v>
      </c>
      <c r="J218" s="6" t="s">
        <v>24</v>
      </c>
      <c r="K218" s="6" t="s">
        <v>13</v>
      </c>
      <c r="L218" s="6" t="s">
        <v>1675</v>
      </c>
      <c r="M218" s="23">
        <v>10000</v>
      </c>
      <c r="N218" s="6" t="s">
        <v>146</v>
      </c>
      <c r="P218" s="6" t="str">
        <f>IF(ISBLANK(N218)=FALSE,IF(ISERROR(INDEX(지갑!$B$2:$B$1048576,MATCH($N218&amp;O218,지갑!$J$2:$J$1048576,0))) = TRUE, "", INDEX(지갑!$B$2:$B$1048576,MATCH($N218&amp;O218,지갑!$J$2:$J$1048576,0))),"")</f>
        <v>Wallet</v>
      </c>
      <c r="Q218" s="6" t="str">
        <f>IF(ISBLANK(N218)=FALSE,IF(ISERROR(INDEX(지갑!$C$2:$C$1048576,MATCH($N218&amp;O218,지갑!$J$2:$J$1048576,0))) = TRUE, "", INDEX(지갑!$C$2:$C$1048576,MATCH($N218&amp;O218,지갑!$J$2:$J$1048576,0))),"")</f>
        <v>Metamask</v>
      </c>
      <c r="R218" s="6" t="str">
        <f>IF(ISBLANK(N218)=FALSE,IF(ISERROR(INDEX(지갑!$D$2:$D$1048576,MATCH($N218&amp;O218,지갑!$J$2:$J$1048576,0))) = TRUE, "", INDEX(지갑!$D$2:$D$1048576,MATCH($N218&amp;O218,지갑!$J$2:$J$1048576,0))),"")</f>
        <v>Chai</v>
      </c>
      <c r="S218" s="6" t="s">
        <v>1706</v>
      </c>
      <c r="T218" s="12">
        <v>44677.512916666667</v>
      </c>
      <c r="U218" s="2" t="str">
        <f t="shared" si="19"/>
        <v>2022-04-26</v>
      </c>
    </row>
    <row r="219" spans="1:21">
      <c r="A219" s="2" t="s">
        <v>3</v>
      </c>
      <c r="B219" s="2" t="s">
        <v>23</v>
      </c>
      <c r="C219" s="2" t="s">
        <v>24</v>
      </c>
      <c r="D219" s="2" t="s">
        <v>1856</v>
      </c>
      <c r="E219" s="2">
        <v>10025</v>
      </c>
      <c r="F219" s="2" t="str">
        <f t="shared" si="18"/>
        <v>USDT</v>
      </c>
      <c r="G219" s="2" t="str">
        <f>IF(INDEX(지갑!$H:$H,MATCH(A219&amp;B219&amp;C219&amp;D219&amp;E219&amp;F219&amp;H219,지갑!$K:$K,0))=0, "",INDEX(지갑!$H:$H,MATCH(A219&amp;B219&amp;C219&amp;D219&amp;E219&amp;F219&amp;H219,지갑!$K:$K,0)))</f>
        <v>0xA341107b28740ee5a003BA3960448fD14174a026</v>
      </c>
      <c r="I219" s="6" t="s">
        <v>6</v>
      </c>
      <c r="J219" s="6" t="s">
        <v>24</v>
      </c>
      <c r="K219" s="6" t="s">
        <v>13</v>
      </c>
      <c r="L219" s="6" t="s">
        <v>1675</v>
      </c>
      <c r="M219" s="23">
        <v>107000</v>
      </c>
      <c r="N219" s="6" t="s">
        <v>146</v>
      </c>
      <c r="P219" s="6" t="str">
        <f>IF(ISBLANK(N219)=FALSE,IF(ISERROR(INDEX(지갑!$B$2:$B$1048576,MATCH($N219&amp;O219,지갑!$J$2:$J$1048576,0))) = TRUE, "", INDEX(지갑!$B$2:$B$1048576,MATCH($N219&amp;O219,지갑!$J$2:$J$1048576,0))),"")</f>
        <v>Wallet</v>
      </c>
      <c r="Q219" s="6" t="str">
        <f>IF(ISBLANK(N219)=FALSE,IF(ISERROR(INDEX(지갑!$C$2:$C$1048576,MATCH($N219&amp;O219,지갑!$J$2:$J$1048576,0))) = TRUE, "", INDEX(지갑!$C$2:$C$1048576,MATCH($N219&amp;O219,지갑!$J$2:$J$1048576,0))),"")</f>
        <v>Metamask</v>
      </c>
      <c r="R219" s="6" t="str">
        <f>IF(ISBLANK(N219)=FALSE,IF(ISERROR(INDEX(지갑!$D$2:$D$1048576,MATCH($N219&amp;O219,지갑!$J$2:$J$1048576,0))) = TRUE, "", INDEX(지갑!$D$2:$D$1048576,MATCH($N219&amp;O219,지갑!$J$2:$J$1048576,0))),"")</f>
        <v>Chai</v>
      </c>
      <c r="S219" s="6" t="s">
        <v>1707</v>
      </c>
      <c r="T219" s="12">
        <v>44677.512546296297</v>
      </c>
      <c r="U219" s="2" t="str">
        <f t="shared" si="19"/>
        <v>2022-04-26</v>
      </c>
    </row>
    <row r="220" spans="1:21">
      <c r="A220" s="2" t="s">
        <v>3</v>
      </c>
      <c r="B220" s="2" t="s">
        <v>23</v>
      </c>
      <c r="C220" s="2" t="s">
        <v>24</v>
      </c>
      <c r="D220" s="2" t="s">
        <v>1856</v>
      </c>
      <c r="E220" s="2">
        <v>10025</v>
      </c>
      <c r="F220" s="2" t="str">
        <f t="shared" si="18"/>
        <v>USDT</v>
      </c>
      <c r="G220" s="2" t="str">
        <f>IF(INDEX(지갑!$H:$H,MATCH(A220&amp;B220&amp;C220&amp;D220&amp;E220&amp;F220&amp;H220,지갑!$K:$K,0))=0, "",INDEX(지갑!$H:$H,MATCH(A220&amp;B220&amp;C220&amp;D220&amp;E220&amp;F220&amp;H220,지갑!$K:$K,0)))</f>
        <v>0xA341107b28740ee5a003BA3960448fD14174a026</v>
      </c>
      <c r="I220" s="6" t="s">
        <v>6</v>
      </c>
      <c r="J220" s="6" t="s">
        <v>24</v>
      </c>
      <c r="K220" s="6" t="s">
        <v>13</v>
      </c>
      <c r="L220" s="6" t="s">
        <v>1675</v>
      </c>
      <c r="M220" s="23">
        <v>17000</v>
      </c>
      <c r="N220" s="6" t="s">
        <v>146</v>
      </c>
      <c r="P220" s="6" t="str">
        <f>IF(ISBLANK(N220)=FALSE,IF(ISERROR(INDEX(지갑!$B$2:$B$1048576,MATCH($N220&amp;O220,지갑!$J$2:$J$1048576,0))) = TRUE, "", INDEX(지갑!$B$2:$B$1048576,MATCH($N220&amp;O220,지갑!$J$2:$J$1048576,0))),"")</f>
        <v>Wallet</v>
      </c>
      <c r="Q220" s="6" t="str">
        <f>IF(ISBLANK(N220)=FALSE,IF(ISERROR(INDEX(지갑!$C$2:$C$1048576,MATCH($N220&amp;O220,지갑!$J$2:$J$1048576,0))) = TRUE, "", INDEX(지갑!$C$2:$C$1048576,MATCH($N220&amp;O220,지갑!$J$2:$J$1048576,0))),"")</f>
        <v>Metamask</v>
      </c>
      <c r="R220" s="6" t="str">
        <f>IF(ISBLANK(N220)=FALSE,IF(ISERROR(INDEX(지갑!$D$2:$D$1048576,MATCH($N220&amp;O220,지갑!$J$2:$J$1048576,0))) = TRUE, "", INDEX(지갑!$D$2:$D$1048576,MATCH($N220&amp;O220,지갑!$J$2:$J$1048576,0))),"")</f>
        <v>Chai</v>
      </c>
      <c r="S220" s="6" t="s">
        <v>1708</v>
      </c>
      <c r="T220" s="12">
        <v>44677.510358796295</v>
      </c>
      <c r="U220" s="2" t="str">
        <f t="shared" si="19"/>
        <v>2022-04-26</v>
      </c>
    </row>
    <row r="221" spans="1:21">
      <c r="A221" s="2" t="s">
        <v>3</v>
      </c>
      <c r="B221" s="2" t="s">
        <v>23</v>
      </c>
      <c r="C221" s="2" t="s">
        <v>24</v>
      </c>
      <c r="D221" s="2" t="s">
        <v>1856</v>
      </c>
      <c r="E221" s="2">
        <v>10025</v>
      </c>
      <c r="F221" s="2" t="str">
        <f t="shared" si="18"/>
        <v>USDT</v>
      </c>
      <c r="G221" s="2" t="str">
        <f>IF(INDEX(지갑!$H:$H,MATCH(A221&amp;B221&amp;C221&amp;D221&amp;E221&amp;F221&amp;H221,지갑!$K:$K,0))=0, "",INDEX(지갑!$H:$H,MATCH(A221&amp;B221&amp;C221&amp;D221&amp;E221&amp;F221&amp;H221,지갑!$K:$K,0)))</f>
        <v>0xA341107b28740ee5a003BA3960448fD14174a026</v>
      </c>
      <c r="I221" s="6" t="s">
        <v>6</v>
      </c>
      <c r="J221" s="6" t="s">
        <v>24</v>
      </c>
      <c r="K221" s="6" t="s">
        <v>13</v>
      </c>
      <c r="L221" s="6" t="s">
        <v>1675</v>
      </c>
      <c r="M221" s="23">
        <v>16000</v>
      </c>
      <c r="N221" s="6" t="s">
        <v>146</v>
      </c>
      <c r="P221" s="6" t="str">
        <f>IF(ISBLANK(N221)=FALSE,IF(ISERROR(INDEX(지갑!$B$2:$B$1048576,MATCH($N221&amp;O221,지갑!$J$2:$J$1048576,0))) = TRUE, "", INDEX(지갑!$B$2:$B$1048576,MATCH($N221&amp;O221,지갑!$J$2:$J$1048576,0))),"")</f>
        <v>Wallet</v>
      </c>
      <c r="Q221" s="6" t="str">
        <f>IF(ISBLANK(N221)=FALSE,IF(ISERROR(INDEX(지갑!$C$2:$C$1048576,MATCH($N221&amp;O221,지갑!$J$2:$J$1048576,0))) = TRUE, "", INDEX(지갑!$C$2:$C$1048576,MATCH($N221&amp;O221,지갑!$J$2:$J$1048576,0))),"")</f>
        <v>Metamask</v>
      </c>
      <c r="R221" s="6" t="str">
        <f>IF(ISBLANK(N221)=FALSE,IF(ISERROR(INDEX(지갑!$D$2:$D$1048576,MATCH($N221&amp;O221,지갑!$J$2:$J$1048576,0))) = TRUE, "", INDEX(지갑!$D$2:$D$1048576,MATCH($N221&amp;O221,지갑!$J$2:$J$1048576,0))),"")</f>
        <v>Chai</v>
      </c>
      <c r="S221" s="6" t="s">
        <v>1709</v>
      </c>
      <c r="T221" s="12">
        <v>44677.506296296298</v>
      </c>
      <c r="U221" s="2" t="str">
        <f t="shared" si="19"/>
        <v>2022-04-26</v>
      </c>
    </row>
    <row r="222" spans="1:21">
      <c r="A222" s="2" t="s">
        <v>3</v>
      </c>
      <c r="B222" s="2" t="s">
        <v>23</v>
      </c>
      <c r="C222" s="2" t="s">
        <v>24</v>
      </c>
      <c r="D222" s="2" t="s">
        <v>1856</v>
      </c>
      <c r="E222" s="2">
        <v>10025</v>
      </c>
      <c r="F222" s="2" t="str">
        <f t="shared" si="18"/>
        <v>USDT</v>
      </c>
      <c r="G222" s="2" t="str">
        <f>IF(INDEX(지갑!$H:$H,MATCH(A222&amp;B222&amp;C222&amp;D222&amp;E222&amp;F222&amp;H222,지갑!$K:$K,0))=0, "",INDEX(지갑!$H:$H,MATCH(A222&amp;B222&amp;C222&amp;D222&amp;E222&amp;F222&amp;H222,지갑!$K:$K,0)))</f>
        <v>0xA341107b28740ee5a003BA3960448fD14174a026</v>
      </c>
      <c r="I222" s="6" t="s">
        <v>6</v>
      </c>
      <c r="J222" s="6" t="s">
        <v>24</v>
      </c>
      <c r="K222" s="6" t="s">
        <v>13</v>
      </c>
      <c r="L222" s="6" t="s">
        <v>1675</v>
      </c>
      <c r="M222" s="23">
        <v>41000</v>
      </c>
      <c r="N222" s="6" t="s">
        <v>146</v>
      </c>
      <c r="P222" s="6" t="str">
        <f>IF(ISBLANK(N222)=FALSE,IF(ISERROR(INDEX(지갑!$B$2:$B$1048576,MATCH($N222&amp;O222,지갑!$J$2:$J$1048576,0))) = TRUE, "", INDEX(지갑!$B$2:$B$1048576,MATCH($N222&amp;O222,지갑!$J$2:$J$1048576,0))),"")</f>
        <v>Wallet</v>
      </c>
      <c r="Q222" s="6" t="str">
        <f>IF(ISBLANK(N222)=FALSE,IF(ISERROR(INDEX(지갑!$C$2:$C$1048576,MATCH($N222&amp;O222,지갑!$J$2:$J$1048576,0))) = TRUE, "", INDEX(지갑!$C$2:$C$1048576,MATCH($N222&amp;O222,지갑!$J$2:$J$1048576,0))),"")</f>
        <v>Metamask</v>
      </c>
      <c r="R222" s="6" t="str">
        <f>IF(ISBLANK(N222)=FALSE,IF(ISERROR(INDEX(지갑!$D$2:$D$1048576,MATCH($N222&amp;O222,지갑!$J$2:$J$1048576,0))) = TRUE, "", INDEX(지갑!$D$2:$D$1048576,MATCH($N222&amp;O222,지갑!$J$2:$J$1048576,0))),"")</f>
        <v>Chai</v>
      </c>
      <c r="S222" s="6" t="s">
        <v>1710</v>
      </c>
      <c r="T222" s="12">
        <v>44677.506030092591</v>
      </c>
      <c r="U222" s="2" t="str">
        <f t="shared" si="19"/>
        <v>2022-04-26</v>
      </c>
    </row>
    <row r="223" spans="1:21">
      <c r="A223" s="2" t="s">
        <v>3</v>
      </c>
      <c r="B223" s="2" t="s">
        <v>23</v>
      </c>
      <c r="C223" s="2" t="s">
        <v>24</v>
      </c>
      <c r="D223" s="2" t="s">
        <v>1856</v>
      </c>
      <c r="E223" s="2">
        <v>10025</v>
      </c>
      <c r="F223" s="2" t="str">
        <f t="shared" si="18"/>
        <v>USDT</v>
      </c>
      <c r="G223" s="2" t="str">
        <f>IF(INDEX(지갑!$H:$H,MATCH(A223&amp;B223&amp;C223&amp;D223&amp;E223&amp;F223&amp;H223,지갑!$K:$K,0))=0, "",INDEX(지갑!$H:$H,MATCH(A223&amp;B223&amp;C223&amp;D223&amp;E223&amp;F223&amp;H223,지갑!$K:$K,0)))</f>
        <v>0xA341107b28740ee5a003BA3960448fD14174a026</v>
      </c>
      <c r="I223" s="6" t="s">
        <v>6</v>
      </c>
      <c r="J223" s="6" t="s">
        <v>24</v>
      </c>
      <c r="K223" s="6" t="s">
        <v>13</v>
      </c>
      <c r="L223" s="6" t="s">
        <v>1675</v>
      </c>
      <c r="M223" s="23">
        <v>25000</v>
      </c>
      <c r="N223" s="6" t="s">
        <v>146</v>
      </c>
      <c r="P223" s="6" t="str">
        <f>IF(ISBLANK(N223)=FALSE,IF(ISERROR(INDEX(지갑!$B$2:$B$1048576,MATCH($N223&amp;O223,지갑!$J$2:$J$1048576,0))) = TRUE, "", INDEX(지갑!$B$2:$B$1048576,MATCH($N223&amp;O223,지갑!$J$2:$J$1048576,0))),"")</f>
        <v>Wallet</v>
      </c>
      <c r="Q223" s="6" t="str">
        <f>IF(ISBLANK(N223)=FALSE,IF(ISERROR(INDEX(지갑!$C$2:$C$1048576,MATCH($N223&amp;O223,지갑!$J$2:$J$1048576,0))) = TRUE, "", INDEX(지갑!$C$2:$C$1048576,MATCH($N223&amp;O223,지갑!$J$2:$J$1048576,0))),"")</f>
        <v>Metamask</v>
      </c>
      <c r="R223" s="6" t="str">
        <f>IF(ISBLANK(N223)=FALSE,IF(ISERROR(INDEX(지갑!$D$2:$D$1048576,MATCH($N223&amp;O223,지갑!$J$2:$J$1048576,0))) = TRUE, "", INDEX(지갑!$D$2:$D$1048576,MATCH($N223&amp;O223,지갑!$J$2:$J$1048576,0))),"")</f>
        <v>Chai</v>
      </c>
      <c r="S223" s="6" t="s">
        <v>1711</v>
      </c>
      <c r="T223" s="12">
        <v>44677.505833333336</v>
      </c>
      <c r="U223" s="2" t="str">
        <f t="shared" si="19"/>
        <v>2022-04-26</v>
      </c>
    </row>
    <row r="224" spans="1:21">
      <c r="A224" s="2" t="s">
        <v>3</v>
      </c>
      <c r="B224" s="2" t="s">
        <v>23</v>
      </c>
      <c r="C224" s="2" t="s">
        <v>24</v>
      </c>
      <c r="D224" s="2" t="s">
        <v>1856</v>
      </c>
      <c r="E224" s="2">
        <v>10025</v>
      </c>
      <c r="F224" s="2" t="str">
        <f t="shared" si="18"/>
        <v>USDT</v>
      </c>
      <c r="G224" s="2" t="str">
        <f>IF(INDEX(지갑!$H:$H,MATCH(A224&amp;B224&amp;C224&amp;D224&amp;E224&amp;F224&amp;H224,지갑!$K:$K,0))=0, "",INDEX(지갑!$H:$H,MATCH(A224&amp;B224&amp;C224&amp;D224&amp;E224&amp;F224&amp;H224,지갑!$K:$K,0)))</f>
        <v>0xA341107b28740ee5a003BA3960448fD14174a026</v>
      </c>
      <c r="I224" s="6" t="s">
        <v>6</v>
      </c>
      <c r="J224" s="6" t="s">
        <v>24</v>
      </c>
      <c r="K224" s="6" t="s">
        <v>13</v>
      </c>
      <c r="L224" s="6" t="s">
        <v>1675</v>
      </c>
      <c r="M224" s="23">
        <v>8000</v>
      </c>
      <c r="N224" s="6" t="s">
        <v>146</v>
      </c>
      <c r="P224" s="6" t="str">
        <f>IF(ISBLANK(N224)=FALSE,IF(ISERROR(INDEX(지갑!$B$2:$B$1048576,MATCH($N224&amp;O224,지갑!$J$2:$J$1048576,0))) = TRUE, "", INDEX(지갑!$B$2:$B$1048576,MATCH($N224&amp;O224,지갑!$J$2:$J$1048576,0))),"")</f>
        <v>Wallet</v>
      </c>
      <c r="Q224" s="6" t="str">
        <f>IF(ISBLANK(N224)=FALSE,IF(ISERROR(INDEX(지갑!$C$2:$C$1048576,MATCH($N224&amp;O224,지갑!$J$2:$J$1048576,0))) = TRUE, "", INDEX(지갑!$C$2:$C$1048576,MATCH($N224&amp;O224,지갑!$J$2:$J$1048576,0))),"")</f>
        <v>Metamask</v>
      </c>
      <c r="R224" s="6" t="str">
        <f>IF(ISBLANK(N224)=FALSE,IF(ISERROR(INDEX(지갑!$D$2:$D$1048576,MATCH($N224&amp;O224,지갑!$J$2:$J$1048576,0))) = TRUE, "", INDEX(지갑!$D$2:$D$1048576,MATCH($N224&amp;O224,지갑!$J$2:$J$1048576,0))),"")</f>
        <v>Chai</v>
      </c>
      <c r="S224" s="6" t="s">
        <v>1712</v>
      </c>
      <c r="T224" s="12">
        <v>44677.505347222221</v>
      </c>
      <c r="U224" s="2" t="str">
        <f t="shared" si="19"/>
        <v>2022-04-26</v>
      </c>
    </row>
    <row r="225" spans="1:21">
      <c r="A225" s="2" t="s">
        <v>3</v>
      </c>
      <c r="B225" s="2" t="s">
        <v>23</v>
      </c>
      <c r="C225" s="2" t="s">
        <v>24</v>
      </c>
      <c r="D225" s="2" t="s">
        <v>1856</v>
      </c>
      <c r="E225" s="2">
        <v>10025</v>
      </c>
      <c r="F225" s="2" t="str">
        <f t="shared" si="18"/>
        <v>USDT</v>
      </c>
      <c r="G225" s="2" t="str">
        <f>IF(INDEX(지갑!$H:$H,MATCH(A225&amp;B225&amp;C225&amp;D225&amp;E225&amp;F225&amp;H225,지갑!$K:$K,0))=0, "",INDEX(지갑!$H:$H,MATCH(A225&amp;B225&amp;C225&amp;D225&amp;E225&amp;F225&amp;H225,지갑!$K:$K,0)))</f>
        <v>0xA341107b28740ee5a003BA3960448fD14174a026</v>
      </c>
      <c r="I225" s="6" t="s">
        <v>6</v>
      </c>
      <c r="J225" s="6" t="s">
        <v>24</v>
      </c>
      <c r="K225" s="6" t="s">
        <v>13</v>
      </c>
      <c r="L225" s="6" t="s">
        <v>1675</v>
      </c>
      <c r="M225" s="23">
        <v>58000</v>
      </c>
      <c r="N225" s="6" t="s">
        <v>146</v>
      </c>
      <c r="P225" s="6" t="str">
        <f>IF(ISBLANK(N225)=FALSE,IF(ISERROR(INDEX(지갑!$B$2:$B$1048576,MATCH($N225&amp;O225,지갑!$J$2:$J$1048576,0))) = TRUE, "", INDEX(지갑!$B$2:$B$1048576,MATCH($N225&amp;O225,지갑!$J$2:$J$1048576,0))),"")</f>
        <v>Wallet</v>
      </c>
      <c r="Q225" s="6" t="str">
        <f>IF(ISBLANK(N225)=FALSE,IF(ISERROR(INDEX(지갑!$C$2:$C$1048576,MATCH($N225&amp;O225,지갑!$J$2:$J$1048576,0))) = TRUE, "", INDEX(지갑!$C$2:$C$1048576,MATCH($N225&amp;O225,지갑!$J$2:$J$1048576,0))),"")</f>
        <v>Metamask</v>
      </c>
      <c r="R225" s="6" t="str">
        <f>IF(ISBLANK(N225)=FALSE,IF(ISERROR(INDEX(지갑!$D$2:$D$1048576,MATCH($N225&amp;O225,지갑!$J$2:$J$1048576,0))) = TRUE, "", INDEX(지갑!$D$2:$D$1048576,MATCH($N225&amp;O225,지갑!$J$2:$J$1048576,0))),"")</f>
        <v>Chai</v>
      </c>
      <c r="S225" s="6" t="s">
        <v>1713</v>
      </c>
      <c r="T225" s="12">
        <v>44677.50508101852</v>
      </c>
      <c r="U225" s="2" t="str">
        <f t="shared" si="19"/>
        <v>2022-04-26</v>
      </c>
    </row>
    <row r="226" spans="1:21">
      <c r="A226" s="2" t="s">
        <v>3</v>
      </c>
      <c r="B226" s="2" t="s">
        <v>23</v>
      </c>
      <c r="C226" s="2" t="s">
        <v>24</v>
      </c>
      <c r="D226" s="2" t="s">
        <v>1856</v>
      </c>
      <c r="E226" s="2">
        <v>10025</v>
      </c>
      <c r="F226" s="2" t="str">
        <f t="shared" si="18"/>
        <v>USDT</v>
      </c>
      <c r="G226" s="2" t="str">
        <f>IF(INDEX(지갑!$H:$H,MATCH(A226&amp;B226&amp;C226&amp;D226&amp;E226&amp;F226&amp;H226,지갑!$K:$K,0))=0, "",INDEX(지갑!$H:$H,MATCH(A226&amp;B226&amp;C226&amp;D226&amp;E226&amp;F226&amp;H226,지갑!$K:$K,0)))</f>
        <v>0xA341107b28740ee5a003BA3960448fD14174a026</v>
      </c>
      <c r="I226" s="6" t="s">
        <v>6</v>
      </c>
      <c r="J226" s="6" t="s">
        <v>24</v>
      </c>
      <c r="K226" s="6" t="s">
        <v>13</v>
      </c>
      <c r="L226" s="6" t="s">
        <v>1675</v>
      </c>
      <c r="M226" s="23">
        <v>37000</v>
      </c>
      <c r="N226" s="6" t="s">
        <v>146</v>
      </c>
      <c r="P226" s="6" t="str">
        <f>IF(ISBLANK(N226)=FALSE,IF(ISERROR(INDEX(지갑!$B$2:$B$1048576,MATCH($N226&amp;O226,지갑!$J$2:$J$1048576,0))) = TRUE, "", INDEX(지갑!$B$2:$B$1048576,MATCH($N226&amp;O226,지갑!$J$2:$J$1048576,0))),"")</f>
        <v>Wallet</v>
      </c>
      <c r="Q226" s="6" t="str">
        <f>IF(ISBLANK(N226)=FALSE,IF(ISERROR(INDEX(지갑!$C$2:$C$1048576,MATCH($N226&amp;O226,지갑!$J$2:$J$1048576,0))) = TRUE, "", INDEX(지갑!$C$2:$C$1048576,MATCH($N226&amp;O226,지갑!$J$2:$J$1048576,0))),"")</f>
        <v>Metamask</v>
      </c>
      <c r="R226" s="6" t="str">
        <f>IF(ISBLANK(N226)=FALSE,IF(ISERROR(INDEX(지갑!$D$2:$D$1048576,MATCH($N226&amp;O226,지갑!$J$2:$J$1048576,0))) = TRUE, "", INDEX(지갑!$D$2:$D$1048576,MATCH($N226&amp;O226,지갑!$J$2:$J$1048576,0))),"")</f>
        <v>Chai</v>
      </c>
      <c r="S226" s="6" t="s">
        <v>1714</v>
      </c>
      <c r="T226" s="12">
        <v>44677.504814814813</v>
      </c>
      <c r="U226" s="2" t="str">
        <f t="shared" si="19"/>
        <v>2022-04-26</v>
      </c>
    </row>
    <row r="227" spans="1:21">
      <c r="A227" s="2" t="s">
        <v>3</v>
      </c>
      <c r="B227" s="2" t="s">
        <v>23</v>
      </c>
      <c r="C227" s="2" t="s">
        <v>24</v>
      </c>
      <c r="D227" s="2" t="s">
        <v>1856</v>
      </c>
      <c r="E227" s="2">
        <v>10025</v>
      </c>
      <c r="F227" s="2" t="str">
        <f t="shared" si="18"/>
        <v>USDT</v>
      </c>
      <c r="G227" s="2" t="str">
        <f>IF(INDEX(지갑!$H:$H,MATCH(A227&amp;B227&amp;C227&amp;D227&amp;E227&amp;F227&amp;H227,지갑!$K:$K,0))=0, "",INDEX(지갑!$H:$H,MATCH(A227&amp;B227&amp;C227&amp;D227&amp;E227&amp;F227&amp;H227,지갑!$K:$K,0)))</f>
        <v>0xA341107b28740ee5a003BA3960448fD14174a026</v>
      </c>
      <c r="I227" s="6" t="s">
        <v>6</v>
      </c>
      <c r="J227" s="6" t="s">
        <v>24</v>
      </c>
      <c r="K227" s="6" t="s">
        <v>13</v>
      </c>
      <c r="L227" s="6" t="s">
        <v>1675</v>
      </c>
      <c r="M227" s="23">
        <v>5600</v>
      </c>
      <c r="N227" s="6" t="s">
        <v>146</v>
      </c>
      <c r="P227" s="6" t="str">
        <f>IF(ISBLANK(N227)=FALSE,IF(ISERROR(INDEX(지갑!$B$2:$B$1048576,MATCH($N227&amp;O227,지갑!$J$2:$J$1048576,0))) = TRUE, "", INDEX(지갑!$B$2:$B$1048576,MATCH($N227&amp;O227,지갑!$J$2:$J$1048576,0))),"")</f>
        <v>Wallet</v>
      </c>
      <c r="Q227" s="6" t="str">
        <f>IF(ISBLANK(N227)=FALSE,IF(ISERROR(INDEX(지갑!$C$2:$C$1048576,MATCH($N227&amp;O227,지갑!$J$2:$J$1048576,0))) = TRUE, "", INDEX(지갑!$C$2:$C$1048576,MATCH($N227&amp;O227,지갑!$J$2:$J$1048576,0))),"")</f>
        <v>Metamask</v>
      </c>
      <c r="R227" s="6" t="str">
        <f>IF(ISBLANK(N227)=FALSE,IF(ISERROR(INDEX(지갑!$D$2:$D$1048576,MATCH($N227&amp;O227,지갑!$J$2:$J$1048576,0))) = TRUE, "", INDEX(지갑!$D$2:$D$1048576,MATCH($N227&amp;O227,지갑!$J$2:$J$1048576,0))),"")</f>
        <v>Chai</v>
      </c>
      <c r="S227" s="6" t="s">
        <v>1715</v>
      </c>
      <c r="T227" s="12">
        <v>44677.504212962966</v>
      </c>
      <c r="U227" s="2" t="str">
        <f t="shared" si="19"/>
        <v>2022-04-26</v>
      </c>
    </row>
    <row r="228" spans="1:21">
      <c r="A228" s="2" t="s">
        <v>3</v>
      </c>
      <c r="B228" s="2" t="s">
        <v>23</v>
      </c>
      <c r="C228" s="2" t="s">
        <v>24</v>
      </c>
      <c r="D228" s="2" t="s">
        <v>1856</v>
      </c>
      <c r="E228" s="2">
        <v>10025</v>
      </c>
      <c r="F228" s="2" t="str">
        <f t="shared" si="18"/>
        <v>USDT</v>
      </c>
      <c r="G228" s="2" t="str">
        <f>IF(INDEX(지갑!$H:$H,MATCH(A228&amp;B228&amp;C228&amp;D228&amp;E228&amp;F228&amp;H228,지갑!$K:$K,0))=0, "",INDEX(지갑!$H:$H,MATCH(A228&amp;B228&amp;C228&amp;D228&amp;E228&amp;F228&amp;H228,지갑!$K:$K,0)))</f>
        <v>0xA341107b28740ee5a003BA3960448fD14174a026</v>
      </c>
      <c r="I228" s="6" t="s">
        <v>6</v>
      </c>
      <c r="J228" s="6" t="s">
        <v>24</v>
      </c>
      <c r="K228" s="6" t="s">
        <v>13</v>
      </c>
      <c r="L228" s="6" t="s">
        <v>1675</v>
      </c>
      <c r="M228" s="23">
        <v>33000</v>
      </c>
      <c r="N228" s="6" t="s">
        <v>146</v>
      </c>
      <c r="P228" s="6" t="str">
        <f>IF(ISBLANK(N228)=FALSE,IF(ISERROR(INDEX(지갑!$B$2:$B$1048576,MATCH($N228&amp;O228,지갑!$J$2:$J$1048576,0))) = TRUE, "", INDEX(지갑!$B$2:$B$1048576,MATCH($N228&amp;O228,지갑!$J$2:$J$1048576,0))),"")</f>
        <v>Wallet</v>
      </c>
      <c r="Q228" s="6" t="str">
        <f>IF(ISBLANK(N228)=FALSE,IF(ISERROR(INDEX(지갑!$C$2:$C$1048576,MATCH($N228&amp;O228,지갑!$J$2:$J$1048576,0))) = TRUE, "", INDEX(지갑!$C$2:$C$1048576,MATCH($N228&amp;O228,지갑!$J$2:$J$1048576,0))),"")</f>
        <v>Metamask</v>
      </c>
      <c r="R228" s="6" t="str">
        <f>IF(ISBLANK(N228)=FALSE,IF(ISERROR(INDEX(지갑!$D$2:$D$1048576,MATCH($N228&amp;O228,지갑!$J$2:$J$1048576,0))) = TRUE, "", INDEX(지갑!$D$2:$D$1048576,MATCH($N228&amp;O228,지갑!$J$2:$J$1048576,0))),"")</f>
        <v>Chai</v>
      </c>
      <c r="S228" s="6" t="s">
        <v>1716</v>
      </c>
      <c r="T228" s="12">
        <v>44677.503854166665</v>
      </c>
      <c r="U228" s="2" t="str">
        <f t="shared" si="19"/>
        <v>2022-04-26</v>
      </c>
    </row>
    <row r="229" spans="1:21">
      <c r="A229" s="2" t="s">
        <v>3</v>
      </c>
      <c r="B229" s="2" t="s">
        <v>872</v>
      </c>
      <c r="C229" s="2" t="s">
        <v>58</v>
      </c>
      <c r="F229" s="2" t="str">
        <f t="shared" si="18"/>
        <v>USDT</v>
      </c>
      <c r="G229" s="2" t="s">
        <v>153</v>
      </c>
      <c r="I229" s="6" t="s">
        <v>872</v>
      </c>
      <c r="J229" s="6" t="s">
        <v>58</v>
      </c>
      <c r="K229" s="6" t="s">
        <v>13</v>
      </c>
      <c r="L229" s="6" t="s">
        <v>868</v>
      </c>
      <c r="M229" s="9">
        <v>7309.5379999999996</v>
      </c>
      <c r="N229" s="6" t="s">
        <v>869</v>
      </c>
      <c r="P229" s="6" t="str">
        <f>IF(ISBLANK(N229)=FALSE,IF(ISERROR(INDEX(지갑!$B$2:$B$1048576,MATCH($N229&amp;O229,지갑!$J$2:$J$1048576,0))) = TRUE, "", INDEX(지갑!$B$2:$B$1048576,MATCH($N229&amp;O229,지갑!$J$2:$J$1048576,0))),"")</f>
        <v/>
      </c>
      <c r="Q229" s="6" t="str">
        <f>IF(ISBLANK(N229)=FALSE,IF(ISERROR(INDEX(지갑!$C$2:$C$1048576,MATCH($N229&amp;O229,지갑!$J$2:$J$1048576,0))) = TRUE, "", INDEX(지갑!$C$2:$C$1048576,MATCH($N229&amp;O229,지갑!$J$2:$J$1048576,0))),"")</f>
        <v/>
      </c>
      <c r="R229" s="6" t="str">
        <f>IF(ISBLANK(N229)=FALSE,IF(ISERROR(INDEX(지갑!$D$2:$D$1048576,MATCH($N229&amp;O229,지갑!$J$2:$J$1048576,0))) = TRUE, "", INDEX(지갑!$D$2:$D$1048576,MATCH($N229&amp;O229,지갑!$J$2:$J$1048576,0))),"")</f>
        <v/>
      </c>
      <c r="S229" s="6" t="s">
        <v>678</v>
      </c>
      <c r="T229" s="12">
        <v>44677.410312499997</v>
      </c>
      <c r="U229" s="2" t="str">
        <f t="shared" si="19"/>
        <v>2022-04-26</v>
      </c>
    </row>
    <row r="230" spans="1:21">
      <c r="A230" s="2" t="s">
        <v>3</v>
      </c>
      <c r="B230" s="2" t="s">
        <v>872</v>
      </c>
      <c r="C230" s="2" t="s">
        <v>58</v>
      </c>
      <c r="F230" s="2" t="str">
        <f t="shared" si="18"/>
        <v>KLAY</v>
      </c>
      <c r="G230" s="2" t="s">
        <v>155</v>
      </c>
      <c r="H230" s="2">
        <v>183316</v>
      </c>
      <c r="I230" s="6" t="s">
        <v>872</v>
      </c>
      <c r="J230" s="6" t="s">
        <v>58</v>
      </c>
      <c r="K230" s="6" t="s">
        <v>75</v>
      </c>
      <c r="L230" s="6" t="s">
        <v>75</v>
      </c>
      <c r="M230" s="9">
        <v>2867.8229999999999</v>
      </c>
      <c r="N230" s="6" t="s">
        <v>115</v>
      </c>
      <c r="P230" s="6" t="str">
        <f>IF(ISBLANK(N230)=FALSE,IF(ISERROR(INDEX(지갑!$B$2:$B$1048576,MATCH($N230&amp;O230,지갑!$J$2:$J$1048576,0))) = TRUE, "", INDEX(지갑!$B$2:$B$1048576,MATCH($N230&amp;O230,지갑!$J$2:$J$1048576,0))),"")</f>
        <v>Wallet</v>
      </c>
      <c r="Q230" s="6" t="str">
        <f>IF(ISBLANK(N230)=FALSE,IF(ISERROR(INDEX(지갑!$C$2:$C$1048576,MATCH($N230&amp;O230,지갑!$J$2:$J$1048576,0))) = TRUE, "", INDEX(지갑!$C$2:$C$1048576,MATCH($N230&amp;O230,지갑!$J$2:$J$1048576,0))),"")</f>
        <v>Metamask</v>
      </c>
      <c r="R230" s="6" t="str">
        <f>IF(ISBLANK(N230)=FALSE,IF(ISERROR(INDEX(지갑!$D$2:$D$1048576,MATCH($N230&amp;O230,지갑!$J$2:$J$1048576,0))) = TRUE, "", INDEX(지갑!$D$2:$D$1048576,MATCH($N230&amp;O230,지갑!$J$2:$J$1048576,0))),"")</f>
        <v>Peertec</v>
      </c>
      <c r="S230" s="6" t="s">
        <v>938</v>
      </c>
      <c r="T230" s="12">
        <v>44677.402025462958</v>
      </c>
      <c r="U230" s="2" t="str">
        <f t="shared" si="19"/>
        <v>2022-04-26</v>
      </c>
    </row>
    <row r="231" spans="1:21" ht="17">
      <c r="A231" s="2" t="s">
        <v>560</v>
      </c>
      <c r="B231" s="2" t="s">
        <v>107</v>
      </c>
      <c r="C231" s="2" t="s">
        <v>111</v>
      </c>
      <c r="D231" s="5" t="s">
        <v>1845</v>
      </c>
      <c r="G231" s="2" t="str">
        <f>IF(INDEX(지갑!$H:$H,MATCH(A231&amp;B231&amp;C231&amp;D231&amp;E231&amp;F231&amp;H231,지갑!$K:$K,0))=0, "",INDEX(지갑!$H:$H,MATCH(A231&amp;B231&amp;C231&amp;D231&amp;E231&amp;F231&amp;H231,지갑!$K:$K,0)))</f>
        <v>terra1j4u9e5n8xu9c9jykny8uqw6lde6843qczzwd0x</v>
      </c>
      <c r="I231" s="6" t="s">
        <v>1672</v>
      </c>
      <c r="J231" s="6" t="s">
        <v>111</v>
      </c>
      <c r="K231" s="6" t="s">
        <v>15</v>
      </c>
      <c r="L231" s="6" t="s">
        <v>107</v>
      </c>
      <c r="M231" s="9">
        <v>10000</v>
      </c>
      <c r="N231" s="6" t="s">
        <v>21</v>
      </c>
      <c r="O231" s="6">
        <v>823031602</v>
      </c>
      <c r="P231" s="6" t="str">
        <f>IF(ISBLANK(N231)=FALSE,IF(ISERROR(INDEX(지갑!$B$2:$B$1048576,MATCH($N231&amp;O231,지갑!$J$2:$J$1048576,0))) = TRUE, "", INDEX(지갑!$B$2:$B$1048576,MATCH($N231&amp;O231,지갑!$J$2:$J$1048576,0))),"")</f>
        <v>exchange</v>
      </c>
      <c r="Q231" s="6" t="str">
        <f>IF(ISBLANK(N231)=FALSE,IF(ISERROR(INDEX(지갑!$C$2:$C$1048576,MATCH($N231&amp;O231,지갑!$J$2:$J$1048576,0))) = TRUE, "", INDEX(지갑!$C$2:$C$1048576,MATCH($N231&amp;O231,지갑!$J$2:$J$1048576,0))),"")</f>
        <v>FTX</v>
      </c>
      <c r="R231" s="6" t="str">
        <f>IF(ISBLANK(N231)=FALSE,IF(ISERROR(INDEX(지갑!$D$2:$D$1048576,MATCH($N231&amp;O231,지갑!$J$2:$J$1048576,0))) = TRUE, "", INDEX(지갑!$D$2:$D$1048576,MATCH($N231&amp;O231,지갑!$J$2:$J$1048576,0))),"")</f>
        <v>Peertec</v>
      </c>
      <c r="S231" s="6" t="s">
        <v>579</v>
      </c>
      <c r="T231" s="12">
        <v>44676.543055555558</v>
      </c>
      <c r="U231" s="2" t="str">
        <f t="shared" si="19"/>
        <v>2022-04-25</v>
      </c>
    </row>
    <row r="232" spans="1:21" ht="17">
      <c r="A232" s="2" t="s">
        <v>560</v>
      </c>
      <c r="B232" s="2" t="s">
        <v>107</v>
      </c>
      <c r="C232" s="2" t="s">
        <v>111</v>
      </c>
      <c r="D232" s="5" t="s">
        <v>1845</v>
      </c>
      <c r="G232" s="2" t="str">
        <f>IF(INDEX(지갑!$H:$H,MATCH(A232&amp;B232&amp;C232&amp;D232&amp;E232&amp;F232&amp;H232,지갑!$K:$K,0))=0, "",INDEX(지갑!$H:$H,MATCH(A232&amp;B232&amp;C232&amp;D232&amp;E232&amp;F232&amp;H232,지갑!$K:$K,0)))</f>
        <v>terra1j4u9e5n8xu9c9jykny8uqw6lde6843qczzwd0x</v>
      </c>
      <c r="I232" s="6" t="s">
        <v>1672</v>
      </c>
      <c r="J232" s="6" t="s">
        <v>111</v>
      </c>
      <c r="K232" s="6" t="s">
        <v>15</v>
      </c>
      <c r="L232" s="6" t="s">
        <v>107</v>
      </c>
      <c r="M232" s="9">
        <v>15000</v>
      </c>
      <c r="N232" s="6" t="s">
        <v>74</v>
      </c>
      <c r="O232" s="6">
        <v>108999629</v>
      </c>
      <c r="P232" s="6" t="str">
        <f>IF(ISBLANK(N232)=FALSE,IF(ISERROR(INDEX(지갑!$B$2:$B$1048576,MATCH($N232&amp;O232,지갑!$J$2:$J$1048576,0))) = TRUE, "", INDEX(지갑!$B$2:$B$1048576,MATCH($N232&amp;O232,지갑!$J$2:$J$1048576,0))),"")</f>
        <v/>
      </c>
      <c r="Q232" s="6" t="str">
        <f>IF(ISBLANK(N232)=FALSE,IF(ISERROR(INDEX(지갑!$C$2:$C$1048576,MATCH($N232&amp;O232,지갑!$J$2:$J$1048576,0))) = TRUE, "", INDEX(지갑!$C$2:$C$1048576,MATCH($N232&amp;O232,지갑!$J$2:$J$1048576,0))),"")</f>
        <v/>
      </c>
      <c r="R232" s="6" t="str">
        <f>IF(ISBLANK(N232)=FALSE,IF(ISERROR(INDEX(지갑!$D$2:$D$1048576,MATCH($N232&amp;O232,지갑!$J$2:$J$1048576,0))) = TRUE, "", INDEX(지갑!$D$2:$D$1048576,MATCH($N232&amp;O232,지갑!$J$2:$J$1048576,0))),"")</f>
        <v/>
      </c>
      <c r="S232" s="6" t="s">
        <v>580</v>
      </c>
      <c r="T232" s="12">
        <v>44676.541979166665</v>
      </c>
      <c r="U232" s="2" t="str">
        <f t="shared" si="19"/>
        <v>2022-04-25</v>
      </c>
    </row>
    <row r="233" spans="1:21" ht="17">
      <c r="A233" s="2" t="s">
        <v>560</v>
      </c>
      <c r="B233" s="2" t="s">
        <v>107</v>
      </c>
      <c r="C233" s="2" t="s">
        <v>111</v>
      </c>
      <c r="D233" s="5" t="s">
        <v>1851</v>
      </c>
      <c r="G233" s="2" t="str">
        <f>IF(INDEX(지갑!$H:$H,MATCH(A233&amp;B233&amp;C233&amp;D233&amp;E233&amp;F233&amp;H233,지갑!$K:$K,0))=0, "",INDEX(지갑!$H:$H,MATCH(A233&amp;B233&amp;C233&amp;D233&amp;E233&amp;F233&amp;H233,지갑!$K:$K,0)))</f>
        <v>terra174evzq0tnd0uvzkkrvg08n9geqpcsvdrychcm8</v>
      </c>
      <c r="I233" s="6" t="s">
        <v>1671</v>
      </c>
      <c r="J233" s="6" t="s">
        <v>111</v>
      </c>
      <c r="K233" s="6" t="s">
        <v>15</v>
      </c>
      <c r="L233" s="6" t="s">
        <v>107</v>
      </c>
      <c r="M233" s="9">
        <v>6400010</v>
      </c>
      <c r="N233" s="6" t="s">
        <v>166</v>
      </c>
      <c r="P233" s="6" t="str">
        <f>IF(ISBLANK(N233)=FALSE,IF(ISERROR(INDEX(지갑!$B$2:$B$1048576,MATCH($N233&amp;O233,지갑!$J$2:$J$1048576,0))) = TRUE, "", INDEX(지갑!$B$2:$B$1048576,MATCH($N233&amp;O233,지갑!$J$2:$J$1048576,0))),"")</f>
        <v>Wallet</v>
      </c>
      <c r="Q233" s="6" t="str">
        <f>IF(ISBLANK(N233)=FALSE,IF(ISERROR(INDEX(지갑!$C$2:$C$1048576,MATCH($N233&amp;O233,지갑!$J$2:$J$1048576,0))) = TRUE, "", INDEX(지갑!$C$2:$C$1048576,MATCH($N233&amp;O233,지갑!$J$2:$J$1048576,0))),"")</f>
        <v>Terra</v>
      </c>
      <c r="R233" s="6" t="str">
        <f>IF(ISBLANK(N233)=FALSE,IF(ISERROR(INDEX(지갑!$D$2:$D$1048576,MATCH($N233&amp;O233,지갑!$J$2:$J$1048576,0))) = TRUE, "", INDEX(지갑!$D$2:$D$1048576,MATCH($N233&amp;O233,지갑!$J$2:$J$1048576,0))),"")</f>
        <v>권용진</v>
      </c>
      <c r="S233" s="6" t="s">
        <v>540</v>
      </c>
      <c r="T233" s="12">
        <v>44676.46125</v>
      </c>
      <c r="U233" s="2" t="str">
        <f t="shared" si="19"/>
        <v>2022-04-25</v>
      </c>
    </row>
    <row r="234" spans="1:21">
      <c r="A234" s="2" t="s">
        <v>3</v>
      </c>
      <c r="B234" s="2" t="s">
        <v>872</v>
      </c>
      <c r="C234" s="2" t="s">
        <v>58</v>
      </c>
      <c r="F234" s="2" t="str">
        <f t="shared" ref="F234:F260" si="20">K234</f>
        <v>KLAY</v>
      </c>
      <c r="G234" s="2" t="s">
        <v>155</v>
      </c>
      <c r="H234" s="2">
        <v>183316</v>
      </c>
      <c r="I234" s="6" t="s">
        <v>872</v>
      </c>
      <c r="J234" s="6" t="s">
        <v>58</v>
      </c>
      <c r="K234" s="6" t="s">
        <v>75</v>
      </c>
      <c r="L234" s="6" t="s">
        <v>75</v>
      </c>
      <c r="M234" s="9">
        <v>68.820999999999998</v>
      </c>
      <c r="N234" s="6" t="s">
        <v>115</v>
      </c>
      <c r="P234" s="6" t="str">
        <f>IF(ISBLANK(N234)=FALSE,IF(ISERROR(INDEX(지갑!$B$2:$B$1048576,MATCH($N234&amp;O234,지갑!$J$2:$J$1048576,0))) = TRUE, "", INDEX(지갑!$B$2:$B$1048576,MATCH($N234&amp;O234,지갑!$J$2:$J$1048576,0))),"")</f>
        <v>Wallet</v>
      </c>
      <c r="Q234" s="6" t="str">
        <f>IF(ISBLANK(N234)=FALSE,IF(ISERROR(INDEX(지갑!$C$2:$C$1048576,MATCH($N234&amp;O234,지갑!$J$2:$J$1048576,0))) = TRUE, "", INDEX(지갑!$C$2:$C$1048576,MATCH($N234&amp;O234,지갑!$J$2:$J$1048576,0))),"")</f>
        <v>Metamask</v>
      </c>
      <c r="R234" s="6" t="str">
        <f>IF(ISBLANK(N234)=FALSE,IF(ISERROR(INDEX(지갑!$D$2:$D$1048576,MATCH($N234&amp;O234,지갑!$J$2:$J$1048576,0))) = TRUE, "", INDEX(지갑!$D$2:$D$1048576,MATCH($N234&amp;O234,지갑!$J$2:$J$1048576,0))),"")</f>
        <v>Peertec</v>
      </c>
      <c r="S234" s="6" t="s">
        <v>939</v>
      </c>
      <c r="T234" s="12">
        <v>44676.411365740743</v>
      </c>
      <c r="U234" s="2" t="str">
        <f t="shared" si="19"/>
        <v>2022-04-25</v>
      </c>
    </row>
    <row r="235" spans="1:21">
      <c r="A235" s="2" t="s">
        <v>3</v>
      </c>
      <c r="B235" s="2" t="s">
        <v>23</v>
      </c>
      <c r="C235" s="2" t="s">
        <v>24</v>
      </c>
      <c r="D235" s="2" t="s">
        <v>1856</v>
      </c>
      <c r="E235" s="2">
        <v>10025</v>
      </c>
      <c r="F235" s="2" t="str">
        <f t="shared" si="20"/>
        <v>USDT</v>
      </c>
      <c r="G235" s="2" t="str">
        <f>IF(INDEX(지갑!$H:$H,MATCH(A235&amp;B235&amp;C235&amp;D235&amp;E235&amp;F235&amp;H235,지갑!$K:$K,0))=0, "",INDEX(지갑!$H:$H,MATCH(A235&amp;B235&amp;C235&amp;D235&amp;E235&amp;F235&amp;H235,지갑!$K:$K,0)))</f>
        <v>0xA341107b28740ee5a003BA3960448fD14174a026</v>
      </c>
      <c r="I235" s="6" t="s">
        <v>6</v>
      </c>
      <c r="J235" s="6" t="s">
        <v>24</v>
      </c>
      <c r="K235" s="6" t="s">
        <v>13</v>
      </c>
      <c r="L235" s="6" t="s">
        <v>1675</v>
      </c>
      <c r="M235" s="23">
        <v>5000</v>
      </c>
      <c r="N235" s="6" t="s">
        <v>146</v>
      </c>
      <c r="P235" s="6" t="str">
        <f>IF(ISBLANK(N235)=FALSE,IF(ISERROR(INDEX(지갑!$B$2:$B$1048576,MATCH($N235&amp;O235,지갑!$J$2:$J$1048576,0))) = TRUE, "", INDEX(지갑!$B$2:$B$1048576,MATCH($N235&amp;O235,지갑!$J$2:$J$1048576,0))),"")</f>
        <v>Wallet</v>
      </c>
      <c r="Q235" s="6" t="str">
        <f>IF(ISBLANK(N235)=FALSE,IF(ISERROR(INDEX(지갑!$C$2:$C$1048576,MATCH($N235&amp;O235,지갑!$J$2:$J$1048576,0))) = TRUE, "", INDEX(지갑!$C$2:$C$1048576,MATCH($N235&amp;O235,지갑!$J$2:$J$1048576,0))),"")</f>
        <v>Metamask</v>
      </c>
      <c r="R235" s="6" t="str">
        <f>IF(ISBLANK(N235)=FALSE,IF(ISERROR(INDEX(지갑!$D$2:$D$1048576,MATCH($N235&amp;O235,지갑!$J$2:$J$1048576,0))) = TRUE, "", INDEX(지갑!$D$2:$D$1048576,MATCH($N235&amp;O235,지갑!$J$2:$J$1048576,0))),"")</f>
        <v>Chai</v>
      </c>
      <c r="S235" s="6" t="s">
        <v>1717</v>
      </c>
      <c r="T235" s="12">
        <v>44677.503518518519</v>
      </c>
      <c r="U235" s="2" t="str">
        <f t="shared" si="19"/>
        <v>2022-04-26</v>
      </c>
    </row>
    <row r="236" spans="1:21">
      <c r="A236" s="2" t="s">
        <v>3</v>
      </c>
      <c r="B236" s="2" t="s">
        <v>872</v>
      </c>
      <c r="C236" s="2" t="s">
        <v>58</v>
      </c>
      <c r="F236" s="2" t="str">
        <f t="shared" si="20"/>
        <v>USDT</v>
      </c>
      <c r="G236" s="2" t="s">
        <v>153</v>
      </c>
      <c r="I236" s="6" t="s">
        <v>872</v>
      </c>
      <c r="J236" s="6" t="s">
        <v>58</v>
      </c>
      <c r="K236" s="6" t="s">
        <v>13</v>
      </c>
      <c r="L236" s="6" t="s">
        <v>868</v>
      </c>
      <c r="M236" s="9">
        <v>5529.8940000000002</v>
      </c>
      <c r="N236" s="6" t="s">
        <v>869</v>
      </c>
      <c r="P236" s="6" t="str">
        <f>IF(ISBLANK(N236)=FALSE,IF(ISERROR(INDEX(지갑!$B$2:$B$1048576,MATCH($N236&amp;O236,지갑!$J$2:$J$1048576,0))) = TRUE, "", INDEX(지갑!$B$2:$B$1048576,MATCH($N236&amp;O236,지갑!$J$2:$J$1048576,0))),"")</f>
        <v/>
      </c>
      <c r="Q236" s="6" t="str">
        <f>IF(ISBLANK(N236)=FALSE,IF(ISERROR(INDEX(지갑!$C$2:$C$1048576,MATCH($N236&amp;O236,지갑!$J$2:$J$1048576,0))) = TRUE, "", INDEX(지갑!$C$2:$C$1048576,MATCH($N236&amp;O236,지갑!$J$2:$J$1048576,0))),"")</f>
        <v/>
      </c>
      <c r="R236" s="6" t="str">
        <f>IF(ISBLANK(N236)=FALSE,IF(ISERROR(INDEX(지갑!$D$2:$D$1048576,MATCH($N236&amp;O236,지갑!$J$2:$J$1048576,0))) = TRUE, "", INDEX(지갑!$D$2:$D$1048576,MATCH($N236&amp;O236,지갑!$J$2:$J$1048576,0))),"")</f>
        <v/>
      </c>
      <c r="S236" s="6" t="s">
        <v>686</v>
      </c>
      <c r="T236" s="12">
        <v>44675.385914351849</v>
      </c>
      <c r="U236" s="2" t="str">
        <f t="shared" si="19"/>
        <v>2022-04-24</v>
      </c>
    </row>
    <row r="237" spans="1:21">
      <c r="A237" s="2" t="s">
        <v>3</v>
      </c>
      <c r="B237" s="2" t="s">
        <v>872</v>
      </c>
      <c r="C237" s="2" t="s">
        <v>58</v>
      </c>
      <c r="F237" s="2" t="str">
        <f t="shared" si="20"/>
        <v>KLAY</v>
      </c>
      <c r="G237" s="2" t="s">
        <v>155</v>
      </c>
      <c r="H237" s="2">
        <v>183316</v>
      </c>
      <c r="I237" s="6" t="s">
        <v>872</v>
      </c>
      <c r="J237" s="6" t="s">
        <v>58</v>
      </c>
      <c r="K237" s="6" t="s">
        <v>75</v>
      </c>
      <c r="L237" s="6" t="s">
        <v>75</v>
      </c>
      <c r="M237" s="9">
        <v>68314.637000000002</v>
      </c>
      <c r="N237" s="6" t="s">
        <v>115</v>
      </c>
      <c r="P237" s="6" t="str">
        <f>IF(ISBLANK(N237)=FALSE,IF(ISERROR(INDEX(지갑!$B$2:$B$1048576,MATCH($N237&amp;O237,지갑!$J$2:$J$1048576,0))) = TRUE, "", INDEX(지갑!$B$2:$B$1048576,MATCH($N237&amp;O237,지갑!$J$2:$J$1048576,0))),"")</f>
        <v>Wallet</v>
      </c>
      <c r="Q237" s="6" t="str">
        <f>IF(ISBLANK(N237)=FALSE,IF(ISERROR(INDEX(지갑!$C$2:$C$1048576,MATCH($N237&amp;O237,지갑!$J$2:$J$1048576,0))) = TRUE, "", INDEX(지갑!$C$2:$C$1048576,MATCH($N237&amp;O237,지갑!$J$2:$J$1048576,0))),"")</f>
        <v>Metamask</v>
      </c>
      <c r="R237" s="6" t="str">
        <f>IF(ISBLANK(N237)=FALSE,IF(ISERROR(INDEX(지갑!$D$2:$D$1048576,MATCH($N237&amp;O237,지갑!$J$2:$J$1048576,0))) = TRUE, "", INDEX(지갑!$D$2:$D$1048576,MATCH($N237&amp;O237,지갑!$J$2:$J$1048576,0))),"")</f>
        <v>Peertec</v>
      </c>
      <c r="S237" s="6" t="s">
        <v>940</v>
      </c>
      <c r="T237" s="12">
        <v>44675.375891203701</v>
      </c>
      <c r="U237" s="2" t="str">
        <f t="shared" si="19"/>
        <v>2022-04-24</v>
      </c>
    </row>
    <row r="238" spans="1:21">
      <c r="A238" s="2" t="s">
        <v>3</v>
      </c>
      <c r="B238" s="2" t="s">
        <v>67</v>
      </c>
      <c r="C238" s="2" t="s">
        <v>24</v>
      </c>
      <c r="D238" s="2" t="s">
        <v>1854</v>
      </c>
      <c r="E238" s="2">
        <v>10012</v>
      </c>
      <c r="F238" s="2" t="str">
        <f t="shared" si="20"/>
        <v>UST</v>
      </c>
      <c r="G238" s="2" t="str">
        <f>IF(INDEX(지갑!$H:$H,MATCH(A238&amp;B238&amp;C238&amp;D238&amp;E238&amp;F238&amp;H238,지갑!$K:$K,0))=0, "",INDEX(지갑!$H:$H,MATCH(A238&amp;B238&amp;C238&amp;D238&amp;E238&amp;F238&amp;H238,지갑!$K:$K,0)))</f>
        <v>terra1ncjg4a59x2pgvqy9qjyqprlj8lrwshm0wleht5</v>
      </c>
      <c r="H238" s="2">
        <v>102585224</v>
      </c>
      <c r="I238" s="6" t="s">
        <v>67</v>
      </c>
      <c r="J238" s="6" t="s">
        <v>111</v>
      </c>
      <c r="K238" s="6" t="s">
        <v>15</v>
      </c>
      <c r="L238" s="6" t="s">
        <v>14</v>
      </c>
      <c r="M238" s="9">
        <v>1137037</v>
      </c>
      <c r="N238" s="6" t="s">
        <v>108</v>
      </c>
      <c r="P238" s="6" t="str">
        <f>IF(ISBLANK(N238)=FALSE,IF(ISERROR(INDEX(지갑!$B$2:$B$1048576,MATCH($N238&amp;O238,지갑!$J$2:$J$1048576,0))) = TRUE, "", INDEX(지갑!$B$2:$B$1048576,MATCH($N238&amp;O238,지갑!$J$2:$J$1048576,0))),"")</f>
        <v>Wallet</v>
      </c>
      <c r="Q238" s="6" t="str">
        <f>IF(ISBLANK(N238)=FALSE,IF(ISERROR(INDEX(지갑!$C$2:$C$1048576,MATCH($N238&amp;O238,지갑!$J$2:$J$1048576,0))) = TRUE, "", INDEX(지갑!$C$2:$C$1048576,MATCH($N238&amp;O238,지갑!$J$2:$J$1048576,0))),"")</f>
        <v>Terra</v>
      </c>
      <c r="R238" s="6" t="str">
        <f>IF(ISBLANK(N238)=FALSE,IF(ISERROR(INDEX(지갑!$D$2:$D$1048576,MATCH($N238&amp;O238,지갑!$J$2:$J$1048576,0))) = TRUE, "", INDEX(지갑!$D$2:$D$1048576,MATCH($N238&amp;O238,지갑!$J$2:$J$1048576,0))),"")</f>
        <v>BBRICK</v>
      </c>
      <c r="S238" s="6" t="s">
        <v>190</v>
      </c>
      <c r="T238" s="12">
        <v>44691.470416666663</v>
      </c>
      <c r="U238" s="2" t="str">
        <f t="shared" si="19"/>
        <v>2022-05-10</v>
      </c>
    </row>
    <row r="239" spans="1:21">
      <c r="A239" s="2" t="s">
        <v>3</v>
      </c>
      <c r="B239" s="2" t="s">
        <v>872</v>
      </c>
      <c r="C239" s="2" t="s">
        <v>58</v>
      </c>
      <c r="F239" s="2" t="str">
        <f t="shared" si="20"/>
        <v>USDT</v>
      </c>
      <c r="G239" s="2" t="s">
        <v>153</v>
      </c>
      <c r="I239" s="6" t="s">
        <v>872</v>
      </c>
      <c r="J239" s="6" t="s">
        <v>58</v>
      </c>
      <c r="K239" s="6" t="s">
        <v>13</v>
      </c>
      <c r="L239" s="6" t="s">
        <v>868</v>
      </c>
      <c r="M239" s="9">
        <v>1771.5940000000001</v>
      </c>
      <c r="N239" s="6" t="s">
        <v>869</v>
      </c>
      <c r="P239" s="6" t="str">
        <f>IF(ISBLANK(N239)=FALSE,IF(ISERROR(INDEX(지갑!$B$2:$B$1048576,MATCH($N239&amp;O239,지갑!$J$2:$J$1048576,0))) = TRUE, "", INDEX(지갑!$B$2:$B$1048576,MATCH($N239&amp;O239,지갑!$J$2:$J$1048576,0))),"")</f>
        <v/>
      </c>
      <c r="Q239" s="6" t="str">
        <f>IF(ISBLANK(N239)=FALSE,IF(ISERROR(INDEX(지갑!$C$2:$C$1048576,MATCH($N239&amp;O239,지갑!$J$2:$J$1048576,0))) = TRUE, "", INDEX(지갑!$C$2:$C$1048576,MATCH($N239&amp;O239,지갑!$J$2:$J$1048576,0))),"")</f>
        <v/>
      </c>
      <c r="R239" s="6" t="str">
        <f>IF(ISBLANK(N239)=FALSE,IF(ISERROR(INDEX(지갑!$D$2:$D$1048576,MATCH($N239&amp;O239,지갑!$J$2:$J$1048576,0))) = TRUE, "", INDEX(지갑!$D$2:$D$1048576,MATCH($N239&amp;O239,지갑!$J$2:$J$1048576,0))),"")</f>
        <v/>
      </c>
      <c r="S239" s="6" t="s">
        <v>694</v>
      </c>
      <c r="T239" s="12">
        <v>44673.497870370367</v>
      </c>
      <c r="U239" s="2" t="str">
        <f t="shared" si="19"/>
        <v>2022-04-22</v>
      </c>
    </row>
    <row r="240" spans="1:21">
      <c r="A240" s="2" t="s">
        <v>3</v>
      </c>
      <c r="B240" s="2" t="s">
        <v>872</v>
      </c>
      <c r="C240" s="2" t="s">
        <v>58</v>
      </c>
      <c r="F240" s="2" t="str">
        <f t="shared" si="20"/>
        <v>KLAY</v>
      </c>
      <c r="G240" s="2" t="s">
        <v>155</v>
      </c>
      <c r="H240" s="2">
        <v>183316</v>
      </c>
      <c r="I240" s="6" t="s">
        <v>872</v>
      </c>
      <c r="J240" s="6" t="s">
        <v>58</v>
      </c>
      <c r="K240" s="6" t="s">
        <v>75</v>
      </c>
      <c r="L240" s="6" t="s">
        <v>75</v>
      </c>
      <c r="M240" s="9">
        <v>15210.606</v>
      </c>
      <c r="N240" s="6" t="s">
        <v>115</v>
      </c>
      <c r="P240" s="6" t="str">
        <f>IF(ISBLANK(N240)=FALSE,IF(ISERROR(INDEX(지갑!$B$2:$B$1048576,MATCH($N240&amp;O240,지갑!$J$2:$J$1048576,0))) = TRUE, "", INDEX(지갑!$B$2:$B$1048576,MATCH($N240&amp;O240,지갑!$J$2:$J$1048576,0))),"")</f>
        <v>Wallet</v>
      </c>
      <c r="Q240" s="6" t="str">
        <f>IF(ISBLANK(N240)=FALSE,IF(ISERROR(INDEX(지갑!$C$2:$C$1048576,MATCH($N240&amp;O240,지갑!$J$2:$J$1048576,0))) = TRUE, "", INDEX(지갑!$C$2:$C$1048576,MATCH($N240&amp;O240,지갑!$J$2:$J$1048576,0))),"")</f>
        <v>Metamask</v>
      </c>
      <c r="R240" s="6" t="str">
        <f>IF(ISBLANK(N240)=FALSE,IF(ISERROR(INDEX(지갑!$D$2:$D$1048576,MATCH($N240&amp;O240,지갑!$J$2:$J$1048576,0))) = TRUE, "", INDEX(지갑!$D$2:$D$1048576,MATCH($N240&amp;O240,지갑!$J$2:$J$1048576,0))),"")</f>
        <v>Peertec</v>
      </c>
      <c r="S240" s="6" t="s">
        <v>941</v>
      </c>
      <c r="T240" s="12">
        <v>44673.231111111112</v>
      </c>
      <c r="U240" s="2" t="str">
        <f t="shared" si="19"/>
        <v>2022-04-22</v>
      </c>
    </row>
    <row r="241" spans="1:21">
      <c r="A241" s="2" t="s">
        <v>3</v>
      </c>
      <c r="B241" s="2" t="s">
        <v>23</v>
      </c>
      <c r="C241" s="2" t="s">
        <v>24</v>
      </c>
      <c r="D241" s="2" t="s">
        <v>1856</v>
      </c>
      <c r="E241" s="2">
        <v>10025</v>
      </c>
      <c r="F241" s="2" t="str">
        <f t="shared" si="20"/>
        <v>USDT</v>
      </c>
      <c r="G241" s="2" t="str">
        <f>IF(INDEX(지갑!$H:$H,MATCH(A241&amp;B241&amp;C241&amp;D241&amp;E241&amp;F241&amp;H241,지갑!$K:$K,0))=0, "",INDEX(지갑!$H:$H,MATCH(A241&amp;B241&amp;C241&amp;D241&amp;E241&amp;F241&amp;H241,지갑!$K:$K,0)))</f>
        <v>0xA341107b28740ee5a003BA3960448fD14174a026</v>
      </c>
      <c r="I241" s="6" t="s">
        <v>6</v>
      </c>
      <c r="J241" s="6" t="s">
        <v>24</v>
      </c>
      <c r="K241" s="6" t="s">
        <v>13</v>
      </c>
      <c r="L241" s="6" t="s">
        <v>1675</v>
      </c>
      <c r="M241" s="23">
        <v>15000</v>
      </c>
      <c r="N241" s="6" t="s">
        <v>146</v>
      </c>
      <c r="P241" s="6" t="str">
        <f>IF(ISBLANK(N241)=FALSE,IF(ISERROR(INDEX(지갑!$B$2:$B$1048576,MATCH($N241&amp;O241,지갑!$J$2:$J$1048576,0))) = TRUE, "", INDEX(지갑!$B$2:$B$1048576,MATCH($N241&amp;O241,지갑!$J$2:$J$1048576,0))),"")</f>
        <v>Wallet</v>
      </c>
      <c r="Q241" s="6" t="str">
        <f>IF(ISBLANK(N241)=FALSE,IF(ISERROR(INDEX(지갑!$C$2:$C$1048576,MATCH($N241&amp;O241,지갑!$J$2:$J$1048576,0))) = TRUE, "", INDEX(지갑!$C$2:$C$1048576,MATCH($N241&amp;O241,지갑!$J$2:$J$1048576,0))),"")</f>
        <v>Metamask</v>
      </c>
      <c r="R241" s="6" t="str">
        <f>IF(ISBLANK(N241)=FALSE,IF(ISERROR(INDEX(지갑!$D$2:$D$1048576,MATCH($N241&amp;O241,지갑!$J$2:$J$1048576,0))) = TRUE, "", INDEX(지갑!$D$2:$D$1048576,MATCH($N241&amp;O241,지갑!$J$2:$J$1048576,0))),"")</f>
        <v>Chai</v>
      </c>
      <c r="S241" s="6" t="s">
        <v>1718</v>
      </c>
      <c r="T241" s="12">
        <v>44677.503182870372</v>
      </c>
      <c r="U241" s="2" t="str">
        <f t="shared" si="19"/>
        <v>2022-04-26</v>
      </c>
    </row>
    <row r="242" spans="1:21">
      <c r="A242" s="2" t="s">
        <v>3</v>
      </c>
      <c r="B242" s="2" t="s">
        <v>872</v>
      </c>
      <c r="C242" s="2" t="s">
        <v>58</v>
      </c>
      <c r="F242" s="2" t="str">
        <f t="shared" si="20"/>
        <v>NEAR</v>
      </c>
      <c r="I242" s="6" t="s">
        <v>872</v>
      </c>
      <c r="J242" s="6" t="s">
        <v>58</v>
      </c>
      <c r="K242" s="6" t="s">
        <v>148</v>
      </c>
      <c r="L242" s="6" t="s">
        <v>148</v>
      </c>
      <c r="M242" s="9">
        <v>0.99099999999999999</v>
      </c>
      <c r="N242" s="6" t="s">
        <v>942</v>
      </c>
      <c r="P242" s="6" t="str">
        <f>IF(ISBLANK(N242)=FALSE,IF(ISERROR(INDEX(지갑!$B$2:$B$1048576,MATCH($N242&amp;O242,지갑!$J$2:$J$1048576,0))) = TRUE, "", INDEX(지갑!$B$2:$B$1048576,MATCH($N242&amp;O242,지갑!$J$2:$J$1048576,0))),"")</f>
        <v/>
      </c>
      <c r="Q242" s="6" t="str">
        <f>IF(ISBLANK(N242)=FALSE,IF(ISERROR(INDEX(지갑!$C$2:$C$1048576,MATCH($N242&amp;O242,지갑!$J$2:$J$1048576,0))) = TRUE, "", INDEX(지갑!$C$2:$C$1048576,MATCH($N242&amp;O242,지갑!$J$2:$J$1048576,0))),"")</f>
        <v/>
      </c>
      <c r="R242" s="6" t="str">
        <f>IF(ISBLANK(N242)=FALSE,IF(ISERROR(INDEX(지갑!$D$2:$D$1048576,MATCH($N242&amp;O242,지갑!$J$2:$J$1048576,0))) = TRUE, "", INDEX(지갑!$D$2:$D$1048576,MATCH($N242&amp;O242,지갑!$J$2:$J$1048576,0))),"")</f>
        <v/>
      </c>
      <c r="S242" s="6" t="s">
        <v>943</v>
      </c>
      <c r="T242" s="12">
        <v>44672.739837962959</v>
      </c>
      <c r="U242" s="2" t="str">
        <f t="shared" si="19"/>
        <v>2022-04-21</v>
      </c>
    </row>
    <row r="243" spans="1:21">
      <c r="A243" s="2" t="s">
        <v>3</v>
      </c>
      <c r="B243" s="2" t="s">
        <v>872</v>
      </c>
      <c r="C243" s="2" t="s">
        <v>58</v>
      </c>
      <c r="F243" s="2" t="str">
        <f t="shared" si="20"/>
        <v>USDT</v>
      </c>
      <c r="G243" s="2" t="s">
        <v>153</v>
      </c>
      <c r="I243" s="6" t="s">
        <v>872</v>
      </c>
      <c r="J243" s="6" t="s">
        <v>58</v>
      </c>
      <c r="K243" s="6" t="s">
        <v>13</v>
      </c>
      <c r="L243" s="6" t="s">
        <v>868</v>
      </c>
      <c r="M243" s="9">
        <v>703.01099999999997</v>
      </c>
      <c r="N243" s="6" t="s">
        <v>869</v>
      </c>
      <c r="P243" s="6" t="str">
        <f>IF(ISBLANK(N243)=FALSE,IF(ISERROR(INDEX(지갑!$B$2:$B$1048576,MATCH($N243&amp;O243,지갑!$J$2:$J$1048576,0))) = TRUE, "", INDEX(지갑!$B$2:$B$1048576,MATCH($N243&amp;O243,지갑!$J$2:$J$1048576,0))),"")</f>
        <v/>
      </c>
      <c r="Q243" s="6" t="str">
        <f>IF(ISBLANK(N243)=FALSE,IF(ISERROR(INDEX(지갑!$C$2:$C$1048576,MATCH($N243&amp;O243,지갑!$J$2:$J$1048576,0))) = TRUE, "", INDEX(지갑!$C$2:$C$1048576,MATCH($N243&amp;O243,지갑!$J$2:$J$1048576,0))),"")</f>
        <v/>
      </c>
      <c r="R243" s="6" t="str">
        <f>IF(ISBLANK(N243)=FALSE,IF(ISERROR(INDEX(지갑!$D$2:$D$1048576,MATCH($N243&amp;O243,지갑!$J$2:$J$1048576,0))) = TRUE, "", INDEX(지갑!$D$2:$D$1048576,MATCH($N243&amp;O243,지갑!$J$2:$J$1048576,0))),"")</f>
        <v/>
      </c>
      <c r="S243" s="6" t="s">
        <v>700</v>
      </c>
      <c r="T243" s="12">
        <v>44672.649282407408</v>
      </c>
      <c r="U243" s="2" t="str">
        <f t="shared" si="19"/>
        <v>2022-04-21</v>
      </c>
    </row>
    <row r="244" spans="1:21">
      <c r="A244" s="2" t="s">
        <v>3</v>
      </c>
      <c r="B244" s="2" t="s">
        <v>23</v>
      </c>
      <c r="C244" s="2" t="s">
        <v>24</v>
      </c>
      <c r="D244" s="2" t="s">
        <v>1856</v>
      </c>
      <c r="E244" s="2">
        <v>10025</v>
      </c>
      <c r="F244" s="2" t="str">
        <f t="shared" si="20"/>
        <v>USDT</v>
      </c>
      <c r="G244" s="2" t="str">
        <f>IF(INDEX(지갑!$H:$H,MATCH(A244&amp;B244&amp;C244&amp;D244&amp;E244&amp;F244&amp;H244,지갑!$K:$K,0))=0, "",INDEX(지갑!$H:$H,MATCH(A244&amp;B244&amp;C244&amp;D244&amp;E244&amp;F244&amp;H244,지갑!$K:$K,0)))</f>
        <v>0xA341107b28740ee5a003BA3960448fD14174a026</v>
      </c>
      <c r="I244" s="6" t="s">
        <v>6</v>
      </c>
      <c r="J244" s="6" t="s">
        <v>24</v>
      </c>
      <c r="K244" s="6" t="s">
        <v>13</v>
      </c>
      <c r="L244" s="6" t="s">
        <v>1675</v>
      </c>
      <c r="M244" s="23">
        <v>33000</v>
      </c>
      <c r="N244" s="6" t="s">
        <v>146</v>
      </c>
      <c r="P244" s="6" t="str">
        <f>IF(ISBLANK(N244)=FALSE,IF(ISERROR(INDEX(지갑!$B$2:$B$1048576,MATCH($N244&amp;O244,지갑!$J$2:$J$1048576,0))) = TRUE, "", INDEX(지갑!$B$2:$B$1048576,MATCH($N244&amp;O244,지갑!$J$2:$J$1048576,0))),"")</f>
        <v>Wallet</v>
      </c>
      <c r="Q244" s="6" t="str">
        <f>IF(ISBLANK(N244)=FALSE,IF(ISERROR(INDEX(지갑!$C$2:$C$1048576,MATCH($N244&amp;O244,지갑!$J$2:$J$1048576,0))) = TRUE, "", INDEX(지갑!$C$2:$C$1048576,MATCH($N244&amp;O244,지갑!$J$2:$J$1048576,0))),"")</f>
        <v>Metamask</v>
      </c>
      <c r="R244" s="6" t="str">
        <f>IF(ISBLANK(N244)=FALSE,IF(ISERROR(INDEX(지갑!$D$2:$D$1048576,MATCH($N244&amp;O244,지갑!$J$2:$J$1048576,0))) = TRUE, "", INDEX(지갑!$D$2:$D$1048576,MATCH($N244&amp;O244,지갑!$J$2:$J$1048576,0))),"")</f>
        <v>Chai</v>
      </c>
      <c r="S244" s="6" t="s">
        <v>1719</v>
      </c>
      <c r="T244" s="12">
        <v>44677.502916666665</v>
      </c>
      <c r="U244" s="2" t="str">
        <f t="shared" si="19"/>
        <v>2022-04-26</v>
      </c>
    </row>
    <row r="245" spans="1:21">
      <c r="A245" s="2" t="s">
        <v>3</v>
      </c>
      <c r="B245" s="2" t="s">
        <v>872</v>
      </c>
      <c r="C245" s="2" t="s">
        <v>58</v>
      </c>
      <c r="F245" s="2" t="str">
        <f t="shared" si="20"/>
        <v>USDT</v>
      </c>
      <c r="G245" s="2" t="s">
        <v>153</v>
      </c>
      <c r="I245" s="6" t="s">
        <v>872</v>
      </c>
      <c r="J245" s="6" t="s">
        <v>58</v>
      </c>
      <c r="K245" s="6" t="s">
        <v>13</v>
      </c>
      <c r="L245" s="6" t="s">
        <v>868</v>
      </c>
      <c r="M245" s="9">
        <v>27.387</v>
      </c>
      <c r="N245" s="6" t="s">
        <v>869</v>
      </c>
      <c r="P245" s="6" t="str">
        <f>IF(ISBLANK(N245)=FALSE,IF(ISERROR(INDEX(지갑!$B$2:$B$1048576,MATCH($N245&amp;O245,지갑!$J$2:$J$1048576,0))) = TRUE, "", INDEX(지갑!$B$2:$B$1048576,MATCH($N245&amp;O245,지갑!$J$2:$J$1048576,0))),"")</f>
        <v/>
      </c>
      <c r="Q245" s="6" t="str">
        <f>IF(ISBLANK(N245)=FALSE,IF(ISERROR(INDEX(지갑!$C$2:$C$1048576,MATCH($N245&amp;O245,지갑!$J$2:$J$1048576,0))) = TRUE, "", INDEX(지갑!$C$2:$C$1048576,MATCH($N245&amp;O245,지갑!$J$2:$J$1048576,0))),"")</f>
        <v/>
      </c>
      <c r="R245" s="6" t="str">
        <f>IF(ISBLANK(N245)=FALSE,IF(ISERROR(INDEX(지갑!$D$2:$D$1048576,MATCH($N245&amp;O245,지갑!$J$2:$J$1048576,0))) = TRUE, "", INDEX(지갑!$D$2:$D$1048576,MATCH($N245&amp;O245,지갑!$J$2:$J$1048576,0))),"")</f>
        <v/>
      </c>
      <c r="S245" s="6" t="s">
        <v>702</v>
      </c>
      <c r="T245" s="12">
        <v>44672.423784722218</v>
      </c>
      <c r="U245" s="2" t="str">
        <f t="shared" si="19"/>
        <v>2022-04-21</v>
      </c>
    </row>
    <row r="246" spans="1:21">
      <c r="A246" s="2" t="s">
        <v>3</v>
      </c>
      <c r="B246" s="2" t="s">
        <v>23</v>
      </c>
      <c r="C246" s="2" t="s">
        <v>24</v>
      </c>
      <c r="D246" s="2" t="s">
        <v>1856</v>
      </c>
      <c r="E246" s="2">
        <v>10025</v>
      </c>
      <c r="F246" s="2" t="str">
        <f t="shared" si="20"/>
        <v>USDT</v>
      </c>
      <c r="G246" s="2" t="str">
        <f>IF(INDEX(지갑!$H:$H,MATCH(A246&amp;B246&amp;C246&amp;D246&amp;E246&amp;F246&amp;H246,지갑!$K:$K,0))=0, "",INDEX(지갑!$H:$H,MATCH(A246&amp;B246&amp;C246&amp;D246&amp;E246&amp;F246&amp;H246,지갑!$K:$K,0)))</f>
        <v>0xA341107b28740ee5a003BA3960448fD14174a026</v>
      </c>
      <c r="I246" s="6" t="s">
        <v>6</v>
      </c>
      <c r="J246" s="6" t="s">
        <v>24</v>
      </c>
      <c r="K246" s="6" t="s">
        <v>13</v>
      </c>
      <c r="L246" s="6" t="s">
        <v>1675</v>
      </c>
      <c r="M246" s="23">
        <v>42000</v>
      </c>
      <c r="N246" s="6" t="s">
        <v>146</v>
      </c>
      <c r="P246" s="6" t="str">
        <f>IF(ISBLANK(N246)=FALSE,IF(ISERROR(INDEX(지갑!$B$2:$B$1048576,MATCH($N246&amp;O246,지갑!$J$2:$J$1048576,0))) = TRUE, "", INDEX(지갑!$B$2:$B$1048576,MATCH($N246&amp;O246,지갑!$J$2:$J$1048576,0))),"")</f>
        <v>Wallet</v>
      </c>
      <c r="Q246" s="6" t="str">
        <f>IF(ISBLANK(N246)=FALSE,IF(ISERROR(INDEX(지갑!$C$2:$C$1048576,MATCH($N246&amp;O246,지갑!$J$2:$J$1048576,0))) = TRUE, "", INDEX(지갑!$C$2:$C$1048576,MATCH($N246&amp;O246,지갑!$J$2:$J$1048576,0))),"")</f>
        <v>Metamask</v>
      </c>
      <c r="R246" s="6" t="str">
        <f>IF(ISBLANK(N246)=FALSE,IF(ISERROR(INDEX(지갑!$D$2:$D$1048576,MATCH($N246&amp;O246,지갑!$J$2:$J$1048576,0))) = TRUE, "", INDEX(지갑!$D$2:$D$1048576,MATCH($N246&amp;O246,지갑!$J$2:$J$1048576,0))),"")</f>
        <v>Chai</v>
      </c>
      <c r="S246" s="6" t="s">
        <v>1720</v>
      </c>
      <c r="T246" s="12">
        <v>44677.502465277779</v>
      </c>
      <c r="U246" s="2" t="str">
        <f t="shared" si="19"/>
        <v>2022-04-26</v>
      </c>
    </row>
    <row r="247" spans="1:21">
      <c r="A247" s="2" t="s">
        <v>3</v>
      </c>
      <c r="B247" s="2" t="s">
        <v>23</v>
      </c>
      <c r="C247" s="2" t="s">
        <v>24</v>
      </c>
      <c r="D247" s="2" t="s">
        <v>1856</v>
      </c>
      <c r="E247" s="2">
        <v>10025</v>
      </c>
      <c r="F247" s="2" t="str">
        <f t="shared" si="20"/>
        <v>USDT</v>
      </c>
      <c r="G247" s="2" t="str">
        <f>IF(INDEX(지갑!$H:$H,MATCH(A247&amp;B247&amp;C247&amp;D247&amp;E247&amp;F247&amp;H247,지갑!$K:$K,0))=0, "",INDEX(지갑!$H:$H,MATCH(A247&amp;B247&amp;C247&amp;D247&amp;E247&amp;F247&amp;H247,지갑!$K:$K,0)))</f>
        <v>0xA341107b28740ee5a003BA3960448fD14174a026</v>
      </c>
      <c r="I247" s="6" t="s">
        <v>6</v>
      </c>
      <c r="J247" s="6" t="s">
        <v>24</v>
      </c>
      <c r="K247" s="6" t="s">
        <v>13</v>
      </c>
      <c r="L247" s="6" t="s">
        <v>1675</v>
      </c>
      <c r="M247" s="23">
        <v>25000</v>
      </c>
      <c r="N247" s="6" t="s">
        <v>146</v>
      </c>
      <c r="P247" s="6" t="str">
        <f>IF(ISBLANK(N247)=FALSE,IF(ISERROR(INDEX(지갑!$B$2:$B$1048576,MATCH($N247&amp;O247,지갑!$J$2:$J$1048576,0))) = TRUE, "", INDEX(지갑!$B$2:$B$1048576,MATCH($N247&amp;O247,지갑!$J$2:$J$1048576,0))),"")</f>
        <v>Wallet</v>
      </c>
      <c r="Q247" s="6" t="str">
        <f>IF(ISBLANK(N247)=FALSE,IF(ISERROR(INDEX(지갑!$C$2:$C$1048576,MATCH($N247&amp;O247,지갑!$J$2:$J$1048576,0))) = TRUE, "", INDEX(지갑!$C$2:$C$1048576,MATCH($N247&amp;O247,지갑!$J$2:$J$1048576,0))),"")</f>
        <v>Metamask</v>
      </c>
      <c r="R247" s="6" t="str">
        <f>IF(ISBLANK(N247)=FALSE,IF(ISERROR(INDEX(지갑!$D$2:$D$1048576,MATCH($N247&amp;O247,지갑!$J$2:$J$1048576,0))) = TRUE, "", INDEX(지갑!$D$2:$D$1048576,MATCH($N247&amp;O247,지갑!$J$2:$J$1048576,0))),"")</f>
        <v>Chai</v>
      </c>
      <c r="S247" s="6" t="s">
        <v>1721</v>
      </c>
      <c r="T247" s="12">
        <v>44677.502129629633</v>
      </c>
      <c r="U247" s="2" t="str">
        <f t="shared" si="19"/>
        <v>2022-04-26</v>
      </c>
    </row>
    <row r="248" spans="1:21">
      <c r="A248" s="2" t="s">
        <v>3</v>
      </c>
      <c r="B248" s="2" t="s">
        <v>67</v>
      </c>
      <c r="C248" s="2" t="s">
        <v>24</v>
      </c>
      <c r="D248" s="2" t="s">
        <v>1854</v>
      </c>
      <c r="E248" s="2">
        <v>10012</v>
      </c>
      <c r="F248" s="2" t="str">
        <f t="shared" si="20"/>
        <v>USDT</v>
      </c>
      <c r="G248" s="2" t="str">
        <f>IF(INDEX(지갑!$H:$H,MATCH(A248&amp;B248&amp;C248&amp;D248&amp;E248&amp;F248&amp;H248,지갑!$K:$K,0))=0, "",INDEX(지갑!$H:$H,MATCH(A248&amp;B248&amp;C248&amp;D248&amp;E248&amp;F248&amp;H248,지갑!$K:$K,0)))</f>
        <v/>
      </c>
      <c r="I248" s="6" t="s">
        <v>67</v>
      </c>
      <c r="J248" s="6" t="s">
        <v>111</v>
      </c>
      <c r="K248" s="6" t="s">
        <v>13</v>
      </c>
      <c r="L248" s="6" t="s">
        <v>76</v>
      </c>
      <c r="M248" s="9">
        <v>27.44</v>
      </c>
      <c r="N248" s="6" t="s">
        <v>191</v>
      </c>
      <c r="P248" s="6" t="str">
        <f>IF(ISBLANK(N248)=FALSE,IF(ISERROR(INDEX(지갑!$B$2:$B$1048576,MATCH($N248&amp;O248,지갑!$J$2:$J$1048576,0))) = TRUE, "", INDEX(지갑!$B$2:$B$1048576,MATCH($N248&amp;O248,지갑!$J$2:$J$1048576,0))),"")</f>
        <v/>
      </c>
      <c r="Q248" s="6" t="str">
        <f>IF(ISBLANK(N248)=FALSE,IF(ISERROR(INDEX(지갑!$C$2:$C$1048576,MATCH($N248&amp;O248,지갑!$J$2:$J$1048576,0))) = TRUE, "", INDEX(지갑!$C$2:$C$1048576,MATCH($N248&amp;O248,지갑!$J$2:$J$1048576,0))),"")</f>
        <v/>
      </c>
      <c r="R248" s="6" t="str">
        <f>IF(ISBLANK(N248)=FALSE,IF(ISERROR(INDEX(지갑!$D$2:$D$1048576,MATCH($N248&amp;O248,지갑!$J$2:$J$1048576,0))) = TRUE, "", INDEX(지갑!$D$2:$D$1048576,MATCH($N248&amp;O248,지갑!$J$2:$J$1048576,0))),"")</f>
        <v/>
      </c>
      <c r="S248" s="6" t="s">
        <v>192</v>
      </c>
      <c r="T248" s="12">
        <v>44688.714733796296</v>
      </c>
      <c r="U248" s="2" t="str">
        <f t="shared" si="19"/>
        <v>2022-05-07</v>
      </c>
    </row>
    <row r="249" spans="1:21">
      <c r="A249" s="2" t="s">
        <v>3</v>
      </c>
      <c r="B249" s="2" t="s">
        <v>23</v>
      </c>
      <c r="C249" s="2" t="s">
        <v>24</v>
      </c>
      <c r="D249" s="2" t="s">
        <v>1856</v>
      </c>
      <c r="E249" s="2">
        <v>10025</v>
      </c>
      <c r="F249" s="2" t="str">
        <f t="shared" si="20"/>
        <v>USDT</v>
      </c>
      <c r="G249" s="2" t="str">
        <f>IF(INDEX(지갑!$H:$H,MATCH(A249&amp;B249&amp;C249&amp;D249&amp;E249&amp;F249&amp;H249,지갑!$K:$K,0))=0, "",INDEX(지갑!$H:$H,MATCH(A249&amp;B249&amp;C249&amp;D249&amp;E249&amp;F249&amp;H249,지갑!$K:$K,0)))</f>
        <v>0xA341107b28740ee5a003BA3960448fD14174a026</v>
      </c>
      <c r="I249" s="6" t="s">
        <v>6</v>
      </c>
      <c r="J249" s="6" t="s">
        <v>24</v>
      </c>
      <c r="K249" s="6" t="s">
        <v>13</v>
      </c>
      <c r="L249" s="6" t="s">
        <v>1675</v>
      </c>
      <c r="M249" s="23">
        <v>2000</v>
      </c>
      <c r="N249" s="6" t="s">
        <v>146</v>
      </c>
      <c r="P249" s="6" t="str">
        <f>IF(ISBLANK(N249)=FALSE,IF(ISERROR(INDEX(지갑!$B$2:$B$1048576,MATCH($N249&amp;O249,지갑!$J$2:$J$1048576,0))) = TRUE, "", INDEX(지갑!$B$2:$B$1048576,MATCH($N249&amp;O249,지갑!$J$2:$J$1048576,0))),"")</f>
        <v>Wallet</v>
      </c>
      <c r="Q249" s="6" t="str">
        <f>IF(ISBLANK(N249)=FALSE,IF(ISERROR(INDEX(지갑!$C$2:$C$1048576,MATCH($N249&amp;O249,지갑!$J$2:$J$1048576,0))) = TRUE, "", INDEX(지갑!$C$2:$C$1048576,MATCH($N249&amp;O249,지갑!$J$2:$J$1048576,0))),"")</f>
        <v>Metamask</v>
      </c>
      <c r="R249" s="6" t="str">
        <f>IF(ISBLANK(N249)=FALSE,IF(ISERROR(INDEX(지갑!$D$2:$D$1048576,MATCH($N249&amp;O249,지갑!$J$2:$J$1048576,0))) = TRUE, "", INDEX(지갑!$D$2:$D$1048576,MATCH($N249&amp;O249,지갑!$J$2:$J$1048576,0))),"")</f>
        <v>Chai</v>
      </c>
      <c r="S249" s="6" t="s">
        <v>1722</v>
      </c>
      <c r="T249" s="12">
        <v>44677.501770833333</v>
      </c>
      <c r="U249" s="2" t="str">
        <f t="shared" si="19"/>
        <v>2022-04-26</v>
      </c>
    </row>
    <row r="250" spans="1:21">
      <c r="A250" s="2" t="s">
        <v>3</v>
      </c>
      <c r="B250" s="2" t="s">
        <v>23</v>
      </c>
      <c r="C250" s="2" t="s">
        <v>24</v>
      </c>
      <c r="D250" s="2" t="s">
        <v>1856</v>
      </c>
      <c r="E250" s="2">
        <v>10025</v>
      </c>
      <c r="F250" s="2" t="str">
        <f t="shared" si="20"/>
        <v>USDT</v>
      </c>
      <c r="G250" s="2" t="str">
        <f>IF(INDEX(지갑!$H:$H,MATCH(A250&amp;B250&amp;C250&amp;D250&amp;E250&amp;F250&amp;H250,지갑!$K:$K,0))=0, "",INDEX(지갑!$H:$H,MATCH(A250&amp;B250&amp;C250&amp;D250&amp;E250&amp;F250&amp;H250,지갑!$K:$K,0)))</f>
        <v>0xA341107b28740ee5a003BA3960448fD14174a026</v>
      </c>
      <c r="I250" s="6" t="s">
        <v>6</v>
      </c>
      <c r="J250" s="6" t="s">
        <v>24</v>
      </c>
      <c r="K250" s="6" t="s">
        <v>13</v>
      </c>
      <c r="L250" s="6" t="s">
        <v>1675</v>
      </c>
      <c r="M250" s="23">
        <v>7000</v>
      </c>
      <c r="N250" s="6" t="s">
        <v>146</v>
      </c>
      <c r="P250" s="6" t="str">
        <f>IF(ISBLANK(N250)=FALSE,IF(ISERROR(INDEX(지갑!$B$2:$B$1048576,MATCH($N250&amp;O250,지갑!$J$2:$J$1048576,0))) = TRUE, "", INDEX(지갑!$B$2:$B$1048576,MATCH($N250&amp;O250,지갑!$J$2:$J$1048576,0))),"")</f>
        <v>Wallet</v>
      </c>
      <c r="Q250" s="6" t="str">
        <f>IF(ISBLANK(N250)=FALSE,IF(ISERROR(INDEX(지갑!$C$2:$C$1048576,MATCH($N250&amp;O250,지갑!$J$2:$J$1048576,0))) = TRUE, "", INDEX(지갑!$C$2:$C$1048576,MATCH($N250&amp;O250,지갑!$J$2:$J$1048576,0))),"")</f>
        <v>Metamask</v>
      </c>
      <c r="R250" s="6" t="str">
        <f>IF(ISBLANK(N250)=FALSE,IF(ISERROR(INDEX(지갑!$D$2:$D$1048576,MATCH($N250&amp;O250,지갑!$J$2:$J$1048576,0))) = TRUE, "", INDEX(지갑!$D$2:$D$1048576,MATCH($N250&amp;O250,지갑!$J$2:$J$1048576,0))),"")</f>
        <v>Chai</v>
      </c>
      <c r="S250" s="6" t="s">
        <v>1723</v>
      </c>
      <c r="T250" s="12">
        <v>44677.501435185186</v>
      </c>
      <c r="U250" s="2" t="str">
        <f t="shared" si="19"/>
        <v>2022-04-26</v>
      </c>
    </row>
    <row r="251" spans="1:21">
      <c r="A251" s="2" t="s">
        <v>3</v>
      </c>
      <c r="B251" s="2" t="s">
        <v>872</v>
      </c>
      <c r="C251" s="2" t="s">
        <v>58</v>
      </c>
      <c r="F251" s="2" t="str">
        <f t="shared" si="20"/>
        <v>USDC</v>
      </c>
      <c r="I251" s="6" t="s">
        <v>872</v>
      </c>
      <c r="J251" s="6" t="s">
        <v>58</v>
      </c>
      <c r="K251" s="6" t="s">
        <v>12</v>
      </c>
      <c r="L251" s="6" t="s">
        <v>944</v>
      </c>
      <c r="M251" s="9">
        <v>17028.100999999999</v>
      </c>
      <c r="N251" s="6" t="s">
        <v>945</v>
      </c>
      <c r="P251" s="6" t="str">
        <f>IF(ISBLANK(N251)=FALSE,IF(ISERROR(INDEX(지갑!$B$2:$B$1048576,MATCH($N251&amp;O251,지갑!$J$2:$J$1048576,0))) = TRUE, "", INDEX(지갑!$B$2:$B$1048576,MATCH($N251&amp;O251,지갑!$J$2:$J$1048576,0))),"")</f>
        <v>exchange</v>
      </c>
      <c r="Q251" s="6" t="str">
        <f>IF(ISBLANK(N251)=FALSE,IF(ISERROR(INDEX(지갑!$C$2:$C$1048576,MATCH($N251&amp;O251,지갑!$J$2:$J$1048576,0))) = TRUE, "", INDEX(지갑!$C$2:$C$1048576,MATCH($N251&amp;O251,지갑!$J$2:$J$1048576,0))),"")</f>
        <v>FTX</v>
      </c>
      <c r="R251" s="6" t="str">
        <f>IF(ISBLANK(N251)=FALSE,IF(ISERROR(INDEX(지갑!$D$2:$D$1048576,MATCH($N251&amp;O251,지갑!$J$2:$J$1048576,0))) = TRUE, "", INDEX(지갑!$D$2:$D$1048576,MATCH($N251&amp;O251,지갑!$J$2:$J$1048576,0))),"")</f>
        <v>Peertec</v>
      </c>
      <c r="S251" s="6" t="s">
        <v>705</v>
      </c>
      <c r="T251" s="12">
        <v>44671.64671296296</v>
      </c>
      <c r="U251" s="2" t="str">
        <f t="shared" si="19"/>
        <v>2022-04-20</v>
      </c>
    </row>
    <row r="252" spans="1:21">
      <c r="A252" s="2" t="s">
        <v>3</v>
      </c>
      <c r="B252" s="2" t="s">
        <v>23</v>
      </c>
      <c r="C252" s="2" t="s">
        <v>24</v>
      </c>
      <c r="D252" s="2" t="s">
        <v>1856</v>
      </c>
      <c r="E252" s="2">
        <v>10025</v>
      </c>
      <c r="F252" s="2" t="str">
        <f t="shared" si="20"/>
        <v>USDT</v>
      </c>
      <c r="G252" s="2" t="str">
        <f>IF(INDEX(지갑!$H:$H,MATCH(A252&amp;B252&amp;C252&amp;D252&amp;E252&amp;F252&amp;H252,지갑!$K:$K,0))=0, "",INDEX(지갑!$H:$H,MATCH(A252&amp;B252&amp;C252&amp;D252&amp;E252&amp;F252&amp;H252,지갑!$K:$K,0)))</f>
        <v>0xA341107b28740ee5a003BA3960448fD14174a026</v>
      </c>
      <c r="I252" s="6" t="s">
        <v>6</v>
      </c>
      <c r="J252" s="6" t="s">
        <v>24</v>
      </c>
      <c r="K252" s="6" t="s">
        <v>13</v>
      </c>
      <c r="L252" s="6" t="s">
        <v>1675</v>
      </c>
      <c r="M252" s="23">
        <v>107000</v>
      </c>
      <c r="N252" s="6" t="s">
        <v>146</v>
      </c>
      <c r="P252" s="6" t="str">
        <f>IF(ISBLANK(N252)=FALSE,IF(ISERROR(INDEX(지갑!$B$2:$B$1048576,MATCH($N252&amp;O252,지갑!$J$2:$J$1048576,0))) = TRUE, "", INDEX(지갑!$B$2:$B$1048576,MATCH($N252&amp;O252,지갑!$J$2:$J$1048576,0))),"")</f>
        <v>Wallet</v>
      </c>
      <c r="Q252" s="6" t="str">
        <f>IF(ISBLANK(N252)=FALSE,IF(ISERROR(INDEX(지갑!$C$2:$C$1048576,MATCH($N252&amp;O252,지갑!$J$2:$J$1048576,0))) = TRUE, "", INDEX(지갑!$C$2:$C$1048576,MATCH($N252&amp;O252,지갑!$J$2:$J$1048576,0))),"")</f>
        <v>Metamask</v>
      </c>
      <c r="R252" s="6" t="str">
        <f>IF(ISBLANK(N252)=FALSE,IF(ISERROR(INDEX(지갑!$D$2:$D$1048576,MATCH($N252&amp;O252,지갑!$J$2:$J$1048576,0))) = TRUE, "", INDEX(지갑!$D$2:$D$1048576,MATCH($N252&amp;O252,지갑!$J$2:$J$1048576,0))),"")</f>
        <v>Chai</v>
      </c>
      <c r="S252" s="6" t="s">
        <v>1724</v>
      </c>
      <c r="T252" s="12">
        <v>44677.501087962963</v>
      </c>
      <c r="U252" s="2" t="str">
        <f t="shared" si="19"/>
        <v>2022-04-26</v>
      </c>
    </row>
    <row r="253" spans="1:21">
      <c r="A253" s="2" t="s">
        <v>3</v>
      </c>
      <c r="B253" s="2" t="s">
        <v>67</v>
      </c>
      <c r="C253" s="2" t="s">
        <v>24</v>
      </c>
      <c r="D253" s="2" t="s">
        <v>1854</v>
      </c>
      <c r="E253" s="2">
        <v>10012</v>
      </c>
      <c r="F253" s="2" t="str">
        <f t="shared" si="20"/>
        <v>USDT</v>
      </c>
      <c r="G253" s="2" t="str">
        <f>IF(INDEX(지갑!$H:$H,MATCH(A253&amp;B253&amp;C253&amp;D253&amp;E253&amp;F253&amp;H253,지갑!$K:$K,0))=0, "",INDEX(지갑!$H:$H,MATCH(A253&amp;B253&amp;C253&amp;D253&amp;E253&amp;F253&amp;H253,지갑!$K:$K,0)))</f>
        <v/>
      </c>
      <c r="I253" s="6" t="s">
        <v>67</v>
      </c>
      <c r="J253" s="6" t="s">
        <v>111</v>
      </c>
      <c r="K253" s="6" t="s">
        <v>13</v>
      </c>
      <c r="L253" s="6" t="s">
        <v>76</v>
      </c>
      <c r="M253" s="9">
        <v>150</v>
      </c>
      <c r="N253" s="6" t="s">
        <v>191</v>
      </c>
      <c r="P253" s="6" t="str">
        <f>IF(ISBLANK(N253)=FALSE,IF(ISERROR(INDEX(지갑!$B$2:$B$1048576,MATCH($N253&amp;O253,지갑!$J$2:$J$1048576,0))) = TRUE, "", INDEX(지갑!$B$2:$B$1048576,MATCH($N253&amp;O253,지갑!$J$2:$J$1048576,0))),"")</f>
        <v/>
      </c>
      <c r="Q253" s="6" t="str">
        <f>IF(ISBLANK(N253)=FALSE,IF(ISERROR(INDEX(지갑!$C$2:$C$1048576,MATCH($N253&amp;O253,지갑!$J$2:$J$1048576,0))) = TRUE, "", INDEX(지갑!$C$2:$C$1048576,MATCH($N253&amp;O253,지갑!$J$2:$J$1048576,0))),"")</f>
        <v/>
      </c>
      <c r="R253" s="6" t="str">
        <f>IF(ISBLANK(N253)=FALSE,IF(ISERROR(INDEX(지갑!$D$2:$D$1048576,MATCH($N253&amp;O253,지갑!$J$2:$J$1048576,0))) = TRUE, "", INDEX(지갑!$D$2:$D$1048576,MATCH($N253&amp;O253,지갑!$J$2:$J$1048576,0))),"")</f>
        <v/>
      </c>
      <c r="S253" s="6" t="s">
        <v>193</v>
      </c>
      <c r="T253" s="12">
        <v>44686.597500000003</v>
      </c>
      <c r="U253" s="2" t="str">
        <f t="shared" si="19"/>
        <v>2022-05-05</v>
      </c>
    </row>
    <row r="254" spans="1:21">
      <c r="A254" s="2" t="s">
        <v>3</v>
      </c>
      <c r="B254" s="2" t="s">
        <v>23</v>
      </c>
      <c r="C254" s="2" t="s">
        <v>24</v>
      </c>
      <c r="D254" s="2" t="s">
        <v>1856</v>
      </c>
      <c r="E254" s="2">
        <v>10025</v>
      </c>
      <c r="F254" s="2" t="str">
        <f t="shared" si="20"/>
        <v>USDT</v>
      </c>
      <c r="G254" s="2" t="str">
        <f>IF(INDEX(지갑!$H:$H,MATCH(A254&amp;B254&amp;C254&amp;D254&amp;E254&amp;F254&amp;H254,지갑!$K:$K,0))=0, "",INDEX(지갑!$H:$H,MATCH(A254&amp;B254&amp;C254&amp;D254&amp;E254&amp;F254&amp;H254,지갑!$K:$K,0)))</f>
        <v>0xA341107b28740ee5a003BA3960448fD14174a026</v>
      </c>
      <c r="I254" s="6" t="s">
        <v>6</v>
      </c>
      <c r="J254" s="6" t="s">
        <v>24</v>
      </c>
      <c r="K254" s="6" t="s">
        <v>13</v>
      </c>
      <c r="L254" s="6" t="s">
        <v>1675</v>
      </c>
      <c r="M254" s="23">
        <v>33000</v>
      </c>
      <c r="N254" s="6" t="s">
        <v>146</v>
      </c>
      <c r="P254" s="6" t="str">
        <f>IF(ISBLANK(N254)=FALSE,IF(ISERROR(INDEX(지갑!$B$2:$B$1048576,MATCH($N254&amp;O254,지갑!$J$2:$J$1048576,0))) = TRUE, "", INDEX(지갑!$B$2:$B$1048576,MATCH($N254&amp;O254,지갑!$J$2:$J$1048576,0))),"")</f>
        <v>Wallet</v>
      </c>
      <c r="Q254" s="6" t="str">
        <f>IF(ISBLANK(N254)=FALSE,IF(ISERROR(INDEX(지갑!$C$2:$C$1048576,MATCH($N254&amp;O254,지갑!$J$2:$J$1048576,0))) = TRUE, "", INDEX(지갑!$C$2:$C$1048576,MATCH($N254&amp;O254,지갑!$J$2:$J$1048576,0))),"")</f>
        <v>Metamask</v>
      </c>
      <c r="R254" s="6" t="str">
        <f>IF(ISBLANK(N254)=FALSE,IF(ISERROR(INDEX(지갑!$D$2:$D$1048576,MATCH($N254&amp;O254,지갑!$J$2:$J$1048576,0))) = TRUE, "", INDEX(지갑!$D$2:$D$1048576,MATCH($N254&amp;O254,지갑!$J$2:$J$1048576,0))),"")</f>
        <v>Chai</v>
      </c>
      <c r="S254" s="6" t="s">
        <v>1725</v>
      </c>
      <c r="T254" s="12">
        <v>44677.50072916667</v>
      </c>
      <c r="U254" s="2" t="str">
        <f t="shared" si="19"/>
        <v>2022-04-26</v>
      </c>
    </row>
    <row r="255" spans="1:21">
      <c r="A255" s="2" t="s">
        <v>3</v>
      </c>
      <c r="B255" s="2" t="s">
        <v>23</v>
      </c>
      <c r="C255" s="2" t="s">
        <v>24</v>
      </c>
      <c r="D255" s="2" t="s">
        <v>1856</v>
      </c>
      <c r="E255" s="2">
        <v>10025</v>
      </c>
      <c r="F255" s="2" t="str">
        <f t="shared" si="20"/>
        <v>USDT</v>
      </c>
      <c r="G255" s="2" t="str">
        <f>IF(INDEX(지갑!$H:$H,MATCH(A255&amp;B255&amp;C255&amp;D255&amp;E255&amp;F255&amp;H255,지갑!$K:$K,0))=0, "",INDEX(지갑!$H:$H,MATCH(A255&amp;B255&amp;C255&amp;D255&amp;E255&amp;F255&amp;H255,지갑!$K:$K,0)))</f>
        <v>0xA341107b28740ee5a003BA3960448fD14174a026</v>
      </c>
      <c r="I255" s="6" t="s">
        <v>6</v>
      </c>
      <c r="J255" s="6" t="s">
        <v>24</v>
      </c>
      <c r="K255" s="6" t="s">
        <v>13</v>
      </c>
      <c r="L255" s="6" t="s">
        <v>1675</v>
      </c>
      <c r="M255" s="23">
        <v>66000</v>
      </c>
      <c r="N255" s="6" t="s">
        <v>146</v>
      </c>
      <c r="P255" s="6" t="str">
        <f>IF(ISBLANK(N255)=FALSE,IF(ISERROR(INDEX(지갑!$B$2:$B$1048576,MATCH($N255&amp;O255,지갑!$J$2:$J$1048576,0))) = TRUE, "", INDEX(지갑!$B$2:$B$1048576,MATCH($N255&amp;O255,지갑!$J$2:$J$1048576,0))),"")</f>
        <v>Wallet</v>
      </c>
      <c r="Q255" s="6" t="str">
        <f>IF(ISBLANK(N255)=FALSE,IF(ISERROR(INDEX(지갑!$C$2:$C$1048576,MATCH($N255&amp;O255,지갑!$J$2:$J$1048576,0))) = TRUE, "", INDEX(지갑!$C$2:$C$1048576,MATCH($N255&amp;O255,지갑!$J$2:$J$1048576,0))),"")</f>
        <v>Metamask</v>
      </c>
      <c r="R255" s="6" t="str">
        <f>IF(ISBLANK(N255)=FALSE,IF(ISERROR(INDEX(지갑!$D$2:$D$1048576,MATCH($N255&amp;O255,지갑!$J$2:$J$1048576,0))) = TRUE, "", INDEX(지갑!$D$2:$D$1048576,MATCH($N255&amp;O255,지갑!$J$2:$J$1048576,0))),"")</f>
        <v>Chai</v>
      </c>
      <c r="S255" s="6" t="s">
        <v>1726</v>
      </c>
      <c r="T255" s="12">
        <v>44677.500405092593</v>
      </c>
      <c r="U255" s="2" t="str">
        <f t="shared" si="19"/>
        <v>2022-04-26</v>
      </c>
    </row>
    <row r="256" spans="1:21">
      <c r="A256" s="2" t="s">
        <v>3</v>
      </c>
      <c r="B256" s="2" t="s">
        <v>23</v>
      </c>
      <c r="C256" s="2" t="s">
        <v>24</v>
      </c>
      <c r="D256" s="2" t="s">
        <v>1856</v>
      </c>
      <c r="E256" s="2">
        <v>10025</v>
      </c>
      <c r="F256" s="2" t="str">
        <f t="shared" si="20"/>
        <v>USDT</v>
      </c>
      <c r="G256" s="2" t="str">
        <f>IF(INDEX(지갑!$H:$H,MATCH(A256&amp;B256&amp;C256&amp;D256&amp;E256&amp;F256&amp;H256,지갑!$K:$K,0))=0, "",INDEX(지갑!$H:$H,MATCH(A256&amp;B256&amp;C256&amp;D256&amp;E256&amp;F256&amp;H256,지갑!$K:$K,0)))</f>
        <v>0xA341107b28740ee5a003BA3960448fD14174a026</v>
      </c>
      <c r="I256" s="6" t="s">
        <v>6</v>
      </c>
      <c r="J256" s="6" t="s">
        <v>24</v>
      </c>
      <c r="K256" s="6" t="s">
        <v>13</v>
      </c>
      <c r="L256" s="6" t="s">
        <v>1675</v>
      </c>
      <c r="M256" s="23">
        <v>16300</v>
      </c>
      <c r="N256" s="6" t="s">
        <v>146</v>
      </c>
      <c r="P256" s="6" t="str">
        <f>IF(ISBLANK(N256)=FALSE,IF(ISERROR(INDEX(지갑!$B$2:$B$1048576,MATCH($N256&amp;O256,지갑!$J$2:$J$1048576,0))) = TRUE, "", INDEX(지갑!$B$2:$B$1048576,MATCH($N256&amp;O256,지갑!$J$2:$J$1048576,0))),"")</f>
        <v>Wallet</v>
      </c>
      <c r="Q256" s="6" t="str">
        <f>IF(ISBLANK(N256)=FALSE,IF(ISERROR(INDEX(지갑!$C$2:$C$1048576,MATCH($N256&amp;O256,지갑!$J$2:$J$1048576,0))) = TRUE, "", INDEX(지갑!$C$2:$C$1048576,MATCH($N256&amp;O256,지갑!$J$2:$J$1048576,0))),"")</f>
        <v>Metamask</v>
      </c>
      <c r="R256" s="6" t="str">
        <f>IF(ISBLANK(N256)=FALSE,IF(ISERROR(INDEX(지갑!$D$2:$D$1048576,MATCH($N256&amp;O256,지갑!$J$2:$J$1048576,0))) = TRUE, "", INDEX(지갑!$D$2:$D$1048576,MATCH($N256&amp;O256,지갑!$J$2:$J$1048576,0))),"")</f>
        <v>Chai</v>
      </c>
      <c r="S256" s="6" t="s">
        <v>1727</v>
      </c>
      <c r="T256" s="12">
        <v>44677.5000462963</v>
      </c>
      <c r="U256" s="2" t="str">
        <f t="shared" si="19"/>
        <v>2022-04-26</v>
      </c>
    </row>
    <row r="257" spans="1:21">
      <c r="A257" s="2" t="s">
        <v>3</v>
      </c>
      <c r="B257" s="2" t="s">
        <v>23</v>
      </c>
      <c r="C257" s="2" t="s">
        <v>24</v>
      </c>
      <c r="D257" s="2" t="s">
        <v>1856</v>
      </c>
      <c r="E257" s="2">
        <v>10025</v>
      </c>
      <c r="F257" s="2" t="str">
        <f t="shared" si="20"/>
        <v>USDT</v>
      </c>
      <c r="G257" s="2" t="str">
        <f>IF(INDEX(지갑!$H:$H,MATCH(A257&amp;B257&amp;C257&amp;D257&amp;E257&amp;F257&amp;H257,지갑!$K:$K,0))=0, "",INDEX(지갑!$H:$H,MATCH(A257&amp;B257&amp;C257&amp;D257&amp;E257&amp;F257&amp;H257,지갑!$K:$K,0)))</f>
        <v>0xA341107b28740ee5a003BA3960448fD14174a026</v>
      </c>
      <c r="I257" s="6" t="s">
        <v>6</v>
      </c>
      <c r="J257" s="6" t="s">
        <v>24</v>
      </c>
      <c r="K257" s="6" t="s">
        <v>13</v>
      </c>
      <c r="L257" s="6" t="s">
        <v>1675</v>
      </c>
      <c r="M257" s="23">
        <v>25000</v>
      </c>
      <c r="N257" s="6" t="s">
        <v>146</v>
      </c>
      <c r="P257" s="6" t="str">
        <f>IF(ISBLANK(N257)=FALSE,IF(ISERROR(INDEX(지갑!$B$2:$B$1048576,MATCH($N257&amp;O257,지갑!$J$2:$J$1048576,0))) = TRUE, "", INDEX(지갑!$B$2:$B$1048576,MATCH($N257&amp;O257,지갑!$J$2:$J$1048576,0))),"")</f>
        <v>Wallet</v>
      </c>
      <c r="Q257" s="6" t="str">
        <f>IF(ISBLANK(N257)=FALSE,IF(ISERROR(INDEX(지갑!$C$2:$C$1048576,MATCH($N257&amp;O257,지갑!$J$2:$J$1048576,0))) = TRUE, "", INDEX(지갑!$C$2:$C$1048576,MATCH($N257&amp;O257,지갑!$J$2:$J$1048576,0))),"")</f>
        <v>Metamask</v>
      </c>
      <c r="R257" s="6" t="str">
        <f>IF(ISBLANK(N257)=FALSE,IF(ISERROR(INDEX(지갑!$D$2:$D$1048576,MATCH($N257&amp;O257,지갑!$J$2:$J$1048576,0))) = TRUE, "", INDEX(지갑!$D$2:$D$1048576,MATCH($N257&amp;O257,지갑!$J$2:$J$1048576,0))),"")</f>
        <v>Chai</v>
      </c>
      <c r="S257" s="6" t="s">
        <v>1728</v>
      </c>
      <c r="T257" s="12">
        <v>44677.499699074076</v>
      </c>
      <c r="U257" s="2" t="str">
        <f t="shared" si="19"/>
        <v>2022-04-26</v>
      </c>
    </row>
    <row r="258" spans="1:21">
      <c r="A258" s="2" t="s">
        <v>3</v>
      </c>
      <c r="B258" s="2" t="s">
        <v>23</v>
      </c>
      <c r="C258" s="2" t="s">
        <v>24</v>
      </c>
      <c r="D258" s="2" t="s">
        <v>1856</v>
      </c>
      <c r="E258" s="2">
        <v>10025</v>
      </c>
      <c r="F258" s="2" t="str">
        <f t="shared" si="20"/>
        <v>USDT</v>
      </c>
      <c r="G258" s="2" t="str">
        <f>IF(INDEX(지갑!$H:$H,MATCH(A258&amp;B258&amp;C258&amp;D258&amp;E258&amp;F258&amp;H258,지갑!$K:$K,0))=0, "",INDEX(지갑!$H:$H,MATCH(A258&amp;B258&amp;C258&amp;D258&amp;E258&amp;F258&amp;H258,지갑!$K:$K,0)))</f>
        <v>0xA341107b28740ee5a003BA3960448fD14174a026</v>
      </c>
      <c r="I258" s="6" t="s">
        <v>6</v>
      </c>
      <c r="J258" s="6" t="s">
        <v>24</v>
      </c>
      <c r="K258" s="6" t="s">
        <v>13</v>
      </c>
      <c r="L258" s="6" t="s">
        <v>1675</v>
      </c>
      <c r="M258" s="23">
        <v>4000</v>
      </c>
      <c r="N258" s="6" t="s">
        <v>146</v>
      </c>
      <c r="P258" s="6" t="str">
        <f>IF(ISBLANK(N258)=FALSE,IF(ISERROR(INDEX(지갑!$B$2:$B$1048576,MATCH($N258&amp;O258,지갑!$J$2:$J$1048576,0))) = TRUE, "", INDEX(지갑!$B$2:$B$1048576,MATCH($N258&amp;O258,지갑!$J$2:$J$1048576,0))),"")</f>
        <v>Wallet</v>
      </c>
      <c r="Q258" s="6" t="str">
        <f>IF(ISBLANK(N258)=FALSE,IF(ISERROR(INDEX(지갑!$C$2:$C$1048576,MATCH($N258&amp;O258,지갑!$J$2:$J$1048576,0))) = TRUE, "", INDEX(지갑!$C$2:$C$1048576,MATCH($N258&amp;O258,지갑!$J$2:$J$1048576,0))),"")</f>
        <v>Metamask</v>
      </c>
      <c r="R258" s="6" t="str">
        <f>IF(ISBLANK(N258)=FALSE,IF(ISERROR(INDEX(지갑!$D$2:$D$1048576,MATCH($N258&amp;O258,지갑!$J$2:$J$1048576,0))) = TRUE, "", INDEX(지갑!$D$2:$D$1048576,MATCH($N258&amp;O258,지갑!$J$2:$J$1048576,0))),"")</f>
        <v>Chai</v>
      </c>
      <c r="S258" s="6" t="s">
        <v>1729</v>
      </c>
      <c r="T258" s="12">
        <v>44677.499351851853</v>
      </c>
      <c r="U258" s="2" t="str">
        <f t="shared" si="19"/>
        <v>2022-04-26</v>
      </c>
    </row>
    <row r="259" spans="1:21">
      <c r="A259" s="2" t="s">
        <v>3</v>
      </c>
      <c r="B259" s="2" t="s">
        <v>872</v>
      </c>
      <c r="C259" s="2" t="s">
        <v>58</v>
      </c>
      <c r="F259" s="2" t="str">
        <f t="shared" si="20"/>
        <v>KLAY</v>
      </c>
      <c r="G259" s="2" t="s">
        <v>155</v>
      </c>
      <c r="H259" s="2">
        <v>183316</v>
      </c>
      <c r="I259" s="6" t="s">
        <v>872</v>
      </c>
      <c r="J259" s="6" t="s">
        <v>58</v>
      </c>
      <c r="K259" s="6" t="s">
        <v>75</v>
      </c>
      <c r="L259" s="6" t="s">
        <v>75</v>
      </c>
      <c r="M259" s="9">
        <v>588.89099999999996</v>
      </c>
      <c r="N259" s="6" t="s">
        <v>115</v>
      </c>
      <c r="P259" s="6" t="str">
        <f>IF(ISBLANK(N259)=FALSE,IF(ISERROR(INDEX(지갑!$B$2:$B$1048576,MATCH($N259&amp;O259,지갑!$J$2:$J$1048576,0))) = TRUE, "", INDEX(지갑!$B$2:$B$1048576,MATCH($N259&amp;O259,지갑!$J$2:$J$1048576,0))),"")</f>
        <v>Wallet</v>
      </c>
      <c r="Q259" s="6" t="str">
        <f>IF(ISBLANK(N259)=FALSE,IF(ISERROR(INDEX(지갑!$C$2:$C$1048576,MATCH($N259&amp;O259,지갑!$J$2:$J$1048576,0))) = TRUE, "", INDEX(지갑!$C$2:$C$1048576,MATCH($N259&amp;O259,지갑!$J$2:$J$1048576,0))),"")</f>
        <v>Metamask</v>
      </c>
      <c r="R259" s="6" t="str">
        <f>IF(ISBLANK(N259)=FALSE,IF(ISERROR(INDEX(지갑!$D$2:$D$1048576,MATCH($N259&amp;O259,지갑!$J$2:$J$1048576,0))) = TRUE, "", INDEX(지갑!$D$2:$D$1048576,MATCH($N259&amp;O259,지갑!$J$2:$J$1048576,0))),"")</f>
        <v>Peertec</v>
      </c>
      <c r="S259" s="6" t="s">
        <v>946</v>
      </c>
      <c r="T259" s="12">
        <v>44670.379108796304</v>
      </c>
      <c r="U259" s="2" t="str">
        <f t="shared" ref="U259:U322" si="21">TEXT(T259, "yyyy-mm-dd")</f>
        <v>2022-04-19</v>
      </c>
    </row>
    <row r="260" spans="1:21">
      <c r="A260" s="2" t="s">
        <v>3</v>
      </c>
      <c r="B260" s="2" t="s">
        <v>23</v>
      </c>
      <c r="C260" s="2" t="s">
        <v>24</v>
      </c>
      <c r="D260" s="2" t="s">
        <v>1856</v>
      </c>
      <c r="E260" s="2">
        <v>10025</v>
      </c>
      <c r="F260" s="2" t="str">
        <f t="shared" si="20"/>
        <v>USDT</v>
      </c>
      <c r="G260" s="2" t="str">
        <f>IF(INDEX(지갑!$H:$H,MATCH(A260&amp;B260&amp;C260&amp;D260&amp;E260&amp;F260&amp;H260,지갑!$K:$K,0))=0, "",INDEX(지갑!$H:$H,MATCH(A260&amp;B260&amp;C260&amp;D260&amp;E260&amp;F260&amp;H260,지갑!$K:$K,0)))</f>
        <v>0xA341107b28740ee5a003BA3960448fD14174a026</v>
      </c>
      <c r="I260" s="6" t="s">
        <v>6</v>
      </c>
      <c r="J260" s="6" t="s">
        <v>24</v>
      </c>
      <c r="K260" s="6" t="s">
        <v>13</v>
      </c>
      <c r="L260" s="6" t="s">
        <v>1675</v>
      </c>
      <c r="M260" s="23">
        <v>6000</v>
      </c>
      <c r="N260" s="6" t="s">
        <v>146</v>
      </c>
      <c r="P260" s="6" t="str">
        <f>IF(ISBLANK(N260)=FALSE,IF(ISERROR(INDEX(지갑!$B$2:$B$1048576,MATCH($N260&amp;O260,지갑!$J$2:$J$1048576,0))) = TRUE, "", INDEX(지갑!$B$2:$B$1048576,MATCH($N260&amp;O260,지갑!$J$2:$J$1048576,0))),"")</f>
        <v>Wallet</v>
      </c>
      <c r="Q260" s="6" t="str">
        <f>IF(ISBLANK(N260)=FALSE,IF(ISERROR(INDEX(지갑!$C$2:$C$1048576,MATCH($N260&amp;O260,지갑!$J$2:$J$1048576,0))) = TRUE, "", INDEX(지갑!$C$2:$C$1048576,MATCH($N260&amp;O260,지갑!$J$2:$J$1048576,0))),"")</f>
        <v>Metamask</v>
      </c>
      <c r="R260" s="6" t="str">
        <f>IF(ISBLANK(N260)=FALSE,IF(ISERROR(INDEX(지갑!$D$2:$D$1048576,MATCH($N260&amp;O260,지갑!$J$2:$J$1048576,0))) = TRUE, "", INDEX(지갑!$D$2:$D$1048576,MATCH($N260&amp;O260,지갑!$J$2:$J$1048576,0))),"")</f>
        <v>Chai</v>
      </c>
      <c r="S260" s="6" t="s">
        <v>1730</v>
      </c>
      <c r="T260" s="12">
        <v>44677.499062499999</v>
      </c>
      <c r="U260" s="2" t="str">
        <f t="shared" si="21"/>
        <v>2022-04-26</v>
      </c>
    </row>
    <row r="261" spans="1:21" ht="17">
      <c r="A261" s="2" t="s">
        <v>560</v>
      </c>
      <c r="B261" s="2" t="s">
        <v>107</v>
      </c>
      <c r="C261" s="2" t="s">
        <v>111</v>
      </c>
      <c r="D261" s="5" t="s">
        <v>1851</v>
      </c>
      <c r="G261" s="2" t="str">
        <f>IF(INDEX(지갑!$H:$H,MATCH(A261&amp;B261&amp;C261&amp;D261&amp;E261&amp;F261&amp;H261,지갑!$K:$K,0))=0, "",INDEX(지갑!$H:$H,MATCH(A261&amp;B261&amp;C261&amp;D261&amp;E261&amp;F261&amp;H261,지갑!$K:$K,0)))</f>
        <v>terra174evzq0tnd0uvzkkrvg08n9geqpcsvdrychcm8</v>
      </c>
      <c r="I261" s="6" t="s">
        <v>1671</v>
      </c>
      <c r="J261" s="6" t="s">
        <v>111</v>
      </c>
      <c r="K261" s="6" t="s">
        <v>15</v>
      </c>
      <c r="L261" s="6" t="s">
        <v>107</v>
      </c>
      <c r="M261" s="9">
        <v>3000000</v>
      </c>
      <c r="N261" s="6" t="s">
        <v>74</v>
      </c>
      <c r="O261" s="6">
        <v>102585224</v>
      </c>
      <c r="P261" s="6" t="str">
        <f>IF(ISBLANK(N261)=FALSE,IF(ISERROR(INDEX(지갑!$B$2:$B$1048576,MATCH($N261&amp;O261,지갑!$J$2:$J$1048576,0))) = TRUE, "", INDEX(지갑!$B$2:$B$1048576,MATCH($N261&amp;O261,지갑!$J$2:$J$1048576,0))),"")</f>
        <v>exchange</v>
      </c>
      <c r="Q261" s="6" t="str">
        <f>IF(ISBLANK(N261)=FALSE,IF(ISERROR(INDEX(지갑!$C$2:$C$1048576,MATCH($N261&amp;O261,지갑!$J$2:$J$1048576,0))) = TRUE, "", INDEX(지갑!$C$2:$C$1048576,MATCH($N261&amp;O261,지갑!$J$2:$J$1048576,0))),"")</f>
        <v>Binance</v>
      </c>
      <c r="R261" s="6" t="str">
        <f>IF(ISBLANK(N261)=FALSE,IF(ISERROR(INDEX(지갑!$D$2:$D$1048576,MATCH($N261&amp;O261,지갑!$J$2:$J$1048576,0))) = TRUE, "", INDEX(지갑!$D$2:$D$1048576,MATCH($N261&amp;O261,지갑!$J$2:$J$1048576,0))),"")</f>
        <v>BBRICK</v>
      </c>
      <c r="S261" s="6" t="s">
        <v>541</v>
      </c>
      <c r="T261" s="12">
        <v>44669.745439814818</v>
      </c>
      <c r="U261" s="2" t="str">
        <f t="shared" si="21"/>
        <v>2022-04-18</v>
      </c>
    </row>
    <row r="262" spans="1:21">
      <c r="A262" s="2" t="s">
        <v>3</v>
      </c>
      <c r="B262" s="2" t="s">
        <v>23</v>
      </c>
      <c r="C262" s="2" t="s">
        <v>24</v>
      </c>
      <c r="D262" s="2" t="s">
        <v>1856</v>
      </c>
      <c r="E262" s="2">
        <v>10025</v>
      </c>
      <c r="F262" s="2" t="str">
        <f>K262</f>
        <v>USDT</v>
      </c>
      <c r="G262" s="2" t="str">
        <f>IF(INDEX(지갑!$H:$H,MATCH(A262&amp;B262&amp;C262&amp;D262&amp;E262&amp;F262&amp;H262,지갑!$K:$K,0))=0, "",INDEX(지갑!$H:$H,MATCH(A262&amp;B262&amp;C262&amp;D262&amp;E262&amp;F262&amp;H262,지갑!$K:$K,0)))</f>
        <v>0xA341107b28740ee5a003BA3960448fD14174a026</v>
      </c>
      <c r="I262" s="6" t="s">
        <v>6</v>
      </c>
      <c r="J262" s="6" t="s">
        <v>24</v>
      </c>
      <c r="K262" s="6" t="s">
        <v>13</v>
      </c>
      <c r="L262" s="6" t="s">
        <v>1675</v>
      </c>
      <c r="M262" s="23">
        <v>5681</v>
      </c>
      <c r="N262" s="6" t="s">
        <v>146</v>
      </c>
      <c r="P262" s="6" t="str">
        <f>IF(ISBLANK(N262)=FALSE,IF(ISERROR(INDEX(지갑!$B$2:$B$1048576,MATCH($N262&amp;O262,지갑!$J$2:$J$1048576,0))) = TRUE, "", INDEX(지갑!$B$2:$B$1048576,MATCH($N262&amp;O262,지갑!$J$2:$J$1048576,0))),"")</f>
        <v>Wallet</v>
      </c>
      <c r="Q262" s="6" t="str">
        <f>IF(ISBLANK(N262)=FALSE,IF(ISERROR(INDEX(지갑!$C$2:$C$1048576,MATCH($N262&amp;O262,지갑!$J$2:$J$1048576,0))) = TRUE, "", INDEX(지갑!$C$2:$C$1048576,MATCH($N262&amp;O262,지갑!$J$2:$J$1048576,0))),"")</f>
        <v>Metamask</v>
      </c>
      <c r="R262" s="6" t="str">
        <f>IF(ISBLANK(N262)=FALSE,IF(ISERROR(INDEX(지갑!$D$2:$D$1048576,MATCH($N262&amp;O262,지갑!$J$2:$J$1048576,0))) = TRUE, "", INDEX(지갑!$D$2:$D$1048576,MATCH($N262&amp;O262,지갑!$J$2:$J$1048576,0))),"")</f>
        <v>Chai</v>
      </c>
      <c r="S262" s="6" t="s">
        <v>1731</v>
      </c>
      <c r="T262" s="12">
        <v>44677.498611111114</v>
      </c>
      <c r="U262" s="2" t="str">
        <f t="shared" si="21"/>
        <v>2022-04-26</v>
      </c>
    </row>
    <row r="263" spans="1:21">
      <c r="A263" s="2" t="s">
        <v>3</v>
      </c>
      <c r="B263" s="2" t="s">
        <v>67</v>
      </c>
      <c r="C263" s="2" t="s">
        <v>24</v>
      </c>
      <c r="D263" s="2" t="s">
        <v>1854</v>
      </c>
      <c r="E263" s="2">
        <v>10012</v>
      </c>
      <c r="F263" s="2" t="str">
        <f>K263</f>
        <v>USDT</v>
      </c>
      <c r="G263" s="2" t="str">
        <f>IF(INDEX(지갑!$H:$H,MATCH(A263&amp;B263&amp;C263&amp;D263&amp;E263&amp;F263&amp;H263,지갑!$K:$K,0))=0, "",INDEX(지갑!$H:$H,MATCH(A263&amp;B263&amp;C263&amp;D263&amp;E263&amp;F263&amp;H263,지갑!$K:$K,0)))</f>
        <v/>
      </c>
      <c r="I263" s="6" t="s">
        <v>67</v>
      </c>
      <c r="J263" s="6" t="s">
        <v>111</v>
      </c>
      <c r="K263" s="6" t="s">
        <v>13</v>
      </c>
      <c r="L263" s="6" t="s">
        <v>76</v>
      </c>
      <c r="M263" s="9">
        <v>150</v>
      </c>
      <c r="N263" s="6" t="s">
        <v>191</v>
      </c>
      <c r="P263" s="6" t="str">
        <f>IF(ISBLANK(N263)=FALSE,IF(ISERROR(INDEX(지갑!$B$2:$B$1048576,MATCH($N263&amp;O263,지갑!$J$2:$J$1048576,0))) = TRUE, "", INDEX(지갑!$B$2:$B$1048576,MATCH($N263&amp;O263,지갑!$J$2:$J$1048576,0))),"")</f>
        <v/>
      </c>
      <c r="Q263" s="6" t="str">
        <f>IF(ISBLANK(N263)=FALSE,IF(ISERROR(INDEX(지갑!$C$2:$C$1048576,MATCH($N263&amp;O263,지갑!$J$2:$J$1048576,0))) = TRUE, "", INDEX(지갑!$C$2:$C$1048576,MATCH($N263&amp;O263,지갑!$J$2:$J$1048576,0))),"")</f>
        <v/>
      </c>
      <c r="R263" s="6" t="str">
        <f>IF(ISBLANK(N263)=FALSE,IF(ISERROR(INDEX(지갑!$D$2:$D$1048576,MATCH($N263&amp;O263,지갑!$J$2:$J$1048576,0))) = TRUE, "", INDEX(지갑!$D$2:$D$1048576,MATCH($N263&amp;O263,지갑!$J$2:$J$1048576,0))),"")</f>
        <v/>
      </c>
      <c r="S263" s="6" t="s">
        <v>194</v>
      </c>
      <c r="T263" s="12">
        <v>44679.401076388887</v>
      </c>
      <c r="U263" s="2" t="str">
        <f t="shared" si="21"/>
        <v>2022-04-28</v>
      </c>
    </row>
    <row r="264" spans="1:21">
      <c r="A264" s="2" t="s">
        <v>3</v>
      </c>
      <c r="B264" s="2" t="s">
        <v>23</v>
      </c>
      <c r="C264" s="2" t="s">
        <v>24</v>
      </c>
      <c r="D264" s="2" t="s">
        <v>1856</v>
      </c>
      <c r="E264" s="2">
        <v>10025</v>
      </c>
      <c r="F264" s="2" t="str">
        <f>K264</f>
        <v>USDT</v>
      </c>
      <c r="G264" s="2" t="str">
        <f>IF(INDEX(지갑!$H:$H,MATCH(A264&amp;B264&amp;C264&amp;D264&amp;E264&amp;F264&amp;H264,지갑!$K:$K,0))=0, "",INDEX(지갑!$H:$H,MATCH(A264&amp;B264&amp;C264&amp;D264&amp;E264&amp;F264&amp;H264,지갑!$K:$K,0)))</f>
        <v>0xA341107b28740ee5a003BA3960448fD14174a026</v>
      </c>
      <c r="I264" s="6" t="s">
        <v>6</v>
      </c>
      <c r="J264" s="6" t="s">
        <v>24</v>
      </c>
      <c r="K264" s="6" t="s">
        <v>13</v>
      </c>
      <c r="L264" s="6" t="s">
        <v>1675</v>
      </c>
      <c r="M264" s="23">
        <v>5000</v>
      </c>
      <c r="N264" s="6" t="s">
        <v>146</v>
      </c>
      <c r="P264" s="6" t="str">
        <f>IF(ISBLANK(N264)=FALSE,IF(ISERROR(INDEX(지갑!$B$2:$B$1048576,MATCH($N264&amp;O264,지갑!$J$2:$J$1048576,0))) = TRUE, "", INDEX(지갑!$B$2:$B$1048576,MATCH($N264&amp;O264,지갑!$J$2:$J$1048576,0))),"")</f>
        <v>Wallet</v>
      </c>
      <c r="Q264" s="6" t="str">
        <f>IF(ISBLANK(N264)=FALSE,IF(ISERROR(INDEX(지갑!$C$2:$C$1048576,MATCH($N264&amp;O264,지갑!$J$2:$J$1048576,0))) = TRUE, "", INDEX(지갑!$C$2:$C$1048576,MATCH($N264&amp;O264,지갑!$J$2:$J$1048576,0))),"")</f>
        <v>Metamask</v>
      </c>
      <c r="R264" s="6" t="str">
        <f>IF(ISBLANK(N264)=FALSE,IF(ISERROR(INDEX(지갑!$D$2:$D$1048576,MATCH($N264&amp;O264,지갑!$J$2:$J$1048576,0))) = TRUE, "", INDEX(지갑!$D$2:$D$1048576,MATCH($N264&amp;O264,지갑!$J$2:$J$1048576,0))),"")</f>
        <v>Chai</v>
      </c>
      <c r="S264" s="6" t="s">
        <v>1732</v>
      </c>
      <c r="T264" s="12">
        <v>44677.49795138889</v>
      </c>
      <c r="U264" s="2" t="str">
        <f t="shared" si="21"/>
        <v>2022-04-26</v>
      </c>
    </row>
    <row r="265" spans="1:21">
      <c r="A265" s="2" t="s">
        <v>3</v>
      </c>
      <c r="B265" s="2" t="s">
        <v>67</v>
      </c>
      <c r="C265" s="2" t="s">
        <v>24</v>
      </c>
      <c r="D265" s="2" t="s">
        <v>1854</v>
      </c>
      <c r="E265" s="2">
        <v>10012</v>
      </c>
      <c r="F265" s="2" t="str">
        <f>K265</f>
        <v>ATOM</v>
      </c>
      <c r="G265" s="2" t="str">
        <f>IF(INDEX(지갑!$H:$H,MATCH(A265&amp;B265&amp;C265&amp;D265&amp;E265&amp;F265&amp;H265,지갑!$K:$K,0))=0, "",INDEX(지갑!$H:$H,MATCH(A265&amp;B265&amp;C265&amp;D265&amp;E265&amp;F265&amp;H265,지갑!$K:$K,0)))</f>
        <v>cosmos15v50ymp6n5dn73erkqtmq0u8adpl8d3ujv2e74</v>
      </c>
      <c r="H265" s="5">
        <v>101230448</v>
      </c>
      <c r="I265" s="6" t="s">
        <v>67</v>
      </c>
      <c r="J265" s="6" t="s">
        <v>111</v>
      </c>
      <c r="K265" s="6" t="s">
        <v>70</v>
      </c>
      <c r="L265" s="6" t="s">
        <v>70</v>
      </c>
      <c r="M265" s="9">
        <v>9.9949999999999992</v>
      </c>
      <c r="N265" s="6" t="s">
        <v>112</v>
      </c>
      <c r="P265" s="6" t="str">
        <f>IF(ISBLANK(N265)=FALSE,IF(ISERROR(INDEX(지갑!$B$2:$B$1048576,MATCH($N265&amp;O265,지갑!$J$2:$J$1048576,0))) = TRUE, "", INDEX(지갑!$B$2:$B$1048576,MATCH($N265&amp;O265,지갑!$J$2:$J$1048576,0))),"")</f>
        <v>Wallet</v>
      </c>
      <c r="Q265" s="6" t="str">
        <f>IF(ISBLANK(N265)=FALSE,IF(ISERROR(INDEX(지갑!$C$2:$C$1048576,MATCH($N265&amp;O265,지갑!$J$2:$J$1048576,0))) = TRUE, "", INDEX(지갑!$C$2:$C$1048576,MATCH($N265&amp;O265,지갑!$J$2:$J$1048576,0))),"")</f>
        <v>Atom</v>
      </c>
      <c r="R265" s="6" t="str">
        <f>IF(ISBLANK(N265)=FALSE,IF(ISERROR(INDEX(지갑!$D$2:$D$1048576,MATCH($N265&amp;O265,지갑!$J$2:$J$1048576,0))) = TRUE, "", INDEX(지갑!$D$2:$D$1048576,MATCH($N265&amp;O265,지갑!$J$2:$J$1048576,0))),"")</f>
        <v>BBRICK</v>
      </c>
      <c r="S265" s="6" t="s">
        <v>195</v>
      </c>
      <c r="T265" s="12">
        <v>44674.823981481481</v>
      </c>
      <c r="U265" s="2" t="str">
        <f t="shared" si="21"/>
        <v>2022-04-23</v>
      </c>
    </row>
    <row r="266" spans="1:21" ht="17">
      <c r="A266" s="2" t="s">
        <v>560</v>
      </c>
      <c r="B266" s="2" t="s">
        <v>107</v>
      </c>
      <c r="C266" s="2" t="s">
        <v>111</v>
      </c>
      <c r="D266" s="5" t="s">
        <v>1851</v>
      </c>
      <c r="G266" s="2" t="str">
        <f>IF(INDEX(지갑!$H:$H,MATCH(A266&amp;B266&amp;C266&amp;D266&amp;E266&amp;F266&amp;H266,지갑!$K:$K,0))=0, "",INDEX(지갑!$H:$H,MATCH(A266&amp;B266&amp;C266&amp;D266&amp;E266&amp;F266&amp;H266,지갑!$K:$K,0)))</f>
        <v>terra174evzq0tnd0uvzkkrvg08n9geqpcsvdrychcm8</v>
      </c>
      <c r="I266" s="6" t="s">
        <v>1671</v>
      </c>
      <c r="J266" s="6" t="s">
        <v>111</v>
      </c>
      <c r="K266" s="6" t="s">
        <v>15</v>
      </c>
      <c r="L266" s="6" t="s">
        <v>107</v>
      </c>
      <c r="M266" s="9">
        <v>10000200</v>
      </c>
      <c r="N266" s="6" t="s">
        <v>74</v>
      </c>
      <c r="O266" s="6">
        <v>102585224</v>
      </c>
      <c r="P266" s="6" t="str">
        <f>IF(ISBLANK(N266)=FALSE,IF(ISERROR(INDEX(지갑!$B$2:$B$1048576,MATCH($N266&amp;O266,지갑!$J$2:$J$1048576,0))) = TRUE, "", INDEX(지갑!$B$2:$B$1048576,MATCH($N266&amp;O266,지갑!$J$2:$J$1048576,0))),"")</f>
        <v>exchange</v>
      </c>
      <c r="Q266" s="6" t="str">
        <f>IF(ISBLANK(N266)=FALSE,IF(ISERROR(INDEX(지갑!$C$2:$C$1048576,MATCH($N266&amp;O266,지갑!$J$2:$J$1048576,0))) = TRUE, "", INDEX(지갑!$C$2:$C$1048576,MATCH($N266&amp;O266,지갑!$J$2:$J$1048576,0))),"")</f>
        <v>Binance</v>
      </c>
      <c r="R266" s="6" t="str">
        <f>IF(ISBLANK(N266)=FALSE,IF(ISERROR(INDEX(지갑!$D$2:$D$1048576,MATCH($N266&amp;O266,지갑!$J$2:$J$1048576,0))) = TRUE, "", INDEX(지갑!$D$2:$D$1048576,MATCH($N266&amp;O266,지갑!$J$2:$J$1048576,0))),"")</f>
        <v>BBRICK</v>
      </c>
      <c r="S266" s="6" t="s">
        <v>542</v>
      </c>
      <c r="T266" s="12">
        <v>44669.624085648145</v>
      </c>
      <c r="U266" s="2" t="str">
        <f t="shared" si="21"/>
        <v>2022-04-18</v>
      </c>
    </row>
    <row r="267" spans="1:21">
      <c r="A267" s="2" t="s">
        <v>3</v>
      </c>
      <c r="B267" s="2" t="s">
        <v>23</v>
      </c>
      <c r="C267" s="2" t="s">
        <v>24</v>
      </c>
      <c r="D267" s="2" t="s">
        <v>1856</v>
      </c>
      <c r="E267" s="2">
        <v>10025</v>
      </c>
      <c r="F267" s="2" t="str">
        <f t="shared" ref="F267:F272" si="22">K267</f>
        <v>USDT</v>
      </c>
      <c r="G267" s="2" t="str">
        <f>IF(INDEX(지갑!$H:$H,MATCH(A267&amp;B267&amp;C267&amp;D267&amp;E267&amp;F267&amp;H267,지갑!$K:$K,0))=0, "",INDEX(지갑!$H:$H,MATCH(A267&amp;B267&amp;C267&amp;D267&amp;E267&amp;F267&amp;H267,지갑!$K:$K,0)))</f>
        <v>0xA341107b28740ee5a003BA3960448fD14174a026</v>
      </c>
      <c r="I267" s="6" t="s">
        <v>6</v>
      </c>
      <c r="J267" s="6" t="s">
        <v>24</v>
      </c>
      <c r="K267" s="6" t="s">
        <v>13</v>
      </c>
      <c r="L267" s="6" t="s">
        <v>1675</v>
      </c>
      <c r="M267" s="23">
        <v>25000</v>
      </c>
      <c r="N267" s="6" t="s">
        <v>146</v>
      </c>
      <c r="P267" s="6" t="str">
        <f>IF(ISBLANK(N267)=FALSE,IF(ISERROR(INDEX(지갑!$B$2:$B$1048576,MATCH($N267&amp;O267,지갑!$J$2:$J$1048576,0))) = TRUE, "", INDEX(지갑!$B$2:$B$1048576,MATCH($N267&amp;O267,지갑!$J$2:$J$1048576,0))),"")</f>
        <v>Wallet</v>
      </c>
      <c r="Q267" s="6" t="str">
        <f>IF(ISBLANK(N267)=FALSE,IF(ISERROR(INDEX(지갑!$C$2:$C$1048576,MATCH($N267&amp;O267,지갑!$J$2:$J$1048576,0))) = TRUE, "", INDEX(지갑!$C$2:$C$1048576,MATCH($N267&amp;O267,지갑!$J$2:$J$1048576,0))),"")</f>
        <v>Metamask</v>
      </c>
      <c r="R267" s="6" t="str">
        <f>IF(ISBLANK(N267)=FALSE,IF(ISERROR(INDEX(지갑!$D$2:$D$1048576,MATCH($N267&amp;O267,지갑!$J$2:$J$1048576,0))) = TRUE, "", INDEX(지갑!$D$2:$D$1048576,MATCH($N267&amp;O267,지갑!$J$2:$J$1048576,0))),"")</f>
        <v>Chai</v>
      </c>
      <c r="S267" s="6" t="s">
        <v>1733</v>
      </c>
      <c r="T267" s="12">
        <v>44677.497627314813</v>
      </c>
      <c r="U267" s="2" t="str">
        <f t="shared" si="21"/>
        <v>2022-04-26</v>
      </c>
    </row>
    <row r="268" spans="1:21">
      <c r="A268" s="2" t="s">
        <v>3</v>
      </c>
      <c r="B268" s="2" t="s">
        <v>872</v>
      </c>
      <c r="C268" s="2" t="s">
        <v>58</v>
      </c>
      <c r="F268" s="2" t="str">
        <f t="shared" si="22"/>
        <v>KLAY</v>
      </c>
      <c r="G268" s="2" t="s">
        <v>155</v>
      </c>
      <c r="H268" s="2">
        <v>183316</v>
      </c>
      <c r="I268" s="6" t="s">
        <v>872</v>
      </c>
      <c r="J268" s="6" t="s">
        <v>58</v>
      </c>
      <c r="K268" s="6" t="s">
        <v>75</v>
      </c>
      <c r="L268" s="6" t="s">
        <v>75</v>
      </c>
      <c r="M268" s="9">
        <v>294.04399999999998</v>
      </c>
      <c r="N268" s="6" t="s">
        <v>115</v>
      </c>
      <c r="P268" s="6" t="str">
        <f>IF(ISBLANK(N268)=FALSE,IF(ISERROR(INDEX(지갑!$B$2:$B$1048576,MATCH($N268&amp;O268,지갑!$J$2:$J$1048576,0))) = TRUE, "", INDEX(지갑!$B$2:$B$1048576,MATCH($N268&amp;O268,지갑!$J$2:$J$1048576,0))),"")</f>
        <v>Wallet</v>
      </c>
      <c r="Q268" s="6" t="str">
        <f>IF(ISBLANK(N268)=FALSE,IF(ISERROR(INDEX(지갑!$C$2:$C$1048576,MATCH($N268&amp;O268,지갑!$J$2:$J$1048576,0))) = TRUE, "", INDEX(지갑!$C$2:$C$1048576,MATCH($N268&amp;O268,지갑!$J$2:$J$1048576,0))),"")</f>
        <v>Metamask</v>
      </c>
      <c r="R268" s="6" t="str">
        <f>IF(ISBLANK(N268)=FALSE,IF(ISERROR(INDEX(지갑!$D$2:$D$1048576,MATCH($N268&amp;O268,지갑!$J$2:$J$1048576,0))) = TRUE, "", INDEX(지갑!$D$2:$D$1048576,MATCH($N268&amp;O268,지갑!$J$2:$J$1048576,0))),"")</f>
        <v>Peertec</v>
      </c>
      <c r="S268" s="6" t="s">
        <v>947</v>
      </c>
      <c r="T268" s="12">
        <v>44669.482974537037</v>
      </c>
      <c r="U268" s="2" t="str">
        <f t="shared" si="21"/>
        <v>2022-04-18</v>
      </c>
    </row>
    <row r="269" spans="1:21">
      <c r="A269" s="2" t="s">
        <v>3</v>
      </c>
      <c r="B269" s="2" t="s">
        <v>23</v>
      </c>
      <c r="C269" s="2" t="s">
        <v>24</v>
      </c>
      <c r="D269" s="2" t="s">
        <v>1856</v>
      </c>
      <c r="E269" s="2">
        <v>10025</v>
      </c>
      <c r="F269" s="2" t="str">
        <f t="shared" si="22"/>
        <v>USDT</v>
      </c>
      <c r="G269" s="2" t="str">
        <f>IF(INDEX(지갑!$H:$H,MATCH(A269&amp;B269&amp;C269&amp;D269&amp;E269&amp;F269&amp;H269,지갑!$K:$K,0))=0, "",INDEX(지갑!$H:$H,MATCH(A269&amp;B269&amp;C269&amp;D269&amp;E269&amp;F269&amp;H269,지갑!$K:$K,0)))</f>
        <v>0xA341107b28740ee5a003BA3960448fD14174a026</v>
      </c>
      <c r="I269" s="6" t="s">
        <v>6</v>
      </c>
      <c r="J269" s="6" t="s">
        <v>24</v>
      </c>
      <c r="K269" s="6" t="s">
        <v>13</v>
      </c>
      <c r="L269" s="6" t="s">
        <v>1675</v>
      </c>
      <c r="M269" s="23">
        <v>2000</v>
      </c>
      <c r="N269" s="6" t="s">
        <v>146</v>
      </c>
      <c r="P269" s="6" t="str">
        <f>IF(ISBLANK(N269)=FALSE,IF(ISERROR(INDEX(지갑!$B$2:$B$1048576,MATCH($N269&amp;O269,지갑!$J$2:$J$1048576,0))) = TRUE, "", INDEX(지갑!$B$2:$B$1048576,MATCH($N269&amp;O269,지갑!$J$2:$J$1048576,0))),"")</f>
        <v>Wallet</v>
      </c>
      <c r="Q269" s="6" t="str">
        <f>IF(ISBLANK(N269)=FALSE,IF(ISERROR(INDEX(지갑!$C$2:$C$1048576,MATCH($N269&amp;O269,지갑!$J$2:$J$1048576,0))) = TRUE, "", INDEX(지갑!$C$2:$C$1048576,MATCH($N269&amp;O269,지갑!$J$2:$J$1048576,0))),"")</f>
        <v>Metamask</v>
      </c>
      <c r="R269" s="6" t="str">
        <f>IF(ISBLANK(N269)=FALSE,IF(ISERROR(INDEX(지갑!$D$2:$D$1048576,MATCH($N269&amp;O269,지갑!$J$2:$J$1048576,0))) = TRUE, "", INDEX(지갑!$D$2:$D$1048576,MATCH($N269&amp;O269,지갑!$J$2:$J$1048576,0))),"")</f>
        <v>Chai</v>
      </c>
      <c r="S269" s="6" t="s">
        <v>1734</v>
      </c>
      <c r="T269" s="12">
        <v>44677.497256944444</v>
      </c>
      <c r="U269" s="2" t="str">
        <f t="shared" si="21"/>
        <v>2022-04-26</v>
      </c>
    </row>
    <row r="270" spans="1:21">
      <c r="A270" s="2" t="s">
        <v>3</v>
      </c>
      <c r="B270" s="2" t="s">
        <v>23</v>
      </c>
      <c r="C270" s="2" t="s">
        <v>24</v>
      </c>
      <c r="D270" s="2" t="s">
        <v>1856</v>
      </c>
      <c r="E270" s="2">
        <v>10025</v>
      </c>
      <c r="F270" s="2" t="str">
        <f t="shared" si="22"/>
        <v>USDT</v>
      </c>
      <c r="G270" s="2" t="str">
        <f>IF(INDEX(지갑!$H:$H,MATCH(A270&amp;B270&amp;C270&amp;D270&amp;E270&amp;F270&amp;H270,지갑!$K:$K,0))=0, "",INDEX(지갑!$H:$H,MATCH(A270&amp;B270&amp;C270&amp;D270&amp;E270&amp;F270&amp;H270,지갑!$K:$K,0)))</f>
        <v>0xA341107b28740ee5a003BA3960448fD14174a026</v>
      </c>
      <c r="I270" s="6" t="s">
        <v>6</v>
      </c>
      <c r="J270" s="6" t="s">
        <v>24</v>
      </c>
      <c r="K270" s="6" t="s">
        <v>13</v>
      </c>
      <c r="L270" s="6" t="s">
        <v>1675</v>
      </c>
      <c r="M270" s="23">
        <v>80000</v>
      </c>
      <c r="N270" s="6" t="s">
        <v>146</v>
      </c>
      <c r="P270" s="6" t="str">
        <f>IF(ISBLANK(N270)=FALSE,IF(ISERROR(INDEX(지갑!$B$2:$B$1048576,MATCH($N270&amp;O270,지갑!$J$2:$J$1048576,0))) = TRUE, "", INDEX(지갑!$B$2:$B$1048576,MATCH($N270&amp;O270,지갑!$J$2:$J$1048576,0))),"")</f>
        <v>Wallet</v>
      </c>
      <c r="Q270" s="6" t="str">
        <f>IF(ISBLANK(N270)=FALSE,IF(ISERROR(INDEX(지갑!$C$2:$C$1048576,MATCH($N270&amp;O270,지갑!$J$2:$J$1048576,0))) = TRUE, "", INDEX(지갑!$C$2:$C$1048576,MATCH($N270&amp;O270,지갑!$J$2:$J$1048576,0))),"")</f>
        <v>Metamask</v>
      </c>
      <c r="R270" s="6" t="str">
        <f>IF(ISBLANK(N270)=FALSE,IF(ISERROR(INDEX(지갑!$D$2:$D$1048576,MATCH($N270&amp;O270,지갑!$J$2:$J$1048576,0))) = TRUE, "", INDEX(지갑!$D$2:$D$1048576,MATCH($N270&amp;O270,지갑!$J$2:$J$1048576,0))),"")</f>
        <v>Chai</v>
      </c>
      <c r="S270" s="6" t="s">
        <v>1735</v>
      </c>
      <c r="T270" s="12">
        <v>44677.49690972222</v>
      </c>
      <c r="U270" s="2" t="str">
        <f t="shared" si="21"/>
        <v>2022-04-26</v>
      </c>
    </row>
    <row r="271" spans="1:21">
      <c r="A271" s="2" t="s">
        <v>3</v>
      </c>
      <c r="B271" s="2" t="s">
        <v>67</v>
      </c>
      <c r="C271" s="2" t="s">
        <v>24</v>
      </c>
      <c r="D271" s="2" t="s">
        <v>1854</v>
      </c>
      <c r="E271" s="2">
        <v>10012</v>
      </c>
      <c r="F271" s="2" t="str">
        <f t="shared" si="22"/>
        <v>USDT</v>
      </c>
      <c r="G271" s="2" t="str">
        <f>IF(INDEX(지갑!$H:$H,MATCH(A271&amp;B271&amp;C271&amp;D271&amp;E271&amp;F271&amp;H271,지갑!$K:$K,0))=0, "",INDEX(지갑!$H:$H,MATCH(A271&amp;B271&amp;C271&amp;D271&amp;E271&amp;F271&amp;H271,지갑!$K:$K,0)))</f>
        <v/>
      </c>
      <c r="I271" s="6" t="s">
        <v>67</v>
      </c>
      <c r="J271" s="6" t="s">
        <v>111</v>
      </c>
      <c r="K271" s="6" t="s">
        <v>13</v>
      </c>
      <c r="L271" s="6" t="s">
        <v>76</v>
      </c>
      <c r="M271" s="9">
        <v>150</v>
      </c>
      <c r="N271" s="6" t="s">
        <v>191</v>
      </c>
      <c r="P271" s="6" t="str">
        <f>IF(ISBLANK(N271)=FALSE,IF(ISERROR(INDEX(지갑!$B$2:$B$1048576,MATCH($N271&amp;O271,지갑!$J$2:$J$1048576,0))) = TRUE, "", INDEX(지갑!$B$2:$B$1048576,MATCH($N271&amp;O271,지갑!$J$2:$J$1048576,0))),"")</f>
        <v/>
      </c>
      <c r="Q271" s="6" t="str">
        <f>IF(ISBLANK(N271)=FALSE,IF(ISERROR(INDEX(지갑!$C$2:$C$1048576,MATCH($N271&amp;O271,지갑!$J$2:$J$1048576,0))) = TRUE, "", INDEX(지갑!$C$2:$C$1048576,MATCH($N271&amp;O271,지갑!$J$2:$J$1048576,0))),"")</f>
        <v/>
      </c>
      <c r="R271" s="6" t="str">
        <f>IF(ISBLANK(N271)=FALSE,IF(ISERROR(INDEX(지갑!$D$2:$D$1048576,MATCH($N271&amp;O271,지갑!$J$2:$J$1048576,0))) = TRUE, "", INDEX(지갑!$D$2:$D$1048576,MATCH($N271&amp;O271,지갑!$J$2:$J$1048576,0))),"")</f>
        <v/>
      </c>
      <c r="S271" s="6" t="s">
        <v>196</v>
      </c>
      <c r="T271" s="12">
        <v>44672.313738425924</v>
      </c>
      <c r="U271" s="2" t="str">
        <f t="shared" si="21"/>
        <v>2022-04-21</v>
      </c>
    </row>
    <row r="272" spans="1:21">
      <c r="A272" s="2" t="s">
        <v>3</v>
      </c>
      <c r="B272" s="2" t="s">
        <v>23</v>
      </c>
      <c r="C272" s="2" t="s">
        <v>24</v>
      </c>
      <c r="D272" s="2" t="s">
        <v>1856</v>
      </c>
      <c r="E272" s="2">
        <v>10025</v>
      </c>
      <c r="F272" s="2" t="str">
        <f t="shared" si="22"/>
        <v>USDT</v>
      </c>
      <c r="G272" s="2" t="str">
        <f>IF(INDEX(지갑!$H:$H,MATCH(A272&amp;B272&amp;C272&amp;D272&amp;E272&amp;F272&amp;H272,지갑!$K:$K,0))=0, "",INDEX(지갑!$H:$H,MATCH(A272&amp;B272&amp;C272&amp;D272&amp;E272&amp;F272&amp;H272,지갑!$K:$K,0)))</f>
        <v>0xA341107b28740ee5a003BA3960448fD14174a026</v>
      </c>
      <c r="I272" s="6" t="s">
        <v>6</v>
      </c>
      <c r="J272" s="6" t="s">
        <v>24</v>
      </c>
      <c r="K272" s="6" t="s">
        <v>13</v>
      </c>
      <c r="L272" s="6" t="s">
        <v>1675</v>
      </c>
      <c r="M272" s="23">
        <v>4000</v>
      </c>
      <c r="N272" s="6" t="s">
        <v>146</v>
      </c>
      <c r="P272" s="6" t="str">
        <f>IF(ISBLANK(N272)=FALSE,IF(ISERROR(INDEX(지갑!$B$2:$B$1048576,MATCH($N272&amp;O272,지갑!$J$2:$J$1048576,0))) = TRUE, "", INDEX(지갑!$B$2:$B$1048576,MATCH($N272&amp;O272,지갑!$J$2:$J$1048576,0))),"")</f>
        <v>Wallet</v>
      </c>
      <c r="Q272" s="6" t="str">
        <f>IF(ISBLANK(N272)=FALSE,IF(ISERROR(INDEX(지갑!$C$2:$C$1048576,MATCH($N272&amp;O272,지갑!$J$2:$J$1048576,0))) = TRUE, "", INDEX(지갑!$C$2:$C$1048576,MATCH($N272&amp;O272,지갑!$J$2:$J$1048576,0))),"")</f>
        <v>Metamask</v>
      </c>
      <c r="R272" s="6" t="str">
        <f>IF(ISBLANK(N272)=FALSE,IF(ISERROR(INDEX(지갑!$D$2:$D$1048576,MATCH($N272&amp;O272,지갑!$J$2:$J$1048576,0))) = TRUE, "", INDEX(지갑!$D$2:$D$1048576,MATCH($N272&amp;O272,지갑!$J$2:$J$1048576,0))),"")</f>
        <v>Chai</v>
      </c>
      <c r="S272" s="6" t="s">
        <v>1736</v>
      </c>
      <c r="T272" s="12">
        <v>44677.496562499997</v>
      </c>
      <c r="U272" s="2" t="str">
        <f t="shared" si="21"/>
        <v>2022-04-26</v>
      </c>
    </row>
    <row r="273" spans="1:21" ht="17">
      <c r="A273" s="2" t="s">
        <v>560</v>
      </c>
      <c r="B273" s="2" t="s">
        <v>107</v>
      </c>
      <c r="C273" s="2" t="s">
        <v>111</v>
      </c>
      <c r="D273" s="5" t="s">
        <v>1851</v>
      </c>
      <c r="G273" s="2" t="str">
        <f>IF(INDEX(지갑!$H:$H,MATCH(A273&amp;B273&amp;C273&amp;D273&amp;E273&amp;F273&amp;H273,지갑!$K:$K,0))=0, "",INDEX(지갑!$H:$H,MATCH(A273&amp;B273&amp;C273&amp;D273&amp;E273&amp;F273&amp;H273,지갑!$K:$K,0)))</f>
        <v>terra174evzq0tnd0uvzkkrvg08n9geqpcsvdrychcm8</v>
      </c>
      <c r="I273" s="6" t="s">
        <v>1671</v>
      </c>
      <c r="J273" s="6" t="s">
        <v>111</v>
      </c>
      <c r="K273" s="6" t="s">
        <v>15</v>
      </c>
      <c r="L273" s="6" t="s">
        <v>107</v>
      </c>
      <c r="M273" s="9">
        <v>23196100</v>
      </c>
      <c r="N273" s="6" t="s">
        <v>21</v>
      </c>
      <c r="O273" s="6">
        <v>1273090217</v>
      </c>
      <c r="P273" s="6" t="str">
        <f>IF(ISBLANK(N273)=FALSE,IF(ISERROR(INDEX(지갑!$B$2:$B$1048576,MATCH($N273&amp;O273,지갑!$J$2:$J$1048576,0))) = TRUE, "", INDEX(지갑!$B$2:$B$1048576,MATCH($N273&amp;O273,지갑!$J$2:$J$1048576,0))),"")</f>
        <v>exchange</v>
      </c>
      <c r="Q273" s="6" t="str">
        <f>IF(ISBLANK(N273)=FALSE,IF(ISERROR(INDEX(지갑!$C$2:$C$1048576,MATCH($N273&amp;O273,지갑!$J$2:$J$1048576,0))) = TRUE, "", INDEX(지갑!$C$2:$C$1048576,MATCH($N273&amp;O273,지갑!$J$2:$J$1048576,0))),"")</f>
        <v>FTX</v>
      </c>
      <c r="R273" s="6" t="str">
        <f>IF(ISBLANK(N273)=FALSE,IF(ISERROR(INDEX(지갑!$D$2:$D$1048576,MATCH($N273&amp;O273,지갑!$J$2:$J$1048576,0))) = TRUE, "", INDEX(지갑!$D$2:$D$1048576,MATCH($N273&amp;O273,지갑!$J$2:$J$1048576,0))),"")</f>
        <v>BBRICK</v>
      </c>
      <c r="S273" s="6" t="s">
        <v>543</v>
      </c>
      <c r="T273" s="12">
        <v>44669.437326388892</v>
      </c>
      <c r="U273" s="2" t="str">
        <f t="shared" si="21"/>
        <v>2022-04-18</v>
      </c>
    </row>
    <row r="274" spans="1:21">
      <c r="A274" s="2" t="s">
        <v>3</v>
      </c>
      <c r="B274" s="2" t="s">
        <v>23</v>
      </c>
      <c r="C274" s="2" t="s">
        <v>24</v>
      </c>
      <c r="D274" s="2" t="s">
        <v>1856</v>
      </c>
      <c r="E274" s="2">
        <v>10025</v>
      </c>
      <c r="F274" s="2" t="str">
        <f>K274</f>
        <v>USDT</v>
      </c>
      <c r="G274" s="2" t="str">
        <f>IF(INDEX(지갑!$H:$H,MATCH(A274&amp;B274&amp;C274&amp;D274&amp;E274&amp;F274&amp;H274,지갑!$K:$K,0))=0, "",INDEX(지갑!$H:$H,MATCH(A274&amp;B274&amp;C274&amp;D274&amp;E274&amp;F274&amp;H274,지갑!$K:$K,0)))</f>
        <v>0xA341107b28740ee5a003BA3960448fD14174a026</v>
      </c>
      <c r="I274" s="6" t="s">
        <v>6</v>
      </c>
      <c r="J274" s="6" t="s">
        <v>24</v>
      </c>
      <c r="K274" s="6" t="s">
        <v>13</v>
      </c>
      <c r="L274" s="6" t="s">
        <v>1675</v>
      </c>
      <c r="M274" s="23">
        <v>20000</v>
      </c>
      <c r="N274" s="6" t="s">
        <v>146</v>
      </c>
      <c r="P274" s="6" t="str">
        <f>IF(ISBLANK(N274)=FALSE,IF(ISERROR(INDEX(지갑!$B$2:$B$1048576,MATCH($N274&amp;O274,지갑!$J$2:$J$1048576,0))) = TRUE, "", INDEX(지갑!$B$2:$B$1048576,MATCH($N274&amp;O274,지갑!$J$2:$J$1048576,0))),"")</f>
        <v>Wallet</v>
      </c>
      <c r="Q274" s="6" t="str">
        <f>IF(ISBLANK(N274)=FALSE,IF(ISERROR(INDEX(지갑!$C$2:$C$1048576,MATCH($N274&amp;O274,지갑!$J$2:$J$1048576,0))) = TRUE, "", INDEX(지갑!$C$2:$C$1048576,MATCH($N274&amp;O274,지갑!$J$2:$J$1048576,0))),"")</f>
        <v>Metamask</v>
      </c>
      <c r="R274" s="6" t="str">
        <f>IF(ISBLANK(N274)=FALSE,IF(ISERROR(INDEX(지갑!$D$2:$D$1048576,MATCH($N274&amp;O274,지갑!$J$2:$J$1048576,0))) = TRUE, "", INDEX(지갑!$D$2:$D$1048576,MATCH($N274&amp;O274,지갑!$J$2:$J$1048576,0))),"")</f>
        <v>Chai</v>
      </c>
      <c r="S274" s="6" t="s">
        <v>1737</v>
      </c>
      <c r="T274" s="12">
        <v>44677.496238425927</v>
      </c>
      <c r="U274" s="2" t="str">
        <f t="shared" si="21"/>
        <v>2022-04-26</v>
      </c>
    </row>
    <row r="275" spans="1:21" ht="17">
      <c r="A275" s="2" t="s">
        <v>560</v>
      </c>
      <c r="B275" s="2" t="s">
        <v>107</v>
      </c>
      <c r="C275" s="2" t="s">
        <v>111</v>
      </c>
      <c r="D275" s="5" t="s">
        <v>1851</v>
      </c>
      <c r="G275" s="2" t="str">
        <f>IF(INDEX(지갑!$H:$H,MATCH(A275&amp;B275&amp;C275&amp;D275&amp;E275&amp;F275&amp;H275,지갑!$K:$K,0))=0, "",INDEX(지갑!$H:$H,MATCH(A275&amp;B275&amp;C275&amp;D275&amp;E275&amp;F275&amp;H275,지갑!$K:$K,0)))</f>
        <v>terra174evzq0tnd0uvzkkrvg08n9geqpcsvdrychcm8</v>
      </c>
      <c r="I275" s="6" t="s">
        <v>1671</v>
      </c>
      <c r="J275" s="6" t="s">
        <v>111</v>
      </c>
      <c r="K275" s="6" t="s">
        <v>15</v>
      </c>
      <c r="L275" s="6" t="s">
        <v>107</v>
      </c>
      <c r="M275" s="9">
        <v>20000000</v>
      </c>
      <c r="N275" s="6" t="s">
        <v>21</v>
      </c>
      <c r="O275" s="6">
        <v>1273090217</v>
      </c>
      <c r="P275" s="6" t="str">
        <f>IF(ISBLANK(N275)=FALSE,IF(ISERROR(INDEX(지갑!$B$2:$B$1048576,MATCH($N275&amp;O275,지갑!$J$2:$J$1048576,0))) = TRUE, "", INDEX(지갑!$B$2:$B$1048576,MATCH($N275&amp;O275,지갑!$J$2:$J$1048576,0))),"")</f>
        <v>exchange</v>
      </c>
      <c r="Q275" s="6" t="str">
        <f>IF(ISBLANK(N275)=FALSE,IF(ISERROR(INDEX(지갑!$C$2:$C$1048576,MATCH($N275&amp;O275,지갑!$J$2:$J$1048576,0))) = TRUE, "", INDEX(지갑!$C$2:$C$1048576,MATCH($N275&amp;O275,지갑!$J$2:$J$1048576,0))),"")</f>
        <v>FTX</v>
      </c>
      <c r="R275" s="6" t="str">
        <f>IF(ISBLANK(N275)=FALSE,IF(ISERROR(INDEX(지갑!$D$2:$D$1048576,MATCH($N275&amp;O275,지갑!$J$2:$J$1048576,0))) = TRUE, "", INDEX(지갑!$D$2:$D$1048576,MATCH($N275&amp;O275,지갑!$J$2:$J$1048576,0))),"")</f>
        <v>BBRICK</v>
      </c>
      <c r="S275" s="6" t="s">
        <v>544</v>
      </c>
      <c r="T275" s="12">
        <v>44669.423530092594</v>
      </c>
      <c r="U275" s="2" t="str">
        <f t="shared" si="21"/>
        <v>2022-04-18</v>
      </c>
    </row>
    <row r="276" spans="1:21">
      <c r="A276" s="2" t="s">
        <v>3</v>
      </c>
      <c r="B276" s="2" t="s">
        <v>67</v>
      </c>
      <c r="C276" s="2" t="s">
        <v>24</v>
      </c>
      <c r="D276" s="2" t="s">
        <v>1854</v>
      </c>
      <c r="E276" s="2">
        <v>10012</v>
      </c>
      <c r="F276" s="2" t="str">
        <f t="shared" ref="F276:F291" si="23">K276</f>
        <v>UST</v>
      </c>
      <c r="G276" s="2" t="str">
        <f>IF(INDEX(지갑!$H:$H,MATCH(A276&amp;B276&amp;C276&amp;D276&amp;E276&amp;F276&amp;H276,지갑!$K:$K,0))=0, "",INDEX(지갑!$H:$H,MATCH(A276&amp;B276&amp;C276&amp;D276&amp;E276&amp;F276&amp;H276,지갑!$K:$K,0)))</f>
        <v>terra1ncjg4a59x2pgvqy9qjyqprlj8lrwshm0wleht5</v>
      </c>
      <c r="H276" s="2">
        <v>102585224</v>
      </c>
      <c r="I276" s="6" t="s">
        <v>67</v>
      </c>
      <c r="J276" s="6" t="s">
        <v>111</v>
      </c>
      <c r="K276" s="6" t="s">
        <v>15</v>
      </c>
      <c r="L276" s="6" t="s">
        <v>14</v>
      </c>
      <c r="M276" s="9">
        <v>9999999</v>
      </c>
      <c r="N276" s="6" t="s">
        <v>108</v>
      </c>
      <c r="P276" s="6" t="str">
        <f>IF(ISBLANK(N276)=FALSE,IF(ISERROR(INDEX(지갑!$B$2:$B$1048576,MATCH($N276&amp;O276,지갑!$J$2:$J$1048576,0))) = TRUE, "", INDEX(지갑!$B$2:$B$1048576,MATCH($N276&amp;O276,지갑!$J$2:$J$1048576,0))),"")</f>
        <v>Wallet</v>
      </c>
      <c r="Q276" s="6" t="str">
        <f>IF(ISBLANK(N276)=FALSE,IF(ISERROR(INDEX(지갑!$C$2:$C$1048576,MATCH($N276&amp;O276,지갑!$J$2:$J$1048576,0))) = TRUE, "", INDEX(지갑!$C$2:$C$1048576,MATCH($N276&amp;O276,지갑!$J$2:$J$1048576,0))),"")</f>
        <v>Terra</v>
      </c>
      <c r="R276" s="6" t="str">
        <f>IF(ISBLANK(N276)=FALSE,IF(ISERROR(INDEX(지갑!$D$2:$D$1048576,MATCH($N276&amp;O276,지갑!$J$2:$J$1048576,0))) = TRUE, "", INDEX(지갑!$D$2:$D$1048576,MATCH($N276&amp;O276,지갑!$J$2:$J$1048576,0))),"")</f>
        <v>BBRICK</v>
      </c>
      <c r="S276" s="6" t="s">
        <v>197</v>
      </c>
      <c r="T276" s="12">
        <v>44671.239039351851</v>
      </c>
      <c r="U276" s="2" t="str">
        <f t="shared" si="21"/>
        <v>2022-04-20</v>
      </c>
    </row>
    <row r="277" spans="1:21">
      <c r="A277" s="2" t="s">
        <v>3</v>
      </c>
      <c r="B277" s="2" t="s">
        <v>23</v>
      </c>
      <c r="C277" s="2" t="s">
        <v>24</v>
      </c>
      <c r="D277" s="2" t="s">
        <v>1856</v>
      </c>
      <c r="E277" s="2">
        <v>10025</v>
      </c>
      <c r="F277" s="2" t="str">
        <f t="shared" si="23"/>
        <v>USDT</v>
      </c>
      <c r="G277" s="2" t="str">
        <f>IF(INDEX(지갑!$H:$H,MATCH(A277&amp;B277&amp;C277&amp;D277&amp;E277&amp;F277&amp;H277,지갑!$K:$K,0))=0, "",INDEX(지갑!$H:$H,MATCH(A277&amp;B277&amp;C277&amp;D277&amp;E277&amp;F277&amp;H277,지갑!$K:$K,0)))</f>
        <v>0xA341107b28740ee5a003BA3960448fD14174a026</v>
      </c>
      <c r="I277" s="6" t="s">
        <v>6</v>
      </c>
      <c r="J277" s="6" t="s">
        <v>24</v>
      </c>
      <c r="K277" s="6" t="s">
        <v>13</v>
      </c>
      <c r="L277" s="6" t="s">
        <v>1675</v>
      </c>
      <c r="M277" s="23">
        <v>25000</v>
      </c>
      <c r="N277" s="6" t="s">
        <v>146</v>
      </c>
      <c r="P277" s="6" t="str">
        <f>IF(ISBLANK(N277)=FALSE,IF(ISERROR(INDEX(지갑!$B$2:$B$1048576,MATCH($N277&amp;O277,지갑!$J$2:$J$1048576,0))) = TRUE, "", INDEX(지갑!$B$2:$B$1048576,MATCH($N277&amp;O277,지갑!$J$2:$J$1048576,0))),"")</f>
        <v>Wallet</v>
      </c>
      <c r="Q277" s="6" t="str">
        <f>IF(ISBLANK(N277)=FALSE,IF(ISERROR(INDEX(지갑!$C$2:$C$1048576,MATCH($N277&amp;O277,지갑!$J$2:$J$1048576,0))) = TRUE, "", INDEX(지갑!$C$2:$C$1048576,MATCH($N277&amp;O277,지갑!$J$2:$J$1048576,0))),"")</f>
        <v>Metamask</v>
      </c>
      <c r="R277" s="6" t="str">
        <f>IF(ISBLANK(N277)=FALSE,IF(ISERROR(INDEX(지갑!$D$2:$D$1048576,MATCH($N277&amp;O277,지갑!$J$2:$J$1048576,0))) = TRUE, "", INDEX(지갑!$D$2:$D$1048576,MATCH($N277&amp;O277,지갑!$J$2:$J$1048576,0))),"")</f>
        <v>Chai</v>
      </c>
      <c r="S277" s="6" t="s">
        <v>1738</v>
      </c>
      <c r="T277" s="12">
        <v>44677.495879629627</v>
      </c>
      <c r="U277" s="2" t="str">
        <f t="shared" si="21"/>
        <v>2022-04-26</v>
      </c>
    </row>
    <row r="278" spans="1:21">
      <c r="A278" s="2" t="s">
        <v>3</v>
      </c>
      <c r="B278" s="2" t="s">
        <v>23</v>
      </c>
      <c r="C278" s="2" t="s">
        <v>24</v>
      </c>
      <c r="D278" s="2" t="s">
        <v>1856</v>
      </c>
      <c r="E278" s="2">
        <v>10025</v>
      </c>
      <c r="F278" s="2" t="str">
        <f t="shared" si="23"/>
        <v>USDT</v>
      </c>
      <c r="G278" s="2" t="str">
        <f>IF(INDEX(지갑!$H:$H,MATCH(A278&amp;B278&amp;C278&amp;D278&amp;E278&amp;F278&amp;H278,지갑!$K:$K,0))=0, "",INDEX(지갑!$H:$H,MATCH(A278&amp;B278&amp;C278&amp;D278&amp;E278&amp;F278&amp;H278,지갑!$K:$K,0)))</f>
        <v>0xA341107b28740ee5a003BA3960448fD14174a026</v>
      </c>
      <c r="I278" s="6" t="s">
        <v>6</v>
      </c>
      <c r="J278" s="6" t="s">
        <v>24</v>
      </c>
      <c r="K278" s="6" t="s">
        <v>13</v>
      </c>
      <c r="L278" s="6" t="s">
        <v>1675</v>
      </c>
      <c r="M278" s="23">
        <v>33000</v>
      </c>
      <c r="N278" s="6" t="s">
        <v>146</v>
      </c>
      <c r="P278" s="6" t="str">
        <f>IF(ISBLANK(N278)=FALSE,IF(ISERROR(INDEX(지갑!$B$2:$B$1048576,MATCH($N278&amp;O278,지갑!$J$2:$J$1048576,0))) = TRUE, "", INDEX(지갑!$B$2:$B$1048576,MATCH($N278&amp;O278,지갑!$J$2:$J$1048576,0))),"")</f>
        <v>Wallet</v>
      </c>
      <c r="Q278" s="6" t="str">
        <f>IF(ISBLANK(N278)=FALSE,IF(ISERROR(INDEX(지갑!$C$2:$C$1048576,MATCH($N278&amp;O278,지갑!$J$2:$J$1048576,0))) = TRUE, "", INDEX(지갑!$C$2:$C$1048576,MATCH($N278&amp;O278,지갑!$J$2:$J$1048576,0))),"")</f>
        <v>Metamask</v>
      </c>
      <c r="R278" s="6" t="str">
        <f>IF(ISBLANK(N278)=FALSE,IF(ISERROR(INDEX(지갑!$D$2:$D$1048576,MATCH($N278&amp;O278,지갑!$J$2:$J$1048576,0))) = TRUE, "", INDEX(지갑!$D$2:$D$1048576,MATCH($N278&amp;O278,지갑!$J$2:$J$1048576,0))),"")</f>
        <v>Chai</v>
      </c>
      <c r="S278" s="6" t="s">
        <v>1739</v>
      </c>
      <c r="T278" s="12">
        <v>44677.495185185187</v>
      </c>
      <c r="U278" s="2" t="str">
        <f t="shared" si="21"/>
        <v>2022-04-26</v>
      </c>
    </row>
    <row r="279" spans="1:21">
      <c r="A279" s="2" t="s">
        <v>3</v>
      </c>
      <c r="B279" s="2" t="s">
        <v>872</v>
      </c>
      <c r="C279" s="2" t="s">
        <v>58</v>
      </c>
      <c r="F279" s="2" t="str">
        <f t="shared" si="23"/>
        <v>USDC</v>
      </c>
      <c r="I279" s="6" t="s">
        <v>872</v>
      </c>
      <c r="J279" s="6" t="s">
        <v>58</v>
      </c>
      <c r="K279" s="6" t="s">
        <v>12</v>
      </c>
      <c r="L279" s="6" t="s">
        <v>944</v>
      </c>
      <c r="M279" s="9">
        <v>9963.2520000000004</v>
      </c>
      <c r="N279" s="6" t="s">
        <v>945</v>
      </c>
      <c r="P279" s="6" t="str">
        <f>IF(ISBLANK(N279)=FALSE,IF(ISERROR(INDEX(지갑!$B$2:$B$1048576,MATCH($N279&amp;O279,지갑!$J$2:$J$1048576,0))) = TRUE, "", INDEX(지갑!$B$2:$B$1048576,MATCH($N279&amp;O279,지갑!$J$2:$J$1048576,0))),"")</f>
        <v>exchange</v>
      </c>
      <c r="Q279" s="6" t="str">
        <f>IF(ISBLANK(N279)=FALSE,IF(ISERROR(INDEX(지갑!$C$2:$C$1048576,MATCH($N279&amp;O279,지갑!$J$2:$J$1048576,0))) = TRUE, "", INDEX(지갑!$C$2:$C$1048576,MATCH($N279&amp;O279,지갑!$J$2:$J$1048576,0))),"")</f>
        <v>FTX</v>
      </c>
      <c r="R279" s="6" t="str">
        <f>IF(ISBLANK(N279)=FALSE,IF(ISERROR(INDEX(지갑!$D$2:$D$1048576,MATCH($N279&amp;O279,지갑!$J$2:$J$1048576,0))) = TRUE, "", INDEX(지갑!$D$2:$D$1048576,MATCH($N279&amp;O279,지갑!$J$2:$J$1048576,0))),"")</f>
        <v>Peertec</v>
      </c>
      <c r="S279" s="6" t="s">
        <v>719</v>
      </c>
      <c r="T279" s="12">
        <v>44667.779490740737</v>
      </c>
      <c r="U279" s="2" t="str">
        <f t="shared" si="21"/>
        <v>2022-04-16</v>
      </c>
    </row>
    <row r="280" spans="1:21">
      <c r="A280" s="2" t="s">
        <v>3</v>
      </c>
      <c r="B280" s="2" t="s">
        <v>872</v>
      </c>
      <c r="C280" s="2" t="s">
        <v>58</v>
      </c>
      <c r="F280" s="2" t="str">
        <f t="shared" si="23"/>
        <v>USDC</v>
      </c>
      <c r="I280" s="6" t="s">
        <v>872</v>
      </c>
      <c r="J280" s="6" t="s">
        <v>58</v>
      </c>
      <c r="K280" s="6" t="s">
        <v>12</v>
      </c>
      <c r="L280" s="6" t="s">
        <v>944</v>
      </c>
      <c r="M280" s="9">
        <v>10024.503000000001</v>
      </c>
      <c r="N280" s="6" t="s">
        <v>945</v>
      </c>
      <c r="P280" s="6" t="str">
        <f>IF(ISBLANK(N280)=FALSE,IF(ISERROR(INDEX(지갑!$B$2:$B$1048576,MATCH($N280&amp;O280,지갑!$J$2:$J$1048576,0))) = TRUE, "", INDEX(지갑!$B$2:$B$1048576,MATCH($N280&amp;O280,지갑!$J$2:$J$1048576,0))),"")</f>
        <v>exchange</v>
      </c>
      <c r="Q280" s="6" t="str">
        <f>IF(ISBLANK(N280)=FALSE,IF(ISERROR(INDEX(지갑!$C$2:$C$1048576,MATCH($N280&amp;O280,지갑!$J$2:$J$1048576,0))) = TRUE, "", INDEX(지갑!$C$2:$C$1048576,MATCH($N280&amp;O280,지갑!$J$2:$J$1048576,0))),"")</f>
        <v>FTX</v>
      </c>
      <c r="R280" s="6" t="str">
        <f>IF(ISBLANK(N280)=FALSE,IF(ISERROR(INDEX(지갑!$D$2:$D$1048576,MATCH($N280&amp;O280,지갑!$J$2:$J$1048576,0))) = TRUE, "", INDEX(지갑!$D$2:$D$1048576,MATCH($N280&amp;O280,지갑!$J$2:$J$1048576,0))),"")</f>
        <v>Peertec</v>
      </c>
      <c r="S280" s="6" t="s">
        <v>720</v>
      </c>
      <c r="T280" s="12">
        <v>44667.519918981481</v>
      </c>
      <c r="U280" s="2" t="str">
        <f t="shared" si="21"/>
        <v>2022-04-16</v>
      </c>
    </row>
    <row r="281" spans="1:21">
      <c r="A281" s="2" t="s">
        <v>3</v>
      </c>
      <c r="B281" s="2" t="s">
        <v>23</v>
      </c>
      <c r="C281" s="2" t="s">
        <v>24</v>
      </c>
      <c r="D281" s="2" t="s">
        <v>1856</v>
      </c>
      <c r="E281" s="2">
        <v>10025</v>
      </c>
      <c r="F281" s="2" t="str">
        <f t="shared" si="23"/>
        <v>USDT</v>
      </c>
      <c r="G281" s="2" t="str">
        <f>IF(INDEX(지갑!$H:$H,MATCH(A281&amp;B281&amp;C281&amp;D281&amp;E281&amp;F281&amp;H281,지갑!$K:$K,0))=0, "",INDEX(지갑!$H:$H,MATCH(A281&amp;B281&amp;C281&amp;D281&amp;E281&amp;F281&amp;H281,지갑!$K:$K,0)))</f>
        <v>0xA341107b28740ee5a003BA3960448fD14174a026</v>
      </c>
      <c r="I281" s="6" t="s">
        <v>6</v>
      </c>
      <c r="J281" s="6" t="s">
        <v>24</v>
      </c>
      <c r="K281" s="6" t="s">
        <v>13</v>
      </c>
      <c r="L281" s="6" t="s">
        <v>1675</v>
      </c>
      <c r="M281" s="23">
        <v>4000</v>
      </c>
      <c r="N281" s="6" t="s">
        <v>146</v>
      </c>
      <c r="P281" s="6" t="str">
        <f>IF(ISBLANK(N281)=FALSE,IF(ISERROR(INDEX(지갑!$B$2:$B$1048576,MATCH($N281&amp;O281,지갑!$J$2:$J$1048576,0))) = TRUE, "", INDEX(지갑!$B$2:$B$1048576,MATCH($N281&amp;O281,지갑!$J$2:$J$1048576,0))),"")</f>
        <v>Wallet</v>
      </c>
      <c r="Q281" s="6" t="str">
        <f>IF(ISBLANK(N281)=FALSE,IF(ISERROR(INDEX(지갑!$C$2:$C$1048576,MATCH($N281&amp;O281,지갑!$J$2:$J$1048576,0))) = TRUE, "", INDEX(지갑!$C$2:$C$1048576,MATCH($N281&amp;O281,지갑!$J$2:$J$1048576,0))),"")</f>
        <v>Metamask</v>
      </c>
      <c r="R281" s="6" t="str">
        <f>IF(ISBLANK(N281)=FALSE,IF(ISERROR(INDEX(지갑!$D$2:$D$1048576,MATCH($N281&amp;O281,지갑!$J$2:$J$1048576,0))) = TRUE, "", INDEX(지갑!$D$2:$D$1048576,MATCH($N281&amp;O281,지갑!$J$2:$J$1048576,0))),"")</f>
        <v>Chai</v>
      </c>
      <c r="S281" s="6" t="s">
        <v>1740</v>
      </c>
      <c r="T281" s="12">
        <v>44677.494652777779</v>
      </c>
      <c r="U281" s="2" t="str">
        <f t="shared" si="21"/>
        <v>2022-04-26</v>
      </c>
    </row>
    <row r="282" spans="1:21">
      <c r="A282" s="2" t="s">
        <v>3</v>
      </c>
      <c r="B282" s="2" t="s">
        <v>872</v>
      </c>
      <c r="C282" s="2" t="s">
        <v>58</v>
      </c>
      <c r="F282" s="2" t="str">
        <f t="shared" si="23"/>
        <v>KLAY</v>
      </c>
      <c r="G282" s="2" t="s">
        <v>155</v>
      </c>
      <c r="H282" s="2">
        <v>183316</v>
      </c>
      <c r="I282" s="6" t="s">
        <v>872</v>
      </c>
      <c r="J282" s="6" t="s">
        <v>58</v>
      </c>
      <c r="K282" s="6" t="s">
        <v>75</v>
      </c>
      <c r="L282" s="6" t="s">
        <v>75</v>
      </c>
      <c r="M282" s="9">
        <v>83977.826000000001</v>
      </c>
      <c r="N282" s="6" t="s">
        <v>115</v>
      </c>
      <c r="P282" s="6" t="str">
        <f>IF(ISBLANK(N282)=FALSE,IF(ISERROR(INDEX(지갑!$B$2:$B$1048576,MATCH($N282&amp;O282,지갑!$J$2:$J$1048576,0))) = TRUE, "", INDEX(지갑!$B$2:$B$1048576,MATCH($N282&amp;O282,지갑!$J$2:$J$1048576,0))),"")</f>
        <v>Wallet</v>
      </c>
      <c r="Q282" s="6" t="str">
        <f>IF(ISBLANK(N282)=FALSE,IF(ISERROR(INDEX(지갑!$C$2:$C$1048576,MATCH($N282&amp;O282,지갑!$J$2:$J$1048576,0))) = TRUE, "", INDEX(지갑!$C$2:$C$1048576,MATCH($N282&amp;O282,지갑!$J$2:$J$1048576,0))),"")</f>
        <v>Metamask</v>
      </c>
      <c r="R282" s="6" t="str">
        <f>IF(ISBLANK(N282)=FALSE,IF(ISERROR(INDEX(지갑!$D$2:$D$1048576,MATCH($N282&amp;O282,지갑!$J$2:$J$1048576,0))) = TRUE, "", INDEX(지갑!$D$2:$D$1048576,MATCH($N282&amp;O282,지갑!$J$2:$J$1048576,0))),"")</f>
        <v>Peertec</v>
      </c>
      <c r="S282" s="6" t="s">
        <v>948</v>
      </c>
      <c r="T282" s="12">
        <v>44667.43172453704</v>
      </c>
      <c r="U282" s="2" t="str">
        <f t="shared" si="21"/>
        <v>2022-04-16</v>
      </c>
    </row>
    <row r="283" spans="1:21">
      <c r="A283" s="2" t="s">
        <v>3</v>
      </c>
      <c r="B283" s="2" t="s">
        <v>23</v>
      </c>
      <c r="C283" s="2" t="s">
        <v>24</v>
      </c>
      <c r="D283" s="2" t="s">
        <v>1856</v>
      </c>
      <c r="E283" s="2">
        <v>10025</v>
      </c>
      <c r="F283" s="2" t="str">
        <f t="shared" si="23"/>
        <v>USDT</v>
      </c>
      <c r="G283" s="2" t="str">
        <f>IF(INDEX(지갑!$H:$H,MATCH(A283&amp;B283&amp;C283&amp;D283&amp;E283&amp;F283&amp;H283,지갑!$K:$K,0))=0, "",INDEX(지갑!$H:$H,MATCH(A283&amp;B283&amp;C283&amp;D283&amp;E283&amp;F283&amp;H283,지갑!$K:$K,0)))</f>
        <v>0xA341107b28740ee5a003BA3960448fD14174a026</v>
      </c>
      <c r="I283" s="6" t="s">
        <v>6</v>
      </c>
      <c r="J283" s="6" t="s">
        <v>24</v>
      </c>
      <c r="K283" s="6" t="s">
        <v>13</v>
      </c>
      <c r="L283" s="6" t="s">
        <v>1675</v>
      </c>
      <c r="M283" s="23">
        <v>20000</v>
      </c>
      <c r="N283" s="6" t="s">
        <v>146</v>
      </c>
      <c r="P283" s="6" t="str">
        <f>IF(ISBLANK(N283)=FALSE,IF(ISERROR(INDEX(지갑!$B$2:$B$1048576,MATCH($N283&amp;O283,지갑!$J$2:$J$1048576,0))) = TRUE, "", INDEX(지갑!$B$2:$B$1048576,MATCH($N283&amp;O283,지갑!$J$2:$J$1048576,0))),"")</f>
        <v>Wallet</v>
      </c>
      <c r="Q283" s="6" t="str">
        <f>IF(ISBLANK(N283)=FALSE,IF(ISERROR(INDEX(지갑!$C$2:$C$1048576,MATCH($N283&amp;O283,지갑!$J$2:$J$1048576,0))) = TRUE, "", INDEX(지갑!$C$2:$C$1048576,MATCH($N283&amp;O283,지갑!$J$2:$J$1048576,0))),"")</f>
        <v>Metamask</v>
      </c>
      <c r="R283" s="6" t="str">
        <f>IF(ISBLANK(N283)=FALSE,IF(ISERROR(INDEX(지갑!$D$2:$D$1048576,MATCH($N283&amp;O283,지갑!$J$2:$J$1048576,0))) = TRUE, "", INDEX(지갑!$D$2:$D$1048576,MATCH($N283&amp;O283,지갑!$J$2:$J$1048576,0))),"")</f>
        <v>Chai</v>
      </c>
      <c r="S283" s="6" t="s">
        <v>1741</v>
      </c>
      <c r="T283" s="12">
        <v>44677.493807870371</v>
      </c>
      <c r="U283" s="2" t="str">
        <f t="shared" si="21"/>
        <v>2022-04-26</v>
      </c>
    </row>
    <row r="284" spans="1:21">
      <c r="A284" s="2" t="s">
        <v>3</v>
      </c>
      <c r="B284" s="2" t="s">
        <v>872</v>
      </c>
      <c r="C284" s="2" t="s">
        <v>58</v>
      </c>
      <c r="F284" s="2" t="str">
        <f t="shared" si="23"/>
        <v>KLAY</v>
      </c>
      <c r="G284" s="2" t="s">
        <v>155</v>
      </c>
      <c r="H284" s="2">
        <v>183316</v>
      </c>
      <c r="I284" s="6" t="s">
        <v>872</v>
      </c>
      <c r="J284" s="6" t="s">
        <v>58</v>
      </c>
      <c r="K284" s="6" t="s">
        <v>75</v>
      </c>
      <c r="L284" s="6" t="s">
        <v>75</v>
      </c>
      <c r="M284" s="9">
        <v>85640.019</v>
      </c>
      <c r="N284" s="6" t="s">
        <v>115</v>
      </c>
      <c r="P284" s="6" t="str">
        <f>IF(ISBLANK(N284)=FALSE,IF(ISERROR(INDEX(지갑!$B$2:$B$1048576,MATCH($N284&amp;O284,지갑!$J$2:$J$1048576,0))) = TRUE, "", INDEX(지갑!$B$2:$B$1048576,MATCH($N284&amp;O284,지갑!$J$2:$J$1048576,0))),"")</f>
        <v>Wallet</v>
      </c>
      <c r="Q284" s="6" t="str">
        <f>IF(ISBLANK(N284)=FALSE,IF(ISERROR(INDEX(지갑!$C$2:$C$1048576,MATCH($N284&amp;O284,지갑!$J$2:$J$1048576,0))) = TRUE, "", INDEX(지갑!$C$2:$C$1048576,MATCH($N284&amp;O284,지갑!$J$2:$J$1048576,0))),"")</f>
        <v>Metamask</v>
      </c>
      <c r="R284" s="6" t="str">
        <f>IF(ISBLANK(N284)=FALSE,IF(ISERROR(INDEX(지갑!$D$2:$D$1048576,MATCH($N284&amp;O284,지갑!$J$2:$J$1048576,0))) = TRUE, "", INDEX(지갑!$D$2:$D$1048576,MATCH($N284&amp;O284,지갑!$J$2:$J$1048576,0))),"")</f>
        <v>Peertec</v>
      </c>
      <c r="S284" s="6" t="s">
        <v>949</v>
      </c>
      <c r="T284" s="12">
        <v>44666.406284722223</v>
      </c>
      <c r="U284" s="2" t="str">
        <f t="shared" si="21"/>
        <v>2022-04-15</v>
      </c>
    </row>
    <row r="285" spans="1:21">
      <c r="A285" s="2" t="s">
        <v>3</v>
      </c>
      <c r="B285" s="2" t="s">
        <v>23</v>
      </c>
      <c r="C285" s="2" t="s">
        <v>24</v>
      </c>
      <c r="D285" s="2" t="s">
        <v>1856</v>
      </c>
      <c r="E285" s="2">
        <v>10025</v>
      </c>
      <c r="F285" s="2" t="str">
        <f t="shared" si="23"/>
        <v>USDT</v>
      </c>
      <c r="G285" s="2" t="str">
        <f>IF(INDEX(지갑!$H:$H,MATCH(A285&amp;B285&amp;C285&amp;D285&amp;E285&amp;F285&amp;H285,지갑!$K:$K,0))=0, "",INDEX(지갑!$H:$H,MATCH(A285&amp;B285&amp;C285&amp;D285&amp;E285&amp;F285&amp;H285,지갑!$K:$K,0)))</f>
        <v>0xA341107b28740ee5a003BA3960448fD14174a026</v>
      </c>
      <c r="I285" s="6" t="s">
        <v>6</v>
      </c>
      <c r="J285" s="6" t="s">
        <v>24</v>
      </c>
      <c r="K285" s="6" t="s">
        <v>13</v>
      </c>
      <c r="L285" s="6" t="s">
        <v>1675</v>
      </c>
      <c r="M285" s="23">
        <v>12300</v>
      </c>
      <c r="N285" s="6" t="s">
        <v>146</v>
      </c>
      <c r="P285" s="6" t="str">
        <f>IF(ISBLANK(N285)=FALSE,IF(ISERROR(INDEX(지갑!$B$2:$B$1048576,MATCH($N285&amp;O285,지갑!$J$2:$J$1048576,0))) = TRUE, "", INDEX(지갑!$B$2:$B$1048576,MATCH($N285&amp;O285,지갑!$J$2:$J$1048576,0))),"")</f>
        <v>Wallet</v>
      </c>
      <c r="Q285" s="6" t="str">
        <f>IF(ISBLANK(N285)=FALSE,IF(ISERROR(INDEX(지갑!$C$2:$C$1048576,MATCH($N285&amp;O285,지갑!$J$2:$J$1048576,0))) = TRUE, "", INDEX(지갑!$C$2:$C$1048576,MATCH($N285&amp;O285,지갑!$J$2:$J$1048576,0))),"")</f>
        <v>Metamask</v>
      </c>
      <c r="R285" s="6" t="str">
        <f>IF(ISBLANK(N285)=FALSE,IF(ISERROR(INDEX(지갑!$D$2:$D$1048576,MATCH($N285&amp;O285,지갑!$J$2:$J$1048576,0))) = TRUE, "", INDEX(지갑!$D$2:$D$1048576,MATCH($N285&amp;O285,지갑!$J$2:$J$1048576,0))),"")</f>
        <v>Chai</v>
      </c>
      <c r="S285" s="6" t="s">
        <v>1742</v>
      </c>
      <c r="T285" s="12">
        <v>44677.493090277778</v>
      </c>
      <c r="U285" s="2" t="str">
        <f t="shared" si="21"/>
        <v>2022-04-26</v>
      </c>
    </row>
    <row r="286" spans="1:21">
      <c r="A286" s="2" t="s">
        <v>3</v>
      </c>
      <c r="B286" s="2" t="s">
        <v>67</v>
      </c>
      <c r="C286" s="2" t="s">
        <v>24</v>
      </c>
      <c r="D286" s="2" t="s">
        <v>1854</v>
      </c>
      <c r="E286" s="2">
        <v>10012</v>
      </c>
      <c r="F286" s="2" t="str">
        <f t="shared" si="23"/>
        <v>BUSD</v>
      </c>
      <c r="G286" s="2" t="str">
        <f>IF(INDEX(지갑!$H:$H,MATCH(A286&amp;B286&amp;C286&amp;D286&amp;E286&amp;F286&amp;H286,지갑!$K:$K,0))=0, "",INDEX(지갑!$H:$H,MATCH(A286&amp;B286&amp;C286&amp;D286&amp;E286&amp;F286&amp;H286,지갑!$K:$K,0)))</f>
        <v/>
      </c>
      <c r="I286" s="6" t="s">
        <v>67</v>
      </c>
      <c r="J286" s="6" t="s">
        <v>111</v>
      </c>
      <c r="K286" s="6" t="s">
        <v>167</v>
      </c>
      <c r="L286" s="6" t="s">
        <v>179</v>
      </c>
      <c r="M286" s="9">
        <v>3007914.98</v>
      </c>
      <c r="N286" s="6" t="s">
        <v>27</v>
      </c>
      <c r="P286" s="6" t="str">
        <f>IF(ISBLANK(N286)=FALSE,IF(ISERROR(INDEX(지갑!$B$2:$B$1048576,MATCH($N286&amp;O286,지갑!$J$2:$J$1048576,0))) = TRUE, "", INDEX(지갑!$B$2:$B$1048576,MATCH($N286&amp;O286,지갑!$J$2:$J$1048576,0))),"")</f>
        <v>exchange</v>
      </c>
      <c r="Q286" s="6" t="str">
        <f>IF(ISBLANK(N286)=FALSE,IF(ISERROR(INDEX(지갑!$C$2:$C$1048576,MATCH($N286&amp;O286,지갑!$J$2:$J$1048576,0))) = TRUE, "", INDEX(지갑!$C$2:$C$1048576,MATCH($N286&amp;O286,지갑!$J$2:$J$1048576,0))),"")</f>
        <v>FTX</v>
      </c>
      <c r="R286" s="6" t="str">
        <f>IF(ISBLANK(N286)=FALSE,IF(ISERROR(INDEX(지갑!$D$2:$D$1048576,MATCH($N286&amp;O286,지갑!$J$2:$J$1048576,0))) = TRUE, "", INDEX(지갑!$D$2:$D$1048576,MATCH($N286&amp;O286,지갑!$J$2:$J$1048576,0))),"")</f>
        <v>BBRICK</v>
      </c>
      <c r="S286" s="6" t="s">
        <v>198</v>
      </c>
      <c r="T286" s="12">
        <v>44669.674016203702</v>
      </c>
      <c r="U286" s="2" t="str">
        <f t="shared" si="21"/>
        <v>2022-04-18</v>
      </c>
    </row>
    <row r="287" spans="1:21">
      <c r="A287" s="2" t="s">
        <v>3</v>
      </c>
      <c r="B287" s="2" t="s">
        <v>23</v>
      </c>
      <c r="C287" s="2" t="s">
        <v>24</v>
      </c>
      <c r="D287" s="2" t="s">
        <v>1856</v>
      </c>
      <c r="E287" s="2">
        <v>10025</v>
      </c>
      <c r="F287" s="2" t="str">
        <f t="shared" si="23"/>
        <v>USDT</v>
      </c>
      <c r="G287" s="2" t="str">
        <f>IF(INDEX(지갑!$H:$H,MATCH(A287&amp;B287&amp;C287&amp;D287&amp;E287&amp;F287&amp;H287,지갑!$K:$K,0))=0, "",INDEX(지갑!$H:$H,MATCH(A287&amp;B287&amp;C287&amp;D287&amp;E287&amp;F287&amp;H287,지갑!$K:$K,0)))</f>
        <v>0xA341107b28740ee5a003BA3960448fD14174a026</v>
      </c>
      <c r="I287" s="6" t="s">
        <v>6</v>
      </c>
      <c r="J287" s="6" t="s">
        <v>24</v>
      </c>
      <c r="K287" s="6" t="s">
        <v>13</v>
      </c>
      <c r="L287" s="6" t="s">
        <v>1675</v>
      </c>
      <c r="M287" s="23">
        <v>25000</v>
      </c>
      <c r="N287" s="6" t="s">
        <v>146</v>
      </c>
      <c r="P287" s="6" t="str">
        <f>IF(ISBLANK(N287)=FALSE,IF(ISERROR(INDEX(지갑!$B$2:$B$1048576,MATCH($N287&amp;O287,지갑!$J$2:$J$1048576,0))) = TRUE, "", INDEX(지갑!$B$2:$B$1048576,MATCH($N287&amp;O287,지갑!$J$2:$J$1048576,0))),"")</f>
        <v>Wallet</v>
      </c>
      <c r="Q287" s="6" t="str">
        <f>IF(ISBLANK(N287)=FALSE,IF(ISERROR(INDEX(지갑!$C$2:$C$1048576,MATCH($N287&amp;O287,지갑!$J$2:$J$1048576,0))) = TRUE, "", INDEX(지갑!$C$2:$C$1048576,MATCH($N287&amp;O287,지갑!$J$2:$J$1048576,0))),"")</f>
        <v>Metamask</v>
      </c>
      <c r="R287" s="6" t="str">
        <f>IF(ISBLANK(N287)=FALSE,IF(ISERROR(INDEX(지갑!$D$2:$D$1048576,MATCH($N287&amp;O287,지갑!$J$2:$J$1048576,0))) = TRUE, "", INDEX(지갑!$D$2:$D$1048576,MATCH($N287&amp;O287,지갑!$J$2:$J$1048576,0))),"")</f>
        <v>Chai</v>
      </c>
      <c r="S287" s="6" t="s">
        <v>1743</v>
      </c>
      <c r="T287" s="12">
        <v>44677.492766203701</v>
      </c>
      <c r="U287" s="2" t="str">
        <f t="shared" si="21"/>
        <v>2022-04-26</v>
      </c>
    </row>
    <row r="288" spans="1:21">
      <c r="A288" s="2" t="s">
        <v>3</v>
      </c>
      <c r="B288" s="2" t="s">
        <v>23</v>
      </c>
      <c r="C288" s="2" t="s">
        <v>24</v>
      </c>
      <c r="D288" s="2" t="s">
        <v>1856</v>
      </c>
      <c r="E288" s="2">
        <v>10025</v>
      </c>
      <c r="F288" s="2" t="str">
        <f t="shared" si="23"/>
        <v>USDT</v>
      </c>
      <c r="G288" s="2" t="str">
        <f>IF(INDEX(지갑!$H:$H,MATCH(A288&amp;B288&amp;C288&amp;D288&amp;E288&amp;F288&amp;H288,지갑!$K:$K,0))=0, "",INDEX(지갑!$H:$H,MATCH(A288&amp;B288&amp;C288&amp;D288&amp;E288&amp;F288&amp;H288,지갑!$K:$K,0)))</f>
        <v>0xA341107b28740ee5a003BA3960448fD14174a026</v>
      </c>
      <c r="I288" s="6" t="s">
        <v>6</v>
      </c>
      <c r="J288" s="6" t="s">
        <v>24</v>
      </c>
      <c r="K288" s="6" t="s">
        <v>13</v>
      </c>
      <c r="L288" s="6" t="s">
        <v>1675</v>
      </c>
      <c r="M288" s="23">
        <v>50000</v>
      </c>
      <c r="N288" s="6" t="s">
        <v>146</v>
      </c>
      <c r="P288" s="6" t="str">
        <f>IF(ISBLANK(N288)=FALSE,IF(ISERROR(INDEX(지갑!$B$2:$B$1048576,MATCH($N288&amp;O288,지갑!$J$2:$J$1048576,0))) = TRUE, "", INDEX(지갑!$B$2:$B$1048576,MATCH($N288&amp;O288,지갑!$J$2:$J$1048576,0))),"")</f>
        <v>Wallet</v>
      </c>
      <c r="Q288" s="6" t="str">
        <f>IF(ISBLANK(N288)=FALSE,IF(ISERROR(INDEX(지갑!$C$2:$C$1048576,MATCH($N288&amp;O288,지갑!$J$2:$J$1048576,0))) = TRUE, "", INDEX(지갑!$C$2:$C$1048576,MATCH($N288&amp;O288,지갑!$J$2:$J$1048576,0))),"")</f>
        <v>Metamask</v>
      </c>
      <c r="R288" s="6" t="str">
        <f>IF(ISBLANK(N288)=FALSE,IF(ISERROR(INDEX(지갑!$D$2:$D$1048576,MATCH($N288&amp;O288,지갑!$J$2:$J$1048576,0))) = TRUE, "", INDEX(지갑!$D$2:$D$1048576,MATCH($N288&amp;O288,지갑!$J$2:$J$1048576,0))),"")</f>
        <v>Chai</v>
      </c>
      <c r="S288" s="6" t="s">
        <v>1744</v>
      </c>
      <c r="T288" s="12">
        <v>44677.492060185185</v>
      </c>
      <c r="U288" s="2" t="str">
        <f t="shared" si="21"/>
        <v>2022-04-26</v>
      </c>
    </row>
    <row r="289" spans="1:21">
      <c r="A289" s="2" t="s">
        <v>3</v>
      </c>
      <c r="B289" s="2" t="s">
        <v>23</v>
      </c>
      <c r="C289" s="2" t="s">
        <v>24</v>
      </c>
      <c r="D289" s="2" t="s">
        <v>1856</v>
      </c>
      <c r="E289" s="2">
        <v>10025</v>
      </c>
      <c r="F289" s="2" t="str">
        <f t="shared" si="23"/>
        <v>USDT</v>
      </c>
      <c r="G289" s="2" t="str">
        <f>IF(INDEX(지갑!$H:$H,MATCH(A289&amp;B289&amp;C289&amp;D289&amp;E289&amp;F289&amp;H289,지갑!$K:$K,0))=0, "",INDEX(지갑!$H:$H,MATCH(A289&amp;B289&amp;C289&amp;D289&amp;E289&amp;F289&amp;H289,지갑!$K:$K,0)))</f>
        <v>0xA341107b28740ee5a003BA3960448fD14174a026</v>
      </c>
      <c r="I289" s="6" t="s">
        <v>6</v>
      </c>
      <c r="J289" s="6" t="s">
        <v>24</v>
      </c>
      <c r="K289" s="6" t="s">
        <v>13</v>
      </c>
      <c r="L289" s="6" t="s">
        <v>1675</v>
      </c>
      <c r="M289" s="23">
        <v>35000</v>
      </c>
      <c r="N289" s="6" t="s">
        <v>146</v>
      </c>
      <c r="P289" s="6" t="str">
        <f>IF(ISBLANK(N289)=FALSE,IF(ISERROR(INDEX(지갑!$B$2:$B$1048576,MATCH($N289&amp;O289,지갑!$J$2:$J$1048576,0))) = TRUE, "", INDEX(지갑!$B$2:$B$1048576,MATCH($N289&amp;O289,지갑!$J$2:$J$1048576,0))),"")</f>
        <v>Wallet</v>
      </c>
      <c r="Q289" s="6" t="str">
        <f>IF(ISBLANK(N289)=FALSE,IF(ISERROR(INDEX(지갑!$C$2:$C$1048576,MATCH($N289&amp;O289,지갑!$J$2:$J$1048576,0))) = TRUE, "", INDEX(지갑!$C$2:$C$1048576,MATCH($N289&amp;O289,지갑!$J$2:$J$1048576,0))),"")</f>
        <v>Metamask</v>
      </c>
      <c r="R289" s="6" t="str">
        <f>IF(ISBLANK(N289)=FALSE,IF(ISERROR(INDEX(지갑!$D$2:$D$1048576,MATCH($N289&amp;O289,지갑!$J$2:$J$1048576,0))) = TRUE, "", INDEX(지갑!$D$2:$D$1048576,MATCH($N289&amp;O289,지갑!$J$2:$J$1048576,0))),"")</f>
        <v>Chai</v>
      </c>
      <c r="S289" s="6" t="s">
        <v>1745</v>
      </c>
      <c r="T289" s="12">
        <v>44677.491701388892</v>
      </c>
      <c r="U289" s="2" t="str">
        <f t="shared" si="21"/>
        <v>2022-04-26</v>
      </c>
    </row>
    <row r="290" spans="1:21">
      <c r="A290" s="2" t="s">
        <v>3</v>
      </c>
      <c r="B290" s="2" t="s">
        <v>23</v>
      </c>
      <c r="C290" s="2" t="s">
        <v>24</v>
      </c>
      <c r="D290" s="2" t="s">
        <v>1856</v>
      </c>
      <c r="E290" s="2">
        <v>10025</v>
      </c>
      <c r="F290" s="2" t="str">
        <f t="shared" si="23"/>
        <v>USDT</v>
      </c>
      <c r="G290" s="2" t="str">
        <f>IF(INDEX(지갑!$H:$H,MATCH(A290&amp;B290&amp;C290&amp;D290&amp;E290&amp;F290&amp;H290,지갑!$K:$K,0))=0, "",INDEX(지갑!$H:$H,MATCH(A290&amp;B290&amp;C290&amp;D290&amp;E290&amp;F290&amp;H290,지갑!$K:$K,0)))</f>
        <v>0xA341107b28740ee5a003BA3960448fD14174a026</v>
      </c>
      <c r="I290" s="6" t="s">
        <v>6</v>
      </c>
      <c r="J290" s="6" t="s">
        <v>24</v>
      </c>
      <c r="K290" s="6" t="s">
        <v>13</v>
      </c>
      <c r="L290" s="6" t="s">
        <v>1675</v>
      </c>
      <c r="M290" s="23">
        <v>25000</v>
      </c>
      <c r="N290" s="6" t="s">
        <v>146</v>
      </c>
      <c r="P290" s="6" t="str">
        <f>IF(ISBLANK(N290)=FALSE,IF(ISERROR(INDEX(지갑!$B$2:$B$1048576,MATCH($N290&amp;O290,지갑!$J$2:$J$1048576,0))) = TRUE, "", INDEX(지갑!$B$2:$B$1048576,MATCH($N290&amp;O290,지갑!$J$2:$J$1048576,0))),"")</f>
        <v>Wallet</v>
      </c>
      <c r="Q290" s="6" t="str">
        <f>IF(ISBLANK(N290)=FALSE,IF(ISERROR(INDEX(지갑!$C$2:$C$1048576,MATCH($N290&amp;O290,지갑!$J$2:$J$1048576,0))) = TRUE, "", INDEX(지갑!$C$2:$C$1048576,MATCH($N290&amp;O290,지갑!$J$2:$J$1048576,0))),"")</f>
        <v>Metamask</v>
      </c>
      <c r="R290" s="6" t="str">
        <f>IF(ISBLANK(N290)=FALSE,IF(ISERROR(INDEX(지갑!$D$2:$D$1048576,MATCH($N290&amp;O290,지갑!$J$2:$J$1048576,0))) = TRUE, "", INDEX(지갑!$D$2:$D$1048576,MATCH($N290&amp;O290,지갑!$J$2:$J$1048576,0))),"")</f>
        <v>Chai</v>
      </c>
      <c r="S290" s="6" t="s">
        <v>1746</v>
      </c>
      <c r="T290" s="12">
        <v>44677.491365740738</v>
      </c>
      <c r="U290" s="2" t="str">
        <f t="shared" si="21"/>
        <v>2022-04-26</v>
      </c>
    </row>
    <row r="291" spans="1:21">
      <c r="A291" s="2" t="s">
        <v>3</v>
      </c>
      <c r="B291" s="2" t="s">
        <v>67</v>
      </c>
      <c r="C291" s="2" t="s">
        <v>24</v>
      </c>
      <c r="D291" s="2" t="s">
        <v>1854</v>
      </c>
      <c r="E291" s="2">
        <v>10012</v>
      </c>
      <c r="F291" s="2" t="str">
        <f t="shared" si="23"/>
        <v>UST</v>
      </c>
      <c r="G291" s="2" t="str">
        <f>IF(INDEX(지갑!$H:$H,MATCH(A291&amp;B291&amp;C291&amp;D291&amp;E291&amp;F291&amp;H291,지갑!$K:$K,0))=0, "",INDEX(지갑!$H:$H,MATCH(A291&amp;B291&amp;C291&amp;D291&amp;E291&amp;F291&amp;H291,지갑!$K:$K,0)))</f>
        <v>terra1ncjg4a59x2pgvqy9qjyqprlj8lrwshm0wleht5</v>
      </c>
      <c r="H291" s="2">
        <v>102585224</v>
      </c>
      <c r="I291" s="6" t="s">
        <v>67</v>
      </c>
      <c r="J291" s="6" t="s">
        <v>111</v>
      </c>
      <c r="K291" s="6" t="s">
        <v>15</v>
      </c>
      <c r="L291" s="6" t="s">
        <v>11</v>
      </c>
      <c r="M291" s="9">
        <v>10000190</v>
      </c>
      <c r="N291" s="6" t="s">
        <v>199</v>
      </c>
      <c r="P291" s="6" t="str">
        <f>IF(ISBLANK(N291)=FALSE,IF(ISERROR(INDEX(지갑!$B$2:$B$1048576,MATCH($N291&amp;O291,지갑!$J$2:$J$1048576,0))) = TRUE, "", INDEX(지갑!$B$2:$B$1048576,MATCH($N291&amp;O291,지갑!$J$2:$J$1048576,0))),"")</f>
        <v>exchange</v>
      </c>
      <c r="Q291" s="6" t="str">
        <f>IF(ISBLANK(N291)=FALSE,IF(ISERROR(INDEX(지갑!$C$2:$C$1048576,MATCH($N291&amp;O291,지갑!$J$2:$J$1048576,0))) = TRUE, "", INDEX(지갑!$C$2:$C$1048576,MATCH($N291&amp;O291,지갑!$J$2:$J$1048576,0))),"")</f>
        <v>FTX</v>
      </c>
      <c r="R291" s="6" t="str">
        <f>IF(ISBLANK(N291)=FALSE,IF(ISERROR(INDEX(지갑!$D$2:$D$1048576,MATCH($N291&amp;O291,지갑!$J$2:$J$1048576,0))) = TRUE, "", INDEX(지갑!$D$2:$D$1048576,MATCH($N291&amp;O291,지갑!$J$2:$J$1048576,0))),"")</f>
        <v>Peertec</v>
      </c>
      <c r="S291" s="6" t="s">
        <v>200</v>
      </c>
      <c r="T291" s="12">
        <v>44669.625324074077</v>
      </c>
      <c r="U291" s="2" t="str">
        <f t="shared" si="21"/>
        <v>2022-04-18</v>
      </c>
    </row>
    <row r="292" spans="1:21" ht="17">
      <c r="A292" s="2" t="s">
        <v>560</v>
      </c>
      <c r="B292" s="2" t="s">
        <v>107</v>
      </c>
      <c r="C292" s="2" t="s">
        <v>111</v>
      </c>
      <c r="D292" s="5" t="s">
        <v>1845</v>
      </c>
      <c r="G292" s="2" t="str">
        <f>IF(INDEX(지갑!$H:$H,MATCH(A292&amp;B292&amp;C292&amp;D292&amp;E292&amp;F292&amp;H292,지갑!$K:$K,0))=0, "",INDEX(지갑!$H:$H,MATCH(A292&amp;B292&amp;C292&amp;D292&amp;E292&amp;F292&amp;H292,지갑!$K:$K,0)))</f>
        <v>terra1j4u9e5n8xu9c9jykny8uqw6lde6843qczzwd0x</v>
      </c>
      <c r="I292" s="6" t="s">
        <v>1672</v>
      </c>
      <c r="J292" s="6" t="s">
        <v>111</v>
      </c>
      <c r="K292" s="6" t="s">
        <v>15</v>
      </c>
      <c r="L292" s="6" t="s">
        <v>107</v>
      </c>
      <c r="M292" s="9">
        <v>40000</v>
      </c>
      <c r="N292" s="6" t="s">
        <v>159</v>
      </c>
      <c r="O292" s="6" t="s">
        <v>115</v>
      </c>
      <c r="P292" s="6" t="str">
        <f>IF(ISBLANK(N292)=FALSE,IF(ISERROR(INDEX(지갑!$B$2:$B$1048576,MATCH($N292&amp;O292,지갑!$J$2:$J$1048576,0))) = TRUE, "", INDEX(지갑!$B$2:$B$1048576,MATCH($N292&amp;O292,지갑!$J$2:$J$1048576,0))),"")</f>
        <v/>
      </c>
      <c r="Q292" s="6" t="str">
        <f>IF(ISBLANK(N292)=FALSE,IF(ISERROR(INDEX(지갑!$C$2:$C$1048576,MATCH($N292&amp;O292,지갑!$J$2:$J$1048576,0))) = TRUE, "", INDEX(지갑!$C$2:$C$1048576,MATCH($N292&amp;O292,지갑!$J$2:$J$1048576,0))),"")</f>
        <v/>
      </c>
      <c r="R292" s="6" t="str">
        <f>IF(ISBLANK(N292)=FALSE,IF(ISERROR(INDEX(지갑!$D$2:$D$1048576,MATCH($N292&amp;O292,지갑!$J$2:$J$1048576,0))) = TRUE, "", INDEX(지갑!$D$2:$D$1048576,MATCH($N292&amp;O292,지갑!$J$2:$J$1048576,0))),"")</f>
        <v/>
      </c>
      <c r="S292" s="6" t="s">
        <v>581</v>
      </c>
      <c r="T292" s="12">
        <v>44663.580150462964</v>
      </c>
      <c r="U292" s="2" t="str">
        <f t="shared" si="21"/>
        <v>2022-04-12</v>
      </c>
    </row>
    <row r="293" spans="1:21" ht="17">
      <c r="A293" s="2" t="s">
        <v>560</v>
      </c>
      <c r="B293" s="2" t="s">
        <v>107</v>
      </c>
      <c r="C293" s="2" t="s">
        <v>111</v>
      </c>
      <c r="D293" s="5" t="s">
        <v>1845</v>
      </c>
      <c r="G293" s="2" t="str">
        <f>IF(INDEX(지갑!$H:$H,MATCH(A293&amp;B293&amp;C293&amp;D293&amp;E293&amp;F293&amp;H293,지갑!$K:$K,0))=0, "",INDEX(지갑!$H:$H,MATCH(A293&amp;B293&amp;C293&amp;D293&amp;E293&amp;F293&amp;H293,지갑!$K:$K,0)))</f>
        <v>terra1j4u9e5n8xu9c9jykny8uqw6lde6843qczzwd0x</v>
      </c>
      <c r="I293" s="6" t="s">
        <v>1672</v>
      </c>
      <c r="J293" s="6" t="s">
        <v>111</v>
      </c>
      <c r="K293" s="6" t="s">
        <v>15</v>
      </c>
      <c r="L293" s="6" t="s">
        <v>107</v>
      </c>
      <c r="M293" s="9">
        <v>360000</v>
      </c>
      <c r="N293" s="6" t="s">
        <v>21</v>
      </c>
      <c r="O293" s="6">
        <v>823031602</v>
      </c>
      <c r="P293" s="6" t="str">
        <f>IF(ISBLANK(N293)=FALSE,IF(ISERROR(INDEX(지갑!$B$2:$B$1048576,MATCH($N293&amp;O293,지갑!$J$2:$J$1048576,0))) = TRUE, "", INDEX(지갑!$B$2:$B$1048576,MATCH($N293&amp;O293,지갑!$J$2:$J$1048576,0))),"")</f>
        <v>exchange</v>
      </c>
      <c r="Q293" s="6" t="str">
        <f>IF(ISBLANK(N293)=FALSE,IF(ISERROR(INDEX(지갑!$C$2:$C$1048576,MATCH($N293&amp;O293,지갑!$J$2:$J$1048576,0))) = TRUE, "", INDEX(지갑!$C$2:$C$1048576,MATCH($N293&amp;O293,지갑!$J$2:$J$1048576,0))),"")</f>
        <v>FTX</v>
      </c>
      <c r="R293" s="6" t="str">
        <f>IF(ISBLANK(N293)=FALSE,IF(ISERROR(INDEX(지갑!$D$2:$D$1048576,MATCH($N293&amp;O293,지갑!$J$2:$J$1048576,0))) = TRUE, "", INDEX(지갑!$D$2:$D$1048576,MATCH($N293&amp;O293,지갑!$J$2:$J$1048576,0))),"")</f>
        <v>Peertec</v>
      </c>
      <c r="S293" s="6" t="s">
        <v>582</v>
      </c>
      <c r="T293" s="12">
        <v>44663.577847222223</v>
      </c>
      <c r="U293" s="2" t="str">
        <f t="shared" si="21"/>
        <v>2022-04-12</v>
      </c>
    </row>
    <row r="294" spans="1:21">
      <c r="A294" s="2" t="s">
        <v>3</v>
      </c>
      <c r="B294" s="2" t="s">
        <v>872</v>
      </c>
      <c r="C294" s="2" t="s">
        <v>58</v>
      </c>
      <c r="F294" s="2" t="str">
        <f>K294</f>
        <v>KLAY</v>
      </c>
      <c r="G294" s="2" t="s">
        <v>155</v>
      </c>
      <c r="H294" s="2">
        <v>183316</v>
      </c>
      <c r="I294" s="6" t="s">
        <v>872</v>
      </c>
      <c r="J294" s="6" t="s">
        <v>58</v>
      </c>
      <c r="K294" s="6" t="s">
        <v>75</v>
      </c>
      <c r="L294" s="6" t="s">
        <v>75</v>
      </c>
      <c r="M294" s="9">
        <v>1051.9100000000001</v>
      </c>
      <c r="N294" s="6" t="s">
        <v>115</v>
      </c>
      <c r="P294" s="6" t="str">
        <f>IF(ISBLANK(N294)=FALSE,IF(ISERROR(INDEX(지갑!$B$2:$B$1048576,MATCH($N294&amp;O294,지갑!$J$2:$J$1048576,0))) = TRUE, "", INDEX(지갑!$B$2:$B$1048576,MATCH($N294&amp;O294,지갑!$J$2:$J$1048576,0))),"")</f>
        <v>Wallet</v>
      </c>
      <c r="Q294" s="6" t="str">
        <f>IF(ISBLANK(N294)=FALSE,IF(ISERROR(INDEX(지갑!$C$2:$C$1048576,MATCH($N294&amp;O294,지갑!$J$2:$J$1048576,0))) = TRUE, "", INDEX(지갑!$C$2:$C$1048576,MATCH($N294&amp;O294,지갑!$J$2:$J$1048576,0))),"")</f>
        <v>Metamask</v>
      </c>
      <c r="R294" s="6" t="str">
        <f>IF(ISBLANK(N294)=FALSE,IF(ISERROR(INDEX(지갑!$D$2:$D$1048576,MATCH($N294&amp;O294,지갑!$J$2:$J$1048576,0))) = TRUE, "", INDEX(지갑!$D$2:$D$1048576,MATCH($N294&amp;O294,지갑!$J$2:$J$1048576,0))),"")</f>
        <v>Peertec</v>
      </c>
      <c r="S294" s="6" t="s">
        <v>950</v>
      </c>
      <c r="T294" s="12">
        <v>44663.483437499999</v>
      </c>
      <c r="U294" s="2" t="str">
        <f t="shared" si="21"/>
        <v>2022-04-12</v>
      </c>
    </row>
    <row r="295" spans="1:21">
      <c r="A295" s="2" t="s">
        <v>3</v>
      </c>
      <c r="B295" s="2" t="s">
        <v>23</v>
      </c>
      <c r="C295" s="2" t="s">
        <v>24</v>
      </c>
      <c r="D295" s="2" t="s">
        <v>1856</v>
      </c>
      <c r="E295" s="2">
        <v>10025</v>
      </c>
      <c r="F295" s="2" t="str">
        <f>K295</f>
        <v>USDT</v>
      </c>
      <c r="G295" s="2" t="str">
        <f>IF(INDEX(지갑!$H:$H,MATCH(A295&amp;B295&amp;C295&amp;D295&amp;E295&amp;F295&amp;H295,지갑!$K:$K,0))=0, "",INDEX(지갑!$H:$H,MATCH(A295&amp;B295&amp;C295&amp;D295&amp;E295&amp;F295&amp;H295,지갑!$K:$K,0)))</f>
        <v>0xA341107b28740ee5a003BA3960448fD14174a026</v>
      </c>
      <c r="I295" s="6" t="s">
        <v>6</v>
      </c>
      <c r="J295" s="6" t="s">
        <v>24</v>
      </c>
      <c r="K295" s="6" t="s">
        <v>13</v>
      </c>
      <c r="L295" s="6" t="s">
        <v>1675</v>
      </c>
      <c r="M295" s="23">
        <v>8200</v>
      </c>
      <c r="N295" s="6" t="s">
        <v>146</v>
      </c>
      <c r="P295" s="6" t="str">
        <f>IF(ISBLANK(N295)=FALSE,IF(ISERROR(INDEX(지갑!$B$2:$B$1048576,MATCH($N295&amp;O295,지갑!$J$2:$J$1048576,0))) = TRUE, "", INDEX(지갑!$B$2:$B$1048576,MATCH($N295&amp;O295,지갑!$J$2:$J$1048576,0))),"")</f>
        <v>Wallet</v>
      </c>
      <c r="Q295" s="6" t="str">
        <f>IF(ISBLANK(N295)=FALSE,IF(ISERROR(INDEX(지갑!$C$2:$C$1048576,MATCH($N295&amp;O295,지갑!$J$2:$J$1048576,0))) = TRUE, "", INDEX(지갑!$C$2:$C$1048576,MATCH($N295&amp;O295,지갑!$J$2:$J$1048576,0))),"")</f>
        <v>Metamask</v>
      </c>
      <c r="R295" s="6" t="str">
        <f>IF(ISBLANK(N295)=FALSE,IF(ISERROR(INDEX(지갑!$D$2:$D$1048576,MATCH($N295&amp;O295,지갑!$J$2:$J$1048576,0))) = TRUE, "", INDEX(지갑!$D$2:$D$1048576,MATCH($N295&amp;O295,지갑!$J$2:$J$1048576,0))),"")</f>
        <v>Chai</v>
      </c>
      <c r="S295" s="6" t="s">
        <v>1747</v>
      </c>
      <c r="T295" s="12">
        <v>44677.491006944445</v>
      </c>
      <c r="U295" s="2" t="str">
        <f t="shared" si="21"/>
        <v>2022-04-26</v>
      </c>
    </row>
    <row r="296" spans="1:21" ht="17">
      <c r="A296" s="2" t="s">
        <v>560</v>
      </c>
      <c r="B296" s="2" t="s">
        <v>107</v>
      </c>
      <c r="C296" s="2" t="s">
        <v>111</v>
      </c>
      <c r="D296" s="5" t="s">
        <v>1845</v>
      </c>
      <c r="G296" s="2" t="str">
        <f>IF(INDEX(지갑!$H:$H,MATCH(A296&amp;B296&amp;C296&amp;D296&amp;E296&amp;F296&amp;H296,지갑!$K:$K,0))=0, "",INDEX(지갑!$H:$H,MATCH(A296&amp;B296&amp;C296&amp;D296&amp;E296&amp;F296&amp;H296,지갑!$K:$K,0)))</f>
        <v>terra1j4u9e5n8xu9c9jykny8uqw6lde6843qczzwd0x</v>
      </c>
      <c r="I296" s="6" t="s">
        <v>1672</v>
      </c>
      <c r="J296" s="6" t="s">
        <v>111</v>
      </c>
      <c r="K296" s="6" t="s">
        <v>15</v>
      </c>
      <c r="L296" s="6" t="s">
        <v>107</v>
      </c>
      <c r="M296" s="9">
        <v>190200</v>
      </c>
      <c r="N296" s="6" t="s">
        <v>21</v>
      </c>
      <c r="O296" s="6">
        <v>823031602</v>
      </c>
      <c r="P296" s="6" t="str">
        <f>IF(ISBLANK(N296)=FALSE,IF(ISERROR(INDEX(지갑!$B$2:$B$1048576,MATCH($N296&amp;O296,지갑!$J$2:$J$1048576,0))) = TRUE, "", INDEX(지갑!$B$2:$B$1048576,MATCH($N296&amp;O296,지갑!$J$2:$J$1048576,0))),"")</f>
        <v>exchange</v>
      </c>
      <c r="Q296" s="6" t="str">
        <f>IF(ISBLANK(N296)=FALSE,IF(ISERROR(INDEX(지갑!$C$2:$C$1048576,MATCH($N296&amp;O296,지갑!$J$2:$J$1048576,0))) = TRUE, "", INDEX(지갑!$C$2:$C$1048576,MATCH($N296&amp;O296,지갑!$J$2:$J$1048576,0))),"")</f>
        <v>FTX</v>
      </c>
      <c r="R296" s="6" t="str">
        <f>IF(ISBLANK(N296)=FALSE,IF(ISERROR(INDEX(지갑!$D$2:$D$1048576,MATCH($N296&amp;O296,지갑!$J$2:$J$1048576,0))) = TRUE, "", INDEX(지갑!$D$2:$D$1048576,MATCH($N296&amp;O296,지갑!$J$2:$J$1048576,0))),"")</f>
        <v>Peertec</v>
      </c>
      <c r="S296" s="6" t="s">
        <v>583</v>
      </c>
      <c r="T296" s="12">
        <v>44662.848344907405</v>
      </c>
      <c r="U296" s="2" t="str">
        <f t="shared" si="21"/>
        <v>2022-04-11</v>
      </c>
    </row>
    <row r="297" spans="1:21">
      <c r="A297" s="2" t="s">
        <v>3</v>
      </c>
      <c r="B297" s="2" t="s">
        <v>23</v>
      </c>
      <c r="C297" s="2" t="s">
        <v>24</v>
      </c>
      <c r="D297" s="2" t="s">
        <v>1856</v>
      </c>
      <c r="E297" s="2">
        <v>10025</v>
      </c>
      <c r="F297" s="2" t="str">
        <f t="shared" ref="F297:F328" si="24">K297</f>
        <v>USDT</v>
      </c>
      <c r="G297" s="2" t="str">
        <f>IF(INDEX(지갑!$H:$H,MATCH(A297&amp;B297&amp;C297&amp;D297&amp;E297&amp;F297&amp;H297,지갑!$K:$K,0))=0, "",INDEX(지갑!$H:$H,MATCH(A297&amp;B297&amp;C297&amp;D297&amp;E297&amp;F297&amp;H297,지갑!$K:$K,0)))</f>
        <v>0xA341107b28740ee5a003BA3960448fD14174a026</v>
      </c>
      <c r="I297" s="6" t="s">
        <v>6</v>
      </c>
      <c r="J297" s="6" t="s">
        <v>24</v>
      </c>
      <c r="K297" s="6" t="s">
        <v>13</v>
      </c>
      <c r="L297" s="6" t="s">
        <v>1675</v>
      </c>
      <c r="M297" s="23">
        <v>25000</v>
      </c>
      <c r="N297" s="6" t="s">
        <v>146</v>
      </c>
      <c r="P297" s="6" t="str">
        <f>IF(ISBLANK(N297)=FALSE,IF(ISERROR(INDEX(지갑!$B$2:$B$1048576,MATCH($N297&amp;O297,지갑!$J$2:$J$1048576,0))) = TRUE, "", INDEX(지갑!$B$2:$B$1048576,MATCH($N297&amp;O297,지갑!$J$2:$J$1048576,0))),"")</f>
        <v>Wallet</v>
      </c>
      <c r="Q297" s="6" t="str">
        <f>IF(ISBLANK(N297)=FALSE,IF(ISERROR(INDEX(지갑!$C$2:$C$1048576,MATCH($N297&amp;O297,지갑!$J$2:$J$1048576,0))) = TRUE, "", INDEX(지갑!$C$2:$C$1048576,MATCH($N297&amp;O297,지갑!$J$2:$J$1048576,0))),"")</f>
        <v>Metamask</v>
      </c>
      <c r="R297" s="6" t="str">
        <f>IF(ISBLANK(N297)=FALSE,IF(ISERROR(INDEX(지갑!$D$2:$D$1048576,MATCH($N297&amp;O297,지갑!$J$2:$J$1048576,0))) = TRUE, "", INDEX(지갑!$D$2:$D$1048576,MATCH($N297&amp;O297,지갑!$J$2:$J$1048576,0))),"")</f>
        <v>Chai</v>
      </c>
      <c r="S297" s="6" t="s">
        <v>1748</v>
      </c>
      <c r="T297" s="12">
        <v>44677.490682870368</v>
      </c>
      <c r="U297" s="2" t="str">
        <f t="shared" si="21"/>
        <v>2022-04-26</v>
      </c>
    </row>
    <row r="298" spans="1:21">
      <c r="A298" s="2" t="s">
        <v>3</v>
      </c>
      <c r="B298" s="2" t="s">
        <v>23</v>
      </c>
      <c r="C298" s="2" t="s">
        <v>24</v>
      </c>
      <c r="D298" s="2" t="s">
        <v>1856</v>
      </c>
      <c r="E298" s="2">
        <v>10025</v>
      </c>
      <c r="F298" s="2" t="str">
        <f t="shared" si="24"/>
        <v>USDT</v>
      </c>
      <c r="G298" s="2" t="str">
        <f>IF(INDEX(지갑!$H:$H,MATCH(A298&amp;B298&amp;C298&amp;D298&amp;E298&amp;F298&amp;H298,지갑!$K:$K,0))=0, "",INDEX(지갑!$H:$H,MATCH(A298&amp;B298&amp;C298&amp;D298&amp;E298&amp;F298&amp;H298,지갑!$K:$K,0)))</f>
        <v>0xA341107b28740ee5a003BA3960448fD14174a026</v>
      </c>
      <c r="I298" s="6" t="s">
        <v>6</v>
      </c>
      <c r="J298" s="6" t="s">
        <v>24</v>
      </c>
      <c r="K298" s="6" t="s">
        <v>13</v>
      </c>
      <c r="L298" s="6" t="s">
        <v>1675</v>
      </c>
      <c r="M298" s="23">
        <v>33000</v>
      </c>
      <c r="N298" s="6" t="s">
        <v>146</v>
      </c>
      <c r="P298" s="6" t="str">
        <f>IF(ISBLANK(N298)=FALSE,IF(ISERROR(INDEX(지갑!$B$2:$B$1048576,MATCH($N298&amp;O298,지갑!$J$2:$J$1048576,0))) = TRUE, "", INDEX(지갑!$B$2:$B$1048576,MATCH($N298&amp;O298,지갑!$J$2:$J$1048576,0))),"")</f>
        <v>Wallet</v>
      </c>
      <c r="Q298" s="6" t="str">
        <f>IF(ISBLANK(N298)=FALSE,IF(ISERROR(INDEX(지갑!$C$2:$C$1048576,MATCH($N298&amp;O298,지갑!$J$2:$J$1048576,0))) = TRUE, "", INDEX(지갑!$C$2:$C$1048576,MATCH($N298&amp;O298,지갑!$J$2:$J$1048576,0))),"")</f>
        <v>Metamask</v>
      </c>
      <c r="R298" s="6" t="str">
        <f>IF(ISBLANK(N298)=FALSE,IF(ISERROR(INDEX(지갑!$D$2:$D$1048576,MATCH($N298&amp;O298,지갑!$J$2:$J$1048576,0))) = TRUE, "", INDEX(지갑!$D$2:$D$1048576,MATCH($N298&amp;O298,지갑!$J$2:$J$1048576,0))),"")</f>
        <v>Chai</v>
      </c>
      <c r="S298" s="6" t="s">
        <v>1749</v>
      </c>
      <c r="T298" s="12">
        <v>44677.490416666667</v>
      </c>
      <c r="U298" s="2" t="str">
        <f t="shared" si="21"/>
        <v>2022-04-26</v>
      </c>
    </row>
    <row r="299" spans="1:21">
      <c r="A299" s="2" t="s">
        <v>3</v>
      </c>
      <c r="B299" s="2" t="s">
        <v>23</v>
      </c>
      <c r="C299" s="2" t="s">
        <v>24</v>
      </c>
      <c r="D299" s="2" t="s">
        <v>1856</v>
      </c>
      <c r="E299" s="2">
        <v>10025</v>
      </c>
      <c r="F299" s="2" t="str">
        <f t="shared" si="24"/>
        <v>USDT</v>
      </c>
      <c r="G299" s="2" t="str">
        <f>IF(INDEX(지갑!$H:$H,MATCH(A299&amp;B299&amp;C299&amp;D299&amp;E299&amp;F299&amp;H299,지갑!$K:$K,0))=0, "",INDEX(지갑!$H:$H,MATCH(A299&amp;B299&amp;C299&amp;D299&amp;E299&amp;F299&amp;H299,지갑!$K:$K,0)))</f>
        <v>0xA341107b28740ee5a003BA3960448fD14174a026</v>
      </c>
      <c r="I299" s="6" t="s">
        <v>6</v>
      </c>
      <c r="J299" s="6" t="s">
        <v>24</v>
      </c>
      <c r="K299" s="6" t="s">
        <v>13</v>
      </c>
      <c r="L299" s="6" t="s">
        <v>1675</v>
      </c>
      <c r="M299" s="23">
        <v>25000</v>
      </c>
      <c r="N299" s="6" t="s">
        <v>146</v>
      </c>
      <c r="P299" s="6" t="str">
        <f>IF(ISBLANK(N299)=FALSE,IF(ISERROR(INDEX(지갑!$B$2:$B$1048576,MATCH($N299&amp;O299,지갑!$J$2:$J$1048576,0))) = TRUE, "", INDEX(지갑!$B$2:$B$1048576,MATCH($N299&amp;O299,지갑!$J$2:$J$1048576,0))),"")</f>
        <v>Wallet</v>
      </c>
      <c r="Q299" s="6" t="str">
        <f>IF(ISBLANK(N299)=FALSE,IF(ISERROR(INDEX(지갑!$C$2:$C$1048576,MATCH($N299&amp;O299,지갑!$J$2:$J$1048576,0))) = TRUE, "", INDEX(지갑!$C$2:$C$1048576,MATCH($N299&amp;O299,지갑!$J$2:$J$1048576,0))),"")</f>
        <v>Metamask</v>
      </c>
      <c r="R299" s="6" t="str">
        <f>IF(ISBLANK(N299)=FALSE,IF(ISERROR(INDEX(지갑!$D$2:$D$1048576,MATCH($N299&amp;O299,지갑!$J$2:$J$1048576,0))) = TRUE, "", INDEX(지갑!$D$2:$D$1048576,MATCH($N299&amp;O299,지갑!$J$2:$J$1048576,0))),"")</f>
        <v>Chai</v>
      </c>
      <c r="S299" s="6" t="s">
        <v>1750</v>
      </c>
      <c r="T299" s="12">
        <v>44677.48978009259</v>
      </c>
      <c r="U299" s="2" t="str">
        <f t="shared" si="21"/>
        <v>2022-04-26</v>
      </c>
    </row>
    <row r="300" spans="1:21">
      <c r="A300" s="2" t="s">
        <v>3</v>
      </c>
      <c r="B300" s="2" t="s">
        <v>23</v>
      </c>
      <c r="C300" s="2" t="s">
        <v>24</v>
      </c>
      <c r="D300" s="2" t="s">
        <v>1856</v>
      </c>
      <c r="E300" s="2">
        <v>10025</v>
      </c>
      <c r="F300" s="2" t="str">
        <f t="shared" si="24"/>
        <v>USDT</v>
      </c>
      <c r="G300" s="2" t="str">
        <f>IF(INDEX(지갑!$H:$H,MATCH(A300&amp;B300&amp;C300&amp;D300&amp;E300&amp;F300&amp;H300,지갑!$K:$K,0))=0, "",INDEX(지갑!$H:$H,MATCH(A300&amp;B300&amp;C300&amp;D300&amp;E300&amp;F300&amp;H300,지갑!$K:$K,0)))</f>
        <v>0xA341107b28740ee5a003BA3960448fD14174a026</v>
      </c>
      <c r="I300" s="6" t="s">
        <v>6</v>
      </c>
      <c r="J300" s="6" t="s">
        <v>24</v>
      </c>
      <c r="K300" s="6" t="s">
        <v>13</v>
      </c>
      <c r="L300" s="6" t="s">
        <v>1675</v>
      </c>
      <c r="M300" s="23">
        <v>10000</v>
      </c>
      <c r="N300" s="6" t="s">
        <v>146</v>
      </c>
      <c r="P300" s="6" t="str">
        <f>IF(ISBLANK(N300)=FALSE,IF(ISERROR(INDEX(지갑!$B$2:$B$1048576,MATCH($N300&amp;O300,지갑!$J$2:$J$1048576,0))) = TRUE, "", INDEX(지갑!$B$2:$B$1048576,MATCH($N300&amp;O300,지갑!$J$2:$J$1048576,0))),"")</f>
        <v>Wallet</v>
      </c>
      <c r="Q300" s="6" t="str">
        <f>IF(ISBLANK(N300)=FALSE,IF(ISERROR(INDEX(지갑!$C$2:$C$1048576,MATCH($N300&amp;O300,지갑!$J$2:$J$1048576,0))) = TRUE, "", INDEX(지갑!$C$2:$C$1048576,MATCH($N300&amp;O300,지갑!$J$2:$J$1048576,0))),"")</f>
        <v>Metamask</v>
      </c>
      <c r="R300" s="6" t="str">
        <f>IF(ISBLANK(N300)=FALSE,IF(ISERROR(INDEX(지갑!$D$2:$D$1048576,MATCH($N300&amp;O300,지갑!$J$2:$J$1048576,0))) = TRUE, "", INDEX(지갑!$D$2:$D$1048576,MATCH($N300&amp;O300,지갑!$J$2:$J$1048576,0))),"")</f>
        <v>Chai</v>
      </c>
      <c r="S300" s="6" t="s">
        <v>1751</v>
      </c>
      <c r="T300" s="12">
        <v>44677.489293981482</v>
      </c>
      <c r="U300" s="2" t="str">
        <f t="shared" si="21"/>
        <v>2022-04-26</v>
      </c>
    </row>
    <row r="301" spans="1:21">
      <c r="A301" s="2" t="s">
        <v>3</v>
      </c>
      <c r="B301" s="2" t="s">
        <v>23</v>
      </c>
      <c r="C301" s="2" t="s">
        <v>24</v>
      </c>
      <c r="D301" s="2" t="s">
        <v>1856</v>
      </c>
      <c r="E301" s="2">
        <v>10025</v>
      </c>
      <c r="F301" s="2" t="str">
        <f t="shared" si="24"/>
        <v>USDT</v>
      </c>
      <c r="G301" s="2" t="str">
        <f>IF(INDEX(지갑!$H:$H,MATCH(A301&amp;B301&amp;C301&amp;D301&amp;E301&amp;F301&amp;H301,지갑!$K:$K,0))=0, "",INDEX(지갑!$H:$H,MATCH(A301&amp;B301&amp;C301&amp;D301&amp;E301&amp;F301&amp;H301,지갑!$K:$K,0)))</f>
        <v>0xA341107b28740ee5a003BA3960448fD14174a026</v>
      </c>
      <c r="I301" s="6" t="s">
        <v>6</v>
      </c>
      <c r="J301" s="6" t="s">
        <v>24</v>
      </c>
      <c r="K301" s="6" t="s">
        <v>13</v>
      </c>
      <c r="L301" s="6" t="s">
        <v>1675</v>
      </c>
      <c r="M301" s="23">
        <v>20000</v>
      </c>
      <c r="N301" s="6" t="s">
        <v>146</v>
      </c>
      <c r="P301" s="6" t="str">
        <f>IF(ISBLANK(N301)=FALSE,IF(ISERROR(INDEX(지갑!$B$2:$B$1048576,MATCH($N301&amp;O301,지갑!$J$2:$J$1048576,0))) = TRUE, "", INDEX(지갑!$B$2:$B$1048576,MATCH($N301&amp;O301,지갑!$J$2:$J$1048576,0))),"")</f>
        <v>Wallet</v>
      </c>
      <c r="Q301" s="6" t="str">
        <f>IF(ISBLANK(N301)=FALSE,IF(ISERROR(INDEX(지갑!$C$2:$C$1048576,MATCH($N301&amp;O301,지갑!$J$2:$J$1048576,0))) = TRUE, "", INDEX(지갑!$C$2:$C$1048576,MATCH($N301&amp;O301,지갑!$J$2:$J$1048576,0))),"")</f>
        <v>Metamask</v>
      </c>
      <c r="R301" s="6" t="str">
        <f>IF(ISBLANK(N301)=FALSE,IF(ISERROR(INDEX(지갑!$D$2:$D$1048576,MATCH($N301&amp;O301,지갑!$J$2:$J$1048576,0))) = TRUE, "", INDEX(지갑!$D$2:$D$1048576,MATCH($N301&amp;O301,지갑!$J$2:$J$1048576,0))),"")</f>
        <v>Chai</v>
      </c>
      <c r="S301" s="6" t="s">
        <v>304</v>
      </c>
      <c r="T301" s="12">
        <v>44677.489004629628</v>
      </c>
      <c r="U301" s="2" t="str">
        <f t="shared" si="21"/>
        <v>2022-04-26</v>
      </c>
    </row>
    <row r="302" spans="1:21">
      <c r="A302" s="2" t="s">
        <v>3</v>
      </c>
      <c r="B302" s="2" t="s">
        <v>23</v>
      </c>
      <c r="C302" s="2" t="s">
        <v>24</v>
      </c>
      <c r="D302" s="2" t="s">
        <v>1856</v>
      </c>
      <c r="E302" s="2">
        <v>10025</v>
      </c>
      <c r="F302" s="2" t="str">
        <f t="shared" si="24"/>
        <v>USDT</v>
      </c>
      <c r="G302" s="2" t="str">
        <f>IF(INDEX(지갑!$H:$H,MATCH(A302&amp;B302&amp;C302&amp;D302&amp;E302&amp;F302&amp;H302,지갑!$K:$K,0))=0, "",INDEX(지갑!$H:$H,MATCH(A302&amp;B302&amp;C302&amp;D302&amp;E302&amp;F302&amp;H302,지갑!$K:$K,0)))</f>
        <v>0xA341107b28740ee5a003BA3960448fD14174a026</v>
      </c>
      <c r="I302" s="6" t="s">
        <v>6</v>
      </c>
      <c r="J302" s="6" t="s">
        <v>24</v>
      </c>
      <c r="K302" s="6" t="s">
        <v>13</v>
      </c>
      <c r="L302" s="6" t="s">
        <v>1675</v>
      </c>
      <c r="M302" s="23">
        <v>10000</v>
      </c>
      <c r="N302" s="6" t="s">
        <v>146</v>
      </c>
      <c r="P302" s="6" t="str">
        <f>IF(ISBLANK(N302)=FALSE,IF(ISERROR(INDEX(지갑!$B$2:$B$1048576,MATCH($N302&amp;O302,지갑!$J$2:$J$1048576,0))) = TRUE, "", INDEX(지갑!$B$2:$B$1048576,MATCH($N302&amp;O302,지갑!$J$2:$J$1048576,0))),"")</f>
        <v>Wallet</v>
      </c>
      <c r="Q302" s="6" t="str">
        <f>IF(ISBLANK(N302)=FALSE,IF(ISERROR(INDEX(지갑!$C$2:$C$1048576,MATCH($N302&amp;O302,지갑!$J$2:$J$1048576,0))) = TRUE, "", INDEX(지갑!$C$2:$C$1048576,MATCH($N302&amp;O302,지갑!$J$2:$J$1048576,0))),"")</f>
        <v>Metamask</v>
      </c>
      <c r="R302" s="6" t="str">
        <f>IF(ISBLANK(N302)=FALSE,IF(ISERROR(INDEX(지갑!$D$2:$D$1048576,MATCH($N302&amp;O302,지갑!$J$2:$J$1048576,0))) = TRUE, "", INDEX(지갑!$D$2:$D$1048576,MATCH($N302&amp;O302,지갑!$J$2:$J$1048576,0))),"")</f>
        <v>Chai</v>
      </c>
      <c r="S302" s="6" t="s">
        <v>305</v>
      </c>
      <c r="T302" s="12">
        <v>44677.487916666665</v>
      </c>
      <c r="U302" s="2" t="str">
        <f t="shared" si="21"/>
        <v>2022-04-26</v>
      </c>
    </row>
    <row r="303" spans="1:21">
      <c r="A303" s="2" t="s">
        <v>3</v>
      </c>
      <c r="B303" s="2" t="s">
        <v>23</v>
      </c>
      <c r="C303" s="2" t="s">
        <v>24</v>
      </c>
      <c r="D303" s="2" t="s">
        <v>1856</v>
      </c>
      <c r="E303" s="2">
        <v>10025</v>
      </c>
      <c r="F303" s="2" t="str">
        <f t="shared" si="24"/>
        <v>USDT</v>
      </c>
      <c r="G303" s="2" t="str">
        <f>IF(INDEX(지갑!$H:$H,MATCH(A303&amp;B303&amp;C303&amp;D303&amp;E303&amp;F303&amp;H303,지갑!$K:$K,0))=0, "",INDEX(지갑!$H:$H,MATCH(A303&amp;B303&amp;C303&amp;D303&amp;E303&amp;F303&amp;H303,지갑!$K:$K,0)))</f>
        <v>0xA341107b28740ee5a003BA3960448fD14174a026</v>
      </c>
      <c r="I303" s="6" t="s">
        <v>6</v>
      </c>
      <c r="J303" s="6" t="s">
        <v>24</v>
      </c>
      <c r="K303" s="6" t="s">
        <v>13</v>
      </c>
      <c r="L303" s="6" t="s">
        <v>1675</v>
      </c>
      <c r="M303" s="23">
        <v>5000</v>
      </c>
      <c r="N303" s="6" t="s">
        <v>146</v>
      </c>
      <c r="P303" s="6" t="str">
        <f>IF(ISBLANK(N303)=FALSE,IF(ISERROR(INDEX(지갑!$B$2:$B$1048576,MATCH($N303&amp;O303,지갑!$J$2:$J$1048576,0))) = TRUE, "", INDEX(지갑!$B$2:$B$1048576,MATCH($N303&amp;O303,지갑!$J$2:$J$1048576,0))),"")</f>
        <v>Wallet</v>
      </c>
      <c r="Q303" s="6" t="str">
        <f>IF(ISBLANK(N303)=FALSE,IF(ISERROR(INDEX(지갑!$C$2:$C$1048576,MATCH($N303&amp;O303,지갑!$J$2:$J$1048576,0))) = TRUE, "", INDEX(지갑!$C$2:$C$1048576,MATCH($N303&amp;O303,지갑!$J$2:$J$1048576,0))),"")</f>
        <v>Metamask</v>
      </c>
      <c r="R303" s="6" t="str">
        <f>IF(ISBLANK(N303)=FALSE,IF(ISERROR(INDEX(지갑!$D$2:$D$1048576,MATCH($N303&amp;O303,지갑!$J$2:$J$1048576,0))) = TRUE, "", INDEX(지갑!$D$2:$D$1048576,MATCH($N303&amp;O303,지갑!$J$2:$J$1048576,0))),"")</f>
        <v>Chai</v>
      </c>
      <c r="S303" s="6" t="s">
        <v>306</v>
      </c>
      <c r="T303" s="12">
        <v>44677.487129629626</v>
      </c>
      <c r="U303" s="2" t="str">
        <f t="shared" si="21"/>
        <v>2022-04-26</v>
      </c>
    </row>
    <row r="304" spans="1:21">
      <c r="A304" s="2" t="s">
        <v>3</v>
      </c>
      <c r="B304" s="2" t="s">
        <v>67</v>
      </c>
      <c r="C304" s="2" t="s">
        <v>24</v>
      </c>
      <c r="D304" s="2" t="s">
        <v>1854</v>
      </c>
      <c r="E304" s="2">
        <v>10012</v>
      </c>
      <c r="F304" s="2" t="str">
        <f t="shared" si="24"/>
        <v>UST</v>
      </c>
      <c r="G304" s="2" t="str">
        <f>IF(INDEX(지갑!$H:$H,MATCH(A304&amp;B304&amp;C304&amp;D304&amp;E304&amp;F304&amp;H304,지갑!$K:$K,0))=0, "",INDEX(지갑!$H:$H,MATCH(A304&amp;B304&amp;C304&amp;D304&amp;E304&amp;F304&amp;H304,지갑!$K:$K,0)))</f>
        <v>terra1ncjg4a59x2pgvqy9qjyqprlj8lrwshm0wleht5</v>
      </c>
      <c r="H304" s="2">
        <v>102585224</v>
      </c>
      <c r="I304" s="6" t="s">
        <v>67</v>
      </c>
      <c r="J304" s="6" t="s">
        <v>111</v>
      </c>
      <c r="K304" s="6" t="s">
        <v>15</v>
      </c>
      <c r="L304" s="6" t="s">
        <v>11</v>
      </c>
      <c r="M304" s="9">
        <v>90</v>
      </c>
      <c r="N304" s="6" t="s">
        <v>199</v>
      </c>
      <c r="P304" s="6" t="str">
        <f>IF(ISBLANK(N304)=FALSE,IF(ISERROR(INDEX(지갑!$B$2:$B$1048576,MATCH($N304&amp;O304,지갑!$J$2:$J$1048576,0))) = TRUE, "", INDEX(지갑!$B$2:$B$1048576,MATCH($N304&amp;O304,지갑!$J$2:$J$1048576,0))),"")</f>
        <v>exchange</v>
      </c>
      <c r="Q304" s="6" t="str">
        <f>IF(ISBLANK(N304)=FALSE,IF(ISERROR(INDEX(지갑!$C$2:$C$1048576,MATCH($N304&amp;O304,지갑!$J$2:$J$1048576,0))) = TRUE, "", INDEX(지갑!$C$2:$C$1048576,MATCH($N304&amp;O304,지갑!$J$2:$J$1048576,0))),"")</f>
        <v>FTX</v>
      </c>
      <c r="R304" s="6" t="str">
        <f>IF(ISBLANK(N304)=FALSE,IF(ISERROR(INDEX(지갑!$D$2:$D$1048576,MATCH($N304&amp;O304,지갑!$J$2:$J$1048576,0))) = TRUE, "", INDEX(지갑!$D$2:$D$1048576,MATCH($N304&amp;O304,지갑!$J$2:$J$1048576,0))),"")</f>
        <v>Peertec</v>
      </c>
      <c r="S304" s="6" t="s">
        <v>201</v>
      </c>
      <c r="T304" s="12">
        <v>44669.455254629633</v>
      </c>
      <c r="U304" s="2" t="str">
        <f t="shared" si="21"/>
        <v>2022-04-18</v>
      </c>
    </row>
    <row r="305" spans="1:21">
      <c r="A305" s="2" t="s">
        <v>3</v>
      </c>
      <c r="B305" s="2" t="s">
        <v>872</v>
      </c>
      <c r="C305" s="2" t="s">
        <v>58</v>
      </c>
      <c r="F305" s="2" t="str">
        <f t="shared" si="24"/>
        <v>KLAY</v>
      </c>
      <c r="G305" s="2" t="s">
        <v>155</v>
      </c>
      <c r="H305" s="2">
        <v>183316</v>
      </c>
      <c r="I305" s="6" t="s">
        <v>872</v>
      </c>
      <c r="J305" s="6" t="s">
        <v>58</v>
      </c>
      <c r="K305" s="6" t="s">
        <v>75</v>
      </c>
      <c r="L305" s="6" t="s">
        <v>75</v>
      </c>
      <c r="M305" s="9">
        <v>5106.93</v>
      </c>
      <c r="N305" s="6" t="s">
        <v>115</v>
      </c>
      <c r="P305" s="6" t="str">
        <f>IF(ISBLANK(N305)=FALSE,IF(ISERROR(INDEX(지갑!$B$2:$B$1048576,MATCH($N305&amp;O305,지갑!$J$2:$J$1048576,0))) = TRUE, "", INDEX(지갑!$B$2:$B$1048576,MATCH($N305&amp;O305,지갑!$J$2:$J$1048576,0))),"")</f>
        <v>Wallet</v>
      </c>
      <c r="Q305" s="6" t="str">
        <f>IF(ISBLANK(N305)=FALSE,IF(ISERROR(INDEX(지갑!$C$2:$C$1048576,MATCH($N305&amp;O305,지갑!$J$2:$J$1048576,0))) = TRUE, "", INDEX(지갑!$C$2:$C$1048576,MATCH($N305&amp;O305,지갑!$J$2:$J$1048576,0))),"")</f>
        <v>Metamask</v>
      </c>
      <c r="R305" s="6" t="str">
        <f>IF(ISBLANK(N305)=FALSE,IF(ISERROR(INDEX(지갑!$D$2:$D$1048576,MATCH($N305&amp;O305,지갑!$J$2:$J$1048576,0))) = TRUE, "", INDEX(지갑!$D$2:$D$1048576,MATCH($N305&amp;O305,지갑!$J$2:$J$1048576,0))),"")</f>
        <v>Peertec</v>
      </c>
      <c r="S305" s="6" t="s">
        <v>951</v>
      </c>
      <c r="T305" s="12">
        <v>44659.690057870372</v>
      </c>
      <c r="U305" s="2" t="str">
        <f t="shared" si="21"/>
        <v>2022-04-08</v>
      </c>
    </row>
    <row r="306" spans="1:21">
      <c r="A306" s="2" t="s">
        <v>3</v>
      </c>
      <c r="B306" s="2" t="s">
        <v>67</v>
      </c>
      <c r="C306" s="2" t="s">
        <v>24</v>
      </c>
      <c r="D306" s="2" t="s">
        <v>1854</v>
      </c>
      <c r="E306" s="2">
        <v>10012</v>
      </c>
      <c r="F306" s="2" t="str">
        <f t="shared" si="24"/>
        <v>USDT</v>
      </c>
      <c r="G306" s="2" t="str">
        <f>IF(INDEX(지갑!$H:$H,MATCH(A306&amp;B306&amp;C306&amp;D306&amp;E306&amp;F306&amp;H306,지갑!$K:$K,0))=0, "",INDEX(지갑!$H:$H,MATCH(A306&amp;B306&amp;C306&amp;D306&amp;E306&amp;F306&amp;H306,지갑!$K:$K,0)))</f>
        <v/>
      </c>
      <c r="I306" s="6" t="s">
        <v>67</v>
      </c>
      <c r="J306" s="6" t="s">
        <v>111</v>
      </c>
      <c r="K306" s="6" t="s">
        <v>13</v>
      </c>
      <c r="L306" s="6" t="s">
        <v>76</v>
      </c>
      <c r="M306" s="9">
        <v>150</v>
      </c>
      <c r="N306" s="6" t="s">
        <v>191</v>
      </c>
      <c r="P306" s="6" t="str">
        <f>IF(ISBLANK(N306)=FALSE,IF(ISERROR(INDEX(지갑!$B$2:$B$1048576,MATCH($N306&amp;O306,지갑!$J$2:$J$1048576,0))) = TRUE, "", INDEX(지갑!$B$2:$B$1048576,MATCH($N306&amp;O306,지갑!$J$2:$J$1048576,0))),"")</f>
        <v/>
      </c>
      <c r="Q306" s="6" t="str">
        <f>IF(ISBLANK(N306)=FALSE,IF(ISERROR(INDEX(지갑!$C$2:$C$1048576,MATCH($N306&amp;O306,지갑!$J$2:$J$1048576,0))) = TRUE, "", INDEX(지갑!$C$2:$C$1048576,MATCH($N306&amp;O306,지갑!$J$2:$J$1048576,0))),"")</f>
        <v/>
      </c>
      <c r="R306" s="6" t="str">
        <f>IF(ISBLANK(N306)=FALSE,IF(ISERROR(INDEX(지갑!$D$2:$D$1048576,MATCH($N306&amp;O306,지갑!$J$2:$J$1048576,0))) = TRUE, "", INDEX(지갑!$D$2:$D$1048576,MATCH($N306&amp;O306,지갑!$J$2:$J$1048576,0))),"")</f>
        <v/>
      </c>
      <c r="S306" s="6" t="s">
        <v>202</v>
      </c>
      <c r="T306" s="12">
        <v>44665.4371875</v>
      </c>
      <c r="U306" s="2" t="str">
        <f t="shared" si="21"/>
        <v>2022-04-14</v>
      </c>
    </row>
    <row r="307" spans="1:21">
      <c r="A307" s="2" t="s">
        <v>3</v>
      </c>
      <c r="B307" s="2" t="s">
        <v>23</v>
      </c>
      <c r="C307" s="2" t="s">
        <v>24</v>
      </c>
      <c r="D307" s="2" t="s">
        <v>1856</v>
      </c>
      <c r="E307" s="2">
        <v>10025</v>
      </c>
      <c r="F307" s="2" t="str">
        <f t="shared" si="24"/>
        <v>USDT</v>
      </c>
      <c r="G307" s="2" t="str">
        <f>IF(INDEX(지갑!$H:$H,MATCH(A307&amp;B307&amp;C307&amp;D307&amp;E307&amp;F307&amp;H307,지갑!$K:$K,0))=0, "",INDEX(지갑!$H:$H,MATCH(A307&amp;B307&amp;C307&amp;D307&amp;E307&amp;F307&amp;H307,지갑!$K:$K,0)))</f>
        <v>0xA341107b28740ee5a003BA3960448fD14174a026</v>
      </c>
      <c r="I307" s="6" t="s">
        <v>6</v>
      </c>
      <c r="J307" s="6" t="s">
        <v>24</v>
      </c>
      <c r="K307" s="6" t="s">
        <v>13</v>
      </c>
      <c r="L307" s="6" t="s">
        <v>1675</v>
      </c>
      <c r="M307" s="23">
        <v>4500</v>
      </c>
      <c r="N307" s="6" t="s">
        <v>146</v>
      </c>
      <c r="P307" s="6" t="str">
        <f>IF(ISBLANK(N307)=FALSE,IF(ISERROR(INDEX(지갑!$B$2:$B$1048576,MATCH($N307&amp;O307,지갑!$J$2:$J$1048576,0))) = TRUE, "", INDEX(지갑!$B$2:$B$1048576,MATCH($N307&amp;O307,지갑!$J$2:$J$1048576,0))),"")</f>
        <v>Wallet</v>
      </c>
      <c r="Q307" s="6" t="str">
        <f>IF(ISBLANK(N307)=FALSE,IF(ISERROR(INDEX(지갑!$C$2:$C$1048576,MATCH($N307&amp;O307,지갑!$J$2:$J$1048576,0))) = TRUE, "", INDEX(지갑!$C$2:$C$1048576,MATCH($N307&amp;O307,지갑!$J$2:$J$1048576,0))),"")</f>
        <v>Metamask</v>
      </c>
      <c r="R307" s="6" t="str">
        <f>IF(ISBLANK(N307)=FALSE,IF(ISERROR(INDEX(지갑!$D$2:$D$1048576,MATCH($N307&amp;O307,지갑!$J$2:$J$1048576,0))) = TRUE, "", INDEX(지갑!$D$2:$D$1048576,MATCH($N307&amp;O307,지갑!$J$2:$J$1048576,0))),"")</f>
        <v>Chai</v>
      </c>
      <c r="S307" s="6" t="s">
        <v>307</v>
      </c>
      <c r="T307" s="12">
        <v>44677.486284722225</v>
      </c>
      <c r="U307" s="2" t="str">
        <f t="shared" si="21"/>
        <v>2022-04-26</v>
      </c>
    </row>
    <row r="308" spans="1:21">
      <c r="A308" s="2" t="s">
        <v>3</v>
      </c>
      <c r="B308" s="2" t="s">
        <v>23</v>
      </c>
      <c r="C308" s="2" t="s">
        <v>24</v>
      </c>
      <c r="D308" s="2" t="s">
        <v>1856</v>
      </c>
      <c r="E308" s="2">
        <v>10025</v>
      </c>
      <c r="F308" s="2" t="str">
        <f t="shared" si="24"/>
        <v>USDT</v>
      </c>
      <c r="G308" s="2" t="str">
        <f>IF(INDEX(지갑!$H:$H,MATCH(A308&amp;B308&amp;C308&amp;D308&amp;E308&amp;F308&amp;H308,지갑!$K:$K,0))=0, "",INDEX(지갑!$H:$H,MATCH(A308&amp;B308&amp;C308&amp;D308&amp;E308&amp;F308&amp;H308,지갑!$K:$K,0)))</f>
        <v>0xA341107b28740ee5a003BA3960448fD14174a026</v>
      </c>
      <c r="I308" s="6" t="s">
        <v>6</v>
      </c>
      <c r="J308" s="6" t="s">
        <v>24</v>
      </c>
      <c r="K308" s="6" t="s">
        <v>13</v>
      </c>
      <c r="L308" s="6" t="s">
        <v>1675</v>
      </c>
      <c r="M308" s="23">
        <v>49000</v>
      </c>
      <c r="N308" s="6" t="s">
        <v>146</v>
      </c>
      <c r="P308" s="6" t="str">
        <f>IF(ISBLANK(N308)=FALSE,IF(ISERROR(INDEX(지갑!$B$2:$B$1048576,MATCH($N308&amp;O308,지갑!$J$2:$J$1048576,0))) = TRUE, "", INDEX(지갑!$B$2:$B$1048576,MATCH($N308&amp;O308,지갑!$J$2:$J$1048576,0))),"")</f>
        <v>Wallet</v>
      </c>
      <c r="Q308" s="6" t="str">
        <f>IF(ISBLANK(N308)=FALSE,IF(ISERROR(INDEX(지갑!$C$2:$C$1048576,MATCH($N308&amp;O308,지갑!$J$2:$J$1048576,0))) = TRUE, "", INDEX(지갑!$C$2:$C$1048576,MATCH($N308&amp;O308,지갑!$J$2:$J$1048576,0))),"")</f>
        <v>Metamask</v>
      </c>
      <c r="R308" s="6" t="str">
        <f>IF(ISBLANK(N308)=FALSE,IF(ISERROR(INDEX(지갑!$D$2:$D$1048576,MATCH($N308&amp;O308,지갑!$J$2:$J$1048576,0))) = TRUE, "", INDEX(지갑!$D$2:$D$1048576,MATCH($N308&amp;O308,지갑!$J$2:$J$1048576,0))),"")</f>
        <v>Chai</v>
      </c>
      <c r="S308" s="6" t="s">
        <v>308</v>
      </c>
      <c r="T308" s="12">
        <v>44677.485925925925</v>
      </c>
      <c r="U308" s="2" t="str">
        <f t="shared" si="21"/>
        <v>2022-04-26</v>
      </c>
    </row>
    <row r="309" spans="1:21">
      <c r="A309" s="2" t="s">
        <v>3</v>
      </c>
      <c r="B309" s="2" t="s">
        <v>23</v>
      </c>
      <c r="C309" s="2" t="s">
        <v>24</v>
      </c>
      <c r="D309" s="2" t="s">
        <v>1856</v>
      </c>
      <c r="E309" s="2">
        <v>10025</v>
      </c>
      <c r="F309" s="2" t="str">
        <f t="shared" si="24"/>
        <v>USDT</v>
      </c>
      <c r="G309" s="2" t="str">
        <f>IF(INDEX(지갑!$H:$H,MATCH(A309&amp;B309&amp;C309&amp;D309&amp;E309&amp;F309&amp;H309,지갑!$K:$K,0))=0, "",INDEX(지갑!$H:$H,MATCH(A309&amp;B309&amp;C309&amp;D309&amp;E309&amp;F309&amp;H309,지갑!$K:$K,0)))</f>
        <v>0xA341107b28740ee5a003BA3960448fD14174a026</v>
      </c>
      <c r="I309" s="6" t="s">
        <v>6</v>
      </c>
      <c r="J309" s="6" t="s">
        <v>24</v>
      </c>
      <c r="K309" s="6" t="s">
        <v>13</v>
      </c>
      <c r="L309" s="6" t="s">
        <v>1675</v>
      </c>
      <c r="M309" s="23">
        <v>20000</v>
      </c>
      <c r="N309" s="6" t="s">
        <v>146</v>
      </c>
      <c r="P309" s="6" t="str">
        <f>IF(ISBLANK(N309)=FALSE,IF(ISERROR(INDEX(지갑!$B$2:$B$1048576,MATCH($N309&amp;O309,지갑!$J$2:$J$1048576,0))) = TRUE, "", INDEX(지갑!$B$2:$B$1048576,MATCH($N309&amp;O309,지갑!$J$2:$J$1048576,0))),"")</f>
        <v>Wallet</v>
      </c>
      <c r="Q309" s="6" t="str">
        <f>IF(ISBLANK(N309)=FALSE,IF(ISERROR(INDEX(지갑!$C$2:$C$1048576,MATCH($N309&amp;O309,지갑!$J$2:$J$1048576,0))) = TRUE, "", INDEX(지갑!$C$2:$C$1048576,MATCH($N309&amp;O309,지갑!$J$2:$J$1048576,0))),"")</f>
        <v>Metamask</v>
      </c>
      <c r="R309" s="6" t="str">
        <f>IF(ISBLANK(N309)=FALSE,IF(ISERROR(INDEX(지갑!$D$2:$D$1048576,MATCH($N309&amp;O309,지갑!$J$2:$J$1048576,0))) = TRUE, "", INDEX(지갑!$D$2:$D$1048576,MATCH($N309&amp;O309,지갑!$J$2:$J$1048576,0))),"")</f>
        <v>Chai</v>
      </c>
      <c r="S309" s="6" t="s">
        <v>309</v>
      </c>
      <c r="T309" s="12">
        <v>44677.474699074075</v>
      </c>
      <c r="U309" s="2" t="str">
        <f t="shared" si="21"/>
        <v>2022-04-26</v>
      </c>
    </row>
    <row r="310" spans="1:21">
      <c r="A310" s="2" t="s">
        <v>3</v>
      </c>
      <c r="B310" s="2" t="s">
        <v>67</v>
      </c>
      <c r="C310" s="2" t="s">
        <v>24</v>
      </c>
      <c r="D310" s="2" t="s">
        <v>1854</v>
      </c>
      <c r="E310" s="2">
        <v>10012</v>
      </c>
      <c r="F310" s="2" t="str">
        <f t="shared" si="24"/>
        <v>USDT</v>
      </c>
      <c r="G310" s="2" t="str">
        <f>IF(INDEX(지갑!$H:$H,MATCH(A310&amp;B310&amp;C310&amp;D310&amp;E310&amp;F310&amp;H310,지갑!$K:$K,0))=0, "",INDEX(지갑!$H:$H,MATCH(A310&amp;B310&amp;C310&amp;D310&amp;E310&amp;F310&amp;H310,지갑!$K:$K,0)))</f>
        <v/>
      </c>
      <c r="I310" s="6" t="s">
        <v>67</v>
      </c>
      <c r="J310" s="6" t="s">
        <v>111</v>
      </c>
      <c r="K310" s="6" t="s">
        <v>13</v>
      </c>
      <c r="L310" s="6" t="s">
        <v>76</v>
      </c>
      <c r="M310" s="9">
        <v>6300</v>
      </c>
      <c r="N310" s="6" t="s">
        <v>203</v>
      </c>
      <c r="P310" s="6" t="str">
        <f>IF(ISBLANK(N310)=FALSE,IF(ISERROR(INDEX(지갑!$B$2:$B$1048576,MATCH($N310&amp;O310,지갑!$J$2:$J$1048576,0))) = TRUE, "", INDEX(지갑!$B$2:$B$1048576,MATCH($N310&amp;O310,지갑!$J$2:$J$1048576,0))),"")</f>
        <v/>
      </c>
      <c r="Q310" s="6" t="str">
        <f>IF(ISBLANK(N310)=FALSE,IF(ISERROR(INDEX(지갑!$C$2:$C$1048576,MATCH($N310&amp;O310,지갑!$J$2:$J$1048576,0))) = TRUE, "", INDEX(지갑!$C$2:$C$1048576,MATCH($N310&amp;O310,지갑!$J$2:$J$1048576,0))),"")</f>
        <v/>
      </c>
      <c r="R310" s="6" t="str">
        <f>IF(ISBLANK(N310)=FALSE,IF(ISERROR(INDEX(지갑!$D$2:$D$1048576,MATCH($N310&amp;O310,지갑!$J$2:$J$1048576,0))) = TRUE, "", INDEX(지갑!$D$2:$D$1048576,MATCH($N310&amp;O310,지갑!$J$2:$J$1048576,0))),"")</f>
        <v/>
      </c>
      <c r="S310" s="6" t="s">
        <v>4043</v>
      </c>
      <c r="T310" s="12">
        <v>44663.640833333331</v>
      </c>
      <c r="U310" s="2" t="str">
        <f t="shared" si="21"/>
        <v>2022-04-12</v>
      </c>
    </row>
    <row r="311" spans="1:21">
      <c r="A311" s="2" t="s">
        <v>3</v>
      </c>
      <c r="B311" s="2" t="s">
        <v>23</v>
      </c>
      <c r="C311" s="2" t="s">
        <v>24</v>
      </c>
      <c r="D311" s="2" t="s">
        <v>1856</v>
      </c>
      <c r="E311" s="2">
        <v>10025</v>
      </c>
      <c r="F311" s="2" t="str">
        <f t="shared" si="24"/>
        <v>USDT</v>
      </c>
      <c r="G311" s="2" t="str">
        <f>IF(INDEX(지갑!$H:$H,MATCH(A311&amp;B311&amp;C311&amp;D311&amp;E311&amp;F311&amp;H311,지갑!$K:$K,0))=0, "",INDEX(지갑!$H:$H,MATCH(A311&amp;B311&amp;C311&amp;D311&amp;E311&amp;F311&amp;H311,지갑!$K:$K,0)))</f>
        <v>0xA341107b28740ee5a003BA3960448fD14174a026</v>
      </c>
      <c r="I311" s="6" t="s">
        <v>6</v>
      </c>
      <c r="J311" s="6" t="s">
        <v>24</v>
      </c>
      <c r="K311" s="6" t="s">
        <v>13</v>
      </c>
      <c r="L311" s="6" t="s">
        <v>1675</v>
      </c>
      <c r="M311" s="23">
        <v>58000</v>
      </c>
      <c r="N311" s="6" t="s">
        <v>146</v>
      </c>
      <c r="P311" s="6" t="str">
        <f>IF(ISBLANK(N311)=FALSE,IF(ISERROR(INDEX(지갑!$B$2:$B$1048576,MATCH($N311&amp;O311,지갑!$J$2:$J$1048576,0))) = TRUE, "", INDEX(지갑!$B$2:$B$1048576,MATCH($N311&amp;O311,지갑!$J$2:$J$1048576,0))),"")</f>
        <v>Wallet</v>
      </c>
      <c r="Q311" s="6" t="str">
        <f>IF(ISBLANK(N311)=FALSE,IF(ISERROR(INDEX(지갑!$C$2:$C$1048576,MATCH($N311&amp;O311,지갑!$J$2:$J$1048576,0))) = TRUE, "", INDEX(지갑!$C$2:$C$1048576,MATCH($N311&amp;O311,지갑!$J$2:$J$1048576,0))),"")</f>
        <v>Metamask</v>
      </c>
      <c r="R311" s="6" t="str">
        <f>IF(ISBLANK(N311)=FALSE,IF(ISERROR(INDEX(지갑!$D$2:$D$1048576,MATCH($N311&amp;O311,지갑!$J$2:$J$1048576,0))) = TRUE, "", INDEX(지갑!$D$2:$D$1048576,MATCH($N311&amp;O311,지갑!$J$2:$J$1048576,0))),"")</f>
        <v>Chai</v>
      </c>
      <c r="S311" s="6" t="s">
        <v>310</v>
      </c>
      <c r="T311" s="12">
        <v>44677.474363425928</v>
      </c>
      <c r="U311" s="2" t="str">
        <f t="shared" si="21"/>
        <v>2022-04-26</v>
      </c>
    </row>
    <row r="312" spans="1:21">
      <c r="A312" s="2" t="s">
        <v>3</v>
      </c>
      <c r="B312" s="2" t="s">
        <v>872</v>
      </c>
      <c r="C312" s="2" t="s">
        <v>58</v>
      </c>
      <c r="F312" s="2" t="str">
        <f t="shared" si="24"/>
        <v>KLAY</v>
      </c>
      <c r="G312" s="2" t="s">
        <v>155</v>
      </c>
      <c r="H312" s="2">
        <v>183316</v>
      </c>
      <c r="I312" s="6" t="s">
        <v>872</v>
      </c>
      <c r="J312" s="6" t="s">
        <v>58</v>
      </c>
      <c r="K312" s="6" t="s">
        <v>75</v>
      </c>
      <c r="L312" s="6" t="s">
        <v>75</v>
      </c>
      <c r="M312" s="9">
        <v>1384.088</v>
      </c>
      <c r="N312" s="6" t="s">
        <v>115</v>
      </c>
      <c r="P312" s="6" t="str">
        <f>IF(ISBLANK(N312)=FALSE,IF(ISERROR(INDEX(지갑!$B$2:$B$1048576,MATCH($N312&amp;O312,지갑!$J$2:$J$1048576,0))) = TRUE, "", INDEX(지갑!$B$2:$B$1048576,MATCH($N312&amp;O312,지갑!$J$2:$J$1048576,0))),"")</f>
        <v>Wallet</v>
      </c>
      <c r="Q312" s="6" t="str">
        <f>IF(ISBLANK(N312)=FALSE,IF(ISERROR(INDEX(지갑!$C$2:$C$1048576,MATCH($N312&amp;O312,지갑!$J$2:$J$1048576,0))) = TRUE, "", INDEX(지갑!$C$2:$C$1048576,MATCH($N312&amp;O312,지갑!$J$2:$J$1048576,0))),"")</f>
        <v>Metamask</v>
      </c>
      <c r="R312" s="6" t="str">
        <f>IF(ISBLANK(N312)=FALSE,IF(ISERROR(INDEX(지갑!$D$2:$D$1048576,MATCH($N312&amp;O312,지갑!$J$2:$J$1048576,0))) = TRUE, "", INDEX(지갑!$D$2:$D$1048576,MATCH($N312&amp;O312,지갑!$J$2:$J$1048576,0))),"")</f>
        <v>Peertec</v>
      </c>
      <c r="S312" s="6" t="s">
        <v>952</v>
      </c>
      <c r="T312" s="12">
        <v>44658.409629629627</v>
      </c>
      <c r="U312" s="2" t="str">
        <f t="shared" si="21"/>
        <v>2022-04-07</v>
      </c>
    </row>
    <row r="313" spans="1:21">
      <c r="A313" s="2" t="s">
        <v>3</v>
      </c>
      <c r="B313" s="2" t="s">
        <v>67</v>
      </c>
      <c r="C313" s="2" t="s">
        <v>24</v>
      </c>
      <c r="D313" s="2" t="s">
        <v>1854</v>
      </c>
      <c r="E313" s="2">
        <v>10012</v>
      </c>
      <c r="F313" s="2" t="str">
        <f t="shared" si="24"/>
        <v>USDT</v>
      </c>
      <c r="G313" s="2" t="str">
        <f>IF(INDEX(지갑!$H:$H,MATCH(A313&amp;B313&amp;C313&amp;D313&amp;E313&amp;F313&amp;H313,지갑!$K:$K,0))=0, "",INDEX(지갑!$H:$H,MATCH(A313&amp;B313&amp;C313&amp;D313&amp;E313&amp;F313&amp;H313,지갑!$K:$K,0)))</f>
        <v/>
      </c>
      <c r="I313" s="6" t="s">
        <v>67</v>
      </c>
      <c r="J313" s="6" t="s">
        <v>111</v>
      </c>
      <c r="K313" s="6" t="s">
        <v>13</v>
      </c>
      <c r="L313" s="6" t="s">
        <v>76</v>
      </c>
      <c r="M313" s="9">
        <v>200</v>
      </c>
      <c r="N313" s="6" t="s">
        <v>191</v>
      </c>
      <c r="P313" s="6" t="str">
        <f>IF(ISBLANK(N313)=FALSE,IF(ISERROR(INDEX(지갑!$B$2:$B$1048576,MATCH($N313&amp;O313,지갑!$J$2:$J$1048576,0))) = TRUE, "", INDEX(지갑!$B$2:$B$1048576,MATCH($N313&amp;O313,지갑!$J$2:$J$1048576,0))),"")</f>
        <v/>
      </c>
      <c r="Q313" s="6" t="str">
        <f>IF(ISBLANK(N313)=FALSE,IF(ISERROR(INDEX(지갑!$C$2:$C$1048576,MATCH($N313&amp;O313,지갑!$J$2:$J$1048576,0))) = TRUE, "", INDEX(지갑!$C$2:$C$1048576,MATCH($N313&amp;O313,지갑!$J$2:$J$1048576,0))),"")</f>
        <v/>
      </c>
      <c r="R313" s="6" t="str">
        <f>IF(ISBLANK(N313)=FALSE,IF(ISERROR(INDEX(지갑!$D$2:$D$1048576,MATCH($N313&amp;O313,지갑!$J$2:$J$1048576,0))) = TRUE, "", INDEX(지갑!$D$2:$D$1048576,MATCH($N313&amp;O313,지갑!$J$2:$J$1048576,0))),"")</f>
        <v/>
      </c>
      <c r="S313" s="6" t="s">
        <v>204</v>
      </c>
      <c r="T313" s="12">
        <v>44660.114131944443</v>
      </c>
      <c r="U313" s="2" t="str">
        <f t="shared" si="21"/>
        <v>2022-04-09</v>
      </c>
    </row>
    <row r="314" spans="1:21">
      <c r="A314" s="2" t="s">
        <v>3</v>
      </c>
      <c r="B314" s="2" t="s">
        <v>67</v>
      </c>
      <c r="C314" s="2" t="s">
        <v>24</v>
      </c>
      <c r="D314" s="2" t="s">
        <v>1854</v>
      </c>
      <c r="E314" s="2">
        <v>10012</v>
      </c>
      <c r="F314" s="2" t="str">
        <f t="shared" si="24"/>
        <v>USDT</v>
      </c>
      <c r="G314" s="2" t="str">
        <f>IF(INDEX(지갑!$H:$H,MATCH(A314&amp;B314&amp;C314&amp;D314&amp;E314&amp;F314&amp;H314,지갑!$K:$K,0))=0, "",INDEX(지갑!$H:$H,MATCH(A314&amp;B314&amp;C314&amp;D314&amp;E314&amp;F314&amp;H314,지갑!$K:$K,0)))</f>
        <v/>
      </c>
      <c r="I314" s="6" t="s">
        <v>67</v>
      </c>
      <c r="J314" s="6" t="s">
        <v>111</v>
      </c>
      <c r="K314" s="6" t="s">
        <v>13</v>
      </c>
      <c r="L314" s="6" t="s">
        <v>76</v>
      </c>
      <c r="M314" s="9">
        <v>2800</v>
      </c>
      <c r="N314" s="6" t="s">
        <v>205</v>
      </c>
      <c r="P314" s="6" t="str">
        <f>IF(ISBLANK(N314)=FALSE,IF(ISERROR(INDEX(지갑!$B$2:$B$1048576,MATCH($N314&amp;O314,지갑!$J$2:$J$1048576,0))) = TRUE, "", INDEX(지갑!$B$2:$B$1048576,MATCH($N314&amp;O314,지갑!$J$2:$J$1048576,0))),"")</f>
        <v/>
      </c>
      <c r="Q314" s="6" t="str">
        <f>IF(ISBLANK(N314)=FALSE,IF(ISERROR(INDEX(지갑!$C$2:$C$1048576,MATCH($N314&amp;O314,지갑!$J$2:$J$1048576,0))) = TRUE, "", INDEX(지갑!$C$2:$C$1048576,MATCH($N314&amp;O314,지갑!$J$2:$J$1048576,0))),"")</f>
        <v/>
      </c>
      <c r="R314" s="6" t="str">
        <f>IF(ISBLANK(N314)=FALSE,IF(ISERROR(INDEX(지갑!$D$2:$D$1048576,MATCH($N314&amp;O314,지갑!$J$2:$J$1048576,0))) = TRUE, "", INDEX(지갑!$D$2:$D$1048576,MATCH($N314&amp;O314,지갑!$J$2:$J$1048576,0))),"")</f>
        <v/>
      </c>
      <c r="S314" s="6" t="s">
        <v>206</v>
      </c>
      <c r="T314" s="12">
        <v>44659.601342592592</v>
      </c>
      <c r="U314" s="2" t="str">
        <f t="shared" si="21"/>
        <v>2022-04-08</v>
      </c>
    </row>
    <row r="315" spans="1:21">
      <c r="A315" s="2" t="s">
        <v>3</v>
      </c>
      <c r="B315" s="2" t="s">
        <v>67</v>
      </c>
      <c r="C315" s="2" t="s">
        <v>24</v>
      </c>
      <c r="D315" s="2" t="s">
        <v>1854</v>
      </c>
      <c r="E315" s="2">
        <v>10012</v>
      </c>
      <c r="F315" s="2" t="str">
        <f t="shared" si="24"/>
        <v>USDT</v>
      </c>
      <c r="G315" s="2" t="str">
        <f>IF(INDEX(지갑!$H:$H,MATCH(A315&amp;B315&amp;C315&amp;D315&amp;E315&amp;F315&amp;H315,지갑!$K:$K,0))=0, "",INDEX(지갑!$H:$H,MATCH(A315&amp;B315&amp;C315&amp;D315&amp;E315&amp;F315&amp;H315,지갑!$K:$K,0)))</f>
        <v/>
      </c>
      <c r="I315" s="6" t="s">
        <v>67</v>
      </c>
      <c r="J315" s="6" t="s">
        <v>111</v>
      </c>
      <c r="K315" s="6" t="s">
        <v>13</v>
      </c>
      <c r="L315" s="6" t="s">
        <v>76</v>
      </c>
      <c r="M315" s="9">
        <v>35</v>
      </c>
      <c r="N315" s="6" t="s">
        <v>191</v>
      </c>
      <c r="P315" s="6" t="str">
        <f>IF(ISBLANK(N315)=FALSE,IF(ISERROR(INDEX(지갑!$B$2:$B$1048576,MATCH($N315&amp;O315,지갑!$J$2:$J$1048576,0))) = TRUE, "", INDEX(지갑!$B$2:$B$1048576,MATCH($N315&amp;O315,지갑!$J$2:$J$1048576,0))),"")</f>
        <v/>
      </c>
      <c r="Q315" s="6" t="str">
        <f>IF(ISBLANK(N315)=FALSE,IF(ISERROR(INDEX(지갑!$C$2:$C$1048576,MATCH($N315&amp;O315,지갑!$J$2:$J$1048576,0))) = TRUE, "", INDEX(지갑!$C$2:$C$1048576,MATCH($N315&amp;O315,지갑!$J$2:$J$1048576,0))),"")</f>
        <v/>
      </c>
      <c r="R315" s="6" t="str">
        <f>IF(ISBLANK(N315)=FALSE,IF(ISERROR(INDEX(지갑!$D$2:$D$1048576,MATCH($N315&amp;O315,지갑!$J$2:$J$1048576,0))) = TRUE, "", INDEX(지갑!$D$2:$D$1048576,MATCH($N315&amp;O315,지갑!$J$2:$J$1048576,0))),"")</f>
        <v/>
      </c>
      <c r="S315" s="6" t="s">
        <v>207</v>
      </c>
      <c r="T315" s="12">
        <v>44658.436215277776</v>
      </c>
      <c r="U315" s="2" t="str">
        <f t="shared" si="21"/>
        <v>2022-04-07</v>
      </c>
    </row>
    <row r="316" spans="1:21">
      <c r="A316" s="2" t="s">
        <v>3</v>
      </c>
      <c r="B316" s="2" t="s">
        <v>23</v>
      </c>
      <c r="C316" s="2" t="s">
        <v>24</v>
      </c>
      <c r="D316" s="2" t="s">
        <v>1856</v>
      </c>
      <c r="E316" s="2">
        <v>10025</v>
      </c>
      <c r="F316" s="2" t="str">
        <f t="shared" si="24"/>
        <v>USDT</v>
      </c>
      <c r="G316" s="2" t="str">
        <f>IF(INDEX(지갑!$H:$H,MATCH(A316&amp;B316&amp;C316&amp;D316&amp;E316&amp;F316&amp;H316,지갑!$K:$K,0))=0, "",INDEX(지갑!$H:$H,MATCH(A316&amp;B316&amp;C316&amp;D316&amp;E316&amp;F316&amp;H316,지갑!$K:$K,0)))</f>
        <v>0xA341107b28740ee5a003BA3960448fD14174a026</v>
      </c>
      <c r="I316" s="6" t="s">
        <v>6</v>
      </c>
      <c r="J316" s="6" t="s">
        <v>24</v>
      </c>
      <c r="K316" s="6" t="s">
        <v>13</v>
      </c>
      <c r="L316" s="6" t="s">
        <v>1675</v>
      </c>
      <c r="M316" s="23">
        <v>25000</v>
      </c>
      <c r="N316" s="6" t="s">
        <v>146</v>
      </c>
      <c r="P316" s="6" t="str">
        <f>IF(ISBLANK(N316)=FALSE,IF(ISERROR(INDEX(지갑!$B$2:$B$1048576,MATCH($N316&amp;O316,지갑!$J$2:$J$1048576,0))) = TRUE, "", INDEX(지갑!$B$2:$B$1048576,MATCH($N316&amp;O316,지갑!$J$2:$J$1048576,0))),"")</f>
        <v>Wallet</v>
      </c>
      <c r="Q316" s="6" t="str">
        <f>IF(ISBLANK(N316)=FALSE,IF(ISERROR(INDEX(지갑!$C$2:$C$1048576,MATCH($N316&amp;O316,지갑!$J$2:$J$1048576,0))) = TRUE, "", INDEX(지갑!$C$2:$C$1048576,MATCH($N316&amp;O316,지갑!$J$2:$J$1048576,0))),"")</f>
        <v>Metamask</v>
      </c>
      <c r="R316" s="6" t="str">
        <f>IF(ISBLANK(N316)=FALSE,IF(ISERROR(INDEX(지갑!$D$2:$D$1048576,MATCH($N316&amp;O316,지갑!$J$2:$J$1048576,0))) = TRUE, "", INDEX(지갑!$D$2:$D$1048576,MATCH($N316&amp;O316,지갑!$J$2:$J$1048576,0))),"")</f>
        <v>Chai</v>
      </c>
      <c r="S316" s="6" t="s">
        <v>311</v>
      </c>
      <c r="T316" s="12">
        <v>44677.474050925928</v>
      </c>
      <c r="U316" s="2" t="str">
        <f t="shared" si="21"/>
        <v>2022-04-26</v>
      </c>
    </row>
    <row r="317" spans="1:21">
      <c r="A317" s="2" t="s">
        <v>3</v>
      </c>
      <c r="B317" s="2" t="s">
        <v>23</v>
      </c>
      <c r="C317" s="2" t="s">
        <v>24</v>
      </c>
      <c r="D317" s="2" t="s">
        <v>1856</v>
      </c>
      <c r="E317" s="2">
        <v>10025</v>
      </c>
      <c r="F317" s="2" t="str">
        <f t="shared" si="24"/>
        <v>USDT</v>
      </c>
      <c r="G317" s="2" t="str">
        <f>IF(INDEX(지갑!$H:$H,MATCH(A317&amp;B317&amp;C317&amp;D317&amp;E317&amp;F317&amp;H317,지갑!$K:$K,0))=0, "",INDEX(지갑!$H:$H,MATCH(A317&amp;B317&amp;C317&amp;D317&amp;E317&amp;F317&amp;H317,지갑!$K:$K,0)))</f>
        <v>0xA341107b28740ee5a003BA3960448fD14174a026</v>
      </c>
      <c r="I317" s="6" t="s">
        <v>6</v>
      </c>
      <c r="J317" s="6" t="s">
        <v>24</v>
      </c>
      <c r="K317" s="6" t="s">
        <v>13</v>
      </c>
      <c r="L317" s="6" t="s">
        <v>1675</v>
      </c>
      <c r="M317" s="23">
        <v>25000</v>
      </c>
      <c r="N317" s="6" t="s">
        <v>146</v>
      </c>
      <c r="P317" s="6" t="str">
        <f>IF(ISBLANK(N317)=FALSE,IF(ISERROR(INDEX(지갑!$B$2:$B$1048576,MATCH($N317&amp;O317,지갑!$J$2:$J$1048576,0))) = TRUE, "", INDEX(지갑!$B$2:$B$1048576,MATCH($N317&amp;O317,지갑!$J$2:$J$1048576,0))),"")</f>
        <v>Wallet</v>
      </c>
      <c r="Q317" s="6" t="str">
        <f>IF(ISBLANK(N317)=FALSE,IF(ISERROR(INDEX(지갑!$C$2:$C$1048576,MATCH($N317&amp;O317,지갑!$J$2:$J$1048576,0))) = TRUE, "", INDEX(지갑!$C$2:$C$1048576,MATCH($N317&amp;O317,지갑!$J$2:$J$1048576,0))),"")</f>
        <v>Metamask</v>
      </c>
      <c r="R317" s="6" t="str">
        <f>IF(ISBLANK(N317)=FALSE,IF(ISERROR(INDEX(지갑!$D$2:$D$1048576,MATCH($N317&amp;O317,지갑!$J$2:$J$1048576,0))) = TRUE, "", INDEX(지갑!$D$2:$D$1048576,MATCH($N317&amp;O317,지갑!$J$2:$J$1048576,0))),"")</f>
        <v>Chai</v>
      </c>
      <c r="S317" s="6" t="s">
        <v>312</v>
      </c>
      <c r="T317" s="12">
        <v>44677.473657407405</v>
      </c>
      <c r="U317" s="2" t="str">
        <f t="shared" si="21"/>
        <v>2022-04-26</v>
      </c>
    </row>
    <row r="318" spans="1:21">
      <c r="A318" s="2" t="s">
        <v>3</v>
      </c>
      <c r="B318" s="2" t="s">
        <v>23</v>
      </c>
      <c r="C318" s="2" t="s">
        <v>24</v>
      </c>
      <c r="D318" s="2" t="s">
        <v>1856</v>
      </c>
      <c r="E318" s="2">
        <v>10025</v>
      </c>
      <c r="F318" s="2" t="str">
        <f t="shared" si="24"/>
        <v>USDT</v>
      </c>
      <c r="G318" s="2" t="str">
        <f>IF(INDEX(지갑!$H:$H,MATCH(A318&amp;B318&amp;C318&amp;D318&amp;E318&amp;F318&amp;H318,지갑!$K:$K,0))=0, "",INDEX(지갑!$H:$H,MATCH(A318&amp;B318&amp;C318&amp;D318&amp;E318&amp;F318&amp;H318,지갑!$K:$K,0)))</f>
        <v>0xA341107b28740ee5a003BA3960448fD14174a026</v>
      </c>
      <c r="I318" s="6" t="s">
        <v>6</v>
      </c>
      <c r="J318" s="6" t="s">
        <v>24</v>
      </c>
      <c r="K318" s="6" t="s">
        <v>13</v>
      </c>
      <c r="L318" s="6" t="s">
        <v>1675</v>
      </c>
      <c r="M318" s="23">
        <v>30000</v>
      </c>
      <c r="N318" s="6" t="s">
        <v>146</v>
      </c>
      <c r="P318" s="6" t="str">
        <f>IF(ISBLANK(N318)=FALSE,IF(ISERROR(INDEX(지갑!$B$2:$B$1048576,MATCH($N318&amp;O318,지갑!$J$2:$J$1048576,0))) = TRUE, "", INDEX(지갑!$B$2:$B$1048576,MATCH($N318&amp;O318,지갑!$J$2:$J$1048576,0))),"")</f>
        <v>Wallet</v>
      </c>
      <c r="Q318" s="6" t="str">
        <f>IF(ISBLANK(N318)=FALSE,IF(ISERROR(INDEX(지갑!$C$2:$C$1048576,MATCH($N318&amp;O318,지갑!$J$2:$J$1048576,0))) = TRUE, "", INDEX(지갑!$C$2:$C$1048576,MATCH($N318&amp;O318,지갑!$J$2:$J$1048576,0))),"")</f>
        <v>Metamask</v>
      </c>
      <c r="R318" s="6" t="str">
        <f>IF(ISBLANK(N318)=FALSE,IF(ISERROR(INDEX(지갑!$D$2:$D$1048576,MATCH($N318&amp;O318,지갑!$J$2:$J$1048576,0))) = TRUE, "", INDEX(지갑!$D$2:$D$1048576,MATCH($N318&amp;O318,지갑!$J$2:$J$1048576,0))),"")</f>
        <v>Chai</v>
      </c>
      <c r="S318" s="6" t="s">
        <v>313</v>
      </c>
      <c r="T318" s="12">
        <v>44677.473391203705</v>
      </c>
      <c r="U318" s="2" t="str">
        <f t="shared" si="21"/>
        <v>2022-04-26</v>
      </c>
    </row>
    <row r="319" spans="1:21">
      <c r="A319" s="2" t="s">
        <v>3</v>
      </c>
      <c r="B319" s="2" t="s">
        <v>67</v>
      </c>
      <c r="C319" s="2" t="s">
        <v>24</v>
      </c>
      <c r="D319" s="2" t="s">
        <v>1854</v>
      </c>
      <c r="E319" s="2">
        <v>10012</v>
      </c>
      <c r="F319" s="2" t="str">
        <f t="shared" si="24"/>
        <v>USDT</v>
      </c>
      <c r="G319" s="2" t="str">
        <f>IF(INDEX(지갑!$H:$H,MATCH(A319&amp;B319&amp;C319&amp;D319&amp;E319&amp;F319&amp;H319,지갑!$K:$K,0))=0, "",INDEX(지갑!$H:$H,MATCH(A319&amp;B319&amp;C319&amp;D319&amp;E319&amp;F319&amp;H319,지갑!$K:$K,0)))</f>
        <v/>
      </c>
      <c r="I319" s="6" t="s">
        <v>67</v>
      </c>
      <c r="J319" s="6" t="s">
        <v>111</v>
      </c>
      <c r="K319" s="6" t="s">
        <v>13</v>
      </c>
      <c r="L319" s="6" t="s">
        <v>76</v>
      </c>
      <c r="M319" s="9">
        <v>350</v>
      </c>
      <c r="N319" s="6" t="s">
        <v>191</v>
      </c>
      <c r="P319" s="6" t="str">
        <f>IF(ISBLANK(N319)=FALSE,IF(ISERROR(INDEX(지갑!$B$2:$B$1048576,MATCH($N319&amp;O319,지갑!$J$2:$J$1048576,0))) = TRUE, "", INDEX(지갑!$B$2:$B$1048576,MATCH($N319&amp;O319,지갑!$J$2:$J$1048576,0))),"")</f>
        <v/>
      </c>
      <c r="Q319" s="6" t="str">
        <f>IF(ISBLANK(N319)=FALSE,IF(ISERROR(INDEX(지갑!$C$2:$C$1048576,MATCH($N319&amp;O319,지갑!$J$2:$J$1048576,0))) = TRUE, "", INDEX(지갑!$C$2:$C$1048576,MATCH($N319&amp;O319,지갑!$J$2:$J$1048576,0))),"")</f>
        <v/>
      </c>
      <c r="R319" s="6" t="str">
        <f>IF(ISBLANK(N319)=FALSE,IF(ISERROR(INDEX(지갑!$D$2:$D$1048576,MATCH($N319&amp;O319,지갑!$J$2:$J$1048576,0))) = TRUE, "", INDEX(지갑!$D$2:$D$1048576,MATCH($N319&amp;O319,지갑!$J$2:$J$1048576,0))),"")</f>
        <v/>
      </c>
      <c r="S319" s="6" t="s">
        <v>208</v>
      </c>
      <c r="T319" s="12">
        <v>44658.401701388888</v>
      </c>
      <c r="U319" s="2" t="str">
        <f t="shared" si="21"/>
        <v>2022-04-07</v>
      </c>
    </row>
    <row r="320" spans="1:21">
      <c r="A320" s="2" t="s">
        <v>3</v>
      </c>
      <c r="B320" s="2" t="s">
        <v>23</v>
      </c>
      <c r="C320" s="2" t="s">
        <v>24</v>
      </c>
      <c r="D320" s="2" t="s">
        <v>1856</v>
      </c>
      <c r="E320" s="2">
        <v>10025</v>
      </c>
      <c r="F320" s="2" t="str">
        <f t="shared" si="24"/>
        <v>USDT</v>
      </c>
      <c r="G320" s="2" t="str">
        <f>IF(INDEX(지갑!$H:$H,MATCH(A320&amp;B320&amp;C320&amp;D320&amp;E320&amp;F320&amp;H320,지갑!$K:$K,0))=0, "",INDEX(지갑!$H:$H,MATCH(A320&amp;B320&amp;C320&amp;D320&amp;E320&amp;F320&amp;H320,지갑!$K:$K,0)))</f>
        <v>0xA341107b28740ee5a003BA3960448fD14174a026</v>
      </c>
      <c r="I320" s="6" t="s">
        <v>6</v>
      </c>
      <c r="J320" s="6" t="s">
        <v>24</v>
      </c>
      <c r="K320" s="6" t="s">
        <v>13</v>
      </c>
      <c r="L320" s="6" t="s">
        <v>1675</v>
      </c>
      <c r="M320" s="23">
        <v>99000</v>
      </c>
      <c r="N320" s="6" t="s">
        <v>146</v>
      </c>
      <c r="P320" s="6" t="str">
        <f>IF(ISBLANK(N320)=FALSE,IF(ISERROR(INDEX(지갑!$B$2:$B$1048576,MATCH($N320&amp;O320,지갑!$J$2:$J$1048576,0))) = TRUE, "", INDEX(지갑!$B$2:$B$1048576,MATCH($N320&amp;O320,지갑!$J$2:$J$1048576,0))),"")</f>
        <v>Wallet</v>
      </c>
      <c r="Q320" s="6" t="str">
        <f>IF(ISBLANK(N320)=FALSE,IF(ISERROR(INDEX(지갑!$C$2:$C$1048576,MATCH($N320&amp;O320,지갑!$J$2:$J$1048576,0))) = TRUE, "", INDEX(지갑!$C$2:$C$1048576,MATCH($N320&amp;O320,지갑!$J$2:$J$1048576,0))),"")</f>
        <v>Metamask</v>
      </c>
      <c r="R320" s="6" t="str">
        <f>IF(ISBLANK(N320)=FALSE,IF(ISERROR(INDEX(지갑!$D$2:$D$1048576,MATCH($N320&amp;O320,지갑!$J$2:$J$1048576,0))) = TRUE, "", INDEX(지갑!$D$2:$D$1048576,MATCH($N320&amp;O320,지갑!$J$2:$J$1048576,0))),"")</f>
        <v>Chai</v>
      </c>
      <c r="S320" s="6" t="s">
        <v>314</v>
      </c>
      <c r="T320" s="12">
        <v>44677.472962962966</v>
      </c>
      <c r="U320" s="2" t="str">
        <f t="shared" si="21"/>
        <v>2022-04-26</v>
      </c>
    </row>
    <row r="321" spans="1:21">
      <c r="A321" s="2" t="s">
        <v>3</v>
      </c>
      <c r="B321" s="2" t="s">
        <v>67</v>
      </c>
      <c r="C321" s="2" t="s">
        <v>24</v>
      </c>
      <c r="D321" s="2" t="s">
        <v>1854</v>
      </c>
      <c r="E321" s="2">
        <v>10012</v>
      </c>
      <c r="F321" s="2" t="str">
        <f t="shared" si="24"/>
        <v>XRP</v>
      </c>
      <c r="G321" s="2" t="str">
        <f>IF(INDEX(지갑!$H:$H,MATCH(A321&amp;B321&amp;C321&amp;D321&amp;E321&amp;F321&amp;H321,지갑!$K:$K,0))=0, "",INDEX(지갑!$H:$H,MATCH(A321&amp;B321&amp;C321&amp;D321&amp;E321&amp;F321&amp;H321,지갑!$K:$K,0)))</f>
        <v>rEb8TK3gBgk5auZkwc6sHnwrGVJH8DuaLh</v>
      </c>
      <c r="H321" s="5">
        <v>105711647</v>
      </c>
      <c r="I321" s="6" t="s">
        <v>67</v>
      </c>
      <c r="J321" s="6" t="s">
        <v>111</v>
      </c>
      <c r="K321" s="6" t="s">
        <v>10</v>
      </c>
      <c r="L321" s="6" t="s">
        <v>10</v>
      </c>
      <c r="M321" s="9">
        <v>79999.75</v>
      </c>
      <c r="N321" s="6" t="s">
        <v>73</v>
      </c>
      <c r="O321" s="6">
        <v>100128708</v>
      </c>
      <c r="P321" s="6" t="str">
        <f>IF(ISBLANK(N321)=FALSE,IF(ISERROR(INDEX(지갑!$B$2:$B$1048576,MATCH($N321&amp;O321,지갑!$J$2:$J$1048576,0))) = TRUE, "", INDEX(지갑!$B$2:$B$1048576,MATCH($N321&amp;O321,지갑!$J$2:$J$1048576,0))),"")</f>
        <v>exchange</v>
      </c>
      <c r="Q321" s="6" t="str">
        <f>IF(ISBLANK(N321)=FALSE,IF(ISERROR(INDEX(지갑!$C$2:$C$1048576,MATCH($N321&amp;O321,지갑!$J$2:$J$1048576,0))) = TRUE, "", INDEX(지갑!$C$2:$C$1048576,MATCH($N321&amp;O321,지갑!$J$2:$J$1048576,0))),"")</f>
        <v>Binance</v>
      </c>
      <c r="R321" s="6" t="str">
        <f>IF(ISBLANK(N321)=FALSE,IF(ISERROR(INDEX(지갑!$D$2:$D$1048576,MATCH($N321&amp;O321,지갑!$J$2:$J$1048576,0))) = TRUE, "", INDEX(지갑!$D$2:$D$1048576,MATCH($N321&amp;O321,지갑!$J$2:$J$1048576,0))),"")</f>
        <v>용범</v>
      </c>
      <c r="S321" s="6" t="s">
        <v>209</v>
      </c>
      <c r="T321" s="12">
        <v>44658.378692129627</v>
      </c>
      <c r="U321" s="2" t="str">
        <f t="shared" si="21"/>
        <v>2022-04-07</v>
      </c>
    </row>
    <row r="322" spans="1:21">
      <c r="A322" s="2" t="s">
        <v>3</v>
      </c>
      <c r="B322" s="2" t="s">
        <v>23</v>
      </c>
      <c r="C322" s="2" t="s">
        <v>24</v>
      </c>
      <c r="D322" s="2" t="s">
        <v>1856</v>
      </c>
      <c r="E322" s="2">
        <v>10025</v>
      </c>
      <c r="F322" s="2" t="str">
        <f t="shared" si="24"/>
        <v>USDT</v>
      </c>
      <c r="G322" s="2" t="str">
        <f>IF(INDEX(지갑!$H:$H,MATCH(A322&amp;B322&amp;C322&amp;D322&amp;E322&amp;F322&amp;H322,지갑!$K:$K,0))=0, "",INDEX(지갑!$H:$H,MATCH(A322&amp;B322&amp;C322&amp;D322&amp;E322&amp;F322&amp;H322,지갑!$K:$K,0)))</f>
        <v>0xA341107b28740ee5a003BA3960448fD14174a026</v>
      </c>
      <c r="I322" s="6" t="s">
        <v>6</v>
      </c>
      <c r="J322" s="6" t="s">
        <v>24</v>
      </c>
      <c r="K322" s="6" t="s">
        <v>13</v>
      </c>
      <c r="L322" s="6" t="s">
        <v>1675</v>
      </c>
      <c r="M322" s="23">
        <v>4000</v>
      </c>
      <c r="N322" s="6" t="s">
        <v>146</v>
      </c>
      <c r="P322" s="6" t="str">
        <f>IF(ISBLANK(N322)=FALSE,IF(ISERROR(INDEX(지갑!$B$2:$B$1048576,MATCH($N322&amp;O322,지갑!$J$2:$J$1048576,0))) = TRUE, "", INDEX(지갑!$B$2:$B$1048576,MATCH($N322&amp;O322,지갑!$J$2:$J$1048576,0))),"")</f>
        <v>Wallet</v>
      </c>
      <c r="Q322" s="6" t="str">
        <f>IF(ISBLANK(N322)=FALSE,IF(ISERROR(INDEX(지갑!$C$2:$C$1048576,MATCH($N322&amp;O322,지갑!$J$2:$J$1048576,0))) = TRUE, "", INDEX(지갑!$C$2:$C$1048576,MATCH($N322&amp;O322,지갑!$J$2:$J$1048576,0))),"")</f>
        <v>Metamask</v>
      </c>
      <c r="R322" s="6" t="str">
        <f>IF(ISBLANK(N322)=FALSE,IF(ISERROR(INDEX(지갑!$D$2:$D$1048576,MATCH($N322&amp;O322,지갑!$J$2:$J$1048576,0))) = TRUE, "", INDEX(지갑!$D$2:$D$1048576,MATCH($N322&amp;O322,지갑!$J$2:$J$1048576,0))),"")</f>
        <v>Chai</v>
      </c>
      <c r="S322" s="6" t="s">
        <v>315</v>
      </c>
      <c r="T322" s="12">
        <v>44677.472615740742</v>
      </c>
      <c r="U322" s="2" t="str">
        <f t="shared" si="21"/>
        <v>2022-04-26</v>
      </c>
    </row>
    <row r="323" spans="1:21">
      <c r="A323" s="2" t="s">
        <v>3</v>
      </c>
      <c r="B323" s="2" t="s">
        <v>67</v>
      </c>
      <c r="C323" s="2" t="s">
        <v>24</v>
      </c>
      <c r="D323" s="2" t="s">
        <v>1854</v>
      </c>
      <c r="E323" s="2">
        <v>10012</v>
      </c>
      <c r="F323" s="2" t="str">
        <f t="shared" si="24"/>
        <v>USDT</v>
      </c>
      <c r="G323" s="2" t="str">
        <f>IF(INDEX(지갑!$H:$H,MATCH(A323&amp;B323&amp;C323&amp;D323&amp;E323&amp;F323&amp;H323,지갑!$K:$K,0))=0, "",INDEX(지갑!$H:$H,MATCH(A323&amp;B323&amp;C323&amp;D323&amp;E323&amp;F323&amp;H323,지갑!$K:$K,0)))</f>
        <v/>
      </c>
      <c r="I323" s="6" t="s">
        <v>67</v>
      </c>
      <c r="J323" s="6" t="s">
        <v>111</v>
      </c>
      <c r="K323" s="6" t="s">
        <v>13</v>
      </c>
      <c r="L323" s="6" t="s">
        <v>76</v>
      </c>
      <c r="M323" s="9">
        <v>150</v>
      </c>
      <c r="N323" s="6" t="s">
        <v>191</v>
      </c>
      <c r="P323" s="6" t="str">
        <f>IF(ISBLANK(N323)=FALSE,IF(ISERROR(INDEX(지갑!$B$2:$B$1048576,MATCH($N323&amp;O323,지갑!$J$2:$J$1048576,0))) = TRUE, "", INDEX(지갑!$B$2:$B$1048576,MATCH($N323&amp;O323,지갑!$J$2:$J$1048576,0))),"")</f>
        <v/>
      </c>
      <c r="Q323" s="6" t="str">
        <f>IF(ISBLANK(N323)=FALSE,IF(ISERROR(INDEX(지갑!$C$2:$C$1048576,MATCH($N323&amp;O323,지갑!$J$2:$J$1048576,0))) = TRUE, "", INDEX(지갑!$C$2:$C$1048576,MATCH($N323&amp;O323,지갑!$J$2:$J$1048576,0))),"")</f>
        <v/>
      </c>
      <c r="R323" s="6" t="str">
        <f>IF(ISBLANK(N323)=FALSE,IF(ISERROR(INDEX(지갑!$D$2:$D$1048576,MATCH($N323&amp;O323,지갑!$J$2:$J$1048576,0))) = TRUE, "", INDEX(지갑!$D$2:$D$1048576,MATCH($N323&amp;O323,지갑!$J$2:$J$1048576,0))),"")</f>
        <v/>
      </c>
      <c r="S323" s="6" t="s">
        <v>210</v>
      </c>
      <c r="T323" s="12">
        <v>44657.620092592595</v>
      </c>
      <c r="U323" s="2" t="str">
        <f t="shared" ref="U323:U386" si="25">TEXT(T323, "yyyy-mm-dd")</f>
        <v>2022-04-06</v>
      </c>
    </row>
    <row r="324" spans="1:21">
      <c r="A324" s="2" t="s">
        <v>3</v>
      </c>
      <c r="B324" s="2" t="s">
        <v>872</v>
      </c>
      <c r="C324" s="2" t="s">
        <v>58</v>
      </c>
      <c r="F324" s="2" t="str">
        <f t="shared" si="24"/>
        <v>KLAY</v>
      </c>
      <c r="G324" s="2" t="s">
        <v>155</v>
      </c>
      <c r="H324" s="2">
        <v>183316</v>
      </c>
      <c r="I324" s="6" t="s">
        <v>872</v>
      </c>
      <c r="J324" s="6" t="s">
        <v>58</v>
      </c>
      <c r="K324" s="6" t="s">
        <v>75</v>
      </c>
      <c r="L324" s="6" t="s">
        <v>75</v>
      </c>
      <c r="M324" s="9">
        <v>932.053</v>
      </c>
      <c r="N324" s="6" t="s">
        <v>115</v>
      </c>
      <c r="P324" s="6" t="str">
        <f>IF(ISBLANK(N324)=FALSE,IF(ISERROR(INDEX(지갑!$B$2:$B$1048576,MATCH($N324&amp;O324,지갑!$J$2:$J$1048576,0))) = TRUE, "", INDEX(지갑!$B$2:$B$1048576,MATCH($N324&amp;O324,지갑!$J$2:$J$1048576,0))),"")</f>
        <v>Wallet</v>
      </c>
      <c r="Q324" s="6" t="str">
        <f>IF(ISBLANK(N324)=FALSE,IF(ISERROR(INDEX(지갑!$C$2:$C$1048576,MATCH($N324&amp;O324,지갑!$J$2:$J$1048576,0))) = TRUE, "", INDEX(지갑!$C$2:$C$1048576,MATCH($N324&amp;O324,지갑!$J$2:$J$1048576,0))),"")</f>
        <v>Metamask</v>
      </c>
      <c r="R324" s="6" t="str">
        <f>IF(ISBLANK(N324)=FALSE,IF(ISERROR(INDEX(지갑!$D$2:$D$1048576,MATCH($N324&amp;O324,지갑!$J$2:$J$1048576,0))) = TRUE, "", INDEX(지갑!$D$2:$D$1048576,MATCH($N324&amp;O324,지갑!$J$2:$J$1048576,0))),"")</f>
        <v>Peertec</v>
      </c>
      <c r="S324" s="6" t="s">
        <v>953</v>
      </c>
      <c r="T324" s="12">
        <v>44655.651099537034</v>
      </c>
      <c r="U324" s="2" t="str">
        <f t="shared" si="25"/>
        <v>2022-04-04</v>
      </c>
    </row>
    <row r="325" spans="1:21">
      <c r="A325" s="2" t="s">
        <v>3</v>
      </c>
      <c r="B325" s="2" t="s">
        <v>67</v>
      </c>
      <c r="C325" s="2" t="s">
        <v>24</v>
      </c>
      <c r="D325" s="2" t="s">
        <v>1854</v>
      </c>
      <c r="E325" s="2">
        <v>10012</v>
      </c>
      <c r="F325" s="2" t="str">
        <f t="shared" si="24"/>
        <v>USDT</v>
      </c>
      <c r="G325" s="2" t="str">
        <f>IF(INDEX(지갑!$H:$H,MATCH(A325&amp;B325&amp;C325&amp;D325&amp;E325&amp;F325&amp;H325,지갑!$K:$K,0))=0, "",INDEX(지갑!$H:$H,MATCH(A325&amp;B325&amp;C325&amp;D325&amp;E325&amp;F325&amp;H325,지갑!$K:$K,0)))</f>
        <v/>
      </c>
      <c r="I325" s="6" t="s">
        <v>67</v>
      </c>
      <c r="J325" s="6" t="s">
        <v>111</v>
      </c>
      <c r="K325" s="6" t="s">
        <v>13</v>
      </c>
      <c r="L325" s="6" t="s">
        <v>76</v>
      </c>
      <c r="M325" s="9">
        <v>950</v>
      </c>
      <c r="N325" s="6" t="s">
        <v>211</v>
      </c>
      <c r="P325" s="6" t="str">
        <f>IF(ISBLANK(N325)=FALSE,IF(ISERROR(INDEX(지갑!$B$2:$B$1048576,MATCH($N325&amp;O325,지갑!$J$2:$J$1048576,0))) = TRUE, "", INDEX(지갑!$B$2:$B$1048576,MATCH($N325&amp;O325,지갑!$J$2:$J$1048576,0))),"")</f>
        <v/>
      </c>
      <c r="Q325" s="6" t="str">
        <f>IF(ISBLANK(N325)=FALSE,IF(ISERROR(INDEX(지갑!$C$2:$C$1048576,MATCH($N325&amp;O325,지갑!$J$2:$J$1048576,0))) = TRUE, "", INDEX(지갑!$C$2:$C$1048576,MATCH($N325&amp;O325,지갑!$J$2:$J$1048576,0))),"")</f>
        <v/>
      </c>
      <c r="R325" s="6" t="str">
        <f>IF(ISBLANK(N325)=FALSE,IF(ISERROR(INDEX(지갑!$D$2:$D$1048576,MATCH($N325&amp;O325,지갑!$J$2:$J$1048576,0))) = TRUE, "", INDEX(지갑!$D$2:$D$1048576,MATCH($N325&amp;O325,지갑!$J$2:$J$1048576,0))),"")</f>
        <v/>
      </c>
      <c r="S325" s="6" t="s">
        <v>212</v>
      </c>
      <c r="T325" s="12">
        <v>44657.383344907408</v>
      </c>
      <c r="U325" s="2" t="str">
        <f t="shared" si="25"/>
        <v>2022-04-06</v>
      </c>
    </row>
    <row r="326" spans="1:21">
      <c r="A326" s="2" t="s">
        <v>3</v>
      </c>
      <c r="B326" s="2" t="s">
        <v>23</v>
      </c>
      <c r="C326" s="2" t="s">
        <v>24</v>
      </c>
      <c r="D326" s="2" t="s">
        <v>1856</v>
      </c>
      <c r="E326" s="2">
        <v>10025</v>
      </c>
      <c r="F326" s="2" t="str">
        <f t="shared" si="24"/>
        <v>USDT</v>
      </c>
      <c r="G326" s="2" t="str">
        <f>IF(INDEX(지갑!$H:$H,MATCH(A326&amp;B326&amp;C326&amp;D326&amp;E326&amp;F326&amp;H326,지갑!$K:$K,0))=0, "",INDEX(지갑!$H:$H,MATCH(A326&amp;B326&amp;C326&amp;D326&amp;E326&amp;F326&amp;H326,지갑!$K:$K,0)))</f>
        <v>0xA341107b28740ee5a003BA3960448fD14174a026</v>
      </c>
      <c r="I326" s="6" t="s">
        <v>6</v>
      </c>
      <c r="J326" s="6" t="s">
        <v>24</v>
      </c>
      <c r="K326" s="6" t="s">
        <v>13</v>
      </c>
      <c r="L326" s="6" t="s">
        <v>1675</v>
      </c>
      <c r="M326" s="23">
        <v>33000</v>
      </c>
      <c r="N326" s="6" t="s">
        <v>146</v>
      </c>
      <c r="P326" s="6" t="str">
        <f>IF(ISBLANK(N326)=FALSE,IF(ISERROR(INDEX(지갑!$B$2:$B$1048576,MATCH($N326&amp;O326,지갑!$J$2:$J$1048576,0))) = TRUE, "", INDEX(지갑!$B$2:$B$1048576,MATCH($N326&amp;O326,지갑!$J$2:$J$1048576,0))),"")</f>
        <v>Wallet</v>
      </c>
      <c r="Q326" s="6" t="str">
        <f>IF(ISBLANK(N326)=FALSE,IF(ISERROR(INDEX(지갑!$C$2:$C$1048576,MATCH($N326&amp;O326,지갑!$J$2:$J$1048576,0))) = TRUE, "", INDEX(지갑!$C$2:$C$1048576,MATCH($N326&amp;O326,지갑!$J$2:$J$1048576,0))),"")</f>
        <v>Metamask</v>
      </c>
      <c r="R326" s="6" t="str">
        <f>IF(ISBLANK(N326)=FALSE,IF(ISERROR(INDEX(지갑!$D$2:$D$1048576,MATCH($N326&amp;O326,지갑!$J$2:$J$1048576,0))) = TRUE, "", INDEX(지갑!$D$2:$D$1048576,MATCH($N326&amp;O326,지갑!$J$2:$J$1048576,0))),"")</f>
        <v>Chai</v>
      </c>
      <c r="S326" s="6" t="s">
        <v>316</v>
      </c>
      <c r="T326" s="12">
        <v>44677.472256944442</v>
      </c>
      <c r="U326" s="2" t="str">
        <f t="shared" si="25"/>
        <v>2022-04-26</v>
      </c>
    </row>
    <row r="327" spans="1:21">
      <c r="A327" s="2" t="s">
        <v>3</v>
      </c>
      <c r="B327" s="2" t="s">
        <v>872</v>
      </c>
      <c r="C327" s="2" t="s">
        <v>58</v>
      </c>
      <c r="F327" s="2" t="str">
        <f t="shared" si="24"/>
        <v>KLAY</v>
      </c>
      <c r="G327" s="2" t="s">
        <v>155</v>
      </c>
      <c r="H327" s="2">
        <v>183316</v>
      </c>
      <c r="I327" s="6" t="s">
        <v>872</v>
      </c>
      <c r="J327" s="6" t="s">
        <v>58</v>
      </c>
      <c r="K327" s="6" t="s">
        <v>75</v>
      </c>
      <c r="L327" s="6" t="s">
        <v>75</v>
      </c>
      <c r="M327" s="9">
        <v>23331.295999999998</v>
      </c>
      <c r="N327" s="6" t="s">
        <v>115</v>
      </c>
      <c r="P327" s="6" t="str">
        <f>IF(ISBLANK(N327)=FALSE,IF(ISERROR(INDEX(지갑!$B$2:$B$1048576,MATCH($N327&amp;O327,지갑!$J$2:$J$1048576,0))) = TRUE, "", INDEX(지갑!$B$2:$B$1048576,MATCH($N327&amp;O327,지갑!$J$2:$J$1048576,0))),"")</f>
        <v>Wallet</v>
      </c>
      <c r="Q327" s="6" t="str">
        <f>IF(ISBLANK(N327)=FALSE,IF(ISERROR(INDEX(지갑!$C$2:$C$1048576,MATCH($N327&amp;O327,지갑!$J$2:$J$1048576,0))) = TRUE, "", INDEX(지갑!$C$2:$C$1048576,MATCH($N327&amp;O327,지갑!$J$2:$J$1048576,0))),"")</f>
        <v>Metamask</v>
      </c>
      <c r="R327" s="6" t="str">
        <f>IF(ISBLANK(N327)=FALSE,IF(ISERROR(INDEX(지갑!$D$2:$D$1048576,MATCH($N327&amp;O327,지갑!$J$2:$J$1048576,0))) = TRUE, "", INDEX(지갑!$D$2:$D$1048576,MATCH($N327&amp;O327,지갑!$J$2:$J$1048576,0))),"")</f>
        <v>Peertec</v>
      </c>
      <c r="S327" s="6" t="s">
        <v>954</v>
      </c>
      <c r="T327" s="12">
        <v>44654.853171296287</v>
      </c>
      <c r="U327" s="2" t="str">
        <f t="shared" si="25"/>
        <v>2022-04-03</v>
      </c>
    </row>
    <row r="328" spans="1:21">
      <c r="A328" s="2" t="s">
        <v>3</v>
      </c>
      <c r="B328" s="2" t="s">
        <v>23</v>
      </c>
      <c r="C328" s="2" t="s">
        <v>24</v>
      </c>
      <c r="D328" s="2" t="s">
        <v>1856</v>
      </c>
      <c r="E328" s="2">
        <v>10025</v>
      </c>
      <c r="F328" s="2" t="str">
        <f t="shared" si="24"/>
        <v>USDT</v>
      </c>
      <c r="G328" s="2" t="str">
        <f>IF(INDEX(지갑!$H:$H,MATCH(A328&amp;B328&amp;C328&amp;D328&amp;E328&amp;F328&amp;H328,지갑!$K:$K,0))=0, "",INDEX(지갑!$H:$H,MATCH(A328&amp;B328&amp;C328&amp;D328&amp;E328&amp;F328&amp;H328,지갑!$K:$K,0)))</f>
        <v>0xA341107b28740ee5a003BA3960448fD14174a026</v>
      </c>
      <c r="I328" s="6" t="s">
        <v>6</v>
      </c>
      <c r="J328" s="6" t="s">
        <v>24</v>
      </c>
      <c r="K328" s="6" t="s">
        <v>13</v>
      </c>
      <c r="L328" s="6" t="s">
        <v>1675</v>
      </c>
      <c r="M328" s="23">
        <v>16280</v>
      </c>
      <c r="N328" s="6" t="s">
        <v>146</v>
      </c>
      <c r="P328" s="6" t="str">
        <f>IF(ISBLANK(N328)=FALSE,IF(ISERROR(INDEX(지갑!$B$2:$B$1048576,MATCH($N328&amp;O328,지갑!$J$2:$J$1048576,0))) = TRUE, "", INDEX(지갑!$B$2:$B$1048576,MATCH($N328&amp;O328,지갑!$J$2:$J$1048576,0))),"")</f>
        <v>Wallet</v>
      </c>
      <c r="Q328" s="6" t="str">
        <f>IF(ISBLANK(N328)=FALSE,IF(ISERROR(INDEX(지갑!$C$2:$C$1048576,MATCH($N328&amp;O328,지갑!$J$2:$J$1048576,0))) = TRUE, "", INDEX(지갑!$C$2:$C$1048576,MATCH($N328&amp;O328,지갑!$J$2:$J$1048576,0))),"")</f>
        <v>Metamask</v>
      </c>
      <c r="R328" s="6" t="str">
        <f>IF(ISBLANK(N328)=FALSE,IF(ISERROR(INDEX(지갑!$D$2:$D$1048576,MATCH($N328&amp;O328,지갑!$J$2:$J$1048576,0))) = TRUE, "", INDEX(지갑!$D$2:$D$1048576,MATCH($N328&amp;O328,지갑!$J$2:$J$1048576,0))),"")</f>
        <v>Chai</v>
      </c>
      <c r="S328" s="6" t="s">
        <v>317</v>
      </c>
      <c r="T328" s="12">
        <v>44677.471990740742</v>
      </c>
      <c r="U328" s="2" t="str">
        <f t="shared" si="25"/>
        <v>2022-04-26</v>
      </c>
    </row>
    <row r="329" spans="1:21">
      <c r="A329" s="2" t="s">
        <v>3</v>
      </c>
      <c r="B329" s="2" t="s">
        <v>23</v>
      </c>
      <c r="C329" s="2" t="s">
        <v>24</v>
      </c>
      <c r="D329" s="2" t="s">
        <v>1856</v>
      </c>
      <c r="E329" s="2">
        <v>10025</v>
      </c>
      <c r="F329" s="2" t="str">
        <f t="shared" ref="F329:F355" si="26">K329</f>
        <v>USDT</v>
      </c>
      <c r="G329" s="2" t="str">
        <f>IF(INDEX(지갑!$H:$H,MATCH(A329&amp;B329&amp;C329&amp;D329&amp;E329&amp;F329&amp;H329,지갑!$K:$K,0))=0, "",INDEX(지갑!$H:$H,MATCH(A329&amp;B329&amp;C329&amp;D329&amp;E329&amp;F329&amp;H329,지갑!$K:$K,0)))</f>
        <v>0xA341107b28740ee5a003BA3960448fD14174a026</v>
      </c>
      <c r="I329" s="6" t="s">
        <v>6</v>
      </c>
      <c r="J329" s="6" t="s">
        <v>24</v>
      </c>
      <c r="K329" s="6" t="s">
        <v>13</v>
      </c>
      <c r="L329" s="6" t="s">
        <v>1675</v>
      </c>
      <c r="M329" s="23">
        <v>10000</v>
      </c>
      <c r="N329" s="6" t="s">
        <v>146</v>
      </c>
      <c r="P329" s="6" t="str">
        <f>IF(ISBLANK(N329)=FALSE,IF(ISERROR(INDEX(지갑!$B$2:$B$1048576,MATCH($N329&amp;O329,지갑!$J$2:$J$1048576,0))) = TRUE, "", INDEX(지갑!$B$2:$B$1048576,MATCH($N329&amp;O329,지갑!$J$2:$J$1048576,0))),"")</f>
        <v>Wallet</v>
      </c>
      <c r="Q329" s="6" t="str">
        <f>IF(ISBLANK(N329)=FALSE,IF(ISERROR(INDEX(지갑!$C$2:$C$1048576,MATCH($N329&amp;O329,지갑!$J$2:$J$1048576,0))) = TRUE, "", INDEX(지갑!$C$2:$C$1048576,MATCH($N329&amp;O329,지갑!$J$2:$J$1048576,0))),"")</f>
        <v>Metamask</v>
      </c>
      <c r="R329" s="6" t="str">
        <f>IF(ISBLANK(N329)=FALSE,IF(ISERROR(INDEX(지갑!$D$2:$D$1048576,MATCH($N329&amp;O329,지갑!$J$2:$J$1048576,0))) = TRUE, "", INDEX(지갑!$D$2:$D$1048576,MATCH($N329&amp;O329,지갑!$J$2:$J$1048576,0))),"")</f>
        <v>Chai</v>
      </c>
      <c r="S329" s="6" t="s">
        <v>318</v>
      </c>
      <c r="T329" s="12">
        <v>44677.47179398148</v>
      </c>
      <c r="U329" s="2" t="str">
        <f t="shared" si="25"/>
        <v>2022-04-26</v>
      </c>
    </row>
    <row r="330" spans="1:21">
      <c r="A330" s="2" t="s">
        <v>3</v>
      </c>
      <c r="B330" s="2" t="s">
        <v>23</v>
      </c>
      <c r="C330" s="2" t="s">
        <v>24</v>
      </c>
      <c r="D330" s="2" t="s">
        <v>1856</v>
      </c>
      <c r="E330" s="2">
        <v>10025</v>
      </c>
      <c r="F330" s="2" t="str">
        <f t="shared" si="26"/>
        <v>USDT</v>
      </c>
      <c r="G330" s="2" t="str">
        <f>IF(INDEX(지갑!$H:$H,MATCH(A330&amp;B330&amp;C330&amp;D330&amp;E330&amp;F330&amp;H330,지갑!$K:$K,0))=0, "",INDEX(지갑!$H:$H,MATCH(A330&amp;B330&amp;C330&amp;D330&amp;E330&amp;F330&amp;H330,지갑!$K:$K,0)))</f>
        <v>0xA341107b28740ee5a003BA3960448fD14174a026</v>
      </c>
      <c r="I330" s="6" t="s">
        <v>6</v>
      </c>
      <c r="J330" s="6" t="s">
        <v>24</v>
      </c>
      <c r="K330" s="6" t="s">
        <v>13</v>
      </c>
      <c r="L330" s="6" t="s">
        <v>1675</v>
      </c>
      <c r="M330" s="23">
        <v>58000</v>
      </c>
      <c r="N330" s="6" t="s">
        <v>146</v>
      </c>
      <c r="P330" s="6" t="str">
        <f>IF(ISBLANK(N330)=FALSE,IF(ISERROR(INDEX(지갑!$B$2:$B$1048576,MATCH($N330&amp;O330,지갑!$J$2:$J$1048576,0))) = TRUE, "", INDEX(지갑!$B$2:$B$1048576,MATCH($N330&amp;O330,지갑!$J$2:$J$1048576,0))),"")</f>
        <v>Wallet</v>
      </c>
      <c r="Q330" s="6" t="str">
        <f>IF(ISBLANK(N330)=FALSE,IF(ISERROR(INDEX(지갑!$C$2:$C$1048576,MATCH($N330&amp;O330,지갑!$J$2:$J$1048576,0))) = TRUE, "", INDEX(지갑!$C$2:$C$1048576,MATCH($N330&amp;O330,지갑!$J$2:$J$1048576,0))),"")</f>
        <v>Metamask</v>
      </c>
      <c r="R330" s="6" t="str">
        <f>IF(ISBLANK(N330)=FALSE,IF(ISERROR(INDEX(지갑!$D$2:$D$1048576,MATCH($N330&amp;O330,지갑!$J$2:$J$1048576,0))) = TRUE, "", INDEX(지갑!$D$2:$D$1048576,MATCH($N330&amp;O330,지갑!$J$2:$J$1048576,0))),"")</f>
        <v>Chai</v>
      </c>
      <c r="S330" s="6" t="s">
        <v>319</v>
      </c>
      <c r="T330" s="12">
        <v>44677.471412037034</v>
      </c>
      <c r="U330" s="2" t="str">
        <f t="shared" si="25"/>
        <v>2022-04-26</v>
      </c>
    </row>
    <row r="331" spans="1:21">
      <c r="A331" s="2" t="s">
        <v>3</v>
      </c>
      <c r="B331" s="2" t="s">
        <v>872</v>
      </c>
      <c r="C331" s="2" t="s">
        <v>58</v>
      </c>
      <c r="F331" s="2" t="str">
        <f t="shared" si="26"/>
        <v>KLAY</v>
      </c>
      <c r="G331" s="2" t="s">
        <v>155</v>
      </c>
      <c r="H331" s="2">
        <v>183316</v>
      </c>
      <c r="I331" s="6" t="s">
        <v>872</v>
      </c>
      <c r="J331" s="6" t="s">
        <v>58</v>
      </c>
      <c r="K331" s="6" t="s">
        <v>75</v>
      </c>
      <c r="L331" s="6" t="s">
        <v>75</v>
      </c>
      <c r="M331" s="9">
        <v>368.88099999999997</v>
      </c>
      <c r="N331" s="6" t="s">
        <v>115</v>
      </c>
      <c r="P331" s="6" t="str">
        <f>IF(ISBLANK(N331)=FALSE,IF(ISERROR(INDEX(지갑!$B$2:$B$1048576,MATCH($N331&amp;O331,지갑!$J$2:$J$1048576,0))) = TRUE, "", INDEX(지갑!$B$2:$B$1048576,MATCH($N331&amp;O331,지갑!$J$2:$J$1048576,0))),"")</f>
        <v>Wallet</v>
      </c>
      <c r="Q331" s="6" t="str">
        <f>IF(ISBLANK(N331)=FALSE,IF(ISERROR(INDEX(지갑!$C$2:$C$1048576,MATCH($N331&amp;O331,지갑!$J$2:$J$1048576,0))) = TRUE, "", INDEX(지갑!$C$2:$C$1048576,MATCH($N331&amp;O331,지갑!$J$2:$J$1048576,0))),"")</f>
        <v>Metamask</v>
      </c>
      <c r="R331" s="6" t="str">
        <f>IF(ISBLANK(N331)=FALSE,IF(ISERROR(INDEX(지갑!$D$2:$D$1048576,MATCH($N331&amp;O331,지갑!$J$2:$J$1048576,0))) = TRUE, "", INDEX(지갑!$D$2:$D$1048576,MATCH($N331&amp;O331,지갑!$J$2:$J$1048576,0))),"")</f>
        <v>Peertec</v>
      </c>
      <c r="S331" s="6" t="s">
        <v>955</v>
      </c>
      <c r="T331" s="12">
        <v>44652.410949074067</v>
      </c>
      <c r="U331" s="2" t="str">
        <f t="shared" si="25"/>
        <v>2022-04-01</v>
      </c>
    </row>
    <row r="332" spans="1:21">
      <c r="A332" s="2" t="s">
        <v>3</v>
      </c>
      <c r="B332" s="2" t="s">
        <v>23</v>
      </c>
      <c r="C332" s="2" t="s">
        <v>24</v>
      </c>
      <c r="D332" s="2" t="s">
        <v>1856</v>
      </c>
      <c r="E332" s="2">
        <v>10025</v>
      </c>
      <c r="F332" s="2" t="str">
        <f t="shared" si="26"/>
        <v>USDT</v>
      </c>
      <c r="G332" s="2" t="str">
        <f>IF(INDEX(지갑!$H:$H,MATCH(A332&amp;B332&amp;C332&amp;D332&amp;E332&amp;F332&amp;H332,지갑!$K:$K,0))=0, "",INDEX(지갑!$H:$H,MATCH(A332&amp;B332&amp;C332&amp;D332&amp;E332&amp;F332&amp;H332,지갑!$K:$K,0)))</f>
        <v>0xA341107b28740ee5a003BA3960448fD14174a026</v>
      </c>
      <c r="I332" s="6" t="s">
        <v>6</v>
      </c>
      <c r="J332" s="6" t="s">
        <v>24</v>
      </c>
      <c r="K332" s="6" t="s">
        <v>13</v>
      </c>
      <c r="L332" s="6" t="s">
        <v>1675</v>
      </c>
      <c r="M332" s="23">
        <v>17000</v>
      </c>
      <c r="N332" s="6" t="s">
        <v>146</v>
      </c>
      <c r="P332" s="6" t="str">
        <f>IF(ISBLANK(N332)=FALSE,IF(ISERROR(INDEX(지갑!$B$2:$B$1048576,MATCH($N332&amp;O332,지갑!$J$2:$J$1048576,0))) = TRUE, "", INDEX(지갑!$B$2:$B$1048576,MATCH($N332&amp;O332,지갑!$J$2:$J$1048576,0))),"")</f>
        <v>Wallet</v>
      </c>
      <c r="Q332" s="6" t="str">
        <f>IF(ISBLANK(N332)=FALSE,IF(ISERROR(INDEX(지갑!$C$2:$C$1048576,MATCH($N332&amp;O332,지갑!$J$2:$J$1048576,0))) = TRUE, "", INDEX(지갑!$C$2:$C$1048576,MATCH($N332&amp;O332,지갑!$J$2:$J$1048576,0))),"")</f>
        <v>Metamask</v>
      </c>
      <c r="R332" s="6" t="str">
        <f>IF(ISBLANK(N332)=FALSE,IF(ISERROR(INDEX(지갑!$D$2:$D$1048576,MATCH($N332&amp;O332,지갑!$J$2:$J$1048576,0))) = TRUE, "", INDEX(지갑!$D$2:$D$1048576,MATCH($N332&amp;O332,지갑!$J$2:$J$1048576,0))),"")</f>
        <v>Chai</v>
      </c>
      <c r="S332" s="6" t="s">
        <v>320</v>
      </c>
      <c r="T332" s="12">
        <v>44677.46980324074</v>
      </c>
      <c r="U332" s="2" t="str">
        <f t="shared" si="25"/>
        <v>2022-04-26</v>
      </c>
    </row>
    <row r="333" spans="1:21">
      <c r="A333" s="2" t="s">
        <v>3</v>
      </c>
      <c r="B333" s="2" t="s">
        <v>872</v>
      </c>
      <c r="C333" s="2" t="s">
        <v>58</v>
      </c>
      <c r="F333" s="2" t="str">
        <f t="shared" si="26"/>
        <v>KLAY</v>
      </c>
      <c r="G333" s="2" t="s">
        <v>155</v>
      </c>
      <c r="H333" s="2">
        <v>183316</v>
      </c>
      <c r="I333" s="6" t="s">
        <v>872</v>
      </c>
      <c r="J333" s="6" t="s">
        <v>58</v>
      </c>
      <c r="K333" s="6" t="s">
        <v>75</v>
      </c>
      <c r="L333" s="6" t="s">
        <v>75</v>
      </c>
      <c r="M333" s="9">
        <v>3336.2950000000001</v>
      </c>
      <c r="N333" s="6" t="s">
        <v>115</v>
      </c>
      <c r="P333" s="6" t="str">
        <f>IF(ISBLANK(N333)=FALSE,IF(ISERROR(INDEX(지갑!$B$2:$B$1048576,MATCH($N333&amp;O333,지갑!$J$2:$J$1048576,0))) = TRUE, "", INDEX(지갑!$B$2:$B$1048576,MATCH($N333&amp;O333,지갑!$J$2:$J$1048576,0))),"")</f>
        <v>Wallet</v>
      </c>
      <c r="Q333" s="6" t="str">
        <f>IF(ISBLANK(N333)=FALSE,IF(ISERROR(INDEX(지갑!$C$2:$C$1048576,MATCH($N333&amp;O333,지갑!$J$2:$J$1048576,0))) = TRUE, "", INDEX(지갑!$C$2:$C$1048576,MATCH($N333&amp;O333,지갑!$J$2:$J$1048576,0))),"")</f>
        <v>Metamask</v>
      </c>
      <c r="R333" s="6" t="str">
        <f>IF(ISBLANK(N333)=FALSE,IF(ISERROR(INDEX(지갑!$D$2:$D$1048576,MATCH($N333&amp;O333,지갑!$J$2:$J$1048576,0))) = TRUE, "", INDEX(지갑!$D$2:$D$1048576,MATCH($N333&amp;O333,지갑!$J$2:$J$1048576,0))),"")</f>
        <v>Peertec</v>
      </c>
      <c r="S333" s="6" t="s">
        <v>956</v>
      </c>
      <c r="T333" s="12">
        <v>44651.695405092592</v>
      </c>
      <c r="U333" s="2" t="str">
        <f t="shared" si="25"/>
        <v>2022-03-31</v>
      </c>
    </row>
    <row r="334" spans="1:21">
      <c r="A334" s="2" t="s">
        <v>3</v>
      </c>
      <c r="B334" s="2" t="s">
        <v>23</v>
      </c>
      <c r="C334" s="2" t="s">
        <v>24</v>
      </c>
      <c r="D334" s="2" t="s">
        <v>1856</v>
      </c>
      <c r="E334" s="2">
        <v>10025</v>
      </c>
      <c r="F334" s="2" t="str">
        <f t="shared" si="26"/>
        <v>USDT</v>
      </c>
      <c r="G334" s="2" t="str">
        <f>IF(INDEX(지갑!$H:$H,MATCH(A334&amp;B334&amp;C334&amp;D334&amp;E334&amp;F334&amp;H334,지갑!$K:$K,0))=0, "",INDEX(지갑!$H:$H,MATCH(A334&amp;B334&amp;C334&amp;D334&amp;E334&amp;F334&amp;H334,지갑!$K:$K,0)))</f>
        <v>0xA341107b28740ee5a003BA3960448fD14174a026</v>
      </c>
      <c r="I334" s="6" t="s">
        <v>6</v>
      </c>
      <c r="J334" s="6" t="s">
        <v>24</v>
      </c>
      <c r="K334" s="6" t="s">
        <v>13</v>
      </c>
      <c r="L334" s="6" t="s">
        <v>1675</v>
      </c>
      <c r="M334" s="23">
        <v>2000</v>
      </c>
      <c r="N334" s="6" t="s">
        <v>146</v>
      </c>
      <c r="P334" s="6" t="str">
        <f>IF(ISBLANK(N334)=FALSE,IF(ISERROR(INDEX(지갑!$B$2:$B$1048576,MATCH($N334&amp;O334,지갑!$J$2:$J$1048576,0))) = TRUE, "", INDEX(지갑!$B$2:$B$1048576,MATCH($N334&amp;O334,지갑!$J$2:$J$1048576,0))),"")</f>
        <v>Wallet</v>
      </c>
      <c r="Q334" s="6" t="str">
        <f>IF(ISBLANK(N334)=FALSE,IF(ISERROR(INDEX(지갑!$C$2:$C$1048576,MATCH($N334&amp;O334,지갑!$J$2:$J$1048576,0))) = TRUE, "", INDEX(지갑!$C$2:$C$1048576,MATCH($N334&amp;O334,지갑!$J$2:$J$1048576,0))),"")</f>
        <v>Metamask</v>
      </c>
      <c r="R334" s="6" t="str">
        <f>IF(ISBLANK(N334)=FALSE,IF(ISERROR(INDEX(지갑!$D$2:$D$1048576,MATCH($N334&amp;O334,지갑!$J$2:$J$1048576,0))) = TRUE, "", INDEX(지갑!$D$2:$D$1048576,MATCH($N334&amp;O334,지갑!$J$2:$J$1048576,0))),"")</f>
        <v>Chai</v>
      </c>
      <c r="S334" s="6" t="s">
        <v>321</v>
      </c>
      <c r="T334" s="12">
        <v>44677.469328703701</v>
      </c>
      <c r="U334" s="2" t="str">
        <f t="shared" si="25"/>
        <v>2022-04-26</v>
      </c>
    </row>
    <row r="335" spans="1:21">
      <c r="A335" s="2" t="s">
        <v>3</v>
      </c>
      <c r="B335" s="2" t="s">
        <v>872</v>
      </c>
      <c r="C335" s="2" t="s">
        <v>58</v>
      </c>
      <c r="F335" s="2" t="str">
        <f t="shared" si="26"/>
        <v>USDT</v>
      </c>
      <c r="G335" s="2" t="s">
        <v>153</v>
      </c>
      <c r="I335" s="6" t="s">
        <v>872</v>
      </c>
      <c r="J335" s="6" t="s">
        <v>58</v>
      </c>
      <c r="K335" s="6" t="s">
        <v>13</v>
      </c>
      <c r="L335" s="6" t="s">
        <v>11</v>
      </c>
      <c r="M335" s="9">
        <v>2779</v>
      </c>
      <c r="N335" s="6" t="s">
        <v>115</v>
      </c>
      <c r="P335" s="6" t="str">
        <f>IF(ISBLANK(N335)=FALSE,IF(ISERROR(INDEX(지갑!$B$2:$B$1048576,MATCH($N335&amp;O335,지갑!$J$2:$J$1048576,0))) = TRUE, "", INDEX(지갑!$B$2:$B$1048576,MATCH($N335&amp;O335,지갑!$J$2:$J$1048576,0))),"")</f>
        <v>Wallet</v>
      </c>
      <c r="Q335" s="6" t="str">
        <f>IF(ISBLANK(N335)=FALSE,IF(ISERROR(INDEX(지갑!$C$2:$C$1048576,MATCH($N335&amp;O335,지갑!$J$2:$J$1048576,0))) = TRUE, "", INDEX(지갑!$C$2:$C$1048576,MATCH($N335&amp;O335,지갑!$J$2:$J$1048576,0))),"")</f>
        <v>Metamask</v>
      </c>
      <c r="R335" s="6" t="str">
        <f>IF(ISBLANK(N335)=FALSE,IF(ISERROR(INDEX(지갑!$D$2:$D$1048576,MATCH($N335&amp;O335,지갑!$J$2:$J$1048576,0))) = TRUE, "", INDEX(지갑!$D$2:$D$1048576,MATCH($N335&amp;O335,지갑!$J$2:$J$1048576,0))),"")</f>
        <v>Peertec</v>
      </c>
      <c r="S335" s="6" t="s">
        <v>957</v>
      </c>
      <c r="T335" s="12">
        <v>44651.445324074077</v>
      </c>
      <c r="U335" s="2" t="str">
        <f t="shared" si="25"/>
        <v>2022-03-31</v>
      </c>
    </row>
    <row r="336" spans="1:21">
      <c r="A336" s="2" t="s">
        <v>3</v>
      </c>
      <c r="B336" s="2" t="s">
        <v>67</v>
      </c>
      <c r="C336" s="2" t="s">
        <v>24</v>
      </c>
      <c r="D336" s="2" t="s">
        <v>1854</v>
      </c>
      <c r="E336" s="2">
        <v>10012</v>
      </c>
      <c r="F336" s="2" t="str">
        <f t="shared" si="26"/>
        <v>USDT</v>
      </c>
      <c r="G336" s="2" t="str">
        <f>IF(INDEX(지갑!$H:$H,MATCH(A336&amp;B336&amp;C336&amp;D336&amp;E336&amp;F336&amp;H336,지갑!$K:$K,0))=0, "",INDEX(지갑!$H:$H,MATCH(A336&amp;B336&amp;C336&amp;D336&amp;E336&amp;F336&amp;H336,지갑!$K:$K,0)))</f>
        <v/>
      </c>
      <c r="I336" s="6" t="s">
        <v>67</v>
      </c>
      <c r="J336" s="6" t="s">
        <v>111</v>
      </c>
      <c r="K336" s="6" t="s">
        <v>13</v>
      </c>
      <c r="L336" s="6" t="s">
        <v>76</v>
      </c>
      <c r="M336" s="9">
        <v>600</v>
      </c>
      <c r="N336" s="6" t="s">
        <v>213</v>
      </c>
      <c r="P336" s="6" t="str">
        <f>IF(ISBLANK(N336)=FALSE,IF(ISERROR(INDEX(지갑!$B$2:$B$1048576,MATCH($N336&amp;O336,지갑!$J$2:$J$1048576,0))) = TRUE, "", INDEX(지갑!$B$2:$B$1048576,MATCH($N336&amp;O336,지갑!$J$2:$J$1048576,0))),"")</f>
        <v/>
      </c>
      <c r="Q336" s="6" t="str">
        <f>IF(ISBLANK(N336)=FALSE,IF(ISERROR(INDEX(지갑!$C$2:$C$1048576,MATCH($N336&amp;O336,지갑!$J$2:$J$1048576,0))) = TRUE, "", INDEX(지갑!$C$2:$C$1048576,MATCH($N336&amp;O336,지갑!$J$2:$J$1048576,0))),"")</f>
        <v/>
      </c>
      <c r="R336" s="6" t="str">
        <f>IF(ISBLANK(N336)=FALSE,IF(ISERROR(INDEX(지갑!$D$2:$D$1048576,MATCH($N336&amp;O336,지갑!$J$2:$J$1048576,0))) = TRUE, "", INDEX(지갑!$D$2:$D$1048576,MATCH($N336&amp;O336,지갑!$J$2:$J$1048576,0))),"")</f>
        <v/>
      </c>
      <c r="S336" s="6" t="s">
        <v>214</v>
      </c>
      <c r="T336" s="12">
        <v>44656.505057870374</v>
      </c>
      <c r="U336" s="2" t="str">
        <f t="shared" si="25"/>
        <v>2022-04-05</v>
      </c>
    </row>
    <row r="337" spans="1:21">
      <c r="A337" s="2" t="s">
        <v>3</v>
      </c>
      <c r="B337" s="2" t="s">
        <v>67</v>
      </c>
      <c r="C337" s="2" t="s">
        <v>24</v>
      </c>
      <c r="D337" s="2" t="s">
        <v>1854</v>
      </c>
      <c r="E337" s="2">
        <v>10012</v>
      </c>
      <c r="F337" s="2" t="str">
        <f t="shared" si="26"/>
        <v>USDT</v>
      </c>
      <c r="G337" s="2" t="str">
        <f>IF(INDEX(지갑!$H:$H,MATCH(A337&amp;B337&amp;C337&amp;D337&amp;E337&amp;F337&amp;H337,지갑!$K:$K,0))=0, "",INDEX(지갑!$H:$H,MATCH(A337&amp;B337&amp;C337&amp;D337&amp;E337&amp;F337&amp;H337,지갑!$K:$K,0)))</f>
        <v/>
      </c>
      <c r="I337" s="6" t="s">
        <v>67</v>
      </c>
      <c r="J337" s="6" t="s">
        <v>111</v>
      </c>
      <c r="K337" s="6" t="s">
        <v>13</v>
      </c>
      <c r="L337" s="6" t="s">
        <v>76</v>
      </c>
      <c r="M337" s="9">
        <v>3150</v>
      </c>
      <c r="N337" s="6" t="s">
        <v>203</v>
      </c>
      <c r="P337" s="6" t="str">
        <f>IF(ISBLANK(N337)=FALSE,IF(ISERROR(INDEX(지갑!$B$2:$B$1048576,MATCH($N337&amp;O337,지갑!$J$2:$J$1048576,0))) = TRUE, "", INDEX(지갑!$B$2:$B$1048576,MATCH($N337&amp;O337,지갑!$J$2:$J$1048576,0))),"")</f>
        <v/>
      </c>
      <c r="Q337" s="6" t="str">
        <f>IF(ISBLANK(N337)=FALSE,IF(ISERROR(INDEX(지갑!$C$2:$C$1048576,MATCH($N337&amp;O337,지갑!$J$2:$J$1048576,0))) = TRUE, "", INDEX(지갑!$C$2:$C$1048576,MATCH($N337&amp;O337,지갑!$J$2:$J$1048576,0))),"")</f>
        <v/>
      </c>
      <c r="R337" s="6" t="str">
        <f>IF(ISBLANK(N337)=FALSE,IF(ISERROR(INDEX(지갑!$D$2:$D$1048576,MATCH($N337&amp;O337,지갑!$J$2:$J$1048576,0))) = TRUE, "", INDEX(지갑!$D$2:$D$1048576,MATCH($N337&amp;O337,지갑!$J$2:$J$1048576,0))),"")</f>
        <v/>
      </c>
      <c r="S337" s="6" t="s">
        <v>215</v>
      </c>
      <c r="T337" s="12">
        <v>44655.646041666667</v>
      </c>
      <c r="U337" s="2" t="str">
        <f t="shared" si="25"/>
        <v>2022-04-04</v>
      </c>
    </row>
    <row r="338" spans="1:21">
      <c r="A338" s="2" t="s">
        <v>3</v>
      </c>
      <c r="B338" s="2" t="s">
        <v>67</v>
      </c>
      <c r="C338" s="2" t="s">
        <v>24</v>
      </c>
      <c r="D338" s="2" t="s">
        <v>1854</v>
      </c>
      <c r="E338" s="2">
        <v>10012</v>
      </c>
      <c r="F338" s="2" t="str">
        <f t="shared" si="26"/>
        <v>USDT</v>
      </c>
      <c r="G338" s="2" t="str">
        <f>IF(INDEX(지갑!$H:$H,MATCH(A338&amp;B338&amp;C338&amp;D338&amp;E338&amp;F338&amp;H338,지갑!$K:$K,0))=0, "",INDEX(지갑!$H:$H,MATCH(A338&amp;B338&amp;C338&amp;D338&amp;E338&amp;F338&amp;H338,지갑!$K:$K,0)))</f>
        <v/>
      </c>
      <c r="I338" s="6" t="s">
        <v>67</v>
      </c>
      <c r="J338" s="6" t="s">
        <v>111</v>
      </c>
      <c r="K338" s="6" t="s">
        <v>13</v>
      </c>
      <c r="L338" s="6" t="s">
        <v>76</v>
      </c>
      <c r="M338" s="9">
        <v>3400</v>
      </c>
      <c r="N338" s="6" t="s">
        <v>205</v>
      </c>
      <c r="P338" s="6" t="str">
        <f>IF(ISBLANK(N338)=FALSE,IF(ISERROR(INDEX(지갑!$B$2:$B$1048576,MATCH($N338&amp;O338,지갑!$J$2:$J$1048576,0))) = TRUE, "", INDEX(지갑!$B$2:$B$1048576,MATCH($N338&amp;O338,지갑!$J$2:$J$1048576,0))),"")</f>
        <v/>
      </c>
      <c r="Q338" s="6" t="str">
        <f>IF(ISBLANK(N338)=FALSE,IF(ISERROR(INDEX(지갑!$C$2:$C$1048576,MATCH($N338&amp;O338,지갑!$J$2:$J$1048576,0))) = TRUE, "", INDEX(지갑!$C$2:$C$1048576,MATCH($N338&amp;O338,지갑!$J$2:$J$1048576,0))),"")</f>
        <v/>
      </c>
      <c r="R338" s="6" t="str">
        <f>IF(ISBLANK(N338)=FALSE,IF(ISERROR(INDEX(지갑!$D$2:$D$1048576,MATCH($N338&amp;O338,지갑!$J$2:$J$1048576,0))) = TRUE, "", INDEX(지갑!$D$2:$D$1048576,MATCH($N338&amp;O338,지갑!$J$2:$J$1048576,0))),"")</f>
        <v/>
      </c>
      <c r="S338" s="6" t="s">
        <v>216</v>
      </c>
      <c r="T338" s="12">
        <v>44650.773356481484</v>
      </c>
      <c r="U338" s="2" t="str">
        <f t="shared" si="25"/>
        <v>2022-03-30</v>
      </c>
    </row>
    <row r="339" spans="1:21">
      <c r="A339" s="2" t="s">
        <v>3</v>
      </c>
      <c r="B339" s="2" t="s">
        <v>67</v>
      </c>
      <c r="C339" s="2" t="s">
        <v>24</v>
      </c>
      <c r="D339" s="2" t="s">
        <v>1854</v>
      </c>
      <c r="E339" s="2">
        <v>10012</v>
      </c>
      <c r="F339" s="2" t="str">
        <f t="shared" si="26"/>
        <v>XRP</v>
      </c>
      <c r="G339" s="2" t="str">
        <f>IF(INDEX(지갑!$H:$H,MATCH(A339&amp;B339&amp;C339&amp;D339&amp;E339&amp;F339&amp;H339,지갑!$K:$K,0))=0, "",INDEX(지갑!$H:$H,MATCH(A339&amp;B339&amp;C339&amp;D339&amp;E339&amp;F339&amp;H339,지갑!$K:$K,0)))</f>
        <v>rEb8TK3gBgk5auZkwc6sHnwrGVJH8DuaLh</v>
      </c>
      <c r="H339" s="5">
        <v>105711647</v>
      </c>
      <c r="I339" s="6" t="s">
        <v>67</v>
      </c>
      <c r="J339" s="6" t="s">
        <v>111</v>
      </c>
      <c r="K339" s="6" t="s">
        <v>10</v>
      </c>
      <c r="L339" s="6" t="s">
        <v>10</v>
      </c>
      <c r="M339" s="9">
        <v>2000.75</v>
      </c>
      <c r="N339" s="6" t="s">
        <v>73</v>
      </c>
      <c r="O339" s="6">
        <v>100128708</v>
      </c>
      <c r="P339" s="6" t="str">
        <f>IF(ISBLANK(N339)=FALSE,IF(ISERROR(INDEX(지갑!$B$2:$B$1048576,MATCH($N339&amp;O339,지갑!$J$2:$J$1048576,0))) = TRUE, "", INDEX(지갑!$B$2:$B$1048576,MATCH($N339&amp;O339,지갑!$J$2:$J$1048576,0))),"")</f>
        <v>exchange</v>
      </c>
      <c r="Q339" s="6" t="str">
        <f>IF(ISBLANK(N339)=FALSE,IF(ISERROR(INDEX(지갑!$C$2:$C$1048576,MATCH($N339&amp;O339,지갑!$J$2:$J$1048576,0))) = TRUE, "", INDEX(지갑!$C$2:$C$1048576,MATCH($N339&amp;O339,지갑!$J$2:$J$1048576,0))),"")</f>
        <v>Binance</v>
      </c>
      <c r="R339" s="6" t="str">
        <f>IF(ISBLANK(N339)=FALSE,IF(ISERROR(INDEX(지갑!$D$2:$D$1048576,MATCH($N339&amp;O339,지갑!$J$2:$J$1048576,0))) = TRUE, "", INDEX(지갑!$D$2:$D$1048576,MATCH($N339&amp;O339,지갑!$J$2:$J$1048576,0))),"")</f>
        <v>용범</v>
      </c>
      <c r="S339" s="6" t="s">
        <v>217</v>
      </c>
      <c r="T339" s="12">
        <v>44650.657384259262</v>
      </c>
      <c r="U339" s="2" t="str">
        <f t="shared" si="25"/>
        <v>2022-03-30</v>
      </c>
    </row>
    <row r="340" spans="1:21">
      <c r="A340" s="2" t="s">
        <v>3</v>
      </c>
      <c r="B340" s="2" t="s">
        <v>23</v>
      </c>
      <c r="C340" s="2" t="s">
        <v>24</v>
      </c>
      <c r="D340" s="2" t="s">
        <v>1856</v>
      </c>
      <c r="E340" s="2">
        <v>10025</v>
      </c>
      <c r="F340" s="2" t="str">
        <f t="shared" si="26"/>
        <v>USDT</v>
      </c>
      <c r="G340" s="2" t="str">
        <f>IF(INDEX(지갑!$H:$H,MATCH(A340&amp;B340&amp;C340&amp;D340&amp;E340&amp;F340&amp;H340,지갑!$K:$K,0))=0, "",INDEX(지갑!$H:$H,MATCH(A340&amp;B340&amp;C340&amp;D340&amp;E340&amp;F340&amp;H340,지갑!$K:$K,0)))</f>
        <v>0xA341107b28740ee5a003BA3960448fD14174a026</v>
      </c>
      <c r="I340" s="6" t="s">
        <v>6</v>
      </c>
      <c r="J340" s="6" t="s">
        <v>24</v>
      </c>
      <c r="K340" s="6" t="s">
        <v>13</v>
      </c>
      <c r="L340" s="6" t="s">
        <v>1675</v>
      </c>
      <c r="M340" s="23">
        <v>25000</v>
      </c>
      <c r="N340" s="6" t="s">
        <v>146</v>
      </c>
      <c r="P340" s="6" t="str">
        <f>IF(ISBLANK(N340)=FALSE,IF(ISERROR(INDEX(지갑!$B$2:$B$1048576,MATCH($N340&amp;O340,지갑!$J$2:$J$1048576,0))) = TRUE, "", INDEX(지갑!$B$2:$B$1048576,MATCH($N340&amp;O340,지갑!$J$2:$J$1048576,0))),"")</f>
        <v>Wallet</v>
      </c>
      <c r="Q340" s="6" t="str">
        <f>IF(ISBLANK(N340)=FALSE,IF(ISERROR(INDEX(지갑!$C$2:$C$1048576,MATCH($N340&amp;O340,지갑!$J$2:$J$1048576,0))) = TRUE, "", INDEX(지갑!$C$2:$C$1048576,MATCH($N340&amp;O340,지갑!$J$2:$J$1048576,0))),"")</f>
        <v>Metamask</v>
      </c>
      <c r="R340" s="6" t="str">
        <f>IF(ISBLANK(N340)=FALSE,IF(ISERROR(INDEX(지갑!$D$2:$D$1048576,MATCH($N340&amp;O340,지갑!$J$2:$J$1048576,0))) = TRUE, "", INDEX(지갑!$D$2:$D$1048576,MATCH($N340&amp;O340,지갑!$J$2:$J$1048576,0))),"")</f>
        <v>Chai</v>
      </c>
      <c r="S340" s="6" t="s">
        <v>322</v>
      </c>
      <c r="T340" s="12">
        <v>44677.468819444446</v>
      </c>
      <c r="U340" s="2" t="str">
        <f t="shared" si="25"/>
        <v>2022-04-26</v>
      </c>
    </row>
    <row r="341" spans="1:21">
      <c r="A341" s="2" t="s">
        <v>3</v>
      </c>
      <c r="B341" s="2" t="s">
        <v>67</v>
      </c>
      <c r="C341" s="2" t="s">
        <v>24</v>
      </c>
      <c r="D341" s="2" t="s">
        <v>1854</v>
      </c>
      <c r="E341" s="2">
        <v>10012</v>
      </c>
      <c r="F341" s="2" t="str">
        <f t="shared" si="26"/>
        <v>ETH</v>
      </c>
      <c r="G341" s="2" t="str">
        <f>IF(INDEX(지갑!$H:$H,MATCH(A341&amp;B341&amp;C341&amp;D341&amp;E341&amp;F341&amp;H341,지갑!$K:$K,0))=0, "",INDEX(지갑!$H:$H,MATCH(A341&amp;B341&amp;C341&amp;D341&amp;E341&amp;F341&amp;H341,지갑!$K:$K,0)))</f>
        <v>0x5d6fcf22aa4e4ff8da0abe329392e7c5306d22f3</v>
      </c>
      <c r="I341" s="6" t="s">
        <v>67</v>
      </c>
      <c r="J341" s="6" t="s">
        <v>111</v>
      </c>
      <c r="K341" s="6" t="s">
        <v>11</v>
      </c>
      <c r="L341" s="6" t="s">
        <v>11</v>
      </c>
      <c r="M341" s="9">
        <v>5405.0092990000003</v>
      </c>
      <c r="N341" s="6" t="s">
        <v>218</v>
      </c>
      <c r="P341" s="6" t="str">
        <f>IF(ISBLANK(N341)=FALSE,IF(ISERROR(INDEX(지갑!$B$2:$B$1048576,MATCH($N341&amp;O341,지갑!$J$2:$J$1048576,0))) = TRUE, "", INDEX(지갑!$B$2:$B$1048576,MATCH($N341&amp;O341,지갑!$J$2:$J$1048576,0))),"")</f>
        <v>exchange</v>
      </c>
      <c r="Q341" s="6" t="str">
        <f>IF(ISBLANK(N341)=FALSE,IF(ISERROR(INDEX(지갑!$C$2:$C$1048576,MATCH($N341&amp;O341,지갑!$J$2:$J$1048576,0))) = TRUE, "", INDEX(지갑!$C$2:$C$1048576,MATCH($N341&amp;O341,지갑!$J$2:$J$1048576,0))),"")</f>
        <v>Gopax</v>
      </c>
      <c r="R341" s="6" t="str">
        <f>IF(ISBLANK(N341)=FALSE,IF(ISERROR(INDEX(지갑!$D$2:$D$1048576,MATCH($N341&amp;O341,지갑!$J$2:$J$1048576,0))) = TRUE, "", INDEX(지갑!$D$2:$D$1048576,MATCH($N341&amp;O341,지갑!$J$2:$J$1048576,0))),"")</f>
        <v>BBRICK</v>
      </c>
      <c r="S341" s="6" t="s">
        <v>219</v>
      </c>
      <c r="T341" s="12">
        <v>44650.414976851855</v>
      </c>
      <c r="U341" s="2" t="str">
        <f t="shared" si="25"/>
        <v>2022-03-30</v>
      </c>
    </row>
    <row r="342" spans="1:21">
      <c r="A342" s="2" t="s">
        <v>3</v>
      </c>
      <c r="B342" s="2" t="s">
        <v>23</v>
      </c>
      <c r="C342" s="2" t="s">
        <v>24</v>
      </c>
      <c r="D342" s="2" t="s">
        <v>1856</v>
      </c>
      <c r="E342" s="2">
        <v>10025</v>
      </c>
      <c r="F342" s="2" t="str">
        <f t="shared" si="26"/>
        <v>USDT</v>
      </c>
      <c r="G342" s="2" t="str">
        <f>IF(INDEX(지갑!$H:$H,MATCH(A342&amp;B342&amp;C342&amp;D342&amp;E342&amp;F342&amp;H342,지갑!$K:$K,0))=0, "",INDEX(지갑!$H:$H,MATCH(A342&amp;B342&amp;C342&amp;D342&amp;E342&amp;F342&amp;H342,지갑!$K:$K,0)))</f>
        <v>0xA341107b28740ee5a003BA3960448fD14174a026</v>
      </c>
      <c r="I342" s="6" t="s">
        <v>6</v>
      </c>
      <c r="J342" s="6" t="s">
        <v>24</v>
      </c>
      <c r="K342" s="6" t="s">
        <v>13</v>
      </c>
      <c r="L342" s="6" t="s">
        <v>1675</v>
      </c>
      <c r="M342" s="23">
        <v>5000</v>
      </c>
      <c r="N342" s="6" t="s">
        <v>146</v>
      </c>
      <c r="P342" s="6" t="str">
        <f>IF(ISBLANK(N342)=FALSE,IF(ISERROR(INDEX(지갑!$B$2:$B$1048576,MATCH($N342&amp;O342,지갑!$J$2:$J$1048576,0))) = TRUE, "", INDEX(지갑!$B$2:$B$1048576,MATCH($N342&amp;O342,지갑!$J$2:$J$1048576,0))),"")</f>
        <v>Wallet</v>
      </c>
      <c r="Q342" s="6" t="str">
        <f>IF(ISBLANK(N342)=FALSE,IF(ISERROR(INDEX(지갑!$C$2:$C$1048576,MATCH($N342&amp;O342,지갑!$J$2:$J$1048576,0))) = TRUE, "", INDEX(지갑!$C$2:$C$1048576,MATCH($N342&amp;O342,지갑!$J$2:$J$1048576,0))),"")</f>
        <v>Metamask</v>
      </c>
      <c r="R342" s="6" t="str">
        <f>IF(ISBLANK(N342)=FALSE,IF(ISERROR(INDEX(지갑!$D$2:$D$1048576,MATCH($N342&amp;O342,지갑!$J$2:$J$1048576,0))) = TRUE, "", INDEX(지갑!$D$2:$D$1048576,MATCH($N342&amp;O342,지갑!$J$2:$J$1048576,0))),"")</f>
        <v>Chai</v>
      </c>
      <c r="S342" s="6" t="s">
        <v>323</v>
      </c>
      <c r="T342" s="12">
        <v>44677.468344907407</v>
      </c>
      <c r="U342" s="2" t="str">
        <f t="shared" si="25"/>
        <v>2022-04-26</v>
      </c>
    </row>
    <row r="343" spans="1:21">
      <c r="A343" s="2" t="s">
        <v>3</v>
      </c>
      <c r="B343" s="2" t="s">
        <v>23</v>
      </c>
      <c r="C343" s="2" t="s">
        <v>24</v>
      </c>
      <c r="D343" s="2" t="s">
        <v>1856</v>
      </c>
      <c r="E343" s="2">
        <v>10025</v>
      </c>
      <c r="F343" s="2" t="str">
        <f t="shared" si="26"/>
        <v>USDT</v>
      </c>
      <c r="G343" s="2" t="str">
        <f>IF(INDEX(지갑!$H:$H,MATCH(A343&amp;B343&amp;C343&amp;D343&amp;E343&amp;F343&amp;H343,지갑!$K:$K,0))=0, "",INDEX(지갑!$H:$H,MATCH(A343&amp;B343&amp;C343&amp;D343&amp;E343&amp;F343&amp;H343,지갑!$K:$K,0)))</f>
        <v>0xA341107b28740ee5a003BA3960448fD14174a026</v>
      </c>
      <c r="I343" s="6" t="s">
        <v>6</v>
      </c>
      <c r="J343" s="6" t="s">
        <v>24</v>
      </c>
      <c r="K343" s="6" t="s">
        <v>13</v>
      </c>
      <c r="L343" s="6" t="s">
        <v>1675</v>
      </c>
      <c r="M343" s="23">
        <v>25000</v>
      </c>
      <c r="N343" s="6" t="s">
        <v>146</v>
      </c>
      <c r="P343" s="6" t="str">
        <f>IF(ISBLANK(N343)=FALSE,IF(ISERROR(INDEX(지갑!$B$2:$B$1048576,MATCH($N343&amp;O343,지갑!$J$2:$J$1048576,0))) = TRUE, "", INDEX(지갑!$B$2:$B$1048576,MATCH($N343&amp;O343,지갑!$J$2:$J$1048576,0))),"")</f>
        <v>Wallet</v>
      </c>
      <c r="Q343" s="6" t="str">
        <f>IF(ISBLANK(N343)=FALSE,IF(ISERROR(INDEX(지갑!$C$2:$C$1048576,MATCH($N343&amp;O343,지갑!$J$2:$J$1048576,0))) = TRUE, "", INDEX(지갑!$C$2:$C$1048576,MATCH($N343&amp;O343,지갑!$J$2:$J$1048576,0))),"")</f>
        <v>Metamask</v>
      </c>
      <c r="R343" s="6" t="str">
        <f>IF(ISBLANK(N343)=FALSE,IF(ISERROR(INDEX(지갑!$D$2:$D$1048576,MATCH($N343&amp;O343,지갑!$J$2:$J$1048576,0))) = TRUE, "", INDEX(지갑!$D$2:$D$1048576,MATCH($N343&amp;O343,지갑!$J$2:$J$1048576,0))),"")</f>
        <v>Chai</v>
      </c>
      <c r="S343" s="6" t="s">
        <v>324</v>
      </c>
      <c r="T343" s="12">
        <v>44677.467951388891</v>
      </c>
      <c r="U343" s="2" t="str">
        <f t="shared" si="25"/>
        <v>2022-04-26</v>
      </c>
    </row>
    <row r="344" spans="1:21">
      <c r="A344" s="2" t="s">
        <v>3</v>
      </c>
      <c r="B344" s="2" t="s">
        <v>67</v>
      </c>
      <c r="C344" s="2" t="s">
        <v>24</v>
      </c>
      <c r="D344" s="2" t="s">
        <v>1854</v>
      </c>
      <c r="E344" s="2">
        <v>10012</v>
      </c>
      <c r="F344" s="2" t="str">
        <f t="shared" si="26"/>
        <v>BTC</v>
      </c>
      <c r="G344" s="2" t="str">
        <f>IF(INDEX(지갑!$H:$H,MATCH(A344&amp;B344&amp;C344&amp;D344&amp;E344&amp;F344&amp;H344,지갑!$K:$K,0))=0, "",INDEX(지갑!$H:$H,MATCH(A344&amp;B344&amp;C344&amp;D344&amp;E344&amp;F344&amp;H344,지갑!$K:$K,0)))</f>
        <v>19SK9LWSXLdmwPxvjPgvUrdaPhaPS6LaNu</v>
      </c>
      <c r="I344" s="6" t="s">
        <v>67</v>
      </c>
      <c r="J344" s="6" t="s">
        <v>111</v>
      </c>
      <c r="K344" s="6" t="s">
        <v>9</v>
      </c>
      <c r="L344" s="6" t="s">
        <v>9</v>
      </c>
      <c r="M344" s="9">
        <v>455.86217859999999</v>
      </c>
      <c r="N344" s="6" t="s">
        <v>220</v>
      </c>
      <c r="P344" s="6" t="str">
        <f>IF(ISBLANK(N344)=FALSE,IF(ISERROR(INDEX(지갑!$B$2:$B$1048576,MATCH($N344&amp;O344,지갑!$J$2:$J$1048576,0))) = TRUE, "", INDEX(지갑!$B$2:$B$1048576,MATCH($N344&amp;O344,지갑!$J$2:$J$1048576,0))),"")</f>
        <v>exchange</v>
      </c>
      <c r="Q344" s="6" t="str">
        <f>IF(ISBLANK(N344)=FALSE,IF(ISERROR(INDEX(지갑!$C$2:$C$1048576,MATCH($N344&amp;O344,지갑!$J$2:$J$1048576,0))) = TRUE, "", INDEX(지갑!$C$2:$C$1048576,MATCH($N344&amp;O344,지갑!$J$2:$J$1048576,0))),"")</f>
        <v>Gopax</v>
      </c>
      <c r="R344" s="6" t="str">
        <f>IF(ISBLANK(N344)=FALSE,IF(ISERROR(INDEX(지갑!$D$2:$D$1048576,MATCH($N344&amp;O344,지갑!$J$2:$J$1048576,0))) = TRUE, "", INDEX(지갑!$D$2:$D$1048576,MATCH($N344&amp;O344,지갑!$J$2:$J$1048576,0))),"")</f>
        <v>BBRICK</v>
      </c>
      <c r="S344" s="6" t="s">
        <v>221</v>
      </c>
      <c r="T344" s="12">
        <v>44650.373981481483</v>
      </c>
      <c r="U344" s="2" t="str">
        <f t="shared" si="25"/>
        <v>2022-03-30</v>
      </c>
    </row>
    <row r="345" spans="1:21">
      <c r="A345" s="2" t="s">
        <v>3</v>
      </c>
      <c r="B345" s="2" t="s">
        <v>23</v>
      </c>
      <c r="C345" s="2" t="s">
        <v>24</v>
      </c>
      <c r="D345" s="2" t="s">
        <v>1856</v>
      </c>
      <c r="E345" s="2">
        <v>10025</v>
      </c>
      <c r="F345" s="2" t="str">
        <f t="shared" si="26"/>
        <v>USDT</v>
      </c>
      <c r="G345" s="2" t="str">
        <f>IF(INDEX(지갑!$H:$H,MATCH(A345&amp;B345&amp;C345&amp;D345&amp;E345&amp;F345&amp;H345,지갑!$K:$K,0))=0, "",INDEX(지갑!$H:$H,MATCH(A345&amp;B345&amp;C345&amp;D345&amp;E345&amp;F345&amp;H345,지갑!$K:$K,0)))</f>
        <v>0xA341107b28740ee5a003BA3960448fD14174a026</v>
      </c>
      <c r="I345" s="6" t="s">
        <v>6</v>
      </c>
      <c r="J345" s="6" t="s">
        <v>24</v>
      </c>
      <c r="K345" s="6" t="s">
        <v>13</v>
      </c>
      <c r="L345" s="6" t="s">
        <v>1675</v>
      </c>
      <c r="M345" s="23">
        <v>8100</v>
      </c>
      <c r="N345" s="6" t="s">
        <v>146</v>
      </c>
      <c r="P345" s="6" t="str">
        <f>IF(ISBLANK(N345)=FALSE,IF(ISERROR(INDEX(지갑!$B$2:$B$1048576,MATCH($N345&amp;O345,지갑!$J$2:$J$1048576,0))) = TRUE, "", INDEX(지갑!$B$2:$B$1048576,MATCH($N345&amp;O345,지갑!$J$2:$J$1048576,0))),"")</f>
        <v>Wallet</v>
      </c>
      <c r="Q345" s="6" t="str">
        <f>IF(ISBLANK(N345)=FALSE,IF(ISERROR(INDEX(지갑!$C$2:$C$1048576,MATCH($N345&amp;O345,지갑!$J$2:$J$1048576,0))) = TRUE, "", INDEX(지갑!$C$2:$C$1048576,MATCH($N345&amp;O345,지갑!$J$2:$J$1048576,0))),"")</f>
        <v>Metamask</v>
      </c>
      <c r="R345" s="6" t="str">
        <f>IF(ISBLANK(N345)=FALSE,IF(ISERROR(INDEX(지갑!$D$2:$D$1048576,MATCH($N345&amp;O345,지갑!$J$2:$J$1048576,0))) = TRUE, "", INDEX(지갑!$D$2:$D$1048576,MATCH($N345&amp;O345,지갑!$J$2:$J$1048576,0))),"")</f>
        <v>Chai</v>
      </c>
      <c r="S345" s="6" t="s">
        <v>325</v>
      </c>
      <c r="T345" s="12">
        <v>44677.467523148145</v>
      </c>
      <c r="U345" s="2" t="str">
        <f t="shared" si="25"/>
        <v>2022-04-26</v>
      </c>
    </row>
    <row r="346" spans="1:21">
      <c r="A346" s="2" t="s">
        <v>3</v>
      </c>
      <c r="B346" s="2" t="s">
        <v>23</v>
      </c>
      <c r="C346" s="2" t="s">
        <v>24</v>
      </c>
      <c r="D346" s="2" t="s">
        <v>1856</v>
      </c>
      <c r="E346" s="2">
        <v>10025</v>
      </c>
      <c r="F346" s="2" t="str">
        <f t="shared" si="26"/>
        <v>USDT</v>
      </c>
      <c r="G346" s="2" t="str">
        <f>IF(INDEX(지갑!$H:$H,MATCH(A346&amp;B346&amp;C346&amp;D346&amp;E346&amp;F346&amp;H346,지갑!$K:$K,0))=0, "",INDEX(지갑!$H:$H,MATCH(A346&amp;B346&amp;C346&amp;D346&amp;E346&amp;F346&amp;H346,지갑!$K:$K,0)))</f>
        <v>0xA341107b28740ee5a003BA3960448fD14174a026</v>
      </c>
      <c r="I346" s="6" t="s">
        <v>6</v>
      </c>
      <c r="J346" s="6" t="s">
        <v>24</v>
      </c>
      <c r="K346" s="6" t="s">
        <v>13</v>
      </c>
      <c r="L346" s="6" t="s">
        <v>1675</v>
      </c>
      <c r="M346" s="23">
        <v>107000</v>
      </c>
      <c r="N346" s="6" t="s">
        <v>146</v>
      </c>
      <c r="P346" s="6" t="str">
        <f>IF(ISBLANK(N346)=FALSE,IF(ISERROR(INDEX(지갑!$B$2:$B$1048576,MATCH($N346&amp;O346,지갑!$J$2:$J$1048576,0))) = TRUE, "", INDEX(지갑!$B$2:$B$1048576,MATCH($N346&amp;O346,지갑!$J$2:$J$1048576,0))),"")</f>
        <v>Wallet</v>
      </c>
      <c r="Q346" s="6" t="str">
        <f>IF(ISBLANK(N346)=FALSE,IF(ISERROR(INDEX(지갑!$C$2:$C$1048576,MATCH($N346&amp;O346,지갑!$J$2:$J$1048576,0))) = TRUE, "", INDEX(지갑!$C$2:$C$1048576,MATCH($N346&amp;O346,지갑!$J$2:$J$1048576,0))),"")</f>
        <v>Metamask</v>
      </c>
      <c r="R346" s="6" t="str">
        <f>IF(ISBLANK(N346)=FALSE,IF(ISERROR(INDEX(지갑!$D$2:$D$1048576,MATCH($N346&amp;O346,지갑!$J$2:$J$1048576,0))) = TRUE, "", INDEX(지갑!$D$2:$D$1048576,MATCH($N346&amp;O346,지갑!$J$2:$J$1048576,0))),"")</f>
        <v>Chai</v>
      </c>
      <c r="S346" s="6" t="s">
        <v>326</v>
      </c>
      <c r="T346" s="12">
        <v>44677.467083333337</v>
      </c>
      <c r="U346" s="2" t="str">
        <f t="shared" si="25"/>
        <v>2022-04-26</v>
      </c>
    </row>
    <row r="347" spans="1:21">
      <c r="A347" s="2" t="s">
        <v>3</v>
      </c>
      <c r="B347" s="2" t="s">
        <v>23</v>
      </c>
      <c r="C347" s="2" t="s">
        <v>24</v>
      </c>
      <c r="D347" s="2" t="s">
        <v>1856</v>
      </c>
      <c r="E347" s="2">
        <v>10025</v>
      </c>
      <c r="F347" s="2" t="str">
        <f t="shared" si="26"/>
        <v>USDT</v>
      </c>
      <c r="G347" s="2" t="str">
        <f>IF(INDEX(지갑!$H:$H,MATCH(A347&amp;B347&amp;C347&amp;D347&amp;E347&amp;F347&amp;H347,지갑!$K:$K,0))=0, "",INDEX(지갑!$H:$H,MATCH(A347&amp;B347&amp;C347&amp;D347&amp;E347&amp;F347&amp;H347,지갑!$K:$K,0)))</f>
        <v>0xA341107b28740ee5a003BA3960448fD14174a026</v>
      </c>
      <c r="I347" s="6" t="s">
        <v>6</v>
      </c>
      <c r="J347" s="6" t="s">
        <v>24</v>
      </c>
      <c r="K347" s="6" t="s">
        <v>13</v>
      </c>
      <c r="L347" s="6" t="s">
        <v>1675</v>
      </c>
      <c r="M347" s="23">
        <v>4000</v>
      </c>
      <c r="N347" s="6" t="s">
        <v>146</v>
      </c>
      <c r="P347" s="6" t="str">
        <f>IF(ISBLANK(N347)=FALSE,IF(ISERROR(INDEX(지갑!$B$2:$B$1048576,MATCH($N347&amp;O347,지갑!$J$2:$J$1048576,0))) = TRUE, "", INDEX(지갑!$B$2:$B$1048576,MATCH($N347&amp;O347,지갑!$J$2:$J$1048576,0))),"")</f>
        <v>Wallet</v>
      </c>
      <c r="Q347" s="6" t="str">
        <f>IF(ISBLANK(N347)=FALSE,IF(ISERROR(INDEX(지갑!$C$2:$C$1048576,MATCH($N347&amp;O347,지갑!$J$2:$J$1048576,0))) = TRUE, "", INDEX(지갑!$C$2:$C$1048576,MATCH($N347&amp;O347,지갑!$J$2:$J$1048576,0))),"")</f>
        <v>Metamask</v>
      </c>
      <c r="R347" s="6" t="str">
        <f>IF(ISBLANK(N347)=FALSE,IF(ISERROR(INDEX(지갑!$D$2:$D$1048576,MATCH($N347&amp;O347,지갑!$J$2:$J$1048576,0))) = TRUE, "", INDEX(지갑!$D$2:$D$1048576,MATCH($N347&amp;O347,지갑!$J$2:$J$1048576,0))),"")</f>
        <v>Chai</v>
      </c>
      <c r="S347" s="6" t="s">
        <v>327</v>
      </c>
      <c r="T347" s="12">
        <v>44677.466643518521</v>
      </c>
      <c r="U347" s="2" t="str">
        <f t="shared" si="25"/>
        <v>2022-04-26</v>
      </c>
    </row>
    <row r="348" spans="1:21">
      <c r="A348" s="2" t="s">
        <v>3</v>
      </c>
      <c r="B348" s="2" t="s">
        <v>23</v>
      </c>
      <c r="C348" s="2" t="s">
        <v>24</v>
      </c>
      <c r="D348" s="2" t="s">
        <v>1856</v>
      </c>
      <c r="E348" s="2">
        <v>10025</v>
      </c>
      <c r="F348" s="2" t="str">
        <f t="shared" si="26"/>
        <v>USDT</v>
      </c>
      <c r="G348" s="2" t="str">
        <f>IF(INDEX(지갑!$H:$H,MATCH(A348&amp;B348&amp;C348&amp;D348&amp;E348&amp;F348&amp;H348,지갑!$K:$K,0))=0, "",INDEX(지갑!$H:$H,MATCH(A348&amp;B348&amp;C348&amp;D348&amp;E348&amp;F348&amp;H348,지갑!$K:$K,0)))</f>
        <v>0xA341107b28740ee5a003BA3960448fD14174a026</v>
      </c>
      <c r="I348" s="6" t="s">
        <v>6</v>
      </c>
      <c r="J348" s="6" t="s">
        <v>24</v>
      </c>
      <c r="K348" s="6" t="s">
        <v>13</v>
      </c>
      <c r="L348" s="6" t="s">
        <v>1675</v>
      </c>
      <c r="M348" s="23">
        <v>58000</v>
      </c>
      <c r="N348" s="6" t="s">
        <v>146</v>
      </c>
      <c r="P348" s="6" t="str">
        <f>IF(ISBLANK(N348)=FALSE,IF(ISERROR(INDEX(지갑!$B$2:$B$1048576,MATCH($N348&amp;O348,지갑!$J$2:$J$1048576,0))) = TRUE, "", INDEX(지갑!$B$2:$B$1048576,MATCH($N348&amp;O348,지갑!$J$2:$J$1048576,0))),"")</f>
        <v>Wallet</v>
      </c>
      <c r="Q348" s="6" t="str">
        <f>IF(ISBLANK(N348)=FALSE,IF(ISERROR(INDEX(지갑!$C$2:$C$1048576,MATCH($N348&amp;O348,지갑!$J$2:$J$1048576,0))) = TRUE, "", INDEX(지갑!$C$2:$C$1048576,MATCH($N348&amp;O348,지갑!$J$2:$J$1048576,0))),"")</f>
        <v>Metamask</v>
      </c>
      <c r="R348" s="6" t="str">
        <f>IF(ISBLANK(N348)=FALSE,IF(ISERROR(INDEX(지갑!$D$2:$D$1048576,MATCH($N348&amp;O348,지갑!$J$2:$J$1048576,0))) = TRUE, "", INDEX(지갑!$D$2:$D$1048576,MATCH($N348&amp;O348,지갑!$J$2:$J$1048576,0))),"")</f>
        <v>Chai</v>
      </c>
      <c r="S348" s="6" t="s">
        <v>328</v>
      </c>
      <c r="T348" s="12">
        <v>44677.465011574073</v>
      </c>
      <c r="U348" s="2" t="str">
        <f t="shared" si="25"/>
        <v>2022-04-26</v>
      </c>
    </row>
    <row r="349" spans="1:21">
      <c r="A349" s="2" t="s">
        <v>3</v>
      </c>
      <c r="B349" s="2" t="s">
        <v>23</v>
      </c>
      <c r="C349" s="2" t="s">
        <v>24</v>
      </c>
      <c r="D349" s="2" t="s">
        <v>1856</v>
      </c>
      <c r="E349" s="2">
        <v>10025</v>
      </c>
      <c r="F349" s="2" t="str">
        <f t="shared" si="26"/>
        <v>USDT</v>
      </c>
      <c r="G349" s="2" t="str">
        <f>IF(INDEX(지갑!$H:$H,MATCH(A349&amp;B349&amp;C349&amp;D349&amp;E349&amp;F349&amp;H349,지갑!$K:$K,0))=0, "",INDEX(지갑!$H:$H,MATCH(A349&amp;B349&amp;C349&amp;D349&amp;E349&amp;F349&amp;H349,지갑!$K:$K,0)))</f>
        <v>0xA341107b28740ee5a003BA3960448fD14174a026</v>
      </c>
      <c r="I349" s="6" t="s">
        <v>6</v>
      </c>
      <c r="J349" s="6" t="s">
        <v>24</v>
      </c>
      <c r="K349" s="6" t="s">
        <v>13</v>
      </c>
      <c r="L349" s="6" t="s">
        <v>1675</v>
      </c>
      <c r="M349" s="23">
        <v>8200</v>
      </c>
      <c r="N349" s="6" t="s">
        <v>146</v>
      </c>
      <c r="P349" s="6" t="str">
        <f>IF(ISBLANK(N349)=FALSE,IF(ISERROR(INDEX(지갑!$B$2:$B$1048576,MATCH($N349&amp;O349,지갑!$J$2:$J$1048576,0))) = TRUE, "", INDEX(지갑!$B$2:$B$1048576,MATCH($N349&amp;O349,지갑!$J$2:$J$1048576,0))),"")</f>
        <v>Wallet</v>
      </c>
      <c r="Q349" s="6" t="str">
        <f>IF(ISBLANK(N349)=FALSE,IF(ISERROR(INDEX(지갑!$C$2:$C$1048576,MATCH($N349&amp;O349,지갑!$J$2:$J$1048576,0))) = TRUE, "", INDEX(지갑!$C$2:$C$1048576,MATCH($N349&amp;O349,지갑!$J$2:$J$1048576,0))),"")</f>
        <v>Metamask</v>
      </c>
      <c r="R349" s="6" t="str">
        <f>IF(ISBLANK(N349)=FALSE,IF(ISERROR(INDEX(지갑!$D$2:$D$1048576,MATCH($N349&amp;O349,지갑!$J$2:$J$1048576,0))) = TRUE, "", INDEX(지갑!$D$2:$D$1048576,MATCH($N349&amp;O349,지갑!$J$2:$J$1048576,0))),"")</f>
        <v>Chai</v>
      </c>
      <c r="S349" s="6" t="s">
        <v>329</v>
      </c>
      <c r="T349" s="12">
        <v>44677.464409722219</v>
      </c>
      <c r="U349" s="2" t="str">
        <f t="shared" si="25"/>
        <v>2022-04-26</v>
      </c>
    </row>
    <row r="350" spans="1:21">
      <c r="A350" s="2" t="s">
        <v>3</v>
      </c>
      <c r="B350" s="2" t="s">
        <v>23</v>
      </c>
      <c r="C350" s="2" t="s">
        <v>24</v>
      </c>
      <c r="D350" s="2" t="s">
        <v>1856</v>
      </c>
      <c r="E350" s="2">
        <v>10025</v>
      </c>
      <c r="F350" s="2" t="str">
        <f t="shared" si="26"/>
        <v>USDT</v>
      </c>
      <c r="G350" s="2" t="str">
        <f>IF(INDEX(지갑!$H:$H,MATCH(A350&amp;B350&amp;C350&amp;D350&amp;E350&amp;F350&amp;H350,지갑!$K:$K,0))=0, "",INDEX(지갑!$H:$H,MATCH(A350&amp;B350&amp;C350&amp;D350&amp;E350&amp;F350&amp;H350,지갑!$K:$K,0)))</f>
        <v>0xA341107b28740ee5a003BA3960448fD14174a026</v>
      </c>
      <c r="I350" s="6" t="s">
        <v>6</v>
      </c>
      <c r="J350" s="6" t="s">
        <v>24</v>
      </c>
      <c r="K350" s="6" t="s">
        <v>13</v>
      </c>
      <c r="L350" s="6" t="s">
        <v>1675</v>
      </c>
      <c r="M350" s="23">
        <v>17000</v>
      </c>
      <c r="N350" s="6" t="s">
        <v>146</v>
      </c>
      <c r="P350" s="6" t="str">
        <f>IF(ISBLANK(N350)=FALSE,IF(ISERROR(INDEX(지갑!$B$2:$B$1048576,MATCH($N350&amp;O350,지갑!$J$2:$J$1048576,0))) = TRUE, "", INDEX(지갑!$B$2:$B$1048576,MATCH($N350&amp;O350,지갑!$J$2:$J$1048576,0))),"")</f>
        <v>Wallet</v>
      </c>
      <c r="Q350" s="6" t="str">
        <f>IF(ISBLANK(N350)=FALSE,IF(ISERROR(INDEX(지갑!$C$2:$C$1048576,MATCH($N350&amp;O350,지갑!$J$2:$J$1048576,0))) = TRUE, "", INDEX(지갑!$C$2:$C$1048576,MATCH($N350&amp;O350,지갑!$J$2:$J$1048576,0))),"")</f>
        <v>Metamask</v>
      </c>
      <c r="R350" s="6" t="str">
        <f>IF(ISBLANK(N350)=FALSE,IF(ISERROR(INDEX(지갑!$D$2:$D$1048576,MATCH($N350&amp;O350,지갑!$J$2:$J$1048576,0))) = TRUE, "", INDEX(지갑!$D$2:$D$1048576,MATCH($N350&amp;O350,지갑!$J$2:$J$1048576,0))),"")</f>
        <v>Chai</v>
      </c>
      <c r="S350" s="6" t="s">
        <v>330</v>
      </c>
      <c r="T350" s="12">
        <v>44677.463935185187</v>
      </c>
      <c r="U350" s="2" t="str">
        <f t="shared" si="25"/>
        <v>2022-04-26</v>
      </c>
    </row>
    <row r="351" spans="1:21">
      <c r="A351" s="2" t="s">
        <v>3</v>
      </c>
      <c r="B351" s="2" t="s">
        <v>23</v>
      </c>
      <c r="C351" s="2" t="s">
        <v>24</v>
      </c>
      <c r="D351" s="2" t="s">
        <v>1856</v>
      </c>
      <c r="E351" s="2">
        <v>10025</v>
      </c>
      <c r="F351" s="2" t="str">
        <f t="shared" si="26"/>
        <v>USDT</v>
      </c>
      <c r="G351" s="2" t="str">
        <f>IF(INDEX(지갑!$H:$H,MATCH(A351&amp;B351&amp;C351&amp;D351&amp;E351&amp;F351&amp;H351,지갑!$K:$K,0))=0, "",INDEX(지갑!$H:$H,MATCH(A351&amp;B351&amp;C351&amp;D351&amp;E351&amp;F351&amp;H351,지갑!$K:$K,0)))</f>
        <v>0xA341107b28740ee5a003BA3960448fD14174a026</v>
      </c>
      <c r="I351" s="6" t="s">
        <v>6</v>
      </c>
      <c r="J351" s="6" t="s">
        <v>24</v>
      </c>
      <c r="K351" s="6" t="s">
        <v>13</v>
      </c>
      <c r="L351" s="6" t="s">
        <v>1675</v>
      </c>
      <c r="M351" s="23">
        <v>25000</v>
      </c>
      <c r="N351" s="6" t="s">
        <v>146</v>
      </c>
      <c r="P351" s="6" t="str">
        <f>IF(ISBLANK(N351)=FALSE,IF(ISERROR(INDEX(지갑!$B$2:$B$1048576,MATCH($N351&amp;O351,지갑!$J$2:$J$1048576,0))) = TRUE, "", INDEX(지갑!$B$2:$B$1048576,MATCH($N351&amp;O351,지갑!$J$2:$J$1048576,0))),"")</f>
        <v>Wallet</v>
      </c>
      <c r="Q351" s="6" t="str">
        <f>IF(ISBLANK(N351)=FALSE,IF(ISERROR(INDEX(지갑!$C$2:$C$1048576,MATCH($N351&amp;O351,지갑!$J$2:$J$1048576,0))) = TRUE, "", INDEX(지갑!$C$2:$C$1048576,MATCH($N351&amp;O351,지갑!$J$2:$J$1048576,0))),"")</f>
        <v>Metamask</v>
      </c>
      <c r="R351" s="6" t="str">
        <f>IF(ISBLANK(N351)=FALSE,IF(ISERROR(INDEX(지갑!$D$2:$D$1048576,MATCH($N351&amp;O351,지갑!$J$2:$J$1048576,0))) = TRUE, "", INDEX(지갑!$D$2:$D$1048576,MATCH($N351&amp;O351,지갑!$J$2:$J$1048576,0))),"")</f>
        <v>Chai</v>
      </c>
      <c r="S351" s="6" t="s">
        <v>331</v>
      </c>
      <c r="T351" s="12">
        <v>44677.463599537034</v>
      </c>
      <c r="U351" s="2" t="str">
        <f t="shared" si="25"/>
        <v>2022-04-26</v>
      </c>
    </row>
    <row r="352" spans="1:21">
      <c r="A352" s="2" t="s">
        <v>3</v>
      </c>
      <c r="B352" s="2" t="s">
        <v>67</v>
      </c>
      <c r="C352" s="2" t="s">
        <v>24</v>
      </c>
      <c r="D352" s="2" t="s">
        <v>1854</v>
      </c>
      <c r="E352" s="2">
        <v>10012</v>
      </c>
      <c r="F352" s="2" t="str">
        <f t="shared" si="26"/>
        <v>UST</v>
      </c>
      <c r="G352" s="2" t="str">
        <f>IF(INDEX(지갑!$H:$H,MATCH(A352&amp;B352&amp;C352&amp;D352&amp;E352&amp;F352&amp;H352,지갑!$K:$K,0))=0, "",INDEX(지갑!$H:$H,MATCH(A352&amp;B352&amp;C352&amp;D352&amp;E352&amp;F352&amp;H352,지갑!$K:$K,0)))</f>
        <v>terra1ncjg4a59x2pgvqy9qjyqprlj8lrwshm0wleht5</v>
      </c>
      <c r="H352" s="2">
        <v>102585224</v>
      </c>
      <c r="I352" s="6" t="s">
        <v>67</v>
      </c>
      <c r="J352" s="6" t="s">
        <v>111</v>
      </c>
      <c r="K352" s="6" t="s">
        <v>15</v>
      </c>
      <c r="L352" s="6" t="s">
        <v>14</v>
      </c>
      <c r="M352" s="9">
        <v>1416617.0930000001</v>
      </c>
      <c r="N352" s="6" t="s">
        <v>108</v>
      </c>
      <c r="P352" s="6" t="str">
        <f>IF(ISBLANK(N352)=FALSE,IF(ISERROR(INDEX(지갑!$B$2:$B$1048576,MATCH($N352&amp;O352,지갑!$J$2:$J$1048576,0))) = TRUE, "", INDEX(지갑!$B$2:$B$1048576,MATCH($N352&amp;O352,지갑!$J$2:$J$1048576,0))),"")</f>
        <v>Wallet</v>
      </c>
      <c r="Q352" s="6" t="str">
        <f>IF(ISBLANK(N352)=FALSE,IF(ISERROR(INDEX(지갑!$C$2:$C$1048576,MATCH($N352&amp;O352,지갑!$J$2:$J$1048576,0))) = TRUE, "", INDEX(지갑!$C$2:$C$1048576,MATCH($N352&amp;O352,지갑!$J$2:$J$1048576,0))),"")</f>
        <v>Terra</v>
      </c>
      <c r="R352" s="6" t="str">
        <f>IF(ISBLANK(N352)=FALSE,IF(ISERROR(INDEX(지갑!$D$2:$D$1048576,MATCH($N352&amp;O352,지갑!$J$2:$J$1048576,0))) = TRUE, "", INDEX(지갑!$D$2:$D$1048576,MATCH($N352&amp;O352,지갑!$J$2:$J$1048576,0))),"")</f>
        <v>BBRICK</v>
      </c>
      <c r="S352" s="6" t="s">
        <v>222</v>
      </c>
      <c r="T352" s="12">
        <v>44649.881886574076</v>
      </c>
      <c r="U352" s="2" t="str">
        <f t="shared" si="25"/>
        <v>2022-03-29</v>
      </c>
    </row>
    <row r="353" spans="1:21">
      <c r="A353" s="2" t="s">
        <v>3</v>
      </c>
      <c r="B353" s="2" t="s">
        <v>23</v>
      </c>
      <c r="C353" s="2" t="s">
        <v>24</v>
      </c>
      <c r="D353" s="2" t="s">
        <v>1856</v>
      </c>
      <c r="E353" s="2">
        <v>10025</v>
      </c>
      <c r="F353" s="2" t="str">
        <f t="shared" si="26"/>
        <v>USDT</v>
      </c>
      <c r="G353" s="2" t="str">
        <f>IF(INDEX(지갑!$H:$H,MATCH(A353&amp;B353&amp;C353&amp;D353&amp;E353&amp;F353&amp;H353,지갑!$K:$K,0))=0, "",INDEX(지갑!$H:$H,MATCH(A353&amp;B353&amp;C353&amp;D353&amp;E353&amp;F353&amp;H353,지갑!$K:$K,0)))</f>
        <v>0xA341107b28740ee5a003BA3960448fD14174a026</v>
      </c>
      <c r="I353" s="6" t="s">
        <v>6</v>
      </c>
      <c r="J353" s="6" t="s">
        <v>24</v>
      </c>
      <c r="K353" s="6" t="s">
        <v>13</v>
      </c>
      <c r="L353" s="6" t="s">
        <v>1675</v>
      </c>
      <c r="M353" s="23">
        <v>17000</v>
      </c>
      <c r="N353" s="6" t="s">
        <v>146</v>
      </c>
      <c r="P353" s="6" t="str">
        <f>IF(ISBLANK(N353)=FALSE,IF(ISERROR(INDEX(지갑!$B$2:$B$1048576,MATCH($N353&amp;O353,지갑!$J$2:$J$1048576,0))) = TRUE, "", INDEX(지갑!$B$2:$B$1048576,MATCH($N353&amp;O353,지갑!$J$2:$J$1048576,0))),"")</f>
        <v>Wallet</v>
      </c>
      <c r="Q353" s="6" t="str">
        <f>IF(ISBLANK(N353)=FALSE,IF(ISERROR(INDEX(지갑!$C$2:$C$1048576,MATCH($N353&amp;O353,지갑!$J$2:$J$1048576,0))) = TRUE, "", INDEX(지갑!$C$2:$C$1048576,MATCH($N353&amp;O353,지갑!$J$2:$J$1048576,0))),"")</f>
        <v>Metamask</v>
      </c>
      <c r="R353" s="6" t="str">
        <f>IF(ISBLANK(N353)=FALSE,IF(ISERROR(INDEX(지갑!$D$2:$D$1048576,MATCH($N353&amp;O353,지갑!$J$2:$J$1048576,0))) = TRUE, "", INDEX(지갑!$D$2:$D$1048576,MATCH($N353&amp;O353,지갑!$J$2:$J$1048576,0))),"")</f>
        <v>Chai</v>
      </c>
      <c r="S353" s="6" t="s">
        <v>332</v>
      </c>
      <c r="T353" s="12">
        <v>44677.463136574072</v>
      </c>
      <c r="U353" s="2" t="str">
        <f t="shared" si="25"/>
        <v>2022-04-26</v>
      </c>
    </row>
    <row r="354" spans="1:21">
      <c r="A354" s="2" t="s">
        <v>3</v>
      </c>
      <c r="B354" s="2" t="s">
        <v>67</v>
      </c>
      <c r="C354" s="2" t="s">
        <v>24</v>
      </c>
      <c r="D354" s="2" t="s">
        <v>1854</v>
      </c>
      <c r="E354" s="2">
        <v>10012</v>
      </c>
      <c r="F354" s="2" t="str">
        <f t="shared" si="26"/>
        <v>BUSD</v>
      </c>
      <c r="G354" s="2" t="str">
        <f>IF(INDEX(지갑!$H:$H,MATCH(A354&amp;B354&amp;C354&amp;D354&amp;E354&amp;F354&amp;H354,지갑!$K:$K,0))=0, "",INDEX(지갑!$H:$H,MATCH(A354&amp;B354&amp;C354&amp;D354&amp;E354&amp;F354&amp;H354,지갑!$K:$K,0)))</f>
        <v/>
      </c>
      <c r="I354" s="6" t="s">
        <v>67</v>
      </c>
      <c r="J354" s="6" t="s">
        <v>111</v>
      </c>
      <c r="K354" s="6" t="s">
        <v>167</v>
      </c>
      <c r="L354" s="6" t="s">
        <v>179</v>
      </c>
      <c r="M354" s="9">
        <v>1583867.0179999999</v>
      </c>
      <c r="N354" s="6" t="s">
        <v>27</v>
      </c>
      <c r="P354" s="6" t="str">
        <f>IF(ISBLANK(N354)=FALSE,IF(ISERROR(INDEX(지갑!$B$2:$B$1048576,MATCH($N354&amp;O354,지갑!$J$2:$J$1048576,0))) = TRUE, "", INDEX(지갑!$B$2:$B$1048576,MATCH($N354&amp;O354,지갑!$J$2:$J$1048576,0))),"")</f>
        <v>exchange</v>
      </c>
      <c r="Q354" s="6" t="str">
        <f>IF(ISBLANK(N354)=FALSE,IF(ISERROR(INDEX(지갑!$C$2:$C$1048576,MATCH($N354&amp;O354,지갑!$J$2:$J$1048576,0))) = TRUE, "", INDEX(지갑!$C$2:$C$1048576,MATCH($N354&amp;O354,지갑!$J$2:$J$1048576,0))),"")</f>
        <v>FTX</v>
      </c>
      <c r="R354" s="6" t="str">
        <f>IF(ISBLANK(N354)=FALSE,IF(ISERROR(INDEX(지갑!$D$2:$D$1048576,MATCH($N354&amp;O354,지갑!$J$2:$J$1048576,0))) = TRUE, "", INDEX(지갑!$D$2:$D$1048576,MATCH($N354&amp;O354,지갑!$J$2:$J$1048576,0))),"")</f>
        <v>BBRICK</v>
      </c>
      <c r="S354" s="6" t="s">
        <v>223</v>
      </c>
      <c r="T354" s="12">
        <v>44649.852766203701</v>
      </c>
      <c r="U354" s="2" t="str">
        <f t="shared" si="25"/>
        <v>2022-03-29</v>
      </c>
    </row>
    <row r="355" spans="1:21">
      <c r="A355" s="2" t="s">
        <v>3</v>
      </c>
      <c r="B355" s="2" t="s">
        <v>67</v>
      </c>
      <c r="C355" s="2" t="s">
        <v>24</v>
      </c>
      <c r="D355" s="2" t="s">
        <v>1854</v>
      </c>
      <c r="E355" s="2">
        <v>10012</v>
      </c>
      <c r="F355" s="2" t="str">
        <f t="shared" si="26"/>
        <v>BUSD</v>
      </c>
      <c r="G355" s="2" t="str">
        <f>IF(INDEX(지갑!$H:$H,MATCH(A355&amp;B355&amp;C355&amp;D355&amp;E355&amp;F355&amp;H355,지갑!$K:$K,0))=0, "",INDEX(지갑!$H:$H,MATCH(A355&amp;B355&amp;C355&amp;D355&amp;E355&amp;F355&amp;H355,지갑!$K:$K,0)))</f>
        <v/>
      </c>
      <c r="I355" s="6" t="s">
        <v>67</v>
      </c>
      <c r="J355" s="6" t="s">
        <v>111</v>
      </c>
      <c r="K355" s="6" t="s">
        <v>167</v>
      </c>
      <c r="L355" s="6" t="s">
        <v>179</v>
      </c>
      <c r="M355" s="9">
        <v>4000845.023</v>
      </c>
      <c r="N355" s="6" t="s">
        <v>27</v>
      </c>
      <c r="P355" s="6" t="str">
        <f>IF(ISBLANK(N355)=FALSE,IF(ISERROR(INDEX(지갑!$B$2:$B$1048576,MATCH($N355&amp;O355,지갑!$J$2:$J$1048576,0))) = TRUE, "", INDEX(지갑!$B$2:$B$1048576,MATCH($N355&amp;O355,지갑!$J$2:$J$1048576,0))),"")</f>
        <v>exchange</v>
      </c>
      <c r="Q355" s="6" t="str">
        <f>IF(ISBLANK(N355)=FALSE,IF(ISERROR(INDEX(지갑!$C$2:$C$1048576,MATCH($N355&amp;O355,지갑!$J$2:$J$1048576,0))) = TRUE, "", INDEX(지갑!$C$2:$C$1048576,MATCH($N355&amp;O355,지갑!$J$2:$J$1048576,0))),"")</f>
        <v>FTX</v>
      </c>
      <c r="R355" s="6" t="str">
        <f>IF(ISBLANK(N355)=FALSE,IF(ISERROR(INDEX(지갑!$D$2:$D$1048576,MATCH($N355&amp;O355,지갑!$J$2:$J$1048576,0))) = TRUE, "", INDEX(지갑!$D$2:$D$1048576,MATCH($N355&amp;O355,지갑!$J$2:$J$1048576,0))),"")</f>
        <v>BBRICK</v>
      </c>
      <c r="S355" s="6" t="s">
        <v>224</v>
      </c>
      <c r="T355" s="12">
        <v>44649.836875000001</v>
      </c>
      <c r="U355" s="2" t="str">
        <f t="shared" si="25"/>
        <v>2022-03-29</v>
      </c>
    </row>
    <row r="356" spans="1:21" ht="17">
      <c r="A356" s="2" t="s">
        <v>560</v>
      </c>
      <c r="B356" s="2" t="s">
        <v>107</v>
      </c>
      <c r="C356" s="2" t="s">
        <v>111</v>
      </c>
      <c r="D356" s="5" t="s">
        <v>1851</v>
      </c>
      <c r="G356" s="2" t="str">
        <f>IF(INDEX(지갑!$H:$H,MATCH(A356&amp;B356&amp;C356&amp;D356&amp;E356&amp;F356&amp;H356,지갑!$K:$K,0))=0, "",INDEX(지갑!$H:$H,MATCH(A356&amp;B356&amp;C356&amp;D356&amp;E356&amp;F356&amp;H356,지갑!$K:$K,0)))</f>
        <v>terra174evzq0tnd0uvzkkrvg08n9geqpcsvdrychcm8</v>
      </c>
      <c r="I356" s="6" t="s">
        <v>1671</v>
      </c>
      <c r="J356" s="6" t="s">
        <v>111</v>
      </c>
      <c r="K356" s="6" t="s">
        <v>15</v>
      </c>
      <c r="L356" s="6" t="s">
        <v>107</v>
      </c>
      <c r="M356" s="9">
        <v>7000010.0899999999</v>
      </c>
      <c r="N356" s="6" t="s">
        <v>74</v>
      </c>
      <c r="O356" s="6">
        <v>102585224</v>
      </c>
      <c r="P356" s="6" t="str">
        <f>IF(ISBLANK(N356)=FALSE,IF(ISERROR(INDEX(지갑!$B$2:$B$1048576,MATCH($N356&amp;O356,지갑!$J$2:$J$1048576,0))) = TRUE, "", INDEX(지갑!$B$2:$B$1048576,MATCH($N356&amp;O356,지갑!$J$2:$J$1048576,0))),"")</f>
        <v>exchange</v>
      </c>
      <c r="Q356" s="6" t="str">
        <f>IF(ISBLANK(N356)=FALSE,IF(ISERROR(INDEX(지갑!$C$2:$C$1048576,MATCH($N356&amp;O356,지갑!$J$2:$J$1048576,0))) = TRUE, "", INDEX(지갑!$C$2:$C$1048576,MATCH($N356&amp;O356,지갑!$J$2:$J$1048576,0))),"")</f>
        <v>Binance</v>
      </c>
      <c r="R356" s="6" t="str">
        <f>IF(ISBLANK(N356)=FALSE,IF(ISERROR(INDEX(지갑!$D$2:$D$1048576,MATCH($N356&amp;O356,지갑!$J$2:$J$1048576,0))) = TRUE, "", INDEX(지갑!$D$2:$D$1048576,MATCH($N356&amp;O356,지갑!$J$2:$J$1048576,0))),"")</f>
        <v>BBRICK</v>
      </c>
      <c r="S356" s="6" t="s">
        <v>545</v>
      </c>
      <c r="T356" s="12">
        <v>44649.830081018517</v>
      </c>
      <c r="U356" s="2" t="str">
        <f t="shared" si="25"/>
        <v>2022-03-29</v>
      </c>
    </row>
    <row r="357" spans="1:21">
      <c r="A357" s="2" t="s">
        <v>3</v>
      </c>
      <c r="B357" s="2" t="s">
        <v>67</v>
      </c>
      <c r="C357" s="2" t="s">
        <v>24</v>
      </c>
      <c r="D357" s="2" t="s">
        <v>1854</v>
      </c>
      <c r="E357" s="2">
        <v>10012</v>
      </c>
      <c r="F357" s="2" t="str">
        <f t="shared" ref="F357:F369" si="27">K357</f>
        <v>USDC</v>
      </c>
      <c r="G357" s="2" t="str">
        <f>IF(INDEX(지갑!$H:$H,MATCH(A357&amp;B357&amp;C357&amp;D357&amp;E357&amp;F357&amp;H357,지갑!$K:$K,0))=0, "",INDEX(지갑!$H:$H,MATCH(A357&amp;B357&amp;C357&amp;D357&amp;E357&amp;F357&amp;H357,지갑!$K:$K,0)))</f>
        <v/>
      </c>
      <c r="I357" s="6" t="s">
        <v>67</v>
      </c>
      <c r="J357" s="6" t="s">
        <v>111</v>
      </c>
      <c r="K357" s="6" t="s">
        <v>12</v>
      </c>
      <c r="L357" s="6" t="s">
        <v>103</v>
      </c>
      <c r="M357" s="9">
        <v>1950116.54</v>
      </c>
      <c r="N357" s="6" t="s">
        <v>199</v>
      </c>
      <c r="P357" s="6" t="str">
        <f>IF(ISBLANK(N357)=FALSE,IF(ISERROR(INDEX(지갑!$B$2:$B$1048576,MATCH($N357&amp;O357,지갑!$J$2:$J$1048576,0))) = TRUE, "", INDEX(지갑!$B$2:$B$1048576,MATCH($N357&amp;O357,지갑!$J$2:$J$1048576,0))),"")</f>
        <v>exchange</v>
      </c>
      <c r="Q357" s="6" t="str">
        <f>IF(ISBLANK(N357)=FALSE,IF(ISERROR(INDEX(지갑!$C$2:$C$1048576,MATCH($N357&amp;O357,지갑!$J$2:$J$1048576,0))) = TRUE, "", INDEX(지갑!$C$2:$C$1048576,MATCH($N357&amp;O357,지갑!$J$2:$J$1048576,0))),"")</f>
        <v>FTX</v>
      </c>
      <c r="R357" s="6" t="str">
        <f>IF(ISBLANK(N357)=FALSE,IF(ISERROR(INDEX(지갑!$D$2:$D$1048576,MATCH($N357&amp;O357,지갑!$J$2:$J$1048576,0))) = TRUE, "", INDEX(지갑!$D$2:$D$1048576,MATCH($N357&amp;O357,지갑!$J$2:$J$1048576,0))),"")</f>
        <v>Peertec</v>
      </c>
      <c r="S357" s="6" t="s">
        <v>225</v>
      </c>
      <c r="T357" s="12">
        <v>44649.776030092595</v>
      </c>
      <c r="U357" s="2" t="str">
        <f t="shared" si="25"/>
        <v>2022-03-29</v>
      </c>
    </row>
    <row r="358" spans="1:21">
      <c r="A358" s="2" t="s">
        <v>3</v>
      </c>
      <c r="B358" s="2" t="s">
        <v>67</v>
      </c>
      <c r="C358" s="2" t="s">
        <v>24</v>
      </c>
      <c r="D358" s="2" t="s">
        <v>1854</v>
      </c>
      <c r="E358" s="2">
        <v>10012</v>
      </c>
      <c r="F358" s="2" t="str">
        <f t="shared" si="27"/>
        <v>USDT</v>
      </c>
      <c r="G358" s="2" t="str">
        <f>IF(INDEX(지갑!$H:$H,MATCH(A358&amp;B358&amp;C358&amp;D358&amp;E358&amp;F358&amp;H358,지갑!$K:$K,0))=0, "",INDEX(지갑!$H:$H,MATCH(A358&amp;B358&amp;C358&amp;D358&amp;E358&amp;F358&amp;H358,지갑!$K:$K,0)))</f>
        <v/>
      </c>
      <c r="I358" s="6" t="s">
        <v>67</v>
      </c>
      <c r="J358" s="6" t="s">
        <v>111</v>
      </c>
      <c r="K358" s="6" t="s">
        <v>13</v>
      </c>
      <c r="L358" s="6" t="s">
        <v>76</v>
      </c>
      <c r="M358" s="9">
        <v>1991772.388</v>
      </c>
      <c r="N358" s="6" t="s">
        <v>226</v>
      </c>
      <c r="P358" s="6" t="str">
        <f>IF(ISBLANK(N358)=FALSE,IF(ISERROR(INDEX(지갑!$B$2:$B$1048576,MATCH($N358&amp;O358,지갑!$J$2:$J$1048576,0))) = TRUE, "", INDEX(지갑!$B$2:$B$1048576,MATCH($N358&amp;O358,지갑!$J$2:$J$1048576,0))),"")</f>
        <v/>
      </c>
      <c r="Q358" s="6" t="str">
        <f>IF(ISBLANK(N358)=FALSE,IF(ISERROR(INDEX(지갑!$C$2:$C$1048576,MATCH($N358&amp;O358,지갑!$J$2:$J$1048576,0))) = TRUE, "", INDEX(지갑!$C$2:$C$1048576,MATCH($N358&amp;O358,지갑!$J$2:$J$1048576,0))),"")</f>
        <v/>
      </c>
      <c r="R358" s="6" t="str">
        <f>IF(ISBLANK(N358)=FALSE,IF(ISERROR(INDEX(지갑!$D$2:$D$1048576,MATCH($N358&amp;O358,지갑!$J$2:$J$1048576,0))) = TRUE, "", INDEX(지갑!$D$2:$D$1048576,MATCH($N358&amp;O358,지갑!$J$2:$J$1048576,0))),"")</f>
        <v/>
      </c>
      <c r="S358" s="6" t="s">
        <v>4044</v>
      </c>
      <c r="T358" s="12">
        <v>44649.772291666668</v>
      </c>
      <c r="U358" s="2" t="str">
        <f t="shared" si="25"/>
        <v>2022-03-29</v>
      </c>
    </row>
    <row r="359" spans="1:21">
      <c r="A359" s="2" t="s">
        <v>3</v>
      </c>
      <c r="B359" s="2" t="s">
        <v>23</v>
      </c>
      <c r="C359" s="2" t="s">
        <v>24</v>
      </c>
      <c r="D359" s="2" t="s">
        <v>1856</v>
      </c>
      <c r="E359" s="2">
        <v>10025</v>
      </c>
      <c r="F359" s="2" t="str">
        <f t="shared" si="27"/>
        <v>USDT</v>
      </c>
      <c r="G359" s="2" t="str">
        <f>IF(INDEX(지갑!$H:$H,MATCH(A359&amp;B359&amp;C359&amp;D359&amp;E359&amp;F359&amp;H359,지갑!$K:$K,0))=0, "",INDEX(지갑!$H:$H,MATCH(A359&amp;B359&amp;C359&amp;D359&amp;E359&amp;F359&amp;H359,지갑!$K:$K,0)))</f>
        <v>0xA341107b28740ee5a003BA3960448fD14174a026</v>
      </c>
      <c r="I359" s="6" t="s">
        <v>6</v>
      </c>
      <c r="J359" s="6" t="s">
        <v>24</v>
      </c>
      <c r="K359" s="6" t="s">
        <v>13</v>
      </c>
      <c r="L359" s="6" t="s">
        <v>1675</v>
      </c>
      <c r="M359" s="23">
        <v>25000</v>
      </c>
      <c r="N359" s="6" t="s">
        <v>146</v>
      </c>
      <c r="P359" s="6" t="str">
        <f>IF(ISBLANK(N359)=FALSE,IF(ISERROR(INDEX(지갑!$B$2:$B$1048576,MATCH($N359&amp;O359,지갑!$J$2:$J$1048576,0))) = TRUE, "", INDEX(지갑!$B$2:$B$1048576,MATCH($N359&amp;O359,지갑!$J$2:$J$1048576,0))),"")</f>
        <v>Wallet</v>
      </c>
      <c r="Q359" s="6" t="str">
        <f>IF(ISBLANK(N359)=FALSE,IF(ISERROR(INDEX(지갑!$C$2:$C$1048576,MATCH($N359&amp;O359,지갑!$J$2:$J$1048576,0))) = TRUE, "", INDEX(지갑!$C$2:$C$1048576,MATCH($N359&amp;O359,지갑!$J$2:$J$1048576,0))),"")</f>
        <v>Metamask</v>
      </c>
      <c r="R359" s="6" t="str">
        <f>IF(ISBLANK(N359)=FALSE,IF(ISERROR(INDEX(지갑!$D$2:$D$1048576,MATCH($N359&amp;O359,지갑!$J$2:$J$1048576,0))) = TRUE, "", INDEX(지갑!$D$2:$D$1048576,MATCH($N359&amp;O359,지갑!$J$2:$J$1048576,0))),"")</f>
        <v>Chai</v>
      </c>
      <c r="S359" s="6" t="s">
        <v>333</v>
      </c>
      <c r="T359" s="12">
        <v>44677.462719907409</v>
      </c>
      <c r="U359" s="2" t="str">
        <f t="shared" si="25"/>
        <v>2022-04-26</v>
      </c>
    </row>
    <row r="360" spans="1:21">
      <c r="A360" s="2" t="s">
        <v>3</v>
      </c>
      <c r="B360" s="2" t="s">
        <v>23</v>
      </c>
      <c r="C360" s="2" t="s">
        <v>24</v>
      </c>
      <c r="D360" s="2" t="s">
        <v>1856</v>
      </c>
      <c r="E360" s="2">
        <v>10025</v>
      </c>
      <c r="F360" s="2" t="str">
        <f t="shared" si="27"/>
        <v>USDT</v>
      </c>
      <c r="G360" s="2" t="str">
        <f>IF(INDEX(지갑!$H:$H,MATCH(A360&amp;B360&amp;C360&amp;D360&amp;E360&amp;F360&amp;H360,지갑!$K:$K,0))=0, "",INDEX(지갑!$H:$H,MATCH(A360&amp;B360&amp;C360&amp;D360&amp;E360&amp;F360&amp;H360,지갑!$K:$K,0)))</f>
        <v>0xA341107b28740ee5a003BA3960448fD14174a026</v>
      </c>
      <c r="I360" s="6" t="s">
        <v>6</v>
      </c>
      <c r="J360" s="6" t="s">
        <v>24</v>
      </c>
      <c r="K360" s="6" t="s">
        <v>13</v>
      </c>
      <c r="L360" s="6" t="s">
        <v>1675</v>
      </c>
      <c r="M360" s="23">
        <v>131000</v>
      </c>
      <c r="N360" s="6" t="s">
        <v>146</v>
      </c>
      <c r="P360" s="6" t="str">
        <f>IF(ISBLANK(N360)=FALSE,IF(ISERROR(INDEX(지갑!$B$2:$B$1048576,MATCH($N360&amp;O360,지갑!$J$2:$J$1048576,0))) = TRUE, "", INDEX(지갑!$B$2:$B$1048576,MATCH($N360&amp;O360,지갑!$J$2:$J$1048576,0))),"")</f>
        <v>Wallet</v>
      </c>
      <c r="Q360" s="6" t="str">
        <f>IF(ISBLANK(N360)=FALSE,IF(ISERROR(INDEX(지갑!$C$2:$C$1048576,MATCH($N360&amp;O360,지갑!$J$2:$J$1048576,0))) = TRUE, "", INDEX(지갑!$C$2:$C$1048576,MATCH($N360&amp;O360,지갑!$J$2:$J$1048576,0))),"")</f>
        <v>Metamask</v>
      </c>
      <c r="R360" s="6" t="str">
        <f>IF(ISBLANK(N360)=FALSE,IF(ISERROR(INDEX(지갑!$D$2:$D$1048576,MATCH($N360&amp;O360,지갑!$J$2:$J$1048576,0))) = TRUE, "", INDEX(지갑!$D$2:$D$1048576,MATCH($N360&amp;O360,지갑!$J$2:$J$1048576,0))),"")</f>
        <v>Chai</v>
      </c>
      <c r="S360" s="6" t="s">
        <v>334</v>
      </c>
      <c r="T360" s="12">
        <v>44677.462384259263</v>
      </c>
      <c r="U360" s="2" t="str">
        <f t="shared" si="25"/>
        <v>2022-04-26</v>
      </c>
    </row>
    <row r="361" spans="1:21">
      <c r="A361" s="2" t="s">
        <v>3</v>
      </c>
      <c r="B361" s="2" t="s">
        <v>23</v>
      </c>
      <c r="C361" s="2" t="s">
        <v>24</v>
      </c>
      <c r="D361" s="2" t="s">
        <v>1856</v>
      </c>
      <c r="E361" s="2">
        <v>10025</v>
      </c>
      <c r="F361" s="2" t="str">
        <f t="shared" si="27"/>
        <v>USDT</v>
      </c>
      <c r="G361" s="2" t="str">
        <f>IF(INDEX(지갑!$H:$H,MATCH(A361&amp;B361&amp;C361&amp;D361&amp;E361&amp;F361&amp;H361,지갑!$K:$K,0))=0, "",INDEX(지갑!$H:$H,MATCH(A361&amp;B361&amp;C361&amp;D361&amp;E361&amp;F361&amp;H361,지갑!$K:$K,0)))</f>
        <v>0xA341107b28740ee5a003BA3960448fD14174a026</v>
      </c>
      <c r="I361" s="6" t="s">
        <v>6</v>
      </c>
      <c r="J361" s="6" t="s">
        <v>24</v>
      </c>
      <c r="K361" s="6" t="s">
        <v>13</v>
      </c>
      <c r="L361" s="6" t="s">
        <v>1675</v>
      </c>
      <c r="M361" s="23">
        <v>25000</v>
      </c>
      <c r="N361" s="6" t="s">
        <v>146</v>
      </c>
      <c r="P361" s="6" t="str">
        <f>IF(ISBLANK(N361)=FALSE,IF(ISERROR(INDEX(지갑!$B$2:$B$1048576,MATCH($N361&amp;O361,지갑!$J$2:$J$1048576,0))) = TRUE, "", INDEX(지갑!$B$2:$B$1048576,MATCH($N361&amp;O361,지갑!$J$2:$J$1048576,0))),"")</f>
        <v>Wallet</v>
      </c>
      <c r="Q361" s="6" t="str">
        <f>IF(ISBLANK(N361)=FALSE,IF(ISERROR(INDEX(지갑!$C$2:$C$1048576,MATCH($N361&amp;O361,지갑!$J$2:$J$1048576,0))) = TRUE, "", INDEX(지갑!$C$2:$C$1048576,MATCH($N361&amp;O361,지갑!$J$2:$J$1048576,0))),"")</f>
        <v>Metamask</v>
      </c>
      <c r="R361" s="6" t="str">
        <f>IF(ISBLANK(N361)=FALSE,IF(ISERROR(INDEX(지갑!$D$2:$D$1048576,MATCH($N361&amp;O361,지갑!$J$2:$J$1048576,0))) = TRUE, "", INDEX(지갑!$D$2:$D$1048576,MATCH($N361&amp;O361,지갑!$J$2:$J$1048576,0))),"")</f>
        <v>Chai</v>
      </c>
      <c r="S361" s="6" t="s">
        <v>335</v>
      </c>
      <c r="T361" s="12">
        <v>44677.461747685185</v>
      </c>
      <c r="U361" s="2" t="str">
        <f t="shared" si="25"/>
        <v>2022-04-26</v>
      </c>
    </row>
    <row r="362" spans="1:21">
      <c r="A362" s="2" t="s">
        <v>3</v>
      </c>
      <c r="B362" s="2" t="s">
        <v>67</v>
      </c>
      <c r="C362" s="2" t="s">
        <v>24</v>
      </c>
      <c r="D362" s="2" t="s">
        <v>1854</v>
      </c>
      <c r="E362" s="2">
        <v>10012</v>
      </c>
      <c r="F362" s="2" t="str">
        <f t="shared" si="27"/>
        <v>BTC</v>
      </c>
      <c r="G362" s="2" t="str">
        <f>IF(INDEX(지갑!$H:$H,MATCH(A362&amp;B362&amp;C362&amp;D362&amp;E362&amp;F362&amp;H362,지갑!$K:$K,0))=0, "",INDEX(지갑!$H:$H,MATCH(A362&amp;B362&amp;C362&amp;D362&amp;E362&amp;F362&amp;H362,지갑!$K:$K,0)))</f>
        <v>19SK9LWSXLdmwPxvjPgvUrdaPhaPS6LaNu</v>
      </c>
      <c r="I362" s="6" t="s">
        <v>67</v>
      </c>
      <c r="J362" s="6" t="s">
        <v>111</v>
      </c>
      <c r="K362" s="6" t="s">
        <v>9</v>
      </c>
      <c r="L362" s="6" t="s">
        <v>9</v>
      </c>
      <c r="M362" s="9">
        <v>109.9995</v>
      </c>
      <c r="N362" s="6" t="s">
        <v>220</v>
      </c>
      <c r="P362" s="6" t="str">
        <f>IF(ISBLANK(N362)=FALSE,IF(ISERROR(INDEX(지갑!$B$2:$B$1048576,MATCH($N362&amp;O362,지갑!$J$2:$J$1048576,0))) = TRUE, "", INDEX(지갑!$B$2:$B$1048576,MATCH($N362&amp;O362,지갑!$J$2:$J$1048576,0))),"")</f>
        <v>exchange</v>
      </c>
      <c r="Q362" s="6" t="str">
        <f>IF(ISBLANK(N362)=FALSE,IF(ISERROR(INDEX(지갑!$C$2:$C$1048576,MATCH($N362&amp;O362,지갑!$J$2:$J$1048576,0))) = TRUE, "", INDEX(지갑!$C$2:$C$1048576,MATCH($N362&amp;O362,지갑!$J$2:$J$1048576,0))),"")</f>
        <v>Gopax</v>
      </c>
      <c r="R362" s="6" t="str">
        <f>IF(ISBLANK(N362)=FALSE,IF(ISERROR(INDEX(지갑!$D$2:$D$1048576,MATCH($N362&amp;O362,지갑!$J$2:$J$1048576,0))) = TRUE, "", INDEX(지갑!$D$2:$D$1048576,MATCH($N362&amp;O362,지갑!$J$2:$J$1048576,0))),"")</f>
        <v>BBRICK</v>
      </c>
      <c r="S362" s="6" t="s">
        <v>228</v>
      </c>
      <c r="T362" s="12">
        <v>44649.496631944443</v>
      </c>
      <c r="U362" s="2" t="str">
        <f t="shared" si="25"/>
        <v>2022-03-29</v>
      </c>
    </row>
    <row r="363" spans="1:21">
      <c r="A363" s="2" t="s">
        <v>3</v>
      </c>
      <c r="B363" s="2" t="s">
        <v>67</v>
      </c>
      <c r="C363" s="2" t="s">
        <v>24</v>
      </c>
      <c r="D363" s="2" t="s">
        <v>1854</v>
      </c>
      <c r="E363" s="2">
        <v>10012</v>
      </c>
      <c r="F363" s="2" t="str">
        <f t="shared" si="27"/>
        <v>ETH</v>
      </c>
      <c r="G363" s="2" t="str">
        <f>IF(INDEX(지갑!$H:$H,MATCH(A363&amp;B363&amp;C363&amp;D363&amp;E363&amp;F363&amp;H363,지갑!$K:$K,0))=0, "",INDEX(지갑!$H:$H,MATCH(A363&amp;B363&amp;C363&amp;D363&amp;E363&amp;F363&amp;H363,지갑!$K:$K,0)))</f>
        <v>0x5d6fcf22aa4e4ff8da0abe329392e7c5306d22f3</v>
      </c>
      <c r="I363" s="6" t="s">
        <v>67</v>
      </c>
      <c r="J363" s="6" t="s">
        <v>111</v>
      </c>
      <c r="K363" s="6" t="s">
        <v>11</v>
      </c>
      <c r="L363" s="6" t="s">
        <v>11</v>
      </c>
      <c r="M363" s="9">
        <v>4990.5596679999999</v>
      </c>
      <c r="N363" s="6" t="s">
        <v>26</v>
      </c>
      <c r="P363" s="6" t="str">
        <f>IF(ISBLANK(N363)=FALSE,IF(ISERROR(INDEX(지갑!$B$2:$B$1048576,MATCH($N363&amp;O363,지갑!$J$2:$J$1048576,0))) = TRUE, "", INDEX(지갑!$B$2:$B$1048576,MATCH($N363&amp;O363,지갑!$J$2:$J$1048576,0))),"")</f>
        <v>exchange</v>
      </c>
      <c r="Q363" s="6" t="str">
        <f>IF(ISBLANK(N363)=FALSE,IF(ISERROR(INDEX(지갑!$C$2:$C$1048576,MATCH($N363&amp;O363,지갑!$J$2:$J$1048576,0))) = TRUE, "", INDEX(지갑!$C$2:$C$1048576,MATCH($N363&amp;O363,지갑!$J$2:$J$1048576,0))),"")</f>
        <v>FTX</v>
      </c>
      <c r="R363" s="6" t="str">
        <f>IF(ISBLANK(N363)=FALSE,IF(ISERROR(INDEX(지갑!$D$2:$D$1048576,MATCH($N363&amp;O363,지갑!$J$2:$J$1048576,0))) = TRUE, "", INDEX(지갑!$D$2:$D$1048576,MATCH($N363&amp;O363,지갑!$J$2:$J$1048576,0))),"")</f>
        <v>BBRICK</v>
      </c>
      <c r="S363" s="6" t="s">
        <v>229</v>
      </c>
      <c r="T363" s="12">
        <v>44649.49355324074</v>
      </c>
      <c r="U363" s="2" t="str">
        <f t="shared" si="25"/>
        <v>2022-03-29</v>
      </c>
    </row>
    <row r="364" spans="1:21">
      <c r="A364" s="2" t="s">
        <v>3</v>
      </c>
      <c r="B364" s="2" t="s">
        <v>67</v>
      </c>
      <c r="C364" s="2" t="s">
        <v>24</v>
      </c>
      <c r="D364" s="2" t="s">
        <v>1854</v>
      </c>
      <c r="E364" s="2">
        <v>10012</v>
      </c>
      <c r="F364" s="2" t="str">
        <f t="shared" si="27"/>
        <v>USDT</v>
      </c>
      <c r="G364" s="2" t="str">
        <f>IF(INDEX(지갑!$H:$H,MATCH(A364&amp;B364&amp;C364&amp;D364&amp;E364&amp;F364&amp;H364,지갑!$K:$K,0))=0, "",INDEX(지갑!$H:$H,MATCH(A364&amp;B364&amp;C364&amp;D364&amp;E364&amp;F364&amp;H364,지갑!$K:$K,0)))</f>
        <v/>
      </c>
      <c r="I364" s="6" t="s">
        <v>67</v>
      </c>
      <c r="J364" s="6" t="s">
        <v>111</v>
      </c>
      <c r="K364" s="6" t="s">
        <v>13</v>
      </c>
      <c r="L364" s="6" t="s">
        <v>179</v>
      </c>
      <c r="M364" s="9">
        <v>76999.199999999997</v>
      </c>
      <c r="N364" s="6" t="s">
        <v>199</v>
      </c>
      <c r="P364" s="6" t="str">
        <f>IF(ISBLANK(N364)=FALSE,IF(ISERROR(INDEX(지갑!$B$2:$B$1048576,MATCH($N364&amp;O364,지갑!$J$2:$J$1048576,0))) = TRUE, "", INDEX(지갑!$B$2:$B$1048576,MATCH($N364&amp;O364,지갑!$J$2:$J$1048576,0))),"")</f>
        <v>exchange</v>
      </c>
      <c r="Q364" s="6" t="str">
        <f>IF(ISBLANK(N364)=FALSE,IF(ISERROR(INDEX(지갑!$C$2:$C$1048576,MATCH($N364&amp;O364,지갑!$J$2:$J$1048576,0))) = TRUE, "", INDEX(지갑!$C$2:$C$1048576,MATCH($N364&amp;O364,지갑!$J$2:$J$1048576,0))),"")</f>
        <v>FTX</v>
      </c>
      <c r="R364" s="6" t="str">
        <f>IF(ISBLANK(N364)=FALSE,IF(ISERROR(INDEX(지갑!$D$2:$D$1048576,MATCH($N364&amp;O364,지갑!$J$2:$J$1048576,0))) = TRUE, "", INDEX(지갑!$D$2:$D$1048576,MATCH($N364&amp;O364,지갑!$J$2:$J$1048576,0))),"")</f>
        <v>Peertec</v>
      </c>
      <c r="S364" s="6" t="s">
        <v>230</v>
      </c>
      <c r="T364" s="12">
        <v>44649.483564814815</v>
      </c>
      <c r="U364" s="2" t="str">
        <f t="shared" si="25"/>
        <v>2022-03-29</v>
      </c>
    </row>
    <row r="365" spans="1:21">
      <c r="A365" s="2" t="s">
        <v>3</v>
      </c>
      <c r="B365" s="2" t="s">
        <v>67</v>
      </c>
      <c r="C365" s="2" t="s">
        <v>24</v>
      </c>
      <c r="D365" s="2" t="s">
        <v>1854</v>
      </c>
      <c r="E365" s="2">
        <v>10012</v>
      </c>
      <c r="F365" s="2" t="str">
        <f t="shared" si="27"/>
        <v>USDT</v>
      </c>
      <c r="G365" s="2" t="str">
        <f>IF(INDEX(지갑!$H:$H,MATCH(A365&amp;B365&amp;C365&amp;D365&amp;E365&amp;F365&amp;H365,지갑!$K:$K,0))=0, "",INDEX(지갑!$H:$H,MATCH(A365&amp;B365&amp;C365&amp;D365&amp;E365&amp;F365&amp;H365,지갑!$K:$K,0)))</f>
        <v/>
      </c>
      <c r="I365" s="6" t="s">
        <v>67</v>
      </c>
      <c r="J365" s="6" t="s">
        <v>111</v>
      </c>
      <c r="K365" s="6" t="s">
        <v>13</v>
      </c>
      <c r="L365" s="6" t="s">
        <v>179</v>
      </c>
      <c r="M365" s="9">
        <v>2358441.466</v>
      </c>
      <c r="N365" s="6" t="s">
        <v>199</v>
      </c>
      <c r="P365" s="6" t="str">
        <f>IF(ISBLANK(N365)=FALSE,IF(ISERROR(INDEX(지갑!$B$2:$B$1048576,MATCH($N365&amp;O365,지갑!$J$2:$J$1048576,0))) = TRUE, "", INDEX(지갑!$B$2:$B$1048576,MATCH($N365&amp;O365,지갑!$J$2:$J$1048576,0))),"")</f>
        <v>exchange</v>
      </c>
      <c r="Q365" s="6" t="str">
        <f>IF(ISBLANK(N365)=FALSE,IF(ISERROR(INDEX(지갑!$C$2:$C$1048576,MATCH($N365&amp;O365,지갑!$J$2:$J$1048576,0))) = TRUE, "", INDEX(지갑!$C$2:$C$1048576,MATCH($N365&amp;O365,지갑!$J$2:$J$1048576,0))),"")</f>
        <v>FTX</v>
      </c>
      <c r="R365" s="6" t="str">
        <f>IF(ISBLANK(N365)=FALSE,IF(ISERROR(INDEX(지갑!$D$2:$D$1048576,MATCH($N365&amp;O365,지갑!$J$2:$J$1048576,0))) = TRUE, "", INDEX(지갑!$D$2:$D$1048576,MATCH($N365&amp;O365,지갑!$J$2:$J$1048576,0))),"")</f>
        <v>Peertec</v>
      </c>
      <c r="S365" s="6" t="s">
        <v>231</v>
      </c>
      <c r="T365" s="12">
        <v>44649.463495370372</v>
      </c>
      <c r="U365" s="2" t="str">
        <f t="shared" si="25"/>
        <v>2022-03-29</v>
      </c>
    </row>
    <row r="366" spans="1:21">
      <c r="A366" s="2" t="s">
        <v>3</v>
      </c>
      <c r="B366" s="2" t="s">
        <v>67</v>
      </c>
      <c r="C366" s="2" t="s">
        <v>24</v>
      </c>
      <c r="D366" s="2" t="s">
        <v>1854</v>
      </c>
      <c r="E366" s="2">
        <v>10012</v>
      </c>
      <c r="F366" s="2" t="str">
        <f t="shared" si="27"/>
        <v>USDT</v>
      </c>
      <c r="G366" s="2" t="str">
        <f>IF(INDEX(지갑!$H:$H,MATCH(A366&amp;B366&amp;C366&amp;D366&amp;E366&amp;F366&amp;H366,지갑!$K:$K,0))=0, "",INDEX(지갑!$H:$H,MATCH(A366&amp;B366&amp;C366&amp;D366&amp;E366&amp;F366&amp;H366,지갑!$K:$K,0)))</f>
        <v/>
      </c>
      <c r="I366" s="6" t="s">
        <v>67</v>
      </c>
      <c r="J366" s="6" t="s">
        <v>111</v>
      </c>
      <c r="K366" s="6" t="s">
        <v>13</v>
      </c>
      <c r="L366" s="6" t="s">
        <v>11</v>
      </c>
      <c r="M366" s="9">
        <v>835874.9</v>
      </c>
      <c r="N366" s="6" t="s">
        <v>123</v>
      </c>
      <c r="P366" s="6" t="str">
        <f>IF(ISBLANK(N366)=FALSE,IF(ISERROR(INDEX(지갑!$B$2:$B$1048576,MATCH($N366&amp;O366,지갑!$J$2:$J$1048576,0))) = TRUE, "", INDEX(지갑!$B$2:$B$1048576,MATCH($N366&amp;O366,지갑!$J$2:$J$1048576,0))),"")</f>
        <v>exchange</v>
      </c>
      <c r="Q366" s="6" t="str">
        <f>IF(ISBLANK(N366)=FALSE,IF(ISERROR(INDEX(지갑!$C$2:$C$1048576,MATCH($N366&amp;O366,지갑!$J$2:$J$1048576,0))) = TRUE, "", INDEX(지갑!$C$2:$C$1048576,MATCH($N366&amp;O366,지갑!$J$2:$J$1048576,0))),"")</f>
        <v>비둘기지갑</v>
      </c>
      <c r="R366" s="6" t="str">
        <f>IF(ISBLANK(N366)=FALSE,IF(ISERROR(INDEX(지갑!$D$2:$D$1048576,MATCH($N366&amp;O366,지갑!$J$2:$J$1048576,0))) = TRUE, "", INDEX(지갑!$D$2:$D$1048576,MATCH($N366&amp;O366,지갑!$J$2:$J$1048576,0))),"")</f>
        <v>BBRICK</v>
      </c>
      <c r="S366" s="6" t="s">
        <v>232</v>
      </c>
      <c r="T366" s="12">
        <v>44649.462094907409</v>
      </c>
      <c r="U366" s="2" t="str">
        <f t="shared" si="25"/>
        <v>2022-03-29</v>
      </c>
    </row>
    <row r="367" spans="1:21">
      <c r="A367" s="2" t="s">
        <v>3</v>
      </c>
      <c r="B367" s="2" t="s">
        <v>23</v>
      </c>
      <c r="C367" s="2" t="s">
        <v>24</v>
      </c>
      <c r="D367" s="2" t="s">
        <v>1856</v>
      </c>
      <c r="E367" s="2">
        <v>10025</v>
      </c>
      <c r="F367" s="2" t="str">
        <f t="shared" si="27"/>
        <v>USDT</v>
      </c>
      <c r="G367" s="2" t="str">
        <f>IF(INDEX(지갑!$H:$H,MATCH(A367&amp;B367&amp;C367&amp;D367&amp;E367&amp;F367&amp;H367,지갑!$K:$K,0))=0, "",INDEX(지갑!$H:$H,MATCH(A367&amp;B367&amp;C367&amp;D367&amp;E367&amp;F367&amp;H367,지갑!$K:$K,0)))</f>
        <v>0xA341107b28740ee5a003BA3960448fD14174a026</v>
      </c>
      <c r="I367" s="6" t="s">
        <v>6</v>
      </c>
      <c r="J367" s="6" t="s">
        <v>24</v>
      </c>
      <c r="K367" s="6" t="s">
        <v>13</v>
      </c>
      <c r="L367" s="6" t="s">
        <v>1675</v>
      </c>
      <c r="M367" s="23">
        <v>25000</v>
      </c>
      <c r="N367" s="6" t="s">
        <v>146</v>
      </c>
      <c r="P367" s="6" t="str">
        <f>IF(ISBLANK(N367)=FALSE,IF(ISERROR(INDEX(지갑!$B$2:$B$1048576,MATCH($N367&amp;O367,지갑!$J$2:$J$1048576,0))) = TRUE, "", INDEX(지갑!$B$2:$B$1048576,MATCH($N367&amp;O367,지갑!$J$2:$J$1048576,0))),"")</f>
        <v>Wallet</v>
      </c>
      <c r="Q367" s="6" t="str">
        <f>IF(ISBLANK(N367)=FALSE,IF(ISERROR(INDEX(지갑!$C$2:$C$1048576,MATCH($N367&amp;O367,지갑!$J$2:$J$1048576,0))) = TRUE, "", INDEX(지갑!$C$2:$C$1048576,MATCH($N367&amp;O367,지갑!$J$2:$J$1048576,0))),"")</f>
        <v>Metamask</v>
      </c>
      <c r="R367" s="6" t="str">
        <f>IF(ISBLANK(N367)=FALSE,IF(ISERROR(INDEX(지갑!$D$2:$D$1048576,MATCH($N367&amp;O367,지갑!$J$2:$J$1048576,0))) = TRUE, "", INDEX(지갑!$D$2:$D$1048576,MATCH($N367&amp;O367,지갑!$J$2:$J$1048576,0))),"")</f>
        <v>Chai</v>
      </c>
      <c r="S367" s="6" t="s">
        <v>336</v>
      </c>
      <c r="T367" s="12">
        <v>44677.461053240739</v>
      </c>
      <c r="U367" s="2" t="str">
        <f t="shared" si="25"/>
        <v>2022-04-26</v>
      </c>
    </row>
    <row r="368" spans="1:21">
      <c r="A368" s="2" t="s">
        <v>3</v>
      </c>
      <c r="B368" s="2" t="s">
        <v>23</v>
      </c>
      <c r="C368" s="2" t="s">
        <v>24</v>
      </c>
      <c r="D368" s="2" t="s">
        <v>1856</v>
      </c>
      <c r="E368" s="2">
        <v>10025</v>
      </c>
      <c r="F368" s="2" t="str">
        <f t="shared" si="27"/>
        <v>USDT</v>
      </c>
      <c r="G368" s="2" t="str">
        <f>IF(INDEX(지갑!$H:$H,MATCH(A368&amp;B368&amp;C368&amp;D368&amp;E368&amp;F368&amp;H368,지갑!$K:$K,0))=0, "",INDEX(지갑!$H:$H,MATCH(A368&amp;B368&amp;C368&amp;D368&amp;E368&amp;F368&amp;H368,지갑!$K:$K,0)))</f>
        <v>0xA341107b28740ee5a003BA3960448fD14174a026</v>
      </c>
      <c r="I368" s="6" t="s">
        <v>6</v>
      </c>
      <c r="J368" s="6" t="s">
        <v>24</v>
      </c>
      <c r="K368" s="6" t="s">
        <v>13</v>
      </c>
      <c r="L368" s="6" t="s">
        <v>1675</v>
      </c>
      <c r="M368" s="23">
        <v>2000</v>
      </c>
      <c r="N368" s="6" t="s">
        <v>146</v>
      </c>
      <c r="P368" s="6" t="str">
        <f>IF(ISBLANK(N368)=FALSE,IF(ISERROR(INDEX(지갑!$B$2:$B$1048576,MATCH($N368&amp;O368,지갑!$J$2:$J$1048576,0))) = TRUE, "", INDEX(지갑!$B$2:$B$1048576,MATCH($N368&amp;O368,지갑!$J$2:$J$1048576,0))),"")</f>
        <v>Wallet</v>
      </c>
      <c r="Q368" s="6" t="str">
        <f>IF(ISBLANK(N368)=FALSE,IF(ISERROR(INDEX(지갑!$C$2:$C$1048576,MATCH($N368&amp;O368,지갑!$J$2:$J$1048576,0))) = TRUE, "", INDEX(지갑!$C$2:$C$1048576,MATCH($N368&amp;O368,지갑!$J$2:$J$1048576,0))),"")</f>
        <v>Metamask</v>
      </c>
      <c r="R368" s="6" t="str">
        <f>IF(ISBLANK(N368)=FALSE,IF(ISERROR(INDEX(지갑!$D$2:$D$1048576,MATCH($N368&amp;O368,지갑!$J$2:$J$1048576,0))) = TRUE, "", INDEX(지갑!$D$2:$D$1048576,MATCH($N368&amp;O368,지갑!$J$2:$J$1048576,0))),"")</f>
        <v>Chai</v>
      </c>
      <c r="S368" s="6" t="s">
        <v>337</v>
      </c>
      <c r="T368" s="12">
        <v>44677.460625</v>
      </c>
      <c r="U368" s="2" t="str">
        <f t="shared" si="25"/>
        <v>2022-04-26</v>
      </c>
    </row>
    <row r="369" spans="1:21">
      <c r="A369" s="2" t="s">
        <v>3</v>
      </c>
      <c r="B369" s="2" t="s">
        <v>23</v>
      </c>
      <c r="C369" s="2" t="s">
        <v>24</v>
      </c>
      <c r="D369" s="2" t="s">
        <v>1856</v>
      </c>
      <c r="E369" s="2">
        <v>10025</v>
      </c>
      <c r="F369" s="2" t="str">
        <f t="shared" si="27"/>
        <v>USDT</v>
      </c>
      <c r="G369" s="2" t="str">
        <f>IF(INDEX(지갑!$H:$H,MATCH(A369&amp;B369&amp;C369&amp;D369&amp;E369&amp;F369&amp;H369,지갑!$K:$K,0))=0, "",INDEX(지갑!$H:$H,MATCH(A369&amp;B369&amp;C369&amp;D369&amp;E369&amp;F369&amp;H369,지갑!$K:$K,0)))</f>
        <v>0xA341107b28740ee5a003BA3960448fD14174a026</v>
      </c>
      <c r="I369" s="6" t="s">
        <v>6</v>
      </c>
      <c r="J369" s="6" t="s">
        <v>24</v>
      </c>
      <c r="K369" s="6" t="s">
        <v>13</v>
      </c>
      <c r="L369" s="6" t="s">
        <v>1675</v>
      </c>
      <c r="M369" s="23">
        <v>99000</v>
      </c>
      <c r="N369" s="6" t="s">
        <v>146</v>
      </c>
      <c r="P369" s="6" t="str">
        <f>IF(ISBLANK(N369)=FALSE,IF(ISERROR(INDEX(지갑!$B$2:$B$1048576,MATCH($N369&amp;O369,지갑!$J$2:$J$1048576,0))) = TRUE, "", INDEX(지갑!$B$2:$B$1048576,MATCH($N369&amp;O369,지갑!$J$2:$J$1048576,0))),"")</f>
        <v>Wallet</v>
      </c>
      <c r="Q369" s="6" t="str">
        <f>IF(ISBLANK(N369)=FALSE,IF(ISERROR(INDEX(지갑!$C$2:$C$1048576,MATCH($N369&amp;O369,지갑!$J$2:$J$1048576,0))) = TRUE, "", INDEX(지갑!$C$2:$C$1048576,MATCH($N369&amp;O369,지갑!$J$2:$J$1048576,0))),"")</f>
        <v>Metamask</v>
      </c>
      <c r="R369" s="6" t="str">
        <f>IF(ISBLANK(N369)=FALSE,IF(ISERROR(INDEX(지갑!$D$2:$D$1048576,MATCH($N369&amp;O369,지갑!$J$2:$J$1048576,0))) = TRUE, "", INDEX(지갑!$D$2:$D$1048576,MATCH($N369&amp;O369,지갑!$J$2:$J$1048576,0))),"")</f>
        <v>Chai</v>
      </c>
      <c r="S369" s="6" t="s">
        <v>338</v>
      </c>
      <c r="T369" s="12">
        <v>44677.45484953704</v>
      </c>
      <c r="U369" s="2" t="str">
        <f t="shared" si="25"/>
        <v>2022-04-26</v>
      </c>
    </row>
    <row r="370" spans="1:21" ht="17">
      <c r="A370" s="2" t="s">
        <v>560</v>
      </c>
      <c r="B370" s="2" t="s">
        <v>107</v>
      </c>
      <c r="C370" s="2" t="s">
        <v>111</v>
      </c>
      <c r="D370" s="5" t="s">
        <v>1845</v>
      </c>
      <c r="G370" s="2" t="str">
        <f>IF(INDEX(지갑!$H:$H,MATCH(A370&amp;B370&amp;C370&amp;D370&amp;E370&amp;F370&amp;H370,지갑!$K:$K,0))=0, "",INDEX(지갑!$H:$H,MATCH(A370&amp;B370&amp;C370&amp;D370&amp;E370&amp;F370&amp;H370,지갑!$K:$K,0)))</f>
        <v>terra1j4u9e5n8xu9c9jykny8uqw6lde6843qczzwd0x</v>
      </c>
      <c r="I370" s="6" t="s">
        <v>1672</v>
      </c>
      <c r="J370" s="6" t="s">
        <v>111</v>
      </c>
      <c r="K370" s="6" t="s">
        <v>546</v>
      </c>
      <c r="L370" s="6" t="s">
        <v>107</v>
      </c>
      <c r="M370" s="9">
        <v>1</v>
      </c>
      <c r="N370" s="6" t="s">
        <v>108</v>
      </c>
      <c r="P370" s="6" t="str">
        <f>IF(ISBLANK(N370)=FALSE,IF(ISERROR(INDEX(지갑!$B$2:$B$1048576,MATCH($N370&amp;O370,지갑!$J$2:$J$1048576,0))) = TRUE, "", INDEX(지갑!$B$2:$B$1048576,MATCH($N370&amp;O370,지갑!$J$2:$J$1048576,0))),"")</f>
        <v>Wallet</v>
      </c>
      <c r="Q370" s="6" t="str">
        <f>IF(ISBLANK(N370)=FALSE,IF(ISERROR(INDEX(지갑!$C$2:$C$1048576,MATCH($N370&amp;O370,지갑!$J$2:$J$1048576,0))) = TRUE, "", INDEX(지갑!$C$2:$C$1048576,MATCH($N370&amp;O370,지갑!$J$2:$J$1048576,0))),"")</f>
        <v>Terra</v>
      </c>
      <c r="R370" s="6" t="str">
        <f>IF(ISBLANK(N370)=FALSE,IF(ISERROR(INDEX(지갑!$D$2:$D$1048576,MATCH($N370&amp;O370,지갑!$J$2:$J$1048576,0))) = TRUE, "", INDEX(지갑!$D$2:$D$1048576,MATCH($N370&amp;O370,지갑!$J$2:$J$1048576,0))),"")</f>
        <v>BBRICK</v>
      </c>
      <c r="S370" s="6" t="s">
        <v>584</v>
      </c>
      <c r="T370" s="12">
        <v>44648.634641203702</v>
      </c>
      <c r="U370" s="2" t="str">
        <f t="shared" si="25"/>
        <v>2022-03-28</v>
      </c>
    </row>
    <row r="371" spans="1:21">
      <c r="A371" s="2" t="s">
        <v>3</v>
      </c>
      <c r="B371" s="2" t="s">
        <v>23</v>
      </c>
      <c r="C371" s="2" t="s">
        <v>24</v>
      </c>
      <c r="D371" s="2" t="s">
        <v>1856</v>
      </c>
      <c r="E371" s="2">
        <v>10025</v>
      </c>
      <c r="F371" s="2" t="str">
        <f t="shared" ref="F371:F402" si="28">K371</f>
        <v>USDT</v>
      </c>
      <c r="G371" s="2" t="str">
        <f>IF(INDEX(지갑!$H:$H,MATCH(A371&amp;B371&amp;C371&amp;D371&amp;E371&amp;F371&amp;H371,지갑!$K:$K,0))=0, "",INDEX(지갑!$H:$H,MATCH(A371&amp;B371&amp;C371&amp;D371&amp;E371&amp;F371&amp;H371,지갑!$K:$K,0)))</f>
        <v>0xA341107b28740ee5a003BA3960448fD14174a026</v>
      </c>
      <c r="I371" s="6" t="s">
        <v>6</v>
      </c>
      <c r="J371" s="6" t="s">
        <v>24</v>
      </c>
      <c r="K371" s="6" t="s">
        <v>13</v>
      </c>
      <c r="L371" s="6" t="s">
        <v>1675</v>
      </c>
      <c r="M371" s="23">
        <v>10000</v>
      </c>
      <c r="N371" s="6" t="s">
        <v>146</v>
      </c>
      <c r="P371" s="6" t="str">
        <f>IF(ISBLANK(N371)=FALSE,IF(ISERROR(INDEX(지갑!$B$2:$B$1048576,MATCH($N371&amp;O371,지갑!$J$2:$J$1048576,0))) = TRUE, "", INDEX(지갑!$B$2:$B$1048576,MATCH($N371&amp;O371,지갑!$J$2:$J$1048576,0))),"")</f>
        <v>Wallet</v>
      </c>
      <c r="Q371" s="6" t="str">
        <f>IF(ISBLANK(N371)=FALSE,IF(ISERROR(INDEX(지갑!$C$2:$C$1048576,MATCH($N371&amp;O371,지갑!$J$2:$J$1048576,0))) = TRUE, "", INDEX(지갑!$C$2:$C$1048576,MATCH($N371&amp;O371,지갑!$J$2:$J$1048576,0))),"")</f>
        <v>Metamask</v>
      </c>
      <c r="R371" s="6" t="str">
        <f>IF(ISBLANK(N371)=FALSE,IF(ISERROR(INDEX(지갑!$D$2:$D$1048576,MATCH($N371&amp;O371,지갑!$J$2:$J$1048576,0))) = TRUE, "", INDEX(지갑!$D$2:$D$1048576,MATCH($N371&amp;O371,지갑!$J$2:$J$1048576,0))),"")</f>
        <v>Chai</v>
      </c>
      <c r="S371" s="6" t="s">
        <v>339</v>
      </c>
      <c r="T371" s="12">
        <v>44677.454456018517</v>
      </c>
      <c r="U371" s="2" t="str">
        <f t="shared" si="25"/>
        <v>2022-04-26</v>
      </c>
    </row>
    <row r="372" spans="1:21">
      <c r="A372" s="2" t="s">
        <v>3</v>
      </c>
      <c r="B372" s="2" t="s">
        <v>872</v>
      </c>
      <c r="C372" s="2" t="s">
        <v>58</v>
      </c>
      <c r="F372" s="2" t="str">
        <f t="shared" si="28"/>
        <v>KLAY</v>
      </c>
      <c r="G372" s="2" t="s">
        <v>155</v>
      </c>
      <c r="H372" s="2">
        <v>183316</v>
      </c>
      <c r="I372" s="6" t="s">
        <v>872</v>
      </c>
      <c r="J372" s="6" t="s">
        <v>58</v>
      </c>
      <c r="K372" s="6" t="s">
        <v>75</v>
      </c>
      <c r="L372" s="6" t="s">
        <v>75</v>
      </c>
      <c r="M372" s="9">
        <v>49.055</v>
      </c>
      <c r="N372" s="6" t="s">
        <v>115</v>
      </c>
      <c r="P372" s="6" t="str">
        <f>IF(ISBLANK(N372)=FALSE,IF(ISERROR(INDEX(지갑!$B$2:$B$1048576,MATCH($N372&amp;O372,지갑!$J$2:$J$1048576,0))) = TRUE, "", INDEX(지갑!$B$2:$B$1048576,MATCH($N372&amp;O372,지갑!$J$2:$J$1048576,0))),"")</f>
        <v>Wallet</v>
      </c>
      <c r="Q372" s="6" t="str">
        <f>IF(ISBLANK(N372)=FALSE,IF(ISERROR(INDEX(지갑!$C$2:$C$1048576,MATCH($N372&amp;O372,지갑!$J$2:$J$1048576,0))) = TRUE, "", INDEX(지갑!$C$2:$C$1048576,MATCH($N372&amp;O372,지갑!$J$2:$J$1048576,0))),"")</f>
        <v>Metamask</v>
      </c>
      <c r="R372" s="6" t="str">
        <f>IF(ISBLANK(N372)=FALSE,IF(ISERROR(INDEX(지갑!$D$2:$D$1048576,MATCH($N372&amp;O372,지갑!$J$2:$J$1048576,0))) = TRUE, "", INDEX(지갑!$D$2:$D$1048576,MATCH($N372&amp;O372,지갑!$J$2:$J$1048576,0))),"")</f>
        <v>Peertec</v>
      </c>
      <c r="S372" s="6" t="s">
        <v>958</v>
      </c>
      <c r="T372" s="12">
        <v>44648.348657407398</v>
      </c>
      <c r="U372" s="2" t="str">
        <f t="shared" si="25"/>
        <v>2022-03-28</v>
      </c>
    </row>
    <row r="373" spans="1:21">
      <c r="A373" s="2" t="s">
        <v>3</v>
      </c>
      <c r="B373" s="2" t="s">
        <v>23</v>
      </c>
      <c r="C373" s="2" t="s">
        <v>24</v>
      </c>
      <c r="D373" s="2" t="s">
        <v>1856</v>
      </c>
      <c r="E373" s="2">
        <v>10025</v>
      </c>
      <c r="F373" s="2" t="str">
        <f t="shared" si="28"/>
        <v>USDT</v>
      </c>
      <c r="G373" s="2" t="str">
        <f>IF(INDEX(지갑!$H:$H,MATCH(A373&amp;B373&amp;C373&amp;D373&amp;E373&amp;F373&amp;H373,지갑!$K:$K,0))=0, "",INDEX(지갑!$H:$H,MATCH(A373&amp;B373&amp;C373&amp;D373&amp;E373&amp;F373&amp;H373,지갑!$K:$K,0)))</f>
        <v>0xA341107b28740ee5a003BA3960448fD14174a026</v>
      </c>
      <c r="I373" s="6" t="s">
        <v>6</v>
      </c>
      <c r="J373" s="6" t="s">
        <v>24</v>
      </c>
      <c r="K373" s="6" t="s">
        <v>13</v>
      </c>
      <c r="L373" s="6" t="s">
        <v>1675</v>
      </c>
      <c r="M373" s="23">
        <v>107000</v>
      </c>
      <c r="N373" s="6" t="s">
        <v>146</v>
      </c>
      <c r="P373" s="6" t="str">
        <f>IF(ISBLANK(N373)=FALSE,IF(ISERROR(INDEX(지갑!$B$2:$B$1048576,MATCH($N373&amp;O373,지갑!$J$2:$J$1048576,0))) = TRUE, "", INDEX(지갑!$B$2:$B$1048576,MATCH($N373&amp;O373,지갑!$J$2:$J$1048576,0))),"")</f>
        <v>Wallet</v>
      </c>
      <c r="Q373" s="6" t="str">
        <f>IF(ISBLANK(N373)=FALSE,IF(ISERROR(INDEX(지갑!$C$2:$C$1048576,MATCH($N373&amp;O373,지갑!$J$2:$J$1048576,0))) = TRUE, "", INDEX(지갑!$C$2:$C$1048576,MATCH($N373&amp;O373,지갑!$J$2:$J$1048576,0))),"")</f>
        <v>Metamask</v>
      </c>
      <c r="R373" s="6" t="str">
        <f>IF(ISBLANK(N373)=FALSE,IF(ISERROR(INDEX(지갑!$D$2:$D$1048576,MATCH($N373&amp;O373,지갑!$J$2:$J$1048576,0))) = TRUE, "", INDEX(지갑!$D$2:$D$1048576,MATCH($N373&amp;O373,지갑!$J$2:$J$1048576,0))),"")</f>
        <v>Chai</v>
      </c>
      <c r="S373" s="6" t="s">
        <v>340</v>
      </c>
      <c r="T373" s="12">
        <v>44677.454108796293</v>
      </c>
      <c r="U373" s="2" t="str">
        <f t="shared" si="25"/>
        <v>2022-04-26</v>
      </c>
    </row>
    <row r="374" spans="1:21">
      <c r="A374" s="2" t="s">
        <v>3</v>
      </c>
      <c r="B374" s="2" t="s">
        <v>23</v>
      </c>
      <c r="C374" s="2" t="s">
        <v>24</v>
      </c>
      <c r="D374" s="2" t="s">
        <v>1856</v>
      </c>
      <c r="E374" s="2">
        <v>10025</v>
      </c>
      <c r="F374" s="2" t="str">
        <f t="shared" si="28"/>
        <v>USDT</v>
      </c>
      <c r="G374" s="2" t="str">
        <f>IF(INDEX(지갑!$H:$H,MATCH(A374&amp;B374&amp;C374&amp;D374&amp;E374&amp;F374&amp;H374,지갑!$K:$K,0))=0, "",INDEX(지갑!$H:$H,MATCH(A374&amp;B374&amp;C374&amp;D374&amp;E374&amp;F374&amp;H374,지갑!$K:$K,0)))</f>
        <v>0xA341107b28740ee5a003BA3960448fD14174a026</v>
      </c>
      <c r="I374" s="6" t="s">
        <v>6</v>
      </c>
      <c r="J374" s="6" t="s">
        <v>24</v>
      </c>
      <c r="K374" s="6" t="s">
        <v>13</v>
      </c>
      <c r="L374" s="6" t="s">
        <v>1675</v>
      </c>
      <c r="M374" s="23">
        <v>8133</v>
      </c>
      <c r="N374" s="6" t="s">
        <v>146</v>
      </c>
      <c r="P374" s="6" t="str">
        <f>IF(ISBLANK(N374)=FALSE,IF(ISERROR(INDEX(지갑!$B$2:$B$1048576,MATCH($N374&amp;O374,지갑!$J$2:$J$1048576,0))) = TRUE, "", INDEX(지갑!$B$2:$B$1048576,MATCH($N374&amp;O374,지갑!$J$2:$J$1048576,0))),"")</f>
        <v>Wallet</v>
      </c>
      <c r="Q374" s="6" t="str">
        <f>IF(ISBLANK(N374)=FALSE,IF(ISERROR(INDEX(지갑!$C$2:$C$1048576,MATCH($N374&amp;O374,지갑!$J$2:$J$1048576,0))) = TRUE, "", INDEX(지갑!$C$2:$C$1048576,MATCH($N374&amp;O374,지갑!$J$2:$J$1048576,0))),"")</f>
        <v>Metamask</v>
      </c>
      <c r="R374" s="6" t="str">
        <f>IF(ISBLANK(N374)=FALSE,IF(ISERROR(INDEX(지갑!$D$2:$D$1048576,MATCH($N374&amp;O374,지갑!$J$2:$J$1048576,0))) = TRUE, "", INDEX(지갑!$D$2:$D$1048576,MATCH($N374&amp;O374,지갑!$J$2:$J$1048576,0))),"")</f>
        <v>Chai</v>
      </c>
      <c r="S374" s="6" t="s">
        <v>341</v>
      </c>
      <c r="T374" s="12">
        <v>44677.453738425924</v>
      </c>
      <c r="U374" s="2" t="str">
        <f t="shared" si="25"/>
        <v>2022-04-26</v>
      </c>
    </row>
    <row r="375" spans="1:21">
      <c r="A375" s="2" t="s">
        <v>3</v>
      </c>
      <c r="B375" s="2" t="s">
        <v>872</v>
      </c>
      <c r="C375" s="2" t="s">
        <v>58</v>
      </c>
      <c r="F375" s="2" t="str">
        <f t="shared" si="28"/>
        <v>KLAY</v>
      </c>
      <c r="G375" s="2" t="s">
        <v>155</v>
      </c>
      <c r="H375" s="2">
        <v>183316</v>
      </c>
      <c r="I375" s="6" t="s">
        <v>872</v>
      </c>
      <c r="J375" s="6" t="s">
        <v>58</v>
      </c>
      <c r="K375" s="6" t="s">
        <v>75</v>
      </c>
      <c r="L375" s="6" t="s">
        <v>75</v>
      </c>
      <c r="M375" s="9">
        <v>7901.1139999999996</v>
      </c>
      <c r="N375" s="6" t="s">
        <v>115</v>
      </c>
      <c r="P375" s="6" t="str">
        <f>IF(ISBLANK(N375)=FALSE,IF(ISERROR(INDEX(지갑!$B$2:$B$1048576,MATCH($N375&amp;O375,지갑!$J$2:$J$1048576,0))) = TRUE, "", INDEX(지갑!$B$2:$B$1048576,MATCH($N375&amp;O375,지갑!$J$2:$J$1048576,0))),"")</f>
        <v>Wallet</v>
      </c>
      <c r="Q375" s="6" t="str">
        <f>IF(ISBLANK(N375)=FALSE,IF(ISERROR(INDEX(지갑!$C$2:$C$1048576,MATCH($N375&amp;O375,지갑!$J$2:$J$1048576,0))) = TRUE, "", INDEX(지갑!$C$2:$C$1048576,MATCH($N375&amp;O375,지갑!$J$2:$J$1048576,0))),"")</f>
        <v>Metamask</v>
      </c>
      <c r="R375" s="6" t="str">
        <f>IF(ISBLANK(N375)=FALSE,IF(ISERROR(INDEX(지갑!$D$2:$D$1048576,MATCH($N375&amp;O375,지갑!$J$2:$J$1048576,0))) = TRUE, "", INDEX(지갑!$D$2:$D$1048576,MATCH($N375&amp;O375,지갑!$J$2:$J$1048576,0))),"")</f>
        <v>Peertec</v>
      </c>
      <c r="S375" s="6" t="s">
        <v>959</v>
      </c>
      <c r="T375" s="12">
        <v>44646.425902777781</v>
      </c>
      <c r="U375" s="2" t="str">
        <f t="shared" si="25"/>
        <v>2022-03-26</v>
      </c>
    </row>
    <row r="376" spans="1:21">
      <c r="A376" s="2" t="s">
        <v>3</v>
      </c>
      <c r="B376" s="2" t="s">
        <v>23</v>
      </c>
      <c r="C376" s="2" t="s">
        <v>24</v>
      </c>
      <c r="D376" s="2" t="s">
        <v>1856</v>
      </c>
      <c r="E376" s="2">
        <v>10025</v>
      </c>
      <c r="F376" s="2" t="str">
        <f t="shared" si="28"/>
        <v>USDT</v>
      </c>
      <c r="G376" s="2" t="str">
        <f>IF(INDEX(지갑!$H:$H,MATCH(A376&amp;B376&amp;C376&amp;D376&amp;E376&amp;F376&amp;H376,지갑!$K:$K,0))=0, "",INDEX(지갑!$H:$H,MATCH(A376&amp;B376&amp;C376&amp;D376&amp;E376&amp;F376&amp;H376,지갑!$K:$K,0)))</f>
        <v>0xA341107b28740ee5a003BA3960448fD14174a026</v>
      </c>
      <c r="I376" s="6" t="s">
        <v>6</v>
      </c>
      <c r="J376" s="6" t="s">
        <v>24</v>
      </c>
      <c r="K376" s="6" t="s">
        <v>13</v>
      </c>
      <c r="L376" s="6" t="s">
        <v>1675</v>
      </c>
      <c r="M376" s="23">
        <v>25000</v>
      </c>
      <c r="N376" s="6" t="s">
        <v>146</v>
      </c>
      <c r="P376" s="6" t="str">
        <f>IF(ISBLANK(N376)=FALSE,IF(ISERROR(INDEX(지갑!$B$2:$B$1048576,MATCH($N376&amp;O376,지갑!$J$2:$J$1048576,0))) = TRUE, "", INDEX(지갑!$B$2:$B$1048576,MATCH($N376&amp;O376,지갑!$J$2:$J$1048576,0))),"")</f>
        <v>Wallet</v>
      </c>
      <c r="Q376" s="6" t="str">
        <f>IF(ISBLANK(N376)=FALSE,IF(ISERROR(INDEX(지갑!$C$2:$C$1048576,MATCH($N376&amp;O376,지갑!$J$2:$J$1048576,0))) = TRUE, "", INDEX(지갑!$C$2:$C$1048576,MATCH($N376&amp;O376,지갑!$J$2:$J$1048576,0))),"")</f>
        <v>Metamask</v>
      </c>
      <c r="R376" s="6" t="str">
        <f>IF(ISBLANK(N376)=FALSE,IF(ISERROR(INDEX(지갑!$D$2:$D$1048576,MATCH($N376&amp;O376,지갑!$J$2:$J$1048576,0))) = TRUE, "", INDEX(지갑!$D$2:$D$1048576,MATCH($N376&amp;O376,지갑!$J$2:$J$1048576,0))),"")</f>
        <v>Chai</v>
      </c>
      <c r="S376" s="6" t="s">
        <v>342</v>
      </c>
      <c r="T376" s="12">
        <v>44677.453113425923</v>
      </c>
      <c r="U376" s="2" t="str">
        <f t="shared" si="25"/>
        <v>2022-04-26</v>
      </c>
    </row>
    <row r="377" spans="1:21">
      <c r="A377" s="2" t="s">
        <v>3</v>
      </c>
      <c r="B377" s="2" t="s">
        <v>23</v>
      </c>
      <c r="C377" s="2" t="s">
        <v>24</v>
      </c>
      <c r="D377" s="2" t="s">
        <v>1856</v>
      </c>
      <c r="E377" s="2">
        <v>10025</v>
      </c>
      <c r="F377" s="2" t="str">
        <f t="shared" si="28"/>
        <v>USDT</v>
      </c>
      <c r="G377" s="2" t="str">
        <f>IF(INDEX(지갑!$H:$H,MATCH(A377&amp;B377&amp;C377&amp;D377&amp;E377&amp;F377&amp;H377,지갑!$K:$K,0))=0, "",INDEX(지갑!$H:$H,MATCH(A377&amp;B377&amp;C377&amp;D377&amp;E377&amp;F377&amp;H377,지갑!$K:$K,0)))</f>
        <v>0xA341107b28740ee5a003BA3960448fD14174a026</v>
      </c>
      <c r="I377" s="6" t="s">
        <v>6</v>
      </c>
      <c r="J377" s="6" t="s">
        <v>24</v>
      </c>
      <c r="K377" s="6" t="s">
        <v>13</v>
      </c>
      <c r="L377" s="6" t="s">
        <v>1675</v>
      </c>
      <c r="M377" s="23">
        <v>20000</v>
      </c>
      <c r="N377" s="6" t="s">
        <v>146</v>
      </c>
      <c r="P377" s="6" t="str">
        <f>IF(ISBLANK(N377)=FALSE,IF(ISERROR(INDEX(지갑!$B$2:$B$1048576,MATCH($N377&amp;O377,지갑!$J$2:$J$1048576,0))) = TRUE, "", INDEX(지갑!$B$2:$B$1048576,MATCH($N377&amp;O377,지갑!$J$2:$J$1048576,0))),"")</f>
        <v>Wallet</v>
      </c>
      <c r="Q377" s="6" t="str">
        <f>IF(ISBLANK(N377)=FALSE,IF(ISERROR(INDEX(지갑!$C$2:$C$1048576,MATCH($N377&amp;O377,지갑!$J$2:$J$1048576,0))) = TRUE, "", INDEX(지갑!$C$2:$C$1048576,MATCH($N377&amp;O377,지갑!$J$2:$J$1048576,0))),"")</f>
        <v>Metamask</v>
      </c>
      <c r="R377" s="6" t="str">
        <f>IF(ISBLANK(N377)=FALSE,IF(ISERROR(INDEX(지갑!$D$2:$D$1048576,MATCH($N377&amp;O377,지갑!$J$2:$J$1048576,0))) = TRUE, "", INDEX(지갑!$D$2:$D$1048576,MATCH($N377&amp;O377,지갑!$J$2:$J$1048576,0))),"")</f>
        <v>Chai</v>
      </c>
      <c r="S377" s="6" t="s">
        <v>343</v>
      </c>
      <c r="T377" s="12">
        <v>44677.452581018515</v>
      </c>
      <c r="U377" s="2" t="str">
        <f t="shared" si="25"/>
        <v>2022-04-26</v>
      </c>
    </row>
    <row r="378" spans="1:21">
      <c r="A378" s="2" t="s">
        <v>3</v>
      </c>
      <c r="B378" s="2" t="s">
        <v>23</v>
      </c>
      <c r="C378" s="2" t="s">
        <v>24</v>
      </c>
      <c r="D378" s="2" t="s">
        <v>1856</v>
      </c>
      <c r="E378" s="2">
        <v>10025</v>
      </c>
      <c r="F378" s="2" t="str">
        <f t="shared" si="28"/>
        <v>USDT</v>
      </c>
      <c r="G378" s="2" t="str">
        <f>IF(INDEX(지갑!$H:$H,MATCH(A378&amp;B378&amp;C378&amp;D378&amp;E378&amp;F378&amp;H378,지갑!$K:$K,0))=0, "",INDEX(지갑!$H:$H,MATCH(A378&amp;B378&amp;C378&amp;D378&amp;E378&amp;F378&amp;H378,지갑!$K:$K,0)))</f>
        <v>0xA341107b28740ee5a003BA3960448fD14174a026</v>
      </c>
      <c r="I378" s="6" t="s">
        <v>6</v>
      </c>
      <c r="J378" s="6" t="s">
        <v>24</v>
      </c>
      <c r="K378" s="6" t="s">
        <v>13</v>
      </c>
      <c r="L378" s="6" t="s">
        <v>1675</v>
      </c>
      <c r="M378" s="23">
        <v>10000</v>
      </c>
      <c r="N378" s="6" t="s">
        <v>146</v>
      </c>
      <c r="P378" s="6" t="str">
        <f>IF(ISBLANK(N378)=FALSE,IF(ISERROR(INDEX(지갑!$B$2:$B$1048576,MATCH($N378&amp;O378,지갑!$J$2:$J$1048576,0))) = TRUE, "", INDEX(지갑!$B$2:$B$1048576,MATCH($N378&amp;O378,지갑!$J$2:$J$1048576,0))),"")</f>
        <v>Wallet</v>
      </c>
      <c r="Q378" s="6" t="str">
        <f>IF(ISBLANK(N378)=FALSE,IF(ISERROR(INDEX(지갑!$C$2:$C$1048576,MATCH($N378&amp;O378,지갑!$J$2:$J$1048576,0))) = TRUE, "", INDEX(지갑!$C$2:$C$1048576,MATCH($N378&amp;O378,지갑!$J$2:$J$1048576,0))),"")</f>
        <v>Metamask</v>
      </c>
      <c r="R378" s="6" t="str">
        <f>IF(ISBLANK(N378)=FALSE,IF(ISERROR(INDEX(지갑!$D$2:$D$1048576,MATCH($N378&amp;O378,지갑!$J$2:$J$1048576,0))) = TRUE, "", INDEX(지갑!$D$2:$D$1048576,MATCH($N378&amp;O378,지갑!$J$2:$J$1048576,0))),"")</f>
        <v>Chai</v>
      </c>
      <c r="S378" s="6" t="s">
        <v>344</v>
      </c>
      <c r="T378" s="12">
        <v>44677.452291666668</v>
      </c>
      <c r="U378" s="2" t="str">
        <f t="shared" si="25"/>
        <v>2022-04-26</v>
      </c>
    </row>
    <row r="379" spans="1:21">
      <c r="A379" s="2" t="s">
        <v>3</v>
      </c>
      <c r="B379" s="2" t="str">
        <f>I379</f>
        <v>Huobi</v>
      </c>
      <c r="C379" s="2" t="str">
        <f>J379</f>
        <v>Peertec</v>
      </c>
      <c r="F379" s="2" t="str">
        <f t="shared" si="28"/>
        <v>ETH</v>
      </c>
      <c r="G379" s="2" t="str">
        <f>IF(INDEX(지갑!$H:$H,MATCH(A379&amp;B379&amp;C379&amp;D379&amp;E379&amp;F379&amp;H379,지갑!$K:$K,0))=0, "",INDEX(지갑!$H:$H,MATCH(A379&amp;B379&amp;C379&amp;D379&amp;E379&amp;F379&amp;H379,지갑!$K:$K,0)))</f>
        <v>0xdb245cf0aec8bf5d4b3002d00f3e701e80ba380a</v>
      </c>
      <c r="I379" s="6" t="s">
        <v>858</v>
      </c>
      <c r="J379" s="6" t="s">
        <v>58</v>
      </c>
      <c r="K379" s="6" t="s">
        <v>11</v>
      </c>
      <c r="L379" s="6" t="s">
        <v>11</v>
      </c>
      <c r="M379" s="9">
        <v>124.99299999999999</v>
      </c>
      <c r="N379" s="6" t="s">
        <v>962</v>
      </c>
      <c r="P379" s="6" t="str">
        <f>IF(ISBLANK(N379)=FALSE,IF(ISERROR(INDEX(지갑!$B$2:$B$1048576,MATCH($N379&amp;O379,지갑!$J$2:$J$1048576,0))) = TRUE, "", INDEX(지갑!$B$2:$B$1048576,MATCH($N379&amp;O379,지갑!$J$2:$J$1048576,0))),"")</f>
        <v/>
      </c>
      <c r="Q379" s="6" t="str">
        <f>IF(ISBLANK(N379)=FALSE,IF(ISERROR(INDEX(지갑!$C$2:$C$1048576,MATCH($N379&amp;O379,지갑!$J$2:$J$1048576,0))) = TRUE, "", INDEX(지갑!$C$2:$C$1048576,MATCH($N379&amp;O379,지갑!$J$2:$J$1048576,0))),"")</f>
        <v/>
      </c>
      <c r="R379" s="6" t="str">
        <f>IF(ISBLANK(N379)=FALSE,IF(ISERROR(INDEX(지갑!$D$2:$D$1048576,MATCH($N379&amp;O379,지갑!$J$2:$J$1048576,0))) = TRUE, "", INDEX(지갑!$D$2:$D$1048576,MATCH($N379&amp;O379,지갑!$J$2:$J$1048576,0))),"")</f>
        <v/>
      </c>
      <c r="S379" s="6" t="s">
        <v>963</v>
      </c>
      <c r="T379" s="12">
        <v>44237.731563321759</v>
      </c>
      <c r="U379" s="2" t="str">
        <f t="shared" si="25"/>
        <v>2021-02-10</v>
      </c>
    </row>
    <row r="380" spans="1:21">
      <c r="A380" s="2" t="s">
        <v>3</v>
      </c>
      <c r="B380" s="2" t="str">
        <f>I380</f>
        <v>Huobi</v>
      </c>
      <c r="C380" s="2" t="str">
        <f>J380</f>
        <v>Peertec</v>
      </c>
      <c r="F380" s="2" t="str">
        <f t="shared" si="28"/>
        <v>BTC</v>
      </c>
      <c r="G380" s="2" t="str">
        <f>IF(INDEX(지갑!$H:$H,MATCH(A380&amp;B380&amp;C380&amp;D380&amp;E380&amp;F380&amp;H380,지갑!$K:$K,0))=0, "",INDEX(지갑!$H:$H,MATCH(A380&amp;B380&amp;C380&amp;D380&amp;E380&amp;F380&amp;H380,지갑!$K:$K,0)))</f>
        <v>1MdatewJkKfSptYBaJvgEBFYCEbiCkELVt</v>
      </c>
      <c r="I380" s="6" t="s">
        <v>858</v>
      </c>
      <c r="J380" s="6" t="s">
        <v>58</v>
      </c>
      <c r="K380" s="6" t="s">
        <v>9</v>
      </c>
      <c r="L380" s="6" t="s">
        <v>9</v>
      </c>
      <c r="M380" s="9">
        <v>4.8996000000000004</v>
      </c>
      <c r="N380" s="6" t="s">
        <v>960</v>
      </c>
      <c r="P380" s="6" t="str">
        <f>IF(ISBLANK(N380)=FALSE,IF(ISERROR(INDEX(지갑!$B$2:$B$1048576,MATCH($N380&amp;O380,지갑!$J$2:$J$1048576,0))) = TRUE, "", INDEX(지갑!$B$2:$B$1048576,MATCH($N380&amp;O380,지갑!$J$2:$J$1048576,0))),"")</f>
        <v>exchange</v>
      </c>
      <c r="Q380" s="6" t="str">
        <f>IF(ISBLANK(N380)=FALSE,IF(ISERROR(INDEX(지갑!$C$2:$C$1048576,MATCH($N380&amp;O380,지갑!$J$2:$J$1048576,0))) = TRUE, "", INDEX(지갑!$C$2:$C$1048576,MATCH($N380&amp;O380,지갑!$J$2:$J$1048576,0))),"")</f>
        <v>미확인</v>
      </c>
      <c r="R380" s="6" t="str">
        <f>IF(ISBLANK(N380)=FALSE,IF(ISERROR(INDEX(지갑!$D$2:$D$1048576,MATCH($N380&amp;O380,지갑!$J$2:$J$1048576,0))) = TRUE, "", INDEX(지갑!$D$2:$D$1048576,MATCH($N380&amp;O380,지갑!$J$2:$J$1048576,0))),"")</f>
        <v>Peertec</v>
      </c>
      <c r="S380" s="6" t="s">
        <v>961</v>
      </c>
      <c r="T380" s="12">
        <v>44237.736912893517</v>
      </c>
      <c r="U380" s="2" t="str">
        <f t="shared" si="25"/>
        <v>2021-02-10</v>
      </c>
    </row>
    <row r="381" spans="1:21">
      <c r="A381" s="2" t="s">
        <v>3</v>
      </c>
      <c r="B381" s="2" t="s">
        <v>67</v>
      </c>
      <c r="C381" s="2" t="s">
        <v>24</v>
      </c>
      <c r="D381" s="2" t="s">
        <v>1854</v>
      </c>
      <c r="E381" s="2">
        <v>10012</v>
      </c>
      <c r="F381" s="2" t="str">
        <f t="shared" si="28"/>
        <v>ETH</v>
      </c>
      <c r="G381" s="2" t="str">
        <f>IF(INDEX(지갑!$H:$H,MATCH(A381&amp;B381&amp;C381&amp;D381&amp;E381&amp;F381&amp;H381,지갑!$K:$K,0))=0, "",INDEX(지갑!$H:$H,MATCH(A381&amp;B381&amp;C381&amp;D381&amp;E381&amp;F381&amp;H381,지갑!$K:$K,0)))</f>
        <v>0x5d6fcf22aa4e4ff8da0abe329392e7c5306d22f3</v>
      </c>
      <c r="I381" s="6" t="s">
        <v>67</v>
      </c>
      <c r="J381" s="6" t="s">
        <v>111</v>
      </c>
      <c r="K381" s="6" t="s">
        <v>11</v>
      </c>
      <c r="L381" s="6" t="s">
        <v>179</v>
      </c>
      <c r="M381" s="9">
        <v>5023.1684080000005</v>
      </c>
      <c r="N381" s="6" t="s">
        <v>199</v>
      </c>
      <c r="P381" s="6" t="str">
        <f>IF(ISBLANK(N381)=FALSE,IF(ISERROR(INDEX(지갑!$B$2:$B$1048576,MATCH($N381&amp;O381,지갑!$J$2:$J$1048576,0))) = TRUE, "", INDEX(지갑!$B$2:$B$1048576,MATCH($N381&amp;O381,지갑!$J$2:$J$1048576,0))),"")</f>
        <v>exchange</v>
      </c>
      <c r="Q381" s="6" t="str">
        <f>IF(ISBLANK(N381)=FALSE,IF(ISERROR(INDEX(지갑!$C$2:$C$1048576,MATCH($N381&amp;O381,지갑!$J$2:$J$1048576,0))) = TRUE, "", INDEX(지갑!$C$2:$C$1048576,MATCH($N381&amp;O381,지갑!$J$2:$J$1048576,0))),"")</f>
        <v>FTX</v>
      </c>
      <c r="R381" s="6" t="str">
        <f>IF(ISBLANK(N381)=FALSE,IF(ISERROR(INDEX(지갑!$D$2:$D$1048576,MATCH($N381&amp;O381,지갑!$J$2:$J$1048576,0))) = TRUE, "", INDEX(지갑!$D$2:$D$1048576,MATCH($N381&amp;O381,지갑!$J$2:$J$1048576,0))),"")</f>
        <v>Peertec</v>
      </c>
      <c r="S381" s="6" t="s">
        <v>233</v>
      </c>
      <c r="T381" s="12">
        <v>44643.460601851853</v>
      </c>
      <c r="U381" s="2" t="str">
        <f t="shared" si="25"/>
        <v>2022-03-23</v>
      </c>
    </row>
    <row r="382" spans="1:21">
      <c r="A382" s="2" t="s">
        <v>3</v>
      </c>
      <c r="B382" s="2" t="s">
        <v>23</v>
      </c>
      <c r="C382" s="2" t="s">
        <v>24</v>
      </c>
      <c r="D382" s="2" t="s">
        <v>1856</v>
      </c>
      <c r="E382" s="2">
        <v>10025</v>
      </c>
      <c r="F382" s="2" t="str">
        <f t="shared" si="28"/>
        <v>USDT</v>
      </c>
      <c r="G382" s="2" t="str">
        <f>IF(INDEX(지갑!$H:$H,MATCH(A382&amp;B382&amp;C382&amp;D382&amp;E382&amp;F382&amp;H382,지갑!$K:$K,0))=0, "",INDEX(지갑!$H:$H,MATCH(A382&amp;B382&amp;C382&amp;D382&amp;E382&amp;F382&amp;H382,지갑!$K:$K,0)))</f>
        <v>0xA341107b28740ee5a003BA3960448fD14174a026</v>
      </c>
      <c r="I382" s="6" t="s">
        <v>6</v>
      </c>
      <c r="J382" s="6" t="s">
        <v>24</v>
      </c>
      <c r="K382" s="6" t="s">
        <v>13</v>
      </c>
      <c r="L382" s="6" t="s">
        <v>1675</v>
      </c>
      <c r="M382" s="23">
        <v>500</v>
      </c>
      <c r="N382" s="6" t="s">
        <v>146</v>
      </c>
      <c r="P382" s="6" t="str">
        <f>IF(ISBLANK(N382)=FALSE,IF(ISERROR(INDEX(지갑!$B$2:$B$1048576,MATCH($N382&amp;O382,지갑!$J$2:$J$1048576,0))) = TRUE, "", INDEX(지갑!$B$2:$B$1048576,MATCH($N382&amp;O382,지갑!$J$2:$J$1048576,0))),"")</f>
        <v>Wallet</v>
      </c>
      <c r="Q382" s="6" t="str">
        <f>IF(ISBLANK(N382)=FALSE,IF(ISERROR(INDEX(지갑!$C$2:$C$1048576,MATCH($N382&amp;O382,지갑!$J$2:$J$1048576,0))) = TRUE, "", INDEX(지갑!$C$2:$C$1048576,MATCH($N382&amp;O382,지갑!$J$2:$J$1048576,0))),"")</f>
        <v>Metamask</v>
      </c>
      <c r="R382" s="6" t="str">
        <f>IF(ISBLANK(N382)=FALSE,IF(ISERROR(INDEX(지갑!$D$2:$D$1048576,MATCH($N382&amp;O382,지갑!$J$2:$J$1048576,0))) = TRUE, "", INDEX(지갑!$D$2:$D$1048576,MATCH($N382&amp;O382,지갑!$J$2:$J$1048576,0))),"")</f>
        <v>Chai</v>
      </c>
      <c r="S382" s="6" t="s">
        <v>345</v>
      </c>
      <c r="T382" s="12">
        <v>44677.433611111112</v>
      </c>
      <c r="U382" s="2" t="str">
        <f t="shared" si="25"/>
        <v>2022-04-26</v>
      </c>
    </row>
    <row r="383" spans="1:21">
      <c r="A383" s="2" t="s">
        <v>3</v>
      </c>
      <c r="B383" s="2" t="s">
        <v>23</v>
      </c>
      <c r="C383" s="2" t="s">
        <v>24</v>
      </c>
      <c r="D383" s="2" t="s">
        <v>1856</v>
      </c>
      <c r="E383" s="2">
        <v>10025</v>
      </c>
      <c r="F383" s="2" t="str">
        <f t="shared" si="28"/>
        <v>UST</v>
      </c>
      <c r="G383" s="2" t="str">
        <f>IF(INDEX(지갑!$H:$H,MATCH(A383&amp;B383&amp;C383&amp;D383&amp;E383&amp;F383&amp;H383,지갑!$K:$K,0))=0, "",INDEX(지갑!$H:$H,MATCH(A383&amp;B383&amp;C383&amp;D383&amp;E383&amp;F383&amp;H383,지갑!$K:$K,0)))</f>
        <v>terra1luagdjcr9c9yvp3ak4d7chjm5gldcmgln5rku5</v>
      </c>
      <c r="H383" s="2">
        <v>1273090217</v>
      </c>
      <c r="I383" s="6" t="s">
        <v>6</v>
      </c>
      <c r="J383" s="6" t="s">
        <v>24</v>
      </c>
      <c r="K383" s="6" t="s">
        <v>15</v>
      </c>
      <c r="L383" s="6" t="s">
        <v>1676</v>
      </c>
      <c r="M383" s="23">
        <v>10653197</v>
      </c>
      <c r="N383" s="6" t="s">
        <v>108</v>
      </c>
      <c r="P383" s="6" t="str">
        <f>IF(ISBLANK(N383)=FALSE,IF(ISERROR(INDEX(지갑!$B$2:$B$1048576,MATCH($N383&amp;O383,지갑!$J$2:$J$1048576,0))) = TRUE, "", INDEX(지갑!$B$2:$B$1048576,MATCH($N383&amp;O383,지갑!$J$2:$J$1048576,0))),"")</f>
        <v>Wallet</v>
      </c>
      <c r="Q383" s="6" t="str">
        <f>IF(ISBLANK(N383)=FALSE,IF(ISERROR(INDEX(지갑!$C$2:$C$1048576,MATCH($N383&amp;O383,지갑!$J$2:$J$1048576,0))) = TRUE, "", INDEX(지갑!$C$2:$C$1048576,MATCH($N383&amp;O383,지갑!$J$2:$J$1048576,0))),"")</f>
        <v>Terra</v>
      </c>
      <c r="R383" s="6" t="str">
        <f>IF(ISBLANK(N383)=FALSE,IF(ISERROR(INDEX(지갑!$D$2:$D$1048576,MATCH($N383&amp;O383,지갑!$J$2:$J$1048576,0))) = TRUE, "", INDEX(지갑!$D$2:$D$1048576,MATCH($N383&amp;O383,지갑!$J$2:$J$1048576,0))),"")</f>
        <v>BBRICK</v>
      </c>
      <c r="S383" s="6" t="s">
        <v>346</v>
      </c>
      <c r="T383" s="12">
        <v>44672.900300925925</v>
      </c>
      <c r="U383" s="2" t="str">
        <f t="shared" si="25"/>
        <v>2022-04-21</v>
      </c>
    </row>
    <row r="384" spans="1:21">
      <c r="A384" s="2" t="s">
        <v>3</v>
      </c>
      <c r="B384" s="2" t="str">
        <f>I384</f>
        <v>Huobi</v>
      </c>
      <c r="C384" s="2" t="str">
        <f>J384</f>
        <v>Peertec</v>
      </c>
      <c r="F384" s="2" t="str">
        <f t="shared" si="28"/>
        <v>BTC</v>
      </c>
      <c r="G384" s="2" t="str">
        <f>IF(INDEX(지갑!$H:$H,MATCH(A384&amp;B384&amp;C384&amp;D384&amp;E384&amp;F384&amp;H384,지갑!$K:$K,0))=0, "",INDEX(지갑!$H:$H,MATCH(A384&amp;B384&amp;C384&amp;D384&amp;E384&amp;F384&amp;H384,지갑!$K:$K,0)))</f>
        <v>1MdatewJkKfSptYBaJvgEBFYCEbiCkELVt</v>
      </c>
      <c r="I384" s="6" t="s">
        <v>858</v>
      </c>
      <c r="J384" s="6" t="s">
        <v>58</v>
      </c>
      <c r="K384" s="6" t="s">
        <v>9</v>
      </c>
      <c r="L384" s="6" t="s">
        <v>9</v>
      </c>
      <c r="M384" s="9">
        <v>4.9996</v>
      </c>
      <c r="N384" s="6" t="s">
        <v>960</v>
      </c>
      <c r="P384" s="6" t="str">
        <f>IF(ISBLANK(N384)=FALSE,IF(ISERROR(INDEX(지갑!$B$2:$B$1048576,MATCH($N384&amp;O384,지갑!$J$2:$J$1048576,0))) = TRUE, "", INDEX(지갑!$B$2:$B$1048576,MATCH($N384&amp;O384,지갑!$J$2:$J$1048576,0))),"")</f>
        <v>exchange</v>
      </c>
      <c r="Q384" s="6" t="str">
        <f>IF(ISBLANK(N384)=FALSE,IF(ISERROR(INDEX(지갑!$C$2:$C$1048576,MATCH($N384&amp;O384,지갑!$J$2:$J$1048576,0))) = TRUE, "", INDEX(지갑!$C$2:$C$1048576,MATCH($N384&amp;O384,지갑!$J$2:$J$1048576,0))),"")</f>
        <v>미확인</v>
      </c>
      <c r="R384" s="6" t="str">
        <f>IF(ISBLANK(N384)=FALSE,IF(ISERROR(INDEX(지갑!$D$2:$D$1048576,MATCH($N384&amp;O384,지갑!$J$2:$J$1048576,0))) = TRUE, "", INDEX(지갑!$D$2:$D$1048576,MATCH($N384&amp;O384,지갑!$J$2:$J$1048576,0))),"")</f>
        <v>Peertec</v>
      </c>
      <c r="S384" s="6" t="s">
        <v>964</v>
      </c>
      <c r="T384" s="12">
        <v>44240.882185937502</v>
      </c>
      <c r="U384" s="2" t="str">
        <f t="shared" si="25"/>
        <v>2021-02-13</v>
      </c>
    </row>
    <row r="385" spans="1:21">
      <c r="A385" s="2" t="s">
        <v>3</v>
      </c>
      <c r="B385" s="2" t="s">
        <v>67</v>
      </c>
      <c r="C385" s="2" t="s">
        <v>24</v>
      </c>
      <c r="D385" s="2" t="s">
        <v>1854</v>
      </c>
      <c r="E385" s="2">
        <v>10012</v>
      </c>
      <c r="F385" s="2" t="str">
        <f t="shared" si="28"/>
        <v>ETH</v>
      </c>
      <c r="G385" s="2" t="str">
        <f>IF(INDEX(지갑!$H:$H,MATCH(A385&amp;B385&amp;C385&amp;D385&amp;E385&amp;F385&amp;H385,지갑!$K:$K,0))=0, "",INDEX(지갑!$H:$H,MATCH(A385&amp;B385&amp;C385&amp;D385&amp;E385&amp;F385&amp;H385,지갑!$K:$K,0)))</f>
        <v>0x5d6fcf22aa4e4ff8da0abe329392e7c5306d22f3</v>
      </c>
      <c r="I385" s="6" t="s">
        <v>67</v>
      </c>
      <c r="J385" s="6" t="s">
        <v>111</v>
      </c>
      <c r="K385" s="6" t="s">
        <v>11</v>
      </c>
      <c r="L385" s="6" t="s">
        <v>11</v>
      </c>
      <c r="M385" s="9">
        <v>49.997999999999998</v>
      </c>
      <c r="N385" s="6" t="s">
        <v>234</v>
      </c>
      <c r="P385" s="6" t="str">
        <f>IF(ISBLANK(N385)=FALSE,IF(ISERROR(INDEX(지갑!$B$2:$B$1048576,MATCH($N385&amp;O385,지갑!$J$2:$J$1048576,0))) = TRUE, "", INDEX(지갑!$B$2:$B$1048576,MATCH($N385&amp;O385,지갑!$J$2:$J$1048576,0))),"")</f>
        <v/>
      </c>
      <c r="Q385" s="6" t="str">
        <f>IF(ISBLANK(N385)=FALSE,IF(ISERROR(INDEX(지갑!$C$2:$C$1048576,MATCH($N385&amp;O385,지갑!$J$2:$J$1048576,0))) = TRUE, "", INDEX(지갑!$C$2:$C$1048576,MATCH($N385&amp;O385,지갑!$J$2:$J$1048576,0))),"")</f>
        <v/>
      </c>
      <c r="R385" s="6" t="str">
        <f>IF(ISBLANK(N385)=FALSE,IF(ISERROR(INDEX(지갑!$D$2:$D$1048576,MATCH($N385&amp;O385,지갑!$J$2:$J$1048576,0))) = TRUE, "", INDEX(지갑!$D$2:$D$1048576,MATCH($N385&amp;O385,지갑!$J$2:$J$1048576,0))),"")</f>
        <v/>
      </c>
      <c r="S385" s="6" t="s">
        <v>235</v>
      </c>
      <c r="T385" s="12">
        <v>44641.570196759261</v>
      </c>
      <c r="U385" s="2" t="str">
        <f t="shared" si="25"/>
        <v>2022-03-21</v>
      </c>
    </row>
    <row r="386" spans="1:21">
      <c r="A386" s="2" t="s">
        <v>3</v>
      </c>
      <c r="B386" s="2" t="s">
        <v>23</v>
      </c>
      <c r="C386" s="2" t="s">
        <v>24</v>
      </c>
      <c r="D386" s="2" t="s">
        <v>1856</v>
      </c>
      <c r="E386" s="2">
        <v>10025</v>
      </c>
      <c r="F386" s="2" t="str">
        <f t="shared" si="28"/>
        <v>UST</v>
      </c>
      <c r="G386" s="2" t="str">
        <f>IF(INDEX(지갑!$H:$H,MATCH(A386&amp;B386&amp;C386&amp;D386&amp;E386&amp;F386&amp;H386,지갑!$K:$K,0))=0, "",INDEX(지갑!$H:$H,MATCH(A386&amp;B386&amp;C386&amp;D386&amp;E386&amp;F386&amp;H386,지갑!$K:$K,0)))</f>
        <v>terra1luagdjcr9c9yvp3ak4d7chjm5gldcmgln5rku5</v>
      </c>
      <c r="H386" s="2">
        <v>1273090217</v>
      </c>
      <c r="I386" s="6" t="s">
        <v>6</v>
      </c>
      <c r="J386" s="6" t="s">
        <v>24</v>
      </c>
      <c r="K386" s="6" t="s">
        <v>15</v>
      </c>
      <c r="L386" s="6" t="s">
        <v>1676</v>
      </c>
      <c r="M386" s="23">
        <v>7147709</v>
      </c>
      <c r="N386" s="6" t="s">
        <v>108</v>
      </c>
      <c r="P386" s="6" t="str">
        <f>IF(ISBLANK(N386)=FALSE,IF(ISERROR(INDEX(지갑!$B$2:$B$1048576,MATCH($N386&amp;O386,지갑!$J$2:$J$1048576,0))) = TRUE, "", INDEX(지갑!$B$2:$B$1048576,MATCH($N386&amp;O386,지갑!$J$2:$J$1048576,0))),"")</f>
        <v>Wallet</v>
      </c>
      <c r="Q386" s="6" t="str">
        <f>IF(ISBLANK(N386)=FALSE,IF(ISERROR(INDEX(지갑!$C$2:$C$1048576,MATCH($N386&amp;O386,지갑!$J$2:$J$1048576,0))) = TRUE, "", INDEX(지갑!$C$2:$C$1048576,MATCH($N386&amp;O386,지갑!$J$2:$J$1048576,0))),"")</f>
        <v>Terra</v>
      </c>
      <c r="R386" s="6" t="str">
        <f>IF(ISBLANK(N386)=FALSE,IF(ISERROR(INDEX(지갑!$D$2:$D$1048576,MATCH($N386&amp;O386,지갑!$J$2:$J$1048576,0))) = TRUE, "", INDEX(지갑!$D$2:$D$1048576,MATCH($N386&amp;O386,지갑!$J$2:$J$1048576,0))),"")</f>
        <v>BBRICK</v>
      </c>
      <c r="S386" s="6" t="s">
        <v>347</v>
      </c>
      <c r="T386" s="12">
        <v>44672.397326388891</v>
      </c>
      <c r="U386" s="2" t="str">
        <f t="shared" si="25"/>
        <v>2022-04-21</v>
      </c>
    </row>
    <row r="387" spans="1:21">
      <c r="A387" s="2" t="s">
        <v>3</v>
      </c>
      <c r="B387" s="2" t="s">
        <v>67</v>
      </c>
      <c r="C387" s="2" t="s">
        <v>24</v>
      </c>
      <c r="D387" s="2" t="s">
        <v>1854</v>
      </c>
      <c r="E387" s="2">
        <v>10012</v>
      </c>
      <c r="F387" s="2" t="str">
        <f t="shared" si="28"/>
        <v>ETH</v>
      </c>
      <c r="G387" s="2" t="str">
        <f>IF(INDEX(지갑!$H:$H,MATCH(A387&amp;B387&amp;C387&amp;D387&amp;E387&amp;F387&amp;H387,지갑!$K:$K,0))=0, "",INDEX(지갑!$H:$H,MATCH(A387&amp;B387&amp;C387&amp;D387&amp;E387&amp;F387&amp;H387,지갑!$K:$K,0)))</f>
        <v>0x5d6fcf22aa4e4ff8da0abe329392e7c5306d22f3</v>
      </c>
      <c r="I387" s="6" t="s">
        <v>67</v>
      </c>
      <c r="J387" s="6" t="s">
        <v>111</v>
      </c>
      <c r="K387" s="6" t="s">
        <v>11</v>
      </c>
      <c r="L387" s="6" t="s">
        <v>11</v>
      </c>
      <c r="M387" s="9">
        <v>3619.998</v>
      </c>
      <c r="N387" s="6" t="s">
        <v>234</v>
      </c>
      <c r="P387" s="6" t="str">
        <f>IF(ISBLANK(N387)=FALSE,IF(ISERROR(INDEX(지갑!$B$2:$B$1048576,MATCH($N387&amp;O387,지갑!$J$2:$J$1048576,0))) = TRUE, "", INDEX(지갑!$B$2:$B$1048576,MATCH($N387&amp;O387,지갑!$J$2:$J$1048576,0))),"")</f>
        <v/>
      </c>
      <c r="Q387" s="6" t="str">
        <f>IF(ISBLANK(N387)=FALSE,IF(ISERROR(INDEX(지갑!$C$2:$C$1048576,MATCH($N387&amp;O387,지갑!$J$2:$J$1048576,0))) = TRUE, "", INDEX(지갑!$C$2:$C$1048576,MATCH($N387&amp;O387,지갑!$J$2:$J$1048576,0))),"")</f>
        <v/>
      </c>
      <c r="R387" s="6" t="str">
        <f>IF(ISBLANK(N387)=FALSE,IF(ISERROR(INDEX(지갑!$D$2:$D$1048576,MATCH($N387&amp;O387,지갑!$J$2:$J$1048576,0))) = TRUE, "", INDEX(지갑!$D$2:$D$1048576,MATCH($N387&amp;O387,지갑!$J$2:$J$1048576,0))),"")</f>
        <v/>
      </c>
      <c r="S387" s="6" t="s">
        <v>236</v>
      </c>
      <c r="T387" s="12">
        <v>44641.559270833335</v>
      </c>
      <c r="U387" s="2" t="str">
        <f t="shared" ref="U387:U450" si="29">TEXT(T387, "yyyy-mm-dd")</f>
        <v>2022-03-21</v>
      </c>
    </row>
    <row r="388" spans="1:21">
      <c r="A388" s="2" t="s">
        <v>3</v>
      </c>
      <c r="B388" s="2" t="s">
        <v>67</v>
      </c>
      <c r="C388" s="2" t="s">
        <v>24</v>
      </c>
      <c r="D388" s="2" t="s">
        <v>1854</v>
      </c>
      <c r="E388" s="2">
        <v>10012</v>
      </c>
      <c r="F388" s="2" t="str">
        <f t="shared" si="28"/>
        <v>ETH</v>
      </c>
      <c r="G388" s="2" t="str">
        <f>IF(INDEX(지갑!$H:$H,MATCH(A388&amp;B388&amp;C388&amp;D388&amp;E388&amp;F388&amp;H388,지갑!$K:$K,0))=0, "",INDEX(지갑!$H:$H,MATCH(A388&amp;B388&amp;C388&amp;D388&amp;E388&amp;F388&amp;H388,지갑!$K:$K,0)))</f>
        <v>0x5d6fcf22aa4e4ff8da0abe329392e7c5306d22f3</v>
      </c>
      <c r="I388" s="6" t="s">
        <v>67</v>
      </c>
      <c r="J388" s="6" t="s">
        <v>111</v>
      </c>
      <c r="K388" s="6" t="s">
        <v>11</v>
      </c>
      <c r="L388" s="6" t="s">
        <v>11</v>
      </c>
      <c r="M388" s="9">
        <v>1499.998</v>
      </c>
      <c r="N388" s="6" t="s">
        <v>234</v>
      </c>
      <c r="P388" s="6" t="str">
        <f>IF(ISBLANK(N388)=FALSE,IF(ISERROR(INDEX(지갑!$B$2:$B$1048576,MATCH($N388&amp;O388,지갑!$J$2:$J$1048576,0))) = TRUE, "", INDEX(지갑!$B$2:$B$1048576,MATCH($N388&amp;O388,지갑!$J$2:$J$1048576,0))),"")</f>
        <v/>
      </c>
      <c r="Q388" s="6" t="str">
        <f>IF(ISBLANK(N388)=FALSE,IF(ISERROR(INDEX(지갑!$C$2:$C$1048576,MATCH($N388&amp;O388,지갑!$J$2:$J$1048576,0))) = TRUE, "", INDEX(지갑!$C$2:$C$1048576,MATCH($N388&amp;O388,지갑!$J$2:$J$1048576,0))),"")</f>
        <v/>
      </c>
      <c r="R388" s="6" t="str">
        <f>IF(ISBLANK(N388)=FALSE,IF(ISERROR(INDEX(지갑!$D$2:$D$1048576,MATCH($N388&amp;O388,지갑!$J$2:$J$1048576,0))) = TRUE, "", INDEX(지갑!$D$2:$D$1048576,MATCH($N388&amp;O388,지갑!$J$2:$J$1048576,0))),"")</f>
        <v/>
      </c>
      <c r="S388" s="6" t="s">
        <v>237</v>
      </c>
      <c r="T388" s="12">
        <v>44641.5469212963</v>
      </c>
      <c r="U388" s="2" t="str">
        <f t="shared" si="29"/>
        <v>2022-03-21</v>
      </c>
    </row>
    <row r="389" spans="1:21">
      <c r="A389" s="2" t="s">
        <v>3</v>
      </c>
      <c r="B389" s="2" t="s">
        <v>67</v>
      </c>
      <c r="C389" s="2" t="s">
        <v>24</v>
      </c>
      <c r="D389" s="2" t="s">
        <v>1854</v>
      </c>
      <c r="E389" s="2">
        <v>10012</v>
      </c>
      <c r="F389" s="2" t="str">
        <f t="shared" si="28"/>
        <v>USDT</v>
      </c>
      <c r="G389" s="2" t="str">
        <f>IF(INDEX(지갑!$H:$H,MATCH(A389&amp;B389&amp;C389&amp;D389&amp;E389&amp;F389&amp;H389,지갑!$K:$K,0))=0, "",INDEX(지갑!$H:$H,MATCH(A389&amp;B389&amp;C389&amp;D389&amp;E389&amp;F389&amp;H389,지갑!$K:$K,0)))</f>
        <v/>
      </c>
      <c r="I389" s="6" t="s">
        <v>67</v>
      </c>
      <c r="J389" s="6" t="s">
        <v>111</v>
      </c>
      <c r="K389" s="6" t="s">
        <v>13</v>
      </c>
      <c r="L389" s="6" t="s">
        <v>179</v>
      </c>
      <c r="M389" s="9">
        <v>8220433.324</v>
      </c>
      <c r="N389" s="6" t="s">
        <v>199</v>
      </c>
      <c r="P389" s="6" t="str">
        <f>IF(ISBLANK(N389)=FALSE,IF(ISERROR(INDEX(지갑!$B$2:$B$1048576,MATCH($N389&amp;O389,지갑!$J$2:$J$1048576,0))) = TRUE, "", INDEX(지갑!$B$2:$B$1048576,MATCH($N389&amp;O389,지갑!$J$2:$J$1048576,0))),"")</f>
        <v>exchange</v>
      </c>
      <c r="Q389" s="6" t="str">
        <f>IF(ISBLANK(N389)=FALSE,IF(ISERROR(INDEX(지갑!$C$2:$C$1048576,MATCH($N389&amp;O389,지갑!$J$2:$J$1048576,0))) = TRUE, "", INDEX(지갑!$C$2:$C$1048576,MATCH($N389&amp;O389,지갑!$J$2:$J$1048576,0))),"")</f>
        <v>FTX</v>
      </c>
      <c r="R389" s="6" t="str">
        <f>IF(ISBLANK(N389)=FALSE,IF(ISERROR(INDEX(지갑!$D$2:$D$1048576,MATCH($N389&amp;O389,지갑!$J$2:$J$1048576,0))) = TRUE, "", INDEX(지갑!$D$2:$D$1048576,MATCH($N389&amp;O389,지갑!$J$2:$J$1048576,0))),"")</f>
        <v>Peertec</v>
      </c>
      <c r="S389" s="6" t="s">
        <v>238</v>
      </c>
      <c r="T389" s="12">
        <v>44641.540196759262</v>
      </c>
      <c r="U389" s="2" t="str">
        <f t="shared" si="29"/>
        <v>2022-03-21</v>
      </c>
    </row>
    <row r="390" spans="1:21">
      <c r="A390" s="2" t="s">
        <v>3</v>
      </c>
      <c r="B390" s="2" t="s">
        <v>67</v>
      </c>
      <c r="C390" s="2" t="s">
        <v>24</v>
      </c>
      <c r="D390" s="2" t="s">
        <v>1854</v>
      </c>
      <c r="E390" s="2">
        <v>10012</v>
      </c>
      <c r="F390" s="2" t="str">
        <f t="shared" si="28"/>
        <v>KLAY</v>
      </c>
      <c r="G390" s="2" t="str">
        <f>IF(INDEX(지갑!$H:$H,MATCH(A390&amp;B390&amp;C390&amp;D390&amp;E390&amp;F390&amp;H390,지갑!$K:$K,0))=0, "",INDEX(지갑!$H:$H,MATCH(A390&amp;B390&amp;C390&amp;D390&amp;E390&amp;F390&amp;H390,지갑!$K:$K,0)))</f>
        <v>0x5d6fcf22aa4e4ff8da0abe329392e7c5306d22f3</v>
      </c>
      <c r="I390" s="6" t="s">
        <v>67</v>
      </c>
      <c r="J390" s="6" t="s">
        <v>111</v>
      </c>
      <c r="K390" s="6" t="s">
        <v>75</v>
      </c>
      <c r="L390" s="6" t="s">
        <v>75</v>
      </c>
      <c r="M390" s="9">
        <v>911185.89260000002</v>
      </c>
      <c r="N390" s="6" t="s">
        <v>199</v>
      </c>
      <c r="P390" s="6" t="str">
        <f>IF(ISBLANK(N390)=FALSE,IF(ISERROR(INDEX(지갑!$B$2:$B$1048576,MATCH($N390&amp;O390,지갑!$J$2:$J$1048576,0))) = TRUE, "", INDEX(지갑!$B$2:$B$1048576,MATCH($N390&amp;O390,지갑!$J$2:$J$1048576,0))),"")</f>
        <v>exchange</v>
      </c>
      <c r="Q390" s="6" t="str">
        <f>IF(ISBLANK(N390)=FALSE,IF(ISERROR(INDEX(지갑!$C$2:$C$1048576,MATCH($N390&amp;O390,지갑!$J$2:$J$1048576,0))) = TRUE, "", INDEX(지갑!$C$2:$C$1048576,MATCH($N390&amp;O390,지갑!$J$2:$J$1048576,0))),"")</f>
        <v>FTX</v>
      </c>
      <c r="R390" s="6" t="str">
        <f>IF(ISBLANK(N390)=FALSE,IF(ISERROR(INDEX(지갑!$D$2:$D$1048576,MATCH($N390&amp;O390,지갑!$J$2:$J$1048576,0))) = TRUE, "", INDEX(지갑!$D$2:$D$1048576,MATCH($N390&amp;O390,지갑!$J$2:$J$1048576,0))),"")</f>
        <v>Peertec</v>
      </c>
      <c r="S390" s="6" t="s">
        <v>239</v>
      </c>
      <c r="T390" s="12">
        <v>44641.53696759259</v>
      </c>
      <c r="U390" s="2" t="str">
        <f t="shared" si="29"/>
        <v>2022-03-21</v>
      </c>
    </row>
    <row r="391" spans="1:21">
      <c r="A391" s="2" t="s">
        <v>3</v>
      </c>
      <c r="B391" s="2" t="s">
        <v>67</v>
      </c>
      <c r="C391" s="2" t="s">
        <v>24</v>
      </c>
      <c r="D391" s="2" t="s">
        <v>1854</v>
      </c>
      <c r="E391" s="2">
        <v>10012</v>
      </c>
      <c r="F391" s="2" t="str">
        <f t="shared" si="28"/>
        <v>ATOM</v>
      </c>
      <c r="G391" s="2" t="str">
        <f>IF(INDEX(지갑!$H:$H,MATCH(A391&amp;B391&amp;C391&amp;D391&amp;E391&amp;F391&amp;H391,지갑!$K:$K,0))=0, "",INDEX(지갑!$H:$H,MATCH(A391&amp;B391&amp;C391&amp;D391&amp;E391&amp;F391&amp;H391,지갑!$K:$K,0)))</f>
        <v>cosmos15v50ymp6n5dn73erkqtmq0u8adpl8d3ujv2e74</v>
      </c>
      <c r="H391" s="5">
        <v>101230448</v>
      </c>
      <c r="I391" s="6" t="s">
        <v>67</v>
      </c>
      <c r="J391" s="6" t="s">
        <v>111</v>
      </c>
      <c r="K391" s="6" t="s">
        <v>70</v>
      </c>
      <c r="L391" s="6" t="s">
        <v>70</v>
      </c>
      <c r="M391" s="9">
        <v>374.995</v>
      </c>
      <c r="N391" s="6" t="s">
        <v>240</v>
      </c>
      <c r="O391" s="6" t="s">
        <v>72</v>
      </c>
      <c r="P391" s="6" t="str">
        <f>IF(ISBLANK(N391)=FALSE,IF(ISERROR(INDEX(지갑!$B$2:$B$1048576,MATCH($N391&amp;O391,지갑!$J$2:$J$1048576,0))) = TRUE, "", INDEX(지갑!$B$2:$B$1048576,MATCH($N391&amp;O391,지갑!$J$2:$J$1048576,0))),"")</f>
        <v>exchange</v>
      </c>
      <c r="Q391" s="6" t="str">
        <f>IF(ISBLANK(N391)=FALSE,IF(ISERROR(INDEX(지갑!$C$2:$C$1048576,MATCH($N391&amp;O391,지갑!$J$2:$J$1048576,0))) = TRUE, "", INDEX(지갑!$C$2:$C$1048576,MATCH($N391&amp;O391,지갑!$J$2:$J$1048576,0))),"")</f>
        <v>Upbit</v>
      </c>
      <c r="R391" s="6" t="str">
        <f>IF(ISBLANK(N391)=FALSE,IF(ISERROR(INDEX(지갑!$D$2:$D$1048576,MATCH($N391&amp;O391,지갑!$J$2:$J$1048576,0))) = TRUE, "", INDEX(지갑!$D$2:$D$1048576,MATCH($N391&amp;O391,지갑!$J$2:$J$1048576,0))),"")</f>
        <v>용범</v>
      </c>
      <c r="S391" s="6" t="s">
        <v>241</v>
      </c>
      <c r="T391" s="12">
        <v>44641.414479166669</v>
      </c>
      <c r="U391" s="2" t="str">
        <f t="shared" si="29"/>
        <v>2022-03-21</v>
      </c>
    </row>
    <row r="392" spans="1:21">
      <c r="A392" s="2" t="s">
        <v>3</v>
      </c>
      <c r="B392" s="2" t="s">
        <v>67</v>
      </c>
      <c r="C392" s="2" t="s">
        <v>24</v>
      </c>
      <c r="D392" s="2" t="s">
        <v>1854</v>
      </c>
      <c r="E392" s="2">
        <v>10012</v>
      </c>
      <c r="F392" s="2" t="str">
        <f t="shared" si="28"/>
        <v>ATOM</v>
      </c>
      <c r="G392" s="2" t="str">
        <f>IF(INDEX(지갑!$H:$H,MATCH(A392&amp;B392&amp;C392&amp;D392&amp;E392&amp;F392&amp;H392,지갑!$K:$K,0))=0, "",INDEX(지갑!$H:$H,MATCH(A392&amp;B392&amp;C392&amp;D392&amp;E392&amp;F392&amp;H392,지갑!$K:$K,0)))</f>
        <v>cosmos15v50ymp6n5dn73erkqtmq0u8adpl8d3ujv2e74</v>
      </c>
      <c r="H392" s="5">
        <v>101230448</v>
      </c>
      <c r="I392" s="6" t="s">
        <v>67</v>
      </c>
      <c r="J392" s="6" t="s">
        <v>111</v>
      </c>
      <c r="K392" s="6" t="s">
        <v>70</v>
      </c>
      <c r="L392" s="6" t="s">
        <v>70</v>
      </c>
      <c r="M392" s="9">
        <v>272.995</v>
      </c>
      <c r="N392" s="6" t="s">
        <v>240</v>
      </c>
      <c r="O392" s="6" t="s">
        <v>72</v>
      </c>
      <c r="P392" s="6" t="str">
        <f>IF(ISBLANK(N392)=FALSE,IF(ISERROR(INDEX(지갑!$B$2:$B$1048576,MATCH($N392&amp;O392,지갑!$J$2:$J$1048576,0))) = TRUE, "", INDEX(지갑!$B$2:$B$1048576,MATCH($N392&amp;O392,지갑!$J$2:$J$1048576,0))),"")</f>
        <v>exchange</v>
      </c>
      <c r="Q392" s="6" t="str">
        <f>IF(ISBLANK(N392)=FALSE,IF(ISERROR(INDEX(지갑!$C$2:$C$1048576,MATCH($N392&amp;O392,지갑!$J$2:$J$1048576,0))) = TRUE, "", INDEX(지갑!$C$2:$C$1048576,MATCH($N392&amp;O392,지갑!$J$2:$J$1048576,0))),"")</f>
        <v>Upbit</v>
      </c>
      <c r="R392" s="6" t="str">
        <f>IF(ISBLANK(N392)=FALSE,IF(ISERROR(INDEX(지갑!$D$2:$D$1048576,MATCH($N392&amp;O392,지갑!$J$2:$J$1048576,0))) = TRUE, "", INDEX(지갑!$D$2:$D$1048576,MATCH($N392&amp;O392,지갑!$J$2:$J$1048576,0))),"")</f>
        <v>용범</v>
      </c>
      <c r="S392" s="6" t="s">
        <v>242</v>
      </c>
      <c r="T392" s="12">
        <v>44641.405752314815</v>
      </c>
      <c r="U392" s="2" t="str">
        <f t="shared" si="29"/>
        <v>2022-03-21</v>
      </c>
    </row>
    <row r="393" spans="1:21">
      <c r="A393" s="2" t="s">
        <v>3</v>
      </c>
      <c r="B393" s="2" t="s">
        <v>67</v>
      </c>
      <c r="C393" s="2" t="s">
        <v>24</v>
      </c>
      <c r="D393" s="2" t="s">
        <v>1854</v>
      </c>
      <c r="E393" s="2">
        <v>10012</v>
      </c>
      <c r="F393" s="2" t="str">
        <f t="shared" si="28"/>
        <v>XRP</v>
      </c>
      <c r="G393" s="2" t="str">
        <f>IF(INDEX(지갑!$H:$H,MATCH(A393&amp;B393&amp;C393&amp;D393&amp;E393&amp;F393&amp;H393,지갑!$K:$K,0))=0, "",INDEX(지갑!$H:$H,MATCH(A393&amp;B393&amp;C393&amp;D393&amp;E393&amp;F393&amp;H393,지갑!$K:$K,0)))</f>
        <v>rEb8TK3gBgk5auZkwc6sHnwrGVJH8DuaLh</v>
      </c>
      <c r="H393" s="5">
        <v>105711647</v>
      </c>
      <c r="I393" s="6" t="s">
        <v>67</v>
      </c>
      <c r="J393" s="6" t="s">
        <v>111</v>
      </c>
      <c r="K393" s="6" t="s">
        <v>10</v>
      </c>
      <c r="L393" s="6" t="s">
        <v>10</v>
      </c>
      <c r="M393" s="9">
        <v>36851.75</v>
      </c>
      <c r="N393" s="6" t="s">
        <v>243</v>
      </c>
      <c r="O393" s="6">
        <v>2928323236</v>
      </c>
      <c r="P393" s="6" t="str">
        <f>IF(ISBLANK(N393)=FALSE,IF(ISERROR(INDEX(지갑!$B$2:$B$1048576,MATCH($N393&amp;O393,지갑!$J$2:$J$1048576,0))) = TRUE, "", INDEX(지갑!$B$2:$B$1048576,MATCH($N393&amp;O393,지갑!$J$2:$J$1048576,0))),"")</f>
        <v>exchange</v>
      </c>
      <c r="Q393" s="6" t="str">
        <f>IF(ISBLANK(N393)=FALSE,IF(ISERROR(INDEX(지갑!$C$2:$C$1048576,MATCH($N393&amp;O393,지갑!$J$2:$J$1048576,0))) = TRUE, "", INDEX(지갑!$C$2:$C$1048576,MATCH($N393&amp;O393,지갑!$J$2:$J$1048576,0))),"")</f>
        <v>Upbit</v>
      </c>
      <c r="R393" s="6" t="str">
        <f>IF(ISBLANK(N393)=FALSE,IF(ISERROR(INDEX(지갑!$D$2:$D$1048576,MATCH($N393&amp;O393,지갑!$J$2:$J$1048576,0))) = TRUE, "", INDEX(지갑!$D$2:$D$1048576,MATCH($N393&amp;O393,지갑!$J$2:$J$1048576,0))),"")</f>
        <v>용범</v>
      </c>
      <c r="S393" s="6" t="s">
        <v>244</v>
      </c>
      <c r="T393" s="12">
        <v>44641.11241898148</v>
      </c>
      <c r="U393" s="2" t="str">
        <f t="shared" si="29"/>
        <v>2022-03-21</v>
      </c>
    </row>
    <row r="394" spans="1:21">
      <c r="A394" s="2" t="s">
        <v>3</v>
      </c>
      <c r="B394" s="2" t="s">
        <v>67</v>
      </c>
      <c r="C394" s="2" t="s">
        <v>24</v>
      </c>
      <c r="D394" s="2" t="s">
        <v>1854</v>
      </c>
      <c r="E394" s="2">
        <v>10012</v>
      </c>
      <c r="F394" s="2" t="str">
        <f t="shared" si="28"/>
        <v>ATOM</v>
      </c>
      <c r="G394" s="2" t="str">
        <f>IF(INDEX(지갑!$H:$H,MATCH(A394&amp;B394&amp;C394&amp;D394&amp;E394&amp;F394&amp;H394,지갑!$K:$K,0))=0, "",INDEX(지갑!$H:$H,MATCH(A394&amp;B394&amp;C394&amp;D394&amp;E394&amp;F394&amp;H394,지갑!$K:$K,0)))</f>
        <v>cosmos15v50ymp6n5dn73erkqtmq0u8adpl8d3ujv2e74</v>
      </c>
      <c r="H394" s="5">
        <v>101230448</v>
      </c>
      <c r="I394" s="6" t="s">
        <v>67</v>
      </c>
      <c r="J394" s="6" t="s">
        <v>111</v>
      </c>
      <c r="K394" s="6" t="s">
        <v>70</v>
      </c>
      <c r="L394" s="6" t="s">
        <v>70</v>
      </c>
      <c r="M394" s="9">
        <v>278.995</v>
      </c>
      <c r="N394" s="6" t="s">
        <v>240</v>
      </c>
      <c r="O394" s="6" t="s">
        <v>72</v>
      </c>
      <c r="P394" s="6" t="str">
        <f>IF(ISBLANK(N394)=FALSE,IF(ISERROR(INDEX(지갑!$B$2:$B$1048576,MATCH($N394&amp;O394,지갑!$J$2:$J$1048576,0))) = TRUE, "", INDEX(지갑!$B$2:$B$1048576,MATCH($N394&amp;O394,지갑!$J$2:$J$1048576,0))),"")</f>
        <v>exchange</v>
      </c>
      <c r="Q394" s="6" t="str">
        <f>IF(ISBLANK(N394)=FALSE,IF(ISERROR(INDEX(지갑!$C$2:$C$1048576,MATCH($N394&amp;O394,지갑!$J$2:$J$1048576,0))) = TRUE, "", INDEX(지갑!$C$2:$C$1048576,MATCH($N394&amp;O394,지갑!$J$2:$J$1048576,0))),"")</f>
        <v>Upbit</v>
      </c>
      <c r="R394" s="6" t="str">
        <f>IF(ISBLANK(N394)=FALSE,IF(ISERROR(INDEX(지갑!$D$2:$D$1048576,MATCH($N394&amp;O394,지갑!$J$2:$J$1048576,0))) = TRUE, "", INDEX(지갑!$D$2:$D$1048576,MATCH($N394&amp;O394,지갑!$J$2:$J$1048576,0))),"")</f>
        <v>용범</v>
      </c>
      <c r="S394" s="6" t="s">
        <v>245</v>
      </c>
      <c r="T394" s="12">
        <v>44640.93377314815</v>
      </c>
      <c r="U394" s="2" t="str">
        <f t="shared" si="29"/>
        <v>2022-03-20</v>
      </c>
    </row>
    <row r="395" spans="1:21">
      <c r="A395" s="2" t="s">
        <v>3</v>
      </c>
      <c r="B395" s="2" t="s">
        <v>67</v>
      </c>
      <c r="C395" s="2" t="s">
        <v>24</v>
      </c>
      <c r="D395" s="2" t="s">
        <v>1854</v>
      </c>
      <c r="E395" s="2">
        <v>10012</v>
      </c>
      <c r="F395" s="2" t="str">
        <f t="shared" si="28"/>
        <v>ATOM</v>
      </c>
      <c r="G395" s="2" t="str">
        <f>IF(INDEX(지갑!$H:$H,MATCH(A395&amp;B395&amp;C395&amp;D395&amp;E395&amp;F395&amp;H395,지갑!$K:$K,0))=0, "",INDEX(지갑!$H:$H,MATCH(A395&amp;B395&amp;C395&amp;D395&amp;E395&amp;F395&amp;H395,지갑!$K:$K,0)))</f>
        <v>cosmos15v50ymp6n5dn73erkqtmq0u8adpl8d3ujv2e74</v>
      </c>
      <c r="H395" s="5">
        <v>101230448</v>
      </c>
      <c r="I395" s="6" t="s">
        <v>67</v>
      </c>
      <c r="J395" s="6" t="s">
        <v>111</v>
      </c>
      <c r="K395" s="6" t="s">
        <v>70</v>
      </c>
      <c r="L395" s="6" t="s">
        <v>70</v>
      </c>
      <c r="M395" s="9">
        <v>238.995</v>
      </c>
      <c r="N395" s="6" t="s">
        <v>240</v>
      </c>
      <c r="O395" s="6" t="s">
        <v>72</v>
      </c>
      <c r="P395" s="6" t="str">
        <f>IF(ISBLANK(N395)=FALSE,IF(ISERROR(INDEX(지갑!$B$2:$B$1048576,MATCH($N395&amp;O395,지갑!$J$2:$J$1048576,0))) = TRUE, "", INDEX(지갑!$B$2:$B$1048576,MATCH($N395&amp;O395,지갑!$J$2:$J$1048576,0))),"")</f>
        <v>exchange</v>
      </c>
      <c r="Q395" s="6" t="str">
        <f>IF(ISBLANK(N395)=FALSE,IF(ISERROR(INDEX(지갑!$C$2:$C$1048576,MATCH($N395&amp;O395,지갑!$J$2:$J$1048576,0))) = TRUE, "", INDEX(지갑!$C$2:$C$1048576,MATCH($N395&amp;O395,지갑!$J$2:$J$1048576,0))),"")</f>
        <v>Upbit</v>
      </c>
      <c r="R395" s="6" t="str">
        <f>IF(ISBLANK(N395)=FALSE,IF(ISERROR(INDEX(지갑!$D$2:$D$1048576,MATCH($N395&amp;O395,지갑!$J$2:$J$1048576,0))) = TRUE, "", INDEX(지갑!$D$2:$D$1048576,MATCH($N395&amp;O395,지갑!$J$2:$J$1048576,0))),"")</f>
        <v>용범</v>
      </c>
      <c r="S395" s="6" t="s">
        <v>246</v>
      </c>
      <c r="T395" s="12">
        <v>44640.773541666669</v>
      </c>
      <c r="U395" s="2" t="str">
        <f t="shared" si="29"/>
        <v>2022-03-20</v>
      </c>
    </row>
    <row r="396" spans="1:21">
      <c r="A396" s="2" t="s">
        <v>3</v>
      </c>
      <c r="B396" s="2" t="s">
        <v>67</v>
      </c>
      <c r="C396" s="2" t="s">
        <v>24</v>
      </c>
      <c r="D396" s="2" t="s">
        <v>1854</v>
      </c>
      <c r="E396" s="2">
        <v>10012</v>
      </c>
      <c r="F396" s="2" t="str">
        <f t="shared" si="28"/>
        <v>XRP</v>
      </c>
      <c r="G396" s="2" t="str">
        <f>IF(INDEX(지갑!$H:$H,MATCH(A396&amp;B396&amp;C396&amp;D396&amp;E396&amp;F396&amp;H396,지갑!$K:$K,0))=0, "",INDEX(지갑!$H:$H,MATCH(A396&amp;B396&amp;C396&amp;D396&amp;E396&amp;F396&amp;H396,지갑!$K:$K,0)))</f>
        <v>rEb8TK3gBgk5auZkwc6sHnwrGVJH8DuaLh</v>
      </c>
      <c r="H396" s="5">
        <v>105711647</v>
      </c>
      <c r="I396" s="6" t="s">
        <v>67</v>
      </c>
      <c r="J396" s="6" t="s">
        <v>111</v>
      </c>
      <c r="K396" s="6" t="s">
        <v>10</v>
      </c>
      <c r="L396" s="6" t="s">
        <v>10</v>
      </c>
      <c r="M396" s="9">
        <v>24619.75</v>
      </c>
      <c r="N396" s="6" t="s">
        <v>243</v>
      </c>
      <c r="O396" s="6">
        <v>2928323236</v>
      </c>
      <c r="P396" s="6" t="str">
        <f>IF(ISBLANK(N396)=FALSE,IF(ISERROR(INDEX(지갑!$B$2:$B$1048576,MATCH($N396&amp;O396,지갑!$J$2:$J$1048576,0))) = TRUE, "", INDEX(지갑!$B$2:$B$1048576,MATCH($N396&amp;O396,지갑!$J$2:$J$1048576,0))),"")</f>
        <v>exchange</v>
      </c>
      <c r="Q396" s="6" t="str">
        <f>IF(ISBLANK(N396)=FALSE,IF(ISERROR(INDEX(지갑!$C$2:$C$1048576,MATCH($N396&amp;O396,지갑!$J$2:$J$1048576,0))) = TRUE, "", INDEX(지갑!$C$2:$C$1048576,MATCH($N396&amp;O396,지갑!$J$2:$J$1048576,0))),"")</f>
        <v>Upbit</v>
      </c>
      <c r="R396" s="6" t="str">
        <f>IF(ISBLANK(N396)=FALSE,IF(ISERROR(INDEX(지갑!$D$2:$D$1048576,MATCH($N396&amp;O396,지갑!$J$2:$J$1048576,0))) = TRUE, "", INDEX(지갑!$D$2:$D$1048576,MATCH($N396&amp;O396,지갑!$J$2:$J$1048576,0))),"")</f>
        <v>용범</v>
      </c>
      <c r="S396" s="6" t="s">
        <v>247</v>
      </c>
      <c r="T396" s="12">
        <v>44640.772118055553</v>
      </c>
      <c r="U396" s="2" t="str">
        <f t="shared" si="29"/>
        <v>2022-03-20</v>
      </c>
    </row>
    <row r="397" spans="1:21">
      <c r="A397" s="2" t="s">
        <v>3</v>
      </c>
      <c r="B397" s="2" t="s">
        <v>67</v>
      </c>
      <c r="C397" s="2" t="s">
        <v>24</v>
      </c>
      <c r="D397" s="2" t="s">
        <v>1854</v>
      </c>
      <c r="E397" s="2">
        <v>10012</v>
      </c>
      <c r="F397" s="2" t="str">
        <f t="shared" si="28"/>
        <v>XRP</v>
      </c>
      <c r="G397" s="2" t="str">
        <f>IF(INDEX(지갑!$H:$H,MATCH(A397&amp;B397&amp;C397&amp;D397&amp;E397&amp;F397&amp;H397,지갑!$K:$K,0))=0, "",INDEX(지갑!$H:$H,MATCH(A397&amp;B397&amp;C397&amp;D397&amp;E397&amp;F397&amp;H397,지갑!$K:$K,0)))</f>
        <v>rEb8TK3gBgk5auZkwc6sHnwrGVJH8DuaLh</v>
      </c>
      <c r="H397" s="5">
        <v>105711647</v>
      </c>
      <c r="I397" s="6" t="s">
        <v>67</v>
      </c>
      <c r="J397" s="6" t="s">
        <v>111</v>
      </c>
      <c r="K397" s="6" t="s">
        <v>10</v>
      </c>
      <c r="L397" s="6" t="s">
        <v>10</v>
      </c>
      <c r="M397" s="9">
        <v>24759.75</v>
      </c>
      <c r="N397" s="6" t="s">
        <v>243</v>
      </c>
      <c r="O397" s="6">
        <v>2928323236</v>
      </c>
      <c r="P397" s="6" t="str">
        <f>IF(ISBLANK(N397)=FALSE,IF(ISERROR(INDEX(지갑!$B$2:$B$1048576,MATCH($N397&amp;O397,지갑!$J$2:$J$1048576,0))) = TRUE, "", INDEX(지갑!$B$2:$B$1048576,MATCH($N397&amp;O397,지갑!$J$2:$J$1048576,0))),"")</f>
        <v>exchange</v>
      </c>
      <c r="Q397" s="6" t="str">
        <f>IF(ISBLANK(N397)=FALSE,IF(ISERROR(INDEX(지갑!$C$2:$C$1048576,MATCH($N397&amp;O397,지갑!$J$2:$J$1048576,0))) = TRUE, "", INDEX(지갑!$C$2:$C$1048576,MATCH($N397&amp;O397,지갑!$J$2:$J$1048576,0))),"")</f>
        <v>Upbit</v>
      </c>
      <c r="R397" s="6" t="str">
        <f>IF(ISBLANK(N397)=FALSE,IF(ISERROR(INDEX(지갑!$D$2:$D$1048576,MATCH($N397&amp;O397,지갑!$J$2:$J$1048576,0))) = TRUE, "", INDEX(지갑!$D$2:$D$1048576,MATCH($N397&amp;O397,지갑!$J$2:$J$1048576,0))),"")</f>
        <v>용범</v>
      </c>
      <c r="S397" s="6" t="s">
        <v>248</v>
      </c>
      <c r="T397" s="12">
        <v>44640.633784722224</v>
      </c>
      <c r="U397" s="2" t="str">
        <f t="shared" si="29"/>
        <v>2022-03-20</v>
      </c>
    </row>
    <row r="398" spans="1:21">
      <c r="A398" s="2" t="s">
        <v>3</v>
      </c>
      <c r="B398" s="2" t="s">
        <v>67</v>
      </c>
      <c r="C398" s="2" t="s">
        <v>24</v>
      </c>
      <c r="D398" s="2" t="s">
        <v>1854</v>
      </c>
      <c r="E398" s="2">
        <v>10012</v>
      </c>
      <c r="F398" s="2" t="str">
        <f t="shared" si="28"/>
        <v>ATOM</v>
      </c>
      <c r="G398" s="2" t="str">
        <f>IF(INDEX(지갑!$H:$H,MATCH(A398&amp;B398&amp;C398&amp;D398&amp;E398&amp;F398&amp;H398,지갑!$K:$K,0))=0, "",INDEX(지갑!$H:$H,MATCH(A398&amp;B398&amp;C398&amp;D398&amp;E398&amp;F398&amp;H398,지갑!$K:$K,0)))</f>
        <v>cosmos15v50ymp6n5dn73erkqtmq0u8adpl8d3ujv2e74</v>
      </c>
      <c r="H398" s="5">
        <v>101230448</v>
      </c>
      <c r="I398" s="6" t="s">
        <v>67</v>
      </c>
      <c r="J398" s="6" t="s">
        <v>111</v>
      </c>
      <c r="K398" s="6" t="s">
        <v>70</v>
      </c>
      <c r="L398" s="6" t="s">
        <v>70</v>
      </c>
      <c r="M398" s="9">
        <v>297.995</v>
      </c>
      <c r="N398" s="6" t="s">
        <v>240</v>
      </c>
      <c r="O398" s="6" t="s">
        <v>72</v>
      </c>
      <c r="P398" s="6" t="str">
        <f>IF(ISBLANK(N398)=FALSE,IF(ISERROR(INDEX(지갑!$B$2:$B$1048576,MATCH($N398&amp;O398,지갑!$J$2:$J$1048576,0))) = TRUE, "", INDEX(지갑!$B$2:$B$1048576,MATCH($N398&amp;O398,지갑!$J$2:$J$1048576,0))),"")</f>
        <v>exchange</v>
      </c>
      <c r="Q398" s="6" t="str">
        <f>IF(ISBLANK(N398)=FALSE,IF(ISERROR(INDEX(지갑!$C$2:$C$1048576,MATCH($N398&amp;O398,지갑!$J$2:$J$1048576,0))) = TRUE, "", INDEX(지갑!$C$2:$C$1048576,MATCH($N398&amp;O398,지갑!$J$2:$J$1048576,0))),"")</f>
        <v>Upbit</v>
      </c>
      <c r="R398" s="6" t="str">
        <f>IF(ISBLANK(N398)=FALSE,IF(ISERROR(INDEX(지갑!$D$2:$D$1048576,MATCH($N398&amp;O398,지갑!$J$2:$J$1048576,0))) = TRUE, "", INDEX(지갑!$D$2:$D$1048576,MATCH($N398&amp;O398,지갑!$J$2:$J$1048576,0))),"")</f>
        <v>용범</v>
      </c>
      <c r="S398" s="6" t="s">
        <v>249</v>
      </c>
      <c r="T398" s="12">
        <v>44640.400555555556</v>
      </c>
      <c r="U398" s="2" t="str">
        <f t="shared" si="29"/>
        <v>2022-03-20</v>
      </c>
    </row>
    <row r="399" spans="1:21">
      <c r="A399" s="2" t="s">
        <v>3</v>
      </c>
      <c r="B399" s="2" t="s">
        <v>67</v>
      </c>
      <c r="C399" s="2" t="s">
        <v>24</v>
      </c>
      <c r="D399" s="2" t="s">
        <v>1854</v>
      </c>
      <c r="E399" s="2">
        <v>10012</v>
      </c>
      <c r="F399" s="2" t="str">
        <f t="shared" si="28"/>
        <v>ATOM</v>
      </c>
      <c r="G399" s="2" t="str">
        <f>IF(INDEX(지갑!$H:$H,MATCH(A399&amp;B399&amp;C399&amp;D399&amp;E399&amp;F399&amp;H399,지갑!$K:$K,0))=0, "",INDEX(지갑!$H:$H,MATCH(A399&amp;B399&amp;C399&amp;D399&amp;E399&amp;F399&amp;H399,지갑!$K:$K,0)))</f>
        <v>cosmos15v50ymp6n5dn73erkqtmq0u8adpl8d3ujv2e74</v>
      </c>
      <c r="H399" s="5">
        <v>101230448</v>
      </c>
      <c r="I399" s="6" t="s">
        <v>67</v>
      </c>
      <c r="J399" s="6" t="s">
        <v>111</v>
      </c>
      <c r="K399" s="6" t="s">
        <v>70</v>
      </c>
      <c r="L399" s="6" t="s">
        <v>70</v>
      </c>
      <c r="M399" s="9">
        <v>266.995</v>
      </c>
      <c r="N399" s="6" t="s">
        <v>240</v>
      </c>
      <c r="O399" s="6" t="s">
        <v>72</v>
      </c>
      <c r="P399" s="6" t="str">
        <f>IF(ISBLANK(N399)=FALSE,IF(ISERROR(INDEX(지갑!$B$2:$B$1048576,MATCH($N399&amp;O399,지갑!$J$2:$J$1048576,0))) = TRUE, "", INDEX(지갑!$B$2:$B$1048576,MATCH($N399&amp;O399,지갑!$J$2:$J$1048576,0))),"")</f>
        <v>exchange</v>
      </c>
      <c r="Q399" s="6" t="str">
        <f>IF(ISBLANK(N399)=FALSE,IF(ISERROR(INDEX(지갑!$C$2:$C$1048576,MATCH($N399&amp;O399,지갑!$J$2:$J$1048576,0))) = TRUE, "", INDEX(지갑!$C$2:$C$1048576,MATCH($N399&amp;O399,지갑!$J$2:$J$1048576,0))),"")</f>
        <v>Upbit</v>
      </c>
      <c r="R399" s="6" t="str">
        <f>IF(ISBLANK(N399)=FALSE,IF(ISERROR(INDEX(지갑!$D$2:$D$1048576,MATCH($N399&amp;O399,지갑!$J$2:$J$1048576,0))) = TRUE, "", INDEX(지갑!$D$2:$D$1048576,MATCH($N399&amp;O399,지갑!$J$2:$J$1048576,0))),"")</f>
        <v>용범</v>
      </c>
      <c r="S399" s="6" t="s">
        <v>250</v>
      </c>
      <c r="T399" s="12">
        <v>44640.368206018517</v>
      </c>
      <c r="U399" s="2" t="str">
        <f t="shared" si="29"/>
        <v>2022-03-20</v>
      </c>
    </row>
    <row r="400" spans="1:21">
      <c r="A400" s="2" t="s">
        <v>3</v>
      </c>
      <c r="B400" s="2" t="s">
        <v>67</v>
      </c>
      <c r="C400" s="2" t="s">
        <v>24</v>
      </c>
      <c r="D400" s="2" t="s">
        <v>1854</v>
      </c>
      <c r="E400" s="2">
        <v>10012</v>
      </c>
      <c r="F400" s="2" t="str">
        <f t="shared" si="28"/>
        <v>XRP</v>
      </c>
      <c r="G400" s="2" t="str">
        <f>IF(INDEX(지갑!$H:$H,MATCH(A400&amp;B400&amp;C400&amp;D400&amp;E400&amp;F400&amp;H400,지갑!$K:$K,0))=0, "",INDEX(지갑!$H:$H,MATCH(A400&amp;B400&amp;C400&amp;D400&amp;E400&amp;F400&amp;H400,지갑!$K:$K,0)))</f>
        <v>rEb8TK3gBgk5auZkwc6sHnwrGVJH8DuaLh</v>
      </c>
      <c r="H400" s="5">
        <v>105711647</v>
      </c>
      <c r="I400" s="6" t="s">
        <v>67</v>
      </c>
      <c r="J400" s="6" t="s">
        <v>111</v>
      </c>
      <c r="K400" s="6" t="s">
        <v>10</v>
      </c>
      <c r="L400" s="6" t="s">
        <v>10</v>
      </c>
      <c r="M400" s="9">
        <v>25557.75</v>
      </c>
      <c r="N400" s="6" t="s">
        <v>243</v>
      </c>
      <c r="O400" s="6">
        <v>2928323236</v>
      </c>
      <c r="P400" s="6" t="str">
        <f>IF(ISBLANK(N400)=FALSE,IF(ISERROR(INDEX(지갑!$B$2:$B$1048576,MATCH($N400&amp;O400,지갑!$J$2:$J$1048576,0))) = TRUE, "", INDEX(지갑!$B$2:$B$1048576,MATCH($N400&amp;O400,지갑!$J$2:$J$1048576,0))),"")</f>
        <v>exchange</v>
      </c>
      <c r="Q400" s="6" t="str">
        <f>IF(ISBLANK(N400)=FALSE,IF(ISERROR(INDEX(지갑!$C$2:$C$1048576,MATCH($N400&amp;O400,지갑!$J$2:$J$1048576,0))) = TRUE, "", INDEX(지갑!$C$2:$C$1048576,MATCH($N400&amp;O400,지갑!$J$2:$J$1048576,0))),"")</f>
        <v>Upbit</v>
      </c>
      <c r="R400" s="6" t="str">
        <f>IF(ISBLANK(N400)=FALSE,IF(ISERROR(INDEX(지갑!$D$2:$D$1048576,MATCH($N400&amp;O400,지갑!$J$2:$J$1048576,0))) = TRUE, "", INDEX(지갑!$D$2:$D$1048576,MATCH($N400&amp;O400,지갑!$J$2:$J$1048576,0))),"")</f>
        <v>용범</v>
      </c>
      <c r="S400" s="6" t="s">
        <v>251</v>
      </c>
      <c r="T400" s="12">
        <v>44640.304571759261</v>
      </c>
      <c r="U400" s="2" t="str">
        <f t="shared" si="29"/>
        <v>2022-03-20</v>
      </c>
    </row>
    <row r="401" spans="1:21">
      <c r="A401" s="2" t="s">
        <v>3</v>
      </c>
      <c r="B401" s="2" t="s">
        <v>67</v>
      </c>
      <c r="C401" s="2" t="s">
        <v>24</v>
      </c>
      <c r="D401" s="2" t="s">
        <v>1854</v>
      </c>
      <c r="E401" s="2">
        <v>10012</v>
      </c>
      <c r="F401" s="2" t="str">
        <f t="shared" si="28"/>
        <v>ATOM</v>
      </c>
      <c r="G401" s="2" t="str">
        <f>IF(INDEX(지갑!$H:$H,MATCH(A401&amp;B401&amp;C401&amp;D401&amp;E401&amp;F401&amp;H401,지갑!$K:$K,0))=0, "",INDEX(지갑!$H:$H,MATCH(A401&amp;B401&amp;C401&amp;D401&amp;E401&amp;F401&amp;H401,지갑!$K:$K,0)))</f>
        <v>cosmos15v50ymp6n5dn73erkqtmq0u8adpl8d3ujv2e74</v>
      </c>
      <c r="H401" s="5">
        <v>101230448</v>
      </c>
      <c r="I401" s="6" t="s">
        <v>67</v>
      </c>
      <c r="J401" s="6" t="s">
        <v>111</v>
      </c>
      <c r="K401" s="6" t="s">
        <v>70</v>
      </c>
      <c r="L401" s="6" t="s">
        <v>70</v>
      </c>
      <c r="M401" s="9">
        <v>265.995</v>
      </c>
      <c r="N401" s="6" t="s">
        <v>240</v>
      </c>
      <c r="O401" s="6" t="s">
        <v>72</v>
      </c>
      <c r="P401" s="6" t="str">
        <f>IF(ISBLANK(N401)=FALSE,IF(ISERROR(INDEX(지갑!$B$2:$B$1048576,MATCH($N401&amp;O401,지갑!$J$2:$J$1048576,0))) = TRUE, "", INDEX(지갑!$B$2:$B$1048576,MATCH($N401&amp;O401,지갑!$J$2:$J$1048576,0))),"")</f>
        <v>exchange</v>
      </c>
      <c r="Q401" s="6" t="str">
        <f>IF(ISBLANK(N401)=FALSE,IF(ISERROR(INDEX(지갑!$C$2:$C$1048576,MATCH($N401&amp;O401,지갑!$J$2:$J$1048576,0))) = TRUE, "", INDEX(지갑!$C$2:$C$1048576,MATCH($N401&amp;O401,지갑!$J$2:$J$1048576,0))),"")</f>
        <v>Upbit</v>
      </c>
      <c r="R401" s="6" t="str">
        <f>IF(ISBLANK(N401)=FALSE,IF(ISERROR(INDEX(지갑!$D$2:$D$1048576,MATCH($N401&amp;O401,지갑!$J$2:$J$1048576,0))) = TRUE, "", INDEX(지갑!$D$2:$D$1048576,MATCH($N401&amp;O401,지갑!$J$2:$J$1048576,0))),"")</f>
        <v>용범</v>
      </c>
      <c r="S401" s="6" t="s">
        <v>252</v>
      </c>
      <c r="T401" s="12">
        <v>44640.301747685182</v>
      </c>
      <c r="U401" s="2" t="str">
        <f t="shared" si="29"/>
        <v>2022-03-20</v>
      </c>
    </row>
    <row r="402" spans="1:21">
      <c r="A402" s="2" t="s">
        <v>3</v>
      </c>
      <c r="B402" s="2" t="s">
        <v>67</v>
      </c>
      <c r="C402" s="2" t="s">
        <v>24</v>
      </c>
      <c r="D402" s="2" t="s">
        <v>1854</v>
      </c>
      <c r="E402" s="2">
        <v>10012</v>
      </c>
      <c r="F402" s="2" t="str">
        <f t="shared" si="28"/>
        <v>XRP</v>
      </c>
      <c r="G402" s="2" t="str">
        <f>IF(INDEX(지갑!$H:$H,MATCH(A402&amp;B402&amp;C402&amp;D402&amp;E402&amp;F402&amp;H402,지갑!$K:$K,0))=0, "",INDEX(지갑!$H:$H,MATCH(A402&amp;B402&amp;C402&amp;D402&amp;E402&amp;F402&amp;H402,지갑!$K:$K,0)))</f>
        <v>rEb8TK3gBgk5auZkwc6sHnwrGVJH8DuaLh</v>
      </c>
      <c r="H402" s="5">
        <v>105711647</v>
      </c>
      <c r="I402" s="6" t="s">
        <v>67</v>
      </c>
      <c r="J402" s="6" t="s">
        <v>111</v>
      </c>
      <c r="K402" s="6" t="s">
        <v>10</v>
      </c>
      <c r="L402" s="6" t="s">
        <v>10</v>
      </c>
      <c r="M402" s="9">
        <v>23188.75</v>
      </c>
      <c r="N402" s="6" t="s">
        <v>243</v>
      </c>
      <c r="O402" s="6">
        <v>2928323236</v>
      </c>
      <c r="P402" s="6" t="str">
        <f>IF(ISBLANK(N402)=FALSE,IF(ISERROR(INDEX(지갑!$B$2:$B$1048576,MATCH($N402&amp;O402,지갑!$J$2:$J$1048576,0))) = TRUE, "", INDEX(지갑!$B$2:$B$1048576,MATCH($N402&amp;O402,지갑!$J$2:$J$1048576,0))),"")</f>
        <v>exchange</v>
      </c>
      <c r="Q402" s="6" t="str">
        <f>IF(ISBLANK(N402)=FALSE,IF(ISERROR(INDEX(지갑!$C$2:$C$1048576,MATCH($N402&amp;O402,지갑!$J$2:$J$1048576,0))) = TRUE, "", INDEX(지갑!$C$2:$C$1048576,MATCH($N402&amp;O402,지갑!$J$2:$J$1048576,0))),"")</f>
        <v>Upbit</v>
      </c>
      <c r="R402" s="6" t="str">
        <f>IF(ISBLANK(N402)=FALSE,IF(ISERROR(INDEX(지갑!$D$2:$D$1048576,MATCH($N402&amp;O402,지갑!$J$2:$J$1048576,0))) = TRUE, "", INDEX(지갑!$D$2:$D$1048576,MATCH($N402&amp;O402,지갑!$J$2:$J$1048576,0))),"")</f>
        <v>용범</v>
      </c>
      <c r="S402" s="6" t="s">
        <v>253</v>
      </c>
      <c r="T402" s="12">
        <v>44640.300659722219</v>
      </c>
      <c r="U402" s="2" t="str">
        <f t="shared" si="29"/>
        <v>2022-03-20</v>
      </c>
    </row>
    <row r="403" spans="1:21">
      <c r="A403" s="2" t="s">
        <v>3</v>
      </c>
      <c r="B403" s="2" t="s">
        <v>67</v>
      </c>
      <c r="C403" s="2" t="s">
        <v>24</v>
      </c>
      <c r="D403" s="2" t="s">
        <v>1854</v>
      </c>
      <c r="E403" s="2">
        <v>10012</v>
      </c>
      <c r="F403" s="2" t="str">
        <f t="shared" ref="F403:F434" si="30">K403</f>
        <v>ATOM</v>
      </c>
      <c r="G403" s="2" t="str">
        <f>IF(INDEX(지갑!$H:$H,MATCH(A403&amp;B403&amp;C403&amp;D403&amp;E403&amp;F403&amp;H403,지갑!$K:$K,0))=0, "",INDEX(지갑!$H:$H,MATCH(A403&amp;B403&amp;C403&amp;D403&amp;E403&amp;F403&amp;H403,지갑!$K:$K,0)))</f>
        <v>cosmos15v50ymp6n5dn73erkqtmq0u8adpl8d3ujv2e74</v>
      </c>
      <c r="H403" s="5">
        <v>101230448</v>
      </c>
      <c r="I403" s="6" t="s">
        <v>67</v>
      </c>
      <c r="J403" s="6" t="s">
        <v>111</v>
      </c>
      <c r="K403" s="6" t="s">
        <v>70</v>
      </c>
      <c r="L403" s="6" t="s">
        <v>70</v>
      </c>
      <c r="M403" s="9">
        <v>383.995</v>
      </c>
      <c r="N403" s="6" t="s">
        <v>240</v>
      </c>
      <c r="O403" s="6" t="s">
        <v>72</v>
      </c>
      <c r="P403" s="6" t="str">
        <f>IF(ISBLANK(N403)=FALSE,IF(ISERROR(INDEX(지갑!$B$2:$B$1048576,MATCH($N403&amp;O403,지갑!$J$2:$J$1048576,0))) = TRUE, "", INDEX(지갑!$B$2:$B$1048576,MATCH($N403&amp;O403,지갑!$J$2:$J$1048576,0))),"")</f>
        <v>exchange</v>
      </c>
      <c r="Q403" s="6" t="str">
        <f>IF(ISBLANK(N403)=FALSE,IF(ISERROR(INDEX(지갑!$C$2:$C$1048576,MATCH($N403&amp;O403,지갑!$J$2:$J$1048576,0))) = TRUE, "", INDEX(지갑!$C$2:$C$1048576,MATCH($N403&amp;O403,지갑!$J$2:$J$1048576,0))),"")</f>
        <v>Upbit</v>
      </c>
      <c r="R403" s="6" t="str">
        <f>IF(ISBLANK(N403)=FALSE,IF(ISERROR(INDEX(지갑!$D$2:$D$1048576,MATCH($N403&amp;O403,지갑!$J$2:$J$1048576,0))) = TRUE, "", INDEX(지갑!$D$2:$D$1048576,MATCH($N403&amp;O403,지갑!$J$2:$J$1048576,0))),"")</f>
        <v>용범</v>
      </c>
      <c r="S403" s="6" t="s">
        <v>254</v>
      </c>
      <c r="T403" s="12">
        <v>44639.817245370374</v>
      </c>
      <c r="U403" s="2" t="str">
        <f t="shared" si="29"/>
        <v>2022-03-19</v>
      </c>
    </row>
    <row r="404" spans="1:21">
      <c r="A404" s="2" t="s">
        <v>3</v>
      </c>
      <c r="B404" s="2" t="s">
        <v>67</v>
      </c>
      <c r="C404" s="2" t="s">
        <v>24</v>
      </c>
      <c r="D404" s="2" t="s">
        <v>1854</v>
      </c>
      <c r="E404" s="2">
        <v>10012</v>
      </c>
      <c r="F404" s="2" t="str">
        <f t="shared" si="30"/>
        <v>ATOM</v>
      </c>
      <c r="G404" s="2" t="str">
        <f>IF(INDEX(지갑!$H:$H,MATCH(A404&amp;B404&amp;C404&amp;D404&amp;E404&amp;F404&amp;H404,지갑!$K:$K,0))=0, "",INDEX(지갑!$H:$H,MATCH(A404&amp;B404&amp;C404&amp;D404&amp;E404&amp;F404&amp;H404,지갑!$K:$K,0)))</f>
        <v>cosmos15v50ymp6n5dn73erkqtmq0u8adpl8d3ujv2e74</v>
      </c>
      <c r="H404" s="5">
        <v>101230448</v>
      </c>
      <c r="I404" s="6" t="s">
        <v>67</v>
      </c>
      <c r="J404" s="6" t="s">
        <v>111</v>
      </c>
      <c r="K404" s="6" t="s">
        <v>70</v>
      </c>
      <c r="L404" s="6" t="s">
        <v>70</v>
      </c>
      <c r="M404" s="9">
        <v>192.995</v>
      </c>
      <c r="N404" s="6" t="s">
        <v>240</v>
      </c>
      <c r="O404" s="6" t="s">
        <v>72</v>
      </c>
      <c r="P404" s="6" t="str">
        <f>IF(ISBLANK(N404)=FALSE,IF(ISERROR(INDEX(지갑!$B$2:$B$1048576,MATCH($N404&amp;O404,지갑!$J$2:$J$1048576,0))) = TRUE, "", INDEX(지갑!$B$2:$B$1048576,MATCH($N404&amp;O404,지갑!$J$2:$J$1048576,0))),"")</f>
        <v>exchange</v>
      </c>
      <c r="Q404" s="6" t="str">
        <f>IF(ISBLANK(N404)=FALSE,IF(ISERROR(INDEX(지갑!$C$2:$C$1048576,MATCH($N404&amp;O404,지갑!$J$2:$J$1048576,0))) = TRUE, "", INDEX(지갑!$C$2:$C$1048576,MATCH($N404&amp;O404,지갑!$J$2:$J$1048576,0))),"")</f>
        <v>Upbit</v>
      </c>
      <c r="R404" s="6" t="str">
        <f>IF(ISBLANK(N404)=FALSE,IF(ISERROR(INDEX(지갑!$D$2:$D$1048576,MATCH($N404&amp;O404,지갑!$J$2:$J$1048576,0))) = TRUE, "", INDEX(지갑!$D$2:$D$1048576,MATCH($N404&amp;O404,지갑!$J$2:$J$1048576,0))),"")</f>
        <v>용범</v>
      </c>
      <c r="S404" s="6" t="s">
        <v>255</v>
      </c>
      <c r="T404" s="12">
        <v>44639.796006944445</v>
      </c>
      <c r="U404" s="2" t="str">
        <f t="shared" si="29"/>
        <v>2022-03-19</v>
      </c>
    </row>
    <row r="405" spans="1:21">
      <c r="A405" s="2" t="s">
        <v>3</v>
      </c>
      <c r="B405" s="2" t="s">
        <v>67</v>
      </c>
      <c r="C405" s="2" t="s">
        <v>24</v>
      </c>
      <c r="D405" s="2" t="s">
        <v>1854</v>
      </c>
      <c r="E405" s="2">
        <v>10012</v>
      </c>
      <c r="F405" s="2" t="str">
        <f t="shared" si="30"/>
        <v>ATOM</v>
      </c>
      <c r="G405" s="2" t="str">
        <f>IF(INDEX(지갑!$H:$H,MATCH(A405&amp;B405&amp;C405&amp;D405&amp;E405&amp;F405&amp;H405,지갑!$K:$K,0))=0, "",INDEX(지갑!$H:$H,MATCH(A405&amp;B405&amp;C405&amp;D405&amp;E405&amp;F405&amp;H405,지갑!$K:$K,0)))</f>
        <v>cosmos15v50ymp6n5dn73erkqtmq0u8adpl8d3ujv2e74</v>
      </c>
      <c r="H405" s="5">
        <v>101230448</v>
      </c>
      <c r="I405" s="6" t="s">
        <v>67</v>
      </c>
      <c r="J405" s="6" t="s">
        <v>111</v>
      </c>
      <c r="K405" s="6" t="s">
        <v>70</v>
      </c>
      <c r="L405" s="6" t="s">
        <v>70</v>
      </c>
      <c r="M405" s="9">
        <v>169.995</v>
      </c>
      <c r="N405" s="6" t="s">
        <v>240</v>
      </c>
      <c r="O405" s="6" t="s">
        <v>72</v>
      </c>
      <c r="P405" s="6" t="str">
        <f>IF(ISBLANK(N405)=FALSE,IF(ISERROR(INDEX(지갑!$B$2:$B$1048576,MATCH($N405&amp;O405,지갑!$J$2:$J$1048576,0))) = TRUE, "", INDEX(지갑!$B$2:$B$1048576,MATCH($N405&amp;O405,지갑!$J$2:$J$1048576,0))),"")</f>
        <v>exchange</v>
      </c>
      <c r="Q405" s="6" t="str">
        <f>IF(ISBLANK(N405)=FALSE,IF(ISERROR(INDEX(지갑!$C$2:$C$1048576,MATCH($N405&amp;O405,지갑!$J$2:$J$1048576,0))) = TRUE, "", INDEX(지갑!$C$2:$C$1048576,MATCH($N405&amp;O405,지갑!$J$2:$J$1048576,0))),"")</f>
        <v>Upbit</v>
      </c>
      <c r="R405" s="6" t="str">
        <f>IF(ISBLANK(N405)=FALSE,IF(ISERROR(INDEX(지갑!$D$2:$D$1048576,MATCH($N405&amp;O405,지갑!$J$2:$J$1048576,0))) = TRUE, "", INDEX(지갑!$D$2:$D$1048576,MATCH($N405&amp;O405,지갑!$J$2:$J$1048576,0))),"")</f>
        <v>용범</v>
      </c>
      <c r="S405" s="6" t="s">
        <v>256</v>
      </c>
      <c r="T405" s="12">
        <v>44639.770601851851</v>
      </c>
      <c r="U405" s="2" t="str">
        <f t="shared" si="29"/>
        <v>2022-03-19</v>
      </c>
    </row>
    <row r="406" spans="1:21">
      <c r="A406" s="2" t="s">
        <v>3</v>
      </c>
      <c r="B406" s="2" t="s">
        <v>67</v>
      </c>
      <c r="C406" s="2" t="s">
        <v>24</v>
      </c>
      <c r="D406" s="2" t="s">
        <v>1854</v>
      </c>
      <c r="E406" s="2">
        <v>10012</v>
      </c>
      <c r="F406" s="2" t="str">
        <f t="shared" si="30"/>
        <v>ATOM</v>
      </c>
      <c r="G406" s="2" t="str">
        <f>IF(INDEX(지갑!$H:$H,MATCH(A406&amp;B406&amp;C406&amp;D406&amp;E406&amp;F406&amp;H406,지갑!$K:$K,0))=0, "",INDEX(지갑!$H:$H,MATCH(A406&amp;B406&amp;C406&amp;D406&amp;E406&amp;F406&amp;H406,지갑!$K:$K,0)))</f>
        <v>cosmos15v50ymp6n5dn73erkqtmq0u8adpl8d3ujv2e74</v>
      </c>
      <c r="H406" s="5">
        <v>101230448</v>
      </c>
      <c r="I406" s="6" t="s">
        <v>67</v>
      </c>
      <c r="J406" s="6" t="s">
        <v>111</v>
      </c>
      <c r="K406" s="6" t="s">
        <v>70</v>
      </c>
      <c r="L406" s="6" t="s">
        <v>70</v>
      </c>
      <c r="M406" s="9">
        <v>270.995</v>
      </c>
      <c r="N406" s="6" t="s">
        <v>240</v>
      </c>
      <c r="O406" s="6" t="s">
        <v>72</v>
      </c>
      <c r="P406" s="6" t="str">
        <f>IF(ISBLANK(N406)=FALSE,IF(ISERROR(INDEX(지갑!$B$2:$B$1048576,MATCH($N406&amp;O406,지갑!$J$2:$J$1048576,0))) = TRUE, "", INDEX(지갑!$B$2:$B$1048576,MATCH($N406&amp;O406,지갑!$J$2:$J$1048576,0))),"")</f>
        <v>exchange</v>
      </c>
      <c r="Q406" s="6" t="str">
        <f>IF(ISBLANK(N406)=FALSE,IF(ISERROR(INDEX(지갑!$C$2:$C$1048576,MATCH($N406&amp;O406,지갑!$J$2:$J$1048576,0))) = TRUE, "", INDEX(지갑!$C$2:$C$1048576,MATCH($N406&amp;O406,지갑!$J$2:$J$1048576,0))),"")</f>
        <v>Upbit</v>
      </c>
      <c r="R406" s="6" t="str">
        <f>IF(ISBLANK(N406)=FALSE,IF(ISERROR(INDEX(지갑!$D$2:$D$1048576,MATCH($N406&amp;O406,지갑!$J$2:$J$1048576,0))) = TRUE, "", INDEX(지갑!$D$2:$D$1048576,MATCH($N406&amp;O406,지갑!$J$2:$J$1048576,0))),"")</f>
        <v>용범</v>
      </c>
      <c r="S406" s="6" t="s">
        <v>257</v>
      </c>
      <c r="T406" s="12">
        <v>44639.769872685189</v>
      </c>
      <c r="U406" s="2" t="str">
        <f t="shared" si="29"/>
        <v>2022-03-19</v>
      </c>
    </row>
    <row r="407" spans="1:21">
      <c r="A407" s="2" t="s">
        <v>3</v>
      </c>
      <c r="B407" s="2" t="s">
        <v>67</v>
      </c>
      <c r="C407" s="2" t="s">
        <v>24</v>
      </c>
      <c r="D407" s="2" t="s">
        <v>1854</v>
      </c>
      <c r="E407" s="2">
        <v>10012</v>
      </c>
      <c r="F407" s="2" t="str">
        <f t="shared" si="30"/>
        <v>XRP</v>
      </c>
      <c r="G407" s="2" t="str">
        <f>IF(INDEX(지갑!$H:$H,MATCH(A407&amp;B407&amp;C407&amp;D407&amp;E407&amp;F407&amp;H407,지갑!$K:$K,0))=0, "",INDEX(지갑!$H:$H,MATCH(A407&amp;B407&amp;C407&amp;D407&amp;E407&amp;F407&amp;H407,지갑!$K:$K,0)))</f>
        <v>rEb8TK3gBgk5auZkwc6sHnwrGVJH8DuaLh</v>
      </c>
      <c r="H407" s="5">
        <v>105711647</v>
      </c>
      <c r="I407" s="6" t="s">
        <v>67</v>
      </c>
      <c r="J407" s="6" t="s">
        <v>111</v>
      </c>
      <c r="K407" s="6" t="s">
        <v>10</v>
      </c>
      <c r="L407" s="6" t="s">
        <v>10</v>
      </c>
      <c r="M407" s="9">
        <v>27802.75</v>
      </c>
      <c r="N407" s="6" t="s">
        <v>243</v>
      </c>
      <c r="O407" s="6">
        <v>2928323236</v>
      </c>
      <c r="P407" s="6" t="str">
        <f>IF(ISBLANK(N407)=FALSE,IF(ISERROR(INDEX(지갑!$B$2:$B$1048576,MATCH($N407&amp;O407,지갑!$J$2:$J$1048576,0))) = TRUE, "", INDEX(지갑!$B$2:$B$1048576,MATCH($N407&amp;O407,지갑!$J$2:$J$1048576,0))),"")</f>
        <v>exchange</v>
      </c>
      <c r="Q407" s="6" t="str">
        <f>IF(ISBLANK(N407)=FALSE,IF(ISERROR(INDEX(지갑!$C$2:$C$1048576,MATCH($N407&amp;O407,지갑!$J$2:$J$1048576,0))) = TRUE, "", INDEX(지갑!$C$2:$C$1048576,MATCH($N407&amp;O407,지갑!$J$2:$J$1048576,0))),"")</f>
        <v>Upbit</v>
      </c>
      <c r="R407" s="6" t="str">
        <f>IF(ISBLANK(N407)=FALSE,IF(ISERROR(INDEX(지갑!$D$2:$D$1048576,MATCH($N407&amp;O407,지갑!$J$2:$J$1048576,0))) = TRUE, "", INDEX(지갑!$D$2:$D$1048576,MATCH($N407&amp;O407,지갑!$J$2:$J$1048576,0))),"")</f>
        <v>용범</v>
      </c>
      <c r="S407" s="6" t="s">
        <v>258</v>
      </c>
      <c r="T407" s="12">
        <v>44639.630486111113</v>
      </c>
      <c r="U407" s="2" t="str">
        <f t="shared" si="29"/>
        <v>2022-03-19</v>
      </c>
    </row>
    <row r="408" spans="1:21">
      <c r="A408" s="2" t="s">
        <v>3</v>
      </c>
      <c r="B408" s="2" t="s">
        <v>67</v>
      </c>
      <c r="C408" s="2" t="s">
        <v>24</v>
      </c>
      <c r="D408" s="2" t="s">
        <v>1854</v>
      </c>
      <c r="E408" s="2">
        <v>10012</v>
      </c>
      <c r="F408" s="2" t="str">
        <f t="shared" si="30"/>
        <v>XRP</v>
      </c>
      <c r="G408" s="2" t="str">
        <f>IF(INDEX(지갑!$H:$H,MATCH(A408&amp;B408&amp;C408&amp;D408&amp;E408&amp;F408&amp;H408,지갑!$K:$K,0))=0, "",INDEX(지갑!$H:$H,MATCH(A408&amp;B408&amp;C408&amp;D408&amp;E408&amp;F408&amp;H408,지갑!$K:$K,0)))</f>
        <v>rEb8TK3gBgk5auZkwc6sHnwrGVJH8DuaLh</v>
      </c>
      <c r="H408" s="5">
        <v>105711647</v>
      </c>
      <c r="I408" s="6" t="s">
        <v>67</v>
      </c>
      <c r="J408" s="6" t="s">
        <v>111</v>
      </c>
      <c r="K408" s="6" t="s">
        <v>10</v>
      </c>
      <c r="L408" s="6" t="s">
        <v>10</v>
      </c>
      <c r="M408" s="9">
        <v>22123.75</v>
      </c>
      <c r="N408" s="6" t="s">
        <v>243</v>
      </c>
      <c r="O408" s="6">
        <v>2928323236</v>
      </c>
      <c r="P408" s="6" t="str">
        <f>IF(ISBLANK(N408)=FALSE,IF(ISERROR(INDEX(지갑!$B$2:$B$1048576,MATCH($N408&amp;O408,지갑!$J$2:$J$1048576,0))) = TRUE, "", INDEX(지갑!$B$2:$B$1048576,MATCH($N408&amp;O408,지갑!$J$2:$J$1048576,0))),"")</f>
        <v>exchange</v>
      </c>
      <c r="Q408" s="6" t="str">
        <f>IF(ISBLANK(N408)=FALSE,IF(ISERROR(INDEX(지갑!$C$2:$C$1048576,MATCH($N408&amp;O408,지갑!$J$2:$J$1048576,0))) = TRUE, "", INDEX(지갑!$C$2:$C$1048576,MATCH($N408&amp;O408,지갑!$J$2:$J$1048576,0))),"")</f>
        <v>Upbit</v>
      </c>
      <c r="R408" s="6" t="str">
        <f>IF(ISBLANK(N408)=FALSE,IF(ISERROR(INDEX(지갑!$D$2:$D$1048576,MATCH($N408&amp;O408,지갑!$J$2:$J$1048576,0))) = TRUE, "", INDEX(지갑!$D$2:$D$1048576,MATCH($N408&amp;O408,지갑!$J$2:$J$1048576,0))),"")</f>
        <v>용범</v>
      </c>
      <c r="S408" s="6" t="s">
        <v>259</v>
      </c>
      <c r="T408" s="12">
        <v>44639.61273148148</v>
      </c>
      <c r="U408" s="2" t="str">
        <f t="shared" si="29"/>
        <v>2022-03-19</v>
      </c>
    </row>
    <row r="409" spans="1:21">
      <c r="A409" s="2" t="s">
        <v>3</v>
      </c>
      <c r="B409" s="2" t="s">
        <v>23</v>
      </c>
      <c r="C409" s="2" t="s">
        <v>24</v>
      </c>
      <c r="D409" s="2" t="s">
        <v>1856</v>
      </c>
      <c r="E409" s="2">
        <v>10025</v>
      </c>
      <c r="F409" s="2" t="str">
        <f t="shared" si="30"/>
        <v>UST</v>
      </c>
      <c r="G409" s="2" t="str">
        <f>IF(INDEX(지갑!$H:$H,MATCH(A409&amp;B409&amp;C409&amp;D409&amp;E409&amp;F409&amp;H409,지갑!$K:$K,0))=0, "",INDEX(지갑!$H:$H,MATCH(A409&amp;B409&amp;C409&amp;D409&amp;E409&amp;F409&amp;H409,지갑!$K:$K,0)))</f>
        <v>terra1luagdjcr9c9yvp3ak4d7chjm5gldcmgln5rku5</v>
      </c>
      <c r="H409" s="2">
        <v>1273090217</v>
      </c>
      <c r="I409" s="6" t="s">
        <v>6</v>
      </c>
      <c r="J409" s="6" t="s">
        <v>24</v>
      </c>
      <c r="K409" s="6" t="s">
        <v>15</v>
      </c>
      <c r="L409" s="6" t="s">
        <v>1676</v>
      </c>
      <c r="M409" s="23">
        <v>397938</v>
      </c>
      <c r="N409" s="6" t="s">
        <v>108</v>
      </c>
      <c r="P409" s="6" t="str">
        <f>IF(ISBLANK(N409)=FALSE,IF(ISERROR(INDEX(지갑!$B$2:$B$1048576,MATCH($N409&amp;O409,지갑!$J$2:$J$1048576,0))) = TRUE, "", INDEX(지갑!$B$2:$B$1048576,MATCH($N409&amp;O409,지갑!$J$2:$J$1048576,0))),"")</f>
        <v>Wallet</v>
      </c>
      <c r="Q409" s="6" t="str">
        <f>IF(ISBLANK(N409)=FALSE,IF(ISERROR(INDEX(지갑!$C$2:$C$1048576,MATCH($N409&amp;O409,지갑!$J$2:$J$1048576,0))) = TRUE, "", INDEX(지갑!$C$2:$C$1048576,MATCH($N409&amp;O409,지갑!$J$2:$J$1048576,0))),"")</f>
        <v>Terra</v>
      </c>
      <c r="R409" s="6" t="str">
        <f>IF(ISBLANK(N409)=FALSE,IF(ISERROR(INDEX(지갑!$D$2:$D$1048576,MATCH($N409&amp;O409,지갑!$J$2:$J$1048576,0))) = TRUE, "", INDEX(지갑!$D$2:$D$1048576,MATCH($N409&amp;O409,지갑!$J$2:$J$1048576,0))),"")</f>
        <v>BBRICK</v>
      </c>
      <c r="S409" s="6" t="s">
        <v>348</v>
      </c>
      <c r="T409" s="12">
        <v>44672.368217592593</v>
      </c>
      <c r="U409" s="2" t="str">
        <f t="shared" si="29"/>
        <v>2022-04-21</v>
      </c>
    </row>
    <row r="410" spans="1:21">
      <c r="A410" s="2" t="s">
        <v>3</v>
      </c>
      <c r="B410" s="2" t="s">
        <v>67</v>
      </c>
      <c r="C410" s="2" t="s">
        <v>24</v>
      </c>
      <c r="D410" s="2" t="s">
        <v>1854</v>
      </c>
      <c r="E410" s="2">
        <v>10012</v>
      </c>
      <c r="F410" s="2" t="str">
        <f t="shared" si="30"/>
        <v>XRP</v>
      </c>
      <c r="G410" s="2" t="str">
        <f>IF(INDEX(지갑!$H:$H,MATCH(A410&amp;B410&amp;C410&amp;D410&amp;E410&amp;F410&amp;H410,지갑!$K:$K,0))=0, "",INDEX(지갑!$H:$H,MATCH(A410&amp;B410&amp;C410&amp;D410&amp;E410&amp;F410&amp;H410,지갑!$K:$K,0)))</f>
        <v>rEb8TK3gBgk5auZkwc6sHnwrGVJH8DuaLh</v>
      </c>
      <c r="H410" s="5">
        <v>105711647</v>
      </c>
      <c r="I410" s="6" t="s">
        <v>67</v>
      </c>
      <c r="J410" s="6" t="s">
        <v>111</v>
      </c>
      <c r="K410" s="6" t="s">
        <v>10</v>
      </c>
      <c r="L410" s="6" t="s">
        <v>10</v>
      </c>
      <c r="M410" s="9">
        <v>24205.75</v>
      </c>
      <c r="N410" s="6" t="s">
        <v>243</v>
      </c>
      <c r="O410" s="6">
        <v>2928323236</v>
      </c>
      <c r="P410" s="6" t="str">
        <f>IF(ISBLANK(N410)=FALSE,IF(ISERROR(INDEX(지갑!$B$2:$B$1048576,MATCH($N410&amp;O410,지갑!$J$2:$J$1048576,0))) = TRUE, "", INDEX(지갑!$B$2:$B$1048576,MATCH($N410&amp;O410,지갑!$J$2:$J$1048576,0))),"")</f>
        <v>exchange</v>
      </c>
      <c r="Q410" s="6" t="str">
        <f>IF(ISBLANK(N410)=FALSE,IF(ISERROR(INDEX(지갑!$C$2:$C$1048576,MATCH($N410&amp;O410,지갑!$J$2:$J$1048576,0))) = TRUE, "", INDEX(지갑!$C$2:$C$1048576,MATCH($N410&amp;O410,지갑!$J$2:$J$1048576,0))),"")</f>
        <v>Upbit</v>
      </c>
      <c r="R410" s="6" t="str">
        <f>IF(ISBLANK(N410)=FALSE,IF(ISERROR(INDEX(지갑!$D$2:$D$1048576,MATCH($N410&amp;O410,지갑!$J$2:$J$1048576,0))) = TRUE, "", INDEX(지갑!$D$2:$D$1048576,MATCH($N410&amp;O410,지갑!$J$2:$J$1048576,0))),"")</f>
        <v>용범</v>
      </c>
      <c r="S410" s="6" t="s">
        <v>260</v>
      </c>
      <c r="T410" s="12">
        <v>44639.213078703702</v>
      </c>
      <c r="U410" s="2" t="str">
        <f t="shared" si="29"/>
        <v>2022-03-19</v>
      </c>
    </row>
    <row r="411" spans="1:21">
      <c r="A411" s="2" t="s">
        <v>3</v>
      </c>
      <c r="B411" s="2" t="s">
        <v>67</v>
      </c>
      <c r="C411" s="2" t="s">
        <v>24</v>
      </c>
      <c r="D411" s="2" t="s">
        <v>1854</v>
      </c>
      <c r="E411" s="2">
        <v>10012</v>
      </c>
      <c r="F411" s="2" t="str">
        <f t="shared" si="30"/>
        <v>XRP</v>
      </c>
      <c r="G411" s="2" t="str">
        <f>IF(INDEX(지갑!$H:$H,MATCH(A411&amp;B411&amp;C411&amp;D411&amp;E411&amp;F411&amp;H411,지갑!$K:$K,0))=0, "",INDEX(지갑!$H:$H,MATCH(A411&amp;B411&amp;C411&amp;D411&amp;E411&amp;F411&amp;H411,지갑!$K:$K,0)))</f>
        <v>rEb8TK3gBgk5auZkwc6sHnwrGVJH8DuaLh</v>
      </c>
      <c r="H411" s="5">
        <v>105711647</v>
      </c>
      <c r="I411" s="6" t="s">
        <v>67</v>
      </c>
      <c r="J411" s="6" t="s">
        <v>111</v>
      </c>
      <c r="K411" s="6" t="s">
        <v>10</v>
      </c>
      <c r="L411" s="6" t="s">
        <v>10</v>
      </c>
      <c r="M411" s="9">
        <v>16843.75</v>
      </c>
      <c r="N411" s="6" t="s">
        <v>243</v>
      </c>
      <c r="O411" s="6">
        <v>2928323236</v>
      </c>
      <c r="P411" s="6" t="str">
        <f>IF(ISBLANK(N411)=FALSE,IF(ISERROR(INDEX(지갑!$B$2:$B$1048576,MATCH($N411&amp;O411,지갑!$J$2:$J$1048576,0))) = TRUE, "", INDEX(지갑!$B$2:$B$1048576,MATCH($N411&amp;O411,지갑!$J$2:$J$1048576,0))),"")</f>
        <v>exchange</v>
      </c>
      <c r="Q411" s="6" t="str">
        <f>IF(ISBLANK(N411)=FALSE,IF(ISERROR(INDEX(지갑!$C$2:$C$1048576,MATCH($N411&amp;O411,지갑!$J$2:$J$1048576,0))) = TRUE, "", INDEX(지갑!$C$2:$C$1048576,MATCH($N411&amp;O411,지갑!$J$2:$J$1048576,0))),"")</f>
        <v>Upbit</v>
      </c>
      <c r="R411" s="6" t="str">
        <f>IF(ISBLANK(N411)=FALSE,IF(ISERROR(INDEX(지갑!$D$2:$D$1048576,MATCH($N411&amp;O411,지갑!$J$2:$J$1048576,0))) = TRUE, "", INDEX(지갑!$D$2:$D$1048576,MATCH($N411&amp;O411,지갑!$J$2:$J$1048576,0))),"")</f>
        <v>용범</v>
      </c>
      <c r="S411" s="6" t="s">
        <v>261</v>
      </c>
      <c r="T411" s="12">
        <v>44639.20921296296</v>
      </c>
      <c r="U411" s="2" t="str">
        <f t="shared" si="29"/>
        <v>2022-03-19</v>
      </c>
    </row>
    <row r="412" spans="1:21">
      <c r="A412" s="2" t="s">
        <v>3</v>
      </c>
      <c r="B412" s="2" t="s">
        <v>67</v>
      </c>
      <c r="C412" s="2" t="s">
        <v>24</v>
      </c>
      <c r="D412" s="2" t="s">
        <v>1854</v>
      </c>
      <c r="E412" s="2">
        <v>10012</v>
      </c>
      <c r="F412" s="2" t="str">
        <f t="shared" si="30"/>
        <v>XRP</v>
      </c>
      <c r="G412" s="2" t="str">
        <f>IF(INDEX(지갑!$H:$H,MATCH(A412&amp;B412&amp;C412&amp;D412&amp;E412&amp;F412&amp;H412,지갑!$K:$K,0))=0, "",INDEX(지갑!$H:$H,MATCH(A412&amp;B412&amp;C412&amp;D412&amp;E412&amp;F412&amp;H412,지갑!$K:$K,0)))</f>
        <v>rEb8TK3gBgk5auZkwc6sHnwrGVJH8DuaLh</v>
      </c>
      <c r="H412" s="5">
        <v>105711647</v>
      </c>
      <c r="I412" s="6" t="s">
        <v>67</v>
      </c>
      <c r="J412" s="6" t="s">
        <v>111</v>
      </c>
      <c r="K412" s="6" t="s">
        <v>10</v>
      </c>
      <c r="L412" s="6" t="s">
        <v>10</v>
      </c>
      <c r="M412" s="9">
        <v>23702.75</v>
      </c>
      <c r="N412" s="6" t="s">
        <v>243</v>
      </c>
      <c r="O412" s="6">
        <v>2928323236</v>
      </c>
      <c r="P412" s="6" t="str">
        <f>IF(ISBLANK(N412)=FALSE,IF(ISERROR(INDEX(지갑!$B$2:$B$1048576,MATCH($N412&amp;O412,지갑!$J$2:$J$1048576,0))) = TRUE, "", INDEX(지갑!$B$2:$B$1048576,MATCH($N412&amp;O412,지갑!$J$2:$J$1048576,0))),"")</f>
        <v>exchange</v>
      </c>
      <c r="Q412" s="6" t="str">
        <f>IF(ISBLANK(N412)=FALSE,IF(ISERROR(INDEX(지갑!$C$2:$C$1048576,MATCH($N412&amp;O412,지갑!$J$2:$J$1048576,0))) = TRUE, "", INDEX(지갑!$C$2:$C$1048576,MATCH($N412&amp;O412,지갑!$J$2:$J$1048576,0))),"")</f>
        <v>Upbit</v>
      </c>
      <c r="R412" s="6" t="str">
        <f>IF(ISBLANK(N412)=FALSE,IF(ISERROR(INDEX(지갑!$D$2:$D$1048576,MATCH($N412&amp;O412,지갑!$J$2:$J$1048576,0))) = TRUE, "", INDEX(지갑!$D$2:$D$1048576,MATCH($N412&amp;O412,지갑!$J$2:$J$1048576,0))),"")</f>
        <v>용범</v>
      </c>
      <c r="S412" s="6" t="s">
        <v>262</v>
      </c>
      <c r="T412" s="12">
        <v>44639.133067129631</v>
      </c>
      <c r="U412" s="2" t="str">
        <f t="shared" si="29"/>
        <v>2022-03-19</v>
      </c>
    </row>
    <row r="413" spans="1:21">
      <c r="A413" s="2" t="s">
        <v>3</v>
      </c>
      <c r="B413" s="2" t="s">
        <v>67</v>
      </c>
      <c r="C413" s="2" t="s">
        <v>24</v>
      </c>
      <c r="D413" s="2" t="s">
        <v>1854</v>
      </c>
      <c r="E413" s="2">
        <v>10012</v>
      </c>
      <c r="F413" s="2" t="str">
        <f t="shared" si="30"/>
        <v>ATOM</v>
      </c>
      <c r="G413" s="2" t="str">
        <f>IF(INDEX(지갑!$H:$H,MATCH(A413&amp;B413&amp;C413&amp;D413&amp;E413&amp;F413&amp;H413,지갑!$K:$K,0))=0, "",INDEX(지갑!$H:$H,MATCH(A413&amp;B413&amp;C413&amp;D413&amp;E413&amp;F413&amp;H413,지갑!$K:$K,0)))</f>
        <v>cosmos15v50ymp6n5dn73erkqtmq0u8adpl8d3ujv2e74</v>
      </c>
      <c r="H413" s="5">
        <v>101230448</v>
      </c>
      <c r="I413" s="6" t="s">
        <v>67</v>
      </c>
      <c r="J413" s="6" t="s">
        <v>111</v>
      </c>
      <c r="K413" s="6" t="s">
        <v>70</v>
      </c>
      <c r="L413" s="6" t="s">
        <v>70</v>
      </c>
      <c r="M413" s="9">
        <v>225.995</v>
      </c>
      <c r="N413" s="6" t="s">
        <v>240</v>
      </c>
      <c r="O413" s="6" t="s">
        <v>72</v>
      </c>
      <c r="P413" s="6" t="str">
        <f>IF(ISBLANK(N413)=FALSE,IF(ISERROR(INDEX(지갑!$B$2:$B$1048576,MATCH($N413&amp;O413,지갑!$J$2:$J$1048576,0))) = TRUE, "", INDEX(지갑!$B$2:$B$1048576,MATCH($N413&amp;O413,지갑!$J$2:$J$1048576,0))),"")</f>
        <v>exchange</v>
      </c>
      <c r="Q413" s="6" t="str">
        <f>IF(ISBLANK(N413)=FALSE,IF(ISERROR(INDEX(지갑!$C$2:$C$1048576,MATCH($N413&amp;O413,지갑!$J$2:$J$1048576,0))) = TRUE, "", INDEX(지갑!$C$2:$C$1048576,MATCH($N413&amp;O413,지갑!$J$2:$J$1048576,0))),"")</f>
        <v>Upbit</v>
      </c>
      <c r="R413" s="6" t="str">
        <f>IF(ISBLANK(N413)=FALSE,IF(ISERROR(INDEX(지갑!$D$2:$D$1048576,MATCH($N413&amp;O413,지갑!$J$2:$J$1048576,0))) = TRUE, "", INDEX(지갑!$D$2:$D$1048576,MATCH($N413&amp;O413,지갑!$J$2:$J$1048576,0))),"")</f>
        <v>용범</v>
      </c>
      <c r="S413" s="6" t="s">
        <v>263</v>
      </c>
      <c r="T413" s="12">
        <v>44639.043032407404</v>
      </c>
      <c r="U413" s="2" t="str">
        <f t="shared" si="29"/>
        <v>2022-03-19</v>
      </c>
    </row>
    <row r="414" spans="1:21">
      <c r="A414" s="2" t="s">
        <v>3</v>
      </c>
      <c r="B414" s="2" t="s">
        <v>67</v>
      </c>
      <c r="C414" s="2" t="s">
        <v>24</v>
      </c>
      <c r="D414" s="2" t="s">
        <v>1854</v>
      </c>
      <c r="E414" s="2">
        <v>10012</v>
      </c>
      <c r="F414" s="2" t="str">
        <f t="shared" si="30"/>
        <v>ATOM</v>
      </c>
      <c r="G414" s="2" t="str">
        <f>IF(INDEX(지갑!$H:$H,MATCH(A414&amp;B414&amp;C414&amp;D414&amp;E414&amp;F414&amp;H414,지갑!$K:$K,0))=0, "",INDEX(지갑!$H:$H,MATCH(A414&amp;B414&amp;C414&amp;D414&amp;E414&amp;F414&amp;H414,지갑!$K:$K,0)))</f>
        <v>cosmos15v50ymp6n5dn73erkqtmq0u8adpl8d3ujv2e74</v>
      </c>
      <c r="H414" s="5">
        <v>101230448</v>
      </c>
      <c r="I414" s="6" t="s">
        <v>67</v>
      </c>
      <c r="J414" s="6" t="s">
        <v>111</v>
      </c>
      <c r="K414" s="6" t="s">
        <v>70</v>
      </c>
      <c r="L414" s="6" t="s">
        <v>70</v>
      </c>
      <c r="M414" s="9">
        <v>220.995</v>
      </c>
      <c r="N414" s="6" t="s">
        <v>240</v>
      </c>
      <c r="O414" s="6" t="s">
        <v>72</v>
      </c>
      <c r="P414" s="6" t="str">
        <f>IF(ISBLANK(N414)=FALSE,IF(ISERROR(INDEX(지갑!$B$2:$B$1048576,MATCH($N414&amp;O414,지갑!$J$2:$J$1048576,0))) = TRUE, "", INDEX(지갑!$B$2:$B$1048576,MATCH($N414&amp;O414,지갑!$J$2:$J$1048576,0))),"")</f>
        <v>exchange</v>
      </c>
      <c r="Q414" s="6" t="str">
        <f>IF(ISBLANK(N414)=FALSE,IF(ISERROR(INDEX(지갑!$C$2:$C$1048576,MATCH($N414&amp;O414,지갑!$J$2:$J$1048576,0))) = TRUE, "", INDEX(지갑!$C$2:$C$1048576,MATCH($N414&amp;O414,지갑!$J$2:$J$1048576,0))),"")</f>
        <v>Upbit</v>
      </c>
      <c r="R414" s="6" t="str">
        <f>IF(ISBLANK(N414)=FALSE,IF(ISERROR(INDEX(지갑!$D$2:$D$1048576,MATCH($N414&amp;O414,지갑!$J$2:$J$1048576,0))) = TRUE, "", INDEX(지갑!$D$2:$D$1048576,MATCH($N414&amp;O414,지갑!$J$2:$J$1048576,0))),"")</f>
        <v>용범</v>
      </c>
      <c r="S414" s="6" t="s">
        <v>264</v>
      </c>
      <c r="T414" s="12">
        <v>44638.970011574071</v>
      </c>
      <c r="U414" s="2" t="str">
        <f t="shared" si="29"/>
        <v>2022-03-18</v>
      </c>
    </row>
    <row r="415" spans="1:21">
      <c r="A415" s="2" t="s">
        <v>3</v>
      </c>
      <c r="B415" s="2" t="str">
        <f>I415</f>
        <v>Huobi</v>
      </c>
      <c r="C415" s="2" t="str">
        <f>J415</f>
        <v>Peertec</v>
      </c>
      <c r="F415" s="2" t="str">
        <f t="shared" si="30"/>
        <v>BTC</v>
      </c>
      <c r="G415" s="2" t="str">
        <f>IF(INDEX(지갑!$H:$H,MATCH(A415&amp;B415&amp;C415&amp;D415&amp;E415&amp;F415&amp;H415,지갑!$K:$K,0))=0, "",INDEX(지갑!$H:$H,MATCH(A415&amp;B415&amp;C415&amp;D415&amp;E415&amp;F415&amp;H415,지갑!$K:$K,0)))</f>
        <v>1MdatewJkKfSptYBaJvgEBFYCEbiCkELVt</v>
      </c>
      <c r="I415" s="6" t="s">
        <v>858</v>
      </c>
      <c r="J415" s="6" t="s">
        <v>58</v>
      </c>
      <c r="K415" s="6" t="s">
        <v>9</v>
      </c>
      <c r="L415" s="6" t="s">
        <v>9</v>
      </c>
      <c r="M415" s="9">
        <v>4.9996</v>
      </c>
      <c r="N415" s="6" t="s">
        <v>960</v>
      </c>
      <c r="P415" s="6" t="str">
        <f>IF(ISBLANK(N415)=FALSE,IF(ISERROR(INDEX(지갑!$B$2:$B$1048576,MATCH($N415&amp;O415,지갑!$J$2:$J$1048576,0))) = TRUE, "", INDEX(지갑!$B$2:$B$1048576,MATCH($N415&amp;O415,지갑!$J$2:$J$1048576,0))),"")</f>
        <v>exchange</v>
      </c>
      <c r="Q415" s="6" t="str">
        <f>IF(ISBLANK(N415)=FALSE,IF(ISERROR(INDEX(지갑!$C$2:$C$1048576,MATCH($N415&amp;O415,지갑!$J$2:$J$1048576,0))) = TRUE, "", INDEX(지갑!$C$2:$C$1048576,MATCH($N415&amp;O415,지갑!$J$2:$J$1048576,0))),"")</f>
        <v>미확인</v>
      </c>
      <c r="R415" s="6" t="str">
        <f>IF(ISBLANK(N415)=FALSE,IF(ISERROR(INDEX(지갑!$D$2:$D$1048576,MATCH($N415&amp;O415,지갑!$J$2:$J$1048576,0))) = TRUE, "", INDEX(지갑!$D$2:$D$1048576,MATCH($N415&amp;O415,지갑!$J$2:$J$1048576,0))),"")</f>
        <v>Peertec</v>
      </c>
      <c r="S415" s="6" t="s">
        <v>965</v>
      </c>
      <c r="T415" s="12">
        <v>44245.439656909723</v>
      </c>
      <c r="U415" s="2" t="str">
        <f t="shared" si="29"/>
        <v>2021-02-18</v>
      </c>
    </row>
    <row r="416" spans="1:21">
      <c r="A416" s="2" t="s">
        <v>3</v>
      </c>
      <c r="B416" s="2" t="s">
        <v>67</v>
      </c>
      <c r="C416" s="2" t="s">
        <v>24</v>
      </c>
      <c r="D416" s="2" t="s">
        <v>1854</v>
      </c>
      <c r="E416" s="2">
        <v>10012</v>
      </c>
      <c r="F416" s="2" t="str">
        <f t="shared" si="30"/>
        <v>ATOM</v>
      </c>
      <c r="G416" s="2" t="str">
        <f>IF(INDEX(지갑!$H:$H,MATCH(A416&amp;B416&amp;C416&amp;D416&amp;E416&amp;F416&amp;H416,지갑!$K:$K,0))=0, "",INDEX(지갑!$H:$H,MATCH(A416&amp;B416&amp;C416&amp;D416&amp;E416&amp;F416&amp;H416,지갑!$K:$K,0)))</f>
        <v>cosmos15v50ymp6n5dn73erkqtmq0u8adpl8d3ujv2e74</v>
      </c>
      <c r="H416" s="5">
        <v>101230448</v>
      </c>
      <c r="I416" s="6" t="s">
        <v>67</v>
      </c>
      <c r="J416" s="6" t="s">
        <v>111</v>
      </c>
      <c r="K416" s="6" t="s">
        <v>70</v>
      </c>
      <c r="L416" s="6" t="s">
        <v>70</v>
      </c>
      <c r="M416" s="9">
        <v>259.995</v>
      </c>
      <c r="N416" s="6" t="s">
        <v>240</v>
      </c>
      <c r="O416" s="6" t="s">
        <v>72</v>
      </c>
      <c r="P416" s="6" t="str">
        <f>IF(ISBLANK(N416)=FALSE,IF(ISERROR(INDEX(지갑!$B$2:$B$1048576,MATCH($N416&amp;O416,지갑!$J$2:$J$1048576,0))) = TRUE, "", INDEX(지갑!$B$2:$B$1048576,MATCH($N416&amp;O416,지갑!$J$2:$J$1048576,0))),"")</f>
        <v>exchange</v>
      </c>
      <c r="Q416" s="6" t="str">
        <f>IF(ISBLANK(N416)=FALSE,IF(ISERROR(INDEX(지갑!$C$2:$C$1048576,MATCH($N416&amp;O416,지갑!$J$2:$J$1048576,0))) = TRUE, "", INDEX(지갑!$C$2:$C$1048576,MATCH($N416&amp;O416,지갑!$J$2:$J$1048576,0))),"")</f>
        <v>Upbit</v>
      </c>
      <c r="R416" s="6" t="str">
        <f>IF(ISBLANK(N416)=FALSE,IF(ISERROR(INDEX(지갑!$D$2:$D$1048576,MATCH($N416&amp;O416,지갑!$J$2:$J$1048576,0))) = TRUE, "", INDEX(지갑!$D$2:$D$1048576,MATCH($N416&amp;O416,지갑!$J$2:$J$1048576,0))),"")</f>
        <v>용범</v>
      </c>
      <c r="S416" s="6" t="s">
        <v>265</v>
      </c>
      <c r="T416" s="12">
        <v>44638.827499999999</v>
      </c>
      <c r="U416" s="2" t="str">
        <f t="shared" si="29"/>
        <v>2022-03-18</v>
      </c>
    </row>
    <row r="417" spans="1:21">
      <c r="A417" s="2" t="s">
        <v>3</v>
      </c>
      <c r="B417" s="2" t="s">
        <v>67</v>
      </c>
      <c r="C417" s="2" t="s">
        <v>24</v>
      </c>
      <c r="D417" s="2" t="s">
        <v>1854</v>
      </c>
      <c r="E417" s="2">
        <v>10012</v>
      </c>
      <c r="F417" s="2" t="str">
        <f t="shared" si="30"/>
        <v>ATOM</v>
      </c>
      <c r="G417" s="2" t="str">
        <f>IF(INDEX(지갑!$H:$H,MATCH(A417&amp;B417&amp;C417&amp;D417&amp;E417&amp;F417&amp;H417,지갑!$K:$K,0))=0, "",INDEX(지갑!$H:$H,MATCH(A417&amp;B417&amp;C417&amp;D417&amp;E417&amp;F417&amp;H417,지갑!$K:$K,0)))</f>
        <v>cosmos15v50ymp6n5dn73erkqtmq0u8adpl8d3ujv2e74</v>
      </c>
      <c r="H417" s="5">
        <v>101230448</v>
      </c>
      <c r="I417" s="6" t="s">
        <v>67</v>
      </c>
      <c r="J417" s="6" t="s">
        <v>111</v>
      </c>
      <c r="K417" s="6" t="s">
        <v>70</v>
      </c>
      <c r="L417" s="6" t="s">
        <v>70</v>
      </c>
      <c r="M417" s="9">
        <v>221.995</v>
      </c>
      <c r="N417" s="6" t="s">
        <v>240</v>
      </c>
      <c r="O417" s="6" t="s">
        <v>72</v>
      </c>
      <c r="P417" s="6" t="str">
        <f>IF(ISBLANK(N417)=FALSE,IF(ISERROR(INDEX(지갑!$B$2:$B$1048576,MATCH($N417&amp;O417,지갑!$J$2:$J$1048576,0))) = TRUE, "", INDEX(지갑!$B$2:$B$1048576,MATCH($N417&amp;O417,지갑!$J$2:$J$1048576,0))),"")</f>
        <v>exchange</v>
      </c>
      <c r="Q417" s="6" t="str">
        <f>IF(ISBLANK(N417)=FALSE,IF(ISERROR(INDEX(지갑!$C$2:$C$1048576,MATCH($N417&amp;O417,지갑!$J$2:$J$1048576,0))) = TRUE, "", INDEX(지갑!$C$2:$C$1048576,MATCH($N417&amp;O417,지갑!$J$2:$J$1048576,0))),"")</f>
        <v>Upbit</v>
      </c>
      <c r="R417" s="6" t="str">
        <f>IF(ISBLANK(N417)=FALSE,IF(ISERROR(INDEX(지갑!$D$2:$D$1048576,MATCH($N417&amp;O417,지갑!$J$2:$J$1048576,0))) = TRUE, "", INDEX(지갑!$D$2:$D$1048576,MATCH($N417&amp;O417,지갑!$J$2:$J$1048576,0))),"")</f>
        <v>용범</v>
      </c>
      <c r="S417" s="6" t="s">
        <v>266</v>
      </c>
      <c r="T417" s="12">
        <v>44638.819814814815</v>
      </c>
      <c r="U417" s="2" t="str">
        <f t="shared" si="29"/>
        <v>2022-03-18</v>
      </c>
    </row>
    <row r="418" spans="1:21">
      <c r="A418" s="2" t="s">
        <v>3</v>
      </c>
      <c r="B418" s="2" t="s">
        <v>67</v>
      </c>
      <c r="C418" s="2" t="s">
        <v>24</v>
      </c>
      <c r="D418" s="2" t="s">
        <v>1854</v>
      </c>
      <c r="E418" s="2">
        <v>10012</v>
      </c>
      <c r="F418" s="2" t="str">
        <f t="shared" si="30"/>
        <v>ATOM</v>
      </c>
      <c r="G418" s="2" t="str">
        <f>IF(INDEX(지갑!$H:$H,MATCH(A418&amp;B418&amp;C418&amp;D418&amp;E418&amp;F418&amp;H418,지갑!$K:$K,0))=0, "",INDEX(지갑!$H:$H,MATCH(A418&amp;B418&amp;C418&amp;D418&amp;E418&amp;F418&amp;H418,지갑!$K:$K,0)))</f>
        <v>cosmos15v50ymp6n5dn73erkqtmq0u8adpl8d3ujv2e74</v>
      </c>
      <c r="H418" s="5">
        <v>101230448</v>
      </c>
      <c r="I418" s="6" t="s">
        <v>67</v>
      </c>
      <c r="J418" s="6" t="s">
        <v>111</v>
      </c>
      <c r="K418" s="6" t="s">
        <v>70</v>
      </c>
      <c r="L418" s="6" t="s">
        <v>70</v>
      </c>
      <c r="M418" s="9">
        <v>238.995</v>
      </c>
      <c r="N418" s="6" t="s">
        <v>240</v>
      </c>
      <c r="O418" s="6" t="s">
        <v>72</v>
      </c>
      <c r="P418" s="6" t="str">
        <f>IF(ISBLANK(N418)=FALSE,IF(ISERROR(INDEX(지갑!$B$2:$B$1048576,MATCH($N418&amp;O418,지갑!$J$2:$J$1048576,0))) = TRUE, "", INDEX(지갑!$B$2:$B$1048576,MATCH($N418&amp;O418,지갑!$J$2:$J$1048576,0))),"")</f>
        <v>exchange</v>
      </c>
      <c r="Q418" s="6" t="str">
        <f>IF(ISBLANK(N418)=FALSE,IF(ISERROR(INDEX(지갑!$C$2:$C$1048576,MATCH($N418&amp;O418,지갑!$J$2:$J$1048576,0))) = TRUE, "", INDEX(지갑!$C$2:$C$1048576,MATCH($N418&amp;O418,지갑!$J$2:$J$1048576,0))),"")</f>
        <v>Upbit</v>
      </c>
      <c r="R418" s="6" t="str">
        <f>IF(ISBLANK(N418)=FALSE,IF(ISERROR(INDEX(지갑!$D$2:$D$1048576,MATCH($N418&amp;O418,지갑!$J$2:$J$1048576,0))) = TRUE, "", INDEX(지갑!$D$2:$D$1048576,MATCH($N418&amp;O418,지갑!$J$2:$J$1048576,0))),"")</f>
        <v>용범</v>
      </c>
      <c r="S418" s="6" t="s">
        <v>267</v>
      </c>
      <c r="T418" s="12">
        <v>44638.812476851854</v>
      </c>
      <c r="U418" s="2" t="str">
        <f t="shared" si="29"/>
        <v>2022-03-18</v>
      </c>
    </row>
    <row r="419" spans="1:21">
      <c r="A419" s="2" t="s">
        <v>3</v>
      </c>
      <c r="B419" s="2" t="s">
        <v>67</v>
      </c>
      <c r="C419" s="2" t="s">
        <v>24</v>
      </c>
      <c r="D419" s="2" t="s">
        <v>1854</v>
      </c>
      <c r="E419" s="2">
        <v>10012</v>
      </c>
      <c r="F419" s="2" t="str">
        <f t="shared" si="30"/>
        <v>XRP</v>
      </c>
      <c r="G419" s="2" t="str">
        <f>IF(INDEX(지갑!$H:$H,MATCH(A419&amp;B419&amp;C419&amp;D419&amp;E419&amp;F419&amp;H419,지갑!$K:$K,0))=0, "",INDEX(지갑!$H:$H,MATCH(A419&amp;B419&amp;C419&amp;D419&amp;E419&amp;F419&amp;H419,지갑!$K:$K,0)))</f>
        <v>rEb8TK3gBgk5auZkwc6sHnwrGVJH8DuaLh</v>
      </c>
      <c r="H419" s="5">
        <v>105711647</v>
      </c>
      <c r="I419" s="6" t="s">
        <v>67</v>
      </c>
      <c r="J419" s="6" t="s">
        <v>111</v>
      </c>
      <c r="K419" s="6" t="s">
        <v>10</v>
      </c>
      <c r="L419" s="6" t="s">
        <v>10</v>
      </c>
      <c r="M419" s="9">
        <v>25995.75</v>
      </c>
      <c r="N419" s="6" t="s">
        <v>243</v>
      </c>
      <c r="O419" s="6">
        <v>2928323236</v>
      </c>
      <c r="P419" s="6" t="str">
        <f>IF(ISBLANK(N419)=FALSE,IF(ISERROR(INDEX(지갑!$B$2:$B$1048576,MATCH($N419&amp;O419,지갑!$J$2:$J$1048576,0))) = TRUE, "", INDEX(지갑!$B$2:$B$1048576,MATCH($N419&amp;O419,지갑!$J$2:$J$1048576,0))),"")</f>
        <v>exchange</v>
      </c>
      <c r="Q419" s="6" t="str">
        <f>IF(ISBLANK(N419)=FALSE,IF(ISERROR(INDEX(지갑!$C$2:$C$1048576,MATCH($N419&amp;O419,지갑!$J$2:$J$1048576,0))) = TRUE, "", INDEX(지갑!$C$2:$C$1048576,MATCH($N419&amp;O419,지갑!$J$2:$J$1048576,0))),"")</f>
        <v>Upbit</v>
      </c>
      <c r="R419" s="6" t="str">
        <f>IF(ISBLANK(N419)=FALSE,IF(ISERROR(INDEX(지갑!$D$2:$D$1048576,MATCH($N419&amp;O419,지갑!$J$2:$J$1048576,0))) = TRUE, "", INDEX(지갑!$D$2:$D$1048576,MATCH($N419&amp;O419,지갑!$J$2:$J$1048576,0))),"")</f>
        <v>용범</v>
      </c>
      <c r="S419" s="6" t="s">
        <v>268</v>
      </c>
      <c r="T419" s="12">
        <v>44638.795069444444</v>
      </c>
      <c r="U419" s="2" t="str">
        <f t="shared" si="29"/>
        <v>2022-03-18</v>
      </c>
    </row>
    <row r="420" spans="1:21">
      <c r="A420" s="2" t="s">
        <v>3</v>
      </c>
      <c r="B420" s="2" t="s">
        <v>67</v>
      </c>
      <c r="C420" s="2" t="s">
        <v>24</v>
      </c>
      <c r="D420" s="2" t="s">
        <v>1854</v>
      </c>
      <c r="E420" s="2">
        <v>10012</v>
      </c>
      <c r="F420" s="2" t="str">
        <f t="shared" si="30"/>
        <v>ATOM</v>
      </c>
      <c r="G420" s="2" t="str">
        <f>IF(INDEX(지갑!$H:$H,MATCH(A420&amp;B420&amp;C420&amp;D420&amp;E420&amp;F420&amp;H420,지갑!$K:$K,0))=0, "",INDEX(지갑!$H:$H,MATCH(A420&amp;B420&amp;C420&amp;D420&amp;E420&amp;F420&amp;H420,지갑!$K:$K,0)))</f>
        <v>cosmos15v50ymp6n5dn73erkqtmq0u8adpl8d3ujv2e74</v>
      </c>
      <c r="H420" s="5">
        <v>101230448</v>
      </c>
      <c r="I420" s="6" t="s">
        <v>67</v>
      </c>
      <c r="J420" s="6" t="s">
        <v>111</v>
      </c>
      <c r="K420" s="6" t="s">
        <v>70</v>
      </c>
      <c r="L420" s="6" t="s">
        <v>70</v>
      </c>
      <c r="M420" s="9">
        <v>267.995</v>
      </c>
      <c r="N420" s="6" t="s">
        <v>240</v>
      </c>
      <c r="O420" s="6" t="s">
        <v>72</v>
      </c>
      <c r="P420" s="6" t="str">
        <f>IF(ISBLANK(N420)=FALSE,IF(ISERROR(INDEX(지갑!$B$2:$B$1048576,MATCH($N420&amp;O420,지갑!$J$2:$J$1048576,0))) = TRUE, "", INDEX(지갑!$B$2:$B$1048576,MATCH($N420&amp;O420,지갑!$J$2:$J$1048576,0))),"")</f>
        <v>exchange</v>
      </c>
      <c r="Q420" s="6" t="str">
        <f>IF(ISBLANK(N420)=FALSE,IF(ISERROR(INDEX(지갑!$C$2:$C$1048576,MATCH($N420&amp;O420,지갑!$J$2:$J$1048576,0))) = TRUE, "", INDEX(지갑!$C$2:$C$1048576,MATCH($N420&amp;O420,지갑!$J$2:$J$1048576,0))),"")</f>
        <v>Upbit</v>
      </c>
      <c r="R420" s="6" t="str">
        <f>IF(ISBLANK(N420)=FALSE,IF(ISERROR(INDEX(지갑!$D$2:$D$1048576,MATCH($N420&amp;O420,지갑!$J$2:$J$1048576,0))) = TRUE, "", INDEX(지갑!$D$2:$D$1048576,MATCH($N420&amp;O420,지갑!$J$2:$J$1048576,0))),"")</f>
        <v>용범</v>
      </c>
      <c r="S420" s="6" t="s">
        <v>269</v>
      </c>
      <c r="T420" s="12">
        <v>44638.791550925926</v>
      </c>
      <c r="U420" s="2" t="str">
        <f t="shared" si="29"/>
        <v>2022-03-18</v>
      </c>
    </row>
    <row r="421" spans="1:21">
      <c r="A421" s="2" t="s">
        <v>3</v>
      </c>
      <c r="B421" s="2" t="s">
        <v>67</v>
      </c>
      <c r="C421" s="2" t="s">
        <v>24</v>
      </c>
      <c r="D421" s="2" t="s">
        <v>1854</v>
      </c>
      <c r="E421" s="2">
        <v>10012</v>
      </c>
      <c r="F421" s="2" t="str">
        <f t="shared" si="30"/>
        <v>XRP</v>
      </c>
      <c r="G421" s="2" t="str">
        <f>IF(INDEX(지갑!$H:$H,MATCH(A421&amp;B421&amp;C421&amp;D421&amp;E421&amp;F421&amp;H421,지갑!$K:$K,0))=0, "",INDEX(지갑!$H:$H,MATCH(A421&amp;B421&amp;C421&amp;D421&amp;E421&amp;F421&amp;H421,지갑!$K:$K,0)))</f>
        <v>rEb8TK3gBgk5auZkwc6sHnwrGVJH8DuaLh</v>
      </c>
      <c r="H421" s="5">
        <v>105711647</v>
      </c>
      <c r="I421" s="6" t="s">
        <v>67</v>
      </c>
      <c r="J421" s="6" t="s">
        <v>111</v>
      </c>
      <c r="K421" s="6" t="s">
        <v>10</v>
      </c>
      <c r="L421" s="6" t="s">
        <v>10</v>
      </c>
      <c r="M421" s="9">
        <v>27896.75</v>
      </c>
      <c r="N421" s="6" t="s">
        <v>243</v>
      </c>
      <c r="O421" s="6">
        <v>2928323236</v>
      </c>
      <c r="P421" s="6" t="str">
        <f>IF(ISBLANK(N421)=FALSE,IF(ISERROR(INDEX(지갑!$B$2:$B$1048576,MATCH($N421&amp;O421,지갑!$J$2:$J$1048576,0))) = TRUE, "", INDEX(지갑!$B$2:$B$1048576,MATCH($N421&amp;O421,지갑!$J$2:$J$1048576,0))),"")</f>
        <v>exchange</v>
      </c>
      <c r="Q421" s="6" t="str">
        <f>IF(ISBLANK(N421)=FALSE,IF(ISERROR(INDEX(지갑!$C$2:$C$1048576,MATCH($N421&amp;O421,지갑!$J$2:$J$1048576,0))) = TRUE, "", INDEX(지갑!$C$2:$C$1048576,MATCH($N421&amp;O421,지갑!$J$2:$J$1048576,0))),"")</f>
        <v>Upbit</v>
      </c>
      <c r="R421" s="6" t="str">
        <f>IF(ISBLANK(N421)=FALSE,IF(ISERROR(INDEX(지갑!$D$2:$D$1048576,MATCH($N421&amp;O421,지갑!$J$2:$J$1048576,0))) = TRUE, "", INDEX(지갑!$D$2:$D$1048576,MATCH($N421&amp;O421,지갑!$J$2:$J$1048576,0))),"")</f>
        <v>용범</v>
      </c>
      <c r="S421" s="6" t="s">
        <v>270</v>
      </c>
      <c r="T421" s="12">
        <v>44638.749108796299</v>
      </c>
      <c r="U421" s="2" t="str">
        <f t="shared" si="29"/>
        <v>2022-03-18</v>
      </c>
    </row>
    <row r="422" spans="1:21">
      <c r="A422" s="2" t="s">
        <v>3</v>
      </c>
      <c r="B422" s="2" t="s">
        <v>67</v>
      </c>
      <c r="C422" s="2" t="s">
        <v>24</v>
      </c>
      <c r="D422" s="2" t="s">
        <v>1854</v>
      </c>
      <c r="E422" s="2">
        <v>10012</v>
      </c>
      <c r="F422" s="2" t="str">
        <f t="shared" si="30"/>
        <v>BTC</v>
      </c>
      <c r="G422" s="2" t="str">
        <f>IF(INDEX(지갑!$H:$H,MATCH(A422&amp;B422&amp;C422&amp;D422&amp;E422&amp;F422&amp;H422,지갑!$K:$K,0))=0, "",INDEX(지갑!$H:$H,MATCH(A422&amp;B422&amp;C422&amp;D422&amp;E422&amp;F422&amp;H422,지갑!$K:$K,0)))</f>
        <v>19SK9LWSXLdmwPxvjPgvUrdaPhaPS6LaNu</v>
      </c>
      <c r="I422" s="6" t="s">
        <v>67</v>
      </c>
      <c r="J422" s="6" t="s">
        <v>111</v>
      </c>
      <c r="K422" s="6" t="s">
        <v>9</v>
      </c>
      <c r="L422" s="6" t="s">
        <v>179</v>
      </c>
      <c r="M422" s="9">
        <v>77.999995200000001</v>
      </c>
      <c r="N422" s="6" t="s">
        <v>199</v>
      </c>
      <c r="P422" s="6" t="str">
        <f>IF(ISBLANK(N422)=FALSE,IF(ISERROR(INDEX(지갑!$B$2:$B$1048576,MATCH($N422&amp;O422,지갑!$J$2:$J$1048576,0))) = TRUE, "", INDEX(지갑!$B$2:$B$1048576,MATCH($N422&amp;O422,지갑!$J$2:$J$1048576,0))),"")</f>
        <v>exchange</v>
      </c>
      <c r="Q422" s="6" t="str">
        <f>IF(ISBLANK(N422)=FALSE,IF(ISERROR(INDEX(지갑!$C$2:$C$1048576,MATCH($N422&amp;O422,지갑!$J$2:$J$1048576,0))) = TRUE, "", INDEX(지갑!$C$2:$C$1048576,MATCH($N422&amp;O422,지갑!$J$2:$J$1048576,0))),"")</f>
        <v>FTX</v>
      </c>
      <c r="R422" s="6" t="str">
        <f>IF(ISBLANK(N422)=FALSE,IF(ISERROR(INDEX(지갑!$D$2:$D$1048576,MATCH($N422&amp;O422,지갑!$J$2:$J$1048576,0))) = TRUE, "", INDEX(지갑!$D$2:$D$1048576,MATCH($N422&amp;O422,지갑!$J$2:$J$1048576,0))),"")</f>
        <v>Peertec</v>
      </c>
      <c r="S422" s="6" t="s">
        <v>271</v>
      </c>
      <c r="T422" s="12">
        <v>44638.599305555559</v>
      </c>
      <c r="U422" s="2" t="str">
        <f t="shared" si="29"/>
        <v>2022-03-18</v>
      </c>
    </row>
    <row r="423" spans="1:21">
      <c r="A423" s="2" t="s">
        <v>3</v>
      </c>
      <c r="B423" s="2" t="s">
        <v>67</v>
      </c>
      <c r="C423" s="2" t="s">
        <v>24</v>
      </c>
      <c r="D423" s="2" t="s">
        <v>1854</v>
      </c>
      <c r="E423" s="2">
        <v>10012</v>
      </c>
      <c r="F423" s="2" t="str">
        <f t="shared" si="30"/>
        <v>ATOM</v>
      </c>
      <c r="G423" s="2" t="str">
        <f>IF(INDEX(지갑!$H:$H,MATCH(A423&amp;B423&amp;C423&amp;D423&amp;E423&amp;F423&amp;H423,지갑!$K:$K,0))=0, "",INDEX(지갑!$H:$H,MATCH(A423&amp;B423&amp;C423&amp;D423&amp;E423&amp;F423&amp;H423,지갑!$K:$K,0)))</f>
        <v>cosmos15v50ymp6n5dn73erkqtmq0u8adpl8d3ujv2e74</v>
      </c>
      <c r="H423" s="5">
        <v>101230448</v>
      </c>
      <c r="I423" s="6" t="s">
        <v>67</v>
      </c>
      <c r="J423" s="6" t="s">
        <v>111</v>
      </c>
      <c r="K423" s="6" t="s">
        <v>70</v>
      </c>
      <c r="L423" s="6" t="s">
        <v>70</v>
      </c>
      <c r="M423" s="9">
        <v>159.995</v>
      </c>
      <c r="N423" s="6" t="s">
        <v>240</v>
      </c>
      <c r="O423" s="6" t="s">
        <v>72</v>
      </c>
      <c r="P423" s="6" t="str">
        <f>IF(ISBLANK(N423)=FALSE,IF(ISERROR(INDEX(지갑!$B$2:$B$1048576,MATCH($N423&amp;O423,지갑!$J$2:$J$1048576,0))) = TRUE, "", INDEX(지갑!$B$2:$B$1048576,MATCH($N423&amp;O423,지갑!$J$2:$J$1048576,0))),"")</f>
        <v>exchange</v>
      </c>
      <c r="Q423" s="6" t="str">
        <f>IF(ISBLANK(N423)=FALSE,IF(ISERROR(INDEX(지갑!$C$2:$C$1048576,MATCH($N423&amp;O423,지갑!$J$2:$J$1048576,0))) = TRUE, "", INDEX(지갑!$C$2:$C$1048576,MATCH($N423&amp;O423,지갑!$J$2:$J$1048576,0))),"")</f>
        <v>Upbit</v>
      </c>
      <c r="R423" s="6" t="str">
        <f>IF(ISBLANK(N423)=FALSE,IF(ISERROR(INDEX(지갑!$D$2:$D$1048576,MATCH($N423&amp;O423,지갑!$J$2:$J$1048576,0))) = TRUE, "", INDEX(지갑!$D$2:$D$1048576,MATCH($N423&amp;O423,지갑!$J$2:$J$1048576,0))),"")</f>
        <v>용범</v>
      </c>
      <c r="S423" s="6" t="s">
        <v>272</v>
      </c>
      <c r="T423" s="12">
        <v>44638.47315972222</v>
      </c>
      <c r="U423" s="2" t="str">
        <f t="shared" si="29"/>
        <v>2022-03-18</v>
      </c>
    </row>
    <row r="424" spans="1:21">
      <c r="A424" s="2" t="s">
        <v>3</v>
      </c>
      <c r="B424" s="2" t="s">
        <v>67</v>
      </c>
      <c r="C424" s="2" t="s">
        <v>24</v>
      </c>
      <c r="D424" s="2" t="s">
        <v>1854</v>
      </c>
      <c r="E424" s="2">
        <v>10012</v>
      </c>
      <c r="F424" s="2" t="str">
        <f t="shared" si="30"/>
        <v>ATOM</v>
      </c>
      <c r="G424" s="2" t="str">
        <f>IF(INDEX(지갑!$H:$H,MATCH(A424&amp;B424&amp;C424&amp;D424&amp;E424&amp;F424&amp;H424,지갑!$K:$K,0))=0, "",INDEX(지갑!$H:$H,MATCH(A424&amp;B424&amp;C424&amp;D424&amp;E424&amp;F424&amp;H424,지갑!$K:$K,0)))</f>
        <v>cosmos15v50ymp6n5dn73erkqtmq0u8adpl8d3ujv2e74</v>
      </c>
      <c r="H424" s="5">
        <v>101230448</v>
      </c>
      <c r="I424" s="6" t="s">
        <v>67</v>
      </c>
      <c r="J424" s="6" t="s">
        <v>111</v>
      </c>
      <c r="K424" s="6" t="s">
        <v>70</v>
      </c>
      <c r="L424" s="6" t="s">
        <v>70</v>
      </c>
      <c r="M424" s="9">
        <v>244.995</v>
      </c>
      <c r="N424" s="6" t="s">
        <v>240</v>
      </c>
      <c r="O424" s="6" t="s">
        <v>72</v>
      </c>
      <c r="P424" s="6" t="str">
        <f>IF(ISBLANK(N424)=FALSE,IF(ISERROR(INDEX(지갑!$B$2:$B$1048576,MATCH($N424&amp;O424,지갑!$J$2:$J$1048576,0))) = TRUE, "", INDEX(지갑!$B$2:$B$1048576,MATCH($N424&amp;O424,지갑!$J$2:$J$1048576,0))),"")</f>
        <v>exchange</v>
      </c>
      <c r="Q424" s="6" t="str">
        <f>IF(ISBLANK(N424)=FALSE,IF(ISERROR(INDEX(지갑!$C$2:$C$1048576,MATCH($N424&amp;O424,지갑!$J$2:$J$1048576,0))) = TRUE, "", INDEX(지갑!$C$2:$C$1048576,MATCH($N424&amp;O424,지갑!$J$2:$J$1048576,0))),"")</f>
        <v>Upbit</v>
      </c>
      <c r="R424" s="6" t="str">
        <f>IF(ISBLANK(N424)=FALSE,IF(ISERROR(INDEX(지갑!$D$2:$D$1048576,MATCH($N424&amp;O424,지갑!$J$2:$J$1048576,0))) = TRUE, "", INDEX(지갑!$D$2:$D$1048576,MATCH($N424&amp;O424,지갑!$J$2:$J$1048576,0))),"")</f>
        <v>용범</v>
      </c>
      <c r="S424" s="6" t="s">
        <v>273</v>
      </c>
      <c r="T424" s="12">
        <v>44638.472418981481</v>
      </c>
      <c r="U424" s="2" t="str">
        <f t="shared" si="29"/>
        <v>2022-03-18</v>
      </c>
    </row>
    <row r="425" spans="1:21">
      <c r="A425" s="2" t="s">
        <v>3</v>
      </c>
      <c r="B425" s="2" t="s">
        <v>23</v>
      </c>
      <c r="C425" s="2" t="s">
        <v>24</v>
      </c>
      <c r="D425" s="2" t="s">
        <v>1856</v>
      </c>
      <c r="E425" s="2">
        <v>10025</v>
      </c>
      <c r="F425" s="2" t="str">
        <f t="shared" si="30"/>
        <v>USDC</v>
      </c>
      <c r="G425" s="2" t="str">
        <f>IF(INDEX(지갑!$H:$H,MATCH(A425&amp;B425&amp;C425&amp;D425&amp;E425&amp;F425&amp;H425,지갑!$K:$K,0))=0, "",INDEX(지갑!$H:$H,MATCH(A425&amp;B425&amp;C425&amp;D425&amp;E425&amp;F425&amp;H425,지갑!$K:$K,0)))</f>
        <v>0xA341107b28740ee5a003BA3960448fD14174a026</v>
      </c>
      <c r="I425" s="6" t="s">
        <v>6</v>
      </c>
      <c r="J425" s="6" t="s">
        <v>24</v>
      </c>
      <c r="K425" s="6" t="s">
        <v>12</v>
      </c>
      <c r="L425" s="6" t="s">
        <v>1675</v>
      </c>
      <c r="M425" s="23">
        <v>140788</v>
      </c>
      <c r="N425" s="6" t="s">
        <v>349</v>
      </c>
      <c r="P425" s="6" t="str">
        <f>IF(ISBLANK(N425)=FALSE,IF(ISERROR(INDEX(지갑!$B$2:$B$1048576,MATCH($N425&amp;O425,지갑!$J$2:$J$1048576,0))) = TRUE, "", INDEX(지갑!$B$2:$B$1048576,MATCH($N425&amp;O425,지갑!$J$2:$J$1048576,0))),"")</f>
        <v/>
      </c>
      <c r="Q425" s="6" t="str">
        <f>IF(ISBLANK(N425)=FALSE,IF(ISERROR(INDEX(지갑!$C$2:$C$1048576,MATCH($N425&amp;O425,지갑!$J$2:$J$1048576,0))) = TRUE, "", INDEX(지갑!$C$2:$C$1048576,MATCH($N425&amp;O425,지갑!$J$2:$J$1048576,0))),"")</f>
        <v/>
      </c>
      <c r="R425" s="6" t="str">
        <f>IF(ISBLANK(N425)=FALSE,IF(ISERROR(INDEX(지갑!$D$2:$D$1048576,MATCH($N425&amp;O425,지갑!$J$2:$J$1048576,0))) = TRUE, "", INDEX(지갑!$D$2:$D$1048576,MATCH($N425&amp;O425,지갑!$J$2:$J$1048576,0))),"")</f>
        <v/>
      </c>
      <c r="S425" s="6" t="s">
        <v>350</v>
      </c>
      <c r="T425" s="12">
        <v>44671.664317129631</v>
      </c>
      <c r="U425" s="2" t="str">
        <f t="shared" si="29"/>
        <v>2022-04-20</v>
      </c>
    </row>
    <row r="426" spans="1:21">
      <c r="A426" s="2" t="s">
        <v>3</v>
      </c>
      <c r="B426" s="2" t="s">
        <v>67</v>
      </c>
      <c r="C426" s="2" t="s">
        <v>24</v>
      </c>
      <c r="D426" s="2" t="s">
        <v>1854</v>
      </c>
      <c r="E426" s="2">
        <v>10012</v>
      </c>
      <c r="F426" s="2" t="str">
        <f t="shared" si="30"/>
        <v>ETH</v>
      </c>
      <c r="G426" s="2" t="str">
        <f>IF(INDEX(지갑!$H:$H,MATCH(A426&amp;B426&amp;C426&amp;D426&amp;E426&amp;F426&amp;H426,지갑!$K:$K,0))=0, "",INDEX(지갑!$H:$H,MATCH(A426&amp;B426&amp;C426&amp;D426&amp;E426&amp;F426&amp;H426,지갑!$K:$K,0)))</f>
        <v>0x5d6fcf22aa4e4ff8da0abe329392e7c5306d22f3</v>
      </c>
      <c r="I426" s="6" t="s">
        <v>67</v>
      </c>
      <c r="J426" s="6" t="s">
        <v>111</v>
      </c>
      <c r="K426" s="6" t="s">
        <v>11</v>
      </c>
      <c r="L426" s="6" t="s">
        <v>11</v>
      </c>
      <c r="M426" s="9">
        <v>91</v>
      </c>
      <c r="N426" s="6" t="s">
        <v>274</v>
      </c>
      <c r="P426" s="6" t="str">
        <f>IF(ISBLANK(N426)=FALSE,IF(ISERROR(INDEX(지갑!$B$2:$B$1048576,MATCH($N426&amp;O426,지갑!$J$2:$J$1048576,0))) = TRUE, "", INDEX(지갑!$B$2:$B$1048576,MATCH($N426&amp;O426,지갑!$J$2:$J$1048576,0))),"")</f>
        <v>exchange</v>
      </c>
      <c r="Q426" s="6" t="str">
        <f>IF(ISBLANK(N426)=FALSE,IF(ISERROR(INDEX(지갑!$C$2:$C$1048576,MATCH($N426&amp;O426,지갑!$J$2:$J$1048576,0))) = TRUE, "", INDEX(지갑!$C$2:$C$1048576,MATCH($N426&amp;O426,지갑!$J$2:$J$1048576,0))),"")</f>
        <v>Binance</v>
      </c>
      <c r="R426" s="6" t="str">
        <f>IF(ISBLANK(N426)=FALSE,IF(ISERROR(INDEX(지갑!$D$2:$D$1048576,MATCH($N426&amp;O426,지갑!$J$2:$J$1048576,0))) = TRUE, "", INDEX(지갑!$D$2:$D$1048576,MATCH($N426&amp;O426,지갑!$J$2:$J$1048576,0))),"")</f>
        <v>BBRICK</v>
      </c>
      <c r="S426" s="6" t="s">
        <v>275</v>
      </c>
      <c r="T426" s="12">
        <v>44638.401134259257</v>
      </c>
      <c r="U426" s="2" t="str">
        <f t="shared" si="29"/>
        <v>2022-03-18</v>
      </c>
    </row>
    <row r="427" spans="1:21">
      <c r="A427" s="2" t="s">
        <v>3</v>
      </c>
      <c r="B427" s="2" t="s">
        <v>67</v>
      </c>
      <c r="C427" s="2" t="s">
        <v>24</v>
      </c>
      <c r="D427" s="2" t="s">
        <v>1854</v>
      </c>
      <c r="E427" s="2">
        <v>10012</v>
      </c>
      <c r="F427" s="2" t="str">
        <f t="shared" si="30"/>
        <v>ATOM</v>
      </c>
      <c r="G427" s="2" t="str">
        <f>IF(INDEX(지갑!$H:$H,MATCH(A427&amp;B427&amp;C427&amp;D427&amp;E427&amp;F427&amp;H427,지갑!$K:$K,0))=0, "",INDEX(지갑!$H:$H,MATCH(A427&amp;B427&amp;C427&amp;D427&amp;E427&amp;F427&amp;H427,지갑!$K:$K,0)))</f>
        <v>cosmos15v50ymp6n5dn73erkqtmq0u8adpl8d3ujv2e74</v>
      </c>
      <c r="H427" s="5">
        <v>101230448</v>
      </c>
      <c r="I427" s="6" t="s">
        <v>67</v>
      </c>
      <c r="J427" s="6" t="s">
        <v>111</v>
      </c>
      <c r="K427" s="6" t="s">
        <v>70</v>
      </c>
      <c r="L427" s="6" t="s">
        <v>70</v>
      </c>
      <c r="M427" s="9">
        <v>235.995</v>
      </c>
      <c r="N427" s="6" t="s">
        <v>240</v>
      </c>
      <c r="O427" s="6" t="s">
        <v>72</v>
      </c>
      <c r="P427" s="6" t="str">
        <f>IF(ISBLANK(N427)=FALSE,IF(ISERROR(INDEX(지갑!$B$2:$B$1048576,MATCH($N427&amp;O427,지갑!$J$2:$J$1048576,0))) = TRUE, "", INDEX(지갑!$B$2:$B$1048576,MATCH($N427&amp;O427,지갑!$J$2:$J$1048576,0))),"")</f>
        <v>exchange</v>
      </c>
      <c r="Q427" s="6" t="str">
        <f>IF(ISBLANK(N427)=FALSE,IF(ISERROR(INDEX(지갑!$C$2:$C$1048576,MATCH($N427&amp;O427,지갑!$J$2:$J$1048576,0))) = TRUE, "", INDEX(지갑!$C$2:$C$1048576,MATCH($N427&amp;O427,지갑!$J$2:$J$1048576,0))),"")</f>
        <v>Upbit</v>
      </c>
      <c r="R427" s="6" t="str">
        <f>IF(ISBLANK(N427)=FALSE,IF(ISERROR(INDEX(지갑!$D$2:$D$1048576,MATCH($N427&amp;O427,지갑!$J$2:$J$1048576,0))) = TRUE, "", INDEX(지갑!$D$2:$D$1048576,MATCH($N427&amp;O427,지갑!$J$2:$J$1048576,0))),"")</f>
        <v>용범</v>
      </c>
      <c r="S427" s="6" t="s">
        <v>276</v>
      </c>
      <c r="T427" s="12">
        <v>44638.381932870368</v>
      </c>
      <c r="U427" s="2" t="str">
        <f t="shared" si="29"/>
        <v>2022-03-18</v>
      </c>
    </row>
    <row r="428" spans="1:21">
      <c r="A428" s="2" t="s">
        <v>3</v>
      </c>
      <c r="B428" s="2" t="s">
        <v>23</v>
      </c>
      <c r="C428" s="2" t="s">
        <v>24</v>
      </c>
      <c r="D428" s="2" t="s">
        <v>1856</v>
      </c>
      <c r="E428" s="2">
        <v>10025</v>
      </c>
      <c r="F428" s="2" t="str">
        <f t="shared" si="30"/>
        <v>UST</v>
      </c>
      <c r="G428" s="2" t="str">
        <f>IF(INDEX(지갑!$H:$H,MATCH(A428&amp;B428&amp;C428&amp;D428&amp;E428&amp;F428&amp;H428,지갑!$K:$K,0))=0, "",INDEX(지갑!$H:$H,MATCH(A428&amp;B428&amp;C428&amp;D428&amp;E428&amp;F428&amp;H428,지갑!$K:$K,0)))</f>
        <v>terra1luagdjcr9c9yvp3ak4d7chjm5gldcmgln5rku5</v>
      </c>
      <c r="H428" s="2">
        <v>1273090217</v>
      </c>
      <c r="I428" s="6" t="s">
        <v>6</v>
      </c>
      <c r="J428" s="6" t="s">
        <v>24</v>
      </c>
      <c r="K428" s="6" t="s">
        <v>15</v>
      </c>
      <c r="L428" s="6" t="s">
        <v>1676</v>
      </c>
      <c r="M428" s="23">
        <v>14638852</v>
      </c>
      <c r="N428" s="6" t="s">
        <v>108</v>
      </c>
      <c r="P428" s="6" t="str">
        <f>IF(ISBLANK(N428)=FALSE,IF(ISERROR(INDEX(지갑!$B$2:$B$1048576,MATCH($N428&amp;O428,지갑!$J$2:$J$1048576,0))) = TRUE, "", INDEX(지갑!$B$2:$B$1048576,MATCH($N428&amp;O428,지갑!$J$2:$J$1048576,0))),"")</f>
        <v>Wallet</v>
      </c>
      <c r="Q428" s="6" t="str">
        <f>IF(ISBLANK(N428)=FALSE,IF(ISERROR(INDEX(지갑!$C$2:$C$1048576,MATCH($N428&amp;O428,지갑!$J$2:$J$1048576,0))) = TRUE, "", INDEX(지갑!$C$2:$C$1048576,MATCH($N428&amp;O428,지갑!$J$2:$J$1048576,0))),"")</f>
        <v>Terra</v>
      </c>
      <c r="R428" s="6" t="str">
        <f>IF(ISBLANK(N428)=FALSE,IF(ISERROR(INDEX(지갑!$D$2:$D$1048576,MATCH($N428&amp;O428,지갑!$J$2:$J$1048576,0))) = TRUE, "", INDEX(지갑!$D$2:$D$1048576,MATCH($N428&amp;O428,지갑!$J$2:$J$1048576,0))),"")</f>
        <v>BBRICK</v>
      </c>
      <c r="S428" s="6" t="s">
        <v>351</v>
      </c>
      <c r="T428" s="12">
        <v>44671.250300925924</v>
      </c>
      <c r="U428" s="2" t="str">
        <f t="shared" si="29"/>
        <v>2022-04-20</v>
      </c>
    </row>
    <row r="429" spans="1:21">
      <c r="A429" s="2" t="s">
        <v>3</v>
      </c>
      <c r="B429" s="2" t="s">
        <v>23</v>
      </c>
      <c r="C429" s="2" t="s">
        <v>24</v>
      </c>
      <c r="D429" s="2" t="s">
        <v>1856</v>
      </c>
      <c r="E429" s="2">
        <v>10025</v>
      </c>
      <c r="F429" s="2" t="str">
        <f t="shared" si="30"/>
        <v>ETH</v>
      </c>
      <c r="G429" s="2" t="str">
        <f>IF(INDEX(지갑!$H:$H,MATCH(A429&amp;B429&amp;C429&amp;D429&amp;E429&amp;F429&amp;H429,지갑!$K:$K,0))=0, "",INDEX(지갑!$H:$H,MATCH(A429&amp;B429&amp;C429&amp;D429&amp;E429&amp;F429&amp;H429,지갑!$K:$K,0)))</f>
        <v>0xd16eEBDb4F8804b66AB4b2c536917154d9a47E82</v>
      </c>
      <c r="I429" s="6" t="s">
        <v>6</v>
      </c>
      <c r="J429" s="6" t="s">
        <v>24</v>
      </c>
      <c r="K429" s="6" t="s">
        <v>11</v>
      </c>
      <c r="L429" s="6" t="s">
        <v>11</v>
      </c>
      <c r="M429" s="23">
        <v>910.00049999999999</v>
      </c>
      <c r="N429" s="6" t="s">
        <v>352</v>
      </c>
      <c r="P429" s="6" t="str">
        <f>IF(ISBLANK(N429)=FALSE,IF(ISERROR(INDEX(지갑!$B$2:$B$1048576,MATCH($N429&amp;O429,지갑!$J$2:$J$1048576,0))) = TRUE, "", INDEX(지갑!$B$2:$B$1048576,MATCH($N429&amp;O429,지갑!$J$2:$J$1048576,0))),"")</f>
        <v/>
      </c>
      <c r="Q429" s="6" t="str">
        <f>IF(ISBLANK(N429)=FALSE,IF(ISERROR(INDEX(지갑!$C$2:$C$1048576,MATCH($N429&amp;O429,지갑!$J$2:$J$1048576,0))) = TRUE, "", INDEX(지갑!$C$2:$C$1048576,MATCH($N429&amp;O429,지갑!$J$2:$J$1048576,0))),"")</f>
        <v/>
      </c>
      <c r="R429" s="6" t="str">
        <f>IF(ISBLANK(N429)=FALSE,IF(ISERROR(INDEX(지갑!$D$2:$D$1048576,MATCH($N429&amp;O429,지갑!$J$2:$J$1048576,0))) = TRUE, "", INDEX(지갑!$D$2:$D$1048576,MATCH($N429&amp;O429,지갑!$J$2:$J$1048576,0))),"")</f>
        <v/>
      </c>
      <c r="S429" s="6" t="s">
        <v>353</v>
      </c>
      <c r="T429" s="12">
        <v>44670.788946759261</v>
      </c>
      <c r="U429" s="2" t="str">
        <f t="shared" si="29"/>
        <v>2022-04-19</v>
      </c>
    </row>
    <row r="430" spans="1:21">
      <c r="A430" s="2" t="s">
        <v>3</v>
      </c>
      <c r="B430" s="2" t="s">
        <v>67</v>
      </c>
      <c r="C430" s="2" t="s">
        <v>24</v>
      </c>
      <c r="D430" s="2" t="s">
        <v>1854</v>
      </c>
      <c r="E430" s="2">
        <v>10012</v>
      </c>
      <c r="F430" s="2" t="str">
        <f t="shared" si="30"/>
        <v>BTC</v>
      </c>
      <c r="G430" s="2" t="str">
        <f>IF(INDEX(지갑!$H:$H,MATCH(A430&amp;B430&amp;C430&amp;D430&amp;E430&amp;F430&amp;H430,지갑!$K:$K,0))=0, "",INDEX(지갑!$H:$H,MATCH(A430&amp;B430&amp;C430&amp;D430&amp;E430&amp;F430&amp;H430,지갑!$K:$K,0)))</f>
        <v>19SK9LWSXLdmwPxvjPgvUrdaPhaPS6LaNu</v>
      </c>
      <c r="I430" s="6" t="s">
        <v>67</v>
      </c>
      <c r="J430" s="6" t="s">
        <v>111</v>
      </c>
      <c r="K430" s="6" t="s">
        <v>9</v>
      </c>
      <c r="L430" s="6" t="s">
        <v>179</v>
      </c>
      <c r="M430" s="9">
        <v>51.999995300000002</v>
      </c>
      <c r="N430" s="6" t="s">
        <v>199</v>
      </c>
      <c r="P430" s="6" t="str">
        <f>IF(ISBLANK(N430)=FALSE,IF(ISERROR(INDEX(지갑!$B$2:$B$1048576,MATCH($N430&amp;O430,지갑!$J$2:$J$1048576,0))) = TRUE, "", INDEX(지갑!$B$2:$B$1048576,MATCH($N430&amp;O430,지갑!$J$2:$J$1048576,0))),"")</f>
        <v>exchange</v>
      </c>
      <c r="Q430" s="6" t="str">
        <f>IF(ISBLANK(N430)=FALSE,IF(ISERROR(INDEX(지갑!$C$2:$C$1048576,MATCH($N430&amp;O430,지갑!$J$2:$J$1048576,0))) = TRUE, "", INDEX(지갑!$C$2:$C$1048576,MATCH($N430&amp;O430,지갑!$J$2:$J$1048576,0))),"")</f>
        <v>FTX</v>
      </c>
      <c r="R430" s="6" t="str">
        <f>IF(ISBLANK(N430)=FALSE,IF(ISERROR(INDEX(지갑!$D$2:$D$1048576,MATCH($N430&amp;O430,지갑!$J$2:$J$1048576,0))) = TRUE, "", INDEX(지갑!$D$2:$D$1048576,MATCH($N430&amp;O430,지갑!$J$2:$J$1048576,0))),"")</f>
        <v>Peertec</v>
      </c>
      <c r="S430" s="6" t="s">
        <v>277</v>
      </c>
      <c r="T430" s="12">
        <v>44637.494571759256</v>
      </c>
      <c r="U430" s="2" t="str">
        <f t="shared" si="29"/>
        <v>2022-03-17</v>
      </c>
    </row>
    <row r="431" spans="1:21">
      <c r="A431" s="2" t="s">
        <v>3</v>
      </c>
      <c r="B431" s="2" t="s">
        <v>23</v>
      </c>
      <c r="C431" s="2" t="s">
        <v>24</v>
      </c>
      <c r="D431" s="2" t="s">
        <v>1856</v>
      </c>
      <c r="E431" s="2">
        <v>10025</v>
      </c>
      <c r="F431" s="2" t="str">
        <f t="shared" si="30"/>
        <v>USDC</v>
      </c>
      <c r="G431" s="2" t="str">
        <f>IF(INDEX(지갑!$H:$H,MATCH(A431&amp;B431&amp;C431&amp;D431&amp;E431&amp;F431&amp;H431,지갑!$K:$K,0))=0, "",INDEX(지갑!$H:$H,MATCH(A431&amp;B431&amp;C431&amp;D431&amp;E431&amp;F431&amp;H431,지갑!$K:$K,0)))</f>
        <v>0xA341107b28740ee5a003BA3960448fD14174a026</v>
      </c>
      <c r="I431" s="6" t="s">
        <v>6</v>
      </c>
      <c r="J431" s="6" t="s">
        <v>24</v>
      </c>
      <c r="K431" s="6" t="s">
        <v>12</v>
      </c>
      <c r="L431" s="6" t="s">
        <v>1675</v>
      </c>
      <c r="M431" s="23">
        <v>10</v>
      </c>
      <c r="N431" s="6" t="s">
        <v>352</v>
      </c>
      <c r="P431" s="6" t="str">
        <f>IF(ISBLANK(N431)=FALSE,IF(ISERROR(INDEX(지갑!$B$2:$B$1048576,MATCH($N431&amp;O431,지갑!$J$2:$J$1048576,0))) = TRUE, "", INDEX(지갑!$B$2:$B$1048576,MATCH($N431&amp;O431,지갑!$J$2:$J$1048576,0))),"")</f>
        <v/>
      </c>
      <c r="Q431" s="6" t="str">
        <f>IF(ISBLANK(N431)=FALSE,IF(ISERROR(INDEX(지갑!$C$2:$C$1048576,MATCH($N431&amp;O431,지갑!$J$2:$J$1048576,0))) = TRUE, "", INDEX(지갑!$C$2:$C$1048576,MATCH($N431&amp;O431,지갑!$J$2:$J$1048576,0))),"")</f>
        <v/>
      </c>
      <c r="R431" s="6" t="str">
        <f>IF(ISBLANK(N431)=FALSE,IF(ISERROR(INDEX(지갑!$D$2:$D$1048576,MATCH($N431&amp;O431,지갑!$J$2:$J$1048576,0))) = TRUE, "", INDEX(지갑!$D$2:$D$1048576,MATCH($N431&amp;O431,지갑!$J$2:$J$1048576,0))),"")</f>
        <v/>
      </c>
      <c r="S431" s="6" t="s">
        <v>354</v>
      </c>
      <c r="T431" s="12">
        <v>44670.676203703704</v>
      </c>
      <c r="U431" s="2" t="str">
        <f t="shared" si="29"/>
        <v>2022-04-19</v>
      </c>
    </row>
    <row r="432" spans="1:21">
      <c r="A432" s="2" t="s">
        <v>3</v>
      </c>
      <c r="B432" s="2" t="s">
        <v>67</v>
      </c>
      <c r="C432" s="2" t="s">
        <v>24</v>
      </c>
      <c r="D432" s="2" t="s">
        <v>1854</v>
      </c>
      <c r="E432" s="2">
        <v>10012</v>
      </c>
      <c r="F432" s="2" t="str">
        <f t="shared" si="30"/>
        <v>XRP</v>
      </c>
      <c r="G432" s="2" t="str">
        <f>IF(INDEX(지갑!$H:$H,MATCH(A432&amp;B432&amp;C432&amp;D432&amp;E432&amp;F432&amp;H432,지갑!$K:$K,0))=0, "",INDEX(지갑!$H:$H,MATCH(A432&amp;B432&amp;C432&amp;D432&amp;E432&amp;F432&amp;H432,지갑!$K:$K,0)))</f>
        <v>rEb8TK3gBgk5auZkwc6sHnwrGVJH8DuaLh</v>
      </c>
      <c r="H432" s="5">
        <v>105711647</v>
      </c>
      <c r="I432" s="6" t="s">
        <v>67</v>
      </c>
      <c r="J432" s="6" t="s">
        <v>111</v>
      </c>
      <c r="K432" s="6" t="s">
        <v>10</v>
      </c>
      <c r="L432" s="6" t="s">
        <v>10</v>
      </c>
      <c r="M432" s="9">
        <v>27875.75</v>
      </c>
      <c r="N432" s="6" t="s">
        <v>243</v>
      </c>
      <c r="O432" s="6">
        <v>2928323236</v>
      </c>
      <c r="P432" s="6" t="str">
        <f>IF(ISBLANK(N432)=FALSE,IF(ISERROR(INDEX(지갑!$B$2:$B$1048576,MATCH($N432&amp;O432,지갑!$J$2:$J$1048576,0))) = TRUE, "", INDEX(지갑!$B$2:$B$1048576,MATCH($N432&amp;O432,지갑!$J$2:$J$1048576,0))),"")</f>
        <v>exchange</v>
      </c>
      <c r="Q432" s="6" t="str">
        <f>IF(ISBLANK(N432)=FALSE,IF(ISERROR(INDEX(지갑!$C$2:$C$1048576,MATCH($N432&amp;O432,지갑!$J$2:$J$1048576,0))) = TRUE, "", INDEX(지갑!$C$2:$C$1048576,MATCH($N432&amp;O432,지갑!$J$2:$J$1048576,0))),"")</f>
        <v>Upbit</v>
      </c>
      <c r="R432" s="6" t="str">
        <f>IF(ISBLANK(N432)=FALSE,IF(ISERROR(INDEX(지갑!$D$2:$D$1048576,MATCH($N432&amp;O432,지갑!$J$2:$J$1048576,0))) = TRUE, "", INDEX(지갑!$D$2:$D$1048576,MATCH($N432&amp;O432,지갑!$J$2:$J$1048576,0))),"")</f>
        <v>용범</v>
      </c>
      <c r="S432" s="6" t="s">
        <v>278</v>
      </c>
      <c r="T432" s="12">
        <v>44637.478310185186</v>
      </c>
      <c r="U432" s="2" t="str">
        <f t="shared" si="29"/>
        <v>2022-03-17</v>
      </c>
    </row>
    <row r="433" spans="1:21">
      <c r="A433" s="2" t="s">
        <v>3</v>
      </c>
      <c r="B433" s="2" t="s">
        <v>67</v>
      </c>
      <c r="C433" s="2" t="s">
        <v>24</v>
      </c>
      <c r="D433" s="2" t="s">
        <v>1854</v>
      </c>
      <c r="E433" s="2">
        <v>10012</v>
      </c>
      <c r="F433" s="2" t="str">
        <f t="shared" si="30"/>
        <v>XRP</v>
      </c>
      <c r="G433" s="2" t="str">
        <f>IF(INDEX(지갑!$H:$H,MATCH(A433&amp;B433&amp;C433&amp;D433&amp;E433&amp;F433&amp;H433,지갑!$K:$K,0))=0, "",INDEX(지갑!$H:$H,MATCH(A433&amp;B433&amp;C433&amp;D433&amp;E433&amp;F433&amp;H433,지갑!$K:$K,0)))</f>
        <v>rEb8TK3gBgk5auZkwc6sHnwrGVJH8DuaLh</v>
      </c>
      <c r="H433" s="5">
        <v>105711647</v>
      </c>
      <c r="I433" s="6" t="s">
        <v>67</v>
      </c>
      <c r="J433" s="6" t="s">
        <v>111</v>
      </c>
      <c r="K433" s="6" t="s">
        <v>10</v>
      </c>
      <c r="L433" s="6" t="s">
        <v>10</v>
      </c>
      <c r="M433" s="9">
        <v>26565</v>
      </c>
      <c r="N433" s="6" t="s">
        <v>73</v>
      </c>
      <c r="O433" s="6">
        <v>531897458</v>
      </c>
      <c r="P433" s="6" t="str">
        <f>IF(ISBLANK(N433)=FALSE,IF(ISERROR(INDEX(지갑!$B$2:$B$1048576,MATCH($N433&amp;O433,지갑!$J$2:$J$1048576,0))) = TRUE, "", INDEX(지갑!$B$2:$B$1048576,MATCH($N433&amp;O433,지갑!$J$2:$J$1048576,0))),"")</f>
        <v>exchange</v>
      </c>
      <c r="Q433" s="6" t="str">
        <f>IF(ISBLANK(N433)=FALSE,IF(ISERROR(INDEX(지갑!$C$2:$C$1048576,MATCH($N433&amp;O433,지갑!$J$2:$J$1048576,0))) = TRUE, "", INDEX(지갑!$C$2:$C$1048576,MATCH($N433&amp;O433,지갑!$J$2:$J$1048576,0))),"")</f>
        <v>Binance</v>
      </c>
      <c r="R433" s="6" t="str">
        <f>IF(ISBLANK(N433)=FALSE,IF(ISERROR(INDEX(지갑!$D$2:$D$1048576,MATCH($N433&amp;O433,지갑!$J$2:$J$1048576,0))) = TRUE, "", INDEX(지갑!$D$2:$D$1048576,MATCH($N433&amp;O433,지갑!$J$2:$J$1048576,0))),"")</f>
        <v>BBRICK</v>
      </c>
      <c r="S433" s="6" t="s">
        <v>279</v>
      </c>
      <c r="T433" s="12">
        <v>44637.463854166665</v>
      </c>
      <c r="U433" s="2" t="str">
        <f t="shared" si="29"/>
        <v>2022-03-17</v>
      </c>
    </row>
    <row r="434" spans="1:21">
      <c r="A434" s="2" t="s">
        <v>3</v>
      </c>
      <c r="B434" s="2" t="s">
        <v>67</v>
      </c>
      <c r="C434" s="2" t="s">
        <v>24</v>
      </c>
      <c r="D434" s="2" t="s">
        <v>1854</v>
      </c>
      <c r="E434" s="2">
        <v>10012</v>
      </c>
      <c r="F434" s="2" t="str">
        <f t="shared" si="30"/>
        <v>BTC</v>
      </c>
      <c r="G434" s="2" t="str">
        <f>IF(INDEX(지갑!$H:$H,MATCH(A434&amp;B434&amp;C434&amp;D434&amp;E434&amp;F434&amp;H434,지갑!$K:$K,0))=0, "",INDEX(지갑!$H:$H,MATCH(A434&amp;B434&amp;C434&amp;D434&amp;E434&amp;F434&amp;H434,지갑!$K:$K,0)))</f>
        <v>19SK9LWSXLdmwPxvjPgvUrdaPhaPS6LaNu</v>
      </c>
      <c r="I434" s="6" t="s">
        <v>67</v>
      </c>
      <c r="J434" s="6" t="s">
        <v>111</v>
      </c>
      <c r="K434" s="6" t="s">
        <v>9</v>
      </c>
      <c r="L434" s="6" t="s">
        <v>9</v>
      </c>
      <c r="M434" s="9">
        <v>6.9995000000000003</v>
      </c>
      <c r="N434" s="6" t="s">
        <v>280</v>
      </c>
      <c r="P434" s="6" t="str">
        <f>IF(ISBLANK(N434)=FALSE,IF(ISERROR(INDEX(지갑!$B$2:$B$1048576,MATCH($N434&amp;O434,지갑!$J$2:$J$1048576,0))) = TRUE, "", INDEX(지갑!$B$2:$B$1048576,MATCH($N434&amp;O434,지갑!$J$2:$J$1048576,0))),"")</f>
        <v>exchange</v>
      </c>
      <c r="Q434" s="6" t="str">
        <f>IF(ISBLANK(N434)=FALSE,IF(ISERROR(INDEX(지갑!$C$2:$C$1048576,MATCH($N434&amp;O434,지갑!$J$2:$J$1048576,0))) = TRUE, "", INDEX(지갑!$C$2:$C$1048576,MATCH($N434&amp;O434,지갑!$J$2:$J$1048576,0))),"")</f>
        <v>Upbit</v>
      </c>
      <c r="R434" s="6" t="str">
        <f>IF(ISBLANK(N434)=FALSE,IF(ISERROR(INDEX(지갑!$D$2:$D$1048576,MATCH($N434&amp;O434,지갑!$J$2:$J$1048576,0))) = TRUE, "", INDEX(지갑!$D$2:$D$1048576,MATCH($N434&amp;O434,지갑!$J$2:$J$1048576,0))),"")</f>
        <v>용범</v>
      </c>
      <c r="S434" s="6" t="s">
        <v>281</v>
      </c>
      <c r="T434" s="12">
        <v>44637.463472222225</v>
      </c>
      <c r="U434" s="2" t="str">
        <f t="shared" si="29"/>
        <v>2022-03-17</v>
      </c>
    </row>
    <row r="435" spans="1:21">
      <c r="A435" s="2" t="s">
        <v>3</v>
      </c>
      <c r="B435" s="2" t="s">
        <v>67</v>
      </c>
      <c r="C435" s="2" t="s">
        <v>24</v>
      </c>
      <c r="D435" s="2" t="s">
        <v>1854</v>
      </c>
      <c r="E435" s="2">
        <v>10012</v>
      </c>
      <c r="F435" s="2" t="str">
        <f t="shared" ref="F435:F458" si="31">K435</f>
        <v>ATOM</v>
      </c>
      <c r="G435" s="2" t="str">
        <f>IF(INDEX(지갑!$H:$H,MATCH(A435&amp;B435&amp;C435&amp;D435&amp;E435&amp;F435&amp;H435,지갑!$K:$K,0))=0, "",INDEX(지갑!$H:$H,MATCH(A435&amp;B435&amp;C435&amp;D435&amp;E435&amp;F435&amp;H435,지갑!$K:$K,0)))</f>
        <v>cosmos15v50ymp6n5dn73erkqtmq0u8adpl8d3ujv2e74</v>
      </c>
      <c r="H435" s="5">
        <v>101230448</v>
      </c>
      <c r="I435" s="6" t="s">
        <v>67</v>
      </c>
      <c r="J435" s="6" t="s">
        <v>111</v>
      </c>
      <c r="K435" s="6" t="s">
        <v>70</v>
      </c>
      <c r="L435" s="6" t="s">
        <v>70</v>
      </c>
      <c r="M435" s="9">
        <v>207</v>
      </c>
      <c r="N435" s="6" t="s">
        <v>71</v>
      </c>
      <c r="O435" s="6">
        <v>104932661</v>
      </c>
      <c r="P435" s="6" t="str">
        <f>IF(ISBLANK(N435)=FALSE,IF(ISERROR(INDEX(지갑!$B$2:$B$1048576,MATCH($N435&amp;O435,지갑!$J$2:$J$1048576,0))) = TRUE, "", INDEX(지갑!$B$2:$B$1048576,MATCH($N435&amp;O435,지갑!$J$2:$J$1048576,0))),"")</f>
        <v>exchange</v>
      </c>
      <c r="Q435" s="6" t="str">
        <f>IF(ISBLANK(N435)=FALSE,IF(ISERROR(INDEX(지갑!$C$2:$C$1048576,MATCH($N435&amp;O435,지갑!$J$2:$J$1048576,0))) = TRUE, "", INDEX(지갑!$C$2:$C$1048576,MATCH($N435&amp;O435,지갑!$J$2:$J$1048576,0))),"")</f>
        <v>Binance</v>
      </c>
      <c r="R435" s="6" t="str">
        <f>IF(ISBLANK(N435)=FALSE,IF(ISERROR(INDEX(지갑!$D$2:$D$1048576,MATCH($N435&amp;O435,지갑!$J$2:$J$1048576,0))) = TRUE, "", INDEX(지갑!$D$2:$D$1048576,MATCH($N435&amp;O435,지갑!$J$2:$J$1048576,0))),"")</f>
        <v>BBRICK</v>
      </c>
      <c r="S435" s="6" t="s">
        <v>282</v>
      </c>
      <c r="T435" s="12">
        <v>44637.459930555553</v>
      </c>
      <c r="U435" s="2" t="str">
        <f t="shared" si="29"/>
        <v>2022-03-17</v>
      </c>
    </row>
    <row r="436" spans="1:21">
      <c r="A436" s="2" t="s">
        <v>3</v>
      </c>
      <c r="B436" s="2" t="s">
        <v>23</v>
      </c>
      <c r="C436" s="2" t="s">
        <v>24</v>
      </c>
      <c r="D436" s="2" t="s">
        <v>1856</v>
      </c>
      <c r="E436" s="2">
        <v>10025</v>
      </c>
      <c r="F436" s="2" t="str">
        <f t="shared" si="31"/>
        <v>UST</v>
      </c>
      <c r="G436" s="2" t="str">
        <f>IF(INDEX(지갑!$H:$H,MATCH(A436&amp;B436&amp;C436&amp;D436&amp;E436&amp;F436&amp;H436,지갑!$K:$K,0))=0, "",INDEX(지갑!$H:$H,MATCH(A436&amp;B436&amp;C436&amp;D436&amp;E436&amp;F436&amp;H436,지갑!$K:$K,0)))</f>
        <v>terra1luagdjcr9c9yvp3ak4d7chjm5gldcmgln5rku5</v>
      </c>
      <c r="H436" s="2">
        <v>1273090217</v>
      </c>
      <c r="I436" s="6" t="s">
        <v>6</v>
      </c>
      <c r="J436" s="6" t="s">
        <v>24</v>
      </c>
      <c r="K436" s="6" t="s">
        <v>15</v>
      </c>
      <c r="L436" s="6" t="s">
        <v>1676</v>
      </c>
      <c r="M436" s="23">
        <v>5600000</v>
      </c>
      <c r="N436" s="6" t="s">
        <v>108</v>
      </c>
      <c r="P436" s="6" t="str">
        <f>IF(ISBLANK(N436)=FALSE,IF(ISERROR(INDEX(지갑!$B$2:$B$1048576,MATCH($N436&amp;O436,지갑!$J$2:$J$1048576,0))) = TRUE, "", INDEX(지갑!$B$2:$B$1048576,MATCH($N436&amp;O436,지갑!$J$2:$J$1048576,0))),"")</f>
        <v>Wallet</v>
      </c>
      <c r="Q436" s="6" t="str">
        <f>IF(ISBLANK(N436)=FALSE,IF(ISERROR(INDEX(지갑!$C$2:$C$1048576,MATCH($N436&amp;O436,지갑!$J$2:$J$1048576,0))) = TRUE, "", INDEX(지갑!$C$2:$C$1048576,MATCH($N436&amp;O436,지갑!$J$2:$J$1048576,0))),"")</f>
        <v>Terra</v>
      </c>
      <c r="R436" s="6" t="str">
        <f>IF(ISBLANK(N436)=FALSE,IF(ISERROR(INDEX(지갑!$D$2:$D$1048576,MATCH($N436&amp;O436,지갑!$J$2:$J$1048576,0))) = TRUE, "", INDEX(지갑!$D$2:$D$1048576,MATCH($N436&amp;O436,지갑!$J$2:$J$1048576,0))),"")</f>
        <v>BBRICK</v>
      </c>
      <c r="S436" s="6" t="s">
        <v>355</v>
      </c>
      <c r="T436" s="12">
        <v>44669.839814814812</v>
      </c>
      <c r="U436" s="2" t="str">
        <f t="shared" si="29"/>
        <v>2022-04-18</v>
      </c>
    </row>
    <row r="437" spans="1:21">
      <c r="A437" s="2" t="s">
        <v>3</v>
      </c>
      <c r="B437" s="2" t="s">
        <v>67</v>
      </c>
      <c r="C437" s="2" t="s">
        <v>24</v>
      </c>
      <c r="D437" s="2" t="s">
        <v>1854</v>
      </c>
      <c r="E437" s="2">
        <v>10012</v>
      </c>
      <c r="F437" s="2" t="str">
        <f t="shared" si="31"/>
        <v>ATOM</v>
      </c>
      <c r="G437" s="2" t="str">
        <f>IF(INDEX(지갑!$H:$H,MATCH(A437&amp;B437&amp;C437&amp;D437&amp;E437&amp;F437&amp;H437,지갑!$K:$K,0))=0, "",INDEX(지갑!$H:$H,MATCH(A437&amp;B437&amp;C437&amp;D437&amp;E437&amp;F437&amp;H437,지갑!$K:$K,0)))</f>
        <v>cosmos15v50ymp6n5dn73erkqtmq0u8adpl8d3ujv2e74</v>
      </c>
      <c r="H437" s="5">
        <v>101230448</v>
      </c>
      <c r="I437" s="6" t="s">
        <v>67</v>
      </c>
      <c r="J437" s="6" t="s">
        <v>111</v>
      </c>
      <c r="K437" s="6" t="s">
        <v>70</v>
      </c>
      <c r="L437" s="6" t="s">
        <v>70</v>
      </c>
      <c r="M437" s="9">
        <v>225</v>
      </c>
      <c r="N437" s="6" t="s">
        <v>71</v>
      </c>
      <c r="O437" s="6">
        <v>104932661</v>
      </c>
      <c r="P437" s="6" t="str">
        <f>IF(ISBLANK(N437)=FALSE,IF(ISERROR(INDEX(지갑!$B$2:$B$1048576,MATCH($N437&amp;O437,지갑!$J$2:$J$1048576,0))) = TRUE, "", INDEX(지갑!$B$2:$B$1048576,MATCH($N437&amp;O437,지갑!$J$2:$J$1048576,0))),"")</f>
        <v>exchange</v>
      </c>
      <c r="Q437" s="6" t="str">
        <f>IF(ISBLANK(N437)=FALSE,IF(ISERROR(INDEX(지갑!$C$2:$C$1048576,MATCH($N437&amp;O437,지갑!$J$2:$J$1048576,0))) = TRUE, "", INDEX(지갑!$C$2:$C$1048576,MATCH($N437&amp;O437,지갑!$J$2:$J$1048576,0))),"")</f>
        <v>Binance</v>
      </c>
      <c r="R437" s="6" t="str">
        <f>IF(ISBLANK(N437)=FALSE,IF(ISERROR(INDEX(지갑!$D$2:$D$1048576,MATCH($N437&amp;O437,지갑!$J$2:$J$1048576,0))) = TRUE, "", INDEX(지갑!$D$2:$D$1048576,MATCH($N437&amp;O437,지갑!$J$2:$J$1048576,0))),"")</f>
        <v>BBRICK</v>
      </c>
      <c r="S437" s="6" t="s">
        <v>283</v>
      </c>
      <c r="T437" s="12">
        <v>44637.450844907406</v>
      </c>
      <c r="U437" s="2" t="str">
        <f t="shared" si="29"/>
        <v>2022-03-17</v>
      </c>
    </row>
    <row r="438" spans="1:21">
      <c r="A438" s="2" t="s">
        <v>3</v>
      </c>
      <c r="B438" s="2" t="s">
        <v>67</v>
      </c>
      <c r="C438" s="2" t="s">
        <v>24</v>
      </c>
      <c r="D438" s="2" t="s">
        <v>1854</v>
      </c>
      <c r="E438" s="2">
        <v>10012</v>
      </c>
      <c r="F438" s="2" t="str">
        <f t="shared" si="31"/>
        <v>XRP</v>
      </c>
      <c r="G438" s="2" t="str">
        <f>IF(INDEX(지갑!$H:$H,MATCH(A438&amp;B438&amp;C438&amp;D438&amp;E438&amp;F438&amp;H438,지갑!$K:$K,0))=0, "",INDEX(지갑!$H:$H,MATCH(A438&amp;B438&amp;C438&amp;D438&amp;E438&amp;F438&amp;H438,지갑!$K:$K,0)))</f>
        <v>rEb8TK3gBgk5auZkwc6sHnwrGVJH8DuaLh</v>
      </c>
      <c r="H438" s="5">
        <v>105711647</v>
      </c>
      <c r="I438" s="6" t="s">
        <v>67</v>
      </c>
      <c r="J438" s="6" t="s">
        <v>111</v>
      </c>
      <c r="K438" s="6" t="s">
        <v>10</v>
      </c>
      <c r="L438" s="6" t="s">
        <v>10</v>
      </c>
      <c r="M438" s="9">
        <v>27921</v>
      </c>
      <c r="N438" s="6" t="s">
        <v>73</v>
      </c>
      <c r="O438" s="6">
        <v>531897458</v>
      </c>
      <c r="P438" s="6" t="str">
        <f>IF(ISBLANK(N438)=FALSE,IF(ISERROR(INDEX(지갑!$B$2:$B$1048576,MATCH($N438&amp;O438,지갑!$J$2:$J$1048576,0))) = TRUE, "", INDEX(지갑!$B$2:$B$1048576,MATCH($N438&amp;O438,지갑!$J$2:$J$1048576,0))),"")</f>
        <v>exchange</v>
      </c>
      <c r="Q438" s="6" t="str">
        <f>IF(ISBLANK(N438)=FALSE,IF(ISERROR(INDEX(지갑!$C$2:$C$1048576,MATCH($N438&amp;O438,지갑!$J$2:$J$1048576,0))) = TRUE, "", INDEX(지갑!$C$2:$C$1048576,MATCH($N438&amp;O438,지갑!$J$2:$J$1048576,0))),"")</f>
        <v>Binance</v>
      </c>
      <c r="R438" s="6" t="str">
        <f>IF(ISBLANK(N438)=FALSE,IF(ISERROR(INDEX(지갑!$D$2:$D$1048576,MATCH($N438&amp;O438,지갑!$J$2:$J$1048576,0))) = TRUE, "", INDEX(지갑!$D$2:$D$1048576,MATCH($N438&amp;O438,지갑!$J$2:$J$1048576,0))),"")</f>
        <v>BBRICK</v>
      </c>
      <c r="S438" s="6" t="s">
        <v>284</v>
      </c>
      <c r="T438" s="12">
        <v>44637.445601851854</v>
      </c>
      <c r="U438" s="2" t="str">
        <f t="shared" si="29"/>
        <v>2022-03-17</v>
      </c>
    </row>
    <row r="439" spans="1:21">
      <c r="A439" s="2" t="s">
        <v>3</v>
      </c>
      <c r="B439" s="2" t="s">
        <v>67</v>
      </c>
      <c r="C439" s="2" t="s">
        <v>24</v>
      </c>
      <c r="D439" s="2" t="s">
        <v>1854</v>
      </c>
      <c r="E439" s="2">
        <v>10012</v>
      </c>
      <c r="F439" s="2" t="str">
        <f t="shared" si="31"/>
        <v>ATOM</v>
      </c>
      <c r="G439" s="2" t="str">
        <f>IF(INDEX(지갑!$H:$H,MATCH(A439&amp;B439&amp;C439&amp;D439&amp;E439&amp;F439&amp;H439,지갑!$K:$K,0))=0, "",INDEX(지갑!$H:$H,MATCH(A439&amp;B439&amp;C439&amp;D439&amp;E439&amp;F439&amp;H439,지갑!$K:$K,0)))</f>
        <v>cosmos15v50ymp6n5dn73erkqtmq0u8adpl8d3ujv2e74</v>
      </c>
      <c r="H439" s="5">
        <v>101230448</v>
      </c>
      <c r="I439" s="6" t="s">
        <v>67</v>
      </c>
      <c r="J439" s="6" t="s">
        <v>111</v>
      </c>
      <c r="K439" s="6" t="s">
        <v>70</v>
      </c>
      <c r="L439" s="6" t="s">
        <v>70</v>
      </c>
      <c r="M439" s="9">
        <v>214</v>
      </c>
      <c r="N439" s="6" t="s">
        <v>71</v>
      </c>
      <c r="O439" s="6">
        <v>104932661</v>
      </c>
      <c r="P439" s="6" t="str">
        <f>IF(ISBLANK(N439)=FALSE,IF(ISERROR(INDEX(지갑!$B$2:$B$1048576,MATCH($N439&amp;O439,지갑!$J$2:$J$1048576,0))) = TRUE, "", INDEX(지갑!$B$2:$B$1048576,MATCH($N439&amp;O439,지갑!$J$2:$J$1048576,0))),"")</f>
        <v>exchange</v>
      </c>
      <c r="Q439" s="6" t="str">
        <f>IF(ISBLANK(N439)=FALSE,IF(ISERROR(INDEX(지갑!$C$2:$C$1048576,MATCH($N439&amp;O439,지갑!$J$2:$J$1048576,0))) = TRUE, "", INDEX(지갑!$C$2:$C$1048576,MATCH($N439&amp;O439,지갑!$J$2:$J$1048576,0))),"")</f>
        <v>Binance</v>
      </c>
      <c r="R439" s="6" t="str">
        <f>IF(ISBLANK(N439)=FALSE,IF(ISERROR(INDEX(지갑!$D$2:$D$1048576,MATCH($N439&amp;O439,지갑!$J$2:$J$1048576,0))) = TRUE, "", INDEX(지갑!$D$2:$D$1048576,MATCH($N439&amp;O439,지갑!$J$2:$J$1048576,0))),"")</f>
        <v>BBRICK</v>
      </c>
      <c r="S439" s="6" t="s">
        <v>285</v>
      </c>
      <c r="T439" s="12">
        <v>44637.437175925923</v>
      </c>
      <c r="U439" s="2" t="str">
        <f t="shared" si="29"/>
        <v>2022-03-17</v>
      </c>
    </row>
    <row r="440" spans="1:21">
      <c r="A440" s="2" t="s">
        <v>3</v>
      </c>
      <c r="B440" s="2" t="s">
        <v>23</v>
      </c>
      <c r="C440" s="2" t="s">
        <v>24</v>
      </c>
      <c r="D440" s="2" t="s">
        <v>1856</v>
      </c>
      <c r="E440" s="2">
        <v>10025</v>
      </c>
      <c r="F440" s="2" t="str">
        <f t="shared" si="31"/>
        <v>ETH</v>
      </c>
      <c r="G440" s="2" t="str">
        <f>IF(INDEX(지갑!$H:$H,MATCH(A440&amp;B440&amp;C440&amp;D440&amp;E440&amp;F440&amp;H440,지갑!$K:$K,0))=0, "",INDEX(지갑!$H:$H,MATCH(A440&amp;B440&amp;C440&amp;D440&amp;E440&amp;F440&amp;H440,지갑!$K:$K,0)))</f>
        <v>0xd16eEBDb4F8804b66AB4b2c536917154d9a47E82</v>
      </c>
      <c r="I440" s="6" t="s">
        <v>6</v>
      </c>
      <c r="J440" s="6" t="s">
        <v>24</v>
      </c>
      <c r="K440" s="6" t="s">
        <v>11</v>
      </c>
      <c r="L440" s="6" t="s">
        <v>11</v>
      </c>
      <c r="M440" s="23">
        <v>6811</v>
      </c>
      <c r="N440" s="6" t="s">
        <v>123</v>
      </c>
      <c r="P440" s="6" t="str">
        <f>IF(ISBLANK(N440)=FALSE,IF(ISERROR(INDEX(지갑!$B$2:$B$1048576,MATCH($N440&amp;O440,지갑!$J$2:$J$1048576,0))) = TRUE, "", INDEX(지갑!$B$2:$B$1048576,MATCH($N440&amp;O440,지갑!$J$2:$J$1048576,0))),"")</f>
        <v>exchange</v>
      </c>
      <c r="Q440" s="6" t="str">
        <f>IF(ISBLANK(N440)=FALSE,IF(ISERROR(INDEX(지갑!$C$2:$C$1048576,MATCH($N440&amp;O440,지갑!$J$2:$J$1048576,0))) = TRUE, "", INDEX(지갑!$C$2:$C$1048576,MATCH($N440&amp;O440,지갑!$J$2:$J$1048576,0))),"")</f>
        <v>비둘기지갑</v>
      </c>
      <c r="R440" s="6" t="str">
        <f>IF(ISBLANK(N440)=FALSE,IF(ISERROR(INDEX(지갑!$D$2:$D$1048576,MATCH($N440&amp;O440,지갑!$J$2:$J$1048576,0))) = TRUE, "", INDEX(지갑!$D$2:$D$1048576,MATCH($N440&amp;O440,지갑!$J$2:$J$1048576,0))),"")</f>
        <v>BBRICK</v>
      </c>
      <c r="S440" s="6" t="s">
        <v>356</v>
      </c>
      <c r="T440" s="12">
        <v>44669.676412037035</v>
      </c>
      <c r="U440" s="2" t="str">
        <f t="shared" si="29"/>
        <v>2022-04-18</v>
      </c>
    </row>
    <row r="441" spans="1:21">
      <c r="A441" s="2" t="s">
        <v>3</v>
      </c>
      <c r="B441" s="2" t="s">
        <v>67</v>
      </c>
      <c r="C441" s="2" t="s">
        <v>24</v>
      </c>
      <c r="D441" s="2" t="s">
        <v>1854</v>
      </c>
      <c r="E441" s="2">
        <v>10012</v>
      </c>
      <c r="F441" s="2" t="str">
        <f t="shared" si="31"/>
        <v>ETH</v>
      </c>
      <c r="G441" s="2" t="str">
        <f>IF(INDEX(지갑!$H:$H,MATCH(A441&amp;B441&amp;C441&amp;D441&amp;E441&amp;F441&amp;H441,지갑!$K:$K,0))=0, "",INDEX(지갑!$H:$H,MATCH(A441&amp;B441&amp;C441&amp;D441&amp;E441&amp;F441&amp;H441,지갑!$K:$K,0)))</f>
        <v>0x5d6fcf22aa4e4ff8da0abe329392e7c5306d22f3</v>
      </c>
      <c r="I441" s="6" t="s">
        <v>67</v>
      </c>
      <c r="J441" s="6" t="s">
        <v>111</v>
      </c>
      <c r="K441" s="6" t="s">
        <v>11</v>
      </c>
      <c r="L441" s="6" t="s">
        <v>11</v>
      </c>
      <c r="M441" s="9">
        <v>104</v>
      </c>
      <c r="N441" s="6" t="s">
        <v>274</v>
      </c>
      <c r="P441" s="6" t="str">
        <f>IF(ISBLANK(N441)=FALSE,IF(ISERROR(INDEX(지갑!$B$2:$B$1048576,MATCH($N441&amp;O441,지갑!$J$2:$J$1048576,0))) = TRUE, "", INDEX(지갑!$B$2:$B$1048576,MATCH($N441&amp;O441,지갑!$J$2:$J$1048576,0))),"")</f>
        <v>exchange</v>
      </c>
      <c r="Q441" s="6" t="str">
        <f>IF(ISBLANK(N441)=FALSE,IF(ISERROR(INDEX(지갑!$C$2:$C$1048576,MATCH($N441&amp;O441,지갑!$J$2:$J$1048576,0))) = TRUE, "", INDEX(지갑!$C$2:$C$1048576,MATCH($N441&amp;O441,지갑!$J$2:$J$1048576,0))),"")</f>
        <v>Binance</v>
      </c>
      <c r="R441" s="6" t="str">
        <f>IF(ISBLANK(N441)=FALSE,IF(ISERROR(INDEX(지갑!$D$2:$D$1048576,MATCH($N441&amp;O441,지갑!$J$2:$J$1048576,0))) = TRUE, "", INDEX(지갑!$D$2:$D$1048576,MATCH($N441&amp;O441,지갑!$J$2:$J$1048576,0))),"")</f>
        <v>BBRICK</v>
      </c>
      <c r="S441" s="6" t="s">
        <v>286</v>
      </c>
      <c r="T441" s="12">
        <v>44637.399942129632</v>
      </c>
      <c r="U441" s="2" t="str">
        <f t="shared" si="29"/>
        <v>2022-03-17</v>
      </c>
    </row>
    <row r="442" spans="1:21">
      <c r="A442" s="2" t="s">
        <v>3</v>
      </c>
      <c r="B442" s="2" t="s">
        <v>67</v>
      </c>
      <c r="C442" s="2" t="s">
        <v>24</v>
      </c>
      <c r="D442" s="2" t="s">
        <v>1854</v>
      </c>
      <c r="E442" s="2">
        <v>10012</v>
      </c>
      <c r="F442" s="2" t="str">
        <f t="shared" si="31"/>
        <v>ATOM</v>
      </c>
      <c r="G442" s="2" t="str">
        <f>IF(INDEX(지갑!$H:$H,MATCH(A442&amp;B442&amp;C442&amp;D442&amp;E442&amp;F442&amp;H442,지갑!$K:$K,0))=0, "",INDEX(지갑!$H:$H,MATCH(A442&amp;B442&amp;C442&amp;D442&amp;E442&amp;F442&amp;H442,지갑!$K:$K,0)))</f>
        <v>cosmos15v50ymp6n5dn73erkqtmq0u8adpl8d3ujv2e74</v>
      </c>
      <c r="H442" s="5">
        <v>101230448</v>
      </c>
      <c r="I442" s="6" t="s">
        <v>67</v>
      </c>
      <c r="J442" s="6" t="s">
        <v>111</v>
      </c>
      <c r="K442" s="6" t="s">
        <v>70</v>
      </c>
      <c r="L442" s="6" t="s">
        <v>70</v>
      </c>
      <c r="M442" s="9">
        <v>363</v>
      </c>
      <c r="N442" s="6" t="s">
        <v>71</v>
      </c>
      <c r="O442" s="6">
        <v>104932661</v>
      </c>
      <c r="P442" s="6" t="str">
        <f>IF(ISBLANK(N442)=FALSE,IF(ISERROR(INDEX(지갑!$B$2:$B$1048576,MATCH($N442&amp;O442,지갑!$J$2:$J$1048576,0))) = TRUE, "", INDEX(지갑!$B$2:$B$1048576,MATCH($N442&amp;O442,지갑!$J$2:$J$1048576,0))),"")</f>
        <v>exchange</v>
      </c>
      <c r="Q442" s="6" t="str">
        <f>IF(ISBLANK(N442)=FALSE,IF(ISERROR(INDEX(지갑!$C$2:$C$1048576,MATCH($N442&amp;O442,지갑!$J$2:$J$1048576,0))) = TRUE, "", INDEX(지갑!$C$2:$C$1048576,MATCH($N442&amp;O442,지갑!$J$2:$J$1048576,0))),"")</f>
        <v>Binance</v>
      </c>
      <c r="R442" s="6" t="str">
        <f>IF(ISBLANK(N442)=FALSE,IF(ISERROR(INDEX(지갑!$D$2:$D$1048576,MATCH($N442&amp;O442,지갑!$J$2:$J$1048576,0))) = TRUE, "", INDEX(지갑!$D$2:$D$1048576,MATCH($N442&amp;O442,지갑!$J$2:$J$1048576,0))),"")</f>
        <v>BBRICK</v>
      </c>
      <c r="S442" s="6" t="s">
        <v>287</v>
      </c>
      <c r="T442" s="12">
        <v>44637.399583333332</v>
      </c>
      <c r="U442" s="2" t="str">
        <f t="shared" si="29"/>
        <v>2022-03-17</v>
      </c>
    </row>
    <row r="443" spans="1:21">
      <c r="A443" s="2" t="s">
        <v>3</v>
      </c>
      <c r="B443" s="2" t="s">
        <v>67</v>
      </c>
      <c r="C443" s="2" t="s">
        <v>24</v>
      </c>
      <c r="D443" s="2" t="s">
        <v>1854</v>
      </c>
      <c r="E443" s="2">
        <v>10012</v>
      </c>
      <c r="F443" s="2" t="str">
        <f t="shared" si="31"/>
        <v>BTC</v>
      </c>
      <c r="G443" s="2" t="str">
        <f>IF(INDEX(지갑!$H:$H,MATCH(A443&amp;B443&amp;C443&amp;D443&amp;E443&amp;F443&amp;H443,지갑!$K:$K,0))=0, "",INDEX(지갑!$H:$H,MATCH(A443&amp;B443&amp;C443&amp;D443&amp;E443&amp;F443&amp;H443,지갑!$K:$K,0)))</f>
        <v>19SK9LWSXLdmwPxvjPgvUrdaPhaPS6LaNu</v>
      </c>
      <c r="I443" s="6" t="s">
        <v>67</v>
      </c>
      <c r="J443" s="6" t="s">
        <v>111</v>
      </c>
      <c r="K443" s="6" t="s">
        <v>9</v>
      </c>
      <c r="L443" s="6" t="s">
        <v>9</v>
      </c>
      <c r="M443" s="9">
        <v>5.9995000000000003</v>
      </c>
      <c r="N443" s="6" t="s">
        <v>280</v>
      </c>
      <c r="P443" s="6" t="str">
        <f>IF(ISBLANK(N443)=FALSE,IF(ISERROR(INDEX(지갑!$B$2:$B$1048576,MATCH($N443&amp;O443,지갑!$J$2:$J$1048576,0))) = TRUE, "", INDEX(지갑!$B$2:$B$1048576,MATCH($N443&amp;O443,지갑!$J$2:$J$1048576,0))),"")</f>
        <v>exchange</v>
      </c>
      <c r="Q443" s="6" t="str">
        <f>IF(ISBLANK(N443)=FALSE,IF(ISERROR(INDEX(지갑!$C$2:$C$1048576,MATCH($N443&amp;O443,지갑!$J$2:$J$1048576,0))) = TRUE, "", INDEX(지갑!$C$2:$C$1048576,MATCH($N443&amp;O443,지갑!$J$2:$J$1048576,0))),"")</f>
        <v>Upbit</v>
      </c>
      <c r="R443" s="6" t="str">
        <f>IF(ISBLANK(N443)=FALSE,IF(ISERROR(INDEX(지갑!$D$2:$D$1048576,MATCH($N443&amp;O443,지갑!$J$2:$J$1048576,0))) = TRUE, "", INDEX(지갑!$D$2:$D$1048576,MATCH($N443&amp;O443,지갑!$J$2:$J$1048576,0))),"")</f>
        <v>용범</v>
      </c>
      <c r="S443" s="6" t="s">
        <v>288</v>
      </c>
      <c r="T443" s="12">
        <v>44637.144780092596</v>
      </c>
      <c r="U443" s="2" t="str">
        <f t="shared" si="29"/>
        <v>2022-03-17</v>
      </c>
    </row>
    <row r="444" spans="1:21">
      <c r="A444" s="2" t="s">
        <v>3</v>
      </c>
      <c r="B444" s="2" t="s">
        <v>67</v>
      </c>
      <c r="C444" s="2" t="s">
        <v>24</v>
      </c>
      <c r="D444" s="2" t="s">
        <v>1854</v>
      </c>
      <c r="E444" s="2">
        <v>10012</v>
      </c>
      <c r="F444" s="2" t="str">
        <f t="shared" si="31"/>
        <v>ATOM</v>
      </c>
      <c r="G444" s="2" t="str">
        <f>IF(INDEX(지갑!$H:$H,MATCH(A444&amp;B444&amp;C444&amp;D444&amp;E444&amp;F444&amp;H444,지갑!$K:$K,0))=0, "",INDEX(지갑!$H:$H,MATCH(A444&amp;B444&amp;C444&amp;D444&amp;E444&amp;F444&amp;H444,지갑!$K:$K,0)))</f>
        <v>cosmos15v50ymp6n5dn73erkqtmq0u8adpl8d3ujv2e74</v>
      </c>
      <c r="H444" s="5">
        <v>101230448</v>
      </c>
      <c r="I444" s="6" t="s">
        <v>67</v>
      </c>
      <c r="J444" s="6" t="s">
        <v>111</v>
      </c>
      <c r="K444" s="6" t="s">
        <v>70</v>
      </c>
      <c r="L444" s="6" t="s">
        <v>70</v>
      </c>
      <c r="M444" s="9">
        <v>242</v>
      </c>
      <c r="N444" s="6" t="s">
        <v>71</v>
      </c>
      <c r="O444" s="6">
        <v>104932661</v>
      </c>
      <c r="P444" s="6" t="str">
        <f>IF(ISBLANK(N444)=FALSE,IF(ISERROR(INDEX(지갑!$B$2:$B$1048576,MATCH($N444&amp;O444,지갑!$J$2:$J$1048576,0))) = TRUE, "", INDEX(지갑!$B$2:$B$1048576,MATCH($N444&amp;O444,지갑!$J$2:$J$1048576,0))),"")</f>
        <v>exchange</v>
      </c>
      <c r="Q444" s="6" t="str">
        <f>IF(ISBLANK(N444)=FALSE,IF(ISERROR(INDEX(지갑!$C$2:$C$1048576,MATCH($N444&amp;O444,지갑!$J$2:$J$1048576,0))) = TRUE, "", INDEX(지갑!$C$2:$C$1048576,MATCH($N444&amp;O444,지갑!$J$2:$J$1048576,0))),"")</f>
        <v>Binance</v>
      </c>
      <c r="R444" s="6" t="str">
        <f>IF(ISBLANK(N444)=FALSE,IF(ISERROR(INDEX(지갑!$D$2:$D$1048576,MATCH($N444&amp;O444,지갑!$J$2:$J$1048576,0))) = TRUE, "", INDEX(지갑!$D$2:$D$1048576,MATCH($N444&amp;O444,지갑!$J$2:$J$1048576,0))),"")</f>
        <v>BBRICK</v>
      </c>
      <c r="S444" s="6" t="s">
        <v>289</v>
      </c>
      <c r="T444" s="12">
        <v>44637.062361111108</v>
      </c>
      <c r="U444" s="2" t="str">
        <f t="shared" si="29"/>
        <v>2022-03-17</v>
      </c>
    </row>
    <row r="445" spans="1:21">
      <c r="A445" s="2" t="s">
        <v>3</v>
      </c>
      <c r="B445" s="2" t="s">
        <v>67</v>
      </c>
      <c r="C445" s="2" t="s">
        <v>24</v>
      </c>
      <c r="D445" s="2" t="s">
        <v>1854</v>
      </c>
      <c r="E445" s="2">
        <v>10012</v>
      </c>
      <c r="F445" s="2" t="str">
        <f t="shared" si="31"/>
        <v>XRP</v>
      </c>
      <c r="G445" s="2" t="str">
        <f>IF(INDEX(지갑!$H:$H,MATCH(A445&amp;B445&amp;C445&amp;D445&amp;E445&amp;F445&amp;H445,지갑!$K:$K,0))=0, "",INDEX(지갑!$H:$H,MATCH(A445&amp;B445&amp;C445&amp;D445&amp;E445&amp;F445&amp;H445,지갑!$K:$K,0)))</f>
        <v>rEb8TK3gBgk5auZkwc6sHnwrGVJH8DuaLh</v>
      </c>
      <c r="H445" s="5">
        <v>105711647</v>
      </c>
      <c r="I445" s="6" t="s">
        <v>67</v>
      </c>
      <c r="J445" s="6" t="s">
        <v>111</v>
      </c>
      <c r="K445" s="6" t="s">
        <v>10</v>
      </c>
      <c r="L445" s="6" t="s">
        <v>10</v>
      </c>
      <c r="M445" s="9">
        <v>31676.75</v>
      </c>
      <c r="N445" s="6" t="s">
        <v>243</v>
      </c>
      <c r="O445" s="6">
        <v>2928323236</v>
      </c>
      <c r="P445" s="6" t="str">
        <f>IF(ISBLANK(N445)=FALSE,IF(ISERROR(INDEX(지갑!$B$2:$B$1048576,MATCH($N445&amp;O445,지갑!$J$2:$J$1048576,0))) = TRUE, "", INDEX(지갑!$B$2:$B$1048576,MATCH($N445&amp;O445,지갑!$J$2:$J$1048576,0))),"")</f>
        <v>exchange</v>
      </c>
      <c r="Q445" s="6" t="str">
        <f>IF(ISBLANK(N445)=FALSE,IF(ISERROR(INDEX(지갑!$C$2:$C$1048576,MATCH($N445&amp;O445,지갑!$J$2:$J$1048576,0))) = TRUE, "", INDEX(지갑!$C$2:$C$1048576,MATCH($N445&amp;O445,지갑!$J$2:$J$1048576,0))),"")</f>
        <v>Upbit</v>
      </c>
      <c r="R445" s="6" t="str">
        <f>IF(ISBLANK(N445)=FALSE,IF(ISERROR(INDEX(지갑!$D$2:$D$1048576,MATCH($N445&amp;O445,지갑!$J$2:$J$1048576,0))) = TRUE, "", INDEX(지갑!$D$2:$D$1048576,MATCH($N445&amp;O445,지갑!$J$2:$J$1048576,0))),"")</f>
        <v>용범</v>
      </c>
      <c r="S445" s="6" t="s">
        <v>290</v>
      </c>
      <c r="T445" s="12">
        <v>44636.931666666664</v>
      </c>
      <c r="U445" s="2" t="str">
        <f t="shared" si="29"/>
        <v>2022-03-16</v>
      </c>
    </row>
    <row r="446" spans="1:21">
      <c r="A446" s="2" t="s">
        <v>3</v>
      </c>
      <c r="B446" s="2" t="s">
        <v>67</v>
      </c>
      <c r="C446" s="2" t="s">
        <v>24</v>
      </c>
      <c r="D446" s="2" t="s">
        <v>1854</v>
      </c>
      <c r="E446" s="2">
        <v>10012</v>
      </c>
      <c r="F446" s="2" t="str">
        <f t="shared" si="31"/>
        <v>UST</v>
      </c>
      <c r="G446" s="2" t="str">
        <f>IF(INDEX(지갑!$H:$H,MATCH(A446&amp;B446&amp;C446&amp;D446&amp;E446&amp;F446&amp;H446,지갑!$K:$K,0))=0, "",INDEX(지갑!$H:$H,MATCH(A446&amp;B446&amp;C446&amp;D446&amp;E446&amp;F446&amp;H446,지갑!$K:$K,0)))</f>
        <v>terra1ncjg4a59x2pgvqy9qjyqprlj8lrwshm0wleht5</v>
      </c>
      <c r="H446" s="2">
        <v>102585224</v>
      </c>
      <c r="I446" s="6" t="s">
        <v>67</v>
      </c>
      <c r="J446" s="6" t="s">
        <v>111</v>
      </c>
      <c r="K446" s="6" t="s">
        <v>15</v>
      </c>
      <c r="L446" s="6" t="s">
        <v>14</v>
      </c>
      <c r="M446" s="9">
        <v>933.8</v>
      </c>
      <c r="N446" s="6" t="s">
        <v>109</v>
      </c>
      <c r="P446" s="6" t="str">
        <f>IF(ISBLANK(N446)=FALSE,IF(ISERROR(INDEX(지갑!$B$2:$B$1048576,MATCH($N446&amp;O446,지갑!$J$2:$J$1048576,0))) = TRUE, "", INDEX(지갑!$B$2:$B$1048576,MATCH($N446&amp;O446,지갑!$J$2:$J$1048576,0))),"")</f>
        <v>Wallet</v>
      </c>
      <c r="Q446" s="6" t="str">
        <f>IF(ISBLANK(N446)=FALSE,IF(ISERROR(INDEX(지갑!$C$2:$C$1048576,MATCH($N446&amp;O446,지갑!$J$2:$J$1048576,0))) = TRUE, "", INDEX(지갑!$C$2:$C$1048576,MATCH($N446&amp;O446,지갑!$J$2:$J$1048576,0))),"")</f>
        <v>Terra</v>
      </c>
      <c r="R446" s="6" t="str">
        <f>IF(ISBLANK(N446)=FALSE,IF(ISERROR(INDEX(지갑!$D$2:$D$1048576,MATCH($N446&amp;O446,지갑!$J$2:$J$1048576,0))) = TRUE, "", INDEX(지갑!$D$2:$D$1048576,MATCH($N446&amp;O446,지갑!$J$2:$J$1048576,0))),"")</f>
        <v>BBRICK</v>
      </c>
      <c r="S446" s="6" t="s">
        <v>291</v>
      </c>
      <c r="T446" s="12">
        <v>44636.70175925926</v>
      </c>
      <c r="U446" s="2" t="str">
        <f t="shared" si="29"/>
        <v>2022-03-16</v>
      </c>
    </row>
    <row r="447" spans="1:21">
      <c r="A447" s="2" t="s">
        <v>3</v>
      </c>
      <c r="B447" s="2" t="s">
        <v>23</v>
      </c>
      <c r="C447" s="2" t="s">
        <v>24</v>
      </c>
      <c r="D447" s="2" t="s">
        <v>1856</v>
      </c>
      <c r="E447" s="2">
        <v>10025</v>
      </c>
      <c r="F447" s="2" t="str">
        <f t="shared" si="31"/>
        <v>UST</v>
      </c>
      <c r="G447" s="2" t="str">
        <f>IF(INDEX(지갑!$H:$H,MATCH(A447&amp;B447&amp;C447&amp;D447&amp;E447&amp;F447&amp;H447,지갑!$K:$K,0))=0, "",INDEX(지갑!$H:$H,MATCH(A447&amp;B447&amp;C447&amp;D447&amp;E447&amp;F447&amp;H447,지갑!$K:$K,0)))</f>
        <v>terra1luagdjcr9c9yvp3ak4d7chjm5gldcmgln5rku5</v>
      </c>
      <c r="H447" s="2">
        <v>1273090217</v>
      </c>
      <c r="I447" s="6" t="s">
        <v>6</v>
      </c>
      <c r="J447" s="6" t="s">
        <v>24</v>
      </c>
      <c r="K447" s="6" t="s">
        <v>15</v>
      </c>
      <c r="L447" s="6" t="s">
        <v>1675</v>
      </c>
      <c r="M447" s="23">
        <v>3000000</v>
      </c>
      <c r="N447" s="6" t="s">
        <v>199</v>
      </c>
      <c r="P447" s="6" t="str">
        <f>IF(ISBLANK(N447)=FALSE,IF(ISERROR(INDEX(지갑!$B$2:$B$1048576,MATCH($N447&amp;O447,지갑!$J$2:$J$1048576,0))) = TRUE, "", INDEX(지갑!$B$2:$B$1048576,MATCH($N447&amp;O447,지갑!$J$2:$J$1048576,0))),"")</f>
        <v>exchange</v>
      </c>
      <c r="Q447" s="6" t="str">
        <f>IF(ISBLANK(N447)=FALSE,IF(ISERROR(INDEX(지갑!$C$2:$C$1048576,MATCH($N447&amp;O447,지갑!$J$2:$J$1048576,0))) = TRUE, "", INDEX(지갑!$C$2:$C$1048576,MATCH($N447&amp;O447,지갑!$J$2:$J$1048576,0))),"")</f>
        <v>FTX</v>
      </c>
      <c r="R447" s="6" t="str">
        <f>IF(ISBLANK(N447)=FALSE,IF(ISERROR(INDEX(지갑!$D$2:$D$1048576,MATCH($N447&amp;O447,지갑!$J$2:$J$1048576,0))) = TRUE, "", INDEX(지갑!$D$2:$D$1048576,MATCH($N447&amp;O447,지갑!$J$2:$J$1048576,0))),"")</f>
        <v>Peertec</v>
      </c>
      <c r="S447" s="6" t="s">
        <v>357</v>
      </c>
      <c r="T447" s="12">
        <v>44669.638854166667</v>
      </c>
      <c r="U447" s="2" t="str">
        <f t="shared" si="29"/>
        <v>2022-04-18</v>
      </c>
    </row>
    <row r="448" spans="1:21">
      <c r="A448" s="2" t="s">
        <v>3</v>
      </c>
      <c r="B448" s="2" t="s">
        <v>67</v>
      </c>
      <c r="C448" s="2" t="s">
        <v>24</v>
      </c>
      <c r="D448" s="2" t="s">
        <v>1854</v>
      </c>
      <c r="E448" s="2">
        <v>10012</v>
      </c>
      <c r="F448" s="2" t="str">
        <f t="shared" si="31"/>
        <v>UST</v>
      </c>
      <c r="G448" s="2" t="str">
        <f>IF(INDEX(지갑!$H:$H,MATCH(A448&amp;B448&amp;C448&amp;D448&amp;E448&amp;F448&amp;H448,지갑!$K:$K,0))=0, "",INDEX(지갑!$H:$H,MATCH(A448&amp;B448&amp;C448&amp;D448&amp;E448&amp;F448&amp;H448,지갑!$K:$K,0)))</f>
        <v>terra1ncjg4a59x2pgvqy9qjyqprlj8lrwshm0wleht5</v>
      </c>
      <c r="H448" s="2">
        <v>102585224</v>
      </c>
      <c r="I448" s="6" t="s">
        <v>67</v>
      </c>
      <c r="J448" s="6" t="s">
        <v>111</v>
      </c>
      <c r="K448" s="6" t="s">
        <v>15</v>
      </c>
      <c r="L448" s="6" t="s">
        <v>14</v>
      </c>
      <c r="M448" s="9">
        <v>23698.799999999999</v>
      </c>
      <c r="N448" s="6" t="s">
        <v>109</v>
      </c>
      <c r="P448" s="6" t="str">
        <f>IF(ISBLANK(N448)=FALSE,IF(ISERROR(INDEX(지갑!$B$2:$B$1048576,MATCH($N448&amp;O448,지갑!$J$2:$J$1048576,0))) = TRUE, "", INDEX(지갑!$B$2:$B$1048576,MATCH($N448&amp;O448,지갑!$J$2:$J$1048576,0))),"")</f>
        <v>Wallet</v>
      </c>
      <c r="Q448" s="6" t="str">
        <f>IF(ISBLANK(N448)=FALSE,IF(ISERROR(INDEX(지갑!$C$2:$C$1048576,MATCH($N448&amp;O448,지갑!$J$2:$J$1048576,0))) = TRUE, "", INDEX(지갑!$C$2:$C$1048576,MATCH($N448&amp;O448,지갑!$J$2:$J$1048576,0))),"")</f>
        <v>Terra</v>
      </c>
      <c r="R448" s="6" t="str">
        <f>IF(ISBLANK(N448)=FALSE,IF(ISERROR(INDEX(지갑!$D$2:$D$1048576,MATCH($N448&amp;O448,지갑!$J$2:$J$1048576,0))) = TRUE, "", INDEX(지갑!$D$2:$D$1048576,MATCH($N448&amp;O448,지갑!$J$2:$J$1048576,0))),"")</f>
        <v>BBRICK</v>
      </c>
      <c r="S448" s="6" t="s">
        <v>292</v>
      </c>
      <c r="T448" s="12">
        <v>44636.650833333333</v>
      </c>
      <c r="U448" s="2" t="str">
        <f t="shared" si="29"/>
        <v>2022-03-16</v>
      </c>
    </row>
    <row r="449" spans="1:21">
      <c r="A449" s="2" t="s">
        <v>3</v>
      </c>
      <c r="B449" s="2" t="s">
        <v>67</v>
      </c>
      <c r="C449" s="2" t="s">
        <v>24</v>
      </c>
      <c r="D449" s="2" t="s">
        <v>1854</v>
      </c>
      <c r="E449" s="2">
        <v>10012</v>
      </c>
      <c r="F449" s="2" t="str">
        <f t="shared" si="31"/>
        <v>BTC</v>
      </c>
      <c r="G449" s="2" t="str">
        <f>IF(INDEX(지갑!$H:$H,MATCH(A449&amp;B449&amp;C449&amp;D449&amp;E449&amp;F449&amp;H449,지갑!$K:$K,0))=0, "",INDEX(지갑!$H:$H,MATCH(A449&amp;B449&amp;C449&amp;D449&amp;E449&amp;F449&amp;H449,지갑!$K:$K,0)))</f>
        <v>19SK9LWSXLdmwPxvjPgvUrdaPhaPS6LaNu</v>
      </c>
      <c r="I449" s="6" t="s">
        <v>67</v>
      </c>
      <c r="J449" s="6" t="s">
        <v>111</v>
      </c>
      <c r="K449" s="6" t="s">
        <v>9</v>
      </c>
      <c r="L449" s="6" t="s">
        <v>9</v>
      </c>
      <c r="M449" s="9">
        <v>6</v>
      </c>
      <c r="N449" s="6" t="s">
        <v>78</v>
      </c>
      <c r="P449" s="6" t="str">
        <f>IF(ISBLANK(N449)=FALSE,IF(ISERROR(INDEX(지갑!$B$2:$B$1048576,MATCH($N449&amp;O449,지갑!$J$2:$J$1048576,0))) = TRUE, "", INDEX(지갑!$B$2:$B$1048576,MATCH($N449&amp;O449,지갑!$J$2:$J$1048576,0))),"")</f>
        <v>exchange</v>
      </c>
      <c r="Q449" s="6" t="str">
        <f>IF(ISBLANK(N449)=FALSE,IF(ISERROR(INDEX(지갑!$C$2:$C$1048576,MATCH($N449&amp;O449,지갑!$J$2:$J$1048576,0))) = TRUE, "", INDEX(지갑!$C$2:$C$1048576,MATCH($N449&amp;O449,지갑!$J$2:$J$1048576,0))),"")</f>
        <v>Binance</v>
      </c>
      <c r="R449" s="6" t="str">
        <f>IF(ISBLANK(N449)=FALSE,IF(ISERROR(INDEX(지갑!$D$2:$D$1048576,MATCH($N449&amp;O449,지갑!$J$2:$J$1048576,0))) = TRUE, "", INDEX(지갑!$D$2:$D$1048576,MATCH($N449&amp;O449,지갑!$J$2:$J$1048576,0))),"")</f>
        <v>BBRICK</v>
      </c>
      <c r="S449" s="6" t="s">
        <v>293</v>
      </c>
      <c r="T449" s="12">
        <v>44636.561099537037</v>
      </c>
      <c r="U449" s="2" t="str">
        <f t="shared" si="29"/>
        <v>2022-03-16</v>
      </c>
    </row>
    <row r="450" spans="1:21">
      <c r="A450" s="2" t="s">
        <v>3</v>
      </c>
      <c r="B450" s="2" t="s">
        <v>67</v>
      </c>
      <c r="C450" s="2" t="s">
        <v>24</v>
      </c>
      <c r="D450" s="2" t="s">
        <v>1854</v>
      </c>
      <c r="E450" s="2">
        <v>10012</v>
      </c>
      <c r="F450" s="2" t="str">
        <f t="shared" si="31"/>
        <v>XRP</v>
      </c>
      <c r="G450" s="2" t="str">
        <f>IF(INDEX(지갑!$H:$H,MATCH(A450&amp;B450&amp;C450&amp;D450&amp;E450&amp;F450&amp;H450,지갑!$K:$K,0))=0, "",INDEX(지갑!$H:$H,MATCH(A450&amp;B450&amp;C450&amp;D450&amp;E450&amp;F450&amp;H450,지갑!$K:$K,0)))</f>
        <v>rEb8TK3gBgk5auZkwc6sHnwrGVJH8DuaLh</v>
      </c>
      <c r="H450" s="5">
        <v>105711647</v>
      </c>
      <c r="I450" s="6" t="s">
        <v>67</v>
      </c>
      <c r="J450" s="6" t="s">
        <v>111</v>
      </c>
      <c r="K450" s="6" t="s">
        <v>10</v>
      </c>
      <c r="L450" s="6" t="s">
        <v>10</v>
      </c>
      <c r="M450" s="9">
        <v>25209.75</v>
      </c>
      <c r="N450" s="6" t="s">
        <v>243</v>
      </c>
      <c r="O450" s="6">
        <v>2928323236</v>
      </c>
      <c r="P450" s="6" t="str">
        <f>IF(ISBLANK(N450)=FALSE,IF(ISERROR(INDEX(지갑!$B$2:$B$1048576,MATCH($N450&amp;O450,지갑!$J$2:$J$1048576,0))) = TRUE, "", INDEX(지갑!$B$2:$B$1048576,MATCH($N450&amp;O450,지갑!$J$2:$J$1048576,0))),"")</f>
        <v>exchange</v>
      </c>
      <c r="Q450" s="6" t="str">
        <f>IF(ISBLANK(N450)=FALSE,IF(ISERROR(INDEX(지갑!$C$2:$C$1048576,MATCH($N450&amp;O450,지갑!$J$2:$J$1048576,0))) = TRUE, "", INDEX(지갑!$C$2:$C$1048576,MATCH($N450&amp;O450,지갑!$J$2:$J$1048576,0))),"")</f>
        <v>Upbit</v>
      </c>
      <c r="R450" s="6" t="str">
        <f>IF(ISBLANK(N450)=FALSE,IF(ISERROR(INDEX(지갑!$D$2:$D$1048576,MATCH($N450&amp;O450,지갑!$J$2:$J$1048576,0))) = TRUE, "", INDEX(지갑!$D$2:$D$1048576,MATCH($N450&amp;O450,지갑!$J$2:$J$1048576,0))),"")</f>
        <v>용범</v>
      </c>
      <c r="S450" s="6" t="s">
        <v>294</v>
      </c>
      <c r="T450" s="12">
        <v>44636.543495370373</v>
      </c>
      <c r="U450" s="2" t="str">
        <f t="shared" si="29"/>
        <v>2022-03-16</v>
      </c>
    </row>
    <row r="451" spans="1:21">
      <c r="A451" s="2" t="s">
        <v>3</v>
      </c>
      <c r="B451" s="2" t="s">
        <v>67</v>
      </c>
      <c r="C451" s="2" t="s">
        <v>24</v>
      </c>
      <c r="D451" s="2" t="s">
        <v>1854</v>
      </c>
      <c r="E451" s="2">
        <v>10012</v>
      </c>
      <c r="F451" s="2" t="str">
        <f t="shared" si="31"/>
        <v>ATOM</v>
      </c>
      <c r="G451" s="2" t="str">
        <f>IF(INDEX(지갑!$H:$H,MATCH(A451&amp;B451&amp;C451&amp;D451&amp;E451&amp;F451&amp;H451,지갑!$K:$K,0))=0, "",INDEX(지갑!$H:$H,MATCH(A451&amp;B451&amp;C451&amp;D451&amp;E451&amp;F451&amp;H451,지갑!$K:$K,0)))</f>
        <v>cosmos15v50ymp6n5dn73erkqtmq0u8adpl8d3ujv2e74</v>
      </c>
      <c r="H451" s="5">
        <v>101230448</v>
      </c>
      <c r="I451" s="6" t="s">
        <v>67</v>
      </c>
      <c r="J451" s="6" t="s">
        <v>111</v>
      </c>
      <c r="K451" s="6" t="s">
        <v>70</v>
      </c>
      <c r="L451" s="6" t="s">
        <v>70</v>
      </c>
      <c r="M451" s="9">
        <v>252</v>
      </c>
      <c r="N451" s="6" t="s">
        <v>71</v>
      </c>
      <c r="O451" s="6">
        <v>104932661</v>
      </c>
      <c r="P451" s="6" t="str">
        <f>IF(ISBLANK(N451)=FALSE,IF(ISERROR(INDEX(지갑!$B$2:$B$1048576,MATCH($N451&amp;O451,지갑!$J$2:$J$1048576,0))) = TRUE, "", INDEX(지갑!$B$2:$B$1048576,MATCH($N451&amp;O451,지갑!$J$2:$J$1048576,0))),"")</f>
        <v>exchange</v>
      </c>
      <c r="Q451" s="6" t="str">
        <f>IF(ISBLANK(N451)=FALSE,IF(ISERROR(INDEX(지갑!$C$2:$C$1048576,MATCH($N451&amp;O451,지갑!$J$2:$J$1048576,0))) = TRUE, "", INDEX(지갑!$C$2:$C$1048576,MATCH($N451&amp;O451,지갑!$J$2:$J$1048576,0))),"")</f>
        <v>Binance</v>
      </c>
      <c r="R451" s="6" t="str">
        <f>IF(ISBLANK(N451)=FALSE,IF(ISERROR(INDEX(지갑!$D$2:$D$1048576,MATCH($N451&amp;O451,지갑!$J$2:$J$1048576,0))) = TRUE, "", INDEX(지갑!$D$2:$D$1048576,MATCH($N451&amp;O451,지갑!$J$2:$J$1048576,0))),"")</f>
        <v>BBRICK</v>
      </c>
      <c r="S451" s="6" t="s">
        <v>295</v>
      </c>
      <c r="T451" s="12">
        <v>44636.530277777776</v>
      </c>
      <c r="U451" s="2" t="str">
        <f t="shared" ref="U451:U514" si="32">TEXT(T451, "yyyy-mm-dd")</f>
        <v>2022-03-16</v>
      </c>
    </row>
    <row r="452" spans="1:21">
      <c r="A452" s="2" t="s">
        <v>3</v>
      </c>
      <c r="B452" s="2" t="s">
        <v>67</v>
      </c>
      <c r="C452" s="2" t="s">
        <v>24</v>
      </c>
      <c r="D452" s="2" t="s">
        <v>1854</v>
      </c>
      <c r="E452" s="2">
        <v>10012</v>
      </c>
      <c r="F452" s="2" t="str">
        <f t="shared" si="31"/>
        <v>ETH</v>
      </c>
      <c r="G452" s="2" t="str">
        <f>IF(INDEX(지갑!$H:$H,MATCH(A452&amp;B452&amp;C452&amp;D452&amp;E452&amp;F452&amp;H452,지갑!$K:$K,0))=0, "",INDEX(지갑!$H:$H,MATCH(A452&amp;B452&amp;C452&amp;D452&amp;E452&amp;F452&amp;H452,지갑!$K:$K,0)))</f>
        <v>0x5d6fcf22aa4e4ff8da0abe329392e7c5306d22f3</v>
      </c>
      <c r="I452" s="6" t="s">
        <v>67</v>
      </c>
      <c r="J452" s="6" t="s">
        <v>111</v>
      </c>
      <c r="K452" s="6" t="s">
        <v>11</v>
      </c>
      <c r="L452" s="6" t="s">
        <v>11</v>
      </c>
      <c r="M452" s="9">
        <v>81.993750000000006</v>
      </c>
      <c r="N452" s="6" t="s">
        <v>296</v>
      </c>
      <c r="P452" s="6" t="str">
        <f>IF(ISBLANK(N452)=FALSE,IF(ISERROR(INDEX(지갑!$B$2:$B$1048576,MATCH($N452&amp;O452,지갑!$J$2:$J$1048576,0))) = TRUE, "", INDEX(지갑!$B$2:$B$1048576,MATCH($N452&amp;O452,지갑!$J$2:$J$1048576,0))),"")</f>
        <v>exchange</v>
      </c>
      <c r="Q452" s="6" t="str">
        <f>IF(ISBLANK(N452)=FALSE,IF(ISERROR(INDEX(지갑!$C$2:$C$1048576,MATCH($N452&amp;O452,지갑!$J$2:$J$1048576,0))) = TRUE, "", INDEX(지갑!$C$2:$C$1048576,MATCH($N452&amp;O452,지갑!$J$2:$J$1048576,0))),"")</f>
        <v>Upbit</v>
      </c>
      <c r="R452" s="6" t="str">
        <f>IF(ISBLANK(N452)=FALSE,IF(ISERROR(INDEX(지갑!$D$2:$D$1048576,MATCH($N452&amp;O452,지갑!$J$2:$J$1048576,0))) = TRUE, "", INDEX(지갑!$D$2:$D$1048576,MATCH($N452&amp;O452,지갑!$J$2:$J$1048576,0))),"")</f>
        <v>용범</v>
      </c>
      <c r="S452" s="6" t="s">
        <v>297</v>
      </c>
      <c r="T452" s="12">
        <v>44636.498576388891</v>
      </c>
      <c r="U452" s="2" t="str">
        <f t="shared" si="32"/>
        <v>2022-03-16</v>
      </c>
    </row>
    <row r="453" spans="1:21">
      <c r="A453" s="2" t="s">
        <v>3</v>
      </c>
      <c r="B453" s="2" t="s">
        <v>23</v>
      </c>
      <c r="C453" s="2" t="s">
        <v>24</v>
      </c>
      <c r="D453" s="2" t="s">
        <v>1856</v>
      </c>
      <c r="E453" s="2">
        <v>10025</v>
      </c>
      <c r="F453" s="2" t="str">
        <f t="shared" si="31"/>
        <v>UST</v>
      </c>
      <c r="G453" s="2" t="str">
        <f>IF(INDEX(지갑!$H:$H,MATCH(A453&amp;B453&amp;C453&amp;D453&amp;E453&amp;F453&amp;H453,지갑!$K:$K,0))=0, "",INDEX(지갑!$H:$H,MATCH(A453&amp;B453&amp;C453&amp;D453&amp;E453&amp;F453&amp;H453,지갑!$K:$K,0)))</f>
        <v>terra1luagdjcr9c9yvp3ak4d7chjm5gldcmgln5rku5</v>
      </c>
      <c r="H453" s="2">
        <v>1273090217</v>
      </c>
      <c r="I453" s="6" t="s">
        <v>6</v>
      </c>
      <c r="J453" s="6" t="s">
        <v>24</v>
      </c>
      <c r="K453" s="6" t="s">
        <v>15</v>
      </c>
      <c r="L453" s="6" t="s">
        <v>1675</v>
      </c>
      <c r="M453" s="23">
        <v>10000000</v>
      </c>
      <c r="N453" s="6" t="s">
        <v>199</v>
      </c>
      <c r="P453" s="6" t="str">
        <f>IF(ISBLANK(N453)=FALSE,IF(ISERROR(INDEX(지갑!$B$2:$B$1048576,MATCH($N453&amp;O453,지갑!$J$2:$J$1048576,0))) = TRUE, "", INDEX(지갑!$B$2:$B$1048576,MATCH($N453&amp;O453,지갑!$J$2:$J$1048576,0))),"")</f>
        <v>exchange</v>
      </c>
      <c r="Q453" s="6" t="str">
        <f>IF(ISBLANK(N453)=FALSE,IF(ISERROR(INDEX(지갑!$C$2:$C$1048576,MATCH($N453&amp;O453,지갑!$J$2:$J$1048576,0))) = TRUE, "", INDEX(지갑!$C$2:$C$1048576,MATCH($N453&amp;O453,지갑!$J$2:$J$1048576,0))),"")</f>
        <v>FTX</v>
      </c>
      <c r="R453" s="6" t="str">
        <f>IF(ISBLANK(N453)=FALSE,IF(ISERROR(INDEX(지갑!$D$2:$D$1048576,MATCH($N453&amp;O453,지갑!$J$2:$J$1048576,0))) = TRUE, "", INDEX(지갑!$D$2:$D$1048576,MATCH($N453&amp;O453,지갑!$J$2:$J$1048576,0))),"")</f>
        <v>Peertec</v>
      </c>
      <c r="S453" s="6" t="s">
        <v>358</v>
      </c>
      <c r="T453" s="12">
        <v>44669.616493055553</v>
      </c>
      <c r="U453" s="2" t="str">
        <f t="shared" si="32"/>
        <v>2022-04-18</v>
      </c>
    </row>
    <row r="454" spans="1:21">
      <c r="A454" s="2" t="s">
        <v>3</v>
      </c>
      <c r="B454" s="2" t="s">
        <v>67</v>
      </c>
      <c r="C454" s="2" t="s">
        <v>24</v>
      </c>
      <c r="D454" s="2" t="s">
        <v>1854</v>
      </c>
      <c r="E454" s="2">
        <v>10012</v>
      </c>
      <c r="F454" s="2" t="str">
        <f t="shared" si="31"/>
        <v>XRP</v>
      </c>
      <c r="G454" s="2" t="str">
        <f>IF(INDEX(지갑!$H:$H,MATCH(A454&amp;B454&amp;C454&amp;D454&amp;E454&amp;F454&amp;H454,지갑!$K:$K,0))=0, "",INDEX(지갑!$H:$H,MATCH(A454&amp;B454&amp;C454&amp;D454&amp;E454&amp;F454&amp;H454,지갑!$K:$K,0)))</f>
        <v>rEb8TK3gBgk5auZkwc6sHnwrGVJH8DuaLh</v>
      </c>
      <c r="H454" s="5">
        <v>105711647</v>
      </c>
      <c r="I454" s="6" t="s">
        <v>67</v>
      </c>
      <c r="J454" s="6" t="s">
        <v>111</v>
      </c>
      <c r="K454" s="6" t="s">
        <v>10</v>
      </c>
      <c r="L454" s="6" t="s">
        <v>10</v>
      </c>
      <c r="M454" s="9">
        <v>35770.75</v>
      </c>
      <c r="N454" s="6" t="s">
        <v>243</v>
      </c>
      <c r="O454" s="6">
        <v>2928323236</v>
      </c>
      <c r="P454" s="6" t="str">
        <f>IF(ISBLANK(N454)=FALSE,IF(ISERROR(INDEX(지갑!$B$2:$B$1048576,MATCH($N454&amp;O454,지갑!$J$2:$J$1048576,0))) = TRUE, "", INDEX(지갑!$B$2:$B$1048576,MATCH($N454&amp;O454,지갑!$J$2:$J$1048576,0))),"")</f>
        <v>exchange</v>
      </c>
      <c r="Q454" s="6" t="str">
        <f>IF(ISBLANK(N454)=FALSE,IF(ISERROR(INDEX(지갑!$C$2:$C$1048576,MATCH($N454&amp;O454,지갑!$J$2:$J$1048576,0))) = TRUE, "", INDEX(지갑!$C$2:$C$1048576,MATCH($N454&amp;O454,지갑!$J$2:$J$1048576,0))),"")</f>
        <v>Upbit</v>
      </c>
      <c r="R454" s="6" t="str">
        <f>IF(ISBLANK(N454)=FALSE,IF(ISERROR(INDEX(지갑!$D$2:$D$1048576,MATCH($N454&amp;O454,지갑!$J$2:$J$1048576,0))) = TRUE, "", INDEX(지갑!$D$2:$D$1048576,MATCH($N454&amp;O454,지갑!$J$2:$J$1048576,0))),"")</f>
        <v>용범</v>
      </c>
      <c r="S454" s="6" t="s">
        <v>298</v>
      </c>
      <c r="T454" s="12">
        <v>44636.493668981479</v>
      </c>
      <c r="U454" s="2" t="str">
        <f t="shared" si="32"/>
        <v>2022-03-16</v>
      </c>
    </row>
    <row r="455" spans="1:21">
      <c r="A455" s="2" t="s">
        <v>3</v>
      </c>
      <c r="B455" s="2" t="s">
        <v>67</v>
      </c>
      <c r="C455" s="2" t="s">
        <v>24</v>
      </c>
      <c r="D455" s="2" t="s">
        <v>1854</v>
      </c>
      <c r="E455" s="2">
        <v>10012</v>
      </c>
      <c r="F455" s="2" t="str">
        <f t="shared" si="31"/>
        <v>XRP</v>
      </c>
      <c r="G455" s="2" t="str">
        <f>IF(INDEX(지갑!$H:$H,MATCH(A455&amp;B455&amp;C455&amp;D455&amp;E455&amp;F455&amp;H455,지갑!$K:$K,0))=0, "",INDEX(지갑!$H:$H,MATCH(A455&amp;B455&amp;C455&amp;D455&amp;E455&amp;F455&amp;H455,지갑!$K:$K,0)))</f>
        <v>rEb8TK3gBgk5auZkwc6sHnwrGVJH8DuaLh</v>
      </c>
      <c r="H455" s="5">
        <v>105711647</v>
      </c>
      <c r="I455" s="6" t="s">
        <v>67</v>
      </c>
      <c r="J455" s="6" t="s">
        <v>111</v>
      </c>
      <c r="K455" s="6" t="s">
        <v>10</v>
      </c>
      <c r="L455" s="6" t="s">
        <v>10</v>
      </c>
      <c r="M455" s="9">
        <v>22947.75</v>
      </c>
      <c r="N455" s="6" t="s">
        <v>243</v>
      </c>
      <c r="O455" s="6">
        <v>2928323236</v>
      </c>
      <c r="P455" s="6" t="str">
        <f>IF(ISBLANK(N455)=FALSE,IF(ISERROR(INDEX(지갑!$B$2:$B$1048576,MATCH($N455&amp;O455,지갑!$J$2:$J$1048576,0))) = TRUE, "", INDEX(지갑!$B$2:$B$1048576,MATCH($N455&amp;O455,지갑!$J$2:$J$1048576,0))),"")</f>
        <v>exchange</v>
      </c>
      <c r="Q455" s="6" t="str">
        <f>IF(ISBLANK(N455)=FALSE,IF(ISERROR(INDEX(지갑!$C$2:$C$1048576,MATCH($N455&amp;O455,지갑!$J$2:$J$1048576,0))) = TRUE, "", INDEX(지갑!$C$2:$C$1048576,MATCH($N455&amp;O455,지갑!$J$2:$J$1048576,0))),"")</f>
        <v>Upbit</v>
      </c>
      <c r="R455" s="6" t="str">
        <f>IF(ISBLANK(N455)=FALSE,IF(ISERROR(INDEX(지갑!$D$2:$D$1048576,MATCH($N455&amp;O455,지갑!$J$2:$J$1048576,0))) = TRUE, "", INDEX(지갑!$D$2:$D$1048576,MATCH($N455&amp;O455,지갑!$J$2:$J$1048576,0))),"")</f>
        <v>용범</v>
      </c>
      <c r="S455" s="6" t="s">
        <v>299</v>
      </c>
      <c r="T455" s="12">
        <v>44636.483206018522</v>
      </c>
      <c r="U455" s="2" t="str">
        <f t="shared" si="32"/>
        <v>2022-03-16</v>
      </c>
    </row>
    <row r="456" spans="1:21">
      <c r="A456" s="2" t="s">
        <v>3</v>
      </c>
      <c r="B456" s="2" t="s">
        <v>23</v>
      </c>
      <c r="C456" s="2" t="s">
        <v>24</v>
      </c>
      <c r="D456" s="2" t="s">
        <v>1856</v>
      </c>
      <c r="E456" s="2">
        <v>10025</v>
      </c>
      <c r="F456" s="2" t="str">
        <f t="shared" si="31"/>
        <v>UST</v>
      </c>
      <c r="G456" s="2" t="str">
        <f>IF(INDEX(지갑!$H:$H,MATCH(A456&amp;B456&amp;C456&amp;D456&amp;E456&amp;F456&amp;H456,지갑!$K:$K,0))=0, "",INDEX(지갑!$H:$H,MATCH(A456&amp;B456&amp;C456&amp;D456&amp;E456&amp;F456&amp;H456,지갑!$K:$K,0)))</f>
        <v>terra1luagdjcr9c9yvp3ak4d7chjm5gldcmgln5rku5</v>
      </c>
      <c r="H456" s="2">
        <v>1273090217</v>
      </c>
      <c r="I456" s="6" t="s">
        <v>6</v>
      </c>
      <c r="J456" s="6" t="s">
        <v>24</v>
      </c>
      <c r="K456" s="6" t="s">
        <v>15</v>
      </c>
      <c r="L456" s="6" t="s">
        <v>1676</v>
      </c>
      <c r="M456" s="23">
        <v>10000</v>
      </c>
      <c r="N456" s="6" t="s">
        <v>108</v>
      </c>
      <c r="P456" s="6" t="str">
        <f>IF(ISBLANK(N456)=FALSE,IF(ISERROR(INDEX(지갑!$B$2:$B$1048576,MATCH($N456&amp;O456,지갑!$J$2:$J$1048576,0))) = TRUE, "", INDEX(지갑!$B$2:$B$1048576,MATCH($N456&amp;O456,지갑!$J$2:$J$1048576,0))),"")</f>
        <v>Wallet</v>
      </c>
      <c r="Q456" s="6" t="str">
        <f>IF(ISBLANK(N456)=FALSE,IF(ISERROR(INDEX(지갑!$C$2:$C$1048576,MATCH($N456&amp;O456,지갑!$J$2:$J$1048576,0))) = TRUE, "", INDEX(지갑!$C$2:$C$1048576,MATCH($N456&amp;O456,지갑!$J$2:$J$1048576,0))),"")</f>
        <v>Terra</v>
      </c>
      <c r="R456" s="6" t="str">
        <f>IF(ISBLANK(N456)=FALSE,IF(ISERROR(INDEX(지갑!$D$2:$D$1048576,MATCH($N456&amp;O456,지갑!$J$2:$J$1048576,0))) = TRUE, "", INDEX(지갑!$D$2:$D$1048576,MATCH($N456&amp;O456,지갑!$J$2:$J$1048576,0))),"")</f>
        <v>BBRICK</v>
      </c>
      <c r="S456" s="6" t="s">
        <v>359</v>
      </c>
      <c r="T456" s="12">
        <v>44669.479560185187</v>
      </c>
      <c r="U456" s="2" t="str">
        <f t="shared" si="32"/>
        <v>2022-04-18</v>
      </c>
    </row>
    <row r="457" spans="1:21">
      <c r="A457" s="2" t="s">
        <v>3</v>
      </c>
      <c r="B457" s="2" t="s">
        <v>67</v>
      </c>
      <c r="C457" s="2" t="s">
        <v>24</v>
      </c>
      <c r="D457" s="2" t="s">
        <v>1854</v>
      </c>
      <c r="E457" s="2">
        <v>10012</v>
      </c>
      <c r="F457" s="2" t="str">
        <f t="shared" si="31"/>
        <v>ATOM</v>
      </c>
      <c r="G457" s="2" t="str">
        <f>IF(INDEX(지갑!$H:$H,MATCH(A457&amp;B457&amp;C457&amp;D457&amp;E457&amp;F457&amp;H457,지갑!$K:$K,0))=0, "",INDEX(지갑!$H:$H,MATCH(A457&amp;B457&amp;C457&amp;D457&amp;E457&amp;F457&amp;H457,지갑!$K:$K,0)))</f>
        <v>cosmos15v50ymp6n5dn73erkqtmq0u8adpl8d3ujv2e74</v>
      </c>
      <c r="H457" s="5">
        <v>101230448</v>
      </c>
      <c r="I457" s="6" t="s">
        <v>67</v>
      </c>
      <c r="J457" s="6" t="s">
        <v>111</v>
      </c>
      <c r="K457" s="6" t="s">
        <v>70</v>
      </c>
      <c r="L457" s="6" t="s">
        <v>70</v>
      </c>
      <c r="M457" s="9">
        <v>268.995</v>
      </c>
      <c r="N457" s="6" t="s">
        <v>240</v>
      </c>
      <c r="O457" s="6" t="s">
        <v>72</v>
      </c>
      <c r="P457" s="6" t="str">
        <f>IF(ISBLANK(N457)=FALSE,IF(ISERROR(INDEX(지갑!$B$2:$B$1048576,MATCH($N457&amp;O457,지갑!$J$2:$J$1048576,0))) = TRUE, "", INDEX(지갑!$B$2:$B$1048576,MATCH($N457&amp;O457,지갑!$J$2:$J$1048576,0))),"")</f>
        <v>exchange</v>
      </c>
      <c r="Q457" s="6" t="str">
        <f>IF(ISBLANK(N457)=FALSE,IF(ISERROR(INDEX(지갑!$C$2:$C$1048576,MATCH($N457&amp;O457,지갑!$J$2:$J$1048576,0))) = TRUE, "", INDEX(지갑!$C$2:$C$1048576,MATCH($N457&amp;O457,지갑!$J$2:$J$1048576,0))),"")</f>
        <v>Upbit</v>
      </c>
      <c r="R457" s="6" t="str">
        <f>IF(ISBLANK(N457)=FALSE,IF(ISERROR(INDEX(지갑!$D$2:$D$1048576,MATCH($N457&amp;O457,지갑!$J$2:$J$1048576,0))) = TRUE, "", INDEX(지갑!$D$2:$D$1048576,MATCH($N457&amp;O457,지갑!$J$2:$J$1048576,0))),"")</f>
        <v>용범</v>
      </c>
      <c r="S457" s="6" t="s">
        <v>300</v>
      </c>
      <c r="T457" s="12">
        <v>44636.466851851852</v>
      </c>
      <c r="U457" s="2" t="str">
        <f t="shared" si="32"/>
        <v>2022-03-16</v>
      </c>
    </row>
    <row r="458" spans="1:21">
      <c r="A458" s="2" t="s">
        <v>3</v>
      </c>
      <c r="B458" s="2" t="s">
        <v>67</v>
      </c>
      <c r="C458" s="2" t="s">
        <v>24</v>
      </c>
      <c r="D458" s="2" t="s">
        <v>1854</v>
      </c>
      <c r="E458" s="2">
        <v>10012</v>
      </c>
      <c r="F458" s="2" t="str">
        <f t="shared" si="31"/>
        <v>XRP</v>
      </c>
      <c r="G458" s="2" t="str">
        <f>IF(INDEX(지갑!$H:$H,MATCH(A458&amp;B458&amp;C458&amp;D458&amp;E458&amp;F458&amp;H458,지갑!$K:$K,0))=0, "",INDEX(지갑!$H:$H,MATCH(A458&amp;B458&amp;C458&amp;D458&amp;E458&amp;F458&amp;H458,지갑!$K:$K,0)))</f>
        <v>rEb8TK3gBgk5auZkwc6sHnwrGVJH8DuaLh</v>
      </c>
      <c r="H458" s="5">
        <v>105711647</v>
      </c>
      <c r="I458" s="6" t="s">
        <v>67</v>
      </c>
      <c r="J458" s="6" t="s">
        <v>111</v>
      </c>
      <c r="K458" s="6" t="s">
        <v>10</v>
      </c>
      <c r="L458" s="6" t="s">
        <v>10</v>
      </c>
      <c r="M458" s="9">
        <v>29712.75</v>
      </c>
      <c r="N458" s="6" t="s">
        <v>243</v>
      </c>
      <c r="O458" s="6">
        <v>2928323236</v>
      </c>
      <c r="P458" s="6" t="str">
        <f>IF(ISBLANK(N458)=FALSE,IF(ISERROR(INDEX(지갑!$B$2:$B$1048576,MATCH($N458&amp;O458,지갑!$J$2:$J$1048576,0))) = TRUE, "", INDEX(지갑!$B$2:$B$1048576,MATCH($N458&amp;O458,지갑!$J$2:$J$1048576,0))),"")</f>
        <v>exchange</v>
      </c>
      <c r="Q458" s="6" t="str">
        <f>IF(ISBLANK(N458)=FALSE,IF(ISERROR(INDEX(지갑!$C$2:$C$1048576,MATCH($N458&amp;O458,지갑!$J$2:$J$1048576,0))) = TRUE, "", INDEX(지갑!$C$2:$C$1048576,MATCH($N458&amp;O458,지갑!$J$2:$J$1048576,0))),"")</f>
        <v>Upbit</v>
      </c>
      <c r="R458" s="6" t="str">
        <f>IF(ISBLANK(N458)=FALSE,IF(ISERROR(INDEX(지갑!$D$2:$D$1048576,MATCH($N458&amp;O458,지갑!$J$2:$J$1048576,0))) = TRUE, "", INDEX(지갑!$D$2:$D$1048576,MATCH($N458&amp;O458,지갑!$J$2:$J$1048576,0))),"")</f>
        <v>용범</v>
      </c>
      <c r="S458" s="6" t="s">
        <v>301</v>
      </c>
      <c r="T458" s="12">
        <v>44636.396932870368</v>
      </c>
      <c r="U458" s="2" t="str">
        <f t="shared" si="32"/>
        <v>2022-03-16</v>
      </c>
    </row>
    <row r="459" spans="1:21" ht="17">
      <c r="A459" s="2" t="s">
        <v>560</v>
      </c>
      <c r="B459" s="2" t="s">
        <v>107</v>
      </c>
      <c r="C459" s="2" t="s">
        <v>111</v>
      </c>
      <c r="D459" s="5" t="s">
        <v>1845</v>
      </c>
      <c r="G459" s="2" t="str">
        <f>IF(INDEX(지갑!$H:$H,MATCH(A459&amp;B459&amp;C459&amp;D459&amp;E459&amp;F459&amp;H459,지갑!$K:$K,0))=0, "",INDEX(지갑!$H:$H,MATCH(A459&amp;B459&amp;C459&amp;D459&amp;E459&amp;F459&amp;H459,지갑!$K:$K,0)))</f>
        <v>terra1j4u9e5n8xu9c9jykny8uqw6lde6843qczzwd0x</v>
      </c>
      <c r="I459" s="6" t="s">
        <v>1672</v>
      </c>
      <c r="J459" s="6" t="s">
        <v>111</v>
      </c>
      <c r="K459" s="6" t="s">
        <v>15</v>
      </c>
      <c r="L459" s="6" t="s">
        <v>107</v>
      </c>
      <c r="M459" s="9">
        <v>738.8</v>
      </c>
      <c r="N459" s="6" t="s">
        <v>159</v>
      </c>
      <c r="O459" s="6" t="s">
        <v>115</v>
      </c>
      <c r="P459" s="6" t="str">
        <f>IF(ISBLANK(N459)=FALSE,IF(ISERROR(INDEX(지갑!$B$2:$B$1048576,MATCH($N459&amp;O459,지갑!$J$2:$J$1048576,0))) = TRUE, "", INDEX(지갑!$B$2:$B$1048576,MATCH($N459&amp;O459,지갑!$J$2:$J$1048576,0))),"")</f>
        <v/>
      </c>
      <c r="Q459" s="6" t="str">
        <f>IF(ISBLANK(N459)=FALSE,IF(ISERROR(INDEX(지갑!$C$2:$C$1048576,MATCH($N459&amp;O459,지갑!$J$2:$J$1048576,0))) = TRUE, "", INDEX(지갑!$C$2:$C$1048576,MATCH($N459&amp;O459,지갑!$J$2:$J$1048576,0))),"")</f>
        <v/>
      </c>
      <c r="R459" s="6" t="str">
        <f>IF(ISBLANK(N459)=FALSE,IF(ISERROR(INDEX(지갑!$D$2:$D$1048576,MATCH($N459&amp;O459,지갑!$J$2:$J$1048576,0))) = TRUE, "", INDEX(지갑!$D$2:$D$1048576,MATCH($N459&amp;O459,지갑!$J$2:$J$1048576,0))),"")</f>
        <v/>
      </c>
      <c r="S459" s="6" t="s">
        <v>585</v>
      </c>
      <c r="T459" s="12">
        <v>44635.532407407409</v>
      </c>
      <c r="U459" s="2" t="str">
        <f t="shared" si="32"/>
        <v>2022-03-15</v>
      </c>
    </row>
    <row r="460" spans="1:21">
      <c r="A460" s="2" t="s">
        <v>3</v>
      </c>
      <c r="B460" s="2" t="s">
        <v>23</v>
      </c>
      <c r="C460" s="2" t="s">
        <v>24</v>
      </c>
      <c r="D460" s="2" t="s">
        <v>1856</v>
      </c>
      <c r="E460" s="2">
        <v>10025</v>
      </c>
      <c r="F460" s="2" t="str">
        <f>K460</f>
        <v>UST</v>
      </c>
      <c r="G460" s="2" t="str">
        <f>IF(INDEX(지갑!$H:$H,MATCH(A460&amp;B460&amp;C460&amp;D460&amp;E460&amp;F460&amp;H460,지갑!$K:$K,0))=0, "",INDEX(지갑!$H:$H,MATCH(A460&amp;B460&amp;C460&amp;D460&amp;E460&amp;F460&amp;H460,지갑!$K:$K,0)))</f>
        <v>terra1luagdjcr9c9yvp3ak4d7chjm5gldcmgln5rku5</v>
      </c>
      <c r="H460" s="2">
        <v>1273090217</v>
      </c>
      <c r="I460" s="6" t="s">
        <v>6</v>
      </c>
      <c r="J460" s="6" t="s">
        <v>24</v>
      </c>
      <c r="K460" s="6" t="s">
        <v>15</v>
      </c>
      <c r="L460" s="6" t="s">
        <v>1676</v>
      </c>
      <c r="M460" s="23">
        <v>10000000</v>
      </c>
      <c r="N460" s="6" t="s">
        <v>74</v>
      </c>
      <c r="O460" s="6">
        <v>102585224</v>
      </c>
      <c r="P460" s="6" t="str">
        <f>IF(ISBLANK(N460)=FALSE,IF(ISERROR(INDEX(지갑!$B$2:$B$1048576,MATCH($N460&amp;O460,지갑!$J$2:$J$1048576,0))) = TRUE, "", INDEX(지갑!$B$2:$B$1048576,MATCH($N460&amp;O460,지갑!$J$2:$J$1048576,0))),"")</f>
        <v>exchange</v>
      </c>
      <c r="Q460" s="6" t="str">
        <f>IF(ISBLANK(N460)=FALSE,IF(ISERROR(INDEX(지갑!$C$2:$C$1048576,MATCH($N460&amp;O460,지갑!$J$2:$J$1048576,0))) = TRUE, "", INDEX(지갑!$C$2:$C$1048576,MATCH($N460&amp;O460,지갑!$J$2:$J$1048576,0))),"")</f>
        <v>Binance</v>
      </c>
      <c r="R460" s="6" t="str">
        <f>IF(ISBLANK(N460)=FALSE,IF(ISERROR(INDEX(지갑!$D$2:$D$1048576,MATCH($N460&amp;O460,지갑!$J$2:$J$1048576,0))) = TRUE, "", INDEX(지갑!$D$2:$D$1048576,MATCH($N460&amp;O460,지갑!$J$2:$J$1048576,0))),"")</f>
        <v>BBRICK</v>
      </c>
      <c r="S460" s="6" t="s">
        <v>360</v>
      </c>
      <c r="T460" s="12">
        <v>44669.458634259259</v>
      </c>
      <c r="U460" s="2" t="str">
        <f t="shared" si="32"/>
        <v>2022-04-18</v>
      </c>
    </row>
    <row r="461" spans="1:21">
      <c r="A461" s="2" t="s">
        <v>3</v>
      </c>
      <c r="B461" s="2" t="s">
        <v>23</v>
      </c>
      <c r="C461" s="2" t="s">
        <v>24</v>
      </c>
      <c r="D461" s="2" t="s">
        <v>1856</v>
      </c>
      <c r="E461" s="2">
        <v>10025</v>
      </c>
      <c r="F461" s="2" t="str">
        <f>K461</f>
        <v>UST</v>
      </c>
      <c r="G461" s="2" t="str">
        <f>IF(INDEX(지갑!$H:$H,MATCH(A461&amp;B461&amp;C461&amp;D461&amp;E461&amp;F461&amp;H461,지갑!$K:$K,0))=0, "",INDEX(지갑!$H:$H,MATCH(A461&amp;B461&amp;C461&amp;D461&amp;E461&amp;F461&amp;H461,지갑!$K:$K,0)))</f>
        <v>terra1luagdjcr9c9yvp3ak4d7chjm5gldcmgln5rku5</v>
      </c>
      <c r="H461" s="2">
        <v>1273090217</v>
      </c>
      <c r="I461" s="6" t="s">
        <v>6</v>
      </c>
      <c r="J461" s="6" t="s">
        <v>24</v>
      </c>
      <c r="K461" s="6" t="s">
        <v>15</v>
      </c>
      <c r="L461" s="6" t="s">
        <v>1675</v>
      </c>
      <c r="M461" s="23">
        <v>100</v>
      </c>
      <c r="N461" s="6" t="s">
        <v>199</v>
      </c>
      <c r="P461" s="6" t="str">
        <f>IF(ISBLANK(N461)=FALSE,IF(ISERROR(INDEX(지갑!$B$2:$B$1048576,MATCH($N461&amp;O461,지갑!$J$2:$J$1048576,0))) = TRUE, "", INDEX(지갑!$B$2:$B$1048576,MATCH($N461&amp;O461,지갑!$J$2:$J$1048576,0))),"")</f>
        <v>exchange</v>
      </c>
      <c r="Q461" s="6" t="str">
        <f>IF(ISBLANK(N461)=FALSE,IF(ISERROR(INDEX(지갑!$C$2:$C$1048576,MATCH($N461&amp;O461,지갑!$J$2:$J$1048576,0))) = TRUE, "", INDEX(지갑!$C$2:$C$1048576,MATCH($N461&amp;O461,지갑!$J$2:$J$1048576,0))),"")</f>
        <v>FTX</v>
      </c>
      <c r="R461" s="6" t="str">
        <f>IF(ISBLANK(N461)=FALSE,IF(ISERROR(INDEX(지갑!$D$2:$D$1048576,MATCH($N461&amp;O461,지갑!$J$2:$J$1048576,0))) = TRUE, "", INDEX(지갑!$D$2:$D$1048576,MATCH($N461&amp;O461,지갑!$J$2:$J$1048576,0))),"")</f>
        <v>Peertec</v>
      </c>
      <c r="S461" s="6" t="s">
        <v>361</v>
      </c>
      <c r="T461" s="12">
        <v>44669.450416666667</v>
      </c>
      <c r="U461" s="2" t="str">
        <f t="shared" si="32"/>
        <v>2022-04-18</v>
      </c>
    </row>
    <row r="462" spans="1:21">
      <c r="A462" s="2" t="s">
        <v>3</v>
      </c>
      <c r="B462" s="2" t="s">
        <v>23</v>
      </c>
      <c r="C462" s="2" t="s">
        <v>24</v>
      </c>
      <c r="D462" s="2" t="s">
        <v>1856</v>
      </c>
      <c r="E462" s="2">
        <v>10025</v>
      </c>
      <c r="F462" s="2" t="str">
        <f>K462</f>
        <v>BTC</v>
      </c>
      <c r="G462" s="2" t="str">
        <f>IF(INDEX(지갑!$H:$H,MATCH(A462&amp;B462&amp;C462&amp;D462&amp;E462&amp;F462&amp;H462,지갑!$K:$K,0))=0, "",INDEX(지갑!$H:$H,MATCH(A462&amp;B462&amp;C462&amp;D462&amp;E462&amp;F462&amp;H462,지갑!$K:$K,0)))</f>
        <v>3H9GcbHrica8tDjBgkByHKNbwpcdTapLoK</v>
      </c>
      <c r="I462" s="6" t="s">
        <v>6</v>
      </c>
      <c r="J462" s="6" t="s">
        <v>24</v>
      </c>
      <c r="K462" s="6" t="s">
        <v>9</v>
      </c>
      <c r="L462" s="6" t="s">
        <v>9</v>
      </c>
      <c r="M462" s="23">
        <v>1</v>
      </c>
      <c r="N462" s="6" t="s">
        <v>98</v>
      </c>
      <c r="P462" s="6" t="str">
        <f>IF(ISBLANK(N462)=FALSE,IF(ISERROR(INDEX(지갑!$B$2:$B$1048576,MATCH($N462&amp;O462,지갑!$J$2:$J$1048576,0))) = TRUE, "", INDEX(지갑!$B$2:$B$1048576,MATCH($N462&amp;O462,지갑!$J$2:$J$1048576,0))),"")</f>
        <v>exchange</v>
      </c>
      <c r="Q462" s="6" t="str">
        <f>IF(ISBLANK(N462)=FALSE,IF(ISERROR(INDEX(지갑!$C$2:$C$1048576,MATCH($N462&amp;O462,지갑!$J$2:$J$1048576,0))) = TRUE, "", INDEX(지갑!$C$2:$C$1048576,MATCH($N462&amp;O462,지갑!$J$2:$J$1048576,0))),"")</f>
        <v>Binance</v>
      </c>
      <c r="R462" s="6" t="str">
        <f>IF(ISBLANK(N462)=FALSE,IF(ISERROR(INDEX(지갑!$D$2:$D$1048576,MATCH($N462&amp;O462,지갑!$J$2:$J$1048576,0))) = TRUE, "", INDEX(지갑!$D$2:$D$1048576,MATCH($N462&amp;O462,지갑!$J$2:$J$1048576,0))),"")</f>
        <v>용범</v>
      </c>
      <c r="S462" s="6" t="s">
        <v>362</v>
      </c>
      <c r="T462" s="12">
        <v>44668.520729166667</v>
      </c>
      <c r="U462" s="2" t="str">
        <f t="shared" si="32"/>
        <v>2022-04-17</v>
      </c>
    </row>
    <row r="463" spans="1:21" ht="17">
      <c r="A463" s="2" t="s">
        <v>560</v>
      </c>
      <c r="B463" s="2" t="s">
        <v>107</v>
      </c>
      <c r="C463" s="2" t="s">
        <v>111</v>
      </c>
      <c r="D463" s="5" t="s">
        <v>1851</v>
      </c>
      <c r="G463" s="2" t="str">
        <f>IF(INDEX(지갑!$H:$H,MATCH(A463&amp;B463&amp;C463&amp;D463&amp;E463&amp;F463&amp;H463,지갑!$K:$K,0))=0, "",INDEX(지갑!$H:$H,MATCH(A463&amp;B463&amp;C463&amp;D463&amp;E463&amp;F463&amp;H463,지갑!$K:$K,0)))</f>
        <v>terra174evzq0tnd0uvzkkrvg08n9geqpcsvdrychcm8</v>
      </c>
      <c r="I463" s="6" t="s">
        <v>1671</v>
      </c>
      <c r="J463" s="6" t="s">
        <v>111</v>
      </c>
      <c r="K463" s="6" t="s">
        <v>546</v>
      </c>
      <c r="L463" s="6" t="s">
        <v>107</v>
      </c>
      <c r="M463" s="9">
        <v>80799.899999999994</v>
      </c>
      <c r="N463" s="6" t="s">
        <v>547</v>
      </c>
      <c r="O463" s="6" t="s">
        <v>548</v>
      </c>
      <c r="P463" s="6" t="str">
        <f>IF(ISBLANK(N463)=FALSE,IF(ISERROR(INDEX(지갑!$B$2:$B$1048576,MATCH($N463&amp;O463,지갑!$J$2:$J$1048576,0))) = TRUE, "", INDEX(지갑!$B$2:$B$1048576,MATCH($N463&amp;O463,지갑!$J$2:$J$1048576,0))),"")</f>
        <v/>
      </c>
      <c r="Q463" s="6" t="str">
        <f>IF(ISBLANK(N463)=FALSE,IF(ISERROR(INDEX(지갑!$C$2:$C$1048576,MATCH($N463&amp;O463,지갑!$J$2:$J$1048576,0))) = TRUE, "", INDEX(지갑!$C$2:$C$1048576,MATCH($N463&amp;O463,지갑!$J$2:$J$1048576,0))),"")</f>
        <v/>
      </c>
      <c r="R463" s="6" t="str">
        <f>IF(ISBLANK(N463)=FALSE,IF(ISERROR(INDEX(지갑!$D$2:$D$1048576,MATCH($N463&amp;O463,지갑!$J$2:$J$1048576,0))) = TRUE, "", INDEX(지갑!$D$2:$D$1048576,MATCH($N463&amp;O463,지갑!$J$2:$J$1048576,0))),"")</f>
        <v/>
      </c>
      <c r="S463" s="6" t="s">
        <v>549</v>
      </c>
      <c r="T463" s="12">
        <v>44627.926759259259</v>
      </c>
      <c r="U463" s="2" t="str">
        <f t="shared" si="32"/>
        <v>2022-03-07</v>
      </c>
    </row>
    <row r="464" spans="1:21" ht="17">
      <c r="A464" s="2" t="s">
        <v>560</v>
      </c>
      <c r="B464" s="2" t="s">
        <v>107</v>
      </c>
      <c r="C464" s="2" t="s">
        <v>111</v>
      </c>
      <c r="D464" s="5" t="s">
        <v>1851</v>
      </c>
      <c r="G464" s="2" t="str">
        <f>IF(INDEX(지갑!$H:$H,MATCH(A464&amp;B464&amp;C464&amp;D464&amp;E464&amp;F464&amp;H464,지갑!$K:$K,0))=0, "",INDEX(지갑!$H:$H,MATCH(A464&amp;B464&amp;C464&amp;D464&amp;E464&amp;F464&amp;H464,지갑!$K:$K,0)))</f>
        <v>terra174evzq0tnd0uvzkkrvg08n9geqpcsvdrychcm8</v>
      </c>
      <c r="I464" s="6" t="s">
        <v>1671</v>
      </c>
      <c r="J464" s="6" t="s">
        <v>111</v>
      </c>
      <c r="K464" s="6" t="s">
        <v>546</v>
      </c>
      <c r="L464" s="6" t="s">
        <v>107</v>
      </c>
      <c r="M464" s="9">
        <v>0.1</v>
      </c>
      <c r="N464" s="6" t="s">
        <v>547</v>
      </c>
      <c r="O464" s="6" t="s">
        <v>548</v>
      </c>
      <c r="P464" s="6" t="str">
        <f>IF(ISBLANK(N464)=FALSE,IF(ISERROR(INDEX(지갑!$B$2:$B$1048576,MATCH($N464&amp;O464,지갑!$J$2:$J$1048576,0))) = TRUE, "", INDEX(지갑!$B$2:$B$1048576,MATCH($N464&amp;O464,지갑!$J$2:$J$1048576,0))),"")</f>
        <v/>
      </c>
      <c r="Q464" s="6" t="str">
        <f>IF(ISBLANK(N464)=FALSE,IF(ISERROR(INDEX(지갑!$C$2:$C$1048576,MATCH($N464&amp;O464,지갑!$J$2:$J$1048576,0))) = TRUE, "", INDEX(지갑!$C$2:$C$1048576,MATCH($N464&amp;O464,지갑!$J$2:$J$1048576,0))),"")</f>
        <v/>
      </c>
      <c r="R464" s="6" t="str">
        <f>IF(ISBLANK(N464)=FALSE,IF(ISERROR(INDEX(지갑!$D$2:$D$1048576,MATCH($N464&amp;O464,지갑!$J$2:$J$1048576,0))) = TRUE, "", INDEX(지갑!$D$2:$D$1048576,MATCH($N464&amp;O464,지갑!$J$2:$J$1048576,0))),"")</f>
        <v/>
      </c>
      <c r="S464" s="6" t="s">
        <v>550</v>
      </c>
      <c r="T464" s="12">
        <v>44627.917731481481</v>
      </c>
      <c r="U464" s="2" t="str">
        <f t="shared" si="32"/>
        <v>2022-03-07</v>
      </c>
    </row>
    <row r="465" spans="1:21" ht="17">
      <c r="A465" s="2" t="s">
        <v>560</v>
      </c>
      <c r="B465" s="2" t="s">
        <v>107</v>
      </c>
      <c r="C465" s="2" t="s">
        <v>111</v>
      </c>
      <c r="D465" s="5" t="s">
        <v>1851</v>
      </c>
      <c r="G465" s="2" t="str">
        <f>IF(INDEX(지갑!$H:$H,MATCH(A465&amp;B465&amp;C465&amp;D465&amp;E465&amp;F465&amp;H465,지갑!$K:$K,0))=0, "",INDEX(지갑!$H:$H,MATCH(A465&amp;B465&amp;C465&amp;D465&amp;E465&amp;F465&amp;H465,지갑!$K:$K,0)))</f>
        <v>terra174evzq0tnd0uvzkkrvg08n9geqpcsvdrychcm8</v>
      </c>
      <c r="I465" s="6" t="s">
        <v>1671</v>
      </c>
      <c r="J465" s="6" t="s">
        <v>111</v>
      </c>
      <c r="K465" s="6" t="s">
        <v>15</v>
      </c>
      <c r="L465" s="6" t="s">
        <v>107</v>
      </c>
      <c r="M465" s="9">
        <v>3</v>
      </c>
      <c r="N465" s="6" t="s">
        <v>109</v>
      </c>
      <c r="P465" s="6" t="str">
        <f>IF(ISBLANK(N465)=FALSE,IF(ISERROR(INDEX(지갑!$B$2:$B$1048576,MATCH($N465&amp;O465,지갑!$J$2:$J$1048576,0))) = TRUE, "", INDEX(지갑!$B$2:$B$1048576,MATCH($N465&amp;O465,지갑!$J$2:$J$1048576,0))),"")</f>
        <v>Wallet</v>
      </c>
      <c r="Q465" s="6" t="str">
        <f>IF(ISBLANK(N465)=FALSE,IF(ISERROR(INDEX(지갑!$C$2:$C$1048576,MATCH($N465&amp;O465,지갑!$J$2:$J$1048576,0))) = TRUE, "", INDEX(지갑!$C$2:$C$1048576,MATCH($N465&amp;O465,지갑!$J$2:$J$1048576,0))),"")</f>
        <v>Terra</v>
      </c>
      <c r="R465" s="6" t="str">
        <f>IF(ISBLANK(N465)=FALSE,IF(ISERROR(INDEX(지갑!$D$2:$D$1048576,MATCH($N465&amp;O465,지갑!$J$2:$J$1048576,0))) = TRUE, "", INDEX(지갑!$D$2:$D$1048576,MATCH($N465&amp;O465,지갑!$J$2:$J$1048576,0))),"")</f>
        <v>BBRICK</v>
      </c>
      <c r="S465" s="6" t="s">
        <v>551</v>
      </c>
      <c r="T465" s="12">
        <v>44623.967824074076</v>
      </c>
      <c r="U465" s="2" t="str">
        <f t="shared" si="32"/>
        <v>2022-03-03</v>
      </c>
    </row>
    <row r="466" spans="1:21" ht="17">
      <c r="A466" s="2" t="s">
        <v>560</v>
      </c>
      <c r="B466" s="2" t="s">
        <v>107</v>
      </c>
      <c r="C466" s="2" t="s">
        <v>111</v>
      </c>
      <c r="D466" s="5" t="s">
        <v>1851</v>
      </c>
      <c r="G466" s="2" t="str">
        <f>IF(INDEX(지갑!$H:$H,MATCH(A466&amp;B466&amp;C466&amp;D466&amp;E466&amp;F466&amp;H466,지갑!$K:$K,0))=0, "",INDEX(지갑!$H:$H,MATCH(A466&amp;B466&amp;C466&amp;D466&amp;E466&amp;F466&amp;H466,지갑!$K:$K,0)))</f>
        <v>terra174evzq0tnd0uvzkkrvg08n9geqpcsvdrychcm8</v>
      </c>
      <c r="I466" s="6" t="s">
        <v>1671</v>
      </c>
      <c r="J466" s="6" t="s">
        <v>111</v>
      </c>
      <c r="K466" s="6" t="s">
        <v>546</v>
      </c>
      <c r="L466" s="6" t="s">
        <v>107</v>
      </c>
      <c r="M466" s="9">
        <v>1</v>
      </c>
      <c r="N466" s="6" t="s">
        <v>109</v>
      </c>
      <c r="P466" s="6" t="str">
        <f>IF(ISBLANK(N466)=FALSE,IF(ISERROR(INDEX(지갑!$B$2:$B$1048576,MATCH($N466&amp;O466,지갑!$J$2:$J$1048576,0))) = TRUE, "", INDEX(지갑!$B$2:$B$1048576,MATCH($N466&amp;O466,지갑!$J$2:$J$1048576,0))),"")</f>
        <v>Wallet</v>
      </c>
      <c r="Q466" s="6" t="str">
        <f>IF(ISBLANK(N466)=FALSE,IF(ISERROR(INDEX(지갑!$C$2:$C$1048576,MATCH($N466&amp;O466,지갑!$J$2:$J$1048576,0))) = TRUE, "", INDEX(지갑!$C$2:$C$1048576,MATCH($N466&amp;O466,지갑!$J$2:$J$1048576,0))),"")</f>
        <v>Terra</v>
      </c>
      <c r="R466" s="6" t="str">
        <f>IF(ISBLANK(N466)=FALSE,IF(ISERROR(INDEX(지갑!$D$2:$D$1048576,MATCH($N466&amp;O466,지갑!$J$2:$J$1048576,0))) = TRUE, "", INDEX(지갑!$D$2:$D$1048576,MATCH($N466&amp;O466,지갑!$J$2:$J$1048576,0))),"")</f>
        <v>BBRICK</v>
      </c>
      <c r="S466" s="6" t="s">
        <v>552</v>
      </c>
      <c r="T466" s="12">
        <v>44623.461574074077</v>
      </c>
      <c r="U466" s="2" t="str">
        <f t="shared" si="32"/>
        <v>2022-03-03</v>
      </c>
    </row>
    <row r="467" spans="1:21">
      <c r="A467" s="2" t="s">
        <v>3</v>
      </c>
      <c r="B467" s="2" t="s">
        <v>23</v>
      </c>
      <c r="C467" s="2" t="s">
        <v>24</v>
      </c>
      <c r="D467" s="2" t="s">
        <v>1856</v>
      </c>
      <c r="E467" s="2">
        <v>10025</v>
      </c>
      <c r="F467" s="2" t="str">
        <f>K467</f>
        <v>BTC</v>
      </c>
      <c r="G467" s="2" t="str">
        <f>IF(INDEX(지갑!$H:$H,MATCH(A467&amp;B467&amp;C467&amp;D467&amp;E467&amp;F467&amp;H467,지갑!$K:$K,0))=0, "",INDEX(지갑!$H:$H,MATCH(A467&amp;B467&amp;C467&amp;D467&amp;E467&amp;F467&amp;H467,지갑!$K:$K,0)))</f>
        <v>3H9GcbHrica8tDjBgkByHKNbwpcdTapLoK</v>
      </c>
      <c r="I467" s="6" t="s">
        <v>6</v>
      </c>
      <c r="J467" s="6" t="s">
        <v>24</v>
      </c>
      <c r="K467" s="6" t="s">
        <v>9</v>
      </c>
      <c r="L467" s="6" t="s">
        <v>9</v>
      </c>
      <c r="M467" s="23">
        <v>78.5</v>
      </c>
      <c r="N467" s="6" t="s">
        <v>122</v>
      </c>
      <c r="P467" s="6" t="str">
        <f>IF(ISBLANK(N467)=FALSE,IF(ISERROR(INDEX(지갑!$B$2:$B$1048576,MATCH($N467&amp;O467,지갑!$J$2:$J$1048576,0))) = TRUE, "", INDEX(지갑!$B$2:$B$1048576,MATCH($N467&amp;O467,지갑!$J$2:$J$1048576,0))),"")</f>
        <v>exchange</v>
      </c>
      <c r="Q467" s="6" t="str">
        <f>IF(ISBLANK(N467)=FALSE,IF(ISERROR(INDEX(지갑!$C$2:$C$1048576,MATCH($N467&amp;O467,지갑!$J$2:$J$1048576,0))) = TRUE, "", INDEX(지갑!$C$2:$C$1048576,MATCH($N467&amp;O467,지갑!$J$2:$J$1048576,0))),"")</f>
        <v>비둘기지갑</v>
      </c>
      <c r="R467" s="6" t="str">
        <f>IF(ISBLANK(N467)=FALSE,IF(ISERROR(INDEX(지갑!$D$2:$D$1048576,MATCH($N467&amp;O467,지갑!$J$2:$J$1048576,0))) = TRUE, "", INDEX(지갑!$D$2:$D$1048576,MATCH($N467&amp;O467,지갑!$J$2:$J$1048576,0))),"")</f>
        <v>BBRICK</v>
      </c>
      <c r="S467" s="6" t="s">
        <v>363</v>
      </c>
      <c r="T467" s="12">
        <v>44665.442349537036</v>
      </c>
      <c r="U467" s="2" t="str">
        <f t="shared" si="32"/>
        <v>2022-04-14</v>
      </c>
    </row>
    <row r="468" spans="1:21">
      <c r="A468" s="2" t="s">
        <v>3</v>
      </c>
      <c r="B468" s="2" t="s">
        <v>23</v>
      </c>
      <c r="C468" s="2" t="s">
        <v>24</v>
      </c>
      <c r="D468" s="2" t="s">
        <v>1856</v>
      </c>
      <c r="E468" s="2">
        <v>10025</v>
      </c>
      <c r="F468" s="2" t="str">
        <f>K468</f>
        <v>UST</v>
      </c>
      <c r="G468" s="2" t="str">
        <f>IF(INDEX(지갑!$H:$H,MATCH(A468&amp;B468&amp;C468&amp;D468&amp;E468&amp;F468&amp;H468,지갑!$K:$K,0))=0, "",INDEX(지갑!$H:$H,MATCH(A468&amp;B468&amp;C468&amp;D468&amp;E468&amp;F468&amp;H468,지갑!$K:$K,0)))</f>
        <v>terra1luagdjcr9c9yvp3ak4d7chjm5gldcmgln5rku5</v>
      </c>
      <c r="H468" s="2">
        <v>1273090217</v>
      </c>
      <c r="I468" s="6" t="s">
        <v>6</v>
      </c>
      <c r="J468" s="6" t="s">
        <v>24</v>
      </c>
      <c r="K468" s="6" t="s">
        <v>15</v>
      </c>
      <c r="L468" s="6" t="s">
        <v>1676</v>
      </c>
      <c r="M468" s="23">
        <v>1000010</v>
      </c>
      <c r="N468" s="6" t="s">
        <v>108</v>
      </c>
      <c r="P468" s="6" t="str">
        <f>IF(ISBLANK(N468)=FALSE,IF(ISERROR(INDEX(지갑!$B$2:$B$1048576,MATCH($N468&amp;O468,지갑!$J$2:$J$1048576,0))) = TRUE, "", INDEX(지갑!$B$2:$B$1048576,MATCH($N468&amp;O468,지갑!$J$2:$J$1048576,0))),"")</f>
        <v>Wallet</v>
      </c>
      <c r="Q468" s="6" t="str">
        <f>IF(ISBLANK(N468)=FALSE,IF(ISERROR(INDEX(지갑!$C$2:$C$1048576,MATCH($N468&amp;O468,지갑!$J$2:$J$1048576,0))) = TRUE, "", INDEX(지갑!$C$2:$C$1048576,MATCH($N468&amp;O468,지갑!$J$2:$J$1048576,0))),"")</f>
        <v>Terra</v>
      </c>
      <c r="R468" s="6" t="str">
        <f>IF(ISBLANK(N468)=FALSE,IF(ISERROR(INDEX(지갑!$D$2:$D$1048576,MATCH($N468&amp;O468,지갑!$J$2:$J$1048576,0))) = TRUE, "", INDEX(지갑!$D$2:$D$1048576,MATCH($N468&amp;O468,지갑!$J$2:$J$1048576,0))),"")</f>
        <v>BBRICK</v>
      </c>
      <c r="S468" s="6" t="s">
        <v>364</v>
      </c>
      <c r="T468" s="12">
        <v>44663.888483796298</v>
      </c>
      <c r="U468" s="2" t="str">
        <f t="shared" si="32"/>
        <v>2022-04-12</v>
      </c>
    </row>
    <row r="469" spans="1:21" ht="1" customHeight="1">
      <c r="A469" s="2" t="s">
        <v>3</v>
      </c>
      <c r="B469" s="2" t="s">
        <v>23</v>
      </c>
      <c r="C469" s="2" t="s">
        <v>24</v>
      </c>
      <c r="D469" s="2" t="s">
        <v>1856</v>
      </c>
      <c r="E469" s="2">
        <v>10025</v>
      </c>
      <c r="F469" s="2" t="str">
        <f>K469</f>
        <v>UST</v>
      </c>
      <c r="G469" s="2" t="str">
        <f>IF(INDEX(지갑!$H:$H,MATCH(A469&amp;B469&amp;C469&amp;D469&amp;E469&amp;F469&amp;H469,지갑!$K:$K,0))=0, "",INDEX(지갑!$H:$H,MATCH(A469&amp;B469&amp;C469&amp;D469&amp;E469&amp;F469&amp;H469,지갑!$K:$K,0)))</f>
        <v>terra1luagdjcr9c9yvp3ak4d7chjm5gldcmgln5rku5</v>
      </c>
      <c r="H469" s="2">
        <v>1273090217</v>
      </c>
      <c r="I469" s="6" t="s">
        <v>6</v>
      </c>
      <c r="J469" s="6" t="s">
        <v>24</v>
      </c>
      <c r="K469" s="6" t="s">
        <v>15</v>
      </c>
      <c r="L469" s="6" t="s">
        <v>1676</v>
      </c>
      <c r="M469" s="23">
        <v>1209176</v>
      </c>
      <c r="N469" s="6" t="s">
        <v>108</v>
      </c>
      <c r="P469" s="6" t="str">
        <f>IF(ISBLANK(N469)=FALSE,IF(ISERROR(INDEX(지갑!$B$2:$B$1048576,MATCH($N469&amp;O469,지갑!$J$2:$J$1048576,0))) = TRUE, "", INDEX(지갑!$B$2:$B$1048576,MATCH($N469&amp;O469,지갑!$J$2:$J$1048576,0))),"")</f>
        <v>Wallet</v>
      </c>
      <c r="Q469" s="6" t="str">
        <f>IF(ISBLANK(N469)=FALSE,IF(ISERROR(INDEX(지갑!$C$2:$C$1048576,MATCH($N469&amp;O469,지갑!$J$2:$J$1048576,0))) = TRUE, "", INDEX(지갑!$C$2:$C$1048576,MATCH($N469&amp;O469,지갑!$J$2:$J$1048576,0))),"")</f>
        <v>Terra</v>
      </c>
      <c r="R469" s="6" t="str">
        <f>IF(ISBLANK(N469)=FALSE,IF(ISERROR(INDEX(지갑!$D$2:$D$1048576,MATCH($N469&amp;O469,지갑!$J$2:$J$1048576,0))) = TRUE, "", INDEX(지갑!$D$2:$D$1048576,MATCH($N469&amp;O469,지갑!$J$2:$J$1048576,0))),"")</f>
        <v>BBRICK</v>
      </c>
      <c r="S469" s="6" t="s">
        <v>365</v>
      </c>
      <c r="T469" s="12">
        <v>44662.948495370372</v>
      </c>
      <c r="U469" s="2" t="str">
        <f t="shared" si="32"/>
        <v>2022-04-11</v>
      </c>
    </row>
    <row r="470" spans="1:21">
      <c r="A470" s="2" t="s">
        <v>3</v>
      </c>
      <c r="B470" s="2" t="s">
        <v>23</v>
      </c>
      <c r="C470" s="2" t="s">
        <v>24</v>
      </c>
      <c r="D470" s="2" t="s">
        <v>1856</v>
      </c>
      <c r="E470" s="2">
        <v>10025</v>
      </c>
      <c r="F470" s="2" t="str">
        <f>K470</f>
        <v>ETH</v>
      </c>
      <c r="G470" s="2" t="str">
        <f>IF(INDEX(지갑!$H:$H,MATCH(A470&amp;B470&amp;C470&amp;D470&amp;E470&amp;F470&amp;H470,지갑!$K:$K,0))=0, "",INDEX(지갑!$H:$H,MATCH(A470&amp;B470&amp;C470&amp;D470&amp;E470&amp;F470&amp;H470,지갑!$K:$K,0)))</f>
        <v>0xd16eEBDb4F8804b66AB4b2c536917154d9a47E82</v>
      </c>
      <c r="I470" s="6" t="s">
        <v>6</v>
      </c>
      <c r="J470" s="6" t="s">
        <v>24</v>
      </c>
      <c r="K470" s="6" t="s">
        <v>11</v>
      </c>
      <c r="L470" s="6" t="s">
        <v>1677</v>
      </c>
      <c r="M470" s="23">
        <v>103</v>
      </c>
      <c r="P470" s="6" t="str">
        <f>IF(ISBLANK(N470)=FALSE,IF(ISERROR(INDEX(지갑!$B$2:$B$1048576,MATCH($N470&amp;O470,지갑!$J$2:$J$1048576,0))) = TRUE, "", INDEX(지갑!$B$2:$B$1048576,MATCH($N470&amp;O470,지갑!$J$2:$J$1048576,0))),"")</f>
        <v/>
      </c>
      <c r="Q470" s="6" t="str">
        <f>IF(ISBLANK(N470)=FALSE,IF(ISERROR(INDEX(지갑!$C$2:$C$1048576,MATCH($N470&amp;O470,지갑!$J$2:$J$1048576,0))) = TRUE, "", INDEX(지갑!$C$2:$C$1048576,MATCH($N470&amp;O470,지갑!$J$2:$J$1048576,0))),"")</f>
        <v/>
      </c>
      <c r="R470" s="6" t="str">
        <f>IF(ISBLANK(N470)=FALSE,IF(ISERROR(INDEX(지갑!$D$2:$D$1048576,MATCH($N470&amp;O470,지갑!$J$2:$J$1048576,0))) = TRUE, "", INDEX(지갑!$D$2:$D$1048576,MATCH($N470&amp;O470,지갑!$J$2:$J$1048576,0))),"")</f>
        <v/>
      </c>
      <c r="T470" s="12">
        <v>44661.649375000001</v>
      </c>
      <c r="U470" s="2" t="str">
        <f t="shared" si="32"/>
        <v>2022-04-10</v>
      </c>
    </row>
    <row r="471" spans="1:21">
      <c r="A471" s="2" t="s">
        <v>3</v>
      </c>
      <c r="B471" s="2" t="s">
        <v>23</v>
      </c>
      <c r="C471" s="2" t="s">
        <v>24</v>
      </c>
      <c r="D471" s="2" t="s">
        <v>1856</v>
      </c>
      <c r="E471" s="2">
        <v>10025</v>
      </c>
      <c r="F471" s="2" t="str">
        <f>K471</f>
        <v>BTC</v>
      </c>
      <c r="G471" s="2" t="str">
        <f>IF(INDEX(지갑!$H:$H,MATCH(A471&amp;B471&amp;C471&amp;D471&amp;E471&amp;F471&amp;H471,지갑!$K:$K,0))=0, "",INDEX(지갑!$H:$H,MATCH(A471&amp;B471&amp;C471&amp;D471&amp;E471&amp;F471&amp;H471,지갑!$K:$K,0)))</f>
        <v>3H9GcbHrica8tDjBgkByHKNbwpcdTapLoK</v>
      </c>
      <c r="I471" s="6" t="s">
        <v>6</v>
      </c>
      <c r="J471" s="6" t="s">
        <v>24</v>
      </c>
      <c r="K471" s="6" t="s">
        <v>9</v>
      </c>
      <c r="L471" s="6" t="s">
        <v>1677</v>
      </c>
      <c r="M471" s="23">
        <v>41</v>
      </c>
      <c r="P471" s="6" t="str">
        <f>IF(ISBLANK(N471)=FALSE,IF(ISERROR(INDEX(지갑!$B$2:$B$1048576,MATCH($N471&amp;O471,지갑!$J$2:$J$1048576,0))) = TRUE, "", INDEX(지갑!$B$2:$B$1048576,MATCH($N471&amp;O471,지갑!$J$2:$J$1048576,0))),"")</f>
        <v/>
      </c>
      <c r="Q471" s="6" t="str">
        <f>IF(ISBLANK(N471)=FALSE,IF(ISERROR(INDEX(지갑!$C$2:$C$1048576,MATCH($N471&amp;O471,지갑!$J$2:$J$1048576,0))) = TRUE, "", INDEX(지갑!$C$2:$C$1048576,MATCH($N471&amp;O471,지갑!$J$2:$J$1048576,0))),"")</f>
        <v/>
      </c>
      <c r="R471" s="6" t="str">
        <f>IF(ISBLANK(N471)=FALSE,IF(ISERROR(INDEX(지갑!$D$2:$D$1048576,MATCH($N471&amp;O471,지갑!$J$2:$J$1048576,0))) = TRUE, "", INDEX(지갑!$D$2:$D$1048576,MATCH($N471&amp;O471,지갑!$J$2:$J$1048576,0))),"")</f>
        <v/>
      </c>
      <c r="T471" s="12">
        <v>44661.64916666667</v>
      </c>
      <c r="U471" s="2" t="str">
        <f t="shared" si="32"/>
        <v>2022-04-10</v>
      </c>
    </row>
    <row r="472" spans="1:21" ht="17">
      <c r="A472" s="2" t="s">
        <v>560</v>
      </c>
      <c r="B472" s="2" t="s">
        <v>107</v>
      </c>
      <c r="C472" s="2" t="s">
        <v>111</v>
      </c>
      <c r="D472" s="5" t="s">
        <v>1851</v>
      </c>
      <c r="G472" s="2" t="str">
        <f>IF(INDEX(지갑!$H:$H,MATCH(A472&amp;B472&amp;C472&amp;D472&amp;E472&amp;F472&amp;H472,지갑!$K:$K,0))=0, "",INDEX(지갑!$H:$H,MATCH(A472&amp;B472&amp;C472&amp;D472&amp;E472&amp;F472&amp;H472,지갑!$K:$K,0)))</f>
        <v>terra174evzq0tnd0uvzkkrvg08n9geqpcsvdrychcm8</v>
      </c>
      <c r="I472" s="6" t="s">
        <v>1671</v>
      </c>
      <c r="J472" s="6" t="s">
        <v>111</v>
      </c>
      <c r="K472" s="6" t="s">
        <v>15</v>
      </c>
      <c r="L472" s="6" t="s">
        <v>107</v>
      </c>
      <c r="M472" s="9">
        <v>22458345.41</v>
      </c>
      <c r="N472" s="6" t="s">
        <v>159</v>
      </c>
      <c r="O472" s="6" t="s">
        <v>199</v>
      </c>
      <c r="P472" s="6" t="str">
        <f>IF(ISBLANK(N472)=FALSE,IF(ISERROR(INDEX(지갑!$B$2:$B$1048576,MATCH($N472&amp;O472,지갑!$J$2:$J$1048576,0))) = TRUE, "", INDEX(지갑!$B$2:$B$1048576,MATCH($N472&amp;O472,지갑!$J$2:$J$1048576,0))),"")</f>
        <v/>
      </c>
      <c r="Q472" s="6" t="str">
        <f>IF(ISBLANK(N472)=FALSE,IF(ISERROR(INDEX(지갑!$C$2:$C$1048576,MATCH($N472&amp;O472,지갑!$J$2:$J$1048576,0))) = TRUE, "", INDEX(지갑!$C$2:$C$1048576,MATCH($N472&amp;O472,지갑!$J$2:$J$1048576,0))),"")</f>
        <v/>
      </c>
      <c r="R472" s="6" t="str">
        <f>IF(ISBLANK(N472)=FALSE,IF(ISERROR(INDEX(지갑!$D$2:$D$1048576,MATCH($N472&amp;O472,지갑!$J$2:$J$1048576,0))) = TRUE, "", INDEX(지갑!$D$2:$D$1048576,MATCH($N472&amp;O472,지갑!$J$2:$J$1048576,0))),"")</f>
        <v/>
      </c>
      <c r="S472" s="6" t="s">
        <v>553</v>
      </c>
      <c r="T472" s="12">
        <v>44614.538958333331</v>
      </c>
      <c r="U472" s="2" t="str">
        <f t="shared" si="32"/>
        <v>2022-02-22</v>
      </c>
    </row>
    <row r="473" spans="1:21">
      <c r="A473" s="2" t="s">
        <v>3</v>
      </c>
      <c r="B473" s="2" t="s">
        <v>23</v>
      </c>
      <c r="C473" s="2" t="s">
        <v>24</v>
      </c>
      <c r="D473" s="2" t="s">
        <v>1856</v>
      </c>
      <c r="E473" s="2">
        <v>10025</v>
      </c>
      <c r="F473" s="2" t="str">
        <f>K473</f>
        <v>BTC</v>
      </c>
      <c r="G473" s="2" t="str">
        <f>IF(INDEX(지갑!$H:$H,MATCH(A473&amp;B473&amp;C473&amp;D473&amp;E473&amp;F473&amp;H473,지갑!$K:$K,0))=0, "",INDEX(지갑!$H:$H,MATCH(A473&amp;B473&amp;C473&amp;D473&amp;E473&amp;F473&amp;H473,지갑!$K:$K,0)))</f>
        <v>3H9GcbHrica8tDjBgkByHKNbwpcdTapLoK</v>
      </c>
      <c r="I473" s="6" t="s">
        <v>6</v>
      </c>
      <c r="J473" s="6" t="s">
        <v>24</v>
      </c>
      <c r="K473" s="6" t="s">
        <v>9</v>
      </c>
      <c r="L473" s="6" t="s">
        <v>1677</v>
      </c>
      <c r="M473" s="23">
        <v>3.53</v>
      </c>
      <c r="P473" s="6" t="str">
        <f>IF(ISBLANK(N473)=FALSE,IF(ISERROR(INDEX(지갑!$B$2:$B$1048576,MATCH($N473&amp;O473,지갑!$J$2:$J$1048576,0))) = TRUE, "", INDEX(지갑!$B$2:$B$1048576,MATCH($N473&amp;O473,지갑!$J$2:$J$1048576,0))),"")</f>
        <v/>
      </c>
      <c r="Q473" s="6" t="str">
        <f>IF(ISBLANK(N473)=FALSE,IF(ISERROR(INDEX(지갑!$C$2:$C$1048576,MATCH($N473&amp;O473,지갑!$J$2:$J$1048576,0))) = TRUE, "", INDEX(지갑!$C$2:$C$1048576,MATCH($N473&amp;O473,지갑!$J$2:$J$1048576,0))),"")</f>
        <v/>
      </c>
      <c r="R473" s="6" t="str">
        <f>IF(ISBLANK(N473)=FALSE,IF(ISERROR(INDEX(지갑!$D$2:$D$1048576,MATCH($N473&amp;O473,지갑!$J$2:$J$1048576,0))) = TRUE, "", INDEX(지갑!$D$2:$D$1048576,MATCH($N473&amp;O473,지갑!$J$2:$J$1048576,0))),"")</f>
        <v/>
      </c>
      <c r="T473" s="12">
        <v>44660.702708333331</v>
      </c>
      <c r="U473" s="2" t="str">
        <f t="shared" si="32"/>
        <v>2022-04-09</v>
      </c>
    </row>
    <row r="474" spans="1:21">
      <c r="A474" s="2" t="s">
        <v>3</v>
      </c>
      <c r="B474" s="2" t="s">
        <v>23</v>
      </c>
      <c r="C474" s="2" t="s">
        <v>24</v>
      </c>
      <c r="D474" s="2" t="s">
        <v>1856</v>
      </c>
      <c r="E474" s="2">
        <v>10025</v>
      </c>
      <c r="F474" s="2" t="str">
        <f>K474</f>
        <v>ETH</v>
      </c>
      <c r="G474" s="2" t="str">
        <f>IF(INDEX(지갑!$H:$H,MATCH(A474&amp;B474&amp;C474&amp;D474&amp;E474&amp;F474&amp;H474,지갑!$K:$K,0))=0, "",INDEX(지갑!$H:$H,MATCH(A474&amp;B474&amp;C474&amp;D474&amp;E474&amp;F474&amp;H474,지갑!$K:$K,0)))</f>
        <v>0xd16eEBDb4F8804b66AB4b2c536917154d9a47E82</v>
      </c>
      <c r="I474" s="6" t="s">
        <v>6</v>
      </c>
      <c r="J474" s="6" t="s">
        <v>24</v>
      </c>
      <c r="K474" s="6" t="s">
        <v>11</v>
      </c>
      <c r="L474" s="6" t="s">
        <v>1677</v>
      </c>
      <c r="M474" s="23">
        <v>101.3</v>
      </c>
      <c r="P474" s="6" t="str">
        <f>IF(ISBLANK(N474)=FALSE,IF(ISERROR(INDEX(지갑!$B$2:$B$1048576,MATCH($N474&amp;O474,지갑!$J$2:$J$1048576,0))) = TRUE, "", INDEX(지갑!$B$2:$B$1048576,MATCH($N474&amp;O474,지갑!$J$2:$J$1048576,0))),"")</f>
        <v/>
      </c>
      <c r="Q474" s="6" t="str">
        <f>IF(ISBLANK(N474)=FALSE,IF(ISERROR(INDEX(지갑!$C$2:$C$1048576,MATCH($N474&amp;O474,지갑!$J$2:$J$1048576,0))) = TRUE, "", INDEX(지갑!$C$2:$C$1048576,MATCH($N474&amp;O474,지갑!$J$2:$J$1048576,0))),"")</f>
        <v/>
      </c>
      <c r="R474" s="6" t="str">
        <f>IF(ISBLANK(N474)=FALSE,IF(ISERROR(INDEX(지갑!$D$2:$D$1048576,MATCH($N474&amp;O474,지갑!$J$2:$J$1048576,0))) = TRUE, "", INDEX(지갑!$D$2:$D$1048576,MATCH($N474&amp;O474,지갑!$J$2:$J$1048576,0))),"")</f>
        <v/>
      </c>
      <c r="T474" s="12">
        <v>44660.701724537037</v>
      </c>
      <c r="U474" s="2" t="str">
        <f t="shared" si="32"/>
        <v>2022-04-09</v>
      </c>
    </row>
    <row r="475" spans="1:21">
      <c r="A475" s="2" t="s">
        <v>3</v>
      </c>
      <c r="B475" s="2" t="s">
        <v>23</v>
      </c>
      <c r="C475" s="2" t="s">
        <v>24</v>
      </c>
      <c r="D475" s="2" t="s">
        <v>1856</v>
      </c>
      <c r="E475" s="2">
        <v>10025</v>
      </c>
      <c r="F475" s="2" t="str">
        <f>K475</f>
        <v>BTC</v>
      </c>
      <c r="G475" s="2" t="str">
        <f>IF(INDEX(지갑!$H:$H,MATCH(A475&amp;B475&amp;C475&amp;D475&amp;E475&amp;F475&amp;H475,지갑!$K:$K,0))=0, "",INDEX(지갑!$H:$H,MATCH(A475&amp;B475&amp;C475&amp;D475&amp;E475&amp;F475&amp;H475,지갑!$K:$K,0)))</f>
        <v>3H9GcbHrica8tDjBgkByHKNbwpcdTapLoK</v>
      </c>
      <c r="I475" s="6" t="s">
        <v>6</v>
      </c>
      <c r="J475" s="6" t="s">
        <v>24</v>
      </c>
      <c r="K475" s="6" t="s">
        <v>9</v>
      </c>
      <c r="L475" s="6" t="s">
        <v>1677</v>
      </c>
      <c r="M475" s="23">
        <v>37</v>
      </c>
      <c r="P475" s="6" t="str">
        <f>IF(ISBLANK(N475)=FALSE,IF(ISERROR(INDEX(지갑!$B$2:$B$1048576,MATCH($N475&amp;O475,지갑!$J$2:$J$1048576,0))) = TRUE, "", INDEX(지갑!$B$2:$B$1048576,MATCH($N475&amp;O475,지갑!$J$2:$J$1048576,0))),"")</f>
        <v/>
      </c>
      <c r="Q475" s="6" t="str">
        <f>IF(ISBLANK(N475)=FALSE,IF(ISERROR(INDEX(지갑!$C$2:$C$1048576,MATCH($N475&amp;O475,지갑!$J$2:$J$1048576,0))) = TRUE, "", INDEX(지갑!$C$2:$C$1048576,MATCH($N475&amp;O475,지갑!$J$2:$J$1048576,0))),"")</f>
        <v/>
      </c>
      <c r="R475" s="6" t="str">
        <f>IF(ISBLANK(N475)=FALSE,IF(ISERROR(INDEX(지갑!$D$2:$D$1048576,MATCH($N475&amp;O475,지갑!$J$2:$J$1048576,0))) = TRUE, "", INDEX(지갑!$D$2:$D$1048576,MATCH($N475&amp;O475,지갑!$J$2:$J$1048576,0))),"")</f>
        <v/>
      </c>
      <c r="T475" s="12">
        <v>44660.700266203705</v>
      </c>
      <c r="U475" s="2" t="str">
        <f t="shared" si="32"/>
        <v>2022-04-09</v>
      </c>
    </row>
    <row r="476" spans="1:21" ht="17">
      <c r="A476" s="2" t="s">
        <v>560</v>
      </c>
      <c r="B476" s="2" t="s">
        <v>107</v>
      </c>
      <c r="C476" s="2" t="s">
        <v>111</v>
      </c>
      <c r="D476" s="5" t="s">
        <v>1851</v>
      </c>
      <c r="G476" s="2" t="str">
        <f>IF(INDEX(지갑!$H:$H,MATCH(A476&amp;B476&amp;C476&amp;D476&amp;E476&amp;F476&amp;H476,지갑!$K:$K,0))=0, "",INDEX(지갑!$H:$H,MATCH(A476&amp;B476&amp;C476&amp;D476&amp;E476&amp;F476&amp;H476,지갑!$K:$K,0)))</f>
        <v>terra174evzq0tnd0uvzkkrvg08n9geqpcsvdrychcm8</v>
      </c>
      <c r="I476" s="6" t="s">
        <v>1671</v>
      </c>
      <c r="J476" s="6" t="s">
        <v>111</v>
      </c>
      <c r="K476" s="6" t="s">
        <v>15</v>
      </c>
      <c r="L476" s="6" t="s">
        <v>107</v>
      </c>
      <c r="M476" s="9">
        <v>10008000</v>
      </c>
      <c r="N476" s="6" t="s">
        <v>159</v>
      </c>
      <c r="O476" s="6" t="s">
        <v>199</v>
      </c>
      <c r="P476" s="6" t="str">
        <f>IF(ISBLANK(N476)=FALSE,IF(ISERROR(INDEX(지갑!$B$2:$B$1048576,MATCH($N476&amp;O476,지갑!$J$2:$J$1048576,0))) = TRUE, "", INDEX(지갑!$B$2:$B$1048576,MATCH($N476&amp;O476,지갑!$J$2:$J$1048576,0))),"")</f>
        <v/>
      </c>
      <c r="Q476" s="6" t="str">
        <f>IF(ISBLANK(N476)=FALSE,IF(ISERROR(INDEX(지갑!$C$2:$C$1048576,MATCH($N476&amp;O476,지갑!$J$2:$J$1048576,0))) = TRUE, "", INDEX(지갑!$C$2:$C$1048576,MATCH($N476&amp;O476,지갑!$J$2:$J$1048576,0))),"")</f>
        <v/>
      </c>
      <c r="R476" s="6" t="str">
        <f>IF(ISBLANK(N476)=FALSE,IF(ISERROR(INDEX(지갑!$D$2:$D$1048576,MATCH($N476&amp;O476,지갑!$J$2:$J$1048576,0))) = TRUE, "", INDEX(지갑!$D$2:$D$1048576,MATCH($N476&amp;O476,지갑!$J$2:$J$1048576,0))),"")</f>
        <v/>
      </c>
      <c r="S476" s="6" t="s">
        <v>554</v>
      </c>
      <c r="T476" s="12">
        <v>44608.476319444446</v>
      </c>
      <c r="U476" s="2" t="str">
        <f t="shared" si="32"/>
        <v>2022-02-16</v>
      </c>
    </row>
    <row r="477" spans="1:21">
      <c r="A477" s="2" t="s">
        <v>3</v>
      </c>
      <c r="B477" s="2" t="s">
        <v>23</v>
      </c>
      <c r="C477" s="2" t="s">
        <v>24</v>
      </c>
      <c r="D477" s="2" t="s">
        <v>1856</v>
      </c>
      <c r="E477" s="2">
        <v>10025</v>
      </c>
      <c r="F477" s="2" t="str">
        <f t="shared" ref="F477:F504" si="33">K477</f>
        <v>UST</v>
      </c>
      <c r="G477" s="2" t="str">
        <f>IF(INDEX(지갑!$H:$H,MATCH(A477&amp;B477&amp;C477&amp;D477&amp;E477&amp;F477&amp;H477,지갑!$K:$K,0))=0, "",INDEX(지갑!$H:$H,MATCH(A477&amp;B477&amp;C477&amp;D477&amp;E477&amp;F477&amp;H477,지갑!$K:$K,0)))</f>
        <v>terra1luagdjcr9c9yvp3ak4d7chjm5gldcmgln5rku5</v>
      </c>
      <c r="H477" s="2">
        <v>1273090217</v>
      </c>
      <c r="I477" s="6" t="s">
        <v>6</v>
      </c>
      <c r="J477" s="6" t="s">
        <v>24</v>
      </c>
      <c r="K477" s="6" t="s">
        <v>15</v>
      </c>
      <c r="L477" s="6" t="s">
        <v>1676</v>
      </c>
      <c r="M477" s="23">
        <v>104492</v>
      </c>
      <c r="N477" s="6" t="s">
        <v>108</v>
      </c>
      <c r="P477" s="6" t="str">
        <f>IF(ISBLANK(N477)=FALSE,IF(ISERROR(INDEX(지갑!$B$2:$B$1048576,MATCH($N477&amp;O477,지갑!$J$2:$J$1048576,0))) = TRUE, "", INDEX(지갑!$B$2:$B$1048576,MATCH($N477&amp;O477,지갑!$J$2:$J$1048576,0))),"")</f>
        <v>Wallet</v>
      </c>
      <c r="Q477" s="6" t="str">
        <f>IF(ISBLANK(N477)=FALSE,IF(ISERROR(INDEX(지갑!$C$2:$C$1048576,MATCH($N477&amp;O477,지갑!$J$2:$J$1048576,0))) = TRUE, "", INDEX(지갑!$C$2:$C$1048576,MATCH($N477&amp;O477,지갑!$J$2:$J$1048576,0))),"")</f>
        <v>Terra</v>
      </c>
      <c r="R477" s="6" t="str">
        <f>IF(ISBLANK(N477)=FALSE,IF(ISERROR(INDEX(지갑!$D$2:$D$1048576,MATCH($N477&amp;O477,지갑!$J$2:$J$1048576,0))) = TRUE, "", INDEX(지갑!$D$2:$D$1048576,MATCH($N477&amp;O477,지갑!$J$2:$J$1048576,0))),"")</f>
        <v>BBRICK</v>
      </c>
      <c r="S477" s="6" t="s">
        <v>366</v>
      </c>
      <c r="T477" s="12">
        <v>44657.884166666663</v>
      </c>
      <c r="U477" s="2" t="str">
        <f t="shared" si="32"/>
        <v>2022-04-06</v>
      </c>
    </row>
    <row r="478" spans="1:21">
      <c r="A478" s="2" t="s">
        <v>3</v>
      </c>
      <c r="B478" s="2" t="str">
        <f>I478</f>
        <v>Huobi</v>
      </c>
      <c r="C478" s="2" t="str">
        <f>J478</f>
        <v>Peertec</v>
      </c>
      <c r="F478" s="2" t="str">
        <f t="shared" si="33"/>
        <v>ETH</v>
      </c>
      <c r="G478" s="2" t="str">
        <f>IF(INDEX(지갑!$H:$H,MATCH(A478&amp;B478&amp;C478&amp;D478&amp;E478&amp;F478&amp;H478,지갑!$K:$K,0))=0, "",INDEX(지갑!$H:$H,MATCH(A478&amp;B478&amp;C478&amp;D478&amp;E478&amp;F478&amp;H478,지갑!$K:$K,0)))</f>
        <v>0xdb245cf0aec8bf5d4b3002d00f3e701e80ba380a</v>
      </c>
      <c r="I478" s="6" t="s">
        <v>858</v>
      </c>
      <c r="J478" s="6" t="s">
        <v>58</v>
      </c>
      <c r="K478" s="6" t="s">
        <v>11</v>
      </c>
      <c r="L478" s="6" t="s">
        <v>11</v>
      </c>
      <c r="M478" s="9">
        <v>119.99299999999999</v>
      </c>
      <c r="N478" s="6" t="s">
        <v>962</v>
      </c>
      <c r="P478" s="6" t="str">
        <f>IF(ISBLANK(N478)=FALSE,IF(ISERROR(INDEX(지갑!$B$2:$B$1048576,MATCH($N478&amp;O478,지갑!$J$2:$J$1048576,0))) = TRUE, "", INDEX(지갑!$B$2:$B$1048576,MATCH($N478&amp;O478,지갑!$J$2:$J$1048576,0))),"")</f>
        <v/>
      </c>
      <c r="Q478" s="6" t="str">
        <f>IF(ISBLANK(N478)=FALSE,IF(ISERROR(INDEX(지갑!$C$2:$C$1048576,MATCH($N478&amp;O478,지갑!$J$2:$J$1048576,0))) = TRUE, "", INDEX(지갑!$C$2:$C$1048576,MATCH($N478&amp;O478,지갑!$J$2:$J$1048576,0))),"")</f>
        <v/>
      </c>
      <c r="R478" s="6" t="str">
        <f>IF(ISBLANK(N478)=FALSE,IF(ISERROR(INDEX(지갑!$D$2:$D$1048576,MATCH($N478&amp;O478,지갑!$J$2:$J$1048576,0))) = TRUE, "", INDEX(지갑!$D$2:$D$1048576,MATCH($N478&amp;O478,지갑!$J$2:$J$1048576,0))),"")</f>
        <v/>
      </c>
      <c r="S478" s="6" t="s">
        <v>966</v>
      </c>
      <c r="T478" s="12">
        <v>44246.640148530103</v>
      </c>
      <c r="U478" s="2" t="str">
        <f t="shared" si="32"/>
        <v>2021-02-19</v>
      </c>
    </row>
    <row r="479" spans="1:21">
      <c r="A479" s="2" t="s">
        <v>3</v>
      </c>
      <c r="B479" s="2" t="s">
        <v>23</v>
      </c>
      <c r="C479" s="2" t="s">
        <v>24</v>
      </c>
      <c r="D479" s="2" t="s">
        <v>1856</v>
      </c>
      <c r="E479" s="2">
        <v>10025</v>
      </c>
      <c r="F479" s="2" t="str">
        <f t="shared" si="33"/>
        <v>BTC</v>
      </c>
      <c r="G479" s="2" t="str">
        <f>IF(INDEX(지갑!$H:$H,MATCH(A479&amp;B479&amp;C479&amp;D479&amp;E479&amp;F479&amp;H479,지갑!$K:$K,0))=0, "",INDEX(지갑!$H:$H,MATCH(A479&amp;B479&amp;C479&amp;D479&amp;E479&amp;F479&amp;H479,지갑!$K:$K,0)))</f>
        <v>3H9GcbHrica8tDjBgkByHKNbwpcdTapLoK</v>
      </c>
      <c r="I479" s="6" t="s">
        <v>6</v>
      </c>
      <c r="J479" s="6" t="s">
        <v>24</v>
      </c>
      <c r="K479" s="6" t="s">
        <v>9</v>
      </c>
      <c r="L479" s="6" t="s">
        <v>9</v>
      </c>
      <c r="M479" s="23">
        <v>11.0253</v>
      </c>
      <c r="N479" s="6" t="s">
        <v>367</v>
      </c>
      <c r="P479" s="6" t="str">
        <f>IF(ISBLANK(N479)=FALSE,IF(ISERROR(INDEX(지갑!$B$2:$B$1048576,MATCH($N479&amp;O479,지갑!$J$2:$J$1048576,0))) = TRUE, "", INDEX(지갑!$B$2:$B$1048576,MATCH($N479&amp;O479,지갑!$J$2:$J$1048576,0))),"")</f>
        <v/>
      </c>
      <c r="Q479" s="6" t="str">
        <f>IF(ISBLANK(N479)=FALSE,IF(ISERROR(INDEX(지갑!$C$2:$C$1048576,MATCH($N479&amp;O479,지갑!$J$2:$J$1048576,0))) = TRUE, "", INDEX(지갑!$C$2:$C$1048576,MATCH($N479&amp;O479,지갑!$J$2:$J$1048576,0))),"")</f>
        <v/>
      </c>
      <c r="R479" s="6" t="str">
        <f>IF(ISBLANK(N479)=FALSE,IF(ISERROR(INDEX(지갑!$D$2:$D$1048576,MATCH($N479&amp;O479,지갑!$J$2:$J$1048576,0))) = TRUE, "", INDEX(지갑!$D$2:$D$1048576,MATCH($N479&amp;O479,지갑!$J$2:$J$1048576,0))),"")</f>
        <v/>
      </c>
      <c r="S479" s="6" t="s">
        <v>368</v>
      </c>
      <c r="T479" s="12">
        <v>44657.705127314817</v>
      </c>
      <c r="U479" s="2" t="str">
        <f t="shared" si="32"/>
        <v>2022-04-06</v>
      </c>
    </row>
    <row r="480" spans="1:21">
      <c r="A480" s="2" t="s">
        <v>3</v>
      </c>
      <c r="B480" s="2" t="s">
        <v>23</v>
      </c>
      <c r="C480" s="2" t="s">
        <v>24</v>
      </c>
      <c r="D480" s="2" t="s">
        <v>1856</v>
      </c>
      <c r="E480" s="2">
        <v>10025</v>
      </c>
      <c r="F480" s="2" t="str">
        <f t="shared" si="33"/>
        <v>UST</v>
      </c>
      <c r="G480" s="2" t="str">
        <f>IF(INDEX(지갑!$H:$H,MATCH(A480&amp;B480&amp;C480&amp;D480&amp;E480&amp;F480&amp;H480,지갑!$K:$K,0))=0, "",INDEX(지갑!$H:$H,MATCH(A480&amp;B480&amp;C480&amp;D480&amp;E480&amp;F480&amp;H480,지갑!$K:$K,0)))</f>
        <v>terra1luagdjcr9c9yvp3ak4d7chjm5gldcmgln5rku5</v>
      </c>
      <c r="H480" s="2">
        <v>1273090217</v>
      </c>
      <c r="I480" s="6" t="s">
        <v>6</v>
      </c>
      <c r="J480" s="6" t="s">
        <v>24</v>
      </c>
      <c r="K480" s="6" t="s">
        <v>15</v>
      </c>
      <c r="L480" s="6" t="s">
        <v>1676</v>
      </c>
      <c r="M480" s="23">
        <v>2234085</v>
      </c>
      <c r="N480" s="6" t="s">
        <v>108</v>
      </c>
      <c r="P480" s="6" t="str">
        <f>IF(ISBLANK(N480)=FALSE,IF(ISERROR(INDEX(지갑!$B$2:$B$1048576,MATCH($N480&amp;O480,지갑!$J$2:$J$1048576,0))) = TRUE, "", INDEX(지갑!$B$2:$B$1048576,MATCH($N480&amp;O480,지갑!$J$2:$J$1048576,0))),"")</f>
        <v>Wallet</v>
      </c>
      <c r="Q480" s="6" t="str">
        <f>IF(ISBLANK(N480)=FALSE,IF(ISERROR(INDEX(지갑!$C$2:$C$1048576,MATCH($N480&amp;O480,지갑!$J$2:$J$1048576,0))) = TRUE, "", INDEX(지갑!$C$2:$C$1048576,MATCH($N480&amp;O480,지갑!$J$2:$J$1048576,0))),"")</f>
        <v>Terra</v>
      </c>
      <c r="R480" s="6" t="str">
        <f>IF(ISBLANK(N480)=FALSE,IF(ISERROR(INDEX(지갑!$D$2:$D$1048576,MATCH($N480&amp;O480,지갑!$J$2:$J$1048576,0))) = TRUE, "", INDEX(지갑!$D$2:$D$1048576,MATCH($N480&amp;O480,지갑!$J$2:$J$1048576,0))),"")</f>
        <v>BBRICK</v>
      </c>
      <c r="S480" s="6" t="s">
        <v>369</v>
      </c>
      <c r="T480" s="12">
        <v>44657.654583333337</v>
      </c>
      <c r="U480" s="2" t="str">
        <f t="shared" si="32"/>
        <v>2022-04-06</v>
      </c>
    </row>
    <row r="481" spans="1:21">
      <c r="A481" s="2" t="s">
        <v>3</v>
      </c>
      <c r="B481" s="2" t="s">
        <v>23</v>
      </c>
      <c r="C481" s="2" t="s">
        <v>24</v>
      </c>
      <c r="D481" s="2" t="s">
        <v>1856</v>
      </c>
      <c r="E481" s="2">
        <v>10025</v>
      </c>
      <c r="F481" s="2" t="str">
        <f t="shared" si="33"/>
        <v>UST</v>
      </c>
      <c r="G481" s="2" t="str">
        <f>IF(INDEX(지갑!$H:$H,MATCH(A481&amp;B481&amp;C481&amp;D481&amp;E481&amp;F481&amp;H481,지갑!$K:$K,0))=0, "",INDEX(지갑!$H:$H,MATCH(A481&amp;B481&amp;C481&amp;D481&amp;E481&amp;F481&amp;H481,지갑!$K:$K,0)))</f>
        <v>terra1luagdjcr9c9yvp3ak4d7chjm5gldcmgln5rku5</v>
      </c>
      <c r="H481" s="2">
        <v>1273090217</v>
      </c>
      <c r="I481" s="6" t="s">
        <v>6</v>
      </c>
      <c r="J481" s="6" t="s">
        <v>24</v>
      </c>
      <c r="K481" s="6" t="s">
        <v>15</v>
      </c>
      <c r="L481" s="6" t="s">
        <v>1676</v>
      </c>
      <c r="M481" s="23">
        <v>490483.9</v>
      </c>
      <c r="N481" s="6" t="s">
        <v>108</v>
      </c>
      <c r="P481" s="6" t="str">
        <f>IF(ISBLANK(N481)=FALSE,IF(ISERROR(INDEX(지갑!$B$2:$B$1048576,MATCH($N481&amp;O481,지갑!$J$2:$J$1048576,0))) = TRUE, "", INDEX(지갑!$B$2:$B$1048576,MATCH($N481&amp;O481,지갑!$J$2:$J$1048576,0))),"")</f>
        <v>Wallet</v>
      </c>
      <c r="Q481" s="6" t="str">
        <f>IF(ISBLANK(N481)=FALSE,IF(ISERROR(INDEX(지갑!$C$2:$C$1048576,MATCH($N481&amp;O481,지갑!$J$2:$J$1048576,0))) = TRUE, "", INDEX(지갑!$C$2:$C$1048576,MATCH($N481&amp;O481,지갑!$J$2:$J$1048576,0))),"")</f>
        <v>Terra</v>
      </c>
      <c r="R481" s="6" t="str">
        <f>IF(ISBLANK(N481)=FALSE,IF(ISERROR(INDEX(지갑!$D$2:$D$1048576,MATCH($N481&amp;O481,지갑!$J$2:$J$1048576,0))) = TRUE, "", INDEX(지갑!$D$2:$D$1048576,MATCH($N481&amp;O481,지갑!$J$2:$J$1048576,0))),"")</f>
        <v>BBRICK</v>
      </c>
      <c r="S481" s="6" t="s">
        <v>370</v>
      </c>
      <c r="T481" s="12">
        <v>44657.007268518515</v>
      </c>
      <c r="U481" s="2" t="str">
        <f t="shared" si="32"/>
        <v>2022-04-06</v>
      </c>
    </row>
    <row r="482" spans="1:21">
      <c r="A482" s="2" t="s">
        <v>3</v>
      </c>
      <c r="B482" s="2" t="s">
        <v>23</v>
      </c>
      <c r="C482" s="2" t="s">
        <v>24</v>
      </c>
      <c r="D482" s="2" t="s">
        <v>1856</v>
      </c>
      <c r="E482" s="2">
        <v>10025</v>
      </c>
      <c r="F482" s="2" t="str">
        <f t="shared" si="33"/>
        <v>UST</v>
      </c>
      <c r="G482" s="2" t="str">
        <f>IF(INDEX(지갑!$H:$H,MATCH(A482&amp;B482&amp;C482&amp;D482&amp;E482&amp;F482&amp;H482,지갑!$K:$K,0))=0, "",INDEX(지갑!$H:$H,MATCH(A482&amp;B482&amp;C482&amp;D482&amp;E482&amp;F482&amp;H482,지갑!$K:$K,0)))</f>
        <v>terra1luagdjcr9c9yvp3ak4d7chjm5gldcmgln5rku5</v>
      </c>
      <c r="H482" s="2">
        <v>1273090217</v>
      </c>
      <c r="I482" s="6" t="s">
        <v>6</v>
      </c>
      <c r="J482" s="6" t="s">
        <v>24</v>
      </c>
      <c r="K482" s="6" t="s">
        <v>15</v>
      </c>
      <c r="L482" s="6" t="s">
        <v>1676</v>
      </c>
      <c r="M482" s="23">
        <v>1370755</v>
      </c>
      <c r="N482" s="6" t="s">
        <v>108</v>
      </c>
      <c r="P482" s="6" t="str">
        <f>IF(ISBLANK(N482)=FALSE,IF(ISERROR(INDEX(지갑!$B$2:$B$1048576,MATCH($N482&amp;O482,지갑!$J$2:$J$1048576,0))) = TRUE, "", INDEX(지갑!$B$2:$B$1048576,MATCH($N482&amp;O482,지갑!$J$2:$J$1048576,0))),"")</f>
        <v>Wallet</v>
      </c>
      <c r="Q482" s="6" t="str">
        <f>IF(ISBLANK(N482)=FALSE,IF(ISERROR(INDEX(지갑!$C$2:$C$1048576,MATCH($N482&amp;O482,지갑!$J$2:$J$1048576,0))) = TRUE, "", INDEX(지갑!$C$2:$C$1048576,MATCH($N482&amp;O482,지갑!$J$2:$J$1048576,0))),"")</f>
        <v>Terra</v>
      </c>
      <c r="R482" s="6" t="str">
        <f>IF(ISBLANK(N482)=FALSE,IF(ISERROR(INDEX(지갑!$D$2:$D$1048576,MATCH($N482&amp;O482,지갑!$J$2:$J$1048576,0))) = TRUE, "", INDEX(지갑!$D$2:$D$1048576,MATCH($N482&amp;O482,지갑!$J$2:$J$1048576,0))),"")</f>
        <v>BBRICK</v>
      </c>
      <c r="S482" s="6" t="s">
        <v>371</v>
      </c>
      <c r="T482" s="12">
        <v>44653.033773148149</v>
      </c>
      <c r="U482" s="2" t="str">
        <f t="shared" si="32"/>
        <v>2022-04-02</v>
      </c>
    </row>
    <row r="483" spans="1:21">
      <c r="A483" s="2" t="s">
        <v>3</v>
      </c>
      <c r="B483" s="2" t="s">
        <v>23</v>
      </c>
      <c r="C483" s="2" t="s">
        <v>24</v>
      </c>
      <c r="D483" s="2" t="s">
        <v>1856</v>
      </c>
      <c r="E483" s="2">
        <v>10025</v>
      </c>
      <c r="F483" s="2" t="str">
        <f t="shared" si="33"/>
        <v>UST</v>
      </c>
      <c r="G483" s="2" t="str">
        <f>IF(INDEX(지갑!$H:$H,MATCH(A483&amp;B483&amp;C483&amp;D483&amp;E483&amp;F483&amp;H483,지갑!$K:$K,0))=0, "",INDEX(지갑!$H:$H,MATCH(A483&amp;B483&amp;C483&amp;D483&amp;E483&amp;F483&amp;H483,지갑!$K:$K,0)))</f>
        <v>terra1luagdjcr9c9yvp3ak4d7chjm5gldcmgln5rku5</v>
      </c>
      <c r="H483" s="2">
        <v>1273090217</v>
      </c>
      <c r="I483" s="6" t="s">
        <v>6</v>
      </c>
      <c r="J483" s="6" t="s">
        <v>24</v>
      </c>
      <c r="K483" s="6" t="s">
        <v>15</v>
      </c>
      <c r="L483" s="6" t="s">
        <v>1676</v>
      </c>
      <c r="M483" s="23">
        <v>100</v>
      </c>
      <c r="N483" s="6" t="s">
        <v>108</v>
      </c>
      <c r="P483" s="6" t="str">
        <f>IF(ISBLANK(N483)=FALSE,IF(ISERROR(INDEX(지갑!$B$2:$B$1048576,MATCH($N483&amp;O483,지갑!$J$2:$J$1048576,0))) = TRUE, "", INDEX(지갑!$B$2:$B$1048576,MATCH($N483&amp;O483,지갑!$J$2:$J$1048576,0))),"")</f>
        <v>Wallet</v>
      </c>
      <c r="Q483" s="6" t="str">
        <f>IF(ISBLANK(N483)=FALSE,IF(ISERROR(INDEX(지갑!$C$2:$C$1048576,MATCH($N483&amp;O483,지갑!$J$2:$J$1048576,0))) = TRUE, "", INDEX(지갑!$C$2:$C$1048576,MATCH($N483&amp;O483,지갑!$J$2:$J$1048576,0))),"")</f>
        <v>Terra</v>
      </c>
      <c r="R483" s="6" t="str">
        <f>IF(ISBLANK(N483)=FALSE,IF(ISERROR(INDEX(지갑!$D$2:$D$1048576,MATCH($N483&amp;O483,지갑!$J$2:$J$1048576,0))) = TRUE, "", INDEX(지갑!$D$2:$D$1048576,MATCH($N483&amp;O483,지갑!$J$2:$J$1048576,0))),"")</f>
        <v>BBRICK</v>
      </c>
      <c r="S483" s="6" t="s">
        <v>372</v>
      </c>
      <c r="T483" s="12">
        <v>44652.904861111114</v>
      </c>
      <c r="U483" s="2" t="str">
        <f t="shared" si="32"/>
        <v>2022-04-01</v>
      </c>
    </row>
    <row r="484" spans="1:21">
      <c r="A484" s="2" t="s">
        <v>3</v>
      </c>
      <c r="B484" s="2" t="s">
        <v>23</v>
      </c>
      <c r="C484" s="2" t="s">
        <v>24</v>
      </c>
      <c r="D484" s="2" t="s">
        <v>1856</v>
      </c>
      <c r="E484" s="2">
        <v>10025</v>
      </c>
      <c r="F484" s="2" t="str">
        <f t="shared" si="33"/>
        <v>USDT</v>
      </c>
      <c r="G484" s="2" t="str">
        <f>IF(INDEX(지갑!$H:$H,MATCH(A484&amp;B484&amp;C484&amp;D484&amp;E484&amp;F484&amp;H484,지갑!$K:$K,0))=0, "",INDEX(지갑!$H:$H,MATCH(A484&amp;B484&amp;C484&amp;D484&amp;E484&amp;F484&amp;H484,지갑!$K:$K,0)))</f>
        <v>0xA341107b28740ee5a003BA3960448fD14174a026</v>
      </c>
      <c r="I484" s="6" t="s">
        <v>6</v>
      </c>
      <c r="J484" s="6" t="s">
        <v>24</v>
      </c>
      <c r="K484" s="6" t="s">
        <v>13</v>
      </c>
      <c r="L484" s="6" t="s">
        <v>76</v>
      </c>
      <c r="M484" s="23">
        <v>8000</v>
      </c>
      <c r="N484" s="6" t="s">
        <v>373</v>
      </c>
      <c r="P484" s="6" t="str">
        <f>IF(ISBLANK(N484)=FALSE,IF(ISERROR(INDEX(지갑!$B$2:$B$1048576,MATCH($N484&amp;O484,지갑!$J$2:$J$1048576,0))) = TRUE, "", INDEX(지갑!$B$2:$B$1048576,MATCH($N484&amp;O484,지갑!$J$2:$J$1048576,0))),"")</f>
        <v/>
      </c>
      <c r="Q484" s="6" t="str">
        <f>IF(ISBLANK(N484)=FALSE,IF(ISERROR(INDEX(지갑!$C$2:$C$1048576,MATCH($N484&amp;O484,지갑!$J$2:$J$1048576,0))) = TRUE, "", INDEX(지갑!$C$2:$C$1048576,MATCH($N484&amp;O484,지갑!$J$2:$J$1048576,0))),"")</f>
        <v/>
      </c>
      <c r="R484" s="6" t="str">
        <f>IF(ISBLANK(N484)=FALSE,IF(ISERROR(INDEX(지갑!$D$2:$D$1048576,MATCH($N484&amp;O484,지갑!$J$2:$J$1048576,0))) = TRUE, "", INDEX(지갑!$D$2:$D$1048576,MATCH($N484&amp;O484,지갑!$J$2:$J$1048576,0))),"")</f>
        <v/>
      </c>
      <c r="S484" s="6" t="s">
        <v>374</v>
      </c>
      <c r="T484" s="12">
        <v>44651.846759259257</v>
      </c>
      <c r="U484" s="2" t="str">
        <f t="shared" si="32"/>
        <v>2022-03-31</v>
      </c>
    </row>
    <row r="485" spans="1:21">
      <c r="A485" s="2" t="s">
        <v>3</v>
      </c>
      <c r="B485" s="2" t="s">
        <v>23</v>
      </c>
      <c r="C485" s="2" t="s">
        <v>24</v>
      </c>
      <c r="D485" s="2" t="s">
        <v>1856</v>
      </c>
      <c r="E485" s="2">
        <v>10025</v>
      </c>
      <c r="F485" s="2" t="str">
        <f t="shared" si="33"/>
        <v>ETH</v>
      </c>
      <c r="G485" s="2" t="str">
        <f>IF(INDEX(지갑!$H:$H,MATCH(A485&amp;B485&amp;C485&amp;D485&amp;E485&amp;F485&amp;H485,지갑!$K:$K,0))=0, "",INDEX(지갑!$H:$H,MATCH(A485&amp;B485&amp;C485&amp;D485&amp;E485&amp;F485&amp;H485,지갑!$K:$K,0)))</f>
        <v>0xd16eEBDb4F8804b66AB4b2c536917154d9a47E82</v>
      </c>
      <c r="I485" s="6" t="s">
        <v>6</v>
      </c>
      <c r="J485" s="6" t="s">
        <v>24</v>
      </c>
      <c r="K485" s="6" t="s">
        <v>11</v>
      </c>
      <c r="L485" s="6" t="s">
        <v>11</v>
      </c>
      <c r="M485" s="23">
        <v>111.4171</v>
      </c>
      <c r="N485" s="6" t="s">
        <v>375</v>
      </c>
      <c r="P485" s="6" t="str">
        <f>IF(ISBLANK(N485)=FALSE,IF(ISERROR(INDEX(지갑!$B$2:$B$1048576,MATCH($N485&amp;O485,지갑!$J$2:$J$1048576,0))) = TRUE, "", INDEX(지갑!$B$2:$B$1048576,MATCH($N485&amp;O485,지갑!$J$2:$J$1048576,0))),"")</f>
        <v/>
      </c>
      <c r="Q485" s="6" t="str">
        <f>IF(ISBLANK(N485)=FALSE,IF(ISERROR(INDEX(지갑!$C$2:$C$1048576,MATCH($N485&amp;O485,지갑!$J$2:$J$1048576,0))) = TRUE, "", INDEX(지갑!$C$2:$C$1048576,MATCH($N485&amp;O485,지갑!$J$2:$J$1048576,0))),"")</f>
        <v/>
      </c>
      <c r="R485" s="6" t="str">
        <f>IF(ISBLANK(N485)=FALSE,IF(ISERROR(INDEX(지갑!$D$2:$D$1048576,MATCH($N485&amp;O485,지갑!$J$2:$J$1048576,0))) = TRUE, "", INDEX(지갑!$D$2:$D$1048576,MATCH($N485&amp;O485,지갑!$J$2:$J$1048576,0))),"")</f>
        <v/>
      </c>
      <c r="S485" s="6" t="s">
        <v>376</v>
      </c>
      <c r="T485" s="12">
        <v>44651.483831018515</v>
      </c>
      <c r="U485" s="2" t="str">
        <f t="shared" si="32"/>
        <v>2022-03-31</v>
      </c>
    </row>
    <row r="486" spans="1:21">
      <c r="A486" s="2" t="s">
        <v>3</v>
      </c>
      <c r="B486" s="2" t="s">
        <v>23</v>
      </c>
      <c r="C486" s="2" t="s">
        <v>24</v>
      </c>
      <c r="D486" s="2" t="s">
        <v>1856</v>
      </c>
      <c r="E486" s="2">
        <v>10025</v>
      </c>
      <c r="F486" s="2" t="str">
        <f t="shared" si="33"/>
        <v>ETH</v>
      </c>
      <c r="G486" s="2" t="str">
        <f>IF(INDEX(지갑!$H:$H,MATCH(A486&amp;B486&amp;C486&amp;D486&amp;E486&amp;F486&amp;H486,지갑!$K:$K,0))=0, "",INDEX(지갑!$H:$H,MATCH(A486&amp;B486&amp;C486&amp;D486&amp;E486&amp;F486&amp;H486,지갑!$K:$K,0)))</f>
        <v>0xd16eEBDb4F8804b66AB4b2c536917154d9a47E82</v>
      </c>
      <c r="I486" s="6" t="s">
        <v>6</v>
      </c>
      <c r="J486" s="6" t="s">
        <v>24</v>
      </c>
      <c r="K486" s="6" t="s">
        <v>11</v>
      </c>
      <c r="L486" s="6" t="s">
        <v>11</v>
      </c>
      <c r="M486" s="23">
        <v>5384.5389999999998</v>
      </c>
      <c r="N486" s="6" t="s">
        <v>68</v>
      </c>
      <c r="P486" s="6" t="str">
        <f>IF(ISBLANK(N486)=FALSE,IF(ISERROR(INDEX(지갑!$B$2:$B$1048576,MATCH($N486&amp;O486,지갑!$J$2:$J$1048576,0))) = TRUE, "", INDEX(지갑!$B$2:$B$1048576,MATCH($N486&amp;O486,지갑!$J$2:$J$1048576,0))),"")</f>
        <v>exchange</v>
      </c>
      <c r="Q486" s="6" t="str">
        <f>IF(ISBLANK(N486)=FALSE,IF(ISERROR(INDEX(지갑!$C$2:$C$1048576,MATCH($N486&amp;O486,지갑!$J$2:$J$1048576,0))) = TRUE, "", INDEX(지갑!$C$2:$C$1048576,MATCH($N486&amp;O486,지갑!$J$2:$J$1048576,0))),"")</f>
        <v>Binance</v>
      </c>
      <c r="R486" s="6" t="str">
        <f>IF(ISBLANK(N486)=FALSE,IF(ISERROR(INDEX(지갑!$D$2:$D$1048576,MATCH($N486&amp;O486,지갑!$J$2:$J$1048576,0))) = TRUE, "", INDEX(지갑!$D$2:$D$1048576,MATCH($N486&amp;O486,지갑!$J$2:$J$1048576,0))),"")</f>
        <v>BBRICK</v>
      </c>
      <c r="S486" s="6" t="s">
        <v>377</v>
      </c>
      <c r="T486" s="12">
        <v>44650.406122685185</v>
      </c>
      <c r="U486" s="2" t="str">
        <f t="shared" si="32"/>
        <v>2022-03-30</v>
      </c>
    </row>
    <row r="487" spans="1:21">
      <c r="A487" s="2" t="s">
        <v>3</v>
      </c>
      <c r="B487" s="2" t="s">
        <v>23</v>
      </c>
      <c r="C487" s="2" t="s">
        <v>24</v>
      </c>
      <c r="D487" s="2" t="s">
        <v>1856</v>
      </c>
      <c r="E487" s="2">
        <v>10025</v>
      </c>
      <c r="F487" s="2" t="str">
        <f t="shared" si="33"/>
        <v>BTC</v>
      </c>
      <c r="G487" s="2" t="str">
        <f>IF(INDEX(지갑!$H:$H,MATCH(A487&amp;B487&amp;C487&amp;D487&amp;E487&amp;F487&amp;H487,지갑!$K:$K,0))=0, "",INDEX(지갑!$H:$H,MATCH(A487&amp;B487&amp;C487&amp;D487&amp;E487&amp;F487&amp;H487,지갑!$K:$K,0)))</f>
        <v>3H9GcbHrica8tDjBgkByHKNbwpcdTapLoK</v>
      </c>
      <c r="I487" s="6" t="s">
        <v>6</v>
      </c>
      <c r="J487" s="6" t="s">
        <v>24</v>
      </c>
      <c r="K487" s="6" t="s">
        <v>9</v>
      </c>
      <c r="L487" s="6" t="s">
        <v>9</v>
      </c>
      <c r="M487" s="23">
        <v>455.86219999999997</v>
      </c>
      <c r="N487" s="6" t="s">
        <v>69</v>
      </c>
      <c r="P487" s="6" t="str">
        <f>IF(ISBLANK(N487)=FALSE,IF(ISERROR(INDEX(지갑!$B$2:$B$1048576,MATCH($N487&amp;O487,지갑!$J$2:$J$1048576,0))) = TRUE, "", INDEX(지갑!$B$2:$B$1048576,MATCH($N487&amp;O487,지갑!$J$2:$J$1048576,0))),"")</f>
        <v>exchange</v>
      </c>
      <c r="Q487" s="6" t="str">
        <f>IF(ISBLANK(N487)=FALSE,IF(ISERROR(INDEX(지갑!$C$2:$C$1048576,MATCH($N487&amp;O487,지갑!$J$2:$J$1048576,0))) = TRUE, "", INDEX(지갑!$C$2:$C$1048576,MATCH($N487&amp;O487,지갑!$J$2:$J$1048576,0))),"")</f>
        <v>Binance</v>
      </c>
      <c r="R487" s="6" t="str">
        <f>IF(ISBLANK(N487)=FALSE,IF(ISERROR(INDEX(지갑!$D$2:$D$1048576,MATCH($N487&amp;O487,지갑!$J$2:$J$1048576,0))) = TRUE, "", INDEX(지갑!$D$2:$D$1048576,MATCH($N487&amp;O487,지갑!$J$2:$J$1048576,0))),"")</f>
        <v>BBRICK</v>
      </c>
      <c r="S487" s="6" t="s">
        <v>378</v>
      </c>
      <c r="T487" s="12">
        <v>44650.217534722222</v>
      </c>
      <c r="U487" s="2" t="str">
        <f t="shared" si="32"/>
        <v>2022-03-30</v>
      </c>
    </row>
    <row r="488" spans="1:21">
      <c r="A488" s="2" t="s">
        <v>3</v>
      </c>
      <c r="B488" s="2" t="s">
        <v>23</v>
      </c>
      <c r="C488" s="2" t="s">
        <v>24</v>
      </c>
      <c r="D488" s="2" t="s">
        <v>1856</v>
      </c>
      <c r="E488" s="2">
        <v>10025</v>
      </c>
      <c r="F488" s="2" t="str">
        <f t="shared" si="33"/>
        <v>DAI</v>
      </c>
      <c r="G488" s="2" t="str">
        <f>IF(INDEX(지갑!$H:$H,MATCH(A488&amp;B488&amp;C488&amp;D488&amp;E488&amp;F488&amp;H488,지갑!$K:$K,0))=0, "",INDEX(지갑!$H:$H,MATCH(A488&amp;B488&amp;C488&amp;D488&amp;E488&amp;F488&amp;H488,지갑!$K:$K,0)))</f>
        <v/>
      </c>
      <c r="I488" s="6" t="s">
        <v>6</v>
      </c>
      <c r="J488" s="6" t="s">
        <v>24</v>
      </c>
      <c r="K488" s="6" t="s">
        <v>379</v>
      </c>
      <c r="L488" s="6" t="s">
        <v>1675</v>
      </c>
      <c r="M488" s="23">
        <v>1511508</v>
      </c>
      <c r="N488" s="6" t="s">
        <v>199</v>
      </c>
      <c r="P488" s="6" t="str">
        <f>IF(ISBLANK(N488)=FALSE,IF(ISERROR(INDEX(지갑!$B$2:$B$1048576,MATCH($N488&amp;O488,지갑!$J$2:$J$1048576,0))) = TRUE, "", INDEX(지갑!$B$2:$B$1048576,MATCH($N488&amp;O488,지갑!$J$2:$J$1048576,0))),"")</f>
        <v>exchange</v>
      </c>
      <c r="Q488" s="6" t="str">
        <f>IF(ISBLANK(N488)=FALSE,IF(ISERROR(INDEX(지갑!$C$2:$C$1048576,MATCH($N488&amp;O488,지갑!$J$2:$J$1048576,0))) = TRUE, "", INDEX(지갑!$C$2:$C$1048576,MATCH($N488&amp;O488,지갑!$J$2:$J$1048576,0))),"")</f>
        <v>FTX</v>
      </c>
      <c r="R488" s="6" t="str">
        <f>IF(ISBLANK(N488)=FALSE,IF(ISERROR(INDEX(지갑!$D$2:$D$1048576,MATCH($N488&amp;O488,지갑!$J$2:$J$1048576,0))) = TRUE, "", INDEX(지갑!$D$2:$D$1048576,MATCH($N488&amp;O488,지갑!$J$2:$J$1048576,0))),"")</f>
        <v>Peertec</v>
      </c>
      <c r="S488" s="6" t="s">
        <v>380</v>
      </c>
      <c r="T488" s="12">
        <v>44649.863275462965</v>
      </c>
      <c r="U488" s="2" t="str">
        <f t="shared" si="32"/>
        <v>2022-03-29</v>
      </c>
    </row>
    <row r="489" spans="1:21">
      <c r="A489" s="2" t="s">
        <v>3</v>
      </c>
      <c r="B489" s="2" t="s">
        <v>23</v>
      </c>
      <c r="C489" s="2" t="s">
        <v>24</v>
      </c>
      <c r="D489" s="2" t="s">
        <v>1856</v>
      </c>
      <c r="E489" s="2">
        <v>10025</v>
      </c>
      <c r="F489" s="2" t="str">
        <f t="shared" si="33"/>
        <v>USDC</v>
      </c>
      <c r="G489" s="2" t="str">
        <f>IF(INDEX(지갑!$H:$H,MATCH(A489&amp;B489&amp;C489&amp;D489&amp;E489&amp;F489&amp;H489,지갑!$K:$K,0))=0, "",INDEX(지갑!$H:$H,MATCH(A489&amp;B489&amp;C489&amp;D489&amp;E489&amp;F489&amp;H489,지갑!$K:$K,0)))</f>
        <v>0xA341107b28740ee5a003BA3960448fD14174a026</v>
      </c>
      <c r="I489" s="6" t="s">
        <v>6</v>
      </c>
      <c r="J489" s="6" t="s">
        <v>24</v>
      </c>
      <c r="K489" s="6" t="s">
        <v>12</v>
      </c>
      <c r="L489" s="6" t="s">
        <v>401</v>
      </c>
      <c r="M489" s="23">
        <v>1945000</v>
      </c>
      <c r="N489" s="6" t="s">
        <v>381</v>
      </c>
      <c r="P489" s="6" t="str">
        <f>IF(ISBLANK(N489)=FALSE,IF(ISERROR(INDEX(지갑!$B$2:$B$1048576,MATCH($N489&amp;O489,지갑!$J$2:$J$1048576,0))) = TRUE, "", INDEX(지갑!$B$2:$B$1048576,MATCH($N489&amp;O489,지갑!$J$2:$J$1048576,0))),"")</f>
        <v>exchange</v>
      </c>
      <c r="Q489" s="6" t="str">
        <f>IF(ISBLANK(N489)=FALSE,IF(ISERROR(INDEX(지갑!$C$2:$C$1048576,MATCH($N489&amp;O489,지갑!$J$2:$J$1048576,0))) = TRUE, "", INDEX(지갑!$C$2:$C$1048576,MATCH($N489&amp;O489,지갑!$J$2:$J$1048576,0))),"")</f>
        <v>Binance</v>
      </c>
      <c r="R489" s="6" t="str">
        <f>IF(ISBLANK(N489)=FALSE,IF(ISERROR(INDEX(지갑!$D$2:$D$1048576,MATCH($N489&amp;O489,지갑!$J$2:$J$1048576,0))) = TRUE, "", INDEX(지갑!$D$2:$D$1048576,MATCH($N489&amp;O489,지갑!$J$2:$J$1048576,0))),"")</f>
        <v>BBRICK</v>
      </c>
      <c r="S489" s="6" t="s">
        <v>382</v>
      </c>
      <c r="T489" s="12">
        <v>44649.771631944444</v>
      </c>
      <c r="U489" s="2" t="str">
        <f t="shared" si="32"/>
        <v>2022-03-29</v>
      </c>
    </row>
    <row r="490" spans="1:21">
      <c r="A490" s="2" t="s">
        <v>3</v>
      </c>
      <c r="B490" s="2" t="s">
        <v>23</v>
      </c>
      <c r="C490" s="2" t="s">
        <v>24</v>
      </c>
      <c r="D490" s="2" t="s">
        <v>1856</v>
      </c>
      <c r="E490" s="2">
        <v>10025</v>
      </c>
      <c r="F490" s="2" t="str">
        <f t="shared" si="33"/>
        <v>DAI</v>
      </c>
      <c r="G490" s="2" t="str">
        <f>IF(INDEX(지갑!$H:$H,MATCH(A490&amp;B490&amp;C490&amp;D490&amp;E490&amp;F490&amp;H490,지갑!$K:$K,0))=0, "",INDEX(지갑!$H:$H,MATCH(A490&amp;B490&amp;C490&amp;D490&amp;E490&amp;F490&amp;H490,지갑!$K:$K,0)))</f>
        <v/>
      </c>
      <c r="I490" s="6" t="s">
        <v>6</v>
      </c>
      <c r="J490" s="6" t="s">
        <v>24</v>
      </c>
      <c r="K490" s="6" t="s">
        <v>379</v>
      </c>
      <c r="L490" s="6" t="s">
        <v>1675</v>
      </c>
      <c r="M490" s="23">
        <v>7120856</v>
      </c>
      <c r="N490" s="6" t="s">
        <v>199</v>
      </c>
      <c r="P490" s="6" t="str">
        <f>IF(ISBLANK(N490)=FALSE,IF(ISERROR(INDEX(지갑!$B$2:$B$1048576,MATCH($N490&amp;O490,지갑!$J$2:$J$1048576,0))) = TRUE, "", INDEX(지갑!$B$2:$B$1048576,MATCH($N490&amp;O490,지갑!$J$2:$J$1048576,0))),"")</f>
        <v>exchange</v>
      </c>
      <c r="Q490" s="6" t="str">
        <f>IF(ISBLANK(N490)=FALSE,IF(ISERROR(INDEX(지갑!$C$2:$C$1048576,MATCH($N490&amp;O490,지갑!$J$2:$J$1048576,0))) = TRUE, "", INDEX(지갑!$C$2:$C$1048576,MATCH($N490&amp;O490,지갑!$J$2:$J$1048576,0))),"")</f>
        <v>FTX</v>
      </c>
      <c r="R490" s="6" t="str">
        <f>IF(ISBLANK(N490)=FALSE,IF(ISERROR(INDEX(지갑!$D$2:$D$1048576,MATCH($N490&amp;O490,지갑!$J$2:$J$1048576,0))) = TRUE, "", INDEX(지갑!$D$2:$D$1048576,MATCH($N490&amp;O490,지갑!$J$2:$J$1048576,0))),"")</f>
        <v>Peertec</v>
      </c>
      <c r="S490" s="6" t="s">
        <v>383</v>
      </c>
      <c r="T490" s="12">
        <v>44649.668240740742</v>
      </c>
      <c r="U490" s="2" t="str">
        <f t="shared" si="32"/>
        <v>2022-03-29</v>
      </c>
    </row>
    <row r="491" spans="1:21">
      <c r="A491" s="2" t="s">
        <v>3</v>
      </c>
      <c r="B491" s="2" t="s">
        <v>23</v>
      </c>
      <c r="C491" s="2" t="s">
        <v>24</v>
      </c>
      <c r="D491" s="2" t="s">
        <v>1856</v>
      </c>
      <c r="E491" s="2">
        <v>10025</v>
      </c>
      <c r="F491" s="2" t="str">
        <f t="shared" si="33"/>
        <v>XRP</v>
      </c>
      <c r="G491" s="2" t="str">
        <f>IF(INDEX(지갑!$H:$H,MATCH(A491&amp;B491&amp;C491&amp;D491&amp;E491&amp;F491&amp;H491,지갑!$K:$K,0))=0, "",INDEX(지갑!$H:$H,MATCH(A491&amp;B491&amp;C491&amp;D491&amp;E491&amp;F491&amp;H491,지갑!$K:$K,0)))</f>
        <v>rPFXvVo2fYXVPdV9gCHQouHsMgMhQ2aUwM</v>
      </c>
      <c r="H491" s="2">
        <v>3396311572</v>
      </c>
      <c r="I491" s="6" t="s">
        <v>6</v>
      </c>
      <c r="J491" s="6" t="s">
        <v>24</v>
      </c>
      <c r="K491" s="6" t="s">
        <v>10</v>
      </c>
      <c r="L491" s="6" t="s">
        <v>10</v>
      </c>
      <c r="M491" s="23">
        <v>41892864</v>
      </c>
      <c r="N491" s="6" t="s">
        <v>384</v>
      </c>
      <c r="O491" s="6">
        <v>4155147861</v>
      </c>
      <c r="P491" s="6" t="str">
        <f>IF(ISBLANK(N491)=FALSE,IF(ISERROR(INDEX(지갑!$B$2:$B$1048576,MATCH($N491&amp;O491,지갑!$J$2:$J$1048576,0))) = TRUE, "", INDEX(지갑!$B$2:$B$1048576,MATCH($N491&amp;O491,지갑!$J$2:$J$1048576,0))),"")</f>
        <v>exchange</v>
      </c>
      <c r="Q491" s="6" t="str">
        <f>IF(ISBLANK(N491)=FALSE,IF(ISERROR(INDEX(지갑!$C$2:$C$1048576,MATCH($N491&amp;O491,지갑!$J$2:$J$1048576,0))) = TRUE, "", INDEX(지갑!$C$2:$C$1048576,MATCH($N491&amp;O491,지갑!$J$2:$J$1048576,0))),"")</f>
        <v>Gopax</v>
      </c>
      <c r="R491" s="6" t="str">
        <f>IF(ISBLANK(N491)=FALSE,IF(ISERROR(INDEX(지갑!$D$2:$D$1048576,MATCH($N491&amp;O491,지갑!$J$2:$J$1048576,0))) = TRUE, "", INDEX(지갑!$D$2:$D$1048576,MATCH($N491&amp;O491,지갑!$J$2:$J$1048576,0))),"")</f>
        <v>BBRICK</v>
      </c>
      <c r="S491" s="6" t="s">
        <v>385</v>
      </c>
      <c r="T491" s="12">
        <v>44649.509780092594</v>
      </c>
      <c r="U491" s="2" t="str">
        <f t="shared" si="32"/>
        <v>2022-03-29</v>
      </c>
    </row>
    <row r="492" spans="1:21">
      <c r="A492" s="2" t="s">
        <v>3</v>
      </c>
      <c r="B492" s="2" t="s">
        <v>23</v>
      </c>
      <c r="C492" s="2" t="s">
        <v>24</v>
      </c>
      <c r="D492" s="2" t="s">
        <v>1856</v>
      </c>
      <c r="E492" s="2">
        <v>10025</v>
      </c>
      <c r="F492" s="2" t="str">
        <f t="shared" si="33"/>
        <v>USDT</v>
      </c>
      <c r="G492" s="2" t="str">
        <f>IF(INDEX(지갑!$H:$H,MATCH(A492&amp;B492&amp;C492&amp;D492&amp;E492&amp;F492&amp;H492,지갑!$K:$K,0))=0, "",INDEX(지갑!$H:$H,MATCH(A492&amp;B492&amp;C492&amp;D492&amp;E492&amp;F492&amp;H492,지갑!$K:$K,0)))</f>
        <v>0xA341107b28740ee5a003BA3960448fD14174a026</v>
      </c>
      <c r="I492" s="6" t="s">
        <v>6</v>
      </c>
      <c r="J492" s="6" t="s">
        <v>24</v>
      </c>
      <c r="K492" s="6" t="s">
        <v>13</v>
      </c>
      <c r="L492" s="6" t="s">
        <v>76</v>
      </c>
      <c r="M492" s="23">
        <v>100</v>
      </c>
      <c r="N492" s="6" t="s">
        <v>153</v>
      </c>
      <c r="P492" s="6" t="str">
        <f>IF(ISBLANK(N492)=FALSE,IF(ISERROR(INDEX(지갑!$B$2:$B$1048576,MATCH($N492&amp;O492,지갑!$J$2:$J$1048576,0))) = TRUE, "", INDEX(지갑!$B$2:$B$1048576,MATCH($N492&amp;O492,지갑!$J$2:$J$1048576,0))),"")</f>
        <v>exchange</v>
      </c>
      <c r="Q492" s="6" t="str">
        <f>IF(ISBLANK(N492)=FALSE,IF(ISERROR(INDEX(지갑!$C$2:$C$1048576,MATCH($N492&amp;O492,지갑!$J$2:$J$1048576,0))) = TRUE, "", INDEX(지갑!$C$2:$C$1048576,MATCH($N492&amp;O492,지갑!$J$2:$J$1048576,0))),"")</f>
        <v>OKEX</v>
      </c>
      <c r="R492" s="6" t="str">
        <f>IF(ISBLANK(N492)=FALSE,IF(ISERROR(INDEX(지갑!$D$2:$D$1048576,MATCH($N492&amp;O492,지갑!$J$2:$J$1048576,0))) = TRUE, "", INDEX(지갑!$D$2:$D$1048576,MATCH($N492&amp;O492,지갑!$J$2:$J$1048576,0))),"")</f>
        <v>Peertec</v>
      </c>
      <c r="S492" s="6" t="s">
        <v>386</v>
      </c>
      <c r="T492" s="12">
        <v>44647.907696759263</v>
      </c>
      <c r="U492" s="2" t="str">
        <f t="shared" si="32"/>
        <v>2022-03-27</v>
      </c>
    </row>
    <row r="493" spans="1:21">
      <c r="A493" s="2" t="s">
        <v>3</v>
      </c>
      <c r="B493" s="2" t="s">
        <v>23</v>
      </c>
      <c r="C493" s="2" t="s">
        <v>24</v>
      </c>
      <c r="D493" s="2" t="s">
        <v>1856</v>
      </c>
      <c r="E493" s="2">
        <v>10025</v>
      </c>
      <c r="F493" s="2" t="str">
        <f t="shared" si="33"/>
        <v>ETH</v>
      </c>
      <c r="G493" s="2" t="str">
        <f>IF(INDEX(지갑!$H:$H,MATCH(A493&amp;B493&amp;C493&amp;D493&amp;E493&amp;F493&amp;H493,지갑!$K:$K,0))=0, "",INDEX(지갑!$H:$H,MATCH(A493&amp;B493&amp;C493&amp;D493&amp;E493&amp;F493&amp;H493,지갑!$K:$K,0)))</f>
        <v>0xd16eEBDb4F8804b66AB4b2c536917154d9a47E82</v>
      </c>
      <c r="I493" s="6" t="s">
        <v>6</v>
      </c>
      <c r="J493" s="6" t="s">
        <v>24</v>
      </c>
      <c r="K493" s="6" t="s">
        <v>11</v>
      </c>
      <c r="L493" s="6" t="s">
        <v>11</v>
      </c>
      <c r="M493" s="23">
        <v>1500</v>
      </c>
      <c r="N493" s="6" t="s">
        <v>234</v>
      </c>
      <c r="P493" s="6" t="str">
        <f>IF(ISBLANK(N493)=FALSE,IF(ISERROR(INDEX(지갑!$B$2:$B$1048576,MATCH($N493&amp;O493,지갑!$J$2:$J$1048576,0))) = TRUE, "", INDEX(지갑!$B$2:$B$1048576,MATCH($N493&amp;O493,지갑!$J$2:$J$1048576,0))),"")</f>
        <v/>
      </c>
      <c r="Q493" s="6" t="str">
        <f>IF(ISBLANK(N493)=FALSE,IF(ISERROR(INDEX(지갑!$C$2:$C$1048576,MATCH($N493&amp;O493,지갑!$J$2:$J$1048576,0))) = TRUE, "", INDEX(지갑!$C$2:$C$1048576,MATCH($N493&amp;O493,지갑!$J$2:$J$1048576,0))),"")</f>
        <v/>
      </c>
      <c r="R493" s="6" t="str">
        <f>IF(ISBLANK(N493)=FALSE,IF(ISERROR(INDEX(지갑!$D$2:$D$1048576,MATCH($N493&amp;O493,지갑!$J$2:$J$1048576,0))) = TRUE, "", INDEX(지갑!$D$2:$D$1048576,MATCH($N493&amp;O493,지갑!$J$2:$J$1048576,0))),"")</f>
        <v/>
      </c>
      <c r="S493" s="6" t="s">
        <v>387</v>
      </c>
      <c r="T493" s="12">
        <v>44641.560972222222</v>
      </c>
      <c r="U493" s="2" t="str">
        <f t="shared" si="32"/>
        <v>2022-03-21</v>
      </c>
    </row>
    <row r="494" spans="1:21">
      <c r="A494" s="2" t="s">
        <v>3</v>
      </c>
      <c r="B494" s="2" t="s">
        <v>23</v>
      </c>
      <c r="C494" s="2" t="s">
        <v>24</v>
      </c>
      <c r="D494" s="2" t="s">
        <v>1856</v>
      </c>
      <c r="E494" s="2">
        <v>10025</v>
      </c>
      <c r="F494" s="2" t="str">
        <f t="shared" si="33"/>
        <v>USDT</v>
      </c>
      <c r="G494" s="2" t="str">
        <f>IF(INDEX(지갑!$H:$H,MATCH(A494&amp;B494&amp;C494&amp;D494&amp;E494&amp;F494&amp;H494,지갑!$K:$K,0))=0, "",INDEX(지갑!$H:$H,MATCH(A494&amp;B494&amp;C494&amp;D494&amp;E494&amp;F494&amp;H494,지갑!$K:$K,0)))</f>
        <v>0xA341107b28740ee5a003BA3960448fD14174a026</v>
      </c>
      <c r="I494" s="6" t="s">
        <v>6</v>
      </c>
      <c r="J494" s="6" t="s">
        <v>24</v>
      </c>
      <c r="K494" s="6" t="s">
        <v>13</v>
      </c>
      <c r="L494" s="6" t="s">
        <v>1675</v>
      </c>
      <c r="M494" s="23">
        <v>12741.2</v>
      </c>
      <c r="N494" s="6" t="s">
        <v>349</v>
      </c>
      <c r="P494" s="6" t="str">
        <f>IF(ISBLANK(N494)=FALSE,IF(ISERROR(INDEX(지갑!$B$2:$B$1048576,MATCH($N494&amp;O494,지갑!$J$2:$J$1048576,0))) = TRUE, "", INDEX(지갑!$B$2:$B$1048576,MATCH($N494&amp;O494,지갑!$J$2:$J$1048576,0))),"")</f>
        <v/>
      </c>
      <c r="Q494" s="6" t="str">
        <f>IF(ISBLANK(N494)=FALSE,IF(ISERROR(INDEX(지갑!$C$2:$C$1048576,MATCH($N494&amp;O494,지갑!$J$2:$J$1048576,0))) = TRUE, "", INDEX(지갑!$C$2:$C$1048576,MATCH($N494&amp;O494,지갑!$J$2:$J$1048576,0))),"")</f>
        <v/>
      </c>
      <c r="R494" s="6" t="str">
        <f>IF(ISBLANK(N494)=FALSE,IF(ISERROR(INDEX(지갑!$D$2:$D$1048576,MATCH($N494&amp;O494,지갑!$J$2:$J$1048576,0))) = TRUE, "", INDEX(지갑!$D$2:$D$1048576,MATCH($N494&amp;O494,지갑!$J$2:$J$1048576,0))),"")</f>
        <v/>
      </c>
      <c r="S494" s="6" t="s">
        <v>388</v>
      </c>
      <c r="T494" s="12">
        <v>44637.643773148149</v>
      </c>
      <c r="U494" s="2" t="str">
        <f t="shared" si="32"/>
        <v>2022-03-17</v>
      </c>
    </row>
    <row r="495" spans="1:21">
      <c r="A495" s="2" t="s">
        <v>3</v>
      </c>
      <c r="B495" s="2" t="s">
        <v>23</v>
      </c>
      <c r="C495" s="2" t="s">
        <v>24</v>
      </c>
      <c r="D495" s="2" t="s">
        <v>1856</v>
      </c>
      <c r="E495" s="2">
        <v>10025</v>
      </c>
      <c r="F495" s="2" t="str">
        <f t="shared" si="33"/>
        <v>ETH</v>
      </c>
      <c r="G495" s="2" t="str">
        <f>IF(INDEX(지갑!$H:$H,MATCH(A495&amp;B495&amp;C495&amp;D495&amp;E495&amp;F495&amp;H495,지갑!$K:$K,0))=0, "",INDEX(지갑!$H:$H,MATCH(A495&amp;B495&amp;C495&amp;D495&amp;E495&amp;F495&amp;H495,지갑!$K:$K,0)))</f>
        <v>0xd16eEBDb4F8804b66AB4b2c536917154d9a47E82</v>
      </c>
      <c r="I495" s="6" t="s">
        <v>6</v>
      </c>
      <c r="J495" s="6" t="s">
        <v>24</v>
      </c>
      <c r="K495" s="6" t="s">
        <v>11</v>
      </c>
      <c r="L495" s="6" t="s">
        <v>11</v>
      </c>
      <c r="M495" s="23">
        <v>2.4420000000000002</v>
      </c>
      <c r="N495" s="6" t="s">
        <v>349</v>
      </c>
      <c r="P495" s="6" t="str">
        <f>IF(ISBLANK(N495)=FALSE,IF(ISERROR(INDEX(지갑!$B$2:$B$1048576,MATCH($N495&amp;O495,지갑!$J$2:$J$1048576,0))) = TRUE, "", INDEX(지갑!$B$2:$B$1048576,MATCH($N495&amp;O495,지갑!$J$2:$J$1048576,0))),"")</f>
        <v/>
      </c>
      <c r="Q495" s="6" t="str">
        <f>IF(ISBLANK(N495)=FALSE,IF(ISERROR(INDEX(지갑!$C$2:$C$1048576,MATCH($N495&amp;O495,지갑!$J$2:$J$1048576,0))) = TRUE, "", INDEX(지갑!$C$2:$C$1048576,MATCH($N495&amp;O495,지갑!$J$2:$J$1048576,0))),"")</f>
        <v/>
      </c>
      <c r="R495" s="6" t="str">
        <f>IF(ISBLANK(N495)=FALSE,IF(ISERROR(INDEX(지갑!$D$2:$D$1048576,MATCH($N495&amp;O495,지갑!$J$2:$J$1048576,0))) = TRUE, "", INDEX(지갑!$D$2:$D$1048576,MATCH($N495&amp;O495,지갑!$J$2:$J$1048576,0))),"")</f>
        <v/>
      </c>
      <c r="S495" s="6" t="s">
        <v>389</v>
      </c>
      <c r="T495" s="12">
        <v>44637.642916666664</v>
      </c>
      <c r="U495" s="2" t="str">
        <f t="shared" si="32"/>
        <v>2022-03-17</v>
      </c>
    </row>
    <row r="496" spans="1:21">
      <c r="A496" s="2" t="s">
        <v>3</v>
      </c>
      <c r="B496" s="2" t="s">
        <v>23</v>
      </c>
      <c r="C496" s="2" t="s">
        <v>24</v>
      </c>
      <c r="D496" s="2" t="s">
        <v>1856</v>
      </c>
      <c r="E496" s="2">
        <v>10025</v>
      </c>
      <c r="F496" s="2" t="str">
        <f t="shared" si="33"/>
        <v>BTC</v>
      </c>
      <c r="G496" s="2" t="str">
        <f>IF(INDEX(지갑!$H:$H,MATCH(A496&amp;B496&amp;C496&amp;D496&amp;E496&amp;F496&amp;H496,지갑!$K:$K,0))=0, "",INDEX(지갑!$H:$H,MATCH(A496&amp;B496&amp;C496&amp;D496&amp;E496&amp;F496&amp;H496,지갑!$K:$K,0)))</f>
        <v>3H9GcbHrica8tDjBgkByHKNbwpcdTapLoK</v>
      </c>
      <c r="I496" s="6" t="s">
        <v>6</v>
      </c>
      <c r="J496" s="6" t="s">
        <v>24</v>
      </c>
      <c r="K496" s="6" t="s">
        <v>9</v>
      </c>
      <c r="L496" s="6" t="s">
        <v>9</v>
      </c>
      <c r="M496" s="23">
        <v>76.33</v>
      </c>
      <c r="N496" s="6" t="s">
        <v>390</v>
      </c>
      <c r="P496" s="6" t="str">
        <f>IF(ISBLANK(N496)=FALSE,IF(ISERROR(INDEX(지갑!$B$2:$B$1048576,MATCH($N496&amp;O496,지갑!$J$2:$J$1048576,0))) = TRUE, "", INDEX(지갑!$B$2:$B$1048576,MATCH($N496&amp;O496,지갑!$J$2:$J$1048576,0))),"")</f>
        <v/>
      </c>
      <c r="Q496" s="6" t="str">
        <f>IF(ISBLANK(N496)=FALSE,IF(ISERROR(INDEX(지갑!$C$2:$C$1048576,MATCH($N496&amp;O496,지갑!$J$2:$J$1048576,0))) = TRUE, "", INDEX(지갑!$C$2:$C$1048576,MATCH($N496&amp;O496,지갑!$J$2:$J$1048576,0))),"")</f>
        <v/>
      </c>
      <c r="R496" s="6" t="str">
        <f>IF(ISBLANK(N496)=FALSE,IF(ISERROR(INDEX(지갑!$D$2:$D$1048576,MATCH($N496&amp;O496,지갑!$J$2:$J$1048576,0))) = TRUE, "", INDEX(지갑!$D$2:$D$1048576,MATCH($N496&amp;O496,지갑!$J$2:$J$1048576,0))),"")</f>
        <v/>
      </c>
      <c r="S496" s="6" t="s">
        <v>391</v>
      </c>
      <c r="T496" s="12">
        <v>44637.492476851854</v>
      </c>
      <c r="U496" s="2" t="str">
        <f t="shared" si="32"/>
        <v>2022-03-17</v>
      </c>
    </row>
    <row r="497" spans="1:21">
      <c r="A497" s="2" t="s">
        <v>3</v>
      </c>
      <c r="B497" s="2" t="s">
        <v>23</v>
      </c>
      <c r="C497" s="2" t="s">
        <v>24</v>
      </c>
      <c r="D497" s="2" t="s">
        <v>1856</v>
      </c>
      <c r="E497" s="2">
        <v>10025</v>
      </c>
      <c r="F497" s="2" t="str">
        <f t="shared" si="33"/>
        <v>USDT</v>
      </c>
      <c r="G497" s="2" t="str">
        <f>IF(INDEX(지갑!$H:$H,MATCH(A497&amp;B497&amp;C497&amp;D497&amp;E497&amp;F497&amp;H497,지갑!$K:$K,0))=0, "",INDEX(지갑!$H:$H,MATCH(A497&amp;B497&amp;C497&amp;D497&amp;E497&amp;F497&amp;H497,지갑!$K:$K,0)))</f>
        <v>0xA341107b28740ee5a003BA3960448fD14174a026</v>
      </c>
      <c r="I497" s="6" t="s">
        <v>6</v>
      </c>
      <c r="J497" s="6" t="s">
        <v>24</v>
      </c>
      <c r="K497" s="6" t="s">
        <v>13</v>
      </c>
      <c r="L497" s="6" t="s">
        <v>1675</v>
      </c>
      <c r="M497" s="23">
        <v>752184</v>
      </c>
      <c r="N497" s="6" t="s">
        <v>234</v>
      </c>
      <c r="P497" s="6" t="str">
        <f>IF(ISBLANK(N497)=FALSE,IF(ISERROR(INDEX(지갑!$B$2:$B$1048576,MATCH($N497&amp;O497,지갑!$J$2:$J$1048576,0))) = TRUE, "", INDEX(지갑!$B$2:$B$1048576,MATCH($N497&amp;O497,지갑!$J$2:$J$1048576,0))),"")</f>
        <v/>
      </c>
      <c r="Q497" s="6" t="str">
        <f>IF(ISBLANK(N497)=FALSE,IF(ISERROR(INDEX(지갑!$C$2:$C$1048576,MATCH($N497&amp;O497,지갑!$J$2:$J$1048576,0))) = TRUE, "", INDEX(지갑!$C$2:$C$1048576,MATCH($N497&amp;O497,지갑!$J$2:$J$1048576,0))),"")</f>
        <v/>
      </c>
      <c r="R497" s="6" t="str">
        <f>IF(ISBLANK(N497)=FALSE,IF(ISERROR(INDEX(지갑!$D$2:$D$1048576,MATCH($N497&amp;O497,지갑!$J$2:$J$1048576,0))) = TRUE, "", INDEX(지갑!$D$2:$D$1048576,MATCH($N497&amp;O497,지갑!$J$2:$J$1048576,0))),"")</f>
        <v/>
      </c>
      <c r="S497" s="6" t="s">
        <v>392</v>
      </c>
      <c r="T497" s="12">
        <v>44621.571932870371</v>
      </c>
      <c r="U497" s="2" t="str">
        <f t="shared" si="32"/>
        <v>2022-03-01</v>
      </c>
    </row>
    <row r="498" spans="1:21">
      <c r="A498" s="2" t="s">
        <v>3</v>
      </c>
      <c r="B498" s="2" t="s">
        <v>23</v>
      </c>
      <c r="C498" s="2" t="s">
        <v>24</v>
      </c>
      <c r="D498" s="2" t="s">
        <v>1856</v>
      </c>
      <c r="E498" s="2">
        <v>10025</v>
      </c>
      <c r="F498" s="2" t="str">
        <f t="shared" si="33"/>
        <v>BTC</v>
      </c>
      <c r="G498" s="2" t="str">
        <f>IF(INDEX(지갑!$H:$H,MATCH(A498&amp;B498&amp;C498&amp;D498&amp;E498&amp;F498&amp;H498,지갑!$K:$K,0))=0, "",INDEX(지갑!$H:$H,MATCH(A498&amp;B498&amp;C498&amp;D498&amp;E498&amp;F498&amp;H498,지갑!$K:$K,0)))</f>
        <v>3H9GcbHrica8tDjBgkByHKNbwpcdTapLoK</v>
      </c>
      <c r="I498" s="6" t="s">
        <v>6</v>
      </c>
      <c r="J498" s="6" t="s">
        <v>24</v>
      </c>
      <c r="K498" s="6" t="s">
        <v>9</v>
      </c>
      <c r="L498" s="6" t="s">
        <v>9</v>
      </c>
      <c r="M498" s="23">
        <v>94.188640000000007</v>
      </c>
      <c r="N498" s="6" t="s">
        <v>393</v>
      </c>
      <c r="P498" s="6" t="str">
        <f>IF(ISBLANK(N498)=FALSE,IF(ISERROR(INDEX(지갑!$B$2:$B$1048576,MATCH($N498&amp;O498,지갑!$J$2:$J$1048576,0))) = TRUE, "", INDEX(지갑!$B$2:$B$1048576,MATCH($N498&amp;O498,지갑!$J$2:$J$1048576,0))),"")</f>
        <v>exchange</v>
      </c>
      <c r="Q498" s="6" t="str">
        <f>IF(ISBLANK(N498)=FALSE,IF(ISERROR(INDEX(지갑!$C$2:$C$1048576,MATCH($N498&amp;O498,지갑!$J$2:$J$1048576,0))) = TRUE, "", INDEX(지갑!$C$2:$C$1048576,MATCH($N498&amp;O498,지갑!$J$2:$J$1048576,0))),"")</f>
        <v>Gopax</v>
      </c>
      <c r="R498" s="6" t="str">
        <f>IF(ISBLANK(N498)=FALSE,IF(ISERROR(INDEX(지갑!$D$2:$D$1048576,MATCH($N498&amp;O498,지갑!$J$2:$J$1048576,0))) = TRUE, "", INDEX(지갑!$D$2:$D$1048576,MATCH($N498&amp;O498,지갑!$J$2:$J$1048576,0))),"")</f>
        <v>Gopax</v>
      </c>
      <c r="S498" s="6" t="s">
        <v>394</v>
      </c>
      <c r="T498" s="12">
        <v>44620.587175925924</v>
      </c>
      <c r="U498" s="2" t="str">
        <f t="shared" si="32"/>
        <v>2022-02-28</v>
      </c>
    </row>
    <row r="499" spans="1:21">
      <c r="A499" s="2" t="s">
        <v>3</v>
      </c>
      <c r="B499" s="2" t="s">
        <v>23</v>
      </c>
      <c r="C499" s="2" t="s">
        <v>24</v>
      </c>
      <c r="D499" s="2" t="s">
        <v>1856</v>
      </c>
      <c r="E499" s="2">
        <v>10025</v>
      </c>
      <c r="F499" s="2" t="str">
        <f t="shared" si="33"/>
        <v>BTC</v>
      </c>
      <c r="G499" s="2" t="str">
        <f>IF(INDEX(지갑!$H:$H,MATCH(A499&amp;B499&amp;C499&amp;D499&amp;E499&amp;F499&amp;H499,지갑!$K:$K,0))=0, "",INDEX(지갑!$H:$H,MATCH(A499&amp;B499&amp;C499&amp;D499&amp;E499&amp;F499&amp;H499,지갑!$K:$K,0)))</f>
        <v>3H9GcbHrica8tDjBgkByHKNbwpcdTapLoK</v>
      </c>
      <c r="I499" s="6" t="s">
        <v>6</v>
      </c>
      <c r="J499" s="6" t="s">
        <v>24</v>
      </c>
      <c r="K499" s="6" t="s">
        <v>9</v>
      </c>
      <c r="L499" s="6" t="s">
        <v>9</v>
      </c>
      <c r="M499" s="23">
        <v>351.66390000000001</v>
      </c>
      <c r="N499" s="6" t="s">
        <v>393</v>
      </c>
      <c r="P499" s="6" t="str">
        <f>IF(ISBLANK(N499)=FALSE,IF(ISERROR(INDEX(지갑!$B$2:$B$1048576,MATCH($N499&amp;O499,지갑!$J$2:$J$1048576,0))) = TRUE, "", INDEX(지갑!$B$2:$B$1048576,MATCH($N499&amp;O499,지갑!$J$2:$J$1048576,0))),"")</f>
        <v>exchange</v>
      </c>
      <c r="Q499" s="6" t="str">
        <f>IF(ISBLANK(N499)=FALSE,IF(ISERROR(INDEX(지갑!$C$2:$C$1048576,MATCH($N499&amp;O499,지갑!$J$2:$J$1048576,0))) = TRUE, "", INDEX(지갑!$C$2:$C$1048576,MATCH($N499&amp;O499,지갑!$J$2:$J$1048576,0))),"")</f>
        <v>Gopax</v>
      </c>
      <c r="R499" s="6" t="str">
        <f>IF(ISBLANK(N499)=FALSE,IF(ISERROR(INDEX(지갑!$D$2:$D$1048576,MATCH($N499&amp;O499,지갑!$J$2:$J$1048576,0))) = TRUE, "", INDEX(지갑!$D$2:$D$1048576,MATCH($N499&amp;O499,지갑!$J$2:$J$1048576,0))),"")</f>
        <v>Gopax</v>
      </c>
      <c r="S499" s="6" t="s">
        <v>397</v>
      </c>
      <c r="T499" s="12">
        <v>44609.506793981483</v>
      </c>
      <c r="U499" s="2" t="str">
        <f t="shared" si="32"/>
        <v>2022-02-17</v>
      </c>
    </row>
    <row r="500" spans="1:21">
      <c r="A500" s="2" t="s">
        <v>3</v>
      </c>
      <c r="B500" s="2" t="s">
        <v>23</v>
      </c>
      <c r="C500" s="2" t="s">
        <v>24</v>
      </c>
      <c r="D500" s="2" t="s">
        <v>1856</v>
      </c>
      <c r="E500" s="2">
        <v>10025</v>
      </c>
      <c r="F500" s="2" t="str">
        <f t="shared" si="33"/>
        <v>BTC</v>
      </c>
      <c r="G500" s="2" t="str">
        <f>IF(INDEX(지갑!$H:$H,MATCH(A500&amp;B500&amp;C500&amp;D500&amp;E500&amp;F500&amp;H500,지갑!$K:$K,0))=0, "",INDEX(지갑!$H:$H,MATCH(A500&amp;B500&amp;C500&amp;D500&amp;E500&amp;F500&amp;H500,지갑!$K:$K,0)))</f>
        <v>3H9GcbHrica8tDjBgkByHKNbwpcdTapLoK</v>
      </c>
      <c r="I500" s="6" t="s">
        <v>6</v>
      </c>
      <c r="J500" s="6" t="s">
        <v>24</v>
      </c>
      <c r="K500" s="6" t="s">
        <v>9</v>
      </c>
      <c r="L500" s="6" t="s">
        <v>9</v>
      </c>
      <c r="M500" s="23">
        <v>75.302009999999996</v>
      </c>
      <c r="N500" s="6" t="s">
        <v>390</v>
      </c>
      <c r="P500" s="6" t="str">
        <f>IF(ISBLANK(N500)=FALSE,IF(ISERROR(INDEX(지갑!$B$2:$B$1048576,MATCH($N500&amp;O500,지갑!$J$2:$J$1048576,0))) = TRUE, "", INDEX(지갑!$B$2:$B$1048576,MATCH($N500&amp;O500,지갑!$J$2:$J$1048576,0))),"")</f>
        <v/>
      </c>
      <c r="Q500" s="6" t="str">
        <f>IF(ISBLANK(N500)=FALSE,IF(ISERROR(INDEX(지갑!$C$2:$C$1048576,MATCH($N500&amp;O500,지갑!$J$2:$J$1048576,0))) = TRUE, "", INDEX(지갑!$C$2:$C$1048576,MATCH($N500&amp;O500,지갑!$J$2:$J$1048576,0))),"")</f>
        <v/>
      </c>
      <c r="R500" s="6" t="str">
        <f>IF(ISBLANK(N500)=FALSE,IF(ISERROR(INDEX(지갑!$D$2:$D$1048576,MATCH($N500&amp;O500,지갑!$J$2:$J$1048576,0))) = TRUE, "", INDEX(지갑!$D$2:$D$1048576,MATCH($N500&amp;O500,지갑!$J$2:$J$1048576,0))),"")</f>
        <v/>
      </c>
      <c r="S500" s="6" t="s">
        <v>398</v>
      </c>
      <c r="T500" s="12">
        <v>44609.420300925929</v>
      </c>
      <c r="U500" s="2" t="str">
        <f t="shared" si="32"/>
        <v>2022-02-17</v>
      </c>
    </row>
    <row r="501" spans="1:21">
      <c r="A501" s="2" t="s">
        <v>3</v>
      </c>
      <c r="B501" s="2" t="s">
        <v>23</v>
      </c>
      <c r="C501" s="2" t="s">
        <v>24</v>
      </c>
      <c r="D501" s="2" t="s">
        <v>1856</v>
      </c>
      <c r="E501" s="2">
        <v>10025</v>
      </c>
      <c r="F501" s="2" t="str">
        <f t="shared" si="33"/>
        <v>USDT</v>
      </c>
      <c r="G501" s="2" t="str">
        <f>IF(INDEX(지갑!$H:$H,MATCH(A501&amp;B501&amp;C501&amp;D501&amp;E501&amp;F501&amp;H501,지갑!$K:$K,0))=0, "",INDEX(지갑!$H:$H,MATCH(A501&amp;B501&amp;C501&amp;D501&amp;E501&amp;F501&amp;H501,지갑!$K:$K,0)))</f>
        <v>0xA341107b28740ee5a003BA3960448fD14174a026</v>
      </c>
      <c r="I501" s="6" t="s">
        <v>6</v>
      </c>
      <c r="J501" s="6" t="s">
        <v>24</v>
      </c>
      <c r="K501" s="6" t="s">
        <v>13</v>
      </c>
      <c r="L501" s="6" t="s">
        <v>1675</v>
      </c>
      <c r="M501" s="23">
        <v>36109.629999999997</v>
      </c>
      <c r="N501" s="6" t="s">
        <v>349</v>
      </c>
      <c r="P501" s="6" t="str">
        <f>IF(ISBLANK(N501)=FALSE,IF(ISERROR(INDEX(지갑!$B$2:$B$1048576,MATCH($N501&amp;O501,지갑!$J$2:$J$1048576,0))) = TRUE, "", INDEX(지갑!$B$2:$B$1048576,MATCH($N501&amp;O501,지갑!$J$2:$J$1048576,0))),"")</f>
        <v/>
      </c>
      <c r="Q501" s="6" t="str">
        <f>IF(ISBLANK(N501)=FALSE,IF(ISERROR(INDEX(지갑!$C$2:$C$1048576,MATCH($N501&amp;O501,지갑!$J$2:$J$1048576,0))) = TRUE, "", INDEX(지갑!$C$2:$C$1048576,MATCH($N501&amp;O501,지갑!$J$2:$J$1048576,0))),"")</f>
        <v/>
      </c>
      <c r="R501" s="6" t="str">
        <f>IF(ISBLANK(N501)=FALSE,IF(ISERROR(INDEX(지갑!$D$2:$D$1048576,MATCH($N501&amp;O501,지갑!$J$2:$J$1048576,0))) = TRUE, "", INDEX(지갑!$D$2:$D$1048576,MATCH($N501&amp;O501,지갑!$J$2:$J$1048576,0))),"")</f>
        <v/>
      </c>
      <c r="S501" s="6" t="s">
        <v>399</v>
      </c>
      <c r="T501" s="12">
        <v>44608.568472222221</v>
      </c>
      <c r="U501" s="2" t="str">
        <f t="shared" si="32"/>
        <v>2022-02-16</v>
      </c>
    </row>
    <row r="502" spans="1:21">
      <c r="A502" s="2" t="s">
        <v>3</v>
      </c>
      <c r="B502" s="2" t="s">
        <v>23</v>
      </c>
      <c r="C502" s="2" t="s">
        <v>24</v>
      </c>
      <c r="D502" s="2" t="s">
        <v>1856</v>
      </c>
      <c r="E502" s="2">
        <v>10025</v>
      </c>
      <c r="F502" s="2" t="str">
        <f t="shared" si="33"/>
        <v>USDT</v>
      </c>
      <c r="G502" s="2" t="str">
        <f>IF(INDEX(지갑!$H:$H,MATCH(A502&amp;B502&amp;C502&amp;D502&amp;E502&amp;F502&amp;H502,지갑!$K:$K,0))=0, "",INDEX(지갑!$H:$H,MATCH(A502&amp;B502&amp;C502&amp;D502&amp;E502&amp;F502&amp;H502,지갑!$K:$K,0)))</f>
        <v>0xA341107b28740ee5a003BA3960448fD14174a026</v>
      </c>
      <c r="I502" s="6" t="s">
        <v>6</v>
      </c>
      <c r="J502" s="6" t="s">
        <v>24</v>
      </c>
      <c r="K502" s="6" t="s">
        <v>13</v>
      </c>
      <c r="L502" s="6" t="s">
        <v>1675</v>
      </c>
      <c r="M502" s="23">
        <v>5167206</v>
      </c>
      <c r="N502" s="6" t="s">
        <v>352</v>
      </c>
      <c r="P502" s="6" t="str">
        <f>IF(ISBLANK(N502)=FALSE,IF(ISERROR(INDEX(지갑!$B$2:$B$1048576,MATCH($N502&amp;O502,지갑!$J$2:$J$1048576,0))) = TRUE, "", INDEX(지갑!$B$2:$B$1048576,MATCH($N502&amp;O502,지갑!$J$2:$J$1048576,0))),"")</f>
        <v/>
      </c>
      <c r="Q502" s="6" t="str">
        <f>IF(ISBLANK(N502)=FALSE,IF(ISERROR(INDEX(지갑!$C$2:$C$1048576,MATCH($N502&amp;O502,지갑!$J$2:$J$1048576,0))) = TRUE, "", INDEX(지갑!$C$2:$C$1048576,MATCH($N502&amp;O502,지갑!$J$2:$J$1048576,0))),"")</f>
        <v/>
      </c>
      <c r="R502" s="6" t="str">
        <f>IF(ISBLANK(N502)=FALSE,IF(ISERROR(INDEX(지갑!$D$2:$D$1048576,MATCH($N502&amp;O502,지갑!$J$2:$J$1048576,0))) = TRUE, "", INDEX(지갑!$D$2:$D$1048576,MATCH($N502&amp;O502,지갑!$J$2:$J$1048576,0))),"")</f>
        <v/>
      </c>
      <c r="S502" s="6" t="s">
        <v>400</v>
      </c>
      <c r="T502" s="12">
        <v>44601.475254629629</v>
      </c>
      <c r="U502" s="2" t="str">
        <f t="shared" si="32"/>
        <v>2022-02-09</v>
      </c>
    </row>
    <row r="503" spans="1:21">
      <c r="A503" s="2" t="s">
        <v>3</v>
      </c>
      <c r="B503" s="2" t="s">
        <v>23</v>
      </c>
      <c r="C503" s="2" t="s">
        <v>24</v>
      </c>
      <c r="D503" s="2" t="s">
        <v>1856</v>
      </c>
      <c r="E503" s="2">
        <v>10025</v>
      </c>
      <c r="F503" s="2" t="str">
        <f t="shared" si="33"/>
        <v>SOL</v>
      </c>
      <c r="G503" s="2" t="str">
        <f>IF(INDEX(지갑!$H:$H,MATCH(A503&amp;B503&amp;C503&amp;D503&amp;E503&amp;F503&amp;H503,지갑!$K:$K,0))=0, "",INDEX(지갑!$H:$H,MATCH(A503&amp;B503&amp;C503&amp;D503&amp;E503&amp;F503&amp;H503,지갑!$K:$K,0)))</f>
        <v>Ge2iS3fXCNM3LwzECBAoHba6JgubMwB9R7NGmvSu6MuG</v>
      </c>
      <c r="I503" s="6" t="s">
        <v>6</v>
      </c>
      <c r="J503" s="6" t="s">
        <v>24</v>
      </c>
      <c r="K503" s="6" t="s">
        <v>401</v>
      </c>
      <c r="L503" s="6" t="s">
        <v>401</v>
      </c>
      <c r="M503" s="23">
        <v>2322.9160000000002</v>
      </c>
      <c r="N503" s="6" t="s">
        <v>402</v>
      </c>
      <c r="P503" s="6" t="str">
        <f>IF(ISBLANK(N503)=FALSE,IF(ISERROR(INDEX(지갑!$B$2:$B$1048576,MATCH($N503&amp;O503,지갑!$J$2:$J$1048576,0))) = TRUE, "", INDEX(지갑!$B$2:$B$1048576,MATCH($N503&amp;O503,지갑!$J$2:$J$1048576,0))),"")</f>
        <v>exchange</v>
      </c>
      <c r="Q503" s="6" t="str">
        <f>IF(ISBLANK(N503)=FALSE,IF(ISERROR(INDEX(지갑!$C$2:$C$1048576,MATCH($N503&amp;O503,지갑!$J$2:$J$1048576,0))) = TRUE, "", INDEX(지갑!$C$2:$C$1048576,MATCH($N503&amp;O503,지갑!$J$2:$J$1048576,0))),"")</f>
        <v>Gopax</v>
      </c>
      <c r="R503" s="6" t="str">
        <f>IF(ISBLANK(N503)=FALSE,IF(ISERROR(INDEX(지갑!$D$2:$D$1048576,MATCH($N503&amp;O503,지갑!$J$2:$J$1048576,0))) = TRUE, "", INDEX(지갑!$D$2:$D$1048576,MATCH($N503&amp;O503,지갑!$J$2:$J$1048576,0))),"")</f>
        <v>BBRICK</v>
      </c>
      <c r="S503" s="6" t="s">
        <v>403</v>
      </c>
      <c r="T503" s="12">
        <v>44595.463159722225</v>
      </c>
      <c r="U503" s="2" t="str">
        <f t="shared" si="32"/>
        <v>2022-02-03</v>
      </c>
    </row>
    <row r="504" spans="1:21">
      <c r="A504" s="2" t="s">
        <v>3</v>
      </c>
      <c r="B504" s="2" t="s">
        <v>23</v>
      </c>
      <c r="C504" s="2" t="s">
        <v>24</v>
      </c>
      <c r="D504" s="2" t="s">
        <v>1856</v>
      </c>
      <c r="E504" s="2">
        <v>10025</v>
      </c>
      <c r="F504" s="2" t="str">
        <f t="shared" si="33"/>
        <v>USDT</v>
      </c>
      <c r="G504" s="2" t="str">
        <f>IF(INDEX(지갑!$H:$H,MATCH(A504&amp;B504&amp;C504&amp;D504&amp;E504&amp;F504&amp;H504,지갑!$K:$K,0))=0, "",INDEX(지갑!$H:$H,MATCH(A504&amp;B504&amp;C504&amp;D504&amp;E504&amp;F504&amp;H504,지갑!$K:$K,0)))</f>
        <v>0xA341107b28740ee5a003BA3960448fD14174a026</v>
      </c>
      <c r="I504" s="6" t="s">
        <v>6</v>
      </c>
      <c r="J504" s="6" t="s">
        <v>24</v>
      </c>
      <c r="K504" s="6" t="s">
        <v>13</v>
      </c>
      <c r="L504" s="6" t="s">
        <v>1675</v>
      </c>
      <c r="M504" s="23">
        <v>743166</v>
      </c>
      <c r="N504" s="6" t="s">
        <v>234</v>
      </c>
      <c r="P504" s="6" t="str">
        <f>IF(ISBLANK(N504)=FALSE,IF(ISERROR(INDEX(지갑!$B$2:$B$1048576,MATCH($N504&amp;O504,지갑!$J$2:$J$1048576,0))) = TRUE, "", INDEX(지갑!$B$2:$B$1048576,MATCH($N504&amp;O504,지갑!$J$2:$J$1048576,0))),"")</f>
        <v/>
      </c>
      <c r="Q504" s="6" t="str">
        <f>IF(ISBLANK(N504)=FALSE,IF(ISERROR(INDEX(지갑!$C$2:$C$1048576,MATCH($N504&amp;O504,지갑!$J$2:$J$1048576,0))) = TRUE, "", INDEX(지갑!$C$2:$C$1048576,MATCH($N504&amp;O504,지갑!$J$2:$J$1048576,0))),"")</f>
        <v/>
      </c>
      <c r="R504" s="6" t="str">
        <f>IF(ISBLANK(N504)=FALSE,IF(ISERROR(INDEX(지갑!$D$2:$D$1048576,MATCH($N504&amp;O504,지갑!$J$2:$J$1048576,0))) = TRUE, "", INDEX(지갑!$D$2:$D$1048576,MATCH($N504&amp;O504,지갑!$J$2:$J$1048576,0))),"")</f>
        <v/>
      </c>
      <c r="S504" s="6" t="s">
        <v>404</v>
      </c>
      <c r="T504" s="12">
        <v>44593.575868055559</v>
      </c>
      <c r="U504" s="2" t="str">
        <f t="shared" si="32"/>
        <v>2022-02-01</v>
      </c>
    </row>
    <row r="505" spans="1:21" ht="17">
      <c r="A505" s="2" t="s">
        <v>3</v>
      </c>
      <c r="B505" s="2" t="str">
        <f>I505</f>
        <v>FTX</v>
      </c>
      <c r="C505" s="2" t="str">
        <f>J505</f>
        <v>BBRICK</v>
      </c>
      <c r="D505" s="2" t="s">
        <v>1977</v>
      </c>
      <c r="F505" s="2" t="s">
        <v>11</v>
      </c>
      <c r="G505" s="2" t="str">
        <f>IF(INDEX(지갑!$H:$H,MATCH(A505&amp;B505&amp;C505&amp;D505&amp;E505&amp;F505&amp;H505,지갑!$K:$K,0))=0, "",INDEX(지갑!$H:$H,MATCH(A505&amp;B505&amp;C505&amp;D505&amp;E505&amp;F505&amp;H505,지갑!$K:$K,0)))</f>
        <v>0xD7A84c8417782401dc31b009fEb1976DeBd5728f</v>
      </c>
      <c r="I505" s="6" t="s">
        <v>23</v>
      </c>
      <c r="J505" s="6" t="s">
        <v>24</v>
      </c>
      <c r="K505" s="6" t="s">
        <v>11</v>
      </c>
      <c r="L505" s="6" t="s">
        <v>11</v>
      </c>
      <c r="M505" s="23">
        <v>241.90870000000001</v>
      </c>
      <c r="N505" s="6" t="s">
        <v>405</v>
      </c>
      <c r="O505" s="22"/>
      <c r="P505" s="6" t="str">
        <f>IF(ISBLANK(N505)=FALSE,IF(ISERROR(INDEX(지갑!$B$2:$B$1048576,MATCH($N505&amp;O505,지갑!$J$2:$J$1048576,0))) = TRUE, "", INDEX(지갑!$B$2:$B$1048576,MATCH($N505&amp;O505,지갑!$J$2:$J$1048576,0))),"")</f>
        <v>exchange</v>
      </c>
      <c r="Q505" s="6" t="str">
        <f>IF(ISBLANK(N505)=FALSE,IF(ISERROR(INDEX(지갑!$C$2:$C$1048576,MATCH($N505&amp;O505,지갑!$J$2:$J$1048576,0))) = TRUE, "", INDEX(지갑!$C$2:$C$1048576,MATCH($N505&amp;O505,지갑!$J$2:$J$1048576,0))),"")</f>
        <v>OKEX</v>
      </c>
      <c r="R505" s="6" t="str">
        <f>IF(ISBLANK(N505)=FALSE,IF(ISERROR(INDEX(지갑!$D$2:$D$1048576,MATCH($N505&amp;O505,지갑!$J$2:$J$1048576,0))) = TRUE, "", INDEX(지갑!$D$2:$D$1048576,MATCH($N505&amp;O505,지갑!$J$2:$J$1048576,0))),"")</f>
        <v>용범</v>
      </c>
      <c r="S505" s="6" t="s">
        <v>1962</v>
      </c>
      <c r="T505" s="12">
        <v>44530.525682870371</v>
      </c>
      <c r="U505" s="2" t="str">
        <f t="shared" si="32"/>
        <v>2021-11-30</v>
      </c>
    </row>
    <row r="506" spans="1:21" ht="17">
      <c r="A506" s="2" t="s">
        <v>3</v>
      </c>
      <c r="B506" s="2" t="str">
        <f>I506</f>
        <v>FTX</v>
      </c>
      <c r="C506" s="2" t="str">
        <f>J506</f>
        <v>BBRICK</v>
      </c>
      <c r="D506" s="2" t="s">
        <v>1977</v>
      </c>
      <c r="F506" s="2" t="s">
        <v>11</v>
      </c>
      <c r="G506" s="2" t="str">
        <f>IF(INDEX(지갑!$H:$H,MATCH(A506&amp;B506&amp;C506&amp;D506&amp;E506&amp;F506&amp;H506,지갑!$K:$K,0))=0, "",INDEX(지갑!$H:$H,MATCH(A506&amp;B506&amp;C506&amp;D506&amp;E506&amp;F506&amp;H506,지갑!$K:$K,0)))</f>
        <v>0xD7A84c8417782401dc31b009fEb1976DeBd5728f</v>
      </c>
      <c r="I506" s="6" t="s">
        <v>23</v>
      </c>
      <c r="J506" s="6" t="s">
        <v>24</v>
      </c>
      <c r="K506" s="6" t="s">
        <v>11</v>
      </c>
      <c r="L506" s="6" t="s">
        <v>11</v>
      </c>
      <c r="M506" s="23">
        <v>5258.0910000000003</v>
      </c>
      <c r="N506" s="6" t="s">
        <v>405</v>
      </c>
      <c r="O506" s="22"/>
      <c r="P506" s="6" t="str">
        <f>IF(ISBLANK(N506)=FALSE,IF(ISERROR(INDEX(지갑!$B$2:$B$1048576,MATCH($N506&amp;O506,지갑!$J$2:$J$1048576,0))) = TRUE, "", INDEX(지갑!$B$2:$B$1048576,MATCH($N506&amp;O506,지갑!$J$2:$J$1048576,0))),"")</f>
        <v>exchange</v>
      </c>
      <c r="Q506" s="6" t="str">
        <f>IF(ISBLANK(N506)=FALSE,IF(ISERROR(INDEX(지갑!$C$2:$C$1048576,MATCH($N506&amp;O506,지갑!$J$2:$J$1048576,0))) = TRUE, "", INDEX(지갑!$C$2:$C$1048576,MATCH($N506&amp;O506,지갑!$J$2:$J$1048576,0))),"")</f>
        <v>OKEX</v>
      </c>
      <c r="R506" s="6" t="str">
        <f>IF(ISBLANK(N506)=FALSE,IF(ISERROR(INDEX(지갑!$D$2:$D$1048576,MATCH($N506&amp;O506,지갑!$J$2:$J$1048576,0))) = TRUE, "", INDEX(지갑!$D$2:$D$1048576,MATCH($N506&amp;O506,지갑!$J$2:$J$1048576,0))),"")</f>
        <v>용범</v>
      </c>
      <c r="S506" s="6" t="s">
        <v>1963</v>
      </c>
      <c r="T506" s="12">
        <v>44530.514675925922</v>
      </c>
      <c r="U506" s="2" t="str">
        <f t="shared" si="32"/>
        <v>2021-11-30</v>
      </c>
    </row>
    <row r="507" spans="1:21" ht="17">
      <c r="A507" s="2" t="s">
        <v>560</v>
      </c>
      <c r="B507" s="2" t="s">
        <v>107</v>
      </c>
      <c r="C507" s="2" t="s">
        <v>111</v>
      </c>
      <c r="D507" s="5" t="s">
        <v>1851</v>
      </c>
      <c r="G507" s="2" t="str">
        <f>IF(INDEX(지갑!$H:$H,MATCH(A507&amp;B507&amp;C507&amp;D507&amp;E507&amp;F507&amp;H507,지갑!$K:$K,0))=0, "",INDEX(지갑!$H:$H,MATCH(A507&amp;B507&amp;C507&amp;D507&amp;E507&amp;F507&amp;H507,지갑!$K:$K,0)))</f>
        <v>terra174evzq0tnd0uvzkkrvg08n9geqpcsvdrychcm8</v>
      </c>
      <c r="I507" s="6" t="s">
        <v>1671</v>
      </c>
      <c r="J507" s="6" t="s">
        <v>111</v>
      </c>
      <c r="K507" s="6" t="s">
        <v>15</v>
      </c>
      <c r="L507" s="6" t="s">
        <v>107</v>
      </c>
      <c r="M507" s="9">
        <v>100</v>
      </c>
      <c r="N507" s="6" t="s">
        <v>555</v>
      </c>
      <c r="P507" s="6" t="str">
        <f>IF(ISBLANK(N507)=FALSE,IF(ISERROR(INDEX(지갑!$B$2:$B$1048576,MATCH($N507&amp;O507,지갑!$J$2:$J$1048576,0))) = TRUE, "", INDEX(지갑!$B$2:$B$1048576,MATCH($N507&amp;O507,지갑!$J$2:$J$1048576,0))),"")</f>
        <v/>
      </c>
      <c r="Q507" s="6" t="str">
        <f>IF(ISBLANK(N507)=FALSE,IF(ISERROR(INDEX(지갑!$C$2:$C$1048576,MATCH($N507&amp;O507,지갑!$J$2:$J$1048576,0))) = TRUE, "", INDEX(지갑!$C$2:$C$1048576,MATCH($N507&amp;O507,지갑!$J$2:$J$1048576,0))),"")</f>
        <v/>
      </c>
      <c r="R507" s="6" t="str">
        <f>IF(ISBLANK(N507)=FALSE,IF(ISERROR(INDEX(지갑!$D$2:$D$1048576,MATCH($N507&amp;O507,지갑!$J$2:$J$1048576,0))) = TRUE, "", INDEX(지갑!$D$2:$D$1048576,MATCH($N507&amp;O507,지갑!$J$2:$J$1048576,0))),"")</f>
        <v/>
      </c>
      <c r="S507" s="6" t="s">
        <v>556</v>
      </c>
      <c r="T507" s="12">
        <v>44575.510717592595</v>
      </c>
      <c r="U507" s="2" t="str">
        <f t="shared" si="32"/>
        <v>2022-01-14</v>
      </c>
    </row>
    <row r="508" spans="1:21" ht="17">
      <c r="A508" s="2" t="s">
        <v>560</v>
      </c>
      <c r="B508" s="2" t="s">
        <v>107</v>
      </c>
      <c r="C508" s="2" t="s">
        <v>111</v>
      </c>
      <c r="D508" s="5" t="s">
        <v>1851</v>
      </c>
      <c r="G508" s="2" t="str">
        <f>IF(INDEX(지갑!$H:$H,MATCH(A508&amp;B508&amp;C508&amp;D508&amp;E508&amp;F508&amp;H508,지갑!$K:$K,0))=0, "",INDEX(지갑!$H:$H,MATCH(A508&amp;B508&amp;C508&amp;D508&amp;E508&amp;F508&amp;H508,지갑!$K:$K,0)))</f>
        <v>terra174evzq0tnd0uvzkkrvg08n9geqpcsvdrychcm8</v>
      </c>
      <c r="I508" s="6" t="s">
        <v>1671</v>
      </c>
      <c r="J508" s="6" t="s">
        <v>111</v>
      </c>
      <c r="K508" s="6" t="s">
        <v>546</v>
      </c>
      <c r="L508" s="6" t="s">
        <v>107</v>
      </c>
      <c r="M508" s="9">
        <v>1</v>
      </c>
      <c r="N508" s="6" t="s">
        <v>555</v>
      </c>
      <c r="P508" s="6" t="str">
        <f>IF(ISBLANK(N508)=FALSE,IF(ISERROR(INDEX(지갑!$B$2:$B$1048576,MATCH($N508&amp;O508,지갑!$J$2:$J$1048576,0))) = TRUE, "", INDEX(지갑!$B$2:$B$1048576,MATCH($N508&amp;O508,지갑!$J$2:$J$1048576,0))),"")</f>
        <v/>
      </c>
      <c r="Q508" s="6" t="str">
        <f>IF(ISBLANK(N508)=FALSE,IF(ISERROR(INDEX(지갑!$C$2:$C$1048576,MATCH($N508&amp;O508,지갑!$J$2:$J$1048576,0))) = TRUE, "", INDEX(지갑!$C$2:$C$1048576,MATCH($N508&amp;O508,지갑!$J$2:$J$1048576,0))),"")</f>
        <v/>
      </c>
      <c r="R508" s="6" t="str">
        <f>IF(ISBLANK(N508)=FALSE,IF(ISERROR(INDEX(지갑!$D$2:$D$1048576,MATCH($N508&amp;O508,지갑!$J$2:$J$1048576,0))) = TRUE, "", INDEX(지갑!$D$2:$D$1048576,MATCH($N508&amp;O508,지갑!$J$2:$J$1048576,0))),"")</f>
        <v/>
      </c>
      <c r="S508" s="6" t="s">
        <v>557</v>
      </c>
      <c r="T508" s="12">
        <v>44575.509560185186</v>
      </c>
      <c r="U508" s="2" t="str">
        <f t="shared" si="32"/>
        <v>2022-01-14</v>
      </c>
    </row>
    <row r="509" spans="1:21">
      <c r="A509" s="2" t="s">
        <v>3</v>
      </c>
      <c r="B509" s="2" t="s">
        <v>23</v>
      </c>
      <c r="C509" s="2" t="s">
        <v>24</v>
      </c>
      <c r="D509" s="2" t="s">
        <v>1856</v>
      </c>
      <c r="E509" s="2">
        <v>10025</v>
      </c>
      <c r="F509" s="2" t="str">
        <f t="shared" ref="F509:F532" si="34">K509</f>
        <v>USDT</v>
      </c>
      <c r="G509" s="2" t="str">
        <f>IF(INDEX(지갑!$H:$H,MATCH(A509&amp;B509&amp;C509&amp;D509&amp;E509&amp;F509&amp;H509,지갑!$K:$K,0))=0, "",INDEX(지갑!$H:$H,MATCH(A509&amp;B509&amp;C509&amp;D509&amp;E509&amp;F509&amp;H509,지갑!$K:$K,0)))</f>
        <v>0xA341107b28740ee5a003BA3960448fD14174a026</v>
      </c>
      <c r="I509" s="6" t="s">
        <v>6</v>
      </c>
      <c r="J509" s="6" t="s">
        <v>24</v>
      </c>
      <c r="K509" s="6" t="s">
        <v>13</v>
      </c>
      <c r="L509" s="6" t="s">
        <v>1675</v>
      </c>
      <c r="M509" s="23">
        <v>1293765</v>
      </c>
      <c r="N509" s="6" t="s">
        <v>352</v>
      </c>
      <c r="P509" s="6" t="str">
        <f>IF(ISBLANK(N509)=FALSE,IF(ISERROR(INDEX(지갑!$B$2:$B$1048576,MATCH($N509&amp;O509,지갑!$J$2:$J$1048576,0))) = TRUE, "", INDEX(지갑!$B$2:$B$1048576,MATCH($N509&amp;O509,지갑!$J$2:$J$1048576,0))),"")</f>
        <v/>
      </c>
      <c r="Q509" s="6" t="str">
        <f>IF(ISBLANK(N509)=FALSE,IF(ISERROR(INDEX(지갑!$C$2:$C$1048576,MATCH($N509&amp;O509,지갑!$J$2:$J$1048576,0))) = TRUE, "", INDEX(지갑!$C$2:$C$1048576,MATCH($N509&amp;O509,지갑!$J$2:$J$1048576,0))),"")</f>
        <v/>
      </c>
      <c r="R509" s="6" t="str">
        <f>IF(ISBLANK(N509)=FALSE,IF(ISERROR(INDEX(지갑!$D$2:$D$1048576,MATCH($N509&amp;O509,지갑!$J$2:$J$1048576,0))) = TRUE, "", INDEX(지갑!$D$2:$D$1048576,MATCH($N509&amp;O509,지갑!$J$2:$J$1048576,0))),"")</f>
        <v/>
      </c>
      <c r="S509" s="6" t="s">
        <v>408</v>
      </c>
      <c r="T509" s="12">
        <v>44589.500787037039</v>
      </c>
      <c r="U509" s="2" t="str">
        <f t="shared" si="32"/>
        <v>2022-01-28</v>
      </c>
    </row>
    <row r="510" spans="1:21">
      <c r="A510" s="2" t="s">
        <v>3</v>
      </c>
      <c r="B510" s="2" t="s">
        <v>23</v>
      </c>
      <c r="C510" s="2" t="s">
        <v>24</v>
      </c>
      <c r="D510" s="2" t="s">
        <v>1856</v>
      </c>
      <c r="E510" s="2">
        <v>10025</v>
      </c>
      <c r="F510" s="2" t="str">
        <f t="shared" si="34"/>
        <v>SOL</v>
      </c>
      <c r="G510" s="2" t="str">
        <f>IF(INDEX(지갑!$H:$H,MATCH(A510&amp;B510&amp;C510&amp;D510&amp;E510&amp;F510&amp;H510,지갑!$K:$K,0))=0, "",INDEX(지갑!$H:$H,MATCH(A510&amp;B510&amp;C510&amp;D510&amp;E510&amp;F510&amp;H510,지갑!$K:$K,0)))</f>
        <v>Ge2iS3fXCNM3LwzECBAoHba6JgubMwB9R7NGmvSu6MuG</v>
      </c>
      <c r="I510" s="6" t="s">
        <v>6</v>
      </c>
      <c r="J510" s="6" t="s">
        <v>24</v>
      </c>
      <c r="K510" s="6" t="s">
        <v>401</v>
      </c>
      <c r="L510" s="6" t="s">
        <v>401</v>
      </c>
      <c r="M510" s="23">
        <v>400.005</v>
      </c>
      <c r="N510" s="6" t="s">
        <v>410</v>
      </c>
      <c r="P510" s="6" t="str">
        <f>IF(ISBLANK(N510)=FALSE,IF(ISERROR(INDEX(지갑!$B$2:$B$1048576,MATCH($N510&amp;O510,지갑!$J$2:$J$1048576,0))) = TRUE, "", INDEX(지갑!$B$2:$B$1048576,MATCH($N510&amp;O510,지갑!$J$2:$J$1048576,0))),"")</f>
        <v>Wallet</v>
      </c>
      <c r="Q510" s="6" t="str">
        <f>IF(ISBLANK(N510)=FALSE,IF(ISERROR(INDEX(지갑!$C$2:$C$1048576,MATCH($N510&amp;O510,지갑!$J$2:$J$1048576,0))) = TRUE, "", INDEX(지갑!$C$2:$C$1048576,MATCH($N510&amp;O510,지갑!$J$2:$J$1048576,0))),"")</f>
        <v>Phantom</v>
      </c>
      <c r="R510" s="6" t="str">
        <f>IF(ISBLANK(N510)=FALSE,IF(ISERROR(INDEX(지갑!$D$2:$D$1048576,MATCH($N510&amp;O510,지갑!$J$2:$J$1048576,0))) = TRUE, "", INDEX(지갑!$D$2:$D$1048576,MATCH($N510&amp;O510,지갑!$J$2:$J$1048576,0))),"")</f>
        <v>미확인</v>
      </c>
      <c r="S510" s="6" t="s">
        <v>411</v>
      </c>
      <c r="T510" s="12">
        <v>44588.518495370372</v>
      </c>
      <c r="U510" s="2" t="str">
        <f t="shared" si="32"/>
        <v>2022-01-27</v>
      </c>
    </row>
    <row r="511" spans="1:21">
      <c r="A511" s="2" t="s">
        <v>3</v>
      </c>
      <c r="B511" s="2" t="s">
        <v>23</v>
      </c>
      <c r="C511" s="2" t="s">
        <v>24</v>
      </c>
      <c r="D511" s="2" t="s">
        <v>1856</v>
      </c>
      <c r="E511" s="2">
        <v>10025</v>
      </c>
      <c r="F511" s="2" t="str">
        <f t="shared" si="34"/>
        <v>SOL</v>
      </c>
      <c r="G511" s="2" t="str">
        <f>IF(INDEX(지갑!$H:$H,MATCH(A511&amp;B511&amp;C511&amp;D511&amp;E511&amp;F511&amp;H511,지갑!$K:$K,0))=0, "",INDEX(지갑!$H:$H,MATCH(A511&amp;B511&amp;C511&amp;D511&amp;E511&amp;F511&amp;H511,지갑!$K:$K,0)))</f>
        <v>Ge2iS3fXCNM3LwzECBAoHba6JgubMwB9R7NGmvSu6MuG</v>
      </c>
      <c r="I511" s="6" t="s">
        <v>6</v>
      </c>
      <c r="J511" s="6" t="s">
        <v>24</v>
      </c>
      <c r="K511" s="6" t="s">
        <v>401</v>
      </c>
      <c r="L511" s="6" t="s">
        <v>401</v>
      </c>
      <c r="M511" s="23">
        <v>100</v>
      </c>
      <c r="N511" s="6" t="s">
        <v>412</v>
      </c>
      <c r="P511" s="6" t="str">
        <f>IF(ISBLANK(N511)=FALSE,IF(ISERROR(INDEX(지갑!$B$2:$B$1048576,MATCH($N511&amp;O511,지갑!$J$2:$J$1048576,0))) = TRUE, "", INDEX(지갑!$B$2:$B$1048576,MATCH($N511&amp;O511,지갑!$J$2:$J$1048576,0))),"")</f>
        <v/>
      </c>
      <c r="Q511" s="6" t="str">
        <f>IF(ISBLANK(N511)=FALSE,IF(ISERROR(INDEX(지갑!$C$2:$C$1048576,MATCH($N511&amp;O511,지갑!$J$2:$J$1048576,0))) = TRUE, "", INDEX(지갑!$C$2:$C$1048576,MATCH($N511&amp;O511,지갑!$J$2:$J$1048576,0))),"")</f>
        <v/>
      </c>
      <c r="R511" s="6" t="str">
        <f>IF(ISBLANK(N511)=FALSE,IF(ISERROR(INDEX(지갑!$D$2:$D$1048576,MATCH($N511&amp;O511,지갑!$J$2:$J$1048576,0))) = TRUE, "", INDEX(지갑!$D$2:$D$1048576,MATCH($N511&amp;O511,지갑!$J$2:$J$1048576,0))),"")</f>
        <v/>
      </c>
      <c r="S511" s="6" t="s">
        <v>413</v>
      </c>
      <c r="T511" s="12">
        <v>44588.517939814818</v>
      </c>
      <c r="U511" s="2" t="str">
        <f t="shared" si="32"/>
        <v>2022-01-27</v>
      </c>
    </row>
    <row r="512" spans="1:21">
      <c r="A512" s="2" t="s">
        <v>3</v>
      </c>
      <c r="B512" s="2" t="s">
        <v>23</v>
      </c>
      <c r="C512" s="2" t="s">
        <v>24</v>
      </c>
      <c r="D512" s="2" t="s">
        <v>1856</v>
      </c>
      <c r="E512" s="2">
        <v>10025</v>
      </c>
      <c r="F512" s="2" t="str">
        <f t="shared" si="34"/>
        <v>WBTC</v>
      </c>
      <c r="G512" s="2" t="str">
        <f>IF(INDEX(지갑!$H:$H,MATCH(A512&amp;B512&amp;C512&amp;D512&amp;E512&amp;F512&amp;H512,지갑!$K:$K,0))=0, "",INDEX(지갑!$H:$H,MATCH(A512&amp;B512&amp;C512&amp;D512&amp;E512&amp;F512&amp;H512,지갑!$K:$K,0)))</f>
        <v/>
      </c>
      <c r="I512" s="6" t="s">
        <v>6</v>
      </c>
      <c r="J512" s="6" t="s">
        <v>24</v>
      </c>
      <c r="K512" s="6" t="s">
        <v>414</v>
      </c>
      <c r="L512" s="6" t="s">
        <v>1677</v>
      </c>
      <c r="M512" s="23">
        <v>308.0308</v>
      </c>
      <c r="P512" s="6" t="str">
        <f>IF(ISBLANK(N512)=FALSE,IF(ISERROR(INDEX(지갑!$B$2:$B$1048576,MATCH($N512&amp;O512,지갑!$J$2:$J$1048576,0))) = TRUE, "", INDEX(지갑!$B$2:$B$1048576,MATCH($N512&amp;O512,지갑!$J$2:$J$1048576,0))),"")</f>
        <v/>
      </c>
      <c r="Q512" s="6" t="str">
        <f>IF(ISBLANK(N512)=FALSE,IF(ISERROR(INDEX(지갑!$C$2:$C$1048576,MATCH($N512&amp;O512,지갑!$J$2:$J$1048576,0))) = TRUE, "", INDEX(지갑!$C$2:$C$1048576,MATCH($N512&amp;O512,지갑!$J$2:$J$1048576,0))),"")</f>
        <v/>
      </c>
      <c r="R512" s="6" t="str">
        <f>IF(ISBLANK(N512)=FALSE,IF(ISERROR(INDEX(지갑!$D$2:$D$1048576,MATCH($N512&amp;O512,지갑!$J$2:$J$1048576,0))) = TRUE, "", INDEX(지갑!$D$2:$D$1048576,MATCH($N512&amp;O512,지갑!$J$2:$J$1048576,0))),"")</f>
        <v/>
      </c>
      <c r="T512" s="12">
        <v>44588.499780092592</v>
      </c>
      <c r="U512" s="2" t="str">
        <f t="shared" si="32"/>
        <v>2022-01-27</v>
      </c>
    </row>
    <row r="513" spans="1:21">
      <c r="A513" s="2" t="s">
        <v>3</v>
      </c>
      <c r="B513" s="2" t="s">
        <v>23</v>
      </c>
      <c r="C513" s="2" t="s">
        <v>24</v>
      </c>
      <c r="D513" s="2" t="s">
        <v>1856</v>
      </c>
      <c r="E513" s="2">
        <v>10025</v>
      </c>
      <c r="F513" s="2" t="str">
        <f t="shared" si="34"/>
        <v>BTC</v>
      </c>
      <c r="G513" s="2" t="str">
        <f>IF(INDEX(지갑!$H:$H,MATCH(A513&amp;B513&amp;C513&amp;D513&amp;E513&amp;F513&amp;H513,지갑!$K:$K,0))=0, "",INDEX(지갑!$H:$H,MATCH(A513&amp;B513&amp;C513&amp;D513&amp;E513&amp;F513&amp;H513,지갑!$K:$K,0)))</f>
        <v>3H9GcbHrica8tDjBgkByHKNbwpcdTapLoK</v>
      </c>
      <c r="I513" s="6" t="s">
        <v>6</v>
      </c>
      <c r="J513" s="6" t="s">
        <v>24</v>
      </c>
      <c r="K513" s="6" t="s">
        <v>9</v>
      </c>
      <c r="L513" s="6" t="s">
        <v>9</v>
      </c>
      <c r="M513" s="23">
        <v>534.9692</v>
      </c>
      <c r="N513" s="6" t="s">
        <v>393</v>
      </c>
      <c r="P513" s="6" t="str">
        <f>IF(ISBLANK(N513)=FALSE,IF(ISERROR(INDEX(지갑!$B$2:$B$1048576,MATCH($N513&amp;O513,지갑!$J$2:$J$1048576,0))) = TRUE, "", INDEX(지갑!$B$2:$B$1048576,MATCH($N513&amp;O513,지갑!$J$2:$J$1048576,0))),"")</f>
        <v>exchange</v>
      </c>
      <c r="Q513" s="6" t="str">
        <f>IF(ISBLANK(N513)=FALSE,IF(ISERROR(INDEX(지갑!$C$2:$C$1048576,MATCH($N513&amp;O513,지갑!$J$2:$J$1048576,0))) = TRUE, "", INDEX(지갑!$C$2:$C$1048576,MATCH($N513&amp;O513,지갑!$J$2:$J$1048576,0))),"")</f>
        <v>Gopax</v>
      </c>
      <c r="R513" s="6" t="str">
        <f>IF(ISBLANK(N513)=FALSE,IF(ISERROR(INDEX(지갑!$D$2:$D$1048576,MATCH($N513&amp;O513,지갑!$J$2:$J$1048576,0))) = TRUE, "", INDEX(지갑!$D$2:$D$1048576,MATCH($N513&amp;O513,지갑!$J$2:$J$1048576,0))),"")</f>
        <v>Gopax</v>
      </c>
      <c r="S513" s="6" t="s">
        <v>415</v>
      </c>
      <c r="T513" s="12">
        <v>44588.498043981483</v>
      </c>
      <c r="U513" s="2" t="str">
        <f t="shared" si="32"/>
        <v>2022-01-27</v>
      </c>
    </row>
    <row r="514" spans="1:21">
      <c r="A514" s="2" t="s">
        <v>3</v>
      </c>
      <c r="B514" s="2" t="s">
        <v>23</v>
      </c>
      <c r="C514" s="2" t="s">
        <v>24</v>
      </c>
      <c r="D514" s="2" t="s">
        <v>1856</v>
      </c>
      <c r="E514" s="2">
        <v>10025</v>
      </c>
      <c r="F514" s="2" t="str">
        <f t="shared" si="34"/>
        <v>ETH</v>
      </c>
      <c r="G514" s="2" t="str">
        <f>IF(INDEX(지갑!$H:$H,MATCH(A514&amp;B514&amp;C514&amp;D514&amp;E514&amp;F514&amp;H514,지갑!$K:$K,0))=0, "",INDEX(지갑!$H:$H,MATCH(A514&amp;B514&amp;C514&amp;D514&amp;E514&amp;F514&amp;H514,지갑!$K:$K,0)))</f>
        <v>0xd16eEBDb4F8804b66AB4b2c536917154d9a47E82</v>
      </c>
      <c r="I514" s="6" t="s">
        <v>6</v>
      </c>
      <c r="J514" s="6" t="s">
        <v>24</v>
      </c>
      <c r="K514" s="6" t="s">
        <v>11</v>
      </c>
      <c r="L514" s="6" t="s">
        <v>11</v>
      </c>
      <c r="M514" s="23">
        <v>3301.2759999999998</v>
      </c>
      <c r="N514" s="6" t="s">
        <v>416</v>
      </c>
      <c r="P514" s="6" t="str">
        <f>IF(ISBLANK(N514)=FALSE,IF(ISERROR(INDEX(지갑!$B$2:$B$1048576,MATCH($N514&amp;O514,지갑!$J$2:$J$1048576,0))) = TRUE, "", INDEX(지갑!$B$2:$B$1048576,MATCH($N514&amp;O514,지갑!$J$2:$J$1048576,0))),"")</f>
        <v>exchange</v>
      </c>
      <c r="Q514" s="6" t="str">
        <f>IF(ISBLANK(N514)=FALSE,IF(ISERROR(INDEX(지갑!$C$2:$C$1048576,MATCH($N514&amp;O514,지갑!$J$2:$J$1048576,0))) = TRUE, "", INDEX(지갑!$C$2:$C$1048576,MATCH($N514&amp;O514,지갑!$J$2:$J$1048576,0))),"")</f>
        <v>Gopax</v>
      </c>
      <c r="R514" s="6" t="str">
        <f>IF(ISBLANK(N514)=FALSE,IF(ISERROR(INDEX(지갑!$D$2:$D$1048576,MATCH($N514&amp;O514,지갑!$J$2:$J$1048576,0))) = TRUE, "", INDEX(지갑!$D$2:$D$1048576,MATCH($N514&amp;O514,지갑!$J$2:$J$1048576,0))),"")</f>
        <v>Gopax</v>
      </c>
      <c r="S514" s="6" t="s">
        <v>417</v>
      </c>
      <c r="T514" s="12">
        <v>44588.423541666663</v>
      </c>
      <c r="U514" s="2" t="str">
        <f t="shared" si="32"/>
        <v>2022-01-27</v>
      </c>
    </row>
    <row r="515" spans="1:21">
      <c r="A515" s="2" t="s">
        <v>3</v>
      </c>
      <c r="B515" s="2" t="s">
        <v>23</v>
      </c>
      <c r="C515" s="2" t="s">
        <v>24</v>
      </c>
      <c r="D515" s="2" t="s">
        <v>1856</v>
      </c>
      <c r="E515" s="2">
        <v>10025</v>
      </c>
      <c r="F515" s="2" t="str">
        <f t="shared" si="34"/>
        <v>ETH</v>
      </c>
      <c r="G515" s="2" t="str">
        <f>IF(INDEX(지갑!$H:$H,MATCH(A515&amp;B515&amp;C515&amp;D515&amp;E515&amp;F515&amp;H515,지갑!$K:$K,0))=0, "",INDEX(지갑!$H:$H,MATCH(A515&amp;B515&amp;C515&amp;D515&amp;E515&amp;F515&amp;H515,지갑!$K:$K,0)))</f>
        <v>0xd16eEBDb4F8804b66AB4b2c536917154d9a47E82</v>
      </c>
      <c r="I515" s="6" t="s">
        <v>6</v>
      </c>
      <c r="J515" s="6" t="s">
        <v>24</v>
      </c>
      <c r="K515" s="6" t="s">
        <v>11</v>
      </c>
      <c r="L515" s="6" t="s">
        <v>11</v>
      </c>
      <c r="M515" s="23">
        <v>7414.3620000000001</v>
      </c>
      <c r="N515" s="6" t="s">
        <v>352</v>
      </c>
      <c r="P515" s="6" t="str">
        <f>IF(ISBLANK(N515)=FALSE,IF(ISERROR(INDEX(지갑!$B$2:$B$1048576,MATCH($N515&amp;O515,지갑!$J$2:$J$1048576,0))) = TRUE, "", INDEX(지갑!$B$2:$B$1048576,MATCH($N515&amp;O515,지갑!$J$2:$J$1048576,0))),"")</f>
        <v/>
      </c>
      <c r="Q515" s="6" t="str">
        <f>IF(ISBLANK(N515)=FALSE,IF(ISERROR(INDEX(지갑!$C$2:$C$1048576,MATCH($N515&amp;O515,지갑!$J$2:$J$1048576,0))) = TRUE, "", INDEX(지갑!$C$2:$C$1048576,MATCH($N515&amp;O515,지갑!$J$2:$J$1048576,0))),"")</f>
        <v/>
      </c>
      <c r="R515" s="6" t="str">
        <f>IF(ISBLANK(N515)=FALSE,IF(ISERROR(INDEX(지갑!$D$2:$D$1048576,MATCH($N515&amp;O515,지갑!$J$2:$J$1048576,0))) = TRUE, "", INDEX(지갑!$D$2:$D$1048576,MATCH($N515&amp;O515,지갑!$J$2:$J$1048576,0))),"")</f>
        <v/>
      </c>
      <c r="S515" s="6" t="s">
        <v>418</v>
      </c>
      <c r="T515" s="12">
        <v>44588.41138888889</v>
      </c>
      <c r="U515" s="2" t="str">
        <f t="shared" ref="U515:U578" si="35">TEXT(T515, "yyyy-mm-dd")</f>
        <v>2022-01-27</v>
      </c>
    </row>
    <row r="516" spans="1:21">
      <c r="A516" s="2" t="s">
        <v>3</v>
      </c>
      <c r="B516" s="2" t="s">
        <v>23</v>
      </c>
      <c r="C516" s="2" t="s">
        <v>24</v>
      </c>
      <c r="D516" s="2" t="s">
        <v>1856</v>
      </c>
      <c r="E516" s="2">
        <v>10025</v>
      </c>
      <c r="F516" s="2" t="str">
        <f t="shared" si="34"/>
        <v>BTC</v>
      </c>
      <c r="G516" s="2" t="str">
        <f>IF(INDEX(지갑!$H:$H,MATCH(A516&amp;B516&amp;C516&amp;D516&amp;E516&amp;F516&amp;H516,지갑!$K:$K,0))=0, "",INDEX(지갑!$H:$H,MATCH(A516&amp;B516&amp;C516&amp;D516&amp;E516&amp;F516&amp;H516,지갑!$K:$K,0)))</f>
        <v>3H9GcbHrica8tDjBgkByHKNbwpcdTapLoK</v>
      </c>
      <c r="I516" s="6" t="s">
        <v>6</v>
      </c>
      <c r="J516" s="6" t="s">
        <v>24</v>
      </c>
      <c r="K516" s="6" t="s">
        <v>9</v>
      </c>
      <c r="L516" s="6" t="s">
        <v>9</v>
      </c>
      <c r="M516" s="23">
        <v>166.78</v>
      </c>
      <c r="N516" s="6" t="s">
        <v>419</v>
      </c>
      <c r="P516" s="6" t="str">
        <f>IF(ISBLANK(N516)=FALSE,IF(ISERROR(INDEX(지갑!$B$2:$B$1048576,MATCH($N516&amp;O516,지갑!$J$2:$J$1048576,0))) = TRUE, "", INDEX(지갑!$B$2:$B$1048576,MATCH($N516&amp;O516,지갑!$J$2:$J$1048576,0))),"")</f>
        <v/>
      </c>
      <c r="Q516" s="6" t="str">
        <f>IF(ISBLANK(N516)=FALSE,IF(ISERROR(INDEX(지갑!$C$2:$C$1048576,MATCH($N516&amp;O516,지갑!$J$2:$J$1048576,0))) = TRUE, "", INDEX(지갑!$C$2:$C$1048576,MATCH($N516&amp;O516,지갑!$J$2:$J$1048576,0))),"")</f>
        <v/>
      </c>
      <c r="R516" s="6" t="str">
        <f>IF(ISBLANK(N516)=FALSE,IF(ISERROR(INDEX(지갑!$D$2:$D$1048576,MATCH($N516&amp;O516,지갑!$J$2:$J$1048576,0))) = TRUE, "", INDEX(지갑!$D$2:$D$1048576,MATCH($N516&amp;O516,지갑!$J$2:$J$1048576,0))),"")</f>
        <v/>
      </c>
      <c r="S516" s="6" t="s">
        <v>420</v>
      </c>
      <c r="T516" s="12">
        <v>44588.387418981481</v>
      </c>
      <c r="U516" s="2" t="str">
        <f t="shared" si="35"/>
        <v>2022-01-27</v>
      </c>
    </row>
    <row r="517" spans="1:21">
      <c r="A517" s="2" t="s">
        <v>3</v>
      </c>
      <c r="B517" s="2" t="str">
        <f>I517</f>
        <v>Huobi</v>
      </c>
      <c r="C517" s="2" t="str">
        <f>J517</f>
        <v>Peertec</v>
      </c>
      <c r="F517" s="2" t="str">
        <f t="shared" si="34"/>
        <v>LUNA</v>
      </c>
      <c r="G517" s="2" t="str">
        <f>IF(INDEX(지갑!$H:$H,MATCH(A517&amp;B517&amp;C517&amp;D517&amp;E517&amp;F517&amp;H517,지갑!$K:$K,0))=0, "",INDEX(지갑!$H:$H,MATCH(A517&amp;B517&amp;C517&amp;D517&amp;E517&amp;F517&amp;H517,지갑!$K:$K,0)))</f>
        <v>terra1x5tka4f96uqlfxr04etcf8m4l22xwpz4pq233x</v>
      </c>
      <c r="I517" s="6" t="s">
        <v>858</v>
      </c>
      <c r="J517" s="6" t="s">
        <v>58</v>
      </c>
      <c r="K517" s="6" t="s">
        <v>14</v>
      </c>
      <c r="L517" s="6" t="s">
        <v>14</v>
      </c>
      <c r="M517" s="9">
        <v>27999.98</v>
      </c>
      <c r="N517" s="6" t="s">
        <v>967</v>
      </c>
      <c r="P517" s="6" t="str">
        <f>IF(ISBLANK(N517)=FALSE,IF(ISERROR(INDEX(지갑!$B$2:$B$1048576,MATCH($N517&amp;O517,지갑!$J$2:$J$1048576,0))) = TRUE, "", INDEX(지갑!$B$2:$B$1048576,MATCH($N517&amp;O517,지갑!$J$2:$J$1048576,0))),"")</f>
        <v/>
      </c>
      <c r="Q517" s="6" t="str">
        <f>IF(ISBLANK(N517)=FALSE,IF(ISERROR(INDEX(지갑!$C$2:$C$1048576,MATCH($N517&amp;O517,지갑!$J$2:$J$1048576,0))) = TRUE, "", INDEX(지갑!$C$2:$C$1048576,MATCH($N517&amp;O517,지갑!$J$2:$J$1048576,0))),"")</f>
        <v/>
      </c>
      <c r="R517" s="6" t="str">
        <f>IF(ISBLANK(N517)=FALSE,IF(ISERROR(INDEX(지갑!$D$2:$D$1048576,MATCH($N517&amp;O517,지갑!$J$2:$J$1048576,0))) = TRUE, "", INDEX(지갑!$D$2:$D$1048576,MATCH($N517&amp;O517,지갑!$J$2:$J$1048576,0))),"")</f>
        <v/>
      </c>
      <c r="S517" s="6" t="s">
        <v>968</v>
      </c>
      <c r="T517" s="12">
        <v>44246.644731180553</v>
      </c>
      <c r="U517" s="2" t="str">
        <f t="shared" si="35"/>
        <v>2021-02-19</v>
      </c>
    </row>
    <row r="518" spans="1:21">
      <c r="A518" s="2" t="s">
        <v>3</v>
      </c>
      <c r="B518" s="2" t="s">
        <v>23</v>
      </c>
      <c r="C518" s="2" t="s">
        <v>24</v>
      </c>
      <c r="D518" s="2" t="s">
        <v>1856</v>
      </c>
      <c r="E518" s="2">
        <v>10025</v>
      </c>
      <c r="F518" s="2" t="str">
        <f t="shared" si="34"/>
        <v>ETH</v>
      </c>
      <c r="G518" s="2" t="str">
        <f>IF(INDEX(지갑!$H:$H,MATCH(A518&amp;B518&amp;C518&amp;D518&amp;E518&amp;F518&amp;H518,지갑!$K:$K,0))=0, "",INDEX(지갑!$H:$H,MATCH(A518&amp;B518&amp;C518&amp;D518&amp;E518&amp;F518&amp;H518,지갑!$K:$K,0)))</f>
        <v>0xd16eEBDb4F8804b66AB4b2c536917154d9a47E82</v>
      </c>
      <c r="I518" s="6" t="s">
        <v>6</v>
      </c>
      <c r="J518" s="6" t="s">
        <v>24</v>
      </c>
      <c r="K518" s="6" t="s">
        <v>11</v>
      </c>
      <c r="L518" s="6" t="s">
        <v>11</v>
      </c>
      <c r="M518" s="23">
        <v>1</v>
      </c>
      <c r="N518" s="6" t="s">
        <v>234</v>
      </c>
      <c r="P518" s="6" t="str">
        <f>IF(ISBLANK(N518)=FALSE,IF(ISERROR(INDEX(지갑!$B$2:$B$1048576,MATCH($N518&amp;O518,지갑!$J$2:$J$1048576,0))) = TRUE, "", INDEX(지갑!$B$2:$B$1048576,MATCH($N518&amp;O518,지갑!$J$2:$J$1048576,0))),"")</f>
        <v/>
      </c>
      <c r="Q518" s="6" t="str">
        <f>IF(ISBLANK(N518)=FALSE,IF(ISERROR(INDEX(지갑!$C$2:$C$1048576,MATCH($N518&amp;O518,지갑!$J$2:$J$1048576,0))) = TRUE, "", INDEX(지갑!$C$2:$C$1048576,MATCH($N518&amp;O518,지갑!$J$2:$J$1048576,0))),"")</f>
        <v/>
      </c>
      <c r="R518" s="6" t="str">
        <f>IF(ISBLANK(N518)=FALSE,IF(ISERROR(INDEX(지갑!$D$2:$D$1048576,MATCH($N518&amp;O518,지갑!$J$2:$J$1048576,0))) = TRUE, "", INDEX(지갑!$D$2:$D$1048576,MATCH($N518&amp;O518,지갑!$J$2:$J$1048576,0))),"")</f>
        <v/>
      </c>
      <c r="S518" s="6" t="s">
        <v>421</v>
      </c>
      <c r="T518" s="12">
        <v>44585.44462962963</v>
      </c>
      <c r="U518" s="2" t="str">
        <f t="shared" si="35"/>
        <v>2022-01-24</v>
      </c>
    </row>
    <row r="519" spans="1:21">
      <c r="A519" s="2" t="s">
        <v>3</v>
      </c>
      <c r="B519" s="2" t="s">
        <v>23</v>
      </c>
      <c r="C519" s="2" t="s">
        <v>24</v>
      </c>
      <c r="D519" s="2" t="s">
        <v>1856</v>
      </c>
      <c r="E519" s="2">
        <v>10025</v>
      </c>
      <c r="F519" s="2" t="str">
        <f t="shared" si="34"/>
        <v>ETH</v>
      </c>
      <c r="G519" s="2" t="str">
        <f>IF(INDEX(지갑!$H:$H,MATCH(A519&amp;B519&amp;C519&amp;D519&amp;E519&amp;F519&amp;H519,지갑!$K:$K,0))=0, "",INDEX(지갑!$H:$H,MATCH(A519&amp;B519&amp;C519&amp;D519&amp;E519&amp;F519&amp;H519,지갑!$K:$K,0)))</f>
        <v>0xd16eEBDb4F8804b66AB4b2c536917154d9a47E82</v>
      </c>
      <c r="I519" s="6" t="s">
        <v>6</v>
      </c>
      <c r="J519" s="6" t="s">
        <v>24</v>
      </c>
      <c r="K519" s="6" t="s">
        <v>11</v>
      </c>
      <c r="L519" s="6" t="s">
        <v>11</v>
      </c>
      <c r="M519" s="23">
        <v>3403.6860000000001</v>
      </c>
      <c r="N519" s="6" t="s">
        <v>234</v>
      </c>
      <c r="P519" s="6" t="str">
        <f>IF(ISBLANK(N519)=FALSE,IF(ISERROR(INDEX(지갑!$B$2:$B$1048576,MATCH($N519&amp;O519,지갑!$J$2:$J$1048576,0))) = TRUE, "", INDEX(지갑!$B$2:$B$1048576,MATCH($N519&amp;O519,지갑!$J$2:$J$1048576,0))),"")</f>
        <v/>
      </c>
      <c r="Q519" s="6" t="str">
        <f>IF(ISBLANK(N519)=FALSE,IF(ISERROR(INDEX(지갑!$C$2:$C$1048576,MATCH($N519&amp;O519,지갑!$J$2:$J$1048576,0))) = TRUE, "", INDEX(지갑!$C$2:$C$1048576,MATCH($N519&amp;O519,지갑!$J$2:$J$1048576,0))),"")</f>
        <v/>
      </c>
      <c r="R519" s="6" t="str">
        <f>IF(ISBLANK(N519)=FALSE,IF(ISERROR(INDEX(지갑!$D$2:$D$1048576,MATCH($N519&amp;O519,지갑!$J$2:$J$1048576,0))) = TRUE, "", INDEX(지갑!$D$2:$D$1048576,MATCH($N519&amp;O519,지갑!$J$2:$J$1048576,0))),"")</f>
        <v/>
      </c>
      <c r="S519" s="6" t="s">
        <v>422</v>
      </c>
      <c r="T519" s="12">
        <v>44585.415752314817</v>
      </c>
      <c r="U519" s="2" t="str">
        <f t="shared" si="35"/>
        <v>2022-01-24</v>
      </c>
    </row>
    <row r="520" spans="1:21">
      <c r="A520" s="2" t="s">
        <v>3</v>
      </c>
      <c r="B520" s="2" t="s">
        <v>23</v>
      </c>
      <c r="C520" s="2" t="s">
        <v>24</v>
      </c>
      <c r="D520" s="2" t="s">
        <v>1856</v>
      </c>
      <c r="E520" s="2">
        <v>10025</v>
      </c>
      <c r="F520" s="2" t="str">
        <f t="shared" si="34"/>
        <v>USDC</v>
      </c>
      <c r="G520" s="2" t="str">
        <f>IF(INDEX(지갑!$H:$H,MATCH(A520&amp;B520&amp;C520&amp;D520&amp;E520&amp;F520&amp;H520,지갑!$K:$K,0))=0, "",INDEX(지갑!$H:$H,MATCH(A520&amp;B520&amp;C520&amp;D520&amp;E520&amp;F520&amp;H520,지갑!$K:$K,0)))</f>
        <v>0xA341107b28740ee5a003BA3960448fD14174a026</v>
      </c>
      <c r="I520" s="6" t="s">
        <v>6</v>
      </c>
      <c r="J520" s="6" t="s">
        <v>24</v>
      </c>
      <c r="K520" s="6" t="s">
        <v>2194</v>
      </c>
      <c r="L520" s="6" t="s">
        <v>1677</v>
      </c>
      <c r="M520" s="23">
        <v>1110350</v>
      </c>
      <c r="P520" s="6" t="str">
        <f>IF(ISBLANK(N520)=FALSE,IF(ISERROR(INDEX(지갑!$B$2:$B$1048576,MATCH($N520&amp;O520,지갑!$J$2:$J$1048576,0))) = TRUE, "", INDEX(지갑!$B$2:$B$1048576,MATCH($N520&amp;O520,지갑!$J$2:$J$1048576,0))),"")</f>
        <v/>
      </c>
      <c r="Q520" s="6" t="str">
        <f>IF(ISBLANK(N520)=FALSE,IF(ISERROR(INDEX(지갑!$C$2:$C$1048576,MATCH($N520&amp;O520,지갑!$J$2:$J$1048576,0))) = TRUE, "", INDEX(지갑!$C$2:$C$1048576,MATCH($N520&amp;O520,지갑!$J$2:$J$1048576,0))),"")</f>
        <v/>
      </c>
      <c r="R520" s="6" t="str">
        <f>IF(ISBLANK(N520)=FALSE,IF(ISERROR(INDEX(지갑!$D$2:$D$1048576,MATCH($N520&amp;O520,지갑!$J$2:$J$1048576,0))) = TRUE, "", INDEX(지갑!$D$2:$D$1048576,MATCH($N520&amp;O520,지갑!$J$2:$J$1048576,0))),"")</f>
        <v/>
      </c>
      <c r="T520" s="12">
        <v>44579.426111111112</v>
      </c>
      <c r="U520" s="2" t="str">
        <f t="shared" si="35"/>
        <v>2022-01-18</v>
      </c>
    </row>
    <row r="521" spans="1:21">
      <c r="A521" s="2" t="s">
        <v>3</v>
      </c>
      <c r="B521" s="2" t="s">
        <v>23</v>
      </c>
      <c r="C521" s="2" t="s">
        <v>24</v>
      </c>
      <c r="D521" s="2" t="s">
        <v>1856</v>
      </c>
      <c r="E521" s="2">
        <v>10025</v>
      </c>
      <c r="F521" s="2" t="str">
        <f t="shared" si="34"/>
        <v>USDC</v>
      </c>
      <c r="G521" s="2" t="str">
        <f>IF(INDEX(지갑!$H:$H,MATCH(A521&amp;B521&amp;C521&amp;D521&amp;E521&amp;F521&amp;H521,지갑!$K:$K,0))=0, "",INDEX(지갑!$H:$H,MATCH(A521&amp;B521&amp;C521&amp;D521&amp;E521&amp;F521&amp;H521,지갑!$K:$K,0)))</f>
        <v>0xA341107b28740ee5a003BA3960448fD14174a026</v>
      </c>
      <c r="I521" s="6" t="s">
        <v>6</v>
      </c>
      <c r="J521" s="6" t="s">
        <v>24</v>
      </c>
      <c r="K521" s="6" t="s">
        <v>2194</v>
      </c>
      <c r="L521" s="6" t="s">
        <v>1677</v>
      </c>
      <c r="M521" s="23">
        <v>110350.2</v>
      </c>
      <c r="P521" s="6" t="str">
        <f>IF(ISBLANK(N521)=FALSE,IF(ISERROR(INDEX(지갑!$B$2:$B$1048576,MATCH($N521&amp;O521,지갑!$J$2:$J$1048576,0))) = TRUE, "", INDEX(지갑!$B$2:$B$1048576,MATCH($N521&amp;O521,지갑!$J$2:$J$1048576,0))),"")</f>
        <v/>
      </c>
      <c r="Q521" s="6" t="str">
        <f>IF(ISBLANK(N521)=FALSE,IF(ISERROR(INDEX(지갑!$C$2:$C$1048576,MATCH($N521&amp;O521,지갑!$J$2:$J$1048576,0))) = TRUE, "", INDEX(지갑!$C$2:$C$1048576,MATCH($N521&amp;O521,지갑!$J$2:$J$1048576,0))),"")</f>
        <v/>
      </c>
      <c r="R521" s="6" t="str">
        <f>IF(ISBLANK(N521)=FALSE,IF(ISERROR(INDEX(지갑!$D$2:$D$1048576,MATCH($N521&amp;O521,지갑!$J$2:$J$1048576,0))) = TRUE, "", INDEX(지갑!$D$2:$D$1048576,MATCH($N521&amp;O521,지갑!$J$2:$J$1048576,0))),"")</f>
        <v/>
      </c>
      <c r="T521" s="12">
        <v>44579.426041666666</v>
      </c>
      <c r="U521" s="2" t="str">
        <f t="shared" si="35"/>
        <v>2022-01-18</v>
      </c>
    </row>
    <row r="522" spans="1:21">
      <c r="A522" s="2" t="s">
        <v>3</v>
      </c>
      <c r="B522" s="2" t="str">
        <f t="shared" ref="B522:C525" si="36">I522</f>
        <v>Huobi</v>
      </c>
      <c r="C522" s="2" t="str">
        <f t="shared" si="36"/>
        <v>Peertec</v>
      </c>
      <c r="F522" s="2" t="str">
        <f t="shared" si="34"/>
        <v>BTC</v>
      </c>
      <c r="G522" s="2" t="str">
        <f>IF(INDEX(지갑!$H:$H,MATCH(A522&amp;B522&amp;C522&amp;D522&amp;E522&amp;F522&amp;H522,지갑!$K:$K,0))=0, "",INDEX(지갑!$H:$H,MATCH(A522&amp;B522&amp;C522&amp;D522&amp;E522&amp;F522&amp;H522,지갑!$K:$K,0)))</f>
        <v>1MdatewJkKfSptYBaJvgEBFYCEbiCkELVt</v>
      </c>
      <c r="I522" s="6" t="s">
        <v>858</v>
      </c>
      <c r="J522" s="6" t="s">
        <v>58</v>
      </c>
      <c r="K522" s="6" t="s">
        <v>9</v>
      </c>
      <c r="L522" s="6" t="s">
        <v>9</v>
      </c>
      <c r="M522" s="9">
        <v>19.999600000000001</v>
      </c>
      <c r="N522" s="6" t="s">
        <v>960</v>
      </c>
      <c r="P522" s="6" t="str">
        <f>IF(ISBLANK(N522)=FALSE,IF(ISERROR(INDEX(지갑!$B$2:$B$1048576,MATCH($N522&amp;O522,지갑!$J$2:$J$1048576,0))) = TRUE, "", INDEX(지갑!$B$2:$B$1048576,MATCH($N522&amp;O522,지갑!$J$2:$J$1048576,0))),"")</f>
        <v>exchange</v>
      </c>
      <c r="Q522" s="6" t="str">
        <f>IF(ISBLANK(N522)=FALSE,IF(ISERROR(INDEX(지갑!$C$2:$C$1048576,MATCH($N522&amp;O522,지갑!$J$2:$J$1048576,0))) = TRUE, "", INDEX(지갑!$C$2:$C$1048576,MATCH($N522&amp;O522,지갑!$J$2:$J$1048576,0))),"")</f>
        <v>미확인</v>
      </c>
      <c r="R522" s="6" t="str">
        <f>IF(ISBLANK(N522)=FALSE,IF(ISERROR(INDEX(지갑!$D$2:$D$1048576,MATCH($N522&amp;O522,지갑!$J$2:$J$1048576,0))) = TRUE, "", INDEX(지갑!$D$2:$D$1048576,MATCH($N522&amp;O522,지갑!$J$2:$J$1048576,0))),"")</f>
        <v>Peertec</v>
      </c>
      <c r="S522" s="6" t="s">
        <v>969</v>
      </c>
      <c r="T522" s="12">
        <v>44249.541557442128</v>
      </c>
      <c r="U522" s="2" t="str">
        <f t="shared" si="35"/>
        <v>2021-02-22</v>
      </c>
    </row>
    <row r="523" spans="1:21">
      <c r="A523" s="2" t="s">
        <v>3</v>
      </c>
      <c r="B523" s="2" t="str">
        <f t="shared" si="36"/>
        <v>Huobi</v>
      </c>
      <c r="C523" s="2" t="str">
        <f t="shared" si="36"/>
        <v>Peertec</v>
      </c>
      <c r="F523" s="2" t="str">
        <f t="shared" si="34"/>
        <v>ETH</v>
      </c>
      <c r="G523" s="2" t="str">
        <f>IF(INDEX(지갑!$H:$H,MATCH(A523&amp;B523&amp;C523&amp;D523&amp;E523&amp;F523&amp;H523,지갑!$K:$K,0))=0, "",INDEX(지갑!$H:$H,MATCH(A523&amp;B523&amp;C523&amp;D523&amp;E523&amp;F523&amp;H523,지갑!$K:$K,0)))</f>
        <v>0xdb245cf0aec8bf5d4b3002d00f3e701e80ba380a</v>
      </c>
      <c r="I523" s="6" t="s">
        <v>858</v>
      </c>
      <c r="J523" s="6" t="s">
        <v>58</v>
      </c>
      <c r="K523" s="6" t="s">
        <v>11</v>
      </c>
      <c r="L523" s="6" t="s">
        <v>11</v>
      </c>
      <c r="M523" s="9">
        <v>119.99299999999999</v>
      </c>
      <c r="N523" s="6" t="s">
        <v>962</v>
      </c>
      <c r="P523" s="6" t="str">
        <f>IF(ISBLANK(N523)=FALSE,IF(ISERROR(INDEX(지갑!$B$2:$B$1048576,MATCH($N523&amp;O523,지갑!$J$2:$J$1048576,0))) = TRUE, "", INDEX(지갑!$B$2:$B$1048576,MATCH($N523&amp;O523,지갑!$J$2:$J$1048576,0))),"")</f>
        <v/>
      </c>
      <c r="Q523" s="6" t="str">
        <f>IF(ISBLANK(N523)=FALSE,IF(ISERROR(INDEX(지갑!$C$2:$C$1048576,MATCH($N523&amp;O523,지갑!$J$2:$J$1048576,0))) = TRUE, "", INDEX(지갑!$C$2:$C$1048576,MATCH($N523&amp;O523,지갑!$J$2:$J$1048576,0))),"")</f>
        <v/>
      </c>
      <c r="R523" s="6" t="str">
        <f>IF(ISBLANK(N523)=FALSE,IF(ISERROR(INDEX(지갑!$D$2:$D$1048576,MATCH($N523&amp;O523,지갑!$J$2:$J$1048576,0))) = TRUE, "", INDEX(지갑!$D$2:$D$1048576,MATCH($N523&amp;O523,지갑!$J$2:$J$1048576,0))),"")</f>
        <v/>
      </c>
      <c r="S523" s="6" t="s">
        <v>971</v>
      </c>
      <c r="T523" s="12">
        <v>44251.555487893522</v>
      </c>
      <c r="U523" s="2" t="str">
        <f t="shared" si="35"/>
        <v>2021-02-24</v>
      </c>
    </row>
    <row r="524" spans="1:21">
      <c r="A524" s="2" t="s">
        <v>3</v>
      </c>
      <c r="B524" s="2" t="str">
        <f t="shared" si="36"/>
        <v>Huobi</v>
      </c>
      <c r="C524" s="2" t="str">
        <f t="shared" si="36"/>
        <v>Peertec</v>
      </c>
      <c r="F524" s="2" t="str">
        <f t="shared" si="34"/>
        <v>BTC</v>
      </c>
      <c r="G524" s="2" t="str">
        <f>IF(INDEX(지갑!$H:$H,MATCH(A524&amp;B524&amp;C524&amp;D524&amp;E524&amp;F524&amp;H524,지갑!$K:$K,0))=0, "",INDEX(지갑!$H:$H,MATCH(A524&amp;B524&amp;C524&amp;D524&amp;E524&amp;F524&amp;H524,지갑!$K:$K,0)))</f>
        <v>1MdatewJkKfSptYBaJvgEBFYCEbiCkELVt</v>
      </c>
      <c r="I524" s="6" t="s">
        <v>858</v>
      </c>
      <c r="J524" s="6" t="s">
        <v>58</v>
      </c>
      <c r="K524" s="6" t="s">
        <v>9</v>
      </c>
      <c r="L524" s="6" t="s">
        <v>9</v>
      </c>
      <c r="M524" s="9">
        <v>2.9996</v>
      </c>
      <c r="N524" s="6" t="s">
        <v>960</v>
      </c>
      <c r="P524" s="6" t="str">
        <f>IF(ISBLANK(N524)=FALSE,IF(ISERROR(INDEX(지갑!$B$2:$B$1048576,MATCH($N524&amp;O524,지갑!$J$2:$J$1048576,0))) = TRUE, "", INDEX(지갑!$B$2:$B$1048576,MATCH($N524&amp;O524,지갑!$J$2:$J$1048576,0))),"")</f>
        <v>exchange</v>
      </c>
      <c r="Q524" s="6" t="str">
        <f>IF(ISBLANK(N524)=FALSE,IF(ISERROR(INDEX(지갑!$C$2:$C$1048576,MATCH($N524&amp;O524,지갑!$J$2:$J$1048576,0))) = TRUE, "", INDEX(지갑!$C$2:$C$1048576,MATCH($N524&amp;O524,지갑!$J$2:$J$1048576,0))),"")</f>
        <v>미확인</v>
      </c>
      <c r="R524" s="6" t="str">
        <f>IF(ISBLANK(N524)=FALSE,IF(ISERROR(INDEX(지갑!$D$2:$D$1048576,MATCH($N524&amp;O524,지갑!$J$2:$J$1048576,0))) = TRUE, "", INDEX(지갑!$D$2:$D$1048576,MATCH($N524&amp;O524,지갑!$J$2:$J$1048576,0))),"")</f>
        <v>Peertec</v>
      </c>
      <c r="S524" s="6" t="s">
        <v>970</v>
      </c>
      <c r="T524" s="12">
        <v>44251.571109687502</v>
      </c>
      <c r="U524" s="2" t="str">
        <f t="shared" si="35"/>
        <v>2021-02-24</v>
      </c>
    </row>
    <row r="525" spans="1:21">
      <c r="A525" s="2" t="s">
        <v>3</v>
      </c>
      <c r="B525" s="2" t="str">
        <f t="shared" si="36"/>
        <v>Huobi</v>
      </c>
      <c r="C525" s="2" t="str">
        <f t="shared" si="36"/>
        <v>Peertec</v>
      </c>
      <c r="F525" s="2" t="str">
        <f t="shared" si="34"/>
        <v>BTC</v>
      </c>
      <c r="G525" s="2" t="str">
        <f>IF(INDEX(지갑!$H:$H,MATCH(A525&amp;B525&amp;C525&amp;D525&amp;E525&amp;F525&amp;H525,지갑!$K:$K,0))=0, "",INDEX(지갑!$H:$H,MATCH(A525&amp;B525&amp;C525&amp;D525&amp;E525&amp;F525&amp;H525,지갑!$K:$K,0)))</f>
        <v>1MdatewJkKfSptYBaJvgEBFYCEbiCkELVt</v>
      </c>
      <c r="I525" s="6" t="s">
        <v>858</v>
      </c>
      <c r="J525" s="6" t="s">
        <v>58</v>
      </c>
      <c r="K525" s="6" t="s">
        <v>9</v>
      </c>
      <c r="L525" s="6" t="s">
        <v>9</v>
      </c>
      <c r="M525" s="9">
        <v>2.9996</v>
      </c>
      <c r="N525" s="6" t="s">
        <v>960</v>
      </c>
      <c r="P525" s="6" t="str">
        <f>IF(ISBLANK(N525)=FALSE,IF(ISERROR(INDEX(지갑!$B$2:$B$1048576,MATCH($N525&amp;O525,지갑!$J$2:$J$1048576,0))) = TRUE, "", INDEX(지갑!$B$2:$B$1048576,MATCH($N525&amp;O525,지갑!$J$2:$J$1048576,0))),"")</f>
        <v>exchange</v>
      </c>
      <c r="Q525" s="6" t="str">
        <f>IF(ISBLANK(N525)=FALSE,IF(ISERROR(INDEX(지갑!$C$2:$C$1048576,MATCH($N525&amp;O525,지갑!$J$2:$J$1048576,0))) = TRUE, "", INDEX(지갑!$C$2:$C$1048576,MATCH($N525&amp;O525,지갑!$J$2:$J$1048576,0))),"")</f>
        <v>미확인</v>
      </c>
      <c r="R525" s="6" t="str">
        <f>IF(ISBLANK(N525)=FALSE,IF(ISERROR(INDEX(지갑!$D$2:$D$1048576,MATCH($N525&amp;O525,지갑!$J$2:$J$1048576,0))) = TRUE, "", INDEX(지갑!$D$2:$D$1048576,MATCH($N525&amp;O525,지갑!$J$2:$J$1048576,0))),"")</f>
        <v>Peertec</v>
      </c>
      <c r="S525" s="6" t="s">
        <v>972</v>
      </c>
      <c r="T525" s="12">
        <v>44251.703987592591</v>
      </c>
      <c r="U525" s="2" t="str">
        <f t="shared" si="35"/>
        <v>2021-02-24</v>
      </c>
    </row>
    <row r="526" spans="1:21">
      <c r="A526" s="2" t="s">
        <v>3</v>
      </c>
      <c r="B526" s="2" t="s">
        <v>23</v>
      </c>
      <c r="C526" s="2" t="s">
        <v>24</v>
      </c>
      <c r="D526" s="2" t="s">
        <v>1856</v>
      </c>
      <c r="E526" s="2">
        <v>10025</v>
      </c>
      <c r="F526" s="2" t="str">
        <f t="shared" si="34"/>
        <v>SOL</v>
      </c>
      <c r="G526" s="2" t="str">
        <f>IF(INDEX(지갑!$H:$H,MATCH(A526&amp;B526&amp;C526&amp;D526&amp;E526&amp;F526&amp;H526,지갑!$K:$K,0))=0, "",INDEX(지갑!$H:$H,MATCH(A526&amp;B526&amp;C526&amp;D526&amp;E526&amp;F526&amp;H526,지갑!$K:$K,0)))</f>
        <v>Ge2iS3fXCNM3LwzECBAoHba6JgubMwB9R7NGmvSu6MuG</v>
      </c>
      <c r="I526" s="6" t="s">
        <v>6</v>
      </c>
      <c r="J526" s="6" t="s">
        <v>24</v>
      </c>
      <c r="K526" s="6" t="s">
        <v>401</v>
      </c>
      <c r="L526" s="6" t="s">
        <v>1677</v>
      </c>
      <c r="M526" s="23">
        <v>1497.579</v>
      </c>
      <c r="P526" s="6" t="str">
        <f>IF(ISBLANK(N526)=FALSE,IF(ISERROR(INDEX(지갑!$B$2:$B$1048576,MATCH($N526&amp;O526,지갑!$J$2:$J$1048576,0))) = TRUE, "", INDEX(지갑!$B$2:$B$1048576,MATCH($N526&amp;O526,지갑!$J$2:$J$1048576,0))),"")</f>
        <v/>
      </c>
      <c r="Q526" s="6" t="str">
        <f>IF(ISBLANK(N526)=FALSE,IF(ISERROR(INDEX(지갑!$C$2:$C$1048576,MATCH($N526&amp;O526,지갑!$J$2:$J$1048576,0))) = TRUE, "", INDEX(지갑!$C$2:$C$1048576,MATCH($N526&amp;O526,지갑!$J$2:$J$1048576,0))),"")</f>
        <v/>
      </c>
      <c r="R526" s="6" t="str">
        <f>IF(ISBLANK(N526)=FALSE,IF(ISERROR(INDEX(지갑!$D$2:$D$1048576,MATCH($N526&amp;O526,지갑!$J$2:$J$1048576,0))) = TRUE, "", INDEX(지갑!$D$2:$D$1048576,MATCH($N526&amp;O526,지갑!$J$2:$J$1048576,0))),"")</f>
        <v/>
      </c>
      <c r="T526" s="12">
        <v>44579.425740740742</v>
      </c>
      <c r="U526" s="2" t="str">
        <f t="shared" si="35"/>
        <v>2022-01-18</v>
      </c>
    </row>
    <row r="527" spans="1:21">
      <c r="A527" s="2" t="s">
        <v>3</v>
      </c>
      <c r="B527" s="2" t="s">
        <v>23</v>
      </c>
      <c r="C527" s="2" t="s">
        <v>24</v>
      </c>
      <c r="D527" s="2" t="s">
        <v>1856</v>
      </c>
      <c r="E527" s="2">
        <v>10025</v>
      </c>
      <c r="F527" s="2" t="str">
        <f t="shared" si="34"/>
        <v>USDC</v>
      </c>
      <c r="G527" s="2" t="str">
        <f>IF(INDEX(지갑!$H:$H,MATCH(A527&amp;B527&amp;C527&amp;D527&amp;E527&amp;F527&amp;H527,지갑!$K:$K,0))=0, "",INDEX(지갑!$H:$H,MATCH(A527&amp;B527&amp;C527&amp;D527&amp;E527&amp;F527&amp;H527,지갑!$K:$K,0)))</f>
        <v>0xA341107b28740ee5a003BA3960448fD14174a026</v>
      </c>
      <c r="I527" s="6" t="s">
        <v>6</v>
      </c>
      <c r="J527" s="6" t="s">
        <v>24</v>
      </c>
      <c r="K527" s="6" t="s">
        <v>2194</v>
      </c>
      <c r="L527" s="6" t="s">
        <v>1677</v>
      </c>
      <c r="M527" s="23">
        <v>1497.579</v>
      </c>
      <c r="P527" s="6" t="str">
        <f>IF(ISBLANK(N527)=FALSE,IF(ISERROR(INDEX(지갑!$B$2:$B$1048576,MATCH($N527&amp;O527,지갑!$J$2:$J$1048576,0))) = TRUE, "", INDEX(지갑!$B$2:$B$1048576,MATCH($N527&amp;O527,지갑!$J$2:$J$1048576,0))),"")</f>
        <v/>
      </c>
      <c r="Q527" s="6" t="str">
        <f>IF(ISBLANK(N527)=FALSE,IF(ISERROR(INDEX(지갑!$C$2:$C$1048576,MATCH($N527&amp;O527,지갑!$J$2:$J$1048576,0))) = TRUE, "", INDEX(지갑!$C$2:$C$1048576,MATCH($N527&amp;O527,지갑!$J$2:$J$1048576,0))),"")</f>
        <v/>
      </c>
      <c r="R527" s="6" t="str">
        <f>IF(ISBLANK(N527)=FALSE,IF(ISERROR(INDEX(지갑!$D$2:$D$1048576,MATCH($N527&amp;O527,지갑!$J$2:$J$1048576,0))) = TRUE, "", INDEX(지갑!$D$2:$D$1048576,MATCH($N527&amp;O527,지갑!$J$2:$J$1048576,0))),"")</f>
        <v/>
      </c>
      <c r="T527" s="12">
        <v>44579.425625000003</v>
      </c>
      <c r="U527" s="2" t="str">
        <f t="shared" si="35"/>
        <v>2022-01-18</v>
      </c>
    </row>
    <row r="528" spans="1:21">
      <c r="A528" s="2" t="s">
        <v>3</v>
      </c>
      <c r="B528" s="2" t="s">
        <v>23</v>
      </c>
      <c r="C528" s="2" t="s">
        <v>24</v>
      </c>
      <c r="D528" s="2" t="s">
        <v>1856</v>
      </c>
      <c r="E528" s="2">
        <v>10025</v>
      </c>
      <c r="F528" s="2" t="str">
        <f t="shared" si="34"/>
        <v>SOL</v>
      </c>
      <c r="G528" s="2" t="str">
        <f>IF(INDEX(지갑!$H:$H,MATCH(A528&amp;B528&amp;C528&amp;D528&amp;E528&amp;F528&amp;H528,지갑!$K:$K,0))=0, "",INDEX(지갑!$H:$H,MATCH(A528&amp;B528&amp;C528&amp;D528&amp;E528&amp;F528&amp;H528,지갑!$K:$K,0)))</f>
        <v>Ge2iS3fXCNM3LwzECBAoHba6JgubMwB9R7NGmvSu6MuG</v>
      </c>
      <c r="I528" s="6" t="s">
        <v>6</v>
      </c>
      <c r="J528" s="6" t="s">
        <v>24</v>
      </c>
      <c r="K528" s="6" t="s">
        <v>401</v>
      </c>
      <c r="L528" s="6" t="s">
        <v>1677</v>
      </c>
      <c r="M528" s="23">
        <v>1497.579</v>
      </c>
      <c r="P528" s="6" t="str">
        <f>IF(ISBLANK(N528)=FALSE,IF(ISERROR(INDEX(지갑!$B$2:$B$1048576,MATCH($N528&amp;O528,지갑!$J$2:$J$1048576,0))) = TRUE, "", INDEX(지갑!$B$2:$B$1048576,MATCH($N528&amp;O528,지갑!$J$2:$J$1048576,0))),"")</f>
        <v/>
      </c>
      <c r="Q528" s="6" t="str">
        <f>IF(ISBLANK(N528)=FALSE,IF(ISERROR(INDEX(지갑!$C$2:$C$1048576,MATCH($N528&amp;O528,지갑!$J$2:$J$1048576,0))) = TRUE, "", INDEX(지갑!$C$2:$C$1048576,MATCH($N528&amp;O528,지갑!$J$2:$J$1048576,0))),"")</f>
        <v/>
      </c>
      <c r="R528" s="6" t="str">
        <f>IF(ISBLANK(N528)=FALSE,IF(ISERROR(INDEX(지갑!$D$2:$D$1048576,MATCH($N528&amp;O528,지갑!$J$2:$J$1048576,0))) = TRUE, "", INDEX(지갑!$D$2:$D$1048576,MATCH($N528&amp;O528,지갑!$J$2:$J$1048576,0))),"")</f>
        <v/>
      </c>
      <c r="T528" s="12">
        <v>44578.410081018519</v>
      </c>
      <c r="U528" s="2" t="str">
        <f t="shared" si="35"/>
        <v>2022-01-17</v>
      </c>
    </row>
    <row r="529" spans="1:21">
      <c r="A529" s="2" t="s">
        <v>3</v>
      </c>
      <c r="B529" s="2" t="s">
        <v>23</v>
      </c>
      <c r="C529" s="2" t="s">
        <v>24</v>
      </c>
      <c r="D529" s="2" t="s">
        <v>1856</v>
      </c>
      <c r="E529" s="2">
        <v>10025</v>
      </c>
      <c r="F529" s="2" t="str">
        <f t="shared" si="34"/>
        <v>USDC</v>
      </c>
      <c r="G529" s="2" t="str">
        <f>IF(INDEX(지갑!$H:$H,MATCH(A529&amp;B529&amp;C529&amp;D529&amp;E529&amp;F529&amp;H529,지갑!$K:$K,0))=0, "",INDEX(지갑!$H:$H,MATCH(A529&amp;B529&amp;C529&amp;D529&amp;E529&amp;F529&amp;H529,지갑!$K:$K,0)))</f>
        <v>0xA341107b28740ee5a003BA3960448fD14174a026</v>
      </c>
      <c r="I529" s="6" t="s">
        <v>6</v>
      </c>
      <c r="J529" s="6" t="s">
        <v>24</v>
      </c>
      <c r="K529" s="6" t="s">
        <v>2194</v>
      </c>
      <c r="L529" s="6" t="s">
        <v>1677</v>
      </c>
      <c r="M529" s="23">
        <v>1512134</v>
      </c>
      <c r="P529" s="6" t="str">
        <f>IF(ISBLANK(N529)=FALSE,IF(ISERROR(INDEX(지갑!$B$2:$B$1048576,MATCH($N529&amp;O529,지갑!$J$2:$J$1048576,0))) = TRUE, "", INDEX(지갑!$B$2:$B$1048576,MATCH($N529&amp;O529,지갑!$J$2:$J$1048576,0))),"")</f>
        <v/>
      </c>
      <c r="Q529" s="6" t="str">
        <f>IF(ISBLANK(N529)=FALSE,IF(ISERROR(INDEX(지갑!$C$2:$C$1048576,MATCH($N529&amp;O529,지갑!$J$2:$J$1048576,0))) = TRUE, "", INDEX(지갑!$C$2:$C$1048576,MATCH($N529&amp;O529,지갑!$J$2:$J$1048576,0))),"")</f>
        <v/>
      </c>
      <c r="R529" s="6" t="str">
        <f>IF(ISBLANK(N529)=FALSE,IF(ISERROR(INDEX(지갑!$D$2:$D$1048576,MATCH($N529&amp;O529,지갑!$J$2:$J$1048576,0))) = TRUE, "", INDEX(지갑!$D$2:$D$1048576,MATCH($N529&amp;O529,지갑!$J$2:$J$1048576,0))),"")</f>
        <v/>
      </c>
      <c r="T529" s="12">
        <v>44578.403865740744</v>
      </c>
      <c r="U529" s="2" t="str">
        <f t="shared" si="35"/>
        <v>2022-01-17</v>
      </c>
    </row>
    <row r="530" spans="1:21">
      <c r="A530" s="2" t="s">
        <v>3</v>
      </c>
      <c r="B530" s="2" t="s">
        <v>23</v>
      </c>
      <c r="C530" s="2" t="s">
        <v>24</v>
      </c>
      <c r="D530" s="2" t="s">
        <v>1856</v>
      </c>
      <c r="E530" s="2">
        <v>10025</v>
      </c>
      <c r="F530" s="2" t="str">
        <f t="shared" si="34"/>
        <v>USDT</v>
      </c>
      <c r="G530" s="2" t="str">
        <f>IF(INDEX(지갑!$H:$H,MATCH(A530&amp;B530&amp;C530&amp;D530&amp;E530&amp;F530&amp;H530,지갑!$K:$K,0))=0, "",INDEX(지갑!$H:$H,MATCH(A530&amp;B530&amp;C530&amp;D530&amp;E530&amp;F530&amp;H530,지갑!$K:$K,0)))</f>
        <v>0xA341107b28740ee5a003BA3960448fD14174a026</v>
      </c>
      <c r="I530" s="6" t="s">
        <v>6</v>
      </c>
      <c r="J530" s="6" t="s">
        <v>24</v>
      </c>
      <c r="K530" s="6" t="s">
        <v>13</v>
      </c>
      <c r="L530" s="6" t="s">
        <v>76</v>
      </c>
      <c r="M530" s="23">
        <v>1500000</v>
      </c>
      <c r="N530" s="6" t="s">
        <v>77</v>
      </c>
      <c r="P530" s="6" t="str">
        <f>IF(ISBLANK(N530)=FALSE,IF(ISERROR(INDEX(지갑!$B$2:$B$1048576,MATCH($N530&amp;O530,지갑!$J$2:$J$1048576,0))) = TRUE, "", INDEX(지갑!$B$2:$B$1048576,MATCH($N530&amp;O530,지갑!$J$2:$J$1048576,0))),"")</f>
        <v>exchange</v>
      </c>
      <c r="Q530" s="6" t="str">
        <f>IF(ISBLANK(N530)=FALSE,IF(ISERROR(INDEX(지갑!$C$2:$C$1048576,MATCH($N530&amp;O530,지갑!$J$2:$J$1048576,0))) = TRUE, "", INDEX(지갑!$C$2:$C$1048576,MATCH($N530&amp;O530,지갑!$J$2:$J$1048576,0))),"")</f>
        <v>Binance</v>
      </c>
      <c r="R530" s="6" t="str">
        <f>IF(ISBLANK(N530)=FALSE,IF(ISERROR(INDEX(지갑!$D$2:$D$1048576,MATCH($N530&amp;O530,지갑!$J$2:$J$1048576,0))) = TRUE, "", INDEX(지갑!$D$2:$D$1048576,MATCH($N530&amp;O530,지갑!$J$2:$J$1048576,0))),"")</f>
        <v>BBRICK</v>
      </c>
      <c r="S530" s="6" t="s">
        <v>424</v>
      </c>
      <c r="T530" s="12">
        <v>44569.499537037038</v>
      </c>
      <c r="U530" s="2" t="str">
        <f t="shared" si="35"/>
        <v>2022-01-08</v>
      </c>
    </row>
    <row r="531" spans="1:21">
      <c r="A531" s="2" t="s">
        <v>3</v>
      </c>
      <c r="B531" s="2" t="s">
        <v>23</v>
      </c>
      <c r="C531" s="2" t="s">
        <v>24</v>
      </c>
      <c r="D531" s="2" t="s">
        <v>1856</v>
      </c>
      <c r="E531" s="2">
        <v>10025</v>
      </c>
      <c r="F531" s="2" t="str">
        <f t="shared" si="34"/>
        <v>BNB</v>
      </c>
      <c r="G531" s="2" t="str">
        <f>IF(INDEX(지갑!$H:$H,MATCH(A531&amp;B531&amp;C531&amp;D531&amp;E531&amp;F531&amp;H531,지갑!$K:$K,0))=0, "",INDEX(지갑!$H:$H,MATCH(A531&amp;B531&amp;C531&amp;D531&amp;E531&amp;F531&amp;H531,지갑!$K:$K,0)))</f>
        <v/>
      </c>
      <c r="I531" s="6" t="s">
        <v>6</v>
      </c>
      <c r="J531" s="6" t="s">
        <v>24</v>
      </c>
      <c r="K531" s="6" t="s">
        <v>100</v>
      </c>
      <c r="L531" s="6" t="s">
        <v>1677</v>
      </c>
      <c r="M531" s="23">
        <v>100</v>
      </c>
      <c r="P531" s="6" t="str">
        <f>IF(ISBLANK(N531)=FALSE,IF(ISERROR(INDEX(지갑!$B$2:$B$1048576,MATCH($N531&amp;O531,지갑!$J$2:$J$1048576,0))) = TRUE, "", INDEX(지갑!$B$2:$B$1048576,MATCH($N531&amp;O531,지갑!$J$2:$J$1048576,0))),"")</f>
        <v/>
      </c>
      <c r="Q531" s="6" t="str">
        <f>IF(ISBLANK(N531)=FALSE,IF(ISERROR(INDEX(지갑!$C$2:$C$1048576,MATCH($N531&amp;O531,지갑!$J$2:$J$1048576,0))) = TRUE, "", INDEX(지갑!$C$2:$C$1048576,MATCH($N531&amp;O531,지갑!$J$2:$J$1048576,0))),"")</f>
        <v/>
      </c>
      <c r="R531" s="6" t="str">
        <f>IF(ISBLANK(N531)=FALSE,IF(ISERROR(INDEX(지갑!$D$2:$D$1048576,MATCH($N531&amp;O531,지갑!$J$2:$J$1048576,0))) = TRUE, "", INDEX(지갑!$D$2:$D$1048576,MATCH($N531&amp;O531,지갑!$J$2:$J$1048576,0))),"")</f>
        <v/>
      </c>
      <c r="T531" s="12">
        <v>44568.915092592593</v>
      </c>
      <c r="U531" s="2" t="str">
        <f t="shared" si="35"/>
        <v>2022-01-07</v>
      </c>
    </row>
    <row r="532" spans="1:21">
      <c r="A532" s="2" t="s">
        <v>3</v>
      </c>
      <c r="B532" s="2" t="s">
        <v>23</v>
      </c>
      <c r="C532" s="2" t="s">
        <v>24</v>
      </c>
      <c r="D532" s="2" t="s">
        <v>1856</v>
      </c>
      <c r="E532" s="2">
        <v>10025</v>
      </c>
      <c r="F532" s="2" t="str">
        <f t="shared" si="34"/>
        <v>USDT</v>
      </c>
      <c r="G532" s="2" t="str">
        <f>IF(INDEX(지갑!$H:$H,MATCH(A532&amp;B532&amp;C532&amp;D532&amp;E532&amp;F532&amp;H532,지갑!$K:$K,0))=0, "",INDEX(지갑!$H:$H,MATCH(A532&amp;B532&amp;C532&amp;D532&amp;E532&amp;F532&amp;H532,지갑!$K:$K,0)))</f>
        <v>0xA341107b28740ee5a003BA3960448fD14174a026</v>
      </c>
      <c r="I532" s="6" t="s">
        <v>6</v>
      </c>
      <c r="J532" s="6" t="s">
        <v>24</v>
      </c>
      <c r="K532" s="6" t="s">
        <v>13</v>
      </c>
      <c r="L532" s="6" t="s">
        <v>1677</v>
      </c>
      <c r="M532" s="23">
        <v>50000</v>
      </c>
      <c r="P532" s="6" t="str">
        <f>IF(ISBLANK(N532)=FALSE,IF(ISERROR(INDEX(지갑!$B$2:$B$1048576,MATCH($N532&amp;O532,지갑!$J$2:$J$1048576,0))) = TRUE, "", INDEX(지갑!$B$2:$B$1048576,MATCH($N532&amp;O532,지갑!$J$2:$J$1048576,0))),"")</f>
        <v/>
      </c>
      <c r="Q532" s="6" t="str">
        <f>IF(ISBLANK(N532)=FALSE,IF(ISERROR(INDEX(지갑!$C$2:$C$1048576,MATCH($N532&amp;O532,지갑!$J$2:$J$1048576,0))) = TRUE, "", INDEX(지갑!$C$2:$C$1048576,MATCH($N532&amp;O532,지갑!$J$2:$J$1048576,0))),"")</f>
        <v/>
      </c>
      <c r="R532" s="6" t="str">
        <f>IF(ISBLANK(N532)=FALSE,IF(ISERROR(INDEX(지갑!$D$2:$D$1048576,MATCH($N532&amp;O532,지갑!$J$2:$J$1048576,0))) = TRUE, "", INDEX(지갑!$D$2:$D$1048576,MATCH($N532&amp;O532,지갑!$J$2:$J$1048576,0))),"")</f>
        <v/>
      </c>
      <c r="T532" s="12">
        <v>44568.914803240739</v>
      </c>
      <c r="U532" s="2" t="str">
        <f t="shared" si="35"/>
        <v>2022-01-07</v>
      </c>
    </row>
    <row r="533" spans="1:21" ht="17">
      <c r="A533" s="2" t="s">
        <v>560</v>
      </c>
      <c r="B533" s="2" t="s">
        <v>107</v>
      </c>
      <c r="C533" s="2" t="s">
        <v>111</v>
      </c>
      <c r="D533" s="5" t="s">
        <v>1851</v>
      </c>
      <c r="G533" s="2" t="str">
        <f>IF(INDEX(지갑!$H:$H,MATCH(A533&amp;B533&amp;C533&amp;D533&amp;E533&amp;F533&amp;H533,지갑!$K:$K,0))=0, "",INDEX(지갑!$H:$H,MATCH(A533&amp;B533&amp;C533&amp;D533&amp;E533&amp;F533&amp;H533,지갑!$K:$K,0)))</f>
        <v>terra174evzq0tnd0uvzkkrvg08n9geqpcsvdrychcm8</v>
      </c>
      <c r="I533" s="6" t="s">
        <v>1671</v>
      </c>
      <c r="J533" s="6" t="s">
        <v>111</v>
      </c>
      <c r="K533" s="6" t="s">
        <v>546</v>
      </c>
      <c r="L533" s="6" t="s">
        <v>107</v>
      </c>
      <c r="M533" s="9">
        <v>26417.89</v>
      </c>
      <c r="N533" s="6" t="s">
        <v>74</v>
      </c>
      <c r="O533" s="6">
        <v>102585224</v>
      </c>
      <c r="P533" s="6" t="str">
        <f>IF(ISBLANK(N533)=FALSE,IF(ISERROR(INDEX(지갑!$B$2:$B$1048576,MATCH($N533&amp;O533,지갑!$J$2:$J$1048576,0))) = TRUE, "", INDEX(지갑!$B$2:$B$1048576,MATCH($N533&amp;O533,지갑!$J$2:$J$1048576,0))),"")</f>
        <v>exchange</v>
      </c>
      <c r="Q533" s="6" t="str">
        <f>IF(ISBLANK(N533)=FALSE,IF(ISERROR(INDEX(지갑!$C$2:$C$1048576,MATCH($N533&amp;O533,지갑!$J$2:$J$1048576,0))) = TRUE, "", INDEX(지갑!$C$2:$C$1048576,MATCH($N533&amp;O533,지갑!$J$2:$J$1048576,0))),"")</f>
        <v>Binance</v>
      </c>
      <c r="R533" s="6" t="str">
        <f>IF(ISBLANK(N533)=FALSE,IF(ISERROR(INDEX(지갑!$D$2:$D$1048576,MATCH($N533&amp;O533,지갑!$J$2:$J$1048576,0))) = TRUE, "", INDEX(지갑!$D$2:$D$1048576,MATCH($N533&amp;O533,지갑!$J$2:$J$1048576,0))),"")</f>
        <v>BBRICK</v>
      </c>
      <c r="S533" s="6" t="s">
        <v>558</v>
      </c>
      <c r="T533" s="12">
        <v>44563.972314814811</v>
      </c>
      <c r="U533" s="2" t="str">
        <f t="shared" si="35"/>
        <v>2022-01-02</v>
      </c>
    </row>
    <row r="534" spans="1:21">
      <c r="A534" s="2" t="s">
        <v>3</v>
      </c>
      <c r="B534" s="2" t="s">
        <v>23</v>
      </c>
      <c r="C534" s="2" t="s">
        <v>24</v>
      </c>
      <c r="D534" s="2" t="s">
        <v>1856</v>
      </c>
      <c r="E534" s="2">
        <v>10025</v>
      </c>
      <c r="F534" s="2" t="str">
        <f t="shared" ref="F534:F565" si="37">K534</f>
        <v>ETH</v>
      </c>
      <c r="G534" s="2" t="str">
        <f>IF(INDEX(지갑!$H:$H,MATCH(A534&amp;B534&amp;C534&amp;D534&amp;E534&amp;F534&amp;H534,지갑!$K:$K,0))=0, "",INDEX(지갑!$H:$H,MATCH(A534&amp;B534&amp;C534&amp;D534&amp;E534&amp;F534&amp;H534,지갑!$K:$K,0)))</f>
        <v>0xd16eEBDb4F8804b66AB4b2c536917154d9a47E82</v>
      </c>
      <c r="I534" s="6" t="s">
        <v>6</v>
      </c>
      <c r="J534" s="6" t="s">
        <v>24</v>
      </c>
      <c r="K534" s="6" t="s">
        <v>11</v>
      </c>
      <c r="L534" s="6" t="s">
        <v>1677</v>
      </c>
      <c r="M534" s="23">
        <v>10</v>
      </c>
      <c r="P534" s="6" t="str">
        <f>IF(ISBLANK(N534)=FALSE,IF(ISERROR(INDEX(지갑!$B$2:$B$1048576,MATCH($N534&amp;O534,지갑!$J$2:$J$1048576,0))) = TRUE, "", INDEX(지갑!$B$2:$B$1048576,MATCH($N534&amp;O534,지갑!$J$2:$J$1048576,0))),"")</f>
        <v/>
      </c>
      <c r="Q534" s="6" t="str">
        <f>IF(ISBLANK(N534)=FALSE,IF(ISERROR(INDEX(지갑!$C$2:$C$1048576,MATCH($N534&amp;O534,지갑!$J$2:$J$1048576,0))) = TRUE, "", INDEX(지갑!$C$2:$C$1048576,MATCH($N534&amp;O534,지갑!$J$2:$J$1048576,0))),"")</f>
        <v/>
      </c>
      <c r="R534" s="6" t="str">
        <f>IF(ISBLANK(N534)=FALSE,IF(ISERROR(INDEX(지갑!$D$2:$D$1048576,MATCH($N534&amp;O534,지갑!$J$2:$J$1048576,0))) = TRUE, "", INDEX(지갑!$D$2:$D$1048576,MATCH($N534&amp;O534,지갑!$J$2:$J$1048576,0))),"")</f>
        <v/>
      </c>
      <c r="T534" s="12">
        <v>44568.914421296293</v>
      </c>
      <c r="U534" s="2" t="str">
        <f t="shared" si="35"/>
        <v>2022-01-07</v>
      </c>
    </row>
    <row r="535" spans="1:21">
      <c r="A535" s="2" t="s">
        <v>3</v>
      </c>
      <c r="B535" s="2" t="s">
        <v>23</v>
      </c>
      <c r="C535" s="2" t="s">
        <v>24</v>
      </c>
      <c r="D535" s="2" t="s">
        <v>1856</v>
      </c>
      <c r="E535" s="2">
        <v>10025</v>
      </c>
      <c r="F535" s="2" t="str">
        <f t="shared" si="37"/>
        <v>ETH</v>
      </c>
      <c r="G535" s="2" t="str">
        <f>IF(INDEX(지갑!$H:$H,MATCH(A535&amp;B535&amp;C535&amp;D535&amp;E535&amp;F535&amp;H535,지갑!$K:$K,0))=0, "",INDEX(지갑!$H:$H,MATCH(A535&amp;B535&amp;C535&amp;D535&amp;E535&amp;F535&amp;H535,지갑!$K:$K,0)))</f>
        <v>0xd16eEBDb4F8804b66AB4b2c536917154d9a47E82</v>
      </c>
      <c r="I535" s="6" t="s">
        <v>6</v>
      </c>
      <c r="J535" s="6" t="s">
        <v>24</v>
      </c>
      <c r="K535" s="6" t="s">
        <v>11</v>
      </c>
      <c r="L535" s="6" t="s">
        <v>11</v>
      </c>
      <c r="M535" s="23">
        <v>1200</v>
      </c>
      <c r="N535" s="6" t="s">
        <v>199</v>
      </c>
      <c r="P535" s="6" t="str">
        <f>IF(ISBLANK(N535)=FALSE,IF(ISERROR(INDEX(지갑!$B$2:$B$1048576,MATCH($N535&amp;O535,지갑!$J$2:$J$1048576,0))) = TRUE, "", INDEX(지갑!$B$2:$B$1048576,MATCH($N535&amp;O535,지갑!$J$2:$J$1048576,0))),"")</f>
        <v>exchange</v>
      </c>
      <c r="Q535" s="6" t="str">
        <f>IF(ISBLANK(N535)=FALSE,IF(ISERROR(INDEX(지갑!$C$2:$C$1048576,MATCH($N535&amp;O535,지갑!$J$2:$J$1048576,0))) = TRUE, "", INDEX(지갑!$C$2:$C$1048576,MATCH($N535&amp;O535,지갑!$J$2:$J$1048576,0))),"")</f>
        <v>FTX</v>
      </c>
      <c r="R535" s="6" t="str">
        <f>IF(ISBLANK(N535)=FALSE,IF(ISERROR(INDEX(지갑!$D$2:$D$1048576,MATCH($N535&amp;O535,지갑!$J$2:$J$1048576,0))) = TRUE, "", INDEX(지갑!$D$2:$D$1048576,MATCH($N535&amp;O535,지갑!$J$2:$J$1048576,0))),"")</f>
        <v>Peertec</v>
      </c>
      <c r="S535" s="6" t="s">
        <v>425</v>
      </c>
      <c r="T535" s="12">
        <v>44567.781793981485</v>
      </c>
      <c r="U535" s="2" t="str">
        <f t="shared" si="35"/>
        <v>2022-01-06</v>
      </c>
    </row>
    <row r="536" spans="1:21">
      <c r="A536" s="2" t="s">
        <v>3</v>
      </c>
      <c r="B536" s="2" t="s">
        <v>23</v>
      </c>
      <c r="C536" s="2" t="s">
        <v>24</v>
      </c>
      <c r="D536" s="2" t="s">
        <v>1856</v>
      </c>
      <c r="E536" s="2">
        <v>10025</v>
      </c>
      <c r="F536" s="2" t="str">
        <f t="shared" si="37"/>
        <v>ETH</v>
      </c>
      <c r="G536" s="2" t="str">
        <f>IF(INDEX(지갑!$H:$H,MATCH(A536&amp;B536&amp;C536&amp;D536&amp;E536&amp;F536&amp;H536,지갑!$K:$K,0))=0, "",INDEX(지갑!$H:$H,MATCH(A536&amp;B536&amp;C536&amp;D536&amp;E536&amp;F536&amp;H536,지갑!$K:$K,0)))</f>
        <v>0xd16eEBDb4F8804b66AB4b2c536917154d9a47E82</v>
      </c>
      <c r="I536" s="6" t="s">
        <v>6</v>
      </c>
      <c r="J536" s="6" t="s">
        <v>24</v>
      </c>
      <c r="K536" s="6" t="s">
        <v>11</v>
      </c>
      <c r="L536" s="6" t="s">
        <v>11</v>
      </c>
      <c r="M536" s="23">
        <v>2000</v>
      </c>
      <c r="N536" s="6" t="s">
        <v>199</v>
      </c>
      <c r="P536" s="6" t="str">
        <f>IF(ISBLANK(N536)=FALSE,IF(ISERROR(INDEX(지갑!$B$2:$B$1048576,MATCH($N536&amp;O536,지갑!$J$2:$J$1048576,0))) = TRUE, "", INDEX(지갑!$B$2:$B$1048576,MATCH($N536&amp;O536,지갑!$J$2:$J$1048576,0))),"")</f>
        <v>exchange</v>
      </c>
      <c r="Q536" s="6" t="str">
        <f>IF(ISBLANK(N536)=FALSE,IF(ISERROR(INDEX(지갑!$C$2:$C$1048576,MATCH($N536&amp;O536,지갑!$J$2:$J$1048576,0))) = TRUE, "", INDEX(지갑!$C$2:$C$1048576,MATCH($N536&amp;O536,지갑!$J$2:$J$1048576,0))),"")</f>
        <v>FTX</v>
      </c>
      <c r="R536" s="6" t="str">
        <f>IF(ISBLANK(N536)=FALSE,IF(ISERROR(INDEX(지갑!$D$2:$D$1048576,MATCH($N536&amp;O536,지갑!$J$2:$J$1048576,0))) = TRUE, "", INDEX(지갑!$D$2:$D$1048576,MATCH($N536&amp;O536,지갑!$J$2:$J$1048576,0))),"")</f>
        <v>Peertec</v>
      </c>
      <c r="S536" s="6" t="s">
        <v>426</v>
      </c>
      <c r="T536" s="12">
        <v>44567.741446759261</v>
      </c>
      <c r="U536" s="2" t="str">
        <f t="shared" si="35"/>
        <v>2022-01-06</v>
      </c>
    </row>
    <row r="537" spans="1:21">
      <c r="A537" s="2" t="s">
        <v>3</v>
      </c>
      <c r="B537" s="2" t="s">
        <v>23</v>
      </c>
      <c r="C537" s="2" t="s">
        <v>24</v>
      </c>
      <c r="D537" s="2" t="s">
        <v>1856</v>
      </c>
      <c r="E537" s="2">
        <v>10025</v>
      </c>
      <c r="F537" s="2" t="str">
        <f t="shared" si="37"/>
        <v>ETH</v>
      </c>
      <c r="G537" s="2" t="str">
        <f>IF(INDEX(지갑!$H:$H,MATCH(A537&amp;B537&amp;C537&amp;D537&amp;E537&amp;F537&amp;H537,지갑!$K:$K,0))=0, "",INDEX(지갑!$H:$H,MATCH(A537&amp;B537&amp;C537&amp;D537&amp;E537&amp;F537&amp;H537,지갑!$K:$K,0)))</f>
        <v>0xd16eEBDb4F8804b66AB4b2c536917154d9a47E82</v>
      </c>
      <c r="I537" s="6" t="s">
        <v>6</v>
      </c>
      <c r="J537" s="6" t="s">
        <v>24</v>
      </c>
      <c r="K537" s="6" t="s">
        <v>11</v>
      </c>
      <c r="L537" s="6" t="s">
        <v>11</v>
      </c>
      <c r="M537" s="23">
        <v>1100</v>
      </c>
      <c r="N537" s="6" t="s">
        <v>199</v>
      </c>
      <c r="P537" s="6" t="str">
        <f>IF(ISBLANK(N537)=FALSE,IF(ISERROR(INDEX(지갑!$B$2:$B$1048576,MATCH($N537&amp;O537,지갑!$J$2:$J$1048576,0))) = TRUE, "", INDEX(지갑!$B$2:$B$1048576,MATCH($N537&amp;O537,지갑!$J$2:$J$1048576,0))),"")</f>
        <v>exchange</v>
      </c>
      <c r="Q537" s="6" t="str">
        <f>IF(ISBLANK(N537)=FALSE,IF(ISERROR(INDEX(지갑!$C$2:$C$1048576,MATCH($N537&amp;O537,지갑!$J$2:$J$1048576,0))) = TRUE, "", INDEX(지갑!$C$2:$C$1048576,MATCH($N537&amp;O537,지갑!$J$2:$J$1048576,0))),"")</f>
        <v>FTX</v>
      </c>
      <c r="R537" s="6" t="str">
        <f>IF(ISBLANK(N537)=FALSE,IF(ISERROR(INDEX(지갑!$D$2:$D$1048576,MATCH($N537&amp;O537,지갑!$J$2:$J$1048576,0))) = TRUE, "", INDEX(지갑!$D$2:$D$1048576,MATCH($N537&amp;O537,지갑!$J$2:$J$1048576,0))),"")</f>
        <v>Peertec</v>
      </c>
      <c r="S537" s="6" t="s">
        <v>427</v>
      </c>
      <c r="T537" s="12">
        <v>44567.66679398148</v>
      </c>
      <c r="U537" s="2" t="str">
        <f t="shared" si="35"/>
        <v>2022-01-06</v>
      </c>
    </row>
    <row r="538" spans="1:21">
      <c r="A538" s="2" t="s">
        <v>3</v>
      </c>
      <c r="B538" s="2" t="s">
        <v>23</v>
      </c>
      <c r="C538" s="2" t="s">
        <v>24</v>
      </c>
      <c r="D538" s="2" t="s">
        <v>1856</v>
      </c>
      <c r="E538" s="2">
        <v>10025</v>
      </c>
      <c r="F538" s="2" t="str">
        <f t="shared" si="37"/>
        <v>LTC</v>
      </c>
      <c r="G538" s="2" t="str">
        <f>IF(INDEX(지갑!$H:$H,MATCH(A538&amp;B538&amp;C538&amp;D538&amp;E538&amp;F538&amp;H538,지갑!$K:$K,0))=0, "",INDEX(지갑!$H:$H,MATCH(A538&amp;B538&amp;C538&amp;D538&amp;E538&amp;F538&amp;H538,지갑!$K:$K,0)))</f>
        <v/>
      </c>
      <c r="I538" s="6" t="s">
        <v>6</v>
      </c>
      <c r="J538" s="6" t="s">
        <v>24</v>
      </c>
      <c r="K538" s="6" t="s">
        <v>88</v>
      </c>
      <c r="L538" s="6" t="s">
        <v>88</v>
      </c>
      <c r="M538" s="23">
        <v>7114.6610000000001</v>
      </c>
      <c r="N538" s="6" t="s">
        <v>428</v>
      </c>
      <c r="P538" s="6" t="str">
        <f>IF(ISBLANK(N538)=FALSE,IF(ISERROR(INDEX(지갑!$B$2:$B$1048576,MATCH($N538&amp;O538,지갑!$J$2:$J$1048576,0))) = TRUE, "", INDEX(지갑!$B$2:$B$1048576,MATCH($N538&amp;O538,지갑!$J$2:$J$1048576,0))),"")</f>
        <v>exchange</v>
      </c>
      <c r="Q538" s="6" t="str">
        <f>IF(ISBLANK(N538)=FALSE,IF(ISERROR(INDEX(지갑!$C$2:$C$1048576,MATCH($N538&amp;O538,지갑!$J$2:$J$1048576,0))) = TRUE, "", INDEX(지갑!$C$2:$C$1048576,MATCH($N538&amp;O538,지갑!$J$2:$J$1048576,0))),"")</f>
        <v>Gopax</v>
      </c>
      <c r="R538" s="6" t="str">
        <f>IF(ISBLANK(N538)=FALSE,IF(ISERROR(INDEX(지갑!$D$2:$D$1048576,MATCH($N538&amp;O538,지갑!$J$2:$J$1048576,0))) = TRUE, "", INDEX(지갑!$D$2:$D$1048576,MATCH($N538&amp;O538,지갑!$J$2:$J$1048576,0))),"")</f>
        <v>Gopax</v>
      </c>
      <c r="S538" s="6" t="s">
        <v>429</v>
      </c>
      <c r="T538" s="12">
        <v>44567.46979166667</v>
      </c>
      <c r="U538" s="2" t="str">
        <f t="shared" si="35"/>
        <v>2022-01-06</v>
      </c>
    </row>
    <row r="539" spans="1:21">
      <c r="A539" s="2" t="s">
        <v>3</v>
      </c>
      <c r="B539" s="2" t="s">
        <v>23</v>
      </c>
      <c r="C539" s="2" t="s">
        <v>24</v>
      </c>
      <c r="D539" s="2" t="s">
        <v>1856</v>
      </c>
      <c r="E539" s="2">
        <v>10025</v>
      </c>
      <c r="F539" s="2" t="str">
        <f t="shared" si="37"/>
        <v>DAI</v>
      </c>
      <c r="G539" s="2" t="str">
        <f>IF(INDEX(지갑!$H:$H,MATCH(A539&amp;B539&amp;C539&amp;D539&amp;E539&amp;F539&amp;H539,지갑!$K:$K,0))=0, "",INDEX(지갑!$H:$H,MATCH(A539&amp;B539&amp;C539&amp;D539&amp;E539&amp;F539&amp;H539,지갑!$K:$K,0)))</f>
        <v/>
      </c>
      <c r="I539" s="6" t="s">
        <v>6</v>
      </c>
      <c r="J539" s="6" t="s">
        <v>24</v>
      </c>
      <c r="K539" s="6" t="s">
        <v>379</v>
      </c>
      <c r="L539" s="6" t="s">
        <v>1675</v>
      </c>
      <c r="M539" s="23">
        <v>8000000</v>
      </c>
      <c r="N539" s="6" t="s">
        <v>199</v>
      </c>
      <c r="P539" s="6" t="str">
        <f>IF(ISBLANK(N539)=FALSE,IF(ISERROR(INDEX(지갑!$B$2:$B$1048576,MATCH($N539&amp;O539,지갑!$J$2:$J$1048576,0))) = TRUE, "", INDEX(지갑!$B$2:$B$1048576,MATCH($N539&amp;O539,지갑!$J$2:$J$1048576,0))),"")</f>
        <v>exchange</v>
      </c>
      <c r="Q539" s="6" t="str">
        <f>IF(ISBLANK(N539)=FALSE,IF(ISERROR(INDEX(지갑!$C$2:$C$1048576,MATCH($N539&amp;O539,지갑!$J$2:$J$1048576,0))) = TRUE, "", INDEX(지갑!$C$2:$C$1048576,MATCH($N539&amp;O539,지갑!$J$2:$J$1048576,0))),"")</f>
        <v>FTX</v>
      </c>
      <c r="R539" s="6" t="str">
        <f>IF(ISBLANK(N539)=FALSE,IF(ISERROR(INDEX(지갑!$D$2:$D$1048576,MATCH($N539&amp;O539,지갑!$J$2:$J$1048576,0))) = TRUE, "", INDEX(지갑!$D$2:$D$1048576,MATCH($N539&amp;O539,지갑!$J$2:$J$1048576,0))),"")</f>
        <v>Peertec</v>
      </c>
      <c r="S539" s="6" t="s">
        <v>430</v>
      </c>
      <c r="T539" s="12">
        <v>44566.747210648151</v>
      </c>
      <c r="U539" s="2" t="str">
        <f t="shared" si="35"/>
        <v>2022-01-05</v>
      </c>
    </row>
    <row r="540" spans="1:21">
      <c r="A540" s="2" t="s">
        <v>3</v>
      </c>
      <c r="B540" s="2" t="s">
        <v>23</v>
      </c>
      <c r="C540" s="2" t="s">
        <v>24</v>
      </c>
      <c r="D540" s="2" t="s">
        <v>1856</v>
      </c>
      <c r="E540" s="2">
        <v>10025</v>
      </c>
      <c r="F540" s="2" t="str">
        <f t="shared" si="37"/>
        <v>DAI</v>
      </c>
      <c r="G540" s="2" t="str">
        <f>IF(INDEX(지갑!$H:$H,MATCH(A540&amp;B540&amp;C540&amp;D540&amp;E540&amp;F540&amp;H540,지갑!$K:$K,0))=0, "",INDEX(지갑!$H:$H,MATCH(A540&amp;B540&amp;C540&amp;D540&amp;E540&amp;F540&amp;H540,지갑!$K:$K,0)))</f>
        <v/>
      </c>
      <c r="I540" s="6" t="s">
        <v>6</v>
      </c>
      <c r="J540" s="6" t="s">
        <v>24</v>
      </c>
      <c r="K540" s="6" t="s">
        <v>379</v>
      </c>
      <c r="L540" s="6" t="s">
        <v>1675</v>
      </c>
      <c r="M540" s="23">
        <v>6000000</v>
      </c>
      <c r="N540" s="6" t="s">
        <v>199</v>
      </c>
      <c r="P540" s="6" t="str">
        <f>IF(ISBLANK(N540)=FALSE,IF(ISERROR(INDEX(지갑!$B$2:$B$1048576,MATCH($N540&amp;O540,지갑!$J$2:$J$1048576,0))) = TRUE, "", INDEX(지갑!$B$2:$B$1048576,MATCH($N540&amp;O540,지갑!$J$2:$J$1048576,0))),"")</f>
        <v>exchange</v>
      </c>
      <c r="Q540" s="6" t="str">
        <f>IF(ISBLANK(N540)=FALSE,IF(ISERROR(INDEX(지갑!$C$2:$C$1048576,MATCH($N540&amp;O540,지갑!$J$2:$J$1048576,0))) = TRUE, "", INDEX(지갑!$C$2:$C$1048576,MATCH($N540&amp;O540,지갑!$J$2:$J$1048576,0))),"")</f>
        <v>FTX</v>
      </c>
      <c r="R540" s="6" t="str">
        <f>IF(ISBLANK(N540)=FALSE,IF(ISERROR(INDEX(지갑!$D$2:$D$1048576,MATCH($N540&amp;O540,지갑!$J$2:$J$1048576,0))) = TRUE, "", INDEX(지갑!$D$2:$D$1048576,MATCH($N540&amp;O540,지갑!$J$2:$J$1048576,0))),"")</f>
        <v>Peertec</v>
      </c>
      <c r="S540" s="6" t="s">
        <v>431</v>
      </c>
      <c r="T540" s="12">
        <v>44566.692962962959</v>
      </c>
      <c r="U540" s="2" t="str">
        <f t="shared" si="35"/>
        <v>2022-01-05</v>
      </c>
    </row>
    <row r="541" spans="1:21">
      <c r="A541" s="2" t="s">
        <v>3</v>
      </c>
      <c r="B541" s="2" t="s">
        <v>23</v>
      </c>
      <c r="C541" s="2" t="s">
        <v>24</v>
      </c>
      <c r="D541" s="2" t="s">
        <v>1856</v>
      </c>
      <c r="E541" s="2">
        <v>10025</v>
      </c>
      <c r="F541" s="2" t="str">
        <f t="shared" si="37"/>
        <v>SOL</v>
      </c>
      <c r="G541" s="2" t="str">
        <f>IF(INDEX(지갑!$H:$H,MATCH(A541&amp;B541&amp;C541&amp;D541&amp;E541&amp;F541&amp;H541,지갑!$K:$K,0))=0, "",INDEX(지갑!$H:$H,MATCH(A541&amp;B541&amp;C541&amp;D541&amp;E541&amp;F541&amp;H541,지갑!$K:$K,0)))</f>
        <v>Ge2iS3fXCNM3LwzECBAoHba6JgubMwB9R7NGmvSu6MuG</v>
      </c>
      <c r="I541" s="6" t="s">
        <v>6</v>
      </c>
      <c r="J541" s="6" t="s">
        <v>24</v>
      </c>
      <c r="K541" s="6" t="s">
        <v>401</v>
      </c>
      <c r="L541" s="6" t="s">
        <v>401</v>
      </c>
      <c r="M541" s="23">
        <v>1497.579</v>
      </c>
      <c r="N541" s="6" t="s">
        <v>410</v>
      </c>
      <c r="P541" s="6" t="str">
        <f>IF(ISBLANK(N541)=FALSE,IF(ISERROR(INDEX(지갑!$B$2:$B$1048576,MATCH($N541&amp;O541,지갑!$J$2:$J$1048576,0))) = TRUE, "", INDEX(지갑!$B$2:$B$1048576,MATCH($N541&amp;O541,지갑!$J$2:$J$1048576,0))),"")</f>
        <v>Wallet</v>
      </c>
      <c r="Q541" s="6" t="str">
        <f>IF(ISBLANK(N541)=FALSE,IF(ISERROR(INDEX(지갑!$C$2:$C$1048576,MATCH($N541&amp;O541,지갑!$J$2:$J$1048576,0))) = TRUE, "", INDEX(지갑!$C$2:$C$1048576,MATCH($N541&amp;O541,지갑!$J$2:$J$1048576,0))),"")</f>
        <v>Phantom</v>
      </c>
      <c r="R541" s="6" t="str">
        <f>IF(ISBLANK(N541)=FALSE,IF(ISERROR(INDEX(지갑!$D$2:$D$1048576,MATCH($N541&amp;O541,지갑!$J$2:$J$1048576,0))) = TRUE, "", INDEX(지갑!$D$2:$D$1048576,MATCH($N541&amp;O541,지갑!$J$2:$J$1048576,0))),"")</f>
        <v>미확인</v>
      </c>
      <c r="S541" s="6" t="s">
        <v>432</v>
      </c>
      <c r="T541" s="12">
        <v>44566.613541666666</v>
      </c>
      <c r="U541" s="2" t="str">
        <f t="shared" si="35"/>
        <v>2022-01-05</v>
      </c>
    </row>
    <row r="542" spans="1:21">
      <c r="A542" s="2" t="s">
        <v>3</v>
      </c>
      <c r="B542" s="2" t="s">
        <v>23</v>
      </c>
      <c r="C542" s="2" t="s">
        <v>24</v>
      </c>
      <c r="D542" s="2" t="s">
        <v>1856</v>
      </c>
      <c r="E542" s="2">
        <v>10025</v>
      </c>
      <c r="F542" s="2" t="str">
        <f t="shared" si="37"/>
        <v>ETH</v>
      </c>
      <c r="G542" s="2" t="str">
        <f>IF(INDEX(지갑!$H:$H,MATCH(A542&amp;B542&amp;C542&amp;D542&amp;E542&amp;F542&amp;H542,지갑!$K:$K,0))=0, "",INDEX(지갑!$H:$H,MATCH(A542&amp;B542&amp;C542&amp;D542&amp;E542&amp;F542&amp;H542,지갑!$K:$K,0)))</f>
        <v>0xd16eEBDb4F8804b66AB4b2c536917154d9a47E82</v>
      </c>
      <c r="I542" s="6" t="s">
        <v>6</v>
      </c>
      <c r="J542" s="6" t="s">
        <v>24</v>
      </c>
      <c r="K542" s="6" t="s">
        <v>11</v>
      </c>
      <c r="L542" s="6" t="s">
        <v>11</v>
      </c>
      <c r="M542" s="23">
        <v>691</v>
      </c>
      <c r="N542" s="6" t="s">
        <v>352</v>
      </c>
      <c r="P542" s="6" t="str">
        <f>IF(ISBLANK(N542)=FALSE,IF(ISERROR(INDEX(지갑!$B$2:$B$1048576,MATCH($N542&amp;O542,지갑!$J$2:$J$1048576,0))) = TRUE, "", INDEX(지갑!$B$2:$B$1048576,MATCH($N542&amp;O542,지갑!$J$2:$J$1048576,0))),"")</f>
        <v/>
      </c>
      <c r="Q542" s="6" t="str">
        <f>IF(ISBLANK(N542)=FALSE,IF(ISERROR(INDEX(지갑!$C$2:$C$1048576,MATCH($N542&amp;O542,지갑!$J$2:$J$1048576,0))) = TRUE, "", INDEX(지갑!$C$2:$C$1048576,MATCH($N542&amp;O542,지갑!$J$2:$J$1048576,0))),"")</f>
        <v/>
      </c>
      <c r="R542" s="6" t="str">
        <f>IF(ISBLANK(N542)=FALSE,IF(ISERROR(INDEX(지갑!$D$2:$D$1048576,MATCH($N542&amp;O542,지갑!$J$2:$J$1048576,0))) = TRUE, "", INDEX(지갑!$D$2:$D$1048576,MATCH($N542&amp;O542,지갑!$J$2:$J$1048576,0))),"")</f>
        <v/>
      </c>
      <c r="S542" s="6" t="s">
        <v>433</v>
      </c>
      <c r="T542" s="12">
        <v>44566.609502314815</v>
      </c>
      <c r="U542" s="2" t="str">
        <f t="shared" si="35"/>
        <v>2022-01-05</v>
      </c>
    </row>
    <row r="543" spans="1:21">
      <c r="A543" s="2" t="s">
        <v>3</v>
      </c>
      <c r="B543" s="2" t="str">
        <f>I543</f>
        <v>Huobi</v>
      </c>
      <c r="C543" s="2" t="str">
        <f>J543</f>
        <v>Peertec</v>
      </c>
      <c r="F543" s="2" t="str">
        <f t="shared" si="37"/>
        <v>LUNA</v>
      </c>
      <c r="G543" s="2" t="str">
        <f>IF(INDEX(지갑!$H:$H,MATCH(A543&amp;B543&amp;C543&amp;D543&amp;E543&amp;F543&amp;H543,지갑!$K:$K,0))=0, "",INDEX(지갑!$H:$H,MATCH(A543&amp;B543&amp;C543&amp;D543&amp;E543&amp;F543&amp;H543,지갑!$K:$K,0)))</f>
        <v>terra1x5tka4f96uqlfxr04etcf8m4l22xwpz4pq233x</v>
      </c>
      <c r="I543" s="6" t="s">
        <v>858</v>
      </c>
      <c r="J543" s="6" t="s">
        <v>58</v>
      </c>
      <c r="K543" s="6" t="s">
        <v>14</v>
      </c>
      <c r="L543" s="6" t="s">
        <v>14</v>
      </c>
      <c r="M543" s="9">
        <v>24999.98</v>
      </c>
      <c r="N543" s="6" t="s">
        <v>967</v>
      </c>
      <c r="P543" s="6" t="str">
        <f>IF(ISBLANK(N543)=FALSE,IF(ISERROR(INDEX(지갑!$B$2:$B$1048576,MATCH($N543&amp;O543,지갑!$J$2:$J$1048576,0))) = TRUE, "", INDEX(지갑!$B$2:$B$1048576,MATCH($N543&amp;O543,지갑!$J$2:$J$1048576,0))),"")</f>
        <v/>
      </c>
      <c r="Q543" s="6" t="str">
        <f>IF(ISBLANK(N543)=FALSE,IF(ISERROR(INDEX(지갑!$C$2:$C$1048576,MATCH($N543&amp;O543,지갑!$J$2:$J$1048576,0))) = TRUE, "", INDEX(지갑!$C$2:$C$1048576,MATCH($N543&amp;O543,지갑!$J$2:$J$1048576,0))),"")</f>
        <v/>
      </c>
      <c r="R543" s="6" t="str">
        <f>IF(ISBLANK(N543)=FALSE,IF(ISERROR(INDEX(지갑!$D$2:$D$1048576,MATCH($N543&amp;O543,지갑!$J$2:$J$1048576,0))) = TRUE, "", INDEX(지갑!$D$2:$D$1048576,MATCH($N543&amp;O543,지갑!$J$2:$J$1048576,0))),"")</f>
        <v/>
      </c>
      <c r="S543" s="6" t="s">
        <v>973</v>
      </c>
      <c r="T543" s="12">
        <v>44253.552179074068</v>
      </c>
      <c r="U543" s="2" t="str">
        <f t="shared" si="35"/>
        <v>2021-02-26</v>
      </c>
    </row>
    <row r="544" spans="1:21">
      <c r="A544" s="2" t="s">
        <v>3</v>
      </c>
      <c r="B544" s="2" t="s">
        <v>23</v>
      </c>
      <c r="C544" s="2" t="s">
        <v>24</v>
      </c>
      <c r="D544" s="2" t="s">
        <v>1856</v>
      </c>
      <c r="E544" s="2">
        <v>10025</v>
      </c>
      <c r="F544" s="2" t="str">
        <f t="shared" si="37"/>
        <v>USDT</v>
      </c>
      <c r="G544" s="2" t="str">
        <f>IF(INDEX(지갑!$H:$H,MATCH(A544&amp;B544&amp;C544&amp;D544&amp;E544&amp;F544&amp;H544,지갑!$K:$K,0))=0, "",INDEX(지갑!$H:$H,MATCH(A544&amp;B544&amp;C544&amp;D544&amp;E544&amp;F544&amp;H544,지갑!$K:$K,0)))</f>
        <v>0xA341107b28740ee5a003BA3960448fD14174a026</v>
      </c>
      <c r="I544" s="6" t="s">
        <v>6</v>
      </c>
      <c r="J544" s="6" t="s">
        <v>24</v>
      </c>
      <c r="K544" s="6" t="s">
        <v>13</v>
      </c>
      <c r="L544" s="6" t="s">
        <v>401</v>
      </c>
      <c r="M544" s="23">
        <v>8000000</v>
      </c>
      <c r="N544" s="6" t="s">
        <v>381</v>
      </c>
      <c r="P544" s="6" t="str">
        <f>IF(ISBLANK(N544)=FALSE,IF(ISERROR(INDEX(지갑!$B$2:$B$1048576,MATCH($N544&amp;O544,지갑!$J$2:$J$1048576,0))) = TRUE, "", INDEX(지갑!$B$2:$B$1048576,MATCH($N544&amp;O544,지갑!$J$2:$J$1048576,0))),"")</f>
        <v>exchange</v>
      </c>
      <c r="Q544" s="6" t="str">
        <f>IF(ISBLANK(N544)=FALSE,IF(ISERROR(INDEX(지갑!$C$2:$C$1048576,MATCH($N544&amp;O544,지갑!$J$2:$J$1048576,0))) = TRUE, "", INDEX(지갑!$C$2:$C$1048576,MATCH($N544&amp;O544,지갑!$J$2:$J$1048576,0))),"")</f>
        <v>Binance</v>
      </c>
      <c r="R544" s="6" t="str">
        <f>IF(ISBLANK(N544)=FALSE,IF(ISERROR(INDEX(지갑!$D$2:$D$1048576,MATCH($N544&amp;O544,지갑!$J$2:$J$1048576,0))) = TRUE, "", INDEX(지갑!$D$2:$D$1048576,MATCH($N544&amp;O544,지갑!$J$2:$J$1048576,0))),"")</f>
        <v>BBRICK</v>
      </c>
      <c r="S544" s="6" t="s">
        <v>434</v>
      </c>
      <c r="T544" s="12">
        <v>44565.430173611108</v>
      </c>
      <c r="U544" s="2" t="str">
        <f t="shared" si="35"/>
        <v>2022-01-04</v>
      </c>
    </row>
    <row r="545" spans="1:21">
      <c r="A545" s="2" t="s">
        <v>3</v>
      </c>
      <c r="B545" s="2" t="s">
        <v>23</v>
      </c>
      <c r="C545" s="2" t="s">
        <v>24</v>
      </c>
      <c r="D545" s="2" t="s">
        <v>1856</v>
      </c>
      <c r="E545" s="2">
        <v>10025</v>
      </c>
      <c r="F545" s="2" t="str">
        <f t="shared" si="37"/>
        <v>WBTC</v>
      </c>
      <c r="G545" s="2" t="str">
        <f>IF(INDEX(지갑!$H:$H,MATCH(A545&amp;B545&amp;C545&amp;D545&amp;E545&amp;F545&amp;H545,지갑!$K:$K,0))=0, "",INDEX(지갑!$H:$H,MATCH(A545&amp;B545&amp;C545&amp;D545&amp;E545&amp;F545&amp;H545,지갑!$K:$K,0)))</f>
        <v/>
      </c>
      <c r="I545" s="6" t="s">
        <v>6</v>
      </c>
      <c r="J545" s="6" t="s">
        <v>24</v>
      </c>
      <c r="K545" s="6" t="s">
        <v>414</v>
      </c>
      <c r="L545" s="6" t="s">
        <v>1675</v>
      </c>
      <c r="M545" s="23">
        <v>200.00200000000001</v>
      </c>
      <c r="N545" s="6" t="s">
        <v>199</v>
      </c>
      <c r="P545" s="6" t="str">
        <f>IF(ISBLANK(N545)=FALSE,IF(ISERROR(INDEX(지갑!$B$2:$B$1048576,MATCH($N545&amp;O545,지갑!$J$2:$J$1048576,0))) = TRUE, "", INDEX(지갑!$B$2:$B$1048576,MATCH($N545&amp;O545,지갑!$J$2:$J$1048576,0))),"")</f>
        <v>exchange</v>
      </c>
      <c r="Q545" s="6" t="str">
        <f>IF(ISBLANK(N545)=FALSE,IF(ISERROR(INDEX(지갑!$C$2:$C$1048576,MATCH($N545&amp;O545,지갑!$J$2:$J$1048576,0))) = TRUE, "", INDEX(지갑!$C$2:$C$1048576,MATCH($N545&amp;O545,지갑!$J$2:$J$1048576,0))),"")</f>
        <v>FTX</v>
      </c>
      <c r="R545" s="6" t="str">
        <f>IF(ISBLANK(N545)=FALSE,IF(ISERROR(INDEX(지갑!$D$2:$D$1048576,MATCH($N545&amp;O545,지갑!$J$2:$J$1048576,0))) = TRUE, "", INDEX(지갑!$D$2:$D$1048576,MATCH($N545&amp;O545,지갑!$J$2:$J$1048576,0))),"")</f>
        <v>Peertec</v>
      </c>
      <c r="S545" s="6" t="s">
        <v>435</v>
      </c>
      <c r="T545" s="12">
        <v>44564.703240740739</v>
      </c>
      <c r="U545" s="2" t="str">
        <f t="shared" si="35"/>
        <v>2022-01-03</v>
      </c>
    </row>
    <row r="546" spans="1:21">
      <c r="A546" s="2" t="s">
        <v>3</v>
      </c>
      <c r="B546" s="2" t="s">
        <v>23</v>
      </c>
      <c r="C546" s="2" t="s">
        <v>24</v>
      </c>
      <c r="D546" s="2" t="s">
        <v>1856</v>
      </c>
      <c r="E546" s="2">
        <v>10025</v>
      </c>
      <c r="F546" s="2" t="str">
        <f t="shared" si="37"/>
        <v>ETH</v>
      </c>
      <c r="G546" s="2" t="str">
        <f>IF(INDEX(지갑!$H:$H,MATCH(A546&amp;B546&amp;C546&amp;D546&amp;E546&amp;F546&amp;H546,지갑!$K:$K,0))=0, "",INDEX(지갑!$H:$H,MATCH(A546&amp;B546&amp;C546&amp;D546&amp;E546&amp;F546&amp;H546,지갑!$K:$K,0)))</f>
        <v>0xd16eEBDb4F8804b66AB4b2c536917154d9a47E82</v>
      </c>
      <c r="I546" s="6" t="s">
        <v>6</v>
      </c>
      <c r="J546" s="6" t="s">
        <v>24</v>
      </c>
      <c r="K546" s="6" t="s">
        <v>11</v>
      </c>
      <c r="L546" s="6" t="s">
        <v>11</v>
      </c>
      <c r="M546" s="23">
        <v>2000</v>
      </c>
      <c r="N546" s="6" t="s">
        <v>199</v>
      </c>
      <c r="P546" s="6" t="str">
        <f>IF(ISBLANK(N546)=FALSE,IF(ISERROR(INDEX(지갑!$B$2:$B$1048576,MATCH($N546&amp;O546,지갑!$J$2:$J$1048576,0))) = TRUE, "", INDEX(지갑!$B$2:$B$1048576,MATCH($N546&amp;O546,지갑!$J$2:$J$1048576,0))),"")</f>
        <v>exchange</v>
      </c>
      <c r="Q546" s="6" t="str">
        <f>IF(ISBLANK(N546)=FALSE,IF(ISERROR(INDEX(지갑!$C$2:$C$1048576,MATCH($N546&amp;O546,지갑!$J$2:$J$1048576,0))) = TRUE, "", INDEX(지갑!$C$2:$C$1048576,MATCH($N546&amp;O546,지갑!$J$2:$J$1048576,0))),"")</f>
        <v>FTX</v>
      </c>
      <c r="R546" s="6" t="str">
        <f>IF(ISBLANK(N546)=FALSE,IF(ISERROR(INDEX(지갑!$D$2:$D$1048576,MATCH($N546&amp;O546,지갑!$J$2:$J$1048576,0))) = TRUE, "", INDEX(지갑!$D$2:$D$1048576,MATCH($N546&amp;O546,지갑!$J$2:$J$1048576,0))),"")</f>
        <v>Peertec</v>
      </c>
      <c r="S546" s="6" t="s">
        <v>436</v>
      </c>
      <c r="T546" s="12">
        <v>44564.0309837963</v>
      </c>
      <c r="U546" s="2" t="str">
        <f t="shared" si="35"/>
        <v>2022-01-03</v>
      </c>
    </row>
    <row r="547" spans="1:21">
      <c r="A547" s="2" t="s">
        <v>3</v>
      </c>
      <c r="B547" s="2" t="s">
        <v>23</v>
      </c>
      <c r="C547" s="2" t="s">
        <v>24</v>
      </c>
      <c r="D547" s="2" t="s">
        <v>1856</v>
      </c>
      <c r="E547" s="2">
        <v>10025</v>
      </c>
      <c r="F547" s="2" t="str">
        <f t="shared" si="37"/>
        <v>WBTC</v>
      </c>
      <c r="G547" s="2" t="str">
        <f>IF(INDEX(지갑!$H:$H,MATCH(A547&amp;B547&amp;C547&amp;D547&amp;E547&amp;F547&amp;H547,지갑!$K:$K,0))=0, "",INDEX(지갑!$H:$H,MATCH(A547&amp;B547&amp;C547&amp;D547&amp;E547&amp;F547&amp;H547,지갑!$K:$K,0)))</f>
        <v/>
      </c>
      <c r="I547" s="6" t="s">
        <v>6</v>
      </c>
      <c r="J547" s="6" t="s">
        <v>24</v>
      </c>
      <c r="K547" s="6" t="s">
        <v>414</v>
      </c>
      <c r="L547" s="6" t="s">
        <v>1675</v>
      </c>
      <c r="M547" s="23">
        <v>200.00380000000001</v>
      </c>
      <c r="N547" s="6" t="s">
        <v>199</v>
      </c>
      <c r="P547" s="6" t="str">
        <f>IF(ISBLANK(N547)=FALSE,IF(ISERROR(INDEX(지갑!$B$2:$B$1048576,MATCH($N547&amp;O547,지갑!$J$2:$J$1048576,0))) = TRUE, "", INDEX(지갑!$B$2:$B$1048576,MATCH($N547&amp;O547,지갑!$J$2:$J$1048576,0))),"")</f>
        <v>exchange</v>
      </c>
      <c r="Q547" s="6" t="str">
        <f>IF(ISBLANK(N547)=FALSE,IF(ISERROR(INDEX(지갑!$C$2:$C$1048576,MATCH($N547&amp;O547,지갑!$J$2:$J$1048576,0))) = TRUE, "", INDEX(지갑!$C$2:$C$1048576,MATCH($N547&amp;O547,지갑!$J$2:$J$1048576,0))),"")</f>
        <v>FTX</v>
      </c>
      <c r="R547" s="6" t="str">
        <f>IF(ISBLANK(N547)=FALSE,IF(ISERROR(INDEX(지갑!$D$2:$D$1048576,MATCH($N547&amp;O547,지갑!$J$2:$J$1048576,0))) = TRUE, "", INDEX(지갑!$D$2:$D$1048576,MATCH($N547&amp;O547,지갑!$J$2:$J$1048576,0))),"")</f>
        <v>Peertec</v>
      </c>
      <c r="S547" s="6" t="s">
        <v>437</v>
      </c>
      <c r="T547" s="12">
        <v>44563.874120370368</v>
      </c>
      <c r="U547" s="2" t="str">
        <f t="shared" si="35"/>
        <v>2022-01-02</v>
      </c>
    </row>
    <row r="548" spans="1:21">
      <c r="A548" s="2" t="s">
        <v>3</v>
      </c>
      <c r="B548" s="2" t="s">
        <v>23</v>
      </c>
      <c r="C548" s="2" t="s">
        <v>24</v>
      </c>
      <c r="D548" s="2" t="s">
        <v>1856</v>
      </c>
      <c r="E548" s="2">
        <v>10025</v>
      </c>
      <c r="F548" s="2" t="str">
        <f t="shared" si="37"/>
        <v>USDC</v>
      </c>
      <c r="G548" s="2" t="str">
        <f>IF(INDEX(지갑!$H:$H,MATCH(A548&amp;B548&amp;C548&amp;D548&amp;E548&amp;F548&amp;H548,지갑!$K:$K,0))=0, "",INDEX(지갑!$H:$H,MATCH(A548&amp;B548&amp;C548&amp;D548&amp;E548&amp;F548&amp;H548,지갑!$K:$K,0)))</f>
        <v>0xA341107b28740ee5a003BA3960448fD14174a026</v>
      </c>
      <c r="I548" s="6" t="s">
        <v>6</v>
      </c>
      <c r="J548" s="6" t="s">
        <v>24</v>
      </c>
      <c r="K548" s="6" t="s">
        <v>12</v>
      </c>
      <c r="L548" s="6" t="s">
        <v>1675</v>
      </c>
      <c r="M548" s="23">
        <v>30000000</v>
      </c>
      <c r="N548" s="6" t="s">
        <v>199</v>
      </c>
      <c r="P548" s="6" t="str">
        <f>IF(ISBLANK(N548)=FALSE,IF(ISERROR(INDEX(지갑!$B$2:$B$1048576,MATCH($N548&amp;O548,지갑!$J$2:$J$1048576,0))) = TRUE, "", INDEX(지갑!$B$2:$B$1048576,MATCH($N548&amp;O548,지갑!$J$2:$J$1048576,0))),"")</f>
        <v>exchange</v>
      </c>
      <c r="Q548" s="6" t="str">
        <f>IF(ISBLANK(N548)=FALSE,IF(ISERROR(INDEX(지갑!$C$2:$C$1048576,MATCH($N548&amp;O548,지갑!$J$2:$J$1048576,0))) = TRUE, "", INDEX(지갑!$C$2:$C$1048576,MATCH($N548&amp;O548,지갑!$J$2:$J$1048576,0))),"")</f>
        <v>FTX</v>
      </c>
      <c r="R548" s="6" t="str">
        <f>IF(ISBLANK(N548)=FALSE,IF(ISERROR(INDEX(지갑!$D$2:$D$1048576,MATCH($N548&amp;O548,지갑!$J$2:$J$1048576,0))) = TRUE, "", INDEX(지갑!$D$2:$D$1048576,MATCH($N548&amp;O548,지갑!$J$2:$J$1048576,0))),"")</f>
        <v>Peertec</v>
      </c>
      <c r="S548" s="6" t="s">
        <v>438</v>
      </c>
      <c r="T548" s="12">
        <v>44562.951215277775</v>
      </c>
      <c r="U548" s="2" t="str">
        <f t="shared" si="35"/>
        <v>2022-01-01</v>
      </c>
    </row>
    <row r="549" spans="1:21">
      <c r="A549" s="2" t="s">
        <v>3</v>
      </c>
      <c r="B549" s="2" t="s">
        <v>23</v>
      </c>
      <c r="C549" s="2" t="s">
        <v>24</v>
      </c>
      <c r="D549" s="2" t="s">
        <v>1856</v>
      </c>
      <c r="E549" s="2">
        <v>10025</v>
      </c>
      <c r="F549" s="2" t="str">
        <f t="shared" si="37"/>
        <v>USDC</v>
      </c>
      <c r="G549" s="2" t="str">
        <f>IF(INDEX(지갑!$H:$H,MATCH(A549&amp;B549&amp;C549&amp;D549&amp;E549&amp;F549&amp;H549,지갑!$K:$K,0))=0, "",INDEX(지갑!$H:$H,MATCH(A549&amp;B549&amp;C549&amp;D549&amp;E549&amp;F549&amp;H549,지갑!$K:$K,0)))</f>
        <v>0xA341107b28740ee5a003BA3960448fD14174a026</v>
      </c>
      <c r="I549" s="6" t="s">
        <v>6</v>
      </c>
      <c r="J549" s="6" t="s">
        <v>24</v>
      </c>
      <c r="K549" s="6" t="s">
        <v>12</v>
      </c>
      <c r="L549" s="6" t="s">
        <v>1675</v>
      </c>
      <c r="M549" s="23">
        <v>8000000</v>
      </c>
      <c r="N549" s="6" t="s">
        <v>199</v>
      </c>
      <c r="P549" s="6" t="str">
        <f>IF(ISBLANK(N549)=FALSE,IF(ISERROR(INDEX(지갑!$B$2:$B$1048576,MATCH($N549&amp;O549,지갑!$J$2:$J$1048576,0))) = TRUE, "", INDEX(지갑!$B$2:$B$1048576,MATCH($N549&amp;O549,지갑!$J$2:$J$1048576,0))),"")</f>
        <v>exchange</v>
      </c>
      <c r="Q549" s="6" t="str">
        <f>IF(ISBLANK(N549)=FALSE,IF(ISERROR(INDEX(지갑!$C$2:$C$1048576,MATCH($N549&amp;O549,지갑!$J$2:$J$1048576,0))) = TRUE, "", INDEX(지갑!$C$2:$C$1048576,MATCH($N549&amp;O549,지갑!$J$2:$J$1048576,0))),"")</f>
        <v>FTX</v>
      </c>
      <c r="R549" s="6" t="str">
        <f>IF(ISBLANK(N549)=FALSE,IF(ISERROR(INDEX(지갑!$D$2:$D$1048576,MATCH($N549&amp;O549,지갑!$J$2:$J$1048576,0))) = TRUE, "", INDEX(지갑!$D$2:$D$1048576,MATCH($N549&amp;O549,지갑!$J$2:$J$1048576,0))),"")</f>
        <v>Peertec</v>
      </c>
      <c r="S549" s="6" t="s">
        <v>1752</v>
      </c>
      <c r="T549" s="12">
        <v>44561.618738425925</v>
      </c>
      <c r="U549" s="2" t="str">
        <f t="shared" si="35"/>
        <v>2021-12-31</v>
      </c>
    </row>
    <row r="550" spans="1:21">
      <c r="A550" s="2" t="s">
        <v>3</v>
      </c>
      <c r="B550" s="2" t="s">
        <v>23</v>
      </c>
      <c r="C550" s="2" t="s">
        <v>24</v>
      </c>
      <c r="D550" s="2" t="s">
        <v>1856</v>
      </c>
      <c r="E550" s="2">
        <v>10025</v>
      </c>
      <c r="F550" s="2" t="str">
        <f t="shared" si="37"/>
        <v>USDC</v>
      </c>
      <c r="G550" s="2" t="str">
        <f>IF(INDEX(지갑!$H:$H,MATCH(A550&amp;B550&amp;C550&amp;D550&amp;E550&amp;F550&amp;H550,지갑!$K:$K,0))=0, "",INDEX(지갑!$H:$H,MATCH(A550&amp;B550&amp;C550&amp;D550&amp;E550&amp;F550&amp;H550,지갑!$K:$K,0)))</f>
        <v>0xA341107b28740ee5a003BA3960448fD14174a026</v>
      </c>
      <c r="I550" s="6" t="s">
        <v>6</v>
      </c>
      <c r="J550" s="6" t="s">
        <v>24</v>
      </c>
      <c r="K550" s="6" t="s">
        <v>12</v>
      </c>
      <c r="L550" s="6" t="s">
        <v>401</v>
      </c>
      <c r="M550" s="23">
        <v>1400000</v>
      </c>
      <c r="N550" s="6" t="s">
        <v>381</v>
      </c>
      <c r="P550" s="6" t="str">
        <f>IF(ISBLANK(N550)=FALSE,IF(ISERROR(INDEX(지갑!$B$2:$B$1048576,MATCH($N550&amp;O550,지갑!$J$2:$J$1048576,0))) = TRUE, "", INDEX(지갑!$B$2:$B$1048576,MATCH($N550&amp;O550,지갑!$J$2:$J$1048576,0))),"")</f>
        <v>exchange</v>
      </c>
      <c r="Q550" s="6" t="str">
        <f>IF(ISBLANK(N550)=FALSE,IF(ISERROR(INDEX(지갑!$C$2:$C$1048576,MATCH($N550&amp;O550,지갑!$J$2:$J$1048576,0))) = TRUE, "", INDEX(지갑!$C$2:$C$1048576,MATCH($N550&amp;O550,지갑!$J$2:$J$1048576,0))),"")</f>
        <v>Binance</v>
      </c>
      <c r="R550" s="6" t="str">
        <f>IF(ISBLANK(N550)=FALSE,IF(ISERROR(INDEX(지갑!$D$2:$D$1048576,MATCH($N550&amp;O550,지갑!$J$2:$J$1048576,0))) = TRUE, "", INDEX(지갑!$D$2:$D$1048576,MATCH($N550&amp;O550,지갑!$J$2:$J$1048576,0))),"")</f>
        <v>BBRICK</v>
      </c>
      <c r="S550" s="6" t="s">
        <v>1754</v>
      </c>
      <c r="T550" s="12">
        <v>44561.517488425925</v>
      </c>
      <c r="U550" s="2" t="str">
        <f t="shared" si="35"/>
        <v>2021-12-31</v>
      </c>
    </row>
    <row r="551" spans="1:21">
      <c r="A551" s="2" t="s">
        <v>3</v>
      </c>
      <c r="B551" s="2" t="s">
        <v>23</v>
      </c>
      <c r="C551" s="2" t="s">
        <v>24</v>
      </c>
      <c r="D551" s="2" t="s">
        <v>1856</v>
      </c>
      <c r="E551" s="2">
        <v>10025</v>
      </c>
      <c r="F551" s="2" t="str">
        <f t="shared" si="37"/>
        <v>ETH</v>
      </c>
      <c r="G551" s="2" t="str">
        <f>IF(INDEX(지갑!$H:$H,MATCH(A551&amp;B551&amp;C551&amp;D551&amp;E551&amp;F551&amp;H551,지갑!$K:$K,0))=0, "",INDEX(지갑!$H:$H,MATCH(A551&amp;B551&amp;C551&amp;D551&amp;E551&amp;F551&amp;H551,지갑!$K:$K,0)))</f>
        <v>0xd16eEBDb4F8804b66AB4b2c536917154d9a47E82</v>
      </c>
      <c r="I551" s="6" t="s">
        <v>6</v>
      </c>
      <c r="J551" s="6" t="s">
        <v>24</v>
      </c>
      <c r="K551" s="6" t="s">
        <v>11</v>
      </c>
      <c r="L551" s="6" t="s">
        <v>11</v>
      </c>
      <c r="M551" s="23">
        <v>155.61859999999999</v>
      </c>
      <c r="N551" s="6" t="s">
        <v>1194</v>
      </c>
      <c r="P551" s="6" t="str">
        <f>IF(ISBLANK(N551)=FALSE,IF(ISERROR(INDEX(지갑!$B$2:$B$1048576,MATCH($N551&amp;O551,지갑!$J$2:$J$1048576,0))) = TRUE, "", INDEX(지갑!$B$2:$B$1048576,MATCH($N551&amp;O551,지갑!$J$2:$J$1048576,0))),"")</f>
        <v/>
      </c>
      <c r="Q551" s="6" t="str">
        <f>IF(ISBLANK(N551)=FALSE,IF(ISERROR(INDEX(지갑!$C$2:$C$1048576,MATCH($N551&amp;O551,지갑!$J$2:$J$1048576,0))) = TRUE, "", INDEX(지갑!$C$2:$C$1048576,MATCH($N551&amp;O551,지갑!$J$2:$J$1048576,0))),"")</f>
        <v/>
      </c>
      <c r="R551" s="6" t="str">
        <f>IF(ISBLANK(N551)=FALSE,IF(ISERROR(INDEX(지갑!$D$2:$D$1048576,MATCH($N551&amp;O551,지갑!$J$2:$J$1048576,0))) = TRUE, "", INDEX(지갑!$D$2:$D$1048576,MATCH($N551&amp;O551,지갑!$J$2:$J$1048576,0))),"")</f>
        <v/>
      </c>
      <c r="S551" s="6" t="s">
        <v>1755</v>
      </c>
      <c r="T551" s="12">
        <v>44560.482835648145</v>
      </c>
      <c r="U551" s="2" t="str">
        <f t="shared" si="35"/>
        <v>2021-12-30</v>
      </c>
    </row>
    <row r="552" spans="1:21">
      <c r="A552" s="2" t="s">
        <v>3</v>
      </c>
      <c r="B552" s="2" t="str">
        <f>I552</f>
        <v>Huobi</v>
      </c>
      <c r="C552" s="2" t="str">
        <f>J552</f>
        <v>Peertec</v>
      </c>
      <c r="F552" s="2" t="str">
        <f t="shared" si="37"/>
        <v>BTC</v>
      </c>
      <c r="G552" s="2" t="str">
        <f>IF(INDEX(지갑!$H:$H,MATCH(A552&amp;B552&amp;C552&amp;D552&amp;E552&amp;F552&amp;H552,지갑!$K:$K,0))=0, "",INDEX(지갑!$H:$H,MATCH(A552&amp;B552&amp;C552&amp;D552&amp;E552&amp;F552&amp;H552,지갑!$K:$K,0)))</f>
        <v>1MdatewJkKfSptYBaJvgEBFYCEbiCkELVt</v>
      </c>
      <c r="I552" s="6" t="s">
        <v>858</v>
      </c>
      <c r="J552" s="6" t="s">
        <v>58</v>
      </c>
      <c r="K552" s="6" t="s">
        <v>9</v>
      </c>
      <c r="L552" s="6" t="s">
        <v>9</v>
      </c>
      <c r="M552" s="9">
        <v>1.9996</v>
      </c>
      <c r="N552" s="6" t="s">
        <v>960</v>
      </c>
      <c r="P552" s="6" t="str">
        <f>IF(ISBLANK(N552)=FALSE,IF(ISERROR(INDEX(지갑!$B$2:$B$1048576,MATCH($N552&amp;O552,지갑!$J$2:$J$1048576,0))) = TRUE, "", INDEX(지갑!$B$2:$B$1048576,MATCH($N552&amp;O552,지갑!$J$2:$J$1048576,0))),"")</f>
        <v>exchange</v>
      </c>
      <c r="Q552" s="6" t="str">
        <f>IF(ISBLANK(N552)=FALSE,IF(ISERROR(INDEX(지갑!$C$2:$C$1048576,MATCH($N552&amp;O552,지갑!$J$2:$J$1048576,0))) = TRUE, "", INDEX(지갑!$C$2:$C$1048576,MATCH($N552&amp;O552,지갑!$J$2:$J$1048576,0))),"")</f>
        <v>미확인</v>
      </c>
      <c r="R552" s="6" t="str">
        <f>IF(ISBLANK(N552)=FALSE,IF(ISERROR(INDEX(지갑!$D$2:$D$1048576,MATCH($N552&amp;O552,지갑!$J$2:$J$1048576,0))) = TRUE, "", INDEX(지갑!$D$2:$D$1048576,MATCH($N552&amp;O552,지갑!$J$2:$J$1048576,0))),"")</f>
        <v>Peertec</v>
      </c>
      <c r="S552" s="6" t="s">
        <v>974</v>
      </c>
      <c r="T552" s="12">
        <v>44267.649750185177</v>
      </c>
      <c r="U552" s="2" t="str">
        <f t="shared" si="35"/>
        <v>2021-03-12</v>
      </c>
    </row>
    <row r="553" spans="1:21">
      <c r="A553" s="2" t="s">
        <v>3</v>
      </c>
      <c r="B553" s="2" t="s">
        <v>23</v>
      </c>
      <c r="C553" s="2" t="s">
        <v>24</v>
      </c>
      <c r="D553" s="2" t="s">
        <v>1856</v>
      </c>
      <c r="E553" s="2">
        <v>10025</v>
      </c>
      <c r="F553" s="2" t="str">
        <f t="shared" si="37"/>
        <v>BTC</v>
      </c>
      <c r="G553" s="2" t="str">
        <f>IF(INDEX(지갑!$H:$H,MATCH(A553&amp;B553&amp;C553&amp;D553&amp;E553&amp;F553&amp;H553,지갑!$K:$K,0))=0, "",INDEX(지갑!$H:$H,MATCH(A553&amp;B553&amp;C553&amp;D553&amp;E553&amp;F553&amp;H553,지갑!$K:$K,0)))</f>
        <v>3H9GcbHrica8tDjBgkByHKNbwpcdTapLoK</v>
      </c>
      <c r="I553" s="6" t="s">
        <v>6</v>
      </c>
      <c r="J553" s="6" t="s">
        <v>24</v>
      </c>
      <c r="K553" s="6" t="s">
        <v>9</v>
      </c>
      <c r="L553" s="6" t="s">
        <v>9</v>
      </c>
      <c r="M553" s="23">
        <v>41.862099999999998</v>
      </c>
      <c r="N553" s="6" t="s">
        <v>997</v>
      </c>
      <c r="P553" s="6" t="str">
        <f>IF(ISBLANK(N553)=FALSE,IF(ISERROR(INDEX(지갑!$B$2:$B$1048576,MATCH($N553&amp;O553,지갑!$J$2:$J$1048576,0))) = TRUE, "", INDEX(지갑!$B$2:$B$1048576,MATCH($N553&amp;O553,지갑!$J$2:$J$1048576,0))),"")</f>
        <v/>
      </c>
      <c r="Q553" s="6" t="str">
        <f>IF(ISBLANK(N553)=FALSE,IF(ISERROR(INDEX(지갑!$C$2:$C$1048576,MATCH($N553&amp;O553,지갑!$J$2:$J$1048576,0))) = TRUE, "", INDEX(지갑!$C$2:$C$1048576,MATCH($N553&amp;O553,지갑!$J$2:$J$1048576,0))),"")</f>
        <v/>
      </c>
      <c r="R553" s="6" t="str">
        <f>IF(ISBLANK(N553)=FALSE,IF(ISERROR(INDEX(지갑!$D$2:$D$1048576,MATCH($N553&amp;O553,지갑!$J$2:$J$1048576,0))) = TRUE, "", INDEX(지갑!$D$2:$D$1048576,MATCH($N553&amp;O553,지갑!$J$2:$J$1048576,0))),"")</f>
        <v/>
      </c>
      <c r="S553" s="6" t="s">
        <v>1756</v>
      </c>
      <c r="T553" s="12">
        <v>44560.482418981483</v>
      </c>
      <c r="U553" s="2" t="str">
        <f t="shared" si="35"/>
        <v>2021-12-30</v>
      </c>
    </row>
    <row r="554" spans="1:21">
      <c r="A554" s="2" t="s">
        <v>3</v>
      </c>
      <c r="B554" s="2" t="s">
        <v>23</v>
      </c>
      <c r="C554" s="2" t="s">
        <v>24</v>
      </c>
      <c r="D554" s="2" t="s">
        <v>1856</v>
      </c>
      <c r="E554" s="2">
        <v>10025</v>
      </c>
      <c r="F554" s="2" t="str">
        <f t="shared" si="37"/>
        <v>BTC</v>
      </c>
      <c r="G554" s="2" t="str">
        <f>IF(INDEX(지갑!$H:$H,MATCH(A554&amp;B554&amp;C554&amp;D554&amp;E554&amp;F554&amp;H554,지갑!$K:$K,0))=0, "",INDEX(지갑!$H:$H,MATCH(A554&amp;B554&amp;C554&amp;D554&amp;E554&amp;F554&amp;H554,지갑!$K:$K,0)))</f>
        <v>3H9GcbHrica8tDjBgkByHKNbwpcdTapLoK</v>
      </c>
      <c r="I554" s="6" t="s">
        <v>6</v>
      </c>
      <c r="J554" s="6" t="s">
        <v>24</v>
      </c>
      <c r="K554" s="6" t="s">
        <v>9</v>
      </c>
      <c r="L554" s="6" t="s">
        <v>9</v>
      </c>
      <c r="M554" s="23">
        <v>41.448300000000003</v>
      </c>
      <c r="N554" s="6" t="s">
        <v>1193</v>
      </c>
      <c r="P554" s="6" t="str">
        <f>IF(ISBLANK(N554)=FALSE,IF(ISERROR(INDEX(지갑!$B$2:$B$1048576,MATCH($N554&amp;O554,지갑!$J$2:$J$1048576,0))) = TRUE, "", INDEX(지갑!$B$2:$B$1048576,MATCH($N554&amp;O554,지갑!$J$2:$J$1048576,0))),"")</f>
        <v/>
      </c>
      <c r="Q554" s="6" t="str">
        <f>IF(ISBLANK(N554)=FALSE,IF(ISERROR(INDEX(지갑!$C$2:$C$1048576,MATCH($N554&amp;O554,지갑!$J$2:$J$1048576,0))) = TRUE, "", INDEX(지갑!$C$2:$C$1048576,MATCH($N554&amp;O554,지갑!$J$2:$J$1048576,0))),"")</f>
        <v/>
      </c>
      <c r="R554" s="6" t="str">
        <f>IF(ISBLANK(N554)=FALSE,IF(ISERROR(INDEX(지갑!$D$2:$D$1048576,MATCH($N554&amp;O554,지갑!$J$2:$J$1048576,0))) = TRUE, "", INDEX(지갑!$D$2:$D$1048576,MATCH($N554&amp;O554,지갑!$J$2:$J$1048576,0))),"")</f>
        <v/>
      </c>
      <c r="S554" s="6" t="s">
        <v>1757</v>
      </c>
      <c r="T554" s="12">
        <v>44560.482210648152</v>
      </c>
      <c r="U554" s="2" t="str">
        <f t="shared" si="35"/>
        <v>2021-12-30</v>
      </c>
    </row>
    <row r="555" spans="1:21">
      <c r="A555" s="2" t="s">
        <v>3</v>
      </c>
      <c r="B555" s="2" t="s">
        <v>23</v>
      </c>
      <c r="C555" s="2" t="s">
        <v>24</v>
      </c>
      <c r="D555" s="2" t="s">
        <v>1856</v>
      </c>
      <c r="E555" s="2">
        <v>10025</v>
      </c>
      <c r="F555" s="2" t="str">
        <f t="shared" si="37"/>
        <v>ETH</v>
      </c>
      <c r="G555" s="2" t="str">
        <f>IF(INDEX(지갑!$H:$H,MATCH(A555&amp;B555&amp;C555&amp;D555&amp;E555&amp;F555&amp;H555,지갑!$K:$K,0))=0, "",INDEX(지갑!$H:$H,MATCH(A555&amp;B555&amp;C555&amp;D555&amp;E555&amp;F555&amp;H555,지갑!$K:$K,0)))</f>
        <v>0xd16eEBDb4F8804b66AB4b2c536917154d9a47E82</v>
      </c>
      <c r="I555" s="6" t="s">
        <v>6</v>
      </c>
      <c r="J555" s="6" t="s">
        <v>24</v>
      </c>
      <c r="K555" s="6" t="s">
        <v>11</v>
      </c>
      <c r="L555" s="6" t="s">
        <v>11</v>
      </c>
      <c r="M555" s="23">
        <v>1323</v>
      </c>
      <c r="N555" s="6" t="s">
        <v>199</v>
      </c>
      <c r="P555" s="6" t="str">
        <f>IF(ISBLANK(N555)=FALSE,IF(ISERROR(INDEX(지갑!$B$2:$B$1048576,MATCH($N555&amp;O555,지갑!$J$2:$J$1048576,0))) = TRUE, "", INDEX(지갑!$B$2:$B$1048576,MATCH($N555&amp;O555,지갑!$J$2:$J$1048576,0))),"")</f>
        <v>exchange</v>
      </c>
      <c r="Q555" s="6" t="str">
        <f>IF(ISBLANK(N555)=FALSE,IF(ISERROR(INDEX(지갑!$C$2:$C$1048576,MATCH($N555&amp;O555,지갑!$J$2:$J$1048576,0))) = TRUE, "", INDEX(지갑!$C$2:$C$1048576,MATCH($N555&amp;O555,지갑!$J$2:$J$1048576,0))),"")</f>
        <v>FTX</v>
      </c>
      <c r="R555" s="6" t="str">
        <f>IF(ISBLANK(N555)=FALSE,IF(ISERROR(INDEX(지갑!$D$2:$D$1048576,MATCH($N555&amp;O555,지갑!$J$2:$J$1048576,0))) = TRUE, "", INDEX(지갑!$D$2:$D$1048576,MATCH($N555&amp;O555,지갑!$J$2:$J$1048576,0))),"")</f>
        <v>Peertec</v>
      </c>
      <c r="S555" s="6" t="s">
        <v>1758</v>
      </c>
      <c r="T555" s="12">
        <v>44559.704930555556</v>
      </c>
      <c r="U555" s="2" t="str">
        <f t="shared" si="35"/>
        <v>2021-12-29</v>
      </c>
    </row>
    <row r="556" spans="1:21">
      <c r="A556" s="2" t="s">
        <v>3</v>
      </c>
      <c r="B556" s="2" t="s">
        <v>23</v>
      </c>
      <c r="C556" s="2" t="s">
        <v>24</v>
      </c>
      <c r="D556" s="2" t="s">
        <v>1856</v>
      </c>
      <c r="E556" s="2">
        <v>10025</v>
      </c>
      <c r="F556" s="2" t="str">
        <f t="shared" si="37"/>
        <v>WBTC</v>
      </c>
      <c r="G556" s="2" t="str">
        <f>IF(INDEX(지갑!$H:$H,MATCH(A556&amp;B556&amp;C556&amp;D556&amp;E556&amp;F556&amp;H556,지갑!$K:$K,0))=0, "",INDEX(지갑!$H:$H,MATCH(A556&amp;B556&amp;C556&amp;D556&amp;E556&amp;F556&amp;H556,지갑!$K:$K,0)))</f>
        <v/>
      </c>
      <c r="I556" s="6" t="s">
        <v>6</v>
      </c>
      <c r="J556" s="6" t="s">
        <v>24</v>
      </c>
      <c r="K556" s="6" t="s">
        <v>414</v>
      </c>
      <c r="L556" s="6" t="s">
        <v>1675</v>
      </c>
      <c r="M556" s="23">
        <v>49.978819999999999</v>
      </c>
      <c r="N556" s="6" t="s">
        <v>199</v>
      </c>
      <c r="P556" s="6" t="str">
        <f>IF(ISBLANK(N556)=FALSE,IF(ISERROR(INDEX(지갑!$B$2:$B$1048576,MATCH($N556&amp;O556,지갑!$J$2:$J$1048576,0))) = TRUE, "", INDEX(지갑!$B$2:$B$1048576,MATCH($N556&amp;O556,지갑!$J$2:$J$1048576,0))),"")</f>
        <v>exchange</v>
      </c>
      <c r="Q556" s="6" t="str">
        <f>IF(ISBLANK(N556)=FALSE,IF(ISERROR(INDEX(지갑!$C$2:$C$1048576,MATCH($N556&amp;O556,지갑!$J$2:$J$1048576,0))) = TRUE, "", INDEX(지갑!$C$2:$C$1048576,MATCH($N556&amp;O556,지갑!$J$2:$J$1048576,0))),"")</f>
        <v>FTX</v>
      </c>
      <c r="R556" s="6" t="str">
        <f>IF(ISBLANK(N556)=FALSE,IF(ISERROR(INDEX(지갑!$D$2:$D$1048576,MATCH($N556&amp;O556,지갑!$J$2:$J$1048576,0))) = TRUE, "", INDEX(지갑!$D$2:$D$1048576,MATCH($N556&amp;O556,지갑!$J$2:$J$1048576,0))),"")</f>
        <v>Peertec</v>
      </c>
      <c r="S556" s="6" t="s">
        <v>1760</v>
      </c>
      <c r="T556" s="12">
        <v>44559.702928240738</v>
      </c>
      <c r="U556" s="2" t="str">
        <f t="shared" si="35"/>
        <v>2021-12-29</v>
      </c>
    </row>
    <row r="557" spans="1:21">
      <c r="A557" s="2" t="s">
        <v>3</v>
      </c>
      <c r="B557" s="2" t="str">
        <f t="shared" ref="B557:B566" si="38">I557</f>
        <v>Huobi</v>
      </c>
      <c r="C557" s="2" t="str">
        <f t="shared" ref="C557:C566" si="39">J557</f>
        <v>Peertec</v>
      </c>
      <c r="F557" s="2" t="str">
        <f t="shared" si="37"/>
        <v>LUNA</v>
      </c>
      <c r="G557" s="2" t="str">
        <f>IF(INDEX(지갑!$H:$H,MATCH(A557&amp;B557&amp;C557&amp;D557&amp;E557&amp;F557&amp;H557,지갑!$K:$K,0))=0, "",INDEX(지갑!$H:$H,MATCH(A557&amp;B557&amp;C557&amp;D557&amp;E557&amp;F557&amp;H557,지갑!$K:$K,0)))</f>
        <v>terra1x5tka4f96uqlfxr04etcf8m4l22xwpz4pq233x</v>
      </c>
      <c r="I557" s="6" t="s">
        <v>858</v>
      </c>
      <c r="J557" s="6" t="s">
        <v>58</v>
      </c>
      <c r="K557" s="6" t="s">
        <v>14</v>
      </c>
      <c r="L557" s="6" t="s">
        <v>14</v>
      </c>
      <c r="M557" s="9">
        <v>24999.98</v>
      </c>
      <c r="N557" s="6" t="s">
        <v>967</v>
      </c>
      <c r="P557" s="6" t="str">
        <f>IF(ISBLANK(N557)=FALSE,IF(ISERROR(INDEX(지갑!$B$2:$B$1048576,MATCH($N557&amp;O557,지갑!$J$2:$J$1048576,0))) = TRUE, "", INDEX(지갑!$B$2:$B$1048576,MATCH($N557&amp;O557,지갑!$J$2:$J$1048576,0))),"")</f>
        <v/>
      </c>
      <c r="Q557" s="6" t="str">
        <f>IF(ISBLANK(N557)=FALSE,IF(ISERROR(INDEX(지갑!$C$2:$C$1048576,MATCH($N557&amp;O557,지갑!$J$2:$J$1048576,0))) = TRUE, "", INDEX(지갑!$C$2:$C$1048576,MATCH($N557&amp;O557,지갑!$J$2:$J$1048576,0))),"")</f>
        <v/>
      </c>
      <c r="R557" s="6" t="str">
        <f>IF(ISBLANK(N557)=FALSE,IF(ISERROR(INDEX(지갑!$D$2:$D$1048576,MATCH($N557&amp;O557,지갑!$J$2:$J$1048576,0))) = TRUE, "", INDEX(지갑!$D$2:$D$1048576,MATCH($N557&amp;O557,지갑!$J$2:$J$1048576,0))),"")</f>
        <v/>
      </c>
      <c r="S557" s="6" t="s">
        <v>975</v>
      </c>
      <c r="T557" s="12">
        <v>44272.456440289352</v>
      </c>
      <c r="U557" s="2" t="str">
        <f t="shared" si="35"/>
        <v>2021-03-17</v>
      </c>
    </row>
    <row r="558" spans="1:21">
      <c r="A558" s="2" t="s">
        <v>3</v>
      </c>
      <c r="B558" s="2" t="str">
        <f t="shared" si="38"/>
        <v>Huobi</v>
      </c>
      <c r="C558" s="2" t="str">
        <f t="shared" si="39"/>
        <v>Peertec</v>
      </c>
      <c r="F558" s="2" t="str">
        <f t="shared" si="37"/>
        <v>BTC</v>
      </c>
      <c r="G558" s="2" t="str">
        <f>IF(INDEX(지갑!$H:$H,MATCH(A558&amp;B558&amp;C558&amp;D558&amp;E558&amp;F558&amp;H558,지갑!$K:$K,0))=0, "",INDEX(지갑!$H:$H,MATCH(A558&amp;B558&amp;C558&amp;D558&amp;E558&amp;F558&amp;H558,지갑!$K:$K,0)))</f>
        <v>1MdatewJkKfSptYBaJvgEBFYCEbiCkELVt</v>
      </c>
      <c r="I558" s="6" t="s">
        <v>858</v>
      </c>
      <c r="J558" s="6" t="s">
        <v>58</v>
      </c>
      <c r="K558" s="6" t="s">
        <v>9</v>
      </c>
      <c r="L558" s="6" t="s">
        <v>9</v>
      </c>
      <c r="M558" s="9">
        <v>3.2995999999999999</v>
      </c>
      <c r="N558" s="6" t="s">
        <v>976</v>
      </c>
      <c r="P558" s="6" t="str">
        <f>IF(ISBLANK(N558)=FALSE,IF(ISERROR(INDEX(지갑!$B$2:$B$1048576,MATCH($N558&amp;O558,지갑!$J$2:$J$1048576,0))) = TRUE, "", INDEX(지갑!$B$2:$B$1048576,MATCH($N558&amp;O558,지갑!$J$2:$J$1048576,0))),"")</f>
        <v/>
      </c>
      <c r="Q558" s="6" t="str">
        <f>IF(ISBLANK(N558)=FALSE,IF(ISERROR(INDEX(지갑!$C$2:$C$1048576,MATCH($N558&amp;O558,지갑!$J$2:$J$1048576,0))) = TRUE, "", INDEX(지갑!$C$2:$C$1048576,MATCH($N558&amp;O558,지갑!$J$2:$J$1048576,0))),"")</f>
        <v/>
      </c>
      <c r="R558" s="6" t="str">
        <f>IF(ISBLANK(N558)=FALSE,IF(ISERROR(INDEX(지갑!$D$2:$D$1048576,MATCH($N558&amp;O558,지갑!$J$2:$J$1048576,0))) = TRUE, "", INDEX(지갑!$D$2:$D$1048576,MATCH($N558&amp;O558,지갑!$J$2:$J$1048576,0))),"")</f>
        <v/>
      </c>
      <c r="S558" s="6" t="s">
        <v>977</v>
      </c>
      <c r="T558" s="12">
        <v>44284.739851874998</v>
      </c>
      <c r="U558" s="2" t="str">
        <f t="shared" si="35"/>
        <v>2021-03-29</v>
      </c>
    </row>
    <row r="559" spans="1:21">
      <c r="A559" s="2" t="s">
        <v>3</v>
      </c>
      <c r="B559" s="2" t="str">
        <f t="shared" si="38"/>
        <v>Huobi</v>
      </c>
      <c r="C559" s="2" t="str">
        <f t="shared" si="39"/>
        <v>Peertec</v>
      </c>
      <c r="F559" s="2" t="str">
        <f t="shared" si="37"/>
        <v>BTC</v>
      </c>
      <c r="G559" s="2" t="str">
        <f>IF(INDEX(지갑!$H:$H,MATCH(A559&amp;B559&amp;C559&amp;D559&amp;E559&amp;F559&amp;H559,지갑!$K:$K,0))=0, "",INDEX(지갑!$H:$H,MATCH(A559&amp;B559&amp;C559&amp;D559&amp;E559&amp;F559&amp;H559,지갑!$K:$K,0)))</f>
        <v>1MdatewJkKfSptYBaJvgEBFYCEbiCkELVt</v>
      </c>
      <c r="I559" s="6" t="s">
        <v>858</v>
      </c>
      <c r="J559" s="6" t="s">
        <v>58</v>
      </c>
      <c r="K559" s="6" t="s">
        <v>9</v>
      </c>
      <c r="L559" s="6" t="s">
        <v>9</v>
      </c>
      <c r="M559" s="9">
        <v>2.9996</v>
      </c>
      <c r="N559" s="6" t="s">
        <v>960</v>
      </c>
      <c r="P559" s="6" t="str">
        <f>IF(ISBLANK(N559)=FALSE,IF(ISERROR(INDEX(지갑!$B$2:$B$1048576,MATCH($N559&amp;O559,지갑!$J$2:$J$1048576,0))) = TRUE, "", INDEX(지갑!$B$2:$B$1048576,MATCH($N559&amp;O559,지갑!$J$2:$J$1048576,0))),"")</f>
        <v>exchange</v>
      </c>
      <c r="Q559" s="6" t="str">
        <f>IF(ISBLANK(N559)=FALSE,IF(ISERROR(INDEX(지갑!$C$2:$C$1048576,MATCH($N559&amp;O559,지갑!$J$2:$J$1048576,0))) = TRUE, "", INDEX(지갑!$C$2:$C$1048576,MATCH($N559&amp;O559,지갑!$J$2:$J$1048576,0))),"")</f>
        <v>미확인</v>
      </c>
      <c r="R559" s="6" t="str">
        <f>IF(ISBLANK(N559)=FALSE,IF(ISERROR(INDEX(지갑!$D$2:$D$1048576,MATCH($N559&amp;O559,지갑!$J$2:$J$1048576,0))) = TRUE, "", INDEX(지갑!$D$2:$D$1048576,MATCH($N559&amp;O559,지갑!$J$2:$J$1048576,0))),"")</f>
        <v>Peertec</v>
      </c>
      <c r="S559" s="6" t="s">
        <v>978</v>
      </c>
      <c r="T559" s="12">
        <v>44285.344304386577</v>
      </c>
      <c r="U559" s="2" t="str">
        <f t="shared" si="35"/>
        <v>2021-03-30</v>
      </c>
    </row>
    <row r="560" spans="1:21">
      <c r="A560" s="2" t="s">
        <v>3</v>
      </c>
      <c r="B560" s="2" t="str">
        <f t="shared" si="38"/>
        <v>Huobi</v>
      </c>
      <c r="C560" s="2" t="str">
        <f t="shared" si="39"/>
        <v>Peertec</v>
      </c>
      <c r="F560" s="2" t="str">
        <f t="shared" si="37"/>
        <v>ETH</v>
      </c>
      <c r="G560" s="2" t="str">
        <f>IF(INDEX(지갑!$H:$H,MATCH(A560&amp;B560&amp;C560&amp;D560&amp;E560&amp;F560&amp;H560,지갑!$K:$K,0))=0, "",INDEX(지갑!$H:$H,MATCH(A560&amp;B560&amp;C560&amp;D560&amp;E560&amp;F560&amp;H560,지갑!$K:$K,0)))</f>
        <v>0xdb245cf0aec8bf5d4b3002d00f3e701e80ba380a</v>
      </c>
      <c r="I560" s="6" t="s">
        <v>858</v>
      </c>
      <c r="J560" s="6" t="s">
        <v>58</v>
      </c>
      <c r="K560" s="6" t="s">
        <v>11</v>
      </c>
      <c r="L560" s="6" t="s">
        <v>11</v>
      </c>
      <c r="M560" s="9">
        <v>9.9930000000000003</v>
      </c>
      <c r="N560" s="6" t="s">
        <v>86</v>
      </c>
      <c r="P560" s="6" t="str">
        <f>IF(ISBLANK(N560)=FALSE,IF(ISERROR(INDEX(지갑!$B$2:$B$1048576,MATCH($N560&amp;O560,지갑!$J$2:$J$1048576,0))) = TRUE, "", INDEX(지갑!$B$2:$B$1048576,MATCH($N560&amp;O560,지갑!$J$2:$J$1048576,0))),"")</f>
        <v>exchange</v>
      </c>
      <c r="Q560" s="6" t="str">
        <f>IF(ISBLANK(N560)=FALSE,IF(ISERROR(INDEX(지갑!$C$2:$C$1048576,MATCH($N560&amp;O560,지갑!$J$2:$J$1048576,0))) = TRUE, "", INDEX(지갑!$C$2:$C$1048576,MATCH($N560&amp;O560,지갑!$J$2:$J$1048576,0))),"")</f>
        <v>GDAC</v>
      </c>
      <c r="R560" s="6" t="str">
        <f>IF(ISBLANK(N560)=FALSE,IF(ISERROR(INDEX(지갑!$D$2:$D$1048576,MATCH($N560&amp;O560,지갑!$J$2:$J$1048576,0))) = TRUE, "", INDEX(지갑!$D$2:$D$1048576,MATCH($N560&amp;O560,지갑!$J$2:$J$1048576,0))),"")</f>
        <v>Peertec</v>
      </c>
      <c r="S560" s="6" t="s">
        <v>979</v>
      </c>
      <c r="T560" s="12">
        <v>44294.717604027777</v>
      </c>
      <c r="U560" s="2" t="str">
        <f t="shared" si="35"/>
        <v>2021-04-08</v>
      </c>
    </row>
    <row r="561" spans="1:21">
      <c r="A561" s="2" t="s">
        <v>3</v>
      </c>
      <c r="B561" s="2" t="str">
        <f t="shared" si="38"/>
        <v>Huobi</v>
      </c>
      <c r="C561" s="2" t="str">
        <f t="shared" si="39"/>
        <v>Peertec</v>
      </c>
      <c r="F561" s="2" t="str">
        <f t="shared" si="37"/>
        <v>USDT</v>
      </c>
      <c r="G561" s="2" t="str">
        <f>IF(INDEX(지갑!$H:$H,MATCH(A561&amp;B561&amp;C561&amp;D561&amp;E561&amp;F561&amp;H561,지갑!$K:$K,0))=0, "",INDEX(지갑!$H:$H,MATCH(A561&amp;B561&amp;C561&amp;D561&amp;E561&amp;F561&amp;H561,지갑!$K:$K,0)))</f>
        <v>0xdb245cf0aec8bf5d4b3002d00f3e701e80ba380a</v>
      </c>
      <c r="I561" s="6" t="s">
        <v>858</v>
      </c>
      <c r="J561" s="6" t="s">
        <v>58</v>
      </c>
      <c r="K561" s="6" t="s">
        <v>13</v>
      </c>
      <c r="L561" s="6" t="s">
        <v>11</v>
      </c>
      <c r="M561" s="9">
        <v>15982</v>
      </c>
      <c r="N561" s="6" t="s">
        <v>92</v>
      </c>
      <c r="P561" s="6" t="str">
        <f>IF(ISBLANK(N561)=FALSE,IF(ISERROR(INDEX(지갑!$B$2:$B$1048576,MATCH($N561&amp;O561,지갑!$J$2:$J$1048576,0))) = TRUE, "", INDEX(지갑!$B$2:$B$1048576,MATCH($N561&amp;O561,지갑!$J$2:$J$1048576,0))),"")</f>
        <v>exchange</v>
      </c>
      <c r="Q561" s="6" t="str">
        <f>IF(ISBLANK(N561)=FALSE,IF(ISERROR(INDEX(지갑!$C$2:$C$1048576,MATCH($N561&amp;O561,지갑!$J$2:$J$1048576,0))) = TRUE, "", INDEX(지갑!$C$2:$C$1048576,MATCH($N561&amp;O561,지갑!$J$2:$J$1048576,0))),"")</f>
        <v>GDAC</v>
      </c>
      <c r="R561" s="6" t="str">
        <f>IF(ISBLANK(N561)=FALSE,IF(ISERROR(INDEX(지갑!$D$2:$D$1048576,MATCH($N561&amp;O561,지갑!$J$2:$J$1048576,0))) = TRUE, "", INDEX(지갑!$D$2:$D$1048576,MATCH($N561&amp;O561,지갑!$J$2:$J$1048576,0))),"")</f>
        <v>Peertec</v>
      </c>
      <c r="S561" s="6" t="s">
        <v>980</v>
      </c>
      <c r="T561" s="12">
        <v>44307.739880428242</v>
      </c>
      <c r="U561" s="2" t="str">
        <f t="shared" si="35"/>
        <v>2021-04-21</v>
      </c>
    </row>
    <row r="562" spans="1:21">
      <c r="A562" s="2" t="s">
        <v>3</v>
      </c>
      <c r="B562" s="2" t="str">
        <f t="shared" si="38"/>
        <v>Huobi</v>
      </c>
      <c r="C562" s="2" t="str">
        <f t="shared" si="39"/>
        <v>Peertec</v>
      </c>
      <c r="F562" s="2" t="str">
        <f t="shared" si="37"/>
        <v>ETH</v>
      </c>
      <c r="G562" s="2" t="str">
        <f>IF(INDEX(지갑!$H:$H,MATCH(A562&amp;B562&amp;C562&amp;D562&amp;E562&amp;F562&amp;H562,지갑!$K:$K,0))=0, "",INDEX(지갑!$H:$H,MATCH(A562&amp;B562&amp;C562&amp;D562&amp;E562&amp;F562&amp;H562,지갑!$K:$K,0)))</f>
        <v>0xdb245cf0aec8bf5d4b3002d00f3e701e80ba380a</v>
      </c>
      <c r="I562" s="6" t="s">
        <v>858</v>
      </c>
      <c r="J562" s="6" t="s">
        <v>58</v>
      </c>
      <c r="K562" s="6" t="s">
        <v>11</v>
      </c>
      <c r="L562" s="6" t="s">
        <v>11</v>
      </c>
      <c r="M562" s="9">
        <v>49.993000000000002</v>
      </c>
      <c r="N562" s="6" t="s">
        <v>26</v>
      </c>
      <c r="P562" s="6" t="str">
        <f>IF(ISBLANK(N562)=FALSE,IF(ISERROR(INDEX(지갑!$B$2:$B$1048576,MATCH($N562&amp;O562,지갑!$J$2:$J$1048576,0))) = TRUE, "", INDEX(지갑!$B$2:$B$1048576,MATCH($N562&amp;O562,지갑!$J$2:$J$1048576,0))),"")</f>
        <v>exchange</v>
      </c>
      <c r="Q562" s="6" t="str">
        <f>IF(ISBLANK(N562)=FALSE,IF(ISERROR(INDEX(지갑!$C$2:$C$1048576,MATCH($N562&amp;O562,지갑!$J$2:$J$1048576,0))) = TRUE, "", INDEX(지갑!$C$2:$C$1048576,MATCH($N562&amp;O562,지갑!$J$2:$J$1048576,0))),"")</f>
        <v>FTX</v>
      </c>
      <c r="R562" s="6" t="str">
        <f>IF(ISBLANK(N562)=FALSE,IF(ISERROR(INDEX(지갑!$D$2:$D$1048576,MATCH($N562&amp;O562,지갑!$J$2:$J$1048576,0))) = TRUE, "", INDEX(지갑!$D$2:$D$1048576,MATCH($N562&amp;O562,지갑!$J$2:$J$1048576,0))),"")</f>
        <v>BBRICK</v>
      </c>
      <c r="S562" s="6" t="s">
        <v>981</v>
      </c>
      <c r="T562" s="12">
        <v>44312.651170555553</v>
      </c>
      <c r="U562" s="2" t="str">
        <f t="shared" si="35"/>
        <v>2021-04-26</v>
      </c>
    </row>
    <row r="563" spans="1:21">
      <c r="A563" s="2" t="s">
        <v>3</v>
      </c>
      <c r="B563" s="2" t="str">
        <f t="shared" si="38"/>
        <v>Huobi</v>
      </c>
      <c r="C563" s="2" t="str">
        <f t="shared" si="39"/>
        <v>Peertec</v>
      </c>
      <c r="F563" s="2" t="str">
        <f t="shared" si="37"/>
        <v>ETH</v>
      </c>
      <c r="G563" s="2" t="str">
        <f>IF(INDEX(지갑!$H:$H,MATCH(A563&amp;B563&amp;C563&amp;D563&amp;E563&amp;F563&amp;H563,지갑!$K:$K,0))=0, "",INDEX(지갑!$H:$H,MATCH(A563&amp;B563&amp;C563&amp;D563&amp;E563&amp;F563&amp;H563,지갑!$K:$K,0)))</f>
        <v>0xdb245cf0aec8bf5d4b3002d00f3e701e80ba380a</v>
      </c>
      <c r="I563" s="6" t="s">
        <v>858</v>
      </c>
      <c r="J563" s="6" t="s">
        <v>58</v>
      </c>
      <c r="K563" s="6" t="s">
        <v>11</v>
      </c>
      <c r="L563" s="6" t="s">
        <v>11</v>
      </c>
      <c r="M563" s="9">
        <v>34.993000000000002</v>
      </c>
      <c r="N563" s="6" t="s">
        <v>962</v>
      </c>
      <c r="P563" s="6" t="str">
        <f>IF(ISBLANK(N563)=FALSE,IF(ISERROR(INDEX(지갑!$B$2:$B$1048576,MATCH($N563&amp;O563,지갑!$J$2:$J$1048576,0))) = TRUE, "", INDEX(지갑!$B$2:$B$1048576,MATCH($N563&amp;O563,지갑!$J$2:$J$1048576,0))),"")</f>
        <v/>
      </c>
      <c r="Q563" s="6" t="str">
        <f>IF(ISBLANK(N563)=FALSE,IF(ISERROR(INDEX(지갑!$C$2:$C$1048576,MATCH($N563&amp;O563,지갑!$J$2:$J$1048576,0))) = TRUE, "", INDEX(지갑!$C$2:$C$1048576,MATCH($N563&amp;O563,지갑!$J$2:$J$1048576,0))),"")</f>
        <v/>
      </c>
      <c r="R563" s="6" t="str">
        <f>IF(ISBLANK(N563)=FALSE,IF(ISERROR(INDEX(지갑!$D$2:$D$1048576,MATCH($N563&amp;O563,지갑!$J$2:$J$1048576,0))) = TRUE, "", INDEX(지갑!$D$2:$D$1048576,MATCH($N563&amp;O563,지갑!$J$2:$J$1048576,0))),"")</f>
        <v/>
      </c>
      <c r="S563" s="6" t="s">
        <v>982</v>
      </c>
      <c r="T563" s="12">
        <v>44312.652709895832</v>
      </c>
      <c r="U563" s="2" t="str">
        <f t="shared" si="35"/>
        <v>2021-04-26</v>
      </c>
    </row>
    <row r="564" spans="1:21">
      <c r="A564" s="2" t="s">
        <v>3</v>
      </c>
      <c r="B564" s="2" t="str">
        <f t="shared" si="38"/>
        <v>Huobi</v>
      </c>
      <c r="C564" s="2" t="str">
        <f t="shared" si="39"/>
        <v>Peertec</v>
      </c>
      <c r="F564" s="2" t="str">
        <f t="shared" si="37"/>
        <v>ATOM</v>
      </c>
      <c r="G564" s="2" t="str">
        <f>IF(INDEX(지갑!$H:$H,MATCH(A564&amp;B564&amp;C564&amp;D564&amp;E564&amp;F564&amp;H564,지갑!$K:$K,0))=0, "",INDEX(지갑!$H:$H,MATCH(A564&amp;B564&amp;C564&amp;D564&amp;E564&amp;F564&amp;H564,지갑!$K:$K,0)))</f>
        <v>cosmos1jjwh9rqudukx8r8duw226uc90g73spmze6mt3g</v>
      </c>
      <c r="I564" s="6" t="s">
        <v>858</v>
      </c>
      <c r="J564" s="6" t="s">
        <v>58</v>
      </c>
      <c r="K564" s="6" t="s">
        <v>70</v>
      </c>
      <c r="L564" s="6" t="s">
        <v>70</v>
      </c>
      <c r="M564" s="9">
        <v>9999.9950000000008</v>
      </c>
      <c r="N564" s="6" t="s">
        <v>983</v>
      </c>
      <c r="O564" s="6" t="s">
        <v>984</v>
      </c>
      <c r="P564" s="6" t="str">
        <f>IF(ISBLANK(N564)=FALSE,IF(ISERROR(INDEX(지갑!$B$2:$B$1048576,MATCH($N564&amp;O564,지갑!$J$2:$J$1048576,0))) = TRUE, "", INDEX(지갑!$B$2:$B$1048576,MATCH($N564&amp;O564,지갑!$J$2:$J$1048576,0))),"")</f>
        <v/>
      </c>
      <c r="Q564" s="6" t="str">
        <f>IF(ISBLANK(N564)=FALSE,IF(ISERROR(INDEX(지갑!$C$2:$C$1048576,MATCH($N564&amp;O564,지갑!$J$2:$J$1048576,0))) = TRUE, "", INDEX(지갑!$C$2:$C$1048576,MATCH($N564&amp;O564,지갑!$J$2:$J$1048576,0))),"")</f>
        <v/>
      </c>
      <c r="R564" s="6" t="str">
        <f>IF(ISBLANK(N564)=FALSE,IF(ISERROR(INDEX(지갑!$D$2:$D$1048576,MATCH($N564&amp;O564,지갑!$J$2:$J$1048576,0))) = TRUE, "", INDEX(지갑!$D$2:$D$1048576,MATCH($N564&amp;O564,지갑!$J$2:$J$1048576,0))),"")</f>
        <v/>
      </c>
      <c r="S564" s="6" t="s">
        <v>985</v>
      </c>
      <c r="T564" s="12">
        <v>44312.653507662028</v>
      </c>
      <c r="U564" s="2" t="str">
        <f t="shared" si="35"/>
        <v>2021-04-26</v>
      </c>
    </row>
    <row r="565" spans="1:21">
      <c r="A565" s="2" t="s">
        <v>3</v>
      </c>
      <c r="B565" s="2" t="str">
        <f t="shared" si="38"/>
        <v>Huobi</v>
      </c>
      <c r="C565" s="2" t="str">
        <f t="shared" si="39"/>
        <v>Peertec</v>
      </c>
      <c r="F565" s="2" t="str">
        <f t="shared" si="37"/>
        <v>LUNA</v>
      </c>
      <c r="G565" s="2" t="str">
        <f>IF(INDEX(지갑!$H:$H,MATCH(A565&amp;B565&amp;C565&amp;D565&amp;E565&amp;F565&amp;H565,지갑!$K:$K,0))=0, "",INDEX(지갑!$H:$H,MATCH(A565&amp;B565&amp;C565&amp;D565&amp;E565&amp;F565&amp;H565,지갑!$K:$K,0)))</f>
        <v>terra1x5tka4f96uqlfxr04etcf8m4l22xwpz4pq233x</v>
      </c>
      <c r="I565" s="6" t="s">
        <v>858</v>
      </c>
      <c r="J565" s="6" t="s">
        <v>58</v>
      </c>
      <c r="K565" s="6" t="s">
        <v>14</v>
      </c>
      <c r="L565" s="6" t="s">
        <v>14</v>
      </c>
      <c r="M565" s="9">
        <v>8999.98</v>
      </c>
      <c r="N565" s="6" t="s">
        <v>967</v>
      </c>
      <c r="P565" s="6" t="str">
        <f>IF(ISBLANK(N565)=FALSE,IF(ISERROR(INDEX(지갑!$B$2:$B$1048576,MATCH($N565&amp;O565,지갑!$J$2:$J$1048576,0))) = TRUE, "", INDEX(지갑!$B$2:$B$1048576,MATCH($N565&amp;O565,지갑!$J$2:$J$1048576,0))),"")</f>
        <v/>
      </c>
      <c r="Q565" s="6" t="str">
        <f>IF(ISBLANK(N565)=FALSE,IF(ISERROR(INDEX(지갑!$C$2:$C$1048576,MATCH($N565&amp;O565,지갑!$J$2:$J$1048576,0))) = TRUE, "", INDEX(지갑!$C$2:$C$1048576,MATCH($N565&amp;O565,지갑!$J$2:$J$1048576,0))),"")</f>
        <v/>
      </c>
      <c r="R565" s="6" t="str">
        <f>IF(ISBLANK(N565)=FALSE,IF(ISERROR(INDEX(지갑!$D$2:$D$1048576,MATCH($N565&amp;O565,지갑!$J$2:$J$1048576,0))) = TRUE, "", INDEX(지갑!$D$2:$D$1048576,MATCH($N565&amp;O565,지갑!$J$2:$J$1048576,0))),"")</f>
        <v/>
      </c>
      <c r="S565" s="6" t="s">
        <v>986</v>
      </c>
      <c r="T565" s="12">
        <v>44312.65585826389</v>
      </c>
      <c r="U565" s="2" t="str">
        <f t="shared" si="35"/>
        <v>2021-04-26</v>
      </c>
    </row>
    <row r="566" spans="1:21">
      <c r="A566" s="2" t="s">
        <v>3</v>
      </c>
      <c r="B566" s="2" t="str">
        <f t="shared" si="38"/>
        <v>Huobi</v>
      </c>
      <c r="C566" s="2" t="str">
        <f t="shared" si="39"/>
        <v>Peertec</v>
      </c>
      <c r="F566" s="2" t="str">
        <f t="shared" ref="F566:F597" si="40">K566</f>
        <v>BTC</v>
      </c>
      <c r="G566" s="2" t="str">
        <f>IF(INDEX(지갑!$H:$H,MATCH(A566&amp;B566&amp;C566&amp;D566&amp;E566&amp;F566&amp;H566,지갑!$K:$K,0))=0, "",INDEX(지갑!$H:$H,MATCH(A566&amp;B566&amp;C566&amp;D566&amp;E566&amp;F566&amp;H566,지갑!$K:$K,0)))</f>
        <v>1MdatewJkKfSptYBaJvgEBFYCEbiCkELVt</v>
      </c>
      <c r="I566" s="6" t="s">
        <v>858</v>
      </c>
      <c r="J566" s="6" t="s">
        <v>58</v>
      </c>
      <c r="K566" s="6" t="s">
        <v>9</v>
      </c>
      <c r="L566" s="6" t="s">
        <v>9</v>
      </c>
      <c r="M566" s="9">
        <v>3.9996</v>
      </c>
      <c r="N566" s="6" t="s">
        <v>960</v>
      </c>
      <c r="P566" s="6" t="str">
        <f>IF(ISBLANK(N566)=FALSE,IF(ISERROR(INDEX(지갑!$B$2:$B$1048576,MATCH($N566&amp;O566,지갑!$J$2:$J$1048576,0))) = TRUE, "", INDEX(지갑!$B$2:$B$1048576,MATCH($N566&amp;O566,지갑!$J$2:$J$1048576,0))),"")</f>
        <v>exchange</v>
      </c>
      <c r="Q566" s="6" t="str">
        <f>IF(ISBLANK(N566)=FALSE,IF(ISERROR(INDEX(지갑!$C$2:$C$1048576,MATCH($N566&amp;O566,지갑!$J$2:$J$1048576,0))) = TRUE, "", INDEX(지갑!$C$2:$C$1048576,MATCH($N566&amp;O566,지갑!$J$2:$J$1048576,0))),"")</f>
        <v>미확인</v>
      </c>
      <c r="R566" s="6" t="str">
        <f>IF(ISBLANK(N566)=FALSE,IF(ISERROR(INDEX(지갑!$D$2:$D$1048576,MATCH($N566&amp;O566,지갑!$J$2:$J$1048576,0))) = TRUE, "", INDEX(지갑!$D$2:$D$1048576,MATCH($N566&amp;O566,지갑!$J$2:$J$1048576,0))),"")</f>
        <v>Peertec</v>
      </c>
      <c r="S566" s="6" t="s">
        <v>987</v>
      </c>
      <c r="T566" s="12">
        <v>44313.514625057869</v>
      </c>
      <c r="U566" s="2" t="str">
        <f t="shared" si="35"/>
        <v>2021-04-27</v>
      </c>
    </row>
    <row r="567" spans="1:21">
      <c r="A567" s="2" t="s">
        <v>3</v>
      </c>
      <c r="B567" s="2" t="s">
        <v>23</v>
      </c>
      <c r="C567" s="2" t="s">
        <v>24</v>
      </c>
      <c r="D567" s="2" t="s">
        <v>1856</v>
      </c>
      <c r="E567" s="2">
        <v>10025</v>
      </c>
      <c r="F567" s="2" t="str">
        <f t="shared" si="40"/>
        <v>WBTC</v>
      </c>
      <c r="G567" s="2" t="str">
        <f>IF(INDEX(지갑!$H:$H,MATCH(A567&amp;B567&amp;C567&amp;D567&amp;E567&amp;F567&amp;H567,지갑!$K:$K,0))=0, "",INDEX(지갑!$H:$H,MATCH(A567&amp;B567&amp;C567&amp;D567&amp;E567&amp;F567&amp;H567,지갑!$K:$K,0)))</f>
        <v/>
      </c>
      <c r="I567" s="6" t="s">
        <v>6</v>
      </c>
      <c r="J567" s="6" t="s">
        <v>24</v>
      </c>
      <c r="K567" s="6" t="s">
        <v>414</v>
      </c>
      <c r="L567" s="6" t="s">
        <v>1675</v>
      </c>
      <c r="M567" s="23">
        <v>99.836529999999996</v>
      </c>
      <c r="N567" s="6" t="s">
        <v>199</v>
      </c>
      <c r="P567" s="6" t="str">
        <f>IF(ISBLANK(N567)=FALSE,IF(ISERROR(INDEX(지갑!$B$2:$B$1048576,MATCH($N567&amp;O567,지갑!$J$2:$J$1048576,0))) = TRUE, "", INDEX(지갑!$B$2:$B$1048576,MATCH($N567&amp;O567,지갑!$J$2:$J$1048576,0))),"")</f>
        <v>exchange</v>
      </c>
      <c r="Q567" s="6" t="str">
        <f>IF(ISBLANK(N567)=FALSE,IF(ISERROR(INDEX(지갑!$C$2:$C$1048576,MATCH($N567&amp;O567,지갑!$J$2:$J$1048576,0))) = TRUE, "", INDEX(지갑!$C$2:$C$1048576,MATCH($N567&amp;O567,지갑!$J$2:$J$1048576,0))),"")</f>
        <v>FTX</v>
      </c>
      <c r="R567" s="6" t="str">
        <f>IF(ISBLANK(N567)=FALSE,IF(ISERROR(INDEX(지갑!$D$2:$D$1048576,MATCH($N567&amp;O567,지갑!$J$2:$J$1048576,0))) = TRUE, "", INDEX(지갑!$D$2:$D$1048576,MATCH($N567&amp;O567,지갑!$J$2:$J$1048576,0))),"")</f>
        <v>Peertec</v>
      </c>
      <c r="S567" s="6" t="s">
        <v>1761</v>
      </c>
      <c r="T567" s="12">
        <v>44559.500416666669</v>
      </c>
      <c r="U567" s="2" t="str">
        <f t="shared" si="35"/>
        <v>2021-12-29</v>
      </c>
    </row>
    <row r="568" spans="1:21">
      <c r="A568" s="2" t="s">
        <v>3</v>
      </c>
      <c r="B568" s="2" t="s">
        <v>23</v>
      </c>
      <c r="C568" s="2" t="s">
        <v>24</v>
      </c>
      <c r="D568" s="2" t="s">
        <v>1856</v>
      </c>
      <c r="E568" s="2">
        <v>10025</v>
      </c>
      <c r="F568" s="2" t="str">
        <f t="shared" si="40"/>
        <v>ETH</v>
      </c>
      <c r="G568" s="2" t="str">
        <f>IF(INDEX(지갑!$H:$H,MATCH(A568&amp;B568&amp;C568&amp;D568&amp;E568&amp;F568&amp;H568,지갑!$K:$K,0))=0, "",INDEX(지갑!$H:$H,MATCH(A568&amp;B568&amp;C568&amp;D568&amp;E568&amp;F568&amp;H568,지갑!$K:$K,0)))</f>
        <v>0xd16eEBDb4F8804b66AB4b2c536917154d9a47E82</v>
      </c>
      <c r="I568" s="6" t="s">
        <v>6</v>
      </c>
      <c r="J568" s="6" t="s">
        <v>24</v>
      </c>
      <c r="K568" s="6" t="s">
        <v>11</v>
      </c>
      <c r="L568" s="6" t="s">
        <v>11</v>
      </c>
      <c r="M568" s="23">
        <v>3372.2489999999998</v>
      </c>
      <c r="N568" s="6" t="s">
        <v>199</v>
      </c>
      <c r="P568" s="6" t="str">
        <f>IF(ISBLANK(N568)=FALSE,IF(ISERROR(INDEX(지갑!$B$2:$B$1048576,MATCH($N568&amp;O568,지갑!$J$2:$J$1048576,0))) = TRUE, "", INDEX(지갑!$B$2:$B$1048576,MATCH($N568&amp;O568,지갑!$J$2:$J$1048576,0))),"")</f>
        <v>exchange</v>
      </c>
      <c r="Q568" s="6" t="str">
        <f>IF(ISBLANK(N568)=FALSE,IF(ISERROR(INDEX(지갑!$C$2:$C$1048576,MATCH($N568&amp;O568,지갑!$J$2:$J$1048576,0))) = TRUE, "", INDEX(지갑!$C$2:$C$1048576,MATCH($N568&amp;O568,지갑!$J$2:$J$1048576,0))),"")</f>
        <v>FTX</v>
      </c>
      <c r="R568" s="6" t="str">
        <f>IF(ISBLANK(N568)=FALSE,IF(ISERROR(INDEX(지갑!$D$2:$D$1048576,MATCH($N568&amp;O568,지갑!$J$2:$J$1048576,0))) = TRUE, "", INDEX(지갑!$D$2:$D$1048576,MATCH($N568&amp;O568,지갑!$J$2:$J$1048576,0))),"")</f>
        <v>Peertec</v>
      </c>
      <c r="S568" s="6" t="s">
        <v>1762</v>
      </c>
      <c r="T568" s="12">
        <v>44558.697974537034</v>
      </c>
      <c r="U568" s="2" t="str">
        <f t="shared" si="35"/>
        <v>2021-12-28</v>
      </c>
    </row>
    <row r="569" spans="1:21">
      <c r="A569" s="2" t="s">
        <v>3</v>
      </c>
      <c r="B569" s="2" t="str">
        <f>I569</f>
        <v>Huobi</v>
      </c>
      <c r="C569" s="2" t="str">
        <f>J569</f>
        <v>Peertec</v>
      </c>
      <c r="F569" s="2" t="str">
        <f t="shared" si="40"/>
        <v>ETH</v>
      </c>
      <c r="G569" s="2" t="str">
        <f>IF(INDEX(지갑!$H:$H,MATCH(A569&amp;B569&amp;C569&amp;D569&amp;E569&amp;F569&amp;H569,지갑!$K:$K,0))=0, "",INDEX(지갑!$H:$H,MATCH(A569&amp;B569&amp;C569&amp;D569&amp;E569&amp;F569&amp;H569,지갑!$K:$K,0)))</f>
        <v>0xdb245cf0aec8bf5d4b3002d00f3e701e80ba380a</v>
      </c>
      <c r="I569" s="6" t="s">
        <v>858</v>
      </c>
      <c r="J569" s="6" t="s">
        <v>58</v>
      </c>
      <c r="K569" s="6" t="s">
        <v>11</v>
      </c>
      <c r="L569" s="6" t="s">
        <v>11</v>
      </c>
      <c r="M569" s="9">
        <v>29.992999999999999</v>
      </c>
      <c r="N569" s="6" t="s">
        <v>962</v>
      </c>
      <c r="P569" s="6" t="str">
        <f>IF(ISBLANK(N569)=FALSE,IF(ISERROR(INDEX(지갑!$B$2:$B$1048576,MATCH($N569&amp;O569,지갑!$J$2:$J$1048576,0))) = TRUE, "", INDEX(지갑!$B$2:$B$1048576,MATCH($N569&amp;O569,지갑!$J$2:$J$1048576,0))),"")</f>
        <v/>
      </c>
      <c r="Q569" s="6" t="str">
        <f>IF(ISBLANK(N569)=FALSE,IF(ISERROR(INDEX(지갑!$C$2:$C$1048576,MATCH($N569&amp;O569,지갑!$J$2:$J$1048576,0))) = TRUE, "", INDEX(지갑!$C$2:$C$1048576,MATCH($N569&amp;O569,지갑!$J$2:$J$1048576,0))),"")</f>
        <v/>
      </c>
      <c r="R569" s="6" t="str">
        <f>IF(ISBLANK(N569)=FALSE,IF(ISERROR(INDEX(지갑!$D$2:$D$1048576,MATCH($N569&amp;O569,지갑!$J$2:$J$1048576,0))) = TRUE, "", INDEX(지갑!$D$2:$D$1048576,MATCH($N569&amp;O569,지갑!$J$2:$J$1048576,0))),"")</f>
        <v/>
      </c>
      <c r="S569" s="6" t="s">
        <v>988</v>
      </c>
      <c r="T569" s="12">
        <v>44313.539933993059</v>
      </c>
      <c r="U569" s="2" t="str">
        <f t="shared" si="35"/>
        <v>2021-04-27</v>
      </c>
    </row>
    <row r="570" spans="1:21">
      <c r="A570" s="2" t="s">
        <v>3</v>
      </c>
      <c r="B570" s="2" t="s">
        <v>23</v>
      </c>
      <c r="C570" s="2" t="s">
        <v>24</v>
      </c>
      <c r="D570" s="2" t="s">
        <v>1856</v>
      </c>
      <c r="E570" s="2">
        <v>10025</v>
      </c>
      <c r="F570" s="2" t="str">
        <f t="shared" si="40"/>
        <v>USDT</v>
      </c>
      <c r="G570" s="2" t="str">
        <f>IF(INDEX(지갑!$H:$H,MATCH(A570&amp;B570&amp;C570&amp;D570&amp;E570&amp;F570&amp;H570,지갑!$K:$K,0))=0, "",INDEX(지갑!$H:$H,MATCH(A570&amp;B570&amp;C570&amp;D570&amp;E570&amp;F570&amp;H570,지갑!$K:$K,0)))</f>
        <v>0xA341107b28740ee5a003BA3960448fD14174a026</v>
      </c>
      <c r="I570" s="6" t="s">
        <v>6</v>
      </c>
      <c r="J570" s="6" t="s">
        <v>24</v>
      </c>
      <c r="K570" s="6" t="s">
        <v>13</v>
      </c>
      <c r="L570" s="6" t="s">
        <v>76</v>
      </c>
      <c r="M570" s="23">
        <v>2762733</v>
      </c>
      <c r="N570" s="6" t="s">
        <v>77</v>
      </c>
      <c r="P570" s="6" t="str">
        <f>IF(ISBLANK(N570)=FALSE,IF(ISERROR(INDEX(지갑!$B$2:$B$1048576,MATCH($N570&amp;O570,지갑!$J$2:$J$1048576,0))) = TRUE, "", INDEX(지갑!$B$2:$B$1048576,MATCH($N570&amp;O570,지갑!$J$2:$J$1048576,0))),"")</f>
        <v>exchange</v>
      </c>
      <c r="Q570" s="6" t="str">
        <f>IF(ISBLANK(N570)=FALSE,IF(ISERROR(INDEX(지갑!$C$2:$C$1048576,MATCH($N570&amp;O570,지갑!$J$2:$J$1048576,0))) = TRUE, "", INDEX(지갑!$C$2:$C$1048576,MATCH($N570&amp;O570,지갑!$J$2:$J$1048576,0))),"")</f>
        <v>Binance</v>
      </c>
      <c r="R570" s="6" t="str">
        <f>IF(ISBLANK(N570)=FALSE,IF(ISERROR(INDEX(지갑!$D$2:$D$1048576,MATCH($N570&amp;O570,지갑!$J$2:$J$1048576,0))) = TRUE, "", INDEX(지갑!$D$2:$D$1048576,MATCH($N570&amp;O570,지갑!$J$2:$J$1048576,0))),"")</f>
        <v>BBRICK</v>
      </c>
      <c r="S570" s="6" t="s">
        <v>1764</v>
      </c>
      <c r="T570" s="12">
        <v>44545.981898148151</v>
      </c>
      <c r="U570" s="2" t="str">
        <f t="shared" si="35"/>
        <v>2021-12-15</v>
      </c>
    </row>
    <row r="571" spans="1:21">
      <c r="A571" s="2" t="s">
        <v>3</v>
      </c>
      <c r="B571" s="2" t="s">
        <v>23</v>
      </c>
      <c r="C571" s="2" t="s">
        <v>24</v>
      </c>
      <c r="D571" s="2" t="s">
        <v>1856</v>
      </c>
      <c r="E571" s="2">
        <v>10025</v>
      </c>
      <c r="F571" s="2" t="str">
        <f t="shared" si="40"/>
        <v>ETH</v>
      </c>
      <c r="G571" s="2" t="str">
        <f>IF(INDEX(지갑!$H:$H,MATCH(A571&amp;B571&amp;C571&amp;D571&amp;E571&amp;F571&amp;H571,지갑!$K:$K,0))=0, "",INDEX(지갑!$H:$H,MATCH(A571&amp;B571&amp;C571&amp;D571&amp;E571&amp;F571&amp;H571,지갑!$K:$K,0)))</f>
        <v>0xd16eEBDb4F8804b66AB4b2c536917154d9a47E82</v>
      </c>
      <c r="I571" s="6" t="s">
        <v>6</v>
      </c>
      <c r="J571" s="6" t="s">
        <v>24</v>
      </c>
      <c r="K571" s="6" t="s">
        <v>11</v>
      </c>
      <c r="L571" s="6" t="s">
        <v>11</v>
      </c>
      <c r="M571" s="23">
        <v>4049.2910000000002</v>
      </c>
      <c r="N571" s="6" t="s">
        <v>199</v>
      </c>
      <c r="P571" s="6" t="str">
        <f>IF(ISBLANK(N571)=FALSE,IF(ISERROR(INDEX(지갑!$B$2:$B$1048576,MATCH($N571&amp;O571,지갑!$J$2:$J$1048576,0))) = TRUE, "", INDEX(지갑!$B$2:$B$1048576,MATCH($N571&amp;O571,지갑!$J$2:$J$1048576,0))),"")</f>
        <v>exchange</v>
      </c>
      <c r="Q571" s="6" t="str">
        <f>IF(ISBLANK(N571)=FALSE,IF(ISERROR(INDEX(지갑!$C$2:$C$1048576,MATCH($N571&amp;O571,지갑!$J$2:$J$1048576,0))) = TRUE, "", INDEX(지갑!$C$2:$C$1048576,MATCH($N571&amp;O571,지갑!$J$2:$J$1048576,0))),"")</f>
        <v>FTX</v>
      </c>
      <c r="R571" s="6" t="str">
        <f>IF(ISBLANK(N571)=FALSE,IF(ISERROR(INDEX(지갑!$D$2:$D$1048576,MATCH($N571&amp;O571,지갑!$J$2:$J$1048576,0))) = TRUE, "", INDEX(지갑!$D$2:$D$1048576,MATCH($N571&amp;O571,지갑!$J$2:$J$1048576,0))),"")</f>
        <v>Peertec</v>
      </c>
      <c r="S571" s="6" t="s">
        <v>1766</v>
      </c>
      <c r="T571" s="12">
        <v>44538.783391203702</v>
      </c>
      <c r="U571" s="2" t="str">
        <f t="shared" si="35"/>
        <v>2021-12-08</v>
      </c>
    </row>
    <row r="572" spans="1:21">
      <c r="A572" s="2" t="s">
        <v>3</v>
      </c>
      <c r="B572" s="2" t="str">
        <f t="shared" ref="B572:C578" si="41">I572</f>
        <v>Huobi</v>
      </c>
      <c r="C572" s="2" t="str">
        <f t="shared" si="41"/>
        <v>Peertec</v>
      </c>
      <c r="F572" s="2" t="str">
        <f t="shared" si="40"/>
        <v>ATOM</v>
      </c>
      <c r="G572" s="2" t="str">
        <f>IF(INDEX(지갑!$H:$H,MATCH(A572&amp;B572&amp;C572&amp;D572&amp;E572&amp;F572&amp;H572,지갑!$K:$K,0))=0, "",INDEX(지갑!$H:$H,MATCH(A572&amp;B572&amp;C572&amp;D572&amp;E572&amp;F572&amp;H572,지갑!$K:$K,0)))</f>
        <v>cosmos1jjwh9rqudukx8r8duw226uc90g73spmze6mt3g</v>
      </c>
      <c r="I572" s="6" t="s">
        <v>858</v>
      </c>
      <c r="J572" s="6" t="s">
        <v>58</v>
      </c>
      <c r="K572" s="6" t="s">
        <v>70</v>
      </c>
      <c r="L572" s="6" t="s">
        <v>70</v>
      </c>
      <c r="M572" s="9">
        <v>5999.9949999999999</v>
      </c>
      <c r="N572" s="6" t="s">
        <v>989</v>
      </c>
      <c r="O572" s="6" t="s">
        <v>990</v>
      </c>
      <c r="P572" s="6" t="str">
        <f>IF(ISBLANK(N572)=FALSE,IF(ISERROR(INDEX(지갑!$B$2:$B$1048576,MATCH($N572&amp;O572,지갑!$J$2:$J$1048576,0))) = TRUE, "", INDEX(지갑!$B$2:$B$1048576,MATCH($N572&amp;O572,지갑!$J$2:$J$1048576,0))),"")</f>
        <v/>
      </c>
      <c r="Q572" s="6" t="str">
        <f>IF(ISBLANK(N572)=FALSE,IF(ISERROR(INDEX(지갑!$C$2:$C$1048576,MATCH($N572&amp;O572,지갑!$J$2:$J$1048576,0))) = TRUE, "", INDEX(지갑!$C$2:$C$1048576,MATCH($N572&amp;O572,지갑!$J$2:$J$1048576,0))),"")</f>
        <v/>
      </c>
      <c r="R572" s="6" t="str">
        <f>IF(ISBLANK(N572)=FALSE,IF(ISERROR(INDEX(지갑!$D$2:$D$1048576,MATCH($N572&amp;O572,지갑!$J$2:$J$1048576,0))) = TRUE, "", INDEX(지갑!$D$2:$D$1048576,MATCH($N572&amp;O572,지갑!$J$2:$J$1048576,0))),"")</f>
        <v/>
      </c>
      <c r="S572" s="6" t="s">
        <v>991</v>
      </c>
      <c r="T572" s="12">
        <v>44313.600377337963</v>
      </c>
      <c r="U572" s="2" t="str">
        <f t="shared" si="35"/>
        <v>2021-04-27</v>
      </c>
    </row>
    <row r="573" spans="1:21">
      <c r="A573" s="2" t="s">
        <v>3</v>
      </c>
      <c r="B573" s="2" t="str">
        <f t="shared" si="41"/>
        <v>Huobi</v>
      </c>
      <c r="C573" s="2" t="str">
        <f t="shared" si="41"/>
        <v>Peertec</v>
      </c>
      <c r="F573" s="2" t="str">
        <f t="shared" si="40"/>
        <v>BTC</v>
      </c>
      <c r="G573" s="2" t="str">
        <f>IF(INDEX(지갑!$H:$H,MATCH(A573&amp;B573&amp;C573&amp;D573&amp;E573&amp;F573&amp;H573,지갑!$K:$K,0))=0, "",INDEX(지갑!$H:$H,MATCH(A573&amp;B573&amp;C573&amp;D573&amp;E573&amp;F573&amp;H573,지갑!$K:$K,0)))</f>
        <v>1MdatewJkKfSptYBaJvgEBFYCEbiCkELVt</v>
      </c>
      <c r="I573" s="6" t="s">
        <v>858</v>
      </c>
      <c r="J573" s="6" t="s">
        <v>58</v>
      </c>
      <c r="K573" s="6" t="s">
        <v>9</v>
      </c>
      <c r="L573" s="6" t="s">
        <v>9</v>
      </c>
      <c r="M573" s="9">
        <v>4.9996</v>
      </c>
      <c r="N573" s="6" t="s">
        <v>960</v>
      </c>
      <c r="P573" s="6" t="str">
        <f>IF(ISBLANK(N573)=FALSE,IF(ISERROR(INDEX(지갑!$B$2:$B$1048576,MATCH($N573&amp;O573,지갑!$J$2:$J$1048576,0))) = TRUE, "", INDEX(지갑!$B$2:$B$1048576,MATCH($N573&amp;O573,지갑!$J$2:$J$1048576,0))),"")</f>
        <v>exchange</v>
      </c>
      <c r="Q573" s="6" t="str">
        <f>IF(ISBLANK(N573)=FALSE,IF(ISERROR(INDEX(지갑!$C$2:$C$1048576,MATCH($N573&amp;O573,지갑!$J$2:$J$1048576,0))) = TRUE, "", INDEX(지갑!$C$2:$C$1048576,MATCH($N573&amp;O573,지갑!$J$2:$J$1048576,0))),"")</f>
        <v>미확인</v>
      </c>
      <c r="R573" s="6" t="str">
        <f>IF(ISBLANK(N573)=FALSE,IF(ISERROR(INDEX(지갑!$D$2:$D$1048576,MATCH($N573&amp;O573,지갑!$J$2:$J$1048576,0))) = TRUE, "", INDEX(지갑!$D$2:$D$1048576,MATCH($N573&amp;O573,지갑!$J$2:$J$1048576,0))),"")</f>
        <v>Peertec</v>
      </c>
      <c r="S573" s="6" t="s">
        <v>992</v>
      </c>
      <c r="T573" s="12">
        <v>44314.534572488417</v>
      </c>
      <c r="U573" s="2" t="str">
        <f t="shared" si="35"/>
        <v>2021-04-28</v>
      </c>
    </row>
    <row r="574" spans="1:21">
      <c r="A574" s="2" t="s">
        <v>3</v>
      </c>
      <c r="B574" s="2" t="str">
        <f t="shared" si="41"/>
        <v>Huobi</v>
      </c>
      <c r="C574" s="2" t="str">
        <f t="shared" si="41"/>
        <v>Peertec</v>
      </c>
      <c r="F574" s="2" t="str">
        <f t="shared" si="40"/>
        <v>XLM</v>
      </c>
      <c r="G574" s="2" t="str">
        <f>IF(INDEX(지갑!$H:$H,MATCH(A574&amp;B574&amp;C574&amp;D574&amp;E574&amp;F574&amp;H574,지갑!$K:$K,0))=0, "",INDEX(지갑!$H:$H,MATCH(A574&amp;B574&amp;C574&amp;D574&amp;E574&amp;F574&amp;H574,지갑!$K:$K,0)))</f>
        <v>GDP34WXZRCSHVUDQLGKJKOBMS5LOQPHCIADZU5POEF3IICZ7XNQJ65Y6</v>
      </c>
      <c r="I574" s="6" t="s">
        <v>858</v>
      </c>
      <c r="J574" s="6" t="s">
        <v>58</v>
      </c>
      <c r="K574" s="6" t="s">
        <v>50</v>
      </c>
      <c r="L574" s="6" t="s">
        <v>50</v>
      </c>
      <c r="M574" s="9">
        <v>1500000</v>
      </c>
      <c r="N574" s="6" t="s">
        <v>993</v>
      </c>
      <c r="O574" s="6" t="s">
        <v>994</v>
      </c>
      <c r="P574" s="6" t="str">
        <f>IF(ISBLANK(N574)=FALSE,IF(ISERROR(INDEX(지갑!$B$2:$B$1048576,MATCH($N574&amp;O574,지갑!$J$2:$J$1048576,0))) = TRUE, "", INDEX(지갑!$B$2:$B$1048576,MATCH($N574&amp;O574,지갑!$J$2:$J$1048576,0))),"")</f>
        <v>exchange</v>
      </c>
      <c r="Q574" s="6" t="str">
        <f>IF(ISBLANK(N574)=FALSE,IF(ISERROR(INDEX(지갑!$C$2:$C$1048576,MATCH($N574&amp;O574,지갑!$J$2:$J$1048576,0))) = TRUE, "", INDEX(지갑!$C$2:$C$1048576,MATCH($N574&amp;O574,지갑!$J$2:$J$1048576,0))),"")</f>
        <v>미확인</v>
      </c>
      <c r="R574" s="6" t="str">
        <f>IF(ISBLANK(N574)=FALSE,IF(ISERROR(INDEX(지갑!$D$2:$D$1048576,MATCH($N574&amp;O574,지갑!$J$2:$J$1048576,0))) = TRUE, "", INDEX(지갑!$D$2:$D$1048576,MATCH($N574&amp;O574,지갑!$J$2:$J$1048576,0))),"")</f>
        <v>Celsius</v>
      </c>
      <c r="T574" s="12">
        <v>44322.740083634257</v>
      </c>
      <c r="U574" s="2" t="str">
        <f t="shared" si="35"/>
        <v>2021-05-06</v>
      </c>
    </row>
    <row r="575" spans="1:21">
      <c r="A575" s="2" t="s">
        <v>3</v>
      </c>
      <c r="B575" s="2" t="str">
        <f t="shared" si="41"/>
        <v>Huobi</v>
      </c>
      <c r="C575" s="2" t="str">
        <f t="shared" si="41"/>
        <v>Peertec</v>
      </c>
      <c r="F575" s="2" t="str">
        <f t="shared" si="40"/>
        <v>XLM</v>
      </c>
      <c r="G575" s="2" t="str">
        <f>IF(INDEX(지갑!$H:$H,MATCH(A575&amp;B575&amp;C575&amp;D575&amp;E575&amp;F575&amp;H575,지갑!$K:$K,0))=0, "",INDEX(지갑!$H:$H,MATCH(A575&amp;B575&amp;C575&amp;D575&amp;E575&amp;F575&amp;H575,지갑!$K:$K,0)))</f>
        <v>GDP34WXZRCSHVUDQLGKJKOBMS5LOQPHCIADZU5POEF3IICZ7XNQJ65Y6</v>
      </c>
      <c r="I575" s="6" t="s">
        <v>858</v>
      </c>
      <c r="J575" s="6" t="s">
        <v>58</v>
      </c>
      <c r="K575" s="6" t="s">
        <v>50</v>
      </c>
      <c r="L575" s="6" t="s">
        <v>50</v>
      </c>
      <c r="M575" s="9">
        <v>4000000</v>
      </c>
      <c r="N575" s="6" t="s">
        <v>993</v>
      </c>
      <c r="O575" s="6" t="s">
        <v>994</v>
      </c>
      <c r="P575" s="6" t="str">
        <f>IF(ISBLANK(N575)=FALSE,IF(ISERROR(INDEX(지갑!$B$2:$B$1048576,MATCH($N575&amp;O575,지갑!$J$2:$J$1048576,0))) = TRUE, "", INDEX(지갑!$B$2:$B$1048576,MATCH($N575&amp;O575,지갑!$J$2:$J$1048576,0))),"")</f>
        <v>exchange</v>
      </c>
      <c r="Q575" s="6" t="str">
        <f>IF(ISBLANK(N575)=FALSE,IF(ISERROR(INDEX(지갑!$C$2:$C$1048576,MATCH($N575&amp;O575,지갑!$J$2:$J$1048576,0))) = TRUE, "", INDEX(지갑!$C$2:$C$1048576,MATCH($N575&amp;O575,지갑!$J$2:$J$1048576,0))),"")</f>
        <v>미확인</v>
      </c>
      <c r="R575" s="6" t="str">
        <f>IF(ISBLANK(N575)=FALSE,IF(ISERROR(INDEX(지갑!$D$2:$D$1048576,MATCH($N575&amp;O575,지갑!$J$2:$J$1048576,0))) = TRUE, "", INDEX(지갑!$D$2:$D$1048576,MATCH($N575&amp;O575,지갑!$J$2:$J$1048576,0))),"")</f>
        <v>Celsius</v>
      </c>
      <c r="S575" s="6" t="s">
        <v>995</v>
      </c>
      <c r="T575" s="12">
        <v>44322.749253553236</v>
      </c>
      <c r="U575" s="2" t="str">
        <f t="shared" si="35"/>
        <v>2021-05-06</v>
      </c>
    </row>
    <row r="576" spans="1:21">
      <c r="A576" s="2" t="s">
        <v>3</v>
      </c>
      <c r="B576" s="2" t="str">
        <f t="shared" si="41"/>
        <v>Huobi</v>
      </c>
      <c r="C576" s="2" t="str">
        <f t="shared" si="41"/>
        <v>Peertec</v>
      </c>
      <c r="F576" s="2" t="str">
        <f t="shared" si="40"/>
        <v>XLM</v>
      </c>
      <c r="G576" s="2" t="str">
        <f>IF(INDEX(지갑!$H:$H,MATCH(A576&amp;B576&amp;C576&amp;D576&amp;E576&amp;F576&amp;H576,지갑!$K:$K,0))=0, "",INDEX(지갑!$H:$H,MATCH(A576&amp;B576&amp;C576&amp;D576&amp;E576&amp;F576&amp;H576,지갑!$K:$K,0)))</f>
        <v>GDP34WXZRCSHVUDQLGKJKOBMS5LOQPHCIADZU5POEF3IICZ7XNQJ65Y6</v>
      </c>
      <c r="I576" s="6" t="s">
        <v>858</v>
      </c>
      <c r="J576" s="6" t="s">
        <v>58</v>
      </c>
      <c r="K576" s="6" t="s">
        <v>50</v>
      </c>
      <c r="L576" s="6" t="s">
        <v>50</v>
      </c>
      <c r="M576" s="9">
        <v>763919.610507</v>
      </c>
      <c r="N576" s="6" t="s">
        <v>993</v>
      </c>
      <c r="O576" s="6" t="s">
        <v>994</v>
      </c>
      <c r="P576" s="6" t="str">
        <f>IF(ISBLANK(N576)=FALSE,IF(ISERROR(INDEX(지갑!$B$2:$B$1048576,MATCH($N576&amp;O576,지갑!$J$2:$J$1048576,0))) = TRUE, "", INDEX(지갑!$B$2:$B$1048576,MATCH($N576&amp;O576,지갑!$J$2:$J$1048576,0))),"")</f>
        <v>exchange</v>
      </c>
      <c r="Q576" s="6" t="str">
        <f>IF(ISBLANK(N576)=FALSE,IF(ISERROR(INDEX(지갑!$C$2:$C$1048576,MATCH($N576&amp;O576,지갑!$J$2:$J$1048576,0))) = TRUE, "", INDEX(지갑!$C$2:$C$1048576,MATCH($N576&amp;O576,지갑!$J$2:$J$1048576,0))),"")</f>
        <v>미확인</v>
      </c>
      <c r="R576" s="6" t="str">
        <f>IF(ISBLANK(N576)=FALSE,IF(ISERROR(INDEX(지갑!$D$2:$D$1048576,MATCH($N576&amp;O576,지갑!$J$2:$J$1048576,0))) = TRUE, "", INDEX(지갑!$D$2:$D$1048576,MATCH($N576&amp;O576,지갑!$J$2:$J$1048576,0))),"")</f>
        <v>Celsius</v>
      </c>
      <c r="S576" s="6" t="s">
        <v>996</v>
      </c>
      <c r="T576" s="12">
        <v>44322.75070232639</v>
      </c>
      <c r="U576" s="2" t="str">
        <f t="shared" si="35"/>
        <v>2021-05-06</v>
      </c>
    </row>
    <row r="577" spans="1:21">
      <c r="A577" s="2" t="s">
        <v>3</v>
      </c>
      <c r="B577" s="2" t="str">
        <f t="shared" si="41"/>
        <v>Huobi</v>
      </c>
      <c r="C577" s="2" t="str">
        <f t="shared" si="41"/>
        <v>Peertec</v>
      </c>
      <c r="F577" s="2" t="str">
        <f t="shared" si="40"/>
        <v>BTC</v>
      </c>
      <c r="G577" s="2" t="str">
        <f>IF(INDEX(지갑!$H:$H,MATCH(A577&amp;B577&amp;C577&amp;D577&amp;E577&amp;F577&amp;H577,지갑!$K:$K,0))=0, "",INDEX(지갑!$H:$H,MATCH(A577&amp;B577&amp;C577&amp;D577&amp;E577&amp;F577&amp;H577,지갑!$K:$K,0)))</f>
        <v>1MdatewJkKfSptYBaJvgEBFYCEbiCkELVt</v>
      </c>
      <c r="I577" s="6" t="s">
        <v>858</v>
      </c>
      <c r="J577" s="6" t="s">
        <v>58</v>
      </c>
      <c r="K577" s="6" t="s">
        <v>9</v>
      </c>
      <c r="L577" s="6" t="s">
        <v>9</v>
      </c>
      <c r="M577" s="9">
        <v>2.4409999999999998</v>
      </c>
      <c r="N577" s="6" t="s">
        <v>997</v>
      </c>
      <c r="P577" s="6" t="str">
        <f>IF(ISBLANK(N577)=FALSE,IF(ISERROR(INDEX(지갑!$B$2:$B$1048576,MATCH($N577&amp;O577,지갑!$J$2:$J$1048576,0))) = TRUE, "", INDEX(지갑!$B$2:$B$1048576,MATCH($N577&amp;O577,지갑!$J$2:$J$1048576,0))),"")</f>
        <v/>
      </c>
      <c r="Q577" s="6" t="str">
        <f>IF(ISBLANK(N577)=FALSE,IF(ISERROR(INDEX(지갑!$C$2:$C$1048576,MATCH($N577&amp;O577,지갑!$J$2:$J$1048576,0))) = TRUE, "", INDEX(지갑!$C$2:$C$1048576,MATCH($N577&amp;O577,지갑!$J$2:$J$1048576,0))),"")</f>
        <v/>
      </c>
      <c r="R577" s="6" t="str">
        <f>IF(ISBLANK(N577)=FALSE,IF(ISERROR(INDEX(지갑!$D$2:$D$1048576,MATCH($N577&amp;O577,지갑!$J$2:$J$1048576,0))) = TRUE, "", INDEX(지갑!$D$2:$D$1048576,MATCH($N577&amp;O577,지갑!$J$2:$J$1048576,0))),"")</f>
        <v/>
      </c>
      <c r="S577" s="6" t="s">
        <v>998</v>
      </c>
      <c r="T577" s="12">
        <v>44326.738483726847</v>
      </c>
      <c r="U577" s="2" t="str">
        <f t="shared" si="35"/>
        <v>2021-05-10</v>
      </c>
    </row>
    <row r="578" spans="1:21">
      <c r="A578" s="2" t="s">
        <v>3</v>
      </c>
      <c r="B578" s="2" t="str">
        <f t="shared" si="41"/>
        <v>Huobi</v>
      </c>
      <c r="C578" s="2" t="str">
        <f t="shared" si="41"/>
        <v>Peertec</v>
      </c>
      <c r="F578" s="2" t="str">
        <f t="shared" si="40"/>
        <v>USDT</v>
      </c>
      <c r="G578" s="2" t="str">
        <f>IF(INDEX(지갑!$H:$H,MATCH(A578&amp;B578&amp;C578&amp;D578&amp;E578&amp;F578&amp;H578,지갑!$K:$K,0))=0, "",INDEX(지갑!$H:$H,MATCH(A578&amp;B578&amp;C578&amp;D578&amp;E578&amp;F578&amp;H578,지갑!$K:$K,0)))</f>
        <v>0xdb245cf0aec8bf5d4b3002d00f3e701e80ba380a</v>
      </c>
      <c r="I578" s="6" t="s">
        <v>858</v>
      </c>
      <c r="J578" s="6" t="s">
        <v>58</v>
      </c>
      <c r="K578" s="6" t="s">
        <v>13</v>
      </c>
      <c r="L578" s="6" t="s">
        <v>11</v>
      </c>
      <c r="M578" s="9">
        <v>999980</v>
      </c>
      <c r="N578" s="6" t="s">
        <v>199</v>
      </c>
      <c r="P578" s="6" t="str">
        <f>IF(ISBLANK(N578)=FALSE,IF(ISERROR(INDEX(지갑!$B$2:$B$1048576,MATCH($N578&amp;O578,지갑!$J$2:$J$1048576,0))) = TRUE, "", INDEX(지갑!$B$2:$B$1048576,MATCH($N578&amp;O578,지갑!$J$2:$J$1048576,0))),"")</f>
        <v>exchange</v>
      </c>
      <c r="Q578" s="6" t="str">
        <f>IF(ISBLANK(N578)=FALSE,IF(ISERROR(INDEX(지갑!$C$2:$C$1048576,MATCH($N578&amp;O578,지갑!$J$2:$J$1048576,0))) = TRUE, "", INDEX(지갑!$C$2:$C$1048576,MATCH($N578&amp;O578,지갑!$J$2:$J$1048576,0))),"")</f>
        <v>FTX</v>
      </c>
      <c r="R578" s="6" t="str">
        <f>IF(ISBLANK(N578)=FALSE,IF(ISERROR(INDEX(지갑!$D$2:$D$1048576,MATCH($N578&amp;O578,지갑!$J$2:$J$1048576,0))) = TRUE, "", INDEX(지갑!$D$2:$D$1048576,MATCH($N578&amp;O578,지갑!$J$2:$J$1048576,0))),"")</f>
        <v>Peertec</v>
      </c>
      <c r="S578" s="6" t="s">
        <v>999</v>
      </c>
      <c r="T578" s="12">
        <v>44327.797599062498</v>
      </c>
      <c r="U578" s="2" t="str">
        <f t="shared" si="35"/>
        <v>2021-05-11</v>
      </c>
    </row>
    <row r="579" spans="1:21">
      <c r="A579" s="2" t="s">
        <v>3</v>
      </c>
      <c r="B579" s="2" t="s">
        <v>23</v>
      </c>
      <c r="C579" s="2" t="s">
        <v>24</v>
      </c>
      <c r="D579" s="2" t="s">
        <v>1856</v>
      </c>
      <c r="E579" s="2">
        <v>10025</v>
      </c>
      <c r="F579" s="2" t="str">
        <f t="shared" si="40"/>
        <v>ETH</v>
      </c>
      <c r="G579" s="2" t="str">
        <f>IF(INDEX(지갑!$H:$H,MATCH(A579&amp;B579&amp;C579&amp;D579&amp;E579&amp;F579&amp;H579,지갑!$K:$K,0))=0, "",INDEX(지갑!$H:$H,MATCH(A579&amp;B579&amp;C579&amp;D579&amp;E579&amp;F579&amp;H579,지갑!$K:$K,0)))</f>
        <v>0xd16eEBDb4F8804b66AB4b2c536917154d9a47E82</v>
      </c>
      <c r="I579" s="6" t="s">
        <v>6</v>
      </c>
      <c r="J579" s="6" t="s">
        <v>24</v>
      </c>
      <c r="K579" s="6" t="s">
        <v>11</v>
      </c>
      <c r="L579" s="6" t="s">
        <v>11</v>
      </c>
      <c r="M579" s="23">
        <v>16.224540000000001</v>
      </c>
      <c r="N579" s="6" t="s">
        <v>416</v>
      </c>
      <c r="P579" s="6" t="str">
        <f>IF(ISBLANK(N579)=FALSE,IF(ISERROR(INDEX(지갑!$B$2:$B$1048576,MATCH($N579&amp;O579,지갑!$J$2:$J$1048576,0))) = TRUE, "", INDEX(지갑!$B$2:$B$1048576,MATCH($N579&amp;O579,지갑!$J$2:$J$1048576,0))),"")</f>
        <v>exchange</v>
      </c>
      <c r="Q579" s="6" t="str">
        <f>IF(ISBLANK(N579)=FALSE,IF(ISERROR(INDEX(지갑!$C$2:$C$1048576,MATCH($N579&amp;O579,지갑!$J$2:$J$1048576,0))) = TRUE, "", INDEX(지갑!$C$2:$C$1048576,MATCH($N579&amp;O579,지갑!$J$2:$J$1048576,0))),"")</f>
        <v>Gopax</v>
      </c>
      <c r="R579" s="6" t="str">
        <f>IF(ISBLANK(N579)=FALSE,IF(ISERROR(INDEX(지갑!$D$2:$D$1048576,MATCH($N579&amp;O579,지갑!$J$2:$J$1048576,0))) = TRUE, "", INDEX(지갑!$D$2:$D$1048576,MATCH($N579&amp;O579,지갑!$J$2:$J$1048576,0))),"")</f>
        <v>Gopax</v>
      </c>
      <c r="S579" s="6" t="s">
        <v>1767</v>
      </c>
      <c r="T579" s="12">
        <v>44538.711458333331</v>
      </c>
      <c r="U579" s="2" t="str">
        <f t="shared" ref="U579:U642" si="42">TEXT(T579, "yyyy-mm-dd")</f>
        <v>2021-12-08</v>
      </c>
    </row>
    <row r="580" spans="1:21">
      <c r="A580" s="2" t="s">
        <v>3</v>
      </c>
      <c r="B580" s="2" t="s">
        <v>23</v>
      </c>
      <c r="C580" s="2" t="s">
        <v>24</v>
      </c>
      <c r="D580" s="2" t="s">
        <v>1856</v>
      </c>
      <c r="E580" s="2">
        <v>10025</v>
      </c>
      <c r="F580" s="2" t="str">
        <f t="shared" si="40"/>
        <v>USDC</v>
      </c>
      <c r="G580" s="2" t="str">
        <f>IF(INDEX(지갑!$H:$H,MATCH(A580&amp;B580&amp;C580&amp;D580&amp;E580&amp;F580&amp;H580,지갑!$K:$K,0))=0, "",INDEX(지갑!$H:$H,MATCH(A580&amp;B580&amp;C580&amp;D580&amp;E580&amp;F580&amp;H580,지갑!$K:$K,0)))</f>
        <v>0xA341107b28740ee5a003BA3960448fD14174a026</v>
      </c>
      <c r="I580" s="6" t="s">
        <v>6</v>
      </c>
      <c r="J580" s="6" t="s">
        <v>24</v>
      </c>
      <c r="K580" s="6" t="s">
        <v>2194</v>
      </c>
      <c r="L580" s="6" t="s">
        <v>1677</v>
      </c>
      <c r="M580" s="23">
        <v>42665.65</v>
      </c>
      <c r="P580" s="6" t="str">
        <f>IF(ISBLANK(N580)=FALSE,IF(ISERROR(INDEX(지갑!$B$2:$B$1048576,MATCH($N580&amp;O580,지갑!$J$2:$J$1048576,0))) = TRUE, "", INDEX(지갑!$B$2:$B$1048576,MATCH($N580&amp;O580,지갑!$J$2:$J$1048576,0))),"")</f>
        <v/>
      </c>
      <c r="Q580" s="6" t="str">
        <f>IF(ISBLANK(N580)=FALSE,IF(ISERROR(INDEX(지갑!$C$2:$C$1048576,MATCH($N580&amp;O580,지갑!$J$2:$J$1048576,0))) = TRUE, "", INDEX(지갑!$C$2:$C$1048576,MATCH($N580&amp;O580,지갑!$J$2:$J$1048576,0))),"")</f>
        <v/>
      </c>
      <c r="R580" s="6" t="str">
        <f>IF(ISBLANK(N580)=FALSE,IF(ISERROR(INDEX(지갑!$D$2:$D$1048576,MATCH($N580&amp;O580,지갑!$J$2:$J$1048576,0))) = TRUE, "", INDEX(지갑!$D$2:$D$1048576,MATCH($N580&amp;O580,지갑!$J$2:$J$1048576,0))),"")</f>
        <v/>
      </c>
      <c r="T580" s="12">
        <v>44538.480358796296</v>
      </c>
      <c r="U580" s="2" t="str">
        <f t="shared" si="42"/>
        <v>2021-12-08</v>
      </c>
    </row>
    <row r="581" spans="1:21">
      <c r="A581" s="2" t="s">
        <v>3</v>
      </c>
      <c r="B581" s="2" t="s">
        <v>23</v>
      </c>
      <c r="C581" s="2" t="s">
        <v>24</v>
      </c>
      <c r="D581" s="2" t="s">
        <v>1856</v>
      </c>
      <c r="E581" s="2">
        <v>10025</v>
      </c>
      <c r="F581" s="2" t="str">
        <f t="shared" si="40"/>
        <v>USDT</v>
      </c>
      <c r="G581" s="2" t="str">
        <f>IF(INDEX(지갑!$H:$H,MATCH(A581&amp;B581&amp;C581&amp;D581&amp;E581&amp;F581&amp;H581,지갑!$K:$K,0))=0, "",INDEX(지갑!$H:$H,MATCH(A581&amp;B581&amp;C581&amp;D581&amp;E581&amp;F581&amp;H581,지갑!$K:$K,0)))</f>
        <v>0xA341107b28740ee5a003BA3960448fD14174a026</v>
      </c>
      <c r="I581" s="6" t="s">
        <v>6</v>
      </c>
      <c r="J581" s="6" t="s">
        <v>24</v>
      </c>
      <c r="K581" s="6" t="s">
        <v>13</v>
      </c>
      <c r="L581" s="6" t="s">
        <v>1675</v>
      </c>
      <c r="M581" s="23">
        <v>2500</v>
      </c>
      <c r="N581" s="6" t="s">
        <v>1813</v>
      </c>
      <c r="P581" s="6" t="str">
        <f>IF(ISBLANK(N581)=FALSE,IF(ISERROR(INDEX(지갑!$B$2:$B$1048576,MATCH($N581&amp;O581,지갑!$J$2:$J$1048576,0))) = TRUE, "", INDEX(지갑!$B$2:$B$1048576,MATCH($N581&amp;O581,지갑!$J$2:$J$1048576,0))),"")</f>
        <v/>
      </c>
      <c r="Q581" s="6" t="str">
        <f>IF(ISBLANK(N581)=FALSE,IF(ISERROR(INDEX(지갑!$C$2:$C$1048576,MATCH($N581&amp;O581,지갑!$J$2:$J$1048576,0))) = TRUE, "", INDEX(지갑!$C$2:$C$1048576,MATCH($N581&amp;O581,지갑!$J$2:$J$1048576,0))),"")</f>
        <v/>
      </c>
      <c r="R581" s="6" t="str">
        <f>IF(ISBLANK(N581)=FALSE,IF(ISERROR(INDEX(지갑!$D$2:$D$1048576,MATCH($N581&amp;O581,지갑!$J$2:$J$1048576,0))) = TRUE, "", INDEX(지갑!$D$2:$D$1048576,MATCH($N581&amp;O581,지갑!$J$2:$J$1048576,0))),"")</f>
        <v/>
      </c>
      <c r="S581" s="6" t="s">
        <v>1768</v>
      </c>
      <c r="T581" s="12">
        <v>44529.278321759259</v>
      </c>
      <c r="U581" s="2" t="str">
        <f t="shared" si="42"/>
        <v>2021-11-29</v>
      </c>
    </row>
    <row r="582" spans="1:21">
      <c r="A582" s="2" t="s">
        <v>3</v>
      </c>
      <c r="B582" s="2" t="s">
        <v>23</v>
      </c>
      <c r="C582" s="2" t="s">
        <v>24</v>
      </c>
      <c r="D582" s="2" t="s">
        <v>1856</v>
      </c>
      <c r="E582" s="2">
        <v>10025</v>
      </c>
      <c r="F582" s="2" t="str">
        <f t="shared" si="40"/>
        <v>USDC</v>
      </c>
      <c r="G582" s="2" t="str">
        <f>IF(INDEX(지갑!$H:$H,MATCH(A582&amp;B582&amp;C582&amp;D582&amp;E582&amp;F582&amp;H582,지갑!$K:$K,0))=0, "",INDEX(지갑!$H:$H,MATCH(A582&amp;B582&amp;C582&amp;D582&amp;E582&amp;F582&amp;H582,지갑!$K:$K,0)))</f>
        <v>0xA341107b28740ee5a003BA3960448fD14174a026</v>
      </c>
      <c r="I582" s="6" t="s">
        <v>6</v>
      </c>
      <c r="J582" s="6" t="s">
        <v>24</v>
      </c>
      <c r="K582" s="6" t="s">
        <v>2194</v>
      </c>
      <c r="L582" s="6" t="s">
        <v>1677</v>
      </c>
      <c r="M582" s="23">
        <v>100000</v>
      </c>
      <c r="P582" s="6" t="str">
        <f>IF(ISBLANK(N582)=FALSE,IF(ISERROR(INDEX(지갑!$B$2:$B$1048576,MATCH($N582&amp;O582,지갑!$J$2:$J$1048576,0))) = TRUE, "", INDEX(지갑!$B$2:$B$1048576,MATCH($N582&amp;O582,지갑!$J$2:$J$1048576,0))),"")</f>
        <v/>
      </c>
      <c r="Q582" s="6" t="str">
        <f>IF(ISBLANK(N582)=FALSE,IF(ISERROR(INDEX(지갑!$C$2:$C$1048576,MATCH($N582&amp;O582,지갑!$J$2:$J$1048576,0))) = TRUE, "", INDEX(지갑!$C$2:$C$1048576,MATCH($N582&amp;O582,지갑!$J$2:$J$1048576,0))),"")</f>
        <v/>
      </c>
      <c r="R582" s="6" t="str">
        <f>IF(ISBLANK(N582)=FALSE,IF(ISERROR(INDEX(지갑!$D$2:$D$1048576,MATCH($N582&amp;O582,지갑!$J$2:$J$1048576,0))) = TRUE, "", INDEX(지갑!$D$2:$D$1048576,MATCH($N582&amp;O582,지갑!$J$2:$J$1048576,0))),"")</f>
        <v/>
      </c>
      <c r="T582" s="12">
        <v>44510.309953703705</v>
      </c>
      <c r="U582" s="2" t="str">
        <f t="shared" si="42"/>
        <v>2021-11-10</v>
      </c>
    </row>
    <row r="583" spans="1:21">
      <c r="A583" s="2" t="s">
        <v>3</v>
      </c>
      <c r="B583" s="2" t="s">
        <v>23</v>
      </c>
      <c r="C583" s="2" t="s">
        <v>24</v>
      </c>
      <c r="D583" s="2" t="s">
        <v>1856</v>
      </c>
      <c r="E583" s="2">
        <v>10025</v>
      </c>
      <c r="F583" s="2" t="str">
        <f t="shared" si="40"/>
        <v>BTC</v>
      </c>
      <c r="G583" s="2" t="str">
        <f>IF(INDEX(지갑!$H:$H,MATCH(A583&amp;B583&amp;C583&amp;D583&amp;E583&amp;F583&amp;H583,지갑!$K:$K,0))=0, "",INDEX(지갑!$H:$H,MATCH(A583&amp;B583&amp;C583&amp;D583&amp;E583&amp;F583&amp;H583,지갑!$K:$K,0)))</f>
        <v>3H9GcbHrica8tDjBgkByHKNbwpcdTapLoK</v>
      </c>
      <c r="I583" s="6" t="s">
        <v>6</v>
      </c>
      <c r="J583" s="6" t="s">
        <v>24</v>
      </c>
      <c r="K583" s="6" t="s">
        <v>9</v>
      </c>
      <c r="L583" s="6" t="s">
        <v>9</v>
      </c>
      <c r="M583" s="23">
        <v>10.538489999999999</v>
      </c>
      <c r="N583" s="6" t="s">
        <v>69</v>
      </c>
      <c r="P583" s="6" t="str">
        <f>IF(ISBLANK(N583)=FALSE,IF(ISERROR(INDEX(지갑!$B$2:$B$1048576,MATCH($N583&amp;O583,지갑!$J$2:$J$1048576,0))) = TRUE, "", INDEX(지갑!$B$2:$B$1048576,MATCH($N583&amp;O583,지갑!$J$2:$J$1048576,0))),"")</f>
        <v>exchange</v>
      </c>
      <c r="Q583" s="6" t="str">
        <f>IF(ISBLANK(N583)=FALSE,IF(ISERROR(INDEX(지갑!$C$2:$C$1048576,MATCH($N583&amp;O583,지갑!$J$2:$J$1048576,0))) = TRUE, "", INDEX(지갑!$C$2:$C$1048576,MATCH($N583&amp;O583,지갑!$J$2:$J$1048576,0))),"")</f>
        <v>Binance</v>
      </c>
      <c r="R583" s="6" t="str">
        <f>IF(ISBLANK(N583)=FALSE,IF(ISERROR(INDEX(지갑!$D$2:$D$1048576,MATCH($N583&amp;O583,지갑!$J$2:$J$1048576,0))) = TRUE, "", INDEX(지갑!$D$2:$D$1048576,MATCH($N583&amp;O583,지갑!$J$2:$J$1048576,0))),"")</f>
        <v>BBRICK</v>
      </c>
      <c r="S583" s="6" t="s">
        <v>1769</v>
      </c>
      <c r="T583" s="12">
        <v>44504.6878125</v>
      </c>
      <c r="U583" s="2" t="str">
        <f t="shared" si="42"/>
        <v>2021-11-04</v>
      </c>
    </row>
    <row r="584" spans="1:21">
      <c r="A584" s="2" t="s">
        <v>3</v>
      </c>
      <c r="B584" s="2" t="s">
        <v>23</v>
      </c>
      <c r="C584" s="2" t="s">
        <v>24</v>
      </c>
      <c r="D584" s="2" t="s">
        <v>1856</v>
      </c>
      <c r="E584" s="2">
        <v>10025</v>
      </c>
      <c r="F584" s="2" t="str">
        <f t="shared" si="40"/>
        <v>XRP</v>
      </c>
      <c r="G584" s="2" t="str">
        <f>IF(INDEX(지갑!$H:$H,MATCH(A584&amp;B584&amp;C584&amp;D584&amp;E584&amp;F584&amp;H584,지갑!$K:$K,0))=0, "",INDEX(지갑!$H:$H,MATCH(A584&amp;B584&amp;C584&amp;D584&amp;E584&amp;F584&amp;H584,지갑!$K:$K,0)))</f>
        <v>rPFXvVo2fYXVPdV9gCHQouHsMgMhQ2aUwM</v>
      </c>
      <c r="H584" s="2">
        <v>3396311572</v>
      </c>
      <c r="I584" s="6" t="s">
        <v>6</v>
      </c>
      <c r="J584" s="6" t="s">
        <v>24</v>
      </c>
      <c r="K584" s="6" t="s">
        <v>10</v>
      </c>
      <c r="L584" s="6" t="s">
        <v>10</v>
      </c>
      <c r="M584" s="23">
        <v>12181759</v>
      </c>
      <c r="N584" s="6" t="s">
        <v>384</v>
      </c>
      <c r="O584" s="6">
        <v>1425276567</v>
      </c>
      <c r="P584" s="6" t="str">
        <f>IF(ISBLANK(N584)=FALSE,IF(ISERROR(INDEX(지갑!$B$2:$B$1048576,MATCH($N584&amp;O584,지갑!$J$2:$J$1048576,0))) = TRUE, "", INDEX(지갑!$B$2:$B$1048576,MATCH($N584&amp;O584,지갑!$J$2:$J$1048576,0))),"")</f>
        <v>exchange</v>
      </c>
      <c r="Q584" s="6" t="str">
        <f>IF(ISBLANK(N584)=FALSE,IF(ISERROR(INDEX(지갑!$C$2:$C$1048576,MATCH($N584&amp;O584,지갑!$J$2:$J$1048576,0))) = TRUE, "", INDEX(지갑!$C$2:$C$1048576,MATCH($N584&amp;O584,지갑!$J$2:$J$1048576,0))),"")</f>
        <v>Gopax</v>
      </c>
      <c r="R584" s="6" t="str">
        <f>IF(ISBLANK(N584)=FALSE,IF(ISERROR(INDEX(지갑!$D$2:$D$1048576,MATCH($N584&amp;O584,지갑!$J$2:$J$1048576,0))) = TRUE, "", INDEX(지갑!$D$2:$D$1048576,MATCH($N584&amp;O584,지갑!$J$2:$J$1048576,0))),"")</f>
        <v>Gopax</v>
      </c>
      <c r="S584" s="6" t="s">
        <v>395</v>
      </c>
      <c r="T584" s="12">
        <v>44620.445034722223</v>
      </c>
      <c r="U584" s="2" t="str">
        <f t="shared" si="42"/>
        <v>2022-02-28</v>
      </c>
    </row>
    <row r="585" spans="1:21">
      <c r="A585" s="2" t="s">
        <v>3</v>
      </c>
      <c r="B585" s="2" t="s">
        <v>23</v>
      </c>
      <c r="C585" s="2" t="s">
        <v>24</v>
      </c>
      <c r="D585" s="2" t="s">
        <v>1856</v>
      </c>
      <c r="E585" s="2">
        <v>10025</v>
      </c>
      <c r="F585" s="2" t="str">
        <f t="shared" si="40"/>
        <v>XRP</v>
      </c>
      <c r="G585" s="2" t="str">
        <f>IF(INDEX(지갑!$H:$H,MATCH(A585&amp;B585&amp;C585&amp;D585&amp;E585&amp;F585&amp;H585,지갑!$K:$K,0))=0, "",INDEX(지갑!$H:$H,MATCH(A585&amp;B585&amp;C585&amp;D585&amp;E585&amp;F585&amp;H585,지갑!$K:$K,0)))</f>
        <v>rPFXvVo2fYXVPdV9gCHQouHsMgMhQ2aUwM</v>
      </c>
      <c r="H585" s="2">
        <v>3396311572</v>
      </c>
      <c r="I585" s="6" t="s">
        <v>6</v>
      </c>
      <c r="J585" s="6" t="s">
        <v>24</v>
      </c>
      <c r="K585" s="6" t="s">
        <v>10</v>
      </c>
      <c r="L585" s="6" t="s">
        <v>10</v>
      </c>
      <c r="M585" s="23">
        <v>20000</v>
      </c>
      <c r="N585" s="6" t="s">
        <v>73</v>
      </c>
      <c r="O585" s="6">
        <v>105711647</v>
      </c>
      <c r="P585" s="6" t="str">
        <f>IF(ISBLANK(N585)=FALSE,IF(ISERROR(INDEX(지갑!$B$2:$B$1048576,MATCH($N585&amp;O585,지갑!$J$2:$J$1048576,0))) = TRUE, "", INDEX(지갑!$B$2:$B$1048576,MATCH($N585&amp;O585,지갑!$J$2:$J$1048576,0))),"")</f>
        <v>exchange</v>
      </c>
      <c r="Q585" s="6" t="str">
        <f>IF(ISBLANK(N585)=FALSE,IF(ISERROR(INDEX(지갑!$C$2:$C$1048576,MATCH($N585&amp;O585,지갑!$J$2:$J$1048576,0))) = TRUE, "", INDEX(지갑!$C$2:$C$1048576,MATCH($N585&amp;O585,지갑!$J$2:$J$1048576,0))),"")</f>
        <v>Binance</v>
      </c>
      <c r="R585" s="6" t="str">
        <f>IF(ISBLANK(N585)=FALSE,IF(ISERROR(INDEX(지갑!$D$2:$D$1048576,MATCH($N585&amp;O585,지갑!$J$2:$J$1048576,0))) = TRUE, "", INDEX(지갑!$D$2:$D$1048576,MATCH($N585&amp;O585,지갑!$J$2:$J$1048576,0))),"")</f>
        <v>BBRICK</v>
      </c>
      <c r="S585" s="6" t="s">
        <v>396</v>
      </c>
      <c r="T585" s="12">
        <v>44614.696805555555</v>
      </c>
      <c r="U585" s="2" t="str">
        <f t="shared" si="42"/>
        <v>2022-02-22</v>
      </c>
    </row>
    <row r="586" spans="1:21">
      <c r="A586" s="2" t="s">
        <v>3</v>
      </c>
      <c r="B586" s="2" t="s">
        <v>23</v>
      </c>
      <c r="C586" s="2" t="s">
        <v>24</v>
      </c>
      <c r="D586" s="2" t="s">
        <v>1856</v>
      </c>
      <c r="E586" s="2">
        <v>10025</v>
      </c>
      <c r="F586" s="2" t="str">
        <f t="shared" si="40"/>
        <v>XRP</v>
      </c>
      <c r="G586" s="2" t="str">
        <f>IF(INDEX(지갑!$H:$H,MATCH(A586&amp;B586&amp;C586&amp;D586&amp;E586&amp;F586&amp;H586,지갑!$K:$K,0))=0, "",INDEX(지갑!$H:$H,MATCH(A586&amp;B586&amp;C586&amp;D586&amp;E586&amp;F586&amp;H586,지갑!$K:$K,0)))</f>
        <v>rPFXvVo2fYXVPdV9gCHQouHsMgMhQ2aUwM</v>
      </c>
      <c r="H586" s="2">
        <v>3396311572</v>
      </c>
      <c r="I586" s="6" t="s">
        <v>6</v>
      </c>
      <c r="J586" s="6" t="s">
        <v>24</v>
      </c>
      <c r="K586" s="6" t="s">
        <v>10</v>
      </c>
      <c r="L586" s="6" t="s">
        <v>10</v>
      </c>
      <c r="M586" s="23">
        <v>15718347</v>
      </c>
      <c r="N586" s="6" t="s">
        <v>384</v>
      </c>
      <c r="O586" s="6">
        <v>1425276567</v>
      </c>
      <c r="P586" s="6" t="str">
        <f>IF(ISBLANK(N586)=FALSE,IF(ISERROR(INDEX(지갑!$B$2:$B$1048576,MATCH($N586&amp;O586,지갑!$J$2:$J$1048576,0))) = TRUE, "", INDEX(지갑!$B$2:$B$1048576,MATCH($N586&amp;O586,지갑!$J$2:$J$1048576,0))),"")</f>
        <v>exchange</v>
      </c>
      <c r="Q586" s="6" t="str">
        <f>IF(ISBLANK(N586)=FALSE,IF(ISERROR(INDEX(지갑!$C$2:$C$1048576,MATCH($N586&amp;O586,지갑!$J$2:$J$1048576,0))) = TRUE, "", INDEX(지갑!$C$2:$C$1048576,MATCH($N586&amp;O586,지갑!$J$2:$J$1048576,0))),"")</f>
        <v>Gopax</v>
      </c>
      <c r="R586" s="6" t="str">
        <f>IF(ISBLANK(N586)=FALSE,IF(ISERROR(INDEX(지갑!$D$2:$D$1048576,MATCH($N586&amp;O586,지갑!$J$2:$J$1048576,0))) = TRUE, "", INDEX(지갑!$D$2:$D$1048576,MATCH($N586&amp;O586,지갑!$J$2:$J$1048576,0))),"")</f>
        <v>Gopax</v>
      </c>
      <c r="S586" s="6" t="s">
        <v>409</v>
      </c>
      <c r="T586" s="12">
        <v>44588.541875000003</v>
      </c>
      <c r="U586" s="2" t="str">
        <f t="shared" si="42"/>
        <v>2022-01-27</v>
      </c>
    </row>
    <row r="587" spans="1:21">
      <c r="A587" s="2" t="s">
        <v>3</v>
      </c>
      <c r="B587" s="2" t="s">
        <v>23</v>
      </c>
      <c r="C587" s="2" t="s">
        <v>24</v>
      </c>
      <c r="D587" s="2" t="s">
        <v>1856</v>
      </c>
      <c r="E587" s="2">
        <v>10025</v>
      </c>
      <c r="F587" s="2" t="str">
        <f t="shared" si="40"/>
        <v>BUSD</v>
      </c>
      <c r="G587" s="2" t="e">
        <f>IF(INDEX(지갑!$H:$H,MATCH(A587&amp;B587&amp;C587&amp;D587&amp;E587&amp;F587&amp;H587,지갑!$K:$K,0))=0, "",INDEX(지갑!$H:$H,MATCH(A587&amp;B587&amp;C587&amp;D587&amp;E587&amp;F587&amp;H587,지갑!$K:$K,0)))</f>
        <v>#N/A</v>
      </c>
      <c r="I587" s="6" t="s">
        <v>6</v>
      </c>
      <c r="J587" s="6" t="s">
        <v>24</v>
      </c>
      <c r="K587" s="6" t="s">
        <v>167</v>
      </c>
      <c r="L587" s="6" t="s">
        <v>179</v>
      </c>
      <c r="M587" s="23">
        <v>1463218</v>
      </c>
      <c r="N587" s="6" t="s">
        <v>68</v>
      </c>
      <c r="P587" s="6" t="str">
        <f>IF(ISBLANK(N587)=FALSE,IF(ISERROR(INDEX(지갑!$B$2:$B$1048576,MATCH($N587&amp;O587,지갑!$J$2:$J$1048576,0))) = TRUE, "", INDEX(지갑!$B$2:$B$1048576,MATCH($N587&amp;O587,지갑!$J$2:$J$1048576,0))),"")</f>
        <v>exchange</v>
      </c>
      <c r="Q587" s="6" t="str">
        <f>IF(ISBLANK(N587)=FALSE,IF(ISERROR(INDEX(지갑!$C$2:$C$1048576,MATCH($N587&amp;O587,지갑!$J$2:$J$1048576,0))) = TRUE, "", INDEX(지갑!$C$2:$C$1048576,MATCH($N587&amp;O587,지갑!$J$2:$J$1048576,0))),"")</f>
        <v>Binance</v>
      </c>
      <c r="R587" s="6" t="str">
        <f>IF(ISBLANK(N587)=FALSE,IF(ISERROR(INDEX(지갑!$D$2:$D$1048576,MATCH($N587&amp;O587,지갑!$J$2:$J$1048576,0))) = TRUE, "", INDEX(지갑!$D$2:$D$1048576,MATCH($N587&amp;O587,지갑!$J$2:$J$1048576,0))),"")</f>
        <v>BBRICK</v>
      </c>
      <c r="S587" s="6" t="s">
        <v>1753</v>
      </c>
      <c r="T587" s="12">
        <v>44561.557881944442</v>
      </c>
      <c r="U587" s="2" t="str">
        <f t="shared" si="42"/>
        <v>2021-12-31</v>
      </c>
    </row>
    <row r="588" spans="1:21">
      <c r="A588" s="2" t="s">
        <v>3</v>
      </c>
      <c r="B588" s="2" t="s">
        <v>23</v>
      </c>
      <c r="C588" s="2" t="s">
        <v>24</v>
      </c>
      <c r="D588" s="2" t="s">
        <v>1856</v>
      </c>
      <c r="E588" s="2">
        <v>10025</v>
      </c>
      <c r="F588" s="2" t="str">
        <f t="shared" si="40"/>
        <v>USDC</v>
      </c>
      <c r="G588" s="2" t="str">
        <f>IF(INDEX(지갑!$H:$H,MATCH(A588&amp;B588&amp;C588&amp;D588&amp;E588&amp;F588&amp;H588,지갑!$K:$K,0))=0, "",INDEX(지갑!$H:$H,MATCH(A588&amp;B588&amp;C588&amp;D588&amp;E588&amp;F588&amp;H588,지갑!$K:$K,0)))</f>
        <v>0xA341107b28740ee5a003BA3960448fD14174a026</v>
      </c>
      <c r="I588" s="6" t="s">
        <v>6</v>
      </c>
      <c r="J588" s="6" t="s">
        <v>24</v>
      </c>
      <c r="K588" s="6" t="s">
        <v>12</v>
      </c>
      <c r="L588" s="6" t="s">
        <v>401</v>
      </c>
      <c r="M588" s="23">
        <v>120</v>
      </c>
      <c r="N588" s="6" t="s">
        <v>1814</v>
      </c>
      <c r="P588" s="6" t="str">
        <f>IF(ISBLANK(N588)=FALSE,IF(ISERROR(INDEX(지갑!$B$2:$B$1048576,MATCH($N588&amp;O588,지갑!$J$2:$J$1048576,0))) = TRUE, "", INDEX(지갑!$B$2:$B$1048576,MATCH($N588&amp;O588,지갑!$J$2:$J$1048576,0))),"")</f>
        <v/>
      </c>
      <c r="Q588" s="6" t="str">
        <f>IF(ISBLANK(N588)=FALSE,IF(ISERROR(INDEX(지갑!$C$2:$C$1048576,MATCH($N588&amp;O588,지갑!$J$2:$J$1048576,0))) = TRUE, "", INDEX(지갑!$C$2:$C$1048576,MATCH($N588&amp;O588,지갑!$J$2:$J$1048576,0))),"")</f>
        <v/>
      </c>
      <c r="R588" s="6" t="str">
        <f>IF(ISBLANK(N588)=FALSE,IF(ISERROR(INDEX(지갑!$D$2:$D$1048576,MATCH($N588&amp;O588,지갑!$J$2:$J$1048576,0))) = TRUE, "", INDEX(지갑!$D$2:$D$1048576,MATCH($N588&amp;O588,지갑!$J$2:$J$1048576,0))),"")</f>
        <v/>
      </c>
      <c r="S588" s="6" t="s">
        <v>1770</v>
      </c>
      <c r="T588" s="12">
        <v>44484.425127314818</v>
      </c>
      <c r="U588" s="2" t="str">
        <f t="shared" si="42"/>
        <v>2021-10-15</v>
      </c>
    </row>
    <row r="589" spans="1:21">
      <c r="A589" s="2" t="s">
        <v>3</v>
      </c>
      <c r="B589" s="2" t="s">
        <v>23</v>
      </c>
      <c r="C589" s="2" t="s">
        <v>24</v>
      </c>
      <c r="D589" s="2" t="s">
        <v>1856</v>
      </c>
      <c r="E589" s="2">
        <v>10025</v>
      </c>
      <c r="F589" s="2" t="str">
        <f t="shared" si="40"/>
        <v>USDC</v>
      </c>
      <c r="G589" s="2" t="str">
        <f>IF(INDEX(지갑!$H:$H,MATCH(A589&amp;B589&amp;C589&amp;D589&amp;E589&amp;F589&amp;H589,지갑!$K:$K,0))=0, "",INDEX(지갑!$H:$H,MATCH(A589&amp;B589&amp;C589&amp;D589&amp;E589&amp;F589&amp;H589,지갑!$K:$K,0)))</f>
        <v>0xA341107b28740ee5a003BA3960448fD14174a026</v>
      </c>
      <c r="I589" s="6" t="s">
        <v>6</v>
      </c>
      <c r="J589" s="6" t="s">
        <v>24</v>
      </c>
      <c r="K589" s="6" t="s">
        <v>12</v>
      </c>
      <c r="L589" s="6" t="s">
        <v>1677</v>
      </c>
      <c r="M589" s="23">
        <v>100</v>
      </c>
      <c r="P589" s="6" t="str">
        <f>IF(ISBLANK(N589)=FALSE,IF(ISERROR(INDEX(지갑!$B$2:$B$1048576,MATCH($N589&amp;O589,지갑!$J$2:$J$1048576,0))) = TRUE, "", INDEX(지갑!$B$2:$B$1048576,MATCH($N589&amp;O589,지갑!$J$2:$J$1048576,0))),"")</f>
        <v/>
      </c>
      <c r="Q589" s="6" t="str">
        <f>IF(ISBLANK(N589)=FALSE,IF(ISERROR(INDEX(지갑!$C$2:$C$1048576,MATCH($N589&amp;O589,지갑!$J$2:$J$1048576,0))) = TRUE, "", INDEX(지갑!$C$2:$C$1048576,MATCH($N589&amp;O589,지갑!$J$2:$J$1048576,0))),"")</f>
        <v/>
      </c>
      <c r="R589" s="6" t="str">
        <f>IF(ISBLANK(N589)=FALSE,IF(ISERROR(INDEX(지갑!$D$2:$D$1048576,MATCH($N589&amp;O589,지갑!$J$2:$J$1048576,0))) = TRUE, "", INDEX(지갑!$D$2:$D$1048576,MATCH($N589&amp;O589,지갑!$J$2:$J$1048576,0))),"")</f>
        <v/>
      </c>
      <c r="T589" s="12">
        <v>44480.622615740744</v>
      </c>
      <c r="U589" s="2" t="str">
        <f t="shared" si="42"/>
        <v>2021-10-11</v>
      </c>
    </row>
    <row r="590" spans="1:21">
      <c r="A590" s="2" t="s">
        <v>3</v>
      </c>
      <c r="B590" s="2" t="str">
        <f>I590</f>
        <v>Huobi</v>
      </c>
      <c r="C590" s="2" t="str">
        <f>J590</f>
        <v>Peertec</v>
      </c>
      <c r="F590" s="2" t="str">
        <f t="shared" si="40"/>
        <v>ETH</v>
      </c>
      <c r="G590" s="2" t="str">
        <f>IF(INDEX(지갑!$H:$H,MATCH(A590&amp;B590&amp;C590&amp;D590&amp;E590&amp;F590&amp;H590,지갑!$K:$K,0))=0, "",INDEX(지갑!$H:$H,MATCH(A590&amp;B590&amp;C590&amp;D590&amp;E590&amp;F590&amp;H590,지갑!$K:$K,0)))</f>
        <v>0xdb245cf0aec8bf5d4b3002d00f3e701e80ba380a</v>
      </c>
      <c r="I590" s="6" t="s">
        <v>858</v>
      </c>
      <c r="J590" s="6" t="s">
        <v>58</v>
      </c>
      <c r="K590" s="6" t="s">
        <v>11</v>
      </c>
      <c r="L590" s="6" t="s">
        <v>11</v>
      </c>
      <c r="M590" s="9">
        <v>372.19820282000001</v>
      </c>
      <c r="N590" s="6" t="s">
        <v>199</v>
      </c>
      <c r="P590" s="6" t="str">
        <f>IF(ISBLANK(N590)=FALSE,IF(ISERROR(INDEX(지갑!$B$2:$B$1048576,MATCH($N590&amp;O590,지갑!$J$2:$J$1048576,0))) = TRUE, "", INDEX(지갑!$B$2:$B$1048576,MATCH($N590&amp;O590,지갑!$J$2:$J$1048576,0))),"")</f>
        <v>exchange</v>
      </c>
      <c r="Q590" s="6" t="str">
        <f>IF(ISBLANK(N590)=FALSE,IF(ISERROR(INDEX(지갑!$C$2:$C$1048576,MATCH($N590&amp;O590,지갑!$J$2:$J$1048576,0))) = TRUE, "", INDEX(지갑!$C$2:$C$1048576,MATCH($N590&amp;O590,지갑!$J$2:$J$1048576,0))),"")</f>
        <v>FTX</v>
      </c>
      <c r="R590" s="6" t="str">
        <f>IF(ISBLANK(N590)=FALSE,IF(ISERROR(INDEX(지갑!$D$2:$D$1048576,MATCH($N590&amp;O590,지갑!$J$2:$J$1048576,0))) = TRUE, "", INDEX(지갑!$D$2:$D$1048576,MATCH($N590&amp;O590,지갑!$J$2:$J$1048576,0))),"")</f>
        <v>Peertec</v>
      </c>
      <c r="S590" s="6" t="s">
        <v>1000</v>
      </c>
      <c r="T590" s="12">
        <v>44327.797613703697</v>
      </c>
      <c r="U590" s="2" t="str">
        <f t="shared" si="42"/>
        <v>2021-05-11</v>
      </c>
    </row>
    <row r="591" spans="1:21">
      <c r="A591" s="2" t="s">
        <v>3</v>
      </c>
      <c r="B591" s="2" t="s">
        <v>23</v>
      </c>
      <c r="C591" s="2" t="s">
        <v>24</v>
      </c>
      <c r="D591" s="2" t="s">
        <v>1856</v>
      </c>
      <c r="E591" s="2">
        <v>10025</v>
      </c>
      <c r="F591" s="2" t="str">
        <f t="shared" si="40"/>
        <v>USDT</v>
      </c>
      <c r="G591" s="2" t="str">
        <f>IF(INDEX(지갑!$H:$H,MATCH(A591&amp;B591&amp;C591&amp;D591&amp;E591&amp;F591&amp;H591,지갑!$K:$K,0))=0, "",INDEX(지갑!$H:$H,MATCH(A591&amp;B591&amp;C591&amp;D591&amp;E591&amp;F591&amp;H591,지갑!$K:$K,0)))</f>
        <v>0xA341107b28740ee5a003BA3960448fD14174a026</v>
      </c>
      <c r="I591" s="6" t="s">
        <v>6</v>
      </c>
      <c r="J591" s="6" t="s">
        <v>24</v>
      </c>
      <c r="K591" s="6" t="s">
        <v>13</v>
      </c>
      <c r="L591" s="6" t="s">
        <v>76</v>
      </c>
      <c r="M591" s="23">
        <v>4865.643</v>
      </c>
      <c r="N591" s="6" t="s">
        <v>77</v>
      </c>
      <c r="P591" s="6" t="str">
        <f>IF(ISBLANK(N591)=FALSE,IF(ISERROR(INDEX(지갑!$B$2:$B$1048576,MATCH($N591&amp;O591,지갑!$J$2:$J$1048576,0))) = TRUE, "", INDEX(지갑!$B$2:$B$1048576,MATCH($N591&amp;O591,지갑!$J$2:$J$1048576,0))),"")</f>
        <v>exchange</v>
      </c>
      <c r="Q591" s="6" t="str">
        <f>IF(ISBLANK(N591)=FALSE,IF(ISERROR(INDEX(지갑!$C$2:$C$1048576,MATCH($N591&amp;O591,지갑!$J$2:$J$1048576,0))) = TRUE, "", INDEX(지갑!$C$2:$C$1048576,MATCH($N591&amp;O591,지갑!$J$2:$J$1048576,0))),"")</f>
        <v>Binance</v>
      </c>
      <c r="R591" s="6" t="str">
        <f>IF(ISBLANK(N591)=FALSE,IF(ISERROR(INDEX(지갑!$D$2:$D$1048576,MATCH($N591&amp;O591,지갑!$J$2:$J$1048576,0))) = TRUE, "", INDEX(지갑!$D$2:$D$1048576,MATCH($N591&amp;O591,지갑!$J$2:$J$1048576,0))),"")</f>
        <v>BBRICK</v>
      </c>
      <c r="S591" s="6" t="s">
        <v>1771</v>
      </c>
      <c r="T591" s="12">
        <v>44477.740590277775</v>
      </c>
      <c r="U591" s="2" t="str">
        <f t="shared" si="42"/>
        <v>2021-10-08</v>
      </c>
    </row>
    <row r="592" spans="1:21">
      <c r="A592" s="2" t="s">
        <v>3</v>
      </c>
      <c r="B592" s="2" t="s">
        <v>23</v>
      </c>
      <c r="C592" s="2" t="s">
        <v>24</v>
      </c>
      <c r="D592" s="2" t="s">
        <v>1856</v>
      </c>
      <c r="E592" s="2">
        <v>10025</v>
      </c>
      <c r="F592" s="2" t="str">
        <f t="shared" si="40"/>
        <v>MATIC</v>
      </c>
      <c r="G592" s="2" t="e">
        <f>IF(INDEX(지갑!$H:$H,MATCH(A592&amp;B592&amp;C592&amp;D592&amp;E592&amp;F592&amp;H592,지갑!$K:$K,0))=0, "",INDEX(지갑!$H:$H,MATCH(A592&amp;B592&amp;C592&amp;D592&amp;E592&amp;F592&amp;H592,지갑!$K:$K,0)))</f>
        <v>#N/A</v>
      </c>
      <c r="I592" s="6" t="s">
        <v>6</v>
      </c>
      <c r="J592" s="6" t="s">
        <v>24</v>
      </c>
      <c r="K592" s="6" t="s">
        <v>103</v>
      </c>
      <c r="L592" s="6" t="s">
        <v>1675</v>
      </c>
      <c r="M592" s="23">
        <v>2000000</v>
      </c>
      <c r="N592" s="6" t="s">
        <v>199</v>
      </c>
      <c r="P592" s="6" t="str">
        <f>IF(ISBLANK(N592)=FALSE,IF(ISERROR(INDEX(지갑!$B$2:$B$1048576,MATCH($N592&amp;O592,지갑!$J$2:$J$1048576,0))) = TRUE, "", INDEX(지갑!$B$2:$B$1048576,MATCH($N592&amp;O592,지갑!$J$2:$J$1048576,0))),"")</f>
        <v>exchange</v>
      </c>
      <c r="Q592" s="6" t="str">
        <f>IF(ISBLANK(N592)=FALSE,IF(ISERROR(INDEX(지갑!$C$2:$C$1048576,MATCH($N592&amp;O592,지갑!$J$2:$J$1048576,0))) = TRUE, "", INDEX(지갑!$C$2:$C$1048576,MATCH($N592&amp;O592,지갑!$J$2:$J$1048576,0))),"")</f>
        <v>FTX</v>
      </c>
      <c r="R592" s="6" t="str">
        <f>IF(ISBLANK(N592)=FALSE,IF(ISERROR(INDEX(지갑!$D$2:$D$1048576,MATCH($N592&amp;O592,지갑!$J$2:$J$1048576,0))) = TRUE, "", INDEX(지갑!$D$2:$D$1048576,MATCH($N592&amp;O592,지갑!$J$2:$J$1048576,0))),"")</f>
        <v>Peertec</v>
      </c>
      <c r="S592" s="6" t="s">
        <v>1759</v>
      </c>
      <c r="T592" s="12">
        <v>44559.703541666669</v>
      </c>
      <c r="U592" s="2" t="str">
        <f t="shared" si="42"/>
        <v>2021-12-29</v>
      </c>
    </row>
    <row r="593" spans="1:21">
      <c r="A593" s="2" t="s">
        <v>3</v>
      </c>
      <c r="B593" s="2" t="s">
        <v>23</v>
      </c>
      <c r="C593" s="2" t="s">
        <v>24</v>
      </c>
      <c r="D593" s="2" t="s">
        <v>1856</v>
      </c>
      <c r="E593" s="2">
        <v>10025</v>
      </c>
      <c r="F593" s="2" t="str">
        <f t="shared" si="40"/>
        <v>XRP</v>
      </c>
      <c r="G593" s="2" t="str">
        <f>IF(INDEX(지갑!$H:$H,MATCH(A593&amp;B593&amp;C593&amp;D593&amp;E593&amp;F593&amp;H593,지갑!$K:$K,0))=0, "",INDEX(지갑!$H:$H,MATCH(A593&amp;B593&amp;C593&amp;D593&amp;E593&amp;F593&amp;H593,지갑!$K:$K,0)))</f>
        <v>rPFXvVo2fYXVPdV9gCHQouHsMgMhQ2aUwM</v>
      </c>
      <c r="H593" s="2">
        <v>3396311572</v>
      </c>
      <c r="I593" s="6" t="s">
        <v>6</v>
      </c>
      <c r="J593" s="6" t="s">
        <v>24</v>
      </c>
      <c r="K593" s="6" t="s">
        <v>10</v>
      </c>
      <c r="L593" s="6" t="s">
        <v>10</v>
      </c>
      <c r="M593" s="23">
        <v>34000054</v>
      </c>
      <c r="N593" s="6" t="s">
        <v>1812</v>
      </c>
      <c r="O593" s="6">
        <v>1100021302</v>
      </c>
      <c r="P593" s="6" t="str">
        <f>IF(ISBLANK(N593)=FALSE,IF(ISERROR(INDEX(지갑!$B$2:$B$1048576,MATCH($N593&amp;O593,지갑!$J$2:$J$1048576,0))) = TRUE, "", INDEX(지갑!$B$2:$B$1048576,MATCH($N593&amp;O593,지갑!$J$2:$J$1048576,0))),"")</f>
        <v/>
      </c>
      <c r="Q593" s="6" t="str">
        <f>IF(ISBLANK(N593)=FALSE,IF(ISERROR(INDEX(지갑!$C$2:$C$1048576,MATCH($N593&amp;O593,지갑!$J$2:$J$1048576,0))) = TRUE, "", INDEX(지갑!$C$2:$C$1048576,MATCH($N593&amp;O593,지갑!$J$2:$J$1048576,0))),"")</f>
        <v/>
      </c>
      <c r="R593" s="6" t="str">
        <f>IF(ISBLANK(N593)=FALSE,IF(ISERROR(INDEX(지갑!$D$2:$D$1048576,MATCH($N593&amp;O593,지갑!$J$2:$J$1048576,0))) = TRUE, "", INDEX(지갑!$D$2:$D$1048576,MATCH($N593&amp;O593,지갑!$J$2:$J$1048576,0))),"")</f>
        <v/>
      </c>
      <c r="S593" s="6" t="s">
        <v>1763</v>
      </c>
      <c r="T593" s="12">
        <v>44557.69259259259</v>
      </c>
      <c r="U593" s="2" t="str">
        <f t="shared" si="42"/>
        <v>2021-12-27</v>
      </c>
    </row>
    <row r="594" spans="1:21">
      <c r="A594" s="2" t="s">
        <v>3</v>
      </c>
      <c r="B594" s="2" t="s">
        <v>23</v>
      </c>
      <c r="C594" s="2" t="s">
        <v>24</v>
      </c>
      <c r="D594" s="2" t="s">
        <v>1856</v>
      </c>
      <c r="E594" s="2">
        <v>10025</v>
      </c>
      <c r="F594" s="2" t="str">
        <f t="shared" si="40"/>
        <v>BUSD</v>
      </c>
      <c r="G594" s="2" t="e">
        <f>IF(INDEX(지갑!$H:$H,MATCH(A594&amp;B594&amp;C594&amp;D594&amp;E594&amp;F594&amp;H594,지갑!$K:$K,0))=0, "",INDEX(지갑!$H:$H,MATCH(A594&amp;B594&amp;C594&amp;D594&amp;E594&amp;F594&amp;H594,지갑!$K:$K,0)))</f>
        <v>#N/A</v>
      </c>
      <c r="I594" s="6" t="s">
        <v>6</v>
      </c>
      <c r="J594" s="6" t="s">
        <v>24</v>
      </c>
      <c r="K594" s="6" t="s">
        <v>167</v>
      </c>
      <c r="L594" s="6" t="s">
        <v>179</v>
      </c>
      <c r="M594" s="23">
        <v>2999995</v>
      </c>
      <c r="N594" s="6" t="s">
        <v>199</v>
      </c>
      <c r="P594" s="6" t="str">
        <f>IF(ISBLANK(N594)=FALSE,IF(ISERROR(INDEX(지갑!$B$2:$B$1048576,MATCH($N594&amp;O594,지갑!$J$2:$J$1048576,0))) = TRUE, "", INDEX(지갑!$B$2:$B$1048576,MATCH($N594&amp;O594,지갑!$J$2:$J$1048576,0))),"")</f>
        <v>exchange</v>
      </c>
      <c r="Q594" s="6" t="str">
        <f>IF(ISBLANK(N594)=FALSE,IF(ISERROR(INDEX(지갑!$C$2:$C$1048576,MATCH($N594&amp;O594,지갑!$J$2:$J$1048576,0))) = TRUE, "", INDEX(지갑!$C$2:$C$1048576,MATCH($N594&amp;O594,지갑!$J$2:$J$1048576,0))),"")</f>
        <v>FTX</v>
      </c>
      <c r="R594" s="6" t="str">
        <f>IF(ISBLANK(N594)=FALSE,IF(ISERROR(INDEX(지갑!$D$2:$D$1048576,MATCH($N594&amp;O594,지갑!$J$2:$J$1048576,0))) = TRUE, "", INDEX(지갑!$D$2:$D$1048576,MATCH($N594&amp;O594,지갑!$J$2:$J$1048576,0))),"")</f>
        <v>Peertec</v>
      </c>
      <c r="S594" s="6" t="s">
        <v>1765</v>
      </c>
      <c r="T594" s="12">
        <v>44545.709756944445</v>
      </c>
      <c r="U594" s="2" t="str">
        <f t="shared" si="42"/>
        <v>2021-12-15</v>
      </c>
    </row>
    <row r="595" spans="1:21">
      <c r="A595" s="2" t="s">
        <v>3</v>
      </c>
      <c r="B595" s="2" t="s">
        <v>23</v>
      </c>
      <c r="C595" s="2" t="s">
        <v>24</v>
      </c>
      <c r="D595" s="2" t="s">
        <v>1856</v>
      </c>
      <c r="E595" s="2">
        <v>10025</v>
      </c>
      <c r="F595" s="2" t="str">
        <f t="shared" si="40"/>
        <v>POLIS</v>
      </c>
      <c r="G595" s="2" t="e">
        <f>IF(INDEX(지갑!$H:$H,MATCH(A595&amp;B595&amp;C595&amp;D595&amp;E595&amp;F595&amp;H595,지갑!$K:$K,0))=0, "",INDEX(지갑!$H:$H,MATCH(A595&amp;B595&amp;C595&amp;D595&amp;E595&amp;F595&amp;H595,지갑!$K:$K,0)))</f>
        <v>#N/A</v>
      </c>
      <c r="I595" s="6" t="s">
        <v>6</v>
      </c>
      <c r="J595" s="6" t="s">
        <v>24</v>
      </c>
      <c r="K595" s="6" t="s">
        <v>1673</v>
      </c>
      <c r="L595" s="6" t="s">
        <v>1677</v>
      </c>
      <c r="M595" s="23">
        <v>147380</v>
      </c>
      <c r="P595" s="6" t="str">
        <f>IF(ISBLANK(N595)=FALSE,IF(ISERROR(INDEX(지갑!$B$2:$B$1048576,MATCH($N595&amp;O595,지갑!$J$2:$J$1048576,0))) = TRUE, "", INDEX(지갑!$B$2:$B$1048576,MATCH($N595&amp;O595,지갑!$J$2:$J$1048576,0))),"")</f>
        <v/>
      </c>
      <c r="Q595" s="6" t="str">
        <f>IF(ISBLANK(N595)=FALSE,IF(ISERROR(INDEX(지갑!$C$2:$C$1048576,MATCH($N595&amp;O595,지갑!$J$2:$J$1048576,0))) = TRUE, "", INDEX(지갑!$C$2:$C$1048576,MATCH($N595&amp;O595,지갑!$J$2:$J$1048576,0))),"")</f>
        <v/>
      </c>
      <c r="R595" s="6" t="str">
        <f>IF(ISBLANK(N595)=FALSE,IF(ISERROR(INDEX(지갑!$D$2:$D$1048576,MATCH($N595&amp;O595,지갑!$J$2:$J$1048576,0))) = TRUE, "", INDEX(지갑!$D$2:$D$1048576,MATCH($N595&amp;O595,지갑!$J$2:$J$1048576,0))),"")</f>
        <v/>
      </c>
      <c r="T595" s="12">
        <v>44496.483888888892</v>
      </c>
      <c r="U595" s="2" t="str">
        <f t="shared" si="42"/>
        <v>2021-10-27</v>
      </c>
    </row>
    <row r="596" spans="1:21">
      <c r="A596" s="2" t="s">
        <v>3</v>
      </c>
      <c r="B596" s="2" t="str">
        <f t="shared" ref="B596:C603" si="43">I596</f>
        <v>Huobi</v>
      </c>
      <c r="C596" s="2" t="str">
        <f t="shared" si="43"/>
        <v>Peertec</v>
      </c>
      <c r="F596" s="2" t="str">
        <f t="shared" si="40"/>
        <v>USDT</v>
      </c>
      <c r="G596" s="2" t="str">
        <f>IF(INDEX(지갑!$H:$H,MATCH(A596&amp;B596&amp;C596&amp;D596&amp;E596&amp;F596&amp;H596,지갑!$K:$K,0))=0, "",INDEX(지갑!$H:$H,MATCH(A596&amp;B596&amp;C596&amp;D596&amp;E596&amp;F596&amp;H596,지갑!$K:$K,0)))</f>
        <v>0xdb245cf0aec8bf5d4b3002d00f3e701e80ba380a</v>
      </c>
      <c r="I596" s="6" t="s">
        <v>858</v>
      </c>
      <c r="J596" s="6" t="s">
        <v>58</v>
      </c>
      <c r="K596" s="6" t="s">
        <v>13</v>
      </c>
      <c r="L596" s="6" t="s">
        <v>11</v>
      </c>
      <c r="M596" s="9">
        <v>698032.54350100004</v>
      </c>
      <c r="N596" s="6" t="s">
        <v>199</v>
      </c>
      <c r="P596" s="6" t="str">
        <f>IF(ISBLANK(N596)=FALSE,IF(ISERROR(INDEX(지갑!$B$2:$B$1048576,MATCH($N596&amp;O596,지갑!$J$2:$J$1048576,0))) = TRUE, "", INDEX(지갑!$B$2:$B$1048576,MATCH($N596&amp;O596,지갑!$J$2:$J$1048576,0))),"")</f>
        <v>exchange</v>
      </c>
      <c r="Q596" s="6" t="str">
        <f>IF(ISBLANK(N596)=FALSE,IF(ISERROR(INDEX(지갑!$C$2:$C$1048576,MATCH($N596&amp;O596,지갑!$J$2:$J$1048576,0))) = TRUE, "", INDEX(지갑!$C$2:$C$1048576,MATCH($N596&amp;O596,지갑!$J$2:$J$1048576,0))),"")</f>
        <v>FTX</v>
      </c>
      <c r="R596" s="6" t="str">
        <f>IF(ISBLANK(N596)=FALSE,IF(ISERROR(INDEX(지갑!$D$2:$D$1048576,MATCH($N596&amp;O596,지갑!$J$2:$J$1048576,0))) = TRUE, "", INDEX(지갑!$D$2:$D$1048576,MATCH($N596&amp;O596,지갑!$J$2:$J$1048576,0))),"")</f>
        <v>Peertec</v>
      </c>
      <c r="S596" s="6" t="s">
        <v>1001</v>
      </c>
      <c r="T596" s="12">
        <v>44327.797650324072</v>
      </c>
      <c r="U596" s="2" t="str">
        <f t="shared" si="42"/>
        <v>2021-05-11</v>
      </c>
    </row>
    <row r="597" spans="1:21">
      <c r="A597" s="2" t="s">
        <v>3</v>
      </c>
      <c r="B597" s="2" t="str">
        <f t="shared" si="43"/>
        <v>Huobi</v>
      </c>
      <c r="C597" s="2" t="str">
        <f t="shared" si="43"/>
        <v>Peertec</v>
      </c>
      <c r="F597" s="2" t="str">
        <f t="shared" si="40"/>
        <v>BCH</v>
      </c>
      <c r="G597" s="2" t="str">
        <f>IF(INDEX(지갑!$H:$H,MATCH(A597&amp;B597&amp;C597&amp;D597&amp;E597&amp;F597&amp;H597,지갑!$K:$K,0))=0, "",INDEX(지갑!$H:$H,MATCH(A597&amp;B597&amp;C597&amp;D597&amp;E597&amp;F597&amp;H597,지갑!$K:$K,0)))</f>
        <v>0xdb245cf0aec8bf5d4b3002d00f3e701e80ba380a</v>
      </c>
      <c r="I597" s="6" t="s">
        <v>858</v>
      </c>
      <c r="J597" s="6" t="s">
        <v>58</v>
      </c>
      <c r="K597" s="6" t="s">
        <v>81</v>
      </c>
      <c r="L597" s="6" t="s">
        <v>1002</v>
      </c>
      <c r="M597" s="9">
        <v>2922.4900092500002</v>
      </c>
      <c r="N597" s="6" t="s">
        <v>393</v>
      </c>
      <c r="P597" s="6" t="str">
        <f>IF(ISBLANK(N597)=FALSE,IF(ISERROR(INDEX(지갑!$B$2:$B$1048576,MATCH($N597&amp;O597,지갑!$J$2:$J$1048576,0))) = TRUE, "", INDEX(지갑!$B$2:$B$1048576,MATCH($N597&amp;O597,지갑!$J$2:$J$1048576,0))),"")</f>
        <v>exchange</v>
      </c>
      <c r="Q597" s="6" t="str">
        <f>IF(ISBLANK(N597)=FALSE,IF(ISERROR(INDEX(지갑!$C$2:$C$1048576,MATCH($N597&amp;O597,지갑!$J$2:$J$1048576,0))) = TRUE, "", INDEX(지갑!$C$2:$C$1048576,MATCH($N597&amp;O597,지갑!$J$2:$J$1048576,0))),"")</f>
        <v>Gopax</v>
      </c>
      <c r="R597" s="6" t="str">
        <f>IF(ISBLANK(N597)=FALSE,IF(ISERROR(INDEX(지갑!$D$2:$D$1048576,MATCH($N597&amp;O597,지갑!$J$2:$J$1048576,0))) = TRUE, "", INDEX(지갑!$D$2:$D$1048576,MATCH($N597&amp;O597,지갑!$J$2:$J$1048576,0))),"")</f>
        <v>Gopax</v>
      </c>
      <c r="T597" s="12">
        <v>44334.770819583333</v>
      </c>
      <c r="U597" s="2" t="str">
        <f t="shared" si="42"/>
        <v>2021-05-18</v>
      </c>
    </row>
    <row r="598" spans="1:21">
      <c r="A598" s="2" t="s">
        <v>3</v>
      </c>
      <c r="B598" s="2" t="str">
        <f t="shared" si="43"/>
        <v>Huobi</v>
      </c>
      <c r="C598" s="2" t="str">
        <f t="shared" si="43"/>
        <v>Peertec</v>
      </c>
      <c r="F598" s="2" t="str">
        <f t="shared" ref="F598:F629" si="44">K598</f>
        <v>BCH</v>
      </c>
      <c r="G598" s="2" t="str">
        <f>IF(INDEX(지갑!$H:$H,MATCH(A598&amp;B598&amp;C598&amp;D598&amp;E598&amp;F598&amp;H598,지갑!$K:$K,0))=0, "",INDEX(지갑!$H:$H,MATCH(A598&amp;B598&amp;C598&amp;D598&amp;E598&amp;F598&amp;H598,지갑!$K:$K,0)))</f>
        <v>0xdb245cf0aec8bf5d4b3002d00f3e701e80ba380a</v>
      </c>
      <c r="I598" s="6" t="s">
        <v>858</v>
      </c>
      <c r="J598" s="6" t="s">
        <v>58</v>
      </c>
      <c r="K598" s="6" t="s">
        <v>81</v>
      </c>
      <c r="L598" s="6" t="s">
        <v>1002</v>
      </c>
      <c r="M598" s="9">
        <v>2922.4900092500002</v>
      </c>
      <c r="N598" s="6" t="s">
        <v>393</v>
      </c>
      <c r="P598" s="6" t="str">
        <f>IF(ISBLANK(N598)=FALSE,IF(ISERROR(INDEX(지갑!$B$2:$B$1048576,MATCH($N598&amp;O598,지갑!$J$2:$J$1048576,0))) = TRUE, "", INDEX(지갑!$B$2:$B$1048576,MATCH($N598&amp;O598,지갑!$J$2:$J$1048576,0))),"")</f>
        <v>exchange</v>
      </c>
      <c r="Q598" s="6" t="str">
        <f>IF(ISBLANK(N598)=FALSE,IF(ISERROR(INDEX(지갑!$C$2:$C$1048576,MATCH($N598&amp;O598,지갑!$J$2:$J$1048576,0))) = TRUE, "", INDEX(지갑!$C$2:$C$1048576,MATCH($N598&amp;O598,지갑!$J$2:$J$1048576,0))),"")</f>
        <v>Gopax</v>
      </c>
      <c r="R598" s="6" t="str">
        <f>IF(ISBLANK(N598)=FALSE,IF(ISERROR(INDEX(지갑!$D$2:$D$1048576,MATCH($N598&amp;O598,지갑!$J$2:$J$1048576,0))) = TRUE, "", INDEX(지갑!$D$2:$D$1048576,MATCH($N598&amp;O598,지갑!$J$2:$J$1048576,0))),"")</f>
        <v>Gopax</v>
      </c>
      <c r="S598" s="6" t="s">
        <v>1003</v>
      </c>
      <c r="T598" s="12">
        <v>44334.772734872677</v>
      </c>
      <c r="U598" s="2" t="str">
        <f t="shared" si="42"/>
        <v>2021-05-18</v>
      </c>
    </row>
    <row r="599" spans="1:21">
      <c r="A599" s="2" t="s">
        <v>3</v>
      </c>
      <c r="B599" s="2" t="str">
        <f t="shared" si="43"/>
        <v>Huobi</v>
      </c>
      <c r="C599" s="2" t="str">
        <f t="shared" si="43"/>
        <v>Peertec</v>
      </c>
      <c r="F599" s="2" t="str">
        <f t="shared" si="44"/>
        <v>ETH</v>
      </c>
      <c r="G599" s="2" t="str">
        <f>IF(INDEX(지갑!$H:$H,MATCH(A599&amp;B599&amp;C599&amp;D599&amp;E599&amp;F599&amp;H599,지갑!$K:$K,0))=0, "",INDEX(지갑!$H:$H,MATCH(A599&amp;B599&amp;C599&amp;D599&amp;E599&amp;F599&amp;H599,지갑!$K:$K,0)))</f>
        <v>0xdb245cf0aec8bf5d4b3002d00f3e701e80ba380a</v>
      </c>
      <c r="I599" s="6" t="s">
        <v>858</v>
      </c>
      <c r="J599" s="6" t="s">
        <v>58</v>
      </c>
      <c r="K599" s="6" t="s">
        <v>11</v>
      </c>
      <c r="L599" s="6" t="s">
        <v>11</v>
      </c>
      <c r="M599" s="9">
        <v>231.17413690000001</v>
      </c>
      <c r="N599" s="6" t="s">
        <v>199</v>
      </c>
      <c r="P599" s="6" t="str">
        <f>IF(ISBLANK(N599)=FALSE,IF(ISERROR(INDEX(지갑!$B$2:$B$1048576,MATCH($N599&amp;O599,지갑!$J$2:$J$1048576,0))) = TRUE, "", INDEX(지갑!$B$2:$B$1048576,MATCH($N599&amp;O599,지갑!$J$2:$J$1048576,0))),"")</f>
        <v>exchange</v>
      </c>
      <c r="Q599" s="6" t="str">
        <f>IF(ISBLANK(N599)=FALSE,IF(ISERROR(INDEX(지갑!$C$2:$C$1048576,MATCH($N599&amp;O599,지갑!$J$2:$J$1048576,0))) = TRUE, "", INDEX(지갑!$C$2:$C$1048576,MATCH($N599&amp;O599,지갑!$J$2:$J$1048576,0))),"")</f>
        <v>FTX</v>
      </c>
      <c r="R599" s="6" t="str">
        <f>IF(ISBLANK(N599)=FALSE,IF(ISERROR(INDEX(지갑!$D$2:$D$1048576,MATCH($N599&amp;O599,지갑!$J$2:$J$1048576,0))) = TRUE, "", INDEX(지갑!$D$2:$D$1048576,MATCH($N599&amp;O599,지갑!$J$2:$J$1048576,0))),"")</f>
        <v>Peertec</v>
      </c>
      <c r="S599" s="6" t="s">
        <v>1004</v>
      </c>
      <c r="T599" s="12">
        <v>44335.437788171294</v>
      </c>
      <c r="U599" s="2" t="str">
        <f t="shared" si="42"/>
        <v>2021-05-19</v>
      </c>
    </row>
    <row r="600" spans="1:21">
      <c r="A600" s="2" t="s">
        <v>3</v>
      </c>
      <c r="B600" s="2" t="str">
        <f t="shared" si="43"/>
        <v>Huobi</v>
      </c>
      <c r="C600" s="2" t="str">
        <f t="shared" si="43"/>
        <v>Peertec</v>
      </c>
      <c r="F600" s="2" t="str">
        <f t="shared" si="44"/>
        <v>USDT</v>
      </c>
      <c r="G600" s="2" t="str">
        <f>IF(INDEX(지갑!$H:$H,MATCH(A600&amp;B600&amp;C600&amp;D600&amp;E600&amp;F600&amp;H600,지갑!$K:$K,0))=0, "",INDEX(지갑!$H:$H,MATCH(A600&amp;B600&amp;C600&amp;D600&amp;E600&amp;F600&amp;H600,지갑!$K:$K,0)))</f>
        <v>0xdb245cf0aec8bf5d4b3002d00f3e701e80ba380a</v>
      </c>
      <c r="I600" s="6" t="s">
        <v>858</v>
      </c>
      <c r="J600" s="6" t="s">
        <v>58</v>
      </c>
      <c r="K600" s="6" t="s">
        <v>13</v>
      </c>
      <c r="L600" s="6" t="s">
        <v>1005</v>
      </c>
      <c r="M600" s="9">
        <v>908858.83145699999</v>
      </c>
      <c r="N600" s="6" t="s">
        <v>199</v>
      </c>
      <c r="P600" s="6" t="str">
        <f>IF(ISBLANK(N600)=FALSE,IF(ISERROR(INDEX(지갑!$B$2:$B$1048576,MATCH($N600&amp;O600,지갑!$J$2:$J$1048576,0))) = TRUE, "", INDEX(지갑!$B$2:$B$1048576,MATCH($N600&amp;O600,지갑!$J$2:$J$1048576,0))),"")</f>
        <v>exchange</v>
      </c>
      <c r="Q600" s="6" t="str">
        <f>IF(ISBLANK(N600)=FALSE,IF(ISERROR(INDEX(지갑!$C$2:$C$1048576,MATCH($N600&amp;O600,지갑!$J$2:$J$1048576,0))) = TRUE, "", INDEX(지갑!$C$2:$C$1048576,MATCH($N600&amp;O600,지갑!$J$2:$J$1048576,0))),"")</f>
        <v>FTX</v>
      </c>
      <c r="R600" s="6" t="str">
        <f>IF(ISBLANK(N600)=FALSE,IF(ISERROR(INDEX(지갑!$D$2:$D$1048576,MATCH($N600&amp;O600,지갑!$J$2:$J$1048576,0))) = TRUE, "", INDEX(지갑!$D$2:$D$1048576,MATCH($N600&amp;O600,지갑!$J$2:$J$1048576,0))),"")</f>
        <v>Peertec</v>
      </c>
      <c r="S600" s="6" t="s">
        <v>1006</v>
      </c>
      <c r="T600" s="12">
        <v>44335.472789953703</v>
      </c>
      <c r="U600" s="2" t="str">
        <f t="shared" si="42"/>
        <v>2021-05-19</v>
      </c>
    </row>
    <row r="601" spans="1:21">
      <c r="A601" s="2" t="s">
        <v>3</v>
      </c>
      <c r="B601" s="2" t="str">
        <f t="shared" si="43"/>
        <v>Huobi</v>
      </c>
      <c r="C601" s="2" t="str">
        <f t="shared" si="43"/>
        <v>Peertec</v>
      </c>
      <c r="F601" s="2" t="str">
        <f t="shared" si="44"/>
        <v>HT</v>
      </c>
      <c r="G601" s="2" t="e">
        <f>IF(INDEX(지갑!$H:$H,MATCH(A601&amp;B601&amp;C601&amp;D601&amp;E601&amp;F601&amp;H601,지갑!$K:$K,0))=0, "",INDEX(지갑!$H:$H,MATCH(A601&amp;B601&amp;C601&amp;D601&amp;E601&amp;F601&amp;H601,지갑!$K:$K,0)))</f>
        <v>#N/A</v>
      </c>
      <c r="I601" s="6" t="s">
        <v>858</v>
      </c>
      <c r="J601" s="6" t="s">
        <v>58</v>
      </c>
      <c r="K601" s="6" t="s">
        <v>1007</v>
      </c>
      <c r="L601" s="6" t="s">
        <v>1007</v>
      </c>
      <c r="M601" s="9">
        <v>99.961799999999997</v>
      </c>
      <c r="N601" s="6" t="s">
        <v>199</v>
      </c>
      <c r="P601" s="6" t="str">
        <f>IF(ISBLANK(N601)=FALSE,IF(ISERROR(INDEX(지갑!$B$2:$B$1048576,MATCH($N601&amp;O601,지갑!$J$2:$J$1048576,0))) = TRUE, "", INDEX(지갑!$B$2:$B$1048576,MATCH($N601&amp;O601,지갑!$J$2:$J$1048576,0))),"")</f>
        <v>exchange</v>
      </c>
      <c r="Q601" s="6" t="str">
        <f>IF(ISBLANK(N601)=FALSE,IF(ISERROR(INDEX(지갑!$C$2:$C$1048576,MATCH($N601&amp;O601,지갑!$J$2:$J$1048576,0))) = TRUE, "", INDEX(지갑!$C$2:$C$1048576,MATCH($N601&amp;O601,지갑!$J$2:$J$1048576,0))),"")</f>
        <v>FTX</v>
      </c>
      <c r="R601" s="6" t="str">
        <f>IF(ISBLANK(N601)=FALSE,IF(ISERROR(INDEX(지갑!$D$2:$D$1048576,MATCH($N601&amp;O601,지갑!$J$2:$J$1048576,0))) = TRUE, "", INDEX(지갑!$D$2:$D$1048576,MATCH($N601&amp;O601,지갑!$J$2:$J$1048576,0))),"")</f>
        <v>Peertec</v>
      </c>
      <c r="S601" s="6" t="s">
        <v>1008</v>
      </c>
      <c r="T601" s="12">
        <v>44335.473524027781</v>
      </c>
      <c r="U601" s="2" t="str">
        <f t="shared" si="42"/>
        <v>2021-05-19</v>
      </c>
    </row>
    <row r="602" spans="1:21">
      <c r="A602" s="2" t="s">
        <v>3</v>
      </c>
      <c r="B602" s="2" t="str">
        <f t="shared" si="43"/>
        <v>Huobi</v>
      </c>
      <c r="C602" s="2" t="str">
        <f t="shared" si="43"/>
        <v>Peertec</v>
      </c>
      <c r="F602" s="2" t="str">
        <f t="shared" si="44"/>
        <v>ETH</v>
      </c>
      <c r="G602" s="2" t="str">
        <f>IF(INDEX(지갑!$H:$H,MATCH(A602&amp;B602&amp;C602&amp;D602&amp;E602&amp;F602&amp;H602,지갑!$K:$K,0))=0, "",INDEX(지갑!$H:$H,MATCH(A602&amp;B602&amp;C602&amp;D602&amp;E602&amp;F602&amp;H602,지갑!$K:$K,0)))</f>
        <v>0xdb245cf0aec8bf5d4b3002d00f3e701e80ba380a</v>
      </c>
      <c r="I602" s="6" t="s">
        <v>858</v>
      </c>
      <c r="J602" s="6" t="s">
        <v>58</v>
      </c>
      <c r="K602" s="6" t="s">
        <v>11</v>
      </c>
      <c r="L602" s="6" t="s">
        <v>1005</v>
      </c>
      <c r="M602" s="9">
        <v>272.12668888000002</v>
      </c>
      <c r="N602" s="6" t="s">
        <v>199</v>
      </c>
      <c r="P602" s="6" t="str">
        <f>IF(ISBLANK(N602)=FALSE,IF(ISERROR(INDEX(지갑!$B$2:$B$1048576,MATCH($N602&amp;O602,지갑!$J$2:$J$1048576,0))) = TRUE, "", INDEX(지갑!$B$2:$B$1048576,MATCH($N602&amp;O602,지갑!$J$2:$J$1048576,0))),"")</f>
        <v>exchange</v>
      </c>
      <c r="Q602" s="6" t="str">
        <f>IF(ISBLANK(N602)=FALSE,IF(ISERROR(INDEX(지갑!$C$2:$C$1048576,MATCH($N602&amp;O602,지갑!$J$2:$J$1048576,0))) = TRUE, "", INDEX(지갑!$C$2:$C$1048576,MATCH($N602&amp;O602,지갑!$J$2:$J$1048576,0))),"")</f>
        <v>FTX</v>
      </c>
      <c r="R602" s="6" t="str">
        <f>IF(ISBLANK(N602)=FALSE,IF(ISERROR(INDEX(지갑!$D$2:$D$1048576,MATCH($N602&amp;O602,지갑!$J$2:$J$1048576,0))) = TRUE, "", INDEX(지갑!$D$2:$D$1048576,MATCH($N602&amp;O602,지갑!$J$2:$J$1048576,0))),"")</f>
        <v>Peertec</v>
      </c>
      <c r="S602" s="6" t="s">
        <v>1009</v>
      </c>
      <c r="T602" s="12">
        <v>44335.47574494213</v>
      </c>
      <c r="U602" s="2" t="str">
        <f t="shared" si="42"/>
        <v>2021-05-19</v>
      </c>
    </row>
    <row r="603" spans="1:21">
      <c r="A603" s="2" t="s">
        <v>3</v>
      </c>
      <c r="B603" s="2" t="str">
        <f t="shared" si="43"/>
        <v>Huobi</v>
      </c>
      <c r="C603" s="2" t="str">
        <f t="shared" si="43"/>
        <v>Peertec</v>
      </c>
      <c r="F603" s="2" t="str">
        <f t="shared" si="44"/>
        <v>ETH</v>
      </c>
      <c r="G603" s="2" t="str">
        <f>IF(INDEX(지갑!$H:$H,MATCH(A603&amp;B603&amp;C603&amp;D603&amp;E603&amp;F603&amp;H603,지갑!$K:$K,0))=0, "",INDEX(지갑!$H:$H,MATCH(A603&amp;B603&amp;C603&amp;D603&amp;E603&amp;F603&amp;H603,지갑!$K:$K,0)))</f>
        <v>0xdb245cf0aec8bf5d4b3002d00f3e701e80ba380a</v>
      </c>
      <c r="I603" s="6" t="s">
        <v>858</v>
      </c>
      <c r="J603" s="6" t="s">
        <v>58</v>
      </c>
      <c r="K603" s="6" t="s">
        <v>11</v>
      </c>
      <c r="L603" s="6" t="s">
        <v>1005</v>
      </c>
      <c r="M603" s="9">
        <v>211.99992692000001</v>
      </c>
      <c r="N603" s="6" t="s">
        <v>199</v>
      </c>
      <c r="P603" s="6" t="str">
        <f>IF(ISBLANK(N603)=FALSE,IF(ISERROR(INDEX(지갑!$B$2:$B$1048576,MATCH($N603&amp;O603,지갑!$J$2:$J$1048576,0))) = TRUE, "", INDEX(지갑!$B$2:$B$1048576,MATCH($N603&amp;O603,지갑!$J$2:$J$1048576,0))),"")</f>
        <v>exchange</v>
      </c>
      <c r="Q603" s="6" t="str">
        <f>IF(ISBLANK(N603)=FALSE,IF(ISERROR(INDEX(지갑!$C$2:$C$1048576,MATCH($N603&amp;O603,지갑!$J$2:$J$1048576,0))) = TRUE, "", INDEX(지갑!$C$2:$C$1048576,MATCH($N603&amp;O603,지갑!$J$2:$J$1048576,0))),"")</f>
        <v>FTX</v>
      </c>
      <c r="R603" s="6" t="str">
        <f>IF(ISBLANK(N603)=FALSE,IF(ISERROR(INDEX(지갑!$D$2:$D$1048576,MATCH($N603&amp;O603,지갑!$J$2:$J$1048576,0))) = TRUE, "", INDEX(지갑!$D$2:$D$1048576,MATCH($N603&amp;O603,지갑!$J$2:$J$1048576,0))),"")</f>
        <v>Peertec</v>
      </c>
      <c r="S603" s="6" t="s">
        <v>1010</v>
      </c>
      <c r="T603" s="12">
        <v>44337.701524247677</v>
      </c>
      <c r="U603" s="2" t="str">
        <f t="shared" si="42"/>
        <v>2021-05-21</v>
      </c>
    </row>
    <row r="604" spans="1:21">
      <c r="A604" s="2" t="s">
        <v>3</v>
      </c>
      <c r="B604" s="2" t="s">
        <v>23</v>
      </c>
      <c r="C604" s="2" t="s">
        <v>24</v>
      </c>
      <c r="D604" s="2" t="s">
        <v>1856</v>
      </c>
      <c r="E604" s="2">
        <v>10025</v>
      </c>
      <c r="F604" s="2" t="str">
        <f t="shared" si="44"/>
        <v>XRP</v>
      </c>
      <c r="G604" s="2" t="str">
        <f>IF(INDEX(지갑!$H:$H,MATCH(A604&amp;B604&amp;C604&amp;D604&amp;E604&amp;F604&amp;H604,지갑!$K:$K,0))=0, "",INDEX(지갑!$H:$H,MATCH(A604&amp;B604&amp;C604&amp;D604&amp;E604&amp;F604&amp;H604,지갑!$K:$K,0)))</f>
        <v>rPFXvVo2fYXVPdV9gCHQouHsMgMhQ2aUwM</v>
      </c>
      <c r="H604" s="2">
        <v>3396311572</v>
      </c>
      <c r="I604" s="6" t="s">
        <v>6</v>
      </c>
      <c r="J604" s="6" t="s">
        <v>24</v>
      </c>
      <c r="K604" s="6" t="s">
        <v>10</v>
      </c>
      <c r="L604" s="6" t="s">
        <v>10</v>
      </c>
      <c r="M604" s="23">
        <v>8000200</v>
      </c>
      <c r="N604" s="6" t="s">
        <v>73</v>
      </c>
      <c r="O604" s="6">
        <v>105711647</v>
      </c>
      <c r="P604" s="6" t="str">
        <f>IF(ISBLANK(N604)=FALSE,IF(ISERROR(INDEX(지갑!$B$2:$B$1048576,MATCH($N604&amp;O604,지갑!$J$2:$J$1048576,0))) = TRUE, "", INDEX(지갑!$B$2:$B$1048576,MATCH($N604&amp;O604,지갑!$J$2:$J$1048576,0))),"")</f>
        <v>exchange</v>
      </c>
      <c r="Q604" s="6" t="str">
        <f>IF(ISBLANK(N604)=FALSE,IF(ISERROR(INDEX(지갑!$C$2:$C$1048576,MATCH($N604&amp;O604,지갑!$J$2:$J$1048576,0))) = TRUE, "", INDEX(지갑!$C$2:$C$1048576,MATCH($N604&amp;O604,지갑!$J$2:$J$1048576,0))),"")</f>
        <v>Binance</v>
      </c>
      <c r="R604" s="6" t="str">
        <f>IF(ISBLANK(N604)=FALSE,IF(ISERROR(INDEX(지갑!$D$2:$D$1048576,MATCH($N604&amp;O604,지갑!$J$2:$J$1048576,0))) = TRUE, "", INDEX(지갑!$D$2:$D$1048576,MATCH($N604&amp;O604,지갑!$J$2:$J$1048576,0))),"")</f>
        <v>BBRICK</v>
      </c>
      <c r="S604" s="6" t="s">
        <v>1784</v>
      </c>
      <c r="T604" s="12">
        <v>44465.932106481479</v>
      </c>
      <c r="U604" s="2" t="str">
        <f t="shared" si="42"/>
        <v>2021-09-26</v>
      </c>
    </row>
    <row r="605" spans="1:21">
      <c r="A605" s="2" t="s">
        <v>3</v>
      </c>
      <c r="B605" s="2" t="s">
        <v>23</v>
      </c>
      <c r="C605" s="2" t="s">
        <v>24</v>
      </c>
      <c r="D605" s="2" t="s">
        <v>1856</v>
      </c>
      <c r="E605" s="2">
        <v>10025</v>
      </c>
      <c r="F605" s="2" t="str">
        <f t="shared" si="44"/>
        <v>XRP</v>
      </c>
      <c r="G605" s="2" t="str">
        <f>IF(INDEX(지갑!$H:$H,MATCH(A605&amp;B605&amp;C605&amp;D605&amp;E605&amp;F605&amp;H605,지갑!$K:$K,0))=0, "",INDEX(지갑!$H:$H,MATCH(A605&amp;B605&amp;C605&amp;D605&amp;E605&amp;F605&amp;H605,지갑!$K:$K,0)))</f>
        <v>rPFXvVo2fYXVPdV9gCHQouHsMgMhQ2aUwM</v>
      </c>
      <c r="H605" s="2">
        <v>3396311572</v>
      </c>
      <c r="I605" s="6" t="s">
        <v>6</v>
      </c>
      <c r="J605" s="6" t="s">
        <v>24</v>
      </c>
      <c r="K605" s="6" t="s">
        <v>10</v>
      </c>
      <c r="L605" s="6" t="s">
        <v>10</v>
      </c>
      <c r="M605" s="23">
        <v>17863252</v>
      </c>
      <c r="N605" s="6" t="s">
        <v>73</v>
      </c>
      <c r="O605" s="6">
        <v>105711647</v>
      </c>
      <c r="P605" s="6" t="str">
        <f>IF(ISBLANK(N605)=FALSE,IF(ISERROR(INDEX(지갑!$B$2:$B$1048576,MATCH($N605&amp;O605,지갑!$J$2:$J$1048576,0))) = TRUE, "", INDEX(지갑!$B$2:$B$1048576,MATCH($N605&amp;O605,지갑!$J$2:$J$1048576,0))),"")</f>
        <v>exchange</v>
      </c>
      <c r="Q605" s="6" t="str">
        <f>IF(ISBLANK(N605)=FALSE,IF(ISERROR(INDEX(지갑!$C$2:$C$1048576,MATCH($N605&amp;O605,지갑!$J$2:$J$1048576,0))) = TRUE, "", INDEX(지갑!$C$2:$C$1048576,MATCH($N605&amp;O605,지갑!$J$2:$J$1048576,0))),"")</f>
        <v>Binance</v>
      </c>
      <c r="R605" s="6" t="str">
        <f>IF(ISBLANK(N605)=FALSE,IF(ISERROR(INDEX(지갑!$D$2:$D$1048576,MATCH($N605&amp;O605,지갑!$J$2:$J$1048576,0))) = TRUE, "", INDEX(지갑!$D$2:$D$1048576,MATCH($N605&amp;O605,지갑!$J$2:$J$1048576,0))),"")</f>
        <v>BBRICK</v>
      </c>
      <c r="S605" s="6" t="s">
        <v>1792</v>
      </c>
      <c r="T605" s="12">
        <v>44464.37939814815</v>
      </c>
      <c r="U605" s="2" t="str">
        <f t="shared" si="42"/>
        <v>2021-09-25</v>
      </c>
    </row>
    <row r="606" spans="1:21">
      <c r="A606" s="2" t="s">
        <v>3</v>
      </c>
      <c r="B606" s="2" t="s">
        <v>23</v>
      </c>
      <c r="C606" s="2" t="s">
        <v>24</v>
      </c>
      <c r="D606" s="2" t="s">
        <v>1856</v>
      </c>
      <c r="E606" s="2">
        <v>10025</v>
      </c>
      <c r="F606" s="2" t="str">
        <f t="shared" si="44"/>
        <v>ATLAS</v>
      </c>
      <c r="G606" s="2" t="e">
        <f>IF(INDEX(지갑!$H:$H,MATCH(A606&amp;B606&amp;C606&amp;D606&amp;E606&amp;F606&amp;H606,지갑!$K:$K,0))=0, "",INDEX(지갑!$H:$H,MATCH(A606&amp;B606&amp;C606&amp;D606&amp;E606&amp;F606&amp;H606,지갑!$K:$K,0)))</f>
        <v>#N/A</v>
      </c>
      <c r="I606" s="6" t="s">
        <v>6</v>
      </c>
      <c r="J606" s="6" t="s">
        <v>24</v>
      </c>
      <c r="K606" s="6" t="s">
        <v>1674</v>
      </c>
      <c r="L606" s="6" t="s">
        <v>1677</v>
      </c>
      <c r="M606" s="23">
        <v>3000</v>
      </c>
      <c r="P606" s="6" t="str">
        <f>IF(ISBLANK(N606)=FALSE,IF(ISERROR(INDEX(지갑!$B$2:$B$1048576,MATCH($N606&amp;O606,지갑!$J$2:$J$1048576,0))) = TRUE, "", INDEX(지갑!$B$2:$B$1048576,MATCH($N606&amp;O606,지갑!$J$2:$J$1048576,0))),"")</f>
        <v/>
      </c>
      <c r="Q606" s="6" t="str">
        <f>IF(ISBLANK(N606)=FALSE,IF(ISERROR(INDEX(지갑!$C$2:$C$1048576,MATCH($N606&amp;O606,지갑!$J$2:$J$1048576,0))) = TRUE, "", INDEX(지갑!$C$2:$C$1048576,MATCH($N606&amp;O606,지갑!$J$2:$J$1048576,0))),"")</f>
        <v/>
      </c>
      <c r="R606" s="6" t="str">
        <f>IF(ISBLANK(N606)=FALSE,IF(ISERROR(INDEX(지갑!$D$2:$D$1048576,MATCH($N606&amp;O606,지갑!$J$2:$J$1048576,0))) = TRUE, "", INDEX(지갑!$D$2:$D$1048576,MATCH($N606&amp;O606,지갑!$J$2:$J$1048576,0))),"")</f>
        <v/>
      </c>
      <c r="T606" s="12">
        <v>44445.748819444445</v>
      </c>
      <c r="U606" s="2" t="str">
        <f t="shared" si="42"/>
        <v>2021-09-06</v>
      </c>
    </row>
    <row r="607" spans="1:21">
      <c r="A607" s="2" t="s">
        <v>3</v>
      </c>
      <c r="B607" s="2" t="str">
        <f t="shared" ref="B607:B623" si="45">I607</f>
        <v>Huobi</v>
      </c>
      <c r="C607" s="2" t="str">
        <f t="shared" ref="C607:C623" si="46">J607</f>
        <v>Peertec</v>
      </c>
      <c r="F607" s="2" t="str">
        <f t="shared" si="44"/>
        <v>USDT</v>
      </c>
      <c r="G607" s="2" t="str">
        <f>IF(INDEX(지갑!$H:$H,MATCH(A607&amp;B607&amp;C607&amp;D607&amp;E607&amp;F607&amp;H607,지갑!$K:$K,0))=0, "",INDEX(지갑!$H:$H,MATCH(A607&amp;B607&amp;C607&amp;D607&amp;E607&amp;F607&amp;H607,지갑!$K:$K,0)))</f>
        <v>0xdb245cf0aec8bf5d4b3002d00f3e701e80ba380a</v>
      </c>
      <c r="I607" s="6" t="s">
        <v>858</v>
      </c>
      <c r="J607" s="6" t="s">
        <v>58</v>
      </c>
      <c r="K607" s="6" t="s">
        <v>13</v>
      </c>
      <c r="L607" s="6" t="s">
        <v>1005</v>
      </c>
      <c r="M607" s="9">
        <v>417997.141283</v>
      </c>
      <c r="N607" s="6" t="s">
        <v>199</v>
      </c>
      <c r="P607" s="6" t="str">
        <f>IF(ISBLANK(N607)=FALSE,IF(ISERROR(INDEX(지갑!$B$2:$B$1048576,MATCH($N607&amp;O607,지갑!$J$2:$J$1048576,0))) = TRUE, "", INDEX(지갑!$B$2:$B$1048576,MATCH($N607&amp;O607,지갑!$J$2:$J$1048576,0))),"")</f>
        <v>exchange</v>
      </c>
      <c r="Q607" s="6" t="str">
        <f>IF(ISBLANK(N607)=FALSE,IF(ISERROR(INDEX(지갑!$C$2:$C$1048576,MATCH($N607&amp;O607,지갑!$J$2:$J$1048576,0))) = TRUE, "", INDEX(지갑!$C$2:$C$1048576,MATCH($N607&amp;O607,지갑!$J$2:$J$1048576,0))),"")</f>
        <v>FTX</v>
      </c>
      <c r="R607" s="6" t="str">
        <f>IF(ISBLANK(N607)=FALSE,IF(ISERROR(INDEX(지갑!$D$2:$D$1048576,MATCH($N607&amp;O607,지갑!$J$2:$J$1048576,0))) = TRUE, "", INDEX(지갑!$D$2:$D$1048576,MATCH($N607&amp;O607,지갑!$J$2:$J$1048576,0))),"")</f>
        <v>Peertec</v>
      </c>
      <c r="S607" s="6" t="s">
        <v>1011</v>
      </c>
      <c r="T607" s="12">
        <v>44337.702249004629</v>
      </c>
      <c r="U607" s="2" t="str">
        <f t="shared" si="42"/>
        <v>2021-05-21</v>
      </c>
    </row>
    <row r="608" spans="1:21">
      <c r="A608" s="2" t="s">
        <v>3</v>
      </c>
      <c r="B608" s="2" t="str">
        <f t="shared" si="45"/>
        <v>Huobi</v>
      </c>
      <c r="C608" s="2" t="str">
        <f t="shared" si="46"/>
        <v>Peertec</v>
      </c>
      <c r="F608" s="2" t="str">
        <f t="shared" si="44"/>
        <v>HUSD</v>
      </c>
      <c r="G608" s="2" t="e">
        <f>IF(INDEX(지갑!$H:$H,MATCH(A608&amp;B608&amp;C608&amp;D608&amp;E608&amp;F608&amp;H608,지갑!$K:$K,0))=0, "",INDEX(지갑!$H:$H,MATCH(A608&amp;B608&amp;C608&amp;D608&amp;E608&amp;F608&amp;H608,지갑!$K:$K,0)))</f>
        <v>#N/A</v>
      </c>
      <c r="I608" s="6" t="s">
        <v>858</v>
      </c>
      <c r="J608" s="6" t="s">
        <v>58</v>
      </c>
      <c r="K608" s="6" t="s">
        <v>1012</v>
      </c>
      <c r="L608" s="6" t="s">
        <v>1005</v>
      </c>
      <c r="M608" s="9">
        <v>1999999.30259997</v>
      </c>
      <c r="N608" s="6" t="s">
        <v>199</v>
      </c>
      <c r="P608" s="6" t="str">
        <f>IF(ISBLANK(N608)=FALSE,IF(ISERROR(INDEX(지갑!$B$2:$B$1048576,MATCH($N608&amp;O608,지갑!$J$2:$J$1048576,0))) = TRUE, "", INDEX(지갑!$B$2:$B$1048576,MATCH($N608&amp;O608,지갑!$J$2:$J$1048576,0))),"")</f>
        <v>exchange</v>
      </c>
      <c r="Q608" s="6" t="str">
        <f>IF(ISBLANK(N608)=FALSE,IF(ISERROR(INDEX(지갑!$C$2:$C$1048576,MATCH($N608&amp;O608,지갑!$J$2:$J$1048576,0))) = TRUE, "", INDEX(지갑!$C$2:$C$1048576,MATCH($N608&amp;O608,지갑!$J$2:$J$1048576,0))),"")</f>
        <v>FTX</v>
      </c>
      <c r="R608" s="6" t="str">
        <f>IF(ISBLANK(N608)=FALSE,IF(ISERROR(INDEX(지갑!$D$2:$D$1048576,MATCH($N608&amp;O608,지갑!$J$2:$J$1048576,0))) = TRUE, "", INDEX(지갑!$D$2:$D$1048576,MATCH($N608&amp;O608,지갑!$J$2:$J$1048576,0))),"")</f>
        <v>Peertec</v>
      </c>
      <c r="S608" s="6" t="s">
        <v>1013</v>
      </c>
      <c r="T608" s="12">
        <v>44338.081941192133</v>
      </c>
      <c r="U608" s="2" t="str">
        <f t="shared" si="42"/>
        <v>2021-05-22</v>
      </c>
    </row>
    <row r="609" spans="1:21">
      <c r="A609" s="2" t="s">
        <v>3</v>
      </c>
      <c r="B609" s="2" t="str">
        <f t="shared" si="45"/>
        <v>Huobi</v>
      </c>
      <c r="C609" s="2" t="str">
        <f t="shared" si="46"/>
        <v>Peertec</v>
      </c>
      <c r="F609" s="2" t="str">
        <f t="shared" si="44"/>
        <v>HUSD</v>
      </c>
      <c r="G609" s="2" t="e">
        <f>IF(INDEX(지갑!$H:$H,MATCH(A609&amp;B609&amp;C609&amp;D609&amp;E609&amp;F609&amp;H609,지갑!$K:$K,0))=0, "",INDEX(지갑!$H:$H,MATCH(A609&amp;B609&amp;C609&amp;D609&amp;E609&amp;F609&amp;H609,지갑!$K:$K,0)))</f>
        <v>#N/A</v>
      </c>
      <c r="I609" s="6" t="s">
        <v>858</v>
      </c>
      <c r="J609" s="6" t="s">
        <v>58</v>
      </c>
      <c r="K609" s="6" t="s">
        <v>1012</v>
      </c>
      <c r="L609" s="6" t="s">
        <v>1005</v>
      </c>
      <c r="M609" s="9">
        <v>283399.94353331998</v>
      </c>
      <c r="N609" s="6" t="s">
        <v>199</v>
      </c>
      <c r="P609" s="6" t="str">
        <f>IF(ISBLANK(N609)=FALSE,IF(ISERROR(INDEX(지갑!$B$2:$B$1048576,MATCH($N609&amp;O609,지갑!$J$2:$J$1048576,0))) = TRUE, "", INDEX(지갑!$B$2:$B$1048576,MATCH($N609&amp;O609,지갑!$J$2:$J$1048576,0))),"")</f>
        <v>exchange</v>
      </c>
      <c r="Q609" s="6" t="str">
        <f>IF(ISBLANK(N609)=FALSE,IF(ISERROR(INDEX(지갑!$C$2:$C$1048576,MATCH($N609&amp;O609,지갑!$J$2:$J$1048576,0))) = TRUE, "", INDEX(지갑!$C$2:$C$1048576,MATCH($N609&amp;O609,지갑!$J$2:$J$1048576,0))),"")</f>
        <v>FTX</v>
      </c>
      <c r="R609" s="6" t="str">
        <f>IF(ISBLANK(N609)=FALSE,IF(ISERROR(INDEX(지갑!$D$2:$D$1048576,MATCH($N609&amp;O609,지갑!$J$2:$J$1048576,0))) = TRUE, "", INDEX(지갑!$D$2:$D$1048576,MATCH($N609&amp;O609,지갑!$J$2:$J$1048576,0))),"")</f>
        <v>Peertec</v>
      </c>
      <c r="S609" s="6" t="s">
        <v>1014</v>
      </c>
      <c r="T609" s="12">
        <v>44338.082952395831</v>
      </c>
      <c r="U609" s="2" t="str">
        <f t="shared" si="42"/>
        <v>2021-05-22</v>
      </c>
    </row>
    <row r="610" spans="1:21">
      <c r="A610" s="2" t="s">
        <v>3</v>
      </c>
      <c r="B610" s="2" t="str">
        <f t="shared" si="45"/>
        <v>Huobi</v>
      </c>
      <c r="C610" s="2" t="str">
        <f t="shared" si="46"/>
        <v>Peertec</v>
      </c>
      <c r="F610" s="2" t="str">
        <f t="shared" si="44"/>
        <v>USDT</v>
      </c>
      <c r="G610" s="2" t="str">
        <f>IF(INDEX(지갑!$H:$H,MATCH(A610&amp;B610&amp;C610&amp;D610&amp;E610&amp;F610&amp;H610,지갑!$K:$K,0))=0, "",INDEX(지갑!$H:$H,MATCH(A610&amp;B610&amp;C610&amp;D610&amp;E610&amp;F610&amp;H610,지갑!$K:$K,0)))</f>
        <v>0xdb245cf0aec8bf5d4b3002d00f3e701e80ba380a</v>
      </c>
      <c r="I610" s="6" t="s">
        <v>858</v>
      </c>
      <c r="J610" s="6" t="s">
        <v>58</v>
      </c>
      <c r="K610" s="6" t="s">
        <v>13</v>
      </c>
      <c r="L610" s="6" t="s">
        <v>1005</v>
      </c>
      <c r="M610" s="9">
        <v>1999999.790766</v>
      </c>
      <c r="N610" s="6" t="s">
        <v>199</v>
      </c>
      <c r="P610" s="6" t="str">
        <f>IF(ISBLANK(N610)=FALSE,IF(ISERROR(INDEX(지갑!$B$2:$B$1048576,MATCH($N610&amp;O610,지갑!$J$2:$J$1048576,0))) = TRUE, "", INDEX(지갑!$B$2:$B$1048576,MATCH($N610&amp;O610,지갑!$J$2:$J$1048576,0))),"")</f>
        <v>exchange</v>
      </c>
      <c r="Q610" s="6" t="str">
        <f>IF(ISBLANK(N610)=FALSE,IF(ISERROR(INDEX(지갑!$C$2:$C$1048576,MATCH($N610&amp;O610,지갑!$J$2:$J$1048576,0))) = TRUE, "", INDEX(지갑!$C$2:$C$1048576,MATCH($N610&amp;O610,지갑!$J$2:$J$1048576,0))),"")</f>
        <v>FTX</v>
      </c>
      <c r="R610" s="6" t="str">
        <f>IF(ISBLANK(N610)=FALSE,IF(ISERROR(INDEX(지갑!$D$2:$D$1048576,MATCH($N610&amp;O610,지갑!$J$2:$J$1048576,0))) = TRUE, "", INDEX(지갑!$D$2:$D$1048576,MATCH($N610&amp;O610,지갑!$J$2:$J$1048576,0))),"")</f>
        <v>Peertec</v>
      </c>
      <c r="S610" s="6" t="s">
        <v>1015</v>
      </c>
      <c r="T610" s="12">
        <v>44338.085330092603</v>
      </c>
      <c r="U610" s="2" t="str">
        <f t="shared" si="42"/>
        <v>2021-05-22</v>
      </c>
    </row>
    <row r="611" spans="1:21">
      <c r="A611" s="2" t="s">
        <v>3</v>
      </c>
      <c r="B611" s="2" t="str">
        <f t="shared" si="45"/>
        <v>Huobi</v>
      </c>
      <c r="C611" s="2" t="str">
        <f t="shared" si="46"/>
        <v>Peertec</v>
      </c>
      <c r="F611" s="2" t="str">
        <f t="shared" si="44"/>
        <v>USDT</v>
      </c>
      <c r="G611" s="2" t="str">
        <f>IF(INDEX(지갑!$H:$H,MATCH(A611&amp;B611&amp;C611&amp;D611&amp;E611&amp;F611&amp;H611,지갑!$K:$K,0))=0, "",INDEX(지갑!$H:$H,MATCH(A611&amp;B611&amp;C611&amp;D611&amp;E611&amp;F611&amp;H611,지갑!$K:$K,0)))</f>
        <v>0xdb245cf0aec8bf5d4b3002d00f3e701e80ba380a</v>
      </c>
      <c r="I611" s="6" t="s">
        <v>858</v>
      </c>
      <c r="J611" s="6" t="s">
        <v>58</v>
      </c>
      <c r="K611" s="6" t="s">
        <v>13</v>
      </c>
      <c r="L611" s="6" t="s">
        <v>1005</v>
      </c>
      <c r="M611" s="9">
        <v>135773.16251600001</v>
      </c>
      <c r="N611" s="6" t="s">
        <v>199</v>
      </c>
      <c r="P611" s="6" t="str">
        <f>IF(ISBLANK(N611)=FALSE,IF(ISERROR(INDEX(지갑!$B$2:$B$1048576,MATCH($N611&amp;O611,지갑!$J$2:$J$1048576,0))) = TRUE, "", INDEX(지갑!$B$2:$B$1048576,MATCH($N611&amp;O611,지갑!$J$2:$J$1048576,0))),"")</f>
        <v>exchange</v>
      </c>
      <c r="Q611" s="6" t="str">
        <f>IF(ISBLANK(N611)=FALSE,IF(ISERROR(INDEX(지갑!$C$2:$C$1048576,MATCH($N611&amp;O611,지갑!$J$2:$J$1048576,0))) = TRUE, "", INDEX(지갑!$C$2:$C$1048576,MATCH($N611&amp;O611,지갑!$J$2:$J$1048576,0))),"")</f>
        <v>FTX</v>
      </c>
      <c r="R611" s="6" t="str">
        <f>IF(ISBLANK(N611)=FALSE,IF(ISERROR(INDEX(지갑!$D$2:$D$1048576,MATCH($N611&amp;O611,지갑!$J$2:$J$1048576,0))) = TRUE, "", INDEX(지갑!$D$2:$D$1048576,MATCH($N611&amp;O611,지갑!$J$2:$J$1048576,0))),"")</f>
        <v>Peertec</v>
      </c>
      <c r="S611" s="6" t="s">
        <v>1016</v>
      </c>
      <c r="T611" s="12">
        <v>44338.085407210638</v>
      </c>
      <c r="U611" s="2" t="str">
        <f t="shared" si="42"/>
        <v>2021-05-22</v>
      </c>
    </row>
    <row r="612" spans="1:21">
      <c r="A612" s="2" t="s">
        <v>3</v>
      </c>
      <c r="B612" s="2" t="str">
        <f t="shared" si="45"/>
        <v>Huobi</v>
      </c>
      <c r="C612" s="2" t="str">
        <f t="shared" si="46"/>
        <v>Peertec</v>
      </c>
      <c r="F612" s="2" t="str">
        <f t="shared" si="44"/>
        <v>USDT</v>
      </c>
      <c r="G612" s="2" t="str">
        <f>IF(INDEX(지갑!$H:$H,MATCH(A612&amp;B612&amp;C612&amp;D612&amp;E612&amp;F612&amp;H612,지갑!$K:$K,0))=0, "",INDEX(지갑!$H:$H,MATCH(A612&amp;B612&amp;C612&amp;D612&amp;E612&amp;F612&amp;H612,지갑!$K:$K,0)))</f>
        <v>0xdb245cf0aec8bf5d4b3002d00f3e701e80ba380a</v>
      </c>
      <c r="I612" s="6" t="s">
        <v>858</v>
      </c>
      <c r="J612" s="6" t="s">
        <v>58</v>
      </c>
      <c r="K612" s="6" t="s">
        <v>13</v>
      </c>
      <c r="L612" s="6" t="s">
        <v>1005</v>
      </c>
      <c r="M612" s="9">
        <v>98313.241701000006</v>
      </c>
      <c r="N612" s="6" t="s">
        <v>199</v>
      </c>
      <c r="P612" s="6" t="str">
        <f>IF(ISBLANK(N612)=FALSE,IF(ISERROR(INDEX(지갑!$B$2:$B$1048576,MATCH($N612&amp;O612,지갑!$J$2:$J$1048576,0))) = TRUE, "", INDEX(지갑!$B$2:$B$1048576,MATCH($N612&amp;O612,지갑!$J$2:$J$1048576,0))),"")</f>
        <v>exchange</v>
      </c>
      <c r="Q612" s="6" t="str">
        <f>IF(ISBLANK(N612)=FALSE,IF(ISERROR(INDEX(지갑!$C$2:$C$1048576,MATCH($N612&amp;O612,지갑!$J$2:$J$1048576,0))) = TRUE, "", INDEX(지갑!$C$2:$C$1048576,MATCH($N612&amp;O612,지갑!$J$2:$J$1048576,0))),"")</f>
        <v>FTX</v>
      </c>
      <c r="R612" s="6" t="str">
        <f>IF(ISBLANK(N612)=FALSE,IF(ISERROR(INDEX(지갑!$D$2:$D$1048576,MATCH($N612&amp;O612,지갑!$J$2:$J$1048576,0))) = TRUE, "", INDEX(지갑!$D$2:$D$1048576,MATCH($N612&amp;O612,지갑!$J$2:$J$1048576,0))),"")</f>
        <v>Peertec</v>
      </c>
      <c r="S612" s="6" t="s">
        <v>1017</v>
      </c>
      <c r="T612" s="12">
        <v>44338.375806643518</v>
      </c>
      <c r="U612" s="2" t="str">
        <f t="shared" si="42"/>
        <v>2021-05-22</v>
      </c>
    </row>
    <row r="613" spans="1:21">
      <c r="A613" s="2" t="s">
        <v>3</v>
      </c>
      <c r="B613" s="2" t="str">
        <f t="shared" si="45"/>
        <v>Huobi</v>
      </c>
      <c r="C613" s="2" t="str">
        <f t="shared" si="46"/>
        <v>Peertec</v>
      </c>
      <c r="F613" s="2" t="str">
        <f t="shared" si="44"/>
        <v>USDT</v>
      </c>
      <c r="G613" s="2" t="str">
        <f>IF(INDEX(지갑!$H:$H,MATCH(A613&amp;B613&amp;C613&amp;D613&amp;E613&amp;F613&amp;H613,지갑!$K:$K,0))=0, "",INDEX(지갑!$H:$H,MATCH(A613&amp;B613&amp;C613&amp;D613&amp;E613&amp;F613&amp;H613,지갑!$K:$K,0)))</f>
        <v>0xdb245cf0aec8bf5d4b3002d00f3e701e80ba380a</v>
      </c>
      <c r="I613" s="6" t="s">
        <v>858</v>
      </c>
      <c r="J613" s="6" t="s">
        <v>58</v>
      </c>
      <c r="K613" s="6" t="s">
        <v>13</v>
      </c>
      <c r="L613" s="6" t="s">
        <v>11</v>
      </c>
      <c r="M613" s="9">
        <v>999970</v>
      </c>
      <c r="N613" s="6" t="s">
        <v>199</v>
      </c>
      <c r="P613" s="6" t="str">
        <f>IF(ISBLANK(N613)=FALSE,IF(ISERROR(INDEX(지갑!$B$2:$B$1048576,MATCH($N613&amp;O613,지갑!$J$2:$J$1048576,0))) = TRUE, "", INDEX(지갑!$B$2:$B$1048576,MATCH($N613&amp;O613,지갑!$J$2:$J$1048576,0))),"")</f>
        <v>exchange</v>
      </c>
      <c r="Q613" s="6" t="str">
        <f>IF(ISBLANK(N613)=FALSE,IF(ISERROR(INDEX(지갑!$C$2:$C$1048576,MATCH($N613&amp;O613,지갑!$J$2:$J$1048576,0))) = TRUE, "", INDEX(지갑!$C$2:$C$1048576,MATCH($N613&amp;O613,지갑!$J$2:$J$1048576,0))),"")</f>
        <v>FTX</v>
      </c>
      <c r="R613" s="6" t="str">
        <f>IF(ISBLANK(N613)=FALSE,IF(ISERROR(INDEX(지갑!$D$2:$D$1048576,MATCH($N613&amp;O613,지갑!$J$2:$J$1048576,0))) = TRUE, "", INDEX(지갑!$D$2:$D$1048576,MATCH($N613&amp;O613,지갑!$J$2:$J$1048576,0))),"")</f>
        <v>Peertec</v>
      </c>
      <c r="S613" s="6" t="s">
        <v>1018</v>
      </c>
      <c r="T613" s="12">
        <v>44339.815883101852</v>
      </c>
      <c r="U613" s="2" t="str">
        <f t="shared" si="42"/>
        <v>2021-05-23</v>
      </c>
    </row>
    <row r="614" spans="1:21">
      <c r="A614" s="2" t="s">
        <v>3</v>
      </c>
      <c r="B614" s="2" t="str">
        <f t="shared" si="45"/>
        <v>Huobi</v>
      </c>
      <c r="C614" s="2" t="str">
        <f t="shared" si="46"/>
        <v>Peertec</v>
      </c>
      <c r="F614" s="2" t="str">
        <f t="shared" si="44"/>
        <v>ETH</v>
      </c>
      <c r="G614" s="2" t="str">
        <f>IF(INDEX(지갑!$H:$H,MATCH(A614&amp;B614&amp;C614&amp;D614&amp;E614&amp;F614&amp;H614,지갑!$K:$K,0))=0, "",INDEX(지갑!$H:$H,MATCH(A614&amp;B614&amp;C614&amp;D614&amp;E614&amp;F614&amp;H614,지갑!$K:$K,0)))</f>
        <v>0xdb245cf0aec8bf5d4b3002d00f3e701e80ba380a</v>
      </c>
      <c r="I614" s="6" t="s">
        <v>858</v>
      </c>
      <c r="J614" s="6" t="s">
        <v>58</v>
      </c>
      <c r="K614" s="6" t="s">
        <v>11</v>
      </c>
      <c r="L614" s="6" t="s">
        <v>11</v>
      </c>
      <c r="M614" s="9">
        <v>576.48280809000005</v>
      </c>
      <c r="N614" s="6" t="s">
        <v>199</v>
      </c>
      <c r="P614" s="6" t="str">
        <f>IF(ISBLANK(N614)=FALSE,IF(ISERROR(INDEX(지갑!$B$2:$B$1048576,MATCH($N614&amp;O614,지갑!$J$2:$J$1048576,0))) = TRUE, "", INDEX(지갑!$B$2:$B$1048576,MATCH($N614&amp;O614,지갑!$J$2:$J$1048576,0))),"")</f>
        <v>exchange</v>
      </c>
      <c r="Q614" s="6" t="str">
        <f>IF(ISBLANK(N614)=FALSE,IF(ISERROR(INDEX(지갑!$C$2:$C$1048576,MATCH($N614&amp;O614,지갑!$J$2:$J$1048576,0))) = TRUE, "", INDEX(지갑!$C$2:$C$1048576,MATCH($N614&amp;O614,지갑!$J$2:$J$1048576,0))),"")</f>
        <v>FTX</v>
      </c>
      <c r="R614" s="6" t="str">
        <f>IF(ISBLANK(N614)=FALSE,IF(ISERROR(INDEX(지갑!$D$2:$D$1048576,MATCH($N614&amp;O614,지갑!$J$2:$J$1048576,0))) = TRUE, "", INDEX(지갑!$D$2:$D$1048576,MATCH($N614&amp;O614,지갑!$J$2:$J$1048576,0))),"")</f>
        <v>Peertec</v>
      </c>
      <c r="S614" s="6" t="s">
        <v>1019</v>
      </c>
      <c r="T614" s="12">
        <v>44339.818113564812</v>
      </c>
      <c r="U614" s="2" t="str">
        <f t="shared" si="42"/>
        <v>2021-05-23</v>
      </c>
    </row>
    <row r="615" spans="1:21">
      <c r="A615" s="2" t="s">
        <v>3</v>
      </c>
      <c r="B615" s="2" t="str">
        <f t="shared" si="45"/>
        <v>Huobi</v>
      </c>
      <c r="C615" s="2" t="str">
        <f t="shared" si="46"/>
        <v>Peertec</v>
      </c>
      <c r="F615" s="2" t="str">
        <f t="shared" si="44"/>
        <v>BTC</v>
      </c>
      <c r="G615" s="2" t="str">
        <f>IF(INDEX(지갑!$H:$H,MATCH(A615&amp;B615&amp;C615&amp;D615&amp;E615&amp;F615&amp;H615,지갑!$K:$K,0))=0, "",INDEX(지갑!$H:$H,MATCH(A615&amp;B615&amp;C615&amp;D615&amp;E615&amp;F615&amp;H615,지갑!$K:$K,0)))</f>
        <v>1MdatewJkKfSptYBaJvgEBFYCEbiCkELVt</v>
      </c>
      <c r="I615" s="6" t="s">
        <v>858</v>
      </c>
      <c r="J615" s="6" t="s">
        <v>58</v>
      </c>
      <c r="K615" s="6" t="s">
        <v>9</v>
      </c>
      <c r="L615" s="6" t="s">
        <v>9</v>
      </c>
      <c r="M615" s="9">
        <v>99.970205989999997</v>
      </c>
      <c r="N615" s="6" t="s">
        <v>1020</v>
      </c>
      <c r="P615" s="6" t="str">
        <f>IF(ISBLANK(N615)=FALSE,IF(ISERROR(INDEX(지갑!$B$2:$B$1048576,MATCH($N615&amp;O615,지갑!$J$2:$J$1048576,0))) = TRUE, "", INDEX(지갑!$B$2:$B$1048576,MATCH($N615&amp;O615,지갑!$J$2:$J$1048576,0))),"")</f>
        <v/>
      </c>
      <c r="Q615" s="6" t="str">
        <f>IF(ISBLANK(N615)=FALSE,IF(ISERROR(INDEX(지갑!$C$2:$C$1048576,MATCH($N615&amp;O615,지갑!$J$2:$J$1048576,0))) = TRUE, "", INDEX(지갑!$C$2:$C$1048576,MATCH($N615&amp;O615,지갑!$J$2:$J$1048576,0))),"")</f>
        <v/>
      </c>
      <c r="R615" s="6" t="str">
        <f>IF(ISBLANK(N615)=FALSE,IF(ISERROR(INDEX(지갑!$D$2:$D$1048576,MATCH($N615&amp;O615,지갑!$J$2:$J$1048576,0))) = TRUE, "", INDEX(지갑!$D$2:$D$1048576,MATCH($N615&amp;O615,지갑!$J$2:$J$1048576,0))),"")</f>
        <v/>
      </c>
      <c r="S615" s="6" t="s">
        <v>1021</v>
      </c>
      <c r="T615" s="12">
        <v>44341.279603842588</v>
      </c>
      <c r="U615" s="2" t="str">
        <f t="shared" si="42"/>
        <v>2021-05-25</v>
      </c>
    </row>
    <row r="616" spans="1:21">
      <c r="A616" s="2" t="s">
        <v>3</v>
      </c>
      <c r="B616" s="2" t="str">
        <f t="shared" si="45"/>
        <v>Huobi</v>
      </c>
      <c r="C616" s="2" t="str">
        <f t="shared" si="46"/>
        <v>Peertec</v>
      </c>
      <c r="F616" s="2" t="str">
        <f t="shared" si="44"/>
        <v>BTC</v>
      </c>
      <c r="G616" s="2" t="str">
        <f>IF(INDEX(지갑!$H:$H,MATCH(A616&amp;B616&amp;C616&amp;D616&amp;E616&amp;F616&amp;H616,지갑!$K:$K,0))=0, "",INDEX(지갑!$H:$H,MATCH(A616&amp;B616&amp;C616&amp;D616&amp;E616&amp;F616&amp;H616,지갑!$K:$K,0)))</f>
        <v>1MdatewJkKfSptYBaJvgEBFYCEbiCkELVt</v>
      </c>
      <c r="I616" s="6" t="s">
        <v>858</v>
      </c>
      <c r="J616" s="6" t="s">
        <v>58</v>
      </c>
      <c r="K616" s="6" t="s">
        <v>9</v>
      </c>
      <c r="L616" s="6" t="s">
        <v>9</v>
      </c>
      <c r="M616" s="9">
        <v>8.8000000000000007</v>
      </c>
      <c r="N616" s="6" t="s">
        <v>1022</v>
      </c>
      <c r="P616" s="6" t="str">
        <f>IF(ISBLANK(N616)=FALSE,IF(ISERROR(INDEX(지갑!$B$2:$B$1048576,MATCH($N616&amp;O616,지갑!$J$2:$J$1048576,0))) = TRUE, "", INDEX(지갑!$B$2:$B$1048576,MATCH($N616&amp;O616,지갑!$J$2:$J$1048576,0))),"")</f>
        <v/>
      </c>
      <c r="Q616" s="6" t="str">
        <f>IF(ISBLANK(N616)=FALSE,IF(ISERROR(INDEX(지갑!$C$2:$C$1048576,MATCH($N616&amp;O616,지갑!$J$2:$J$1048576,0))) = TRUE, "", INDEX(지갑!$C$2:$C$1048576,MATCH($N616&amp;O616,지갑!$J$2:$J$1048576,0))),"")</f>
        <v/>
      </c>
      <c r="R616" s="6" t="str">
        <f>IF(ISBLANK(N616)=FALSE,IF(ISERROR(INDEX(지갑!$D$2:$D$1048576,MATCH($N616&amp;O616,지갑!$J$2:$J$1048576,0))) = TRUE, "", INDEX(지갑!$D$2:$D$1048576,MATCH($N616&amp;O616,지갑!$J$2:$J$1048576,0))),"")</f>
        <v/>
      </c>
      <c r="S616" s="6" t="s">
        <v>1023</v>
      </c>
      <c r="T616" s="12">
        <v>44341.874577650473</v>
      </c>
      <c r="U616" s="2" t="str">
        <f t="shared" si="42"/>
        <v>2021-05-25</v>
      </c>
    </row>
    <row r="617" spans="1:21">
      <c r="A617" s="2" t="s">
        <v>3</v>
      </c>
      <c r="B617" s="2" t="str">
        <f t="shared" si="45"/>
        <v>Huobi</v>
      </c>
      <c r="C617" s="2" t="str">
        <f t="shared" si="46"/>
        <v>Peertec</v>
      </c>
      <c r="F617" s="2" t="str">
        <f t="shared" si="44"/>
        <v>ETH</v>
      </c>
      <c r="G617" s="2" t="str">
        <f>IF(INDEX(지갑!$H:$H,MATCH(A617&amp;B617&amp;C617&amp;D617&amp;E617&amp;F617&amp;H617,지갑!$K:$K,0))=0, "",INDEX(지갑!$H:$H,MATCH(A617&amp;B617&amp;C617&amp;D617&amp;E617&amp;F617&amp;H617,지갑!$K:$K,0)))</f>
        <v>0xdb245cf0aec8bf5d4b3002d00f3e701e80ba380a</v>
      </c>
      <c r="I617" s="6" t="s">
        <v>858</v>
      </c>
      <c r="J617" s="6" t="s">
        <v>58</v>
      </c>
      <c r="K617" s="6" t="s">
        <v>11</v>
      </c>
      <c r="L617" s="6" t="s">
        <v>11</v>
      </c>
      <c r="M617" s="9">
        <v>69.992000000000004</v>
      </c>
      <c r="N617" s="6" t="s">
        <v>962</v>
      </c>
      <c r="P617" s="6" t="str">
        <f>IF(ISBLANK(N617)=FALSE,IF(ISERROR(INDEX(지갑!$B$2:$B$1048576,MATCH($N617&amp;O617,지갑!$J$2:$J$1048576,0))) = TRUE, "", INDEX(지갑!$B$2:$B$1048576,MATCH($N617&amp;O617,지갑!$J$2:$J$1048576,0))),"")</f>
        <v/>
      </c>
      <c r="Q617" s="6" t="str">
        <f>IF(ISBLANK(N617)=FALSE,IF(ISERROR(INDEX(지갑!$C$2:$C$1048576,MATCH($N617&amp;O617,지갑!$J$2:$J$1048576,0))) = TRUE, "", INDEX(지갑!$C$2:$C$1048576,MATCH($N617&amp;O617,지갑!$J$2:$J$1048576,0))),"")</f>
        <v/>
      </c>
      <c r="R617" s="6" t="str">
        <f>IF(ISBLANK(N617)=FALSE,IF(ISERROR(INDEX(지갑!$D$2:$D$1048576,MATCH($N617&amp;O617,지갑!$J$2:$J$1048576,0))) = TRUE, "", INDEX(지갑!$D$2:$D$1048576,MATCH($N617&amp;O617,지갑!$J$2:$J$1048576,0))),"")</f>
        <v/>
      </c>
      <c r="S617" s="6" t="s">
        <v>1025</v>
      </c>
      <c r="T617" s="12">
        <v>44343.416443368063</v>
      </c>
      <c r="U617" s="2" t="str">
        <f t="shared" si="42"/>
        <v>2021-05-27</v>
      </c>
    </row>
    <row r="618" spans="1:21">
      <c r="A618" s="2" t="s">
        <v>3</v>
      </c>
      <c r="B618" s="2" t="str">
        <f t="shared" si="45"/>
        <v>Huobi</v>
      </c>
      <c r="C618" s="2" t="str">
        <f t="shared" si="46"/>
        <v>Peertec</v>
      </c>
      <c r="F618" s="2" t="str">
        <f t="shared" si="44"/>
        <v>BTC</v>
      </c>
      <c r="G618" s="2" t="str">
        <f>IF(INDEX(지갑!$H:$H,MATCH(A618&amp;B618&amp;C618&amp;D618&amp;E618&amp;F618&amp;H618,지갑!$K:$K,0))=0, "",INDEX(지갑!$H:$H,MATCH(A618&amp;B618&amp;C618&amp;D618&amp;E618&amp;F618&amp;H618,지갑!$K:$K,0)))</f>
        <v>1MdatewJkKfSptYBaJvgEBFYCEbiCkELVt</v>
      </c>
      <c r="I618" s="6" t="s">
        <v>858</v>
      </c>
      <c r="J618" s="6" t="s">
        <v>58</v>
      </c>
      <c r="K618" s="6" t="s">
        <v>9</v>
      </c>
      <c r="L618" s="6" t="s">
        <v>9</v>
      </c>
      <c r="M618" s="9">
        <v>4.9996</v>
      </c>
      <c r="N618" s="6" t="s">
        <v>960</v>
      </c>
      <c r="P618" s="6" t="str">
        <f>IF(ISBLANK(N618)=FALSE,IF(ISERROR(INDEX(지갑!$B$2:$B$1048576,MATCH($N618&amp;O618,지갑!$J$2:$J$1048576,0))) = TRUE, "", INDEX(지갑!$B$2:$B$1048576,MATCH($N618&amp;O618,지갑!$J$2:$J$1048576,0))),"")</f>
        <v>exchange</v>
      </c>
      <c r="Q618" s="6" t="str">
        <f>IF(ISBLANK(N618)=FALSE,IF(ISERROR(INDEX(지갑!$C$2:$C$1048576,MATCH($N618&amp;O618,지갑!$J$2:$J$1048576,0))) = TRUE, "", INDEX(지갑!$C$2:$C$1048576,MATCH($N618&amp;O618,지갑!$J$2:$J$1048576,0))),"")</f>
        <v>미확인</v>
      </c>
      <c r="R618" s="6" t="str">
        <f>IF(ISBLANK(N618)=FALSE,IF(ISERROR(INDEX(지갑!$D$2:$D$1048576,MATCH($N618&amp;O618,지갑!$J$2:$J$1048576,0))) = TRUE, "", INDEX(지갑!$D$2:$D$1048576,MATCH($N618&amp;O618,지갑!$J$2:$J$1048576,0))),"")</f>
        <v>Peertec</v>
      </c>
      <c r="S618" s="6" t="s">
        <v>1024</v>
      </c>
      <c r="T618" s="12">
        <v>44343.422160092603</v>
      </c>
      <c r="U618" s="2" t="str">
        <f t="shared" si="42"/>
        <v>2021-05-27</v>
      </c>
    </row>
    <row r="619" spans="1:21">
      <c r="A619" s="2" t="s">
        <v>3</v>
      </c>
      <c r="B619" s="2" t="str">
        <f t="shared" si="45"/>
        <v>Huobi</v>
      </c>
      <c r="C619" s="2" t="str">
        <f t="shared" si="46"/>
        <v>Peertec</v>
      </c>
      <c r="F619" s="2" t="str">
        <f t="shared" si="44"/>
        <v>USDT</v>
      </c>
      <c r="G619" s="2" t="str">
        <f>IF(INDEX(지갑!$H:$H,MATCH(A619&amp;B619&amp;C619&amp;D619&amp;E619&amp;F619&amp;H619,지갑!$K:$K,0))=0, "",INDEX(지갑!$H:$H,MATCH(A619&amp;B619&amp;C619&amp;D619&amp;E619&amp;F619&amp;H619,지갑!$K:$K,0)))</f>
        <v>0xdb245cf0aec8bf5d4b3002d00f3e701e80ba380a</v>
      </c>
      <c r="I619" s="6" t="s">
        <v>858</v>
      </c>
      <c r="J619" s="6" t="s">
        <v>58</v>
      </c>
      <c r="K619" s="6" t="s">
        <v>13</v>
      </c>
      <c r="L619" s="6" t="s">
        <v>868</v>
      </c>
      <c r="M619" s="9">
        <v>299999</v>
      </c>
      <c r="N619" s="6" t="s">
        <v>1026</v>
      </c>
      <c r="P619" s="6" t="str">
        <f>IF(ISBLANK(N619)=FALSE,IF(ISERROR(INDEX(지갑!$B$2:$B$1048576,MATCH($N619&amp;O619,지갑!$J$2:$J$1048576,0))) = TRUE, "", INDEX(지갑!$B$2:$B$1048576,MATCH($N619&amp;O619,지갑!$J$2:$J$1048576,0))),"")</f>
        <v/>
      </c>
      <c r="Q619" s="6" t="str">
        <f>IF(ISBLANK(N619)=FALSE,IF(ISERROR(INDEX(지갑!$C$2:$C$1048576,MATCH($N619&amp;O619,지갑!$J$2:$J$1048576,0))) = TRUE, "", INDEX(지갑!$C$2:$C$1048576,MATCH($N619&amp;O619,지갑!$J$2:$J$1048576,0))),"")</f>
        <v/>
      </c>
      <c r="R619" s="6" t="str">
        <f>IF(ISBLANK(N619)=FALSE,IF(ISERROR(INDEX(지갑!$D$2:$D$1048576,MATCH($N619&amp;O619,지갑!$J$2:$J$1048576,0))) = TRUE, "", INDEX(지갑!$D$2:$D$1048576,MATCH($N619&amp;O619,지갑!$J$2:$J$1048576,0))),"")</f>
        <v/>
      </c>
      <c r="S619" s="6" t="s">
        <v>1027</v>
      </c>
      <c r="T619" s="12">
        <v>44345.485347604168</v>
      </c>
      <c r="U619" s="2" t="str">
        <f t="shared" si="42"/>
        <v>2021-05-29</v>
      </c>
    </row>
    <row r="620" spans="1:21">
      <c r="A620" s="2" t="s">
        <v>3</v>
      </c>
      <c r="B620" s="2" t="str">
        <f t="shared" si="45"/>
        <v>Huobi</v>
      </c>
      <c r="C620" s="2" t="str">
        <f t="shared" si="46"/>
        <v>Peertec</v>
      </c>
      <c r="F620" s="2" t="str">
        <f t="shared" si="44"/>
        <v>USDT</v>
      </c>
      <c r="G620" s="2" t="str">
        <f>IF(INDEX(지갑!$H:$H,MATCH(A620&amp;B620&amp;C620&amp;D620&amp;E620&amp;F620&amp;H620,지갑!$K:$K,0))=0, "",INDEX(지갑!$H:$H,MATCH(A620&amp;B620&amp;C620&amp;D620&amp;E620&amp;F620&amp;H620,지갑!$K:$K,0)))</f>
        <v>0xdb245cf0aec8bf5d4b3002d00f3e701e80ba380a</v>
      </c>
      <c r="I620" s="6" t="s">
        <v>858</v>
      </c>
      <c r="J620" s="6" t="s">
        <v>58</v>
      </c>
      <c r="K620" s="6" t="s">
        <v>13</v>
      </c>
      <c r="L620" s="6" t="s">
        <v>11</v>
      </c>
      <c r="M620" s="9">
        <v>999970</v>
      </c>
      <c r="N620" s="6" t="s">
        <v>199</v>
      </c>
      <c r="P620" s="6" t="str">
        <f>IF(ISBLANK(N620)=FALSE,IF(ISERROR(INDEX(지갑!$B$2:$B$1048576,MATCH($N620&amp;O620,지갑!$J$2:$J$1048576,0))) = TRUE, "", INDEX(지갑!$B$2:$B$1048576,MATCH($N620&amp;O620,지갑!$J$2:$J$1048576,0))),"")</f>
        <v>exchange</v>
      </c>
      <c r="Q620" s="6" t="str">
        <f>IF(ISBLANK(N620)=FALSE,IF(ISERROR(INDEX(지갑!$C$2:$C$1048576,MATCH($N620&amp;O620,지갑!$J$2:$J$1048576,0))) = TRUE, "", INDEX(지갑!$C$2:$C$1048576,MATCH($N620&amp;O620,지갑!$J$2:$J$1048576,0))),"")</f>
        <v>FTX</v>
      </c>
      <c r="R620" s="6" t="str">
        <f>IF(ISBLANK(N620)=FALSE,IF(ISERROR(INDEX(지갑!$D$2:$D$1048576,MATCH($N620&amp;O620,지갑!$J$2:$J$1048576,0))) = TRUE, "", INDEX(지갑!$D$2:$D$1048576,MATCH($N620&amp;O620,지갑!$J$2:$J$1048576,0))),"")</f>
        <v>Peertec</v>
      </c>
      <c r="S620" s="6" t="s">
        <v>1028</v>
      </c>
      <c r="T620" s="12">
        <v>44347.973946192127</v>
      </c>
      <c r="U620" s="2" t="str">
        <f t="shared" si="42"/>
        <v>2021-05-31</v>
      </c>
    </row>
    <row r="621" spans="1:21">
      <c r="A621" s="2" t="s">
        <v>3</v>
      </c>
      <c r="B621" s="2" t="str">
        <f t="shared" si="45"/>
        <v>Huobi</v>
      </c>
      <c r="C621" s="2" t="str">
        <f t="shared" si="46"/>
        <v>Peertec</v>
      </c>
      <c r="F621" s="2" t="str">
        <f t="shared" si="44"/>
        <v>USDT</v>
      </c>
      <c r="G621" s="2" t="str">
        <f>IF(INDEX(지갑!$H:$H,MATCH(A621&amp;B621&amp;C621&amp;D621&amp;E621&amp;F621&amp;H621,지갑!$K:$K,0))=0, "",INDEX(지갑!$H:$H,MATCH(A621&amp;B621&amp;C621&amp;D621&amp;E621&amp;F621&amp;H621,지갑!$K:$K,0)))</f>
        <v>0xdb245cf0aec8bf5d4b3002d00f3e701e80ba380a</v>
      </c>
      <c r="I621" s="6" t="s">
        <v>858</v>
      </c>
      <c r="J621" s="6" t="s">
        <v>58</v>
      </c>
      <c r="K621" s="6" t="s">
        <v>13</v>
      </c>
      <c r="L621" s="6" t="s">
        <v>11</v>
      </c>
      <c r="M621" s="9">
        <v>499970</v>
      </c>
      <c r="N621" s="6" t="s">
        <v>199</v>
      </c>
      <c r="P621" s="6" t="str">
        <f>IF(ISBLANK(N621)=FALSE,IF(ISERROR(INDEX(지갑!$B$2:$B$1048576,MATCH($N621&amp;O621,지갑!$J$2:$J$1048576,0))) = TRUE, "", INDEX(지갑!$B$2:$B$1048576,MATCH($N621&amp;O621,지갑!$J$2:$J$1048576,0))),"")</f>
        <v>exchange</v>
      </c>
      <c r="Q621" s="6" t="str">
        <f>IF(ISBLANK(N621)=FALSE,IF(ISERROR(INDEX(지갑!$C$2:$C$1048576,MATCH($N621&amp;O621,지갑!$J$2:$J$1048576,0))) = TRUE, "", INDEX(지갑!$C$2:$C$1048576,MATCH($N621&amp;O621,지갑!$J$2:$J$1048576,0))),"")</f>
        <v>FTX</v>
      </c>
      <c r="R621" s="6" t="str">
        <f>IF(ISBLANK(N621)=FALSE,IF(ISERROR(INDEX(지갑!$D$2:$D$1048576,MATCH($N621&amp;O621,지갑!$J$2:$J$1048576,0))) = TRUE, "", INDEX(지갑!$D$2:$D$1048576,MATCH($N621&amp;O621,지갑!$J$2:$J$1048576,0))),"")</f>
        <v>Peertec</v>
      </c>
      <c r="S621" s="6" t="s">
        <v>1029</v>
      </c>
      <c r="T621" s="12">
        <v>44347.974664131943</v>
      </c>
      <c r="U621" s="2" t="str">
        <f t="shared" si="42"/>
        <v>2021-05-31</v>
      </c>
    </row>
    <row r="622" spans="1:21">
      <c r="A622" s="2" t="s">
        <v>3</v>
      </c>
      <c r="B622" s="2" t="str">
        <f t="shared" si="45"/>
        <v>Huobi</v>
      </c>
      <c r="C622" s="2" t="str">
        <f t="shared" si="46"/>
        <v>Peertec</v>
      </c>
      <c r="F622" s="2" t="str">
        <f t="shared" si="44"/>
        <v>ETH</v>
      </c>
      <c r="G622" s="2" t="str">
        <f>IF(INDEX(지갑!$H:$H,MATCH(A622&amp;B622&amp;C622&amp;D622&amp;E622&amp;F622&amp;H622,지갑!$K:$K,0))=0, "",INDEX(지갑!$H:$H,MATCH(A622&amp;B622&amp;C622&amp;D622&amp;E622&amp;F622&amp;H622,지갑!$K:$K,0)))</f>
        <v>0xdb245cf0aec8bf5d4b3002d00f3e701e80ba380a</v>
      </c>
      <c r="I622" s="6" t="s">
        <v>858</v>
      </c>
      <c r="J622" s="6" t="s">
        <v>58</v>
      </c>
      <c r="K622" s="6" t="s">
        <v>11</v>
      </c>
      <c r="L622" s="6" t="s">
        <v>1005</v>
      </c>
      <c r="M622" s="9">
        <v>1999.9999476400001</v>
      </c>
      <c r="N622" s="6" t="s">
        <v>199</v>
      </c>
      <c r="P622" s="6" t="str">
        <f>IF(ISBLANK(N622)=FALSE,IF(ISERROR(INDEX(지갑!$B$2:$B$1048576,MATCH($N622&amp;O622,지갑!$J$2:$J$1048576,0))) = TRUE, "", INDEX(지갑!$B$2:$B$1048576,MATCH($N622&amp;O622,지갑!$J$2:$J$1048576,0))),"")</f>
        <v>exchange</v>
      </c>
      <c r="Q622" s="6" t="str">
        <f>IF(ISBLANK(N622)=FALSE,IF(ISERROR(INDEX(지갑!$C$2:$C$1048576,MATCH($N622&amp;O622,지갑!$J$2:$J$1048576,0))) = TRUE, "", INDEX(지갑!$C$2:$C$1048576,MATCH($N622&amp;O622,지갑!$J$2:$J$1048576,0))),"")</f>
        <v>FTX</v>
      </c>
      <c r="R622" s="6" t="str">
        <f>IF(ISBLANK(N622)=FALSE,IF(ISERROR(INDEX(지갑!$D$2:$D$1048576,MATCH($N622&amp;O622,지갑!$J$2:$J$1048576,0))) = TRUE, "", INDEX(지갑!$D$2:$D$1048576,MATCH($N622&amp;O622,지갑!$J$2:$J$1048576,0))),"")</f>
        <v>Peertec</v>
      </c>
      <c r="S622" s="6" t="s">
        <v>1030</v>
      </c>
      <c r="T622" s="12">
        <v>44353.539715659717</v>
      </c>
      <c r="U622" s="2" t="str">
        <f t="shared" si="42"/>
        <v>2021-06-06</v>
      </c>
    </row>
    <row r="623" spans="1:21">
      <c r="A623" s="2" t="s">
        <v>3</v>
      </c>
      <c r="B623" s="2" t="str">
        <f t="shared" si="45"/>
        <v>Huobi</v>
      </c>
      <c r="C623" s="2" t="str">
        <f t="shared" si="46"/>
        <v>Peertec</v>
      </c>
      <c r="F623" s="2" t="str">
        <f t="shared" si="44"/>
        <v>ETH</v>
      </c>
      <c r="G623" s="2" t="str">
        <f>IF(INDEX(지갑!$H:$H,MATCH(A623&amp;B623&amp;C623&amp;D623&amp;E623&amp;F623&amp;H623,지갑!$K:$K,0))=0, "",INDEX(지갑!$H:$H,MATCH(A623&amp;B623&amp;C623&amp;D623&amp;E623&amp;F623&amp;H623,지갑!$K:$K,0)))</f>
        <v>0xdb245cf0aec8bf5d4b3002d00f3e701e80ba380a</v>
      </c>
      <c r="I623" s="6" t="s">
        <v>858</v>
      </c>
      <c r="J623" s="6" t="s">
        <v>58</v>
      </c>
      <c r="K623" s="6" t="s">
        <v>11</v>
      </c>
      <c r="L623" s="6" t="s">
        <v>1005</v>
      </c>
      <c r="M623" s="9">
        <v>466.99994764000002</v>
      </c>
      <c r="N623" s="6" t="s">
        <v>199</v>
      </c>
      <c r="P623" s="6" t="str">
        <f>IF(ISBLANK(N623)=FALSE,IF(ISERROR(INDEX(지갑!$B$2:$B$1048576,MATCH($N623&amp;O623,지갑!$J$2:$J$1048576,0))) = TRUE, "", INDEX(지갑!$B$2:$B$1048576,MATCH($N623&amp;O623,지갑!$J$2:$J$1048576,0))),"")</f>
        <v>exchange</v>
      </c>
      <c r="Q623" s="6" t="str">
        <f>IF(ISBLANK(N623)=FALSE,IF(ISERROR(INDEX(지갑!$C$2:$C$1048576,MATCH($N623&amp;O623,지갑!$J$2:$J$1048576,0))) = TRUE, "", INDEX(지갑!$C$2:$C$1048576,MATCH($N623&amp;O623,지갑!$J$2:$J$1048576,0))),"")</f>
        <v>FTX</v>
      </c>
      <c r="R623" s="6" t="str">
        <f>IF(ISBLANK(N623)=FALSE,IF(ISERROR(INDEX(지갑!$D$2:$D$1048576,MATCH($N623&amp;O623,지갑!$J$2:$J$1048576,0))) = TRUE, "", INDEX(지갑!$D$2:$D$1048576,MATCH($N623&amp;O623,지갑!$J$2:$J$1048576,0))),"")</f>
        <v>Peertec</v>
      </c>
      <c r="S623" s="6" t="s">
        <v>1031</v>
      </c>
      <c r="T623" s="12">
        <v>44353.549044189807</v>
      </c>
      <c r="U623" s="2" t="str">
        <f t="shared" si="42"/>
        <v>2021-06-06</v>
      </c>
    </row>
    <row r="624" spans="1:21">
      <c r="A624" s="2" t="s">
        <v>3</v>
      </c>
      <c r="B624" s="2" t="s">
        <v>23</v>
      </c>
      <c r="C624" s="2" t="s">
        <v>24</v>
      </c>
      <c r="D624" s="2" t="s">
        <v>1856</v>
      </c>
      <c r="E624" s="2">
        <v>10025</v>
      </c>
      <c r="F624" s="2" t="str">
        <f t="shared" si="44"/>
        <v>ETH</v>
      </c>
      <c r="G624" s="2" t="str">
        <f>IF(INDEX(지갑!$H:$H,MATCH(A624&amp;B624&amp;C624&amp;D624&amp;E624&amp;F624&amp;H624,지갑!$K:$K,0))=0, "",INDEX(지갑!$H:$H,MATCH(A624&amp;B624&amp;C624&amp;D624&amp;E624&amp;F624&amp;H624,지갑!$K:$K,0)))</f>
        <v>0xd16eEBDb4F8804b66AB4b2c536917154d9a47E82</v>
      </c>
      <c r="I624" s="6" t="s">
        <v>6</v>
      </c>
      <c r="J624" s="6" t="s">
        <v>24</v>
      </c>
      <c r="K624" s="6" t="s">
        <v>11</v>
      </c>
      <c r="L624" s="6" t="s">
        <v>11</v>
      </c>
      <c r="M624" s="23">
        <v>558.31119999999999</v>
      </c>
      <c r="N624" s="6" t="s">
        <v>68</v>
      </c>
      <c r="P624" s="6" t="str">
        <f>IF(ISBLANK(N624)=FALSE,IF(ISERROR(INDEX(지갑!$B$2:$B$1048576,MATCH($N624&amp;O624,지갑!$J$2:$J$1048576,0))) = TRUE, "", INDEX(지갑!$B$2:$B$1048576,MATCH($N624&amp;O624,지갑!$J$2:$J$1048576,0))),"")</f>
        <v>exchange</v>
      </c>
      <c r="Q624" s="6" t="str">
        <f>IF(ISBLANK(N624)=FALSE,IF(ISERROR(INDEX(지갑!$C$2:$C$1048576,MATCH($N624&amp;O624,지갑!$J$2:$J$1048576,0))) = TRUE, "", INDEX(지갑!$C$2:$C$1048576,MATCH($N624&amp;O624,지갑!$J$2:$J$1048576,0))),"")</f>
        <v>Binance</v>
      </c>
      <c r="R624" s="6" t="str">
        <f>IF(ISBLANK(N624)=FALSE,IF(ISERROR(INDEX(지갑!$D$2:$D$1048576,MATCH($N624&amp;O624,지갑!$J$2:$J$1048576,0))) = TRUE, "", INDEX(지갑!$D$2:$D$1048576,MATCH($N624&amp;O624,지갑!$J$2:$J$1048576,0))),"")</f>
        <v>BBRICK</v>
      </c>
      <c r="S624" s="6" t="s">
        <v>1772</v>
      </c>
      <c r="T624" s="12">
        <v>44475.723923611113</v>
      </c>
      <c r="U624" s="2" t="str">
        <f t="shared" si="42"/>
        <v>2021-10-06</v>
      </c>
    </row>
    <row r="625" spans="1:21">
      <c r="A625" s="2" t="s">
        <v>3</v>
      </c>
      <c r="B625" s="2" t="str">
        <f t="shared" ref="B625:B636" si="47">I625</f>
        <v>Huobi</v>
      </c>
      <c r="C625" s="2" t="str">
        <f t="shared" ref="C625:C636" si="48">J625</f>
        <v>Peertec</v>
      </c>
      <c r="F625" s="2" t="str">
        <f t="shared" si="44"/>
        <v>USDT</v>
      </c>
      <c r="G625" s="2" t="str">
        <f>IF(INDEX(지갑!$H:$H,MATCH(A625&amp;B625&amp;C625&amp;D625&amp;E625&amp;F625&amp;H625,지갑!$K:$K,0))=0, "",INDEX(지갑!$H:$H,MATCH(A625&amp;B625&amp;C625&amp;D625&amp;E625&amp;F625&amp;H625,지갑!$K:$K,0)))</f>
        <v>0xdb245cf0aec8bf5d4b3002d00f3e701e80ba380a</v>
      </c>
      <c r="I625" s="6" t="s">
        <v>858</v>
      </c>
      <c r="J625" s="6" t="s">
        <v>58</v>
      </c>
      <c r="K625" s="6" t="s">
        <v>13</v>
      </c>
      <c r="L625" s="6" t="s">
        <v>1005</v>
      </c>
      <c r="M625" s="9">
        <v>1999999.8578039999</v>
      </c>
      <c r="N625" s="6" t="s">
        <v>199</v>
      </c>
      <c r="P625" s="6" t="str">
        <f>IF(ISBLANK(N625)=FALSE,IF(ISERROR(INDEX(지갑!$B$2:$B$1048576,MATCH($N625&amp;O625,지갑!$J$2:$J$1048576,0))) = TRUE, "", INDEX(지갑!$B$2:$B$1048576,MATCH($N625&amp;O625,지갑!$J$2:$J$1048576,0))),"")</f>
        <v>exchange</v>
      </c>
      <c r="Q625" s="6" t="str">
        <f>IF(ISBLANK(N625)=FALSE,IF(ISERROR(INDEX(지갑!$C$2:$C$1048576,MATCH($N625&amp;O625,지갑!$J$2:$J$1048576,0))) = TRUE, "", INDEX(지갑!$C$2:$C$1048576,MATCH($N625&amp;O625,지갑!$J$2:$J$1048576,0))),"")</f>
        <v>FTX</v>
      </c>
      <c r="R625" s="6" t="str">
        <f>IF(ISBLANK(N625)=FALSE,IF(ISERROR(INDEX(지갑!$D$2:$D$1048576,MATCH($N625&amp;O625,지갑!$J$2:$J$1048576,0))) = TRUE, "", INDEX(지갑!$D$2:$D$1048576,MATCH($N625&amp;O625,지갑!$J$2:$J$1048576,0))),"")</f>
        <v>Peertec</v>
      </c>
      <c r="S625" s="6" t="s">
        <v>1032</v>
      </c>
      <c r="T625" s="12">
        <v>44353.552651967591</v>
      </c>
      <c r="U625" s="2" t="str">
        <f t="shared" si="42"/>
        <v>2021-06-06</v>
      </c>
    </row>
    <row r="626" spans="1:21">
      <c r="A626" s="2" t="s">
        <v>3</v>
      </c>
      <c r="B626" s="2" t="str">
        <f t="shared" si="47"/>
        <v>Huobi</v>
      </c>
      <c r="C626" s="2" t="str">
        <f t="shared" si="48"/>
        <v>Peertec</v>
      </c>
      <c r="F626" s="2" t="str">
        <f t="shared" si="44"/>
        <v>USDT</v>
      </c>
      <c r="G626" s="2" t="str">
        <f>IF(INDEX(지갑!$H:$H,MATCH(A626&amp;B626&amp;C626&amp;D626&amp;E626&amp;F626&amp;H626,지갑!$K:$K,0))=0, "",INDEX(지갑!$H:$H,MATCH(A626&amp;B626&amp;C626&amp;D626&amp;E626&amp;F626&amp;H626,지갑!$K:$K,0)))</f>
        <v>0xdb245cf0aec8bf5d4b3002d00f3e701e80ba380a</v>
      </c>
      <c r="I626" s="6" t="s">
        <v>858</v>
      </c>
      <c r="J626" s="6" t="s">
        <v>58</v>
      </c>
      <c r="K626" s="6" t="s">
        <v>13</v>
      </c>
      <c r="L626" s="6" t="s">
        <v>1005</v>
      </c>
      <c r="M626" s="9">
        <v>1999999.8578039999</v>
      </c>
      <c r="N626" s="6" t="s">
        <v>199</v>
      </c>
      <c r="P626" s="6" t="str">
        <f>IF(ISBLANK(N626)=FALSE,IF(ISERROR(INDEX(지갑!$B$2:$B$1048576,MATCH($N626&amp;O626,지갑!$J$2:$J$1048576,0))) = TRUE, "", INDEX(지갑!$B$2:$B$1048576,MATCH($N626&amp;O626,지갑!$J$2:$J$1048576,0))),"")</f>
        <v>exchange</v>
      </c>
      <c r="Q626" s="6" t="str">
        <f>IF(ISBLANK(N626)=FALSE,IF(ISERROR(INDEX(지갑!$C$2:$C$1048576,MATCH($N626&amp;O626,지갑!$J$2:$J$1048576,0))) = TRUE, "", INDEX(지갑!$C$2:$C$1048576,MATCH($N626&amp;O626,지갑!$J$2:$J$1048576,0))),"")</f>
        <v>FTX</v>
      </c>
      <c r="R626" s="6" t="str">
        <f>IF(ISBLANK(N626)=FALSE,IF(ISERROR(INDEX(지갑!$D$2:$D$1048576,MATCH($N626&amp;O626,지갑!$J$2:$J$1048576,0))) = TRUE, "", INDEX(지갑!$D$2:$D$1048576,MATCH($N626&amp;O626,지갑!$J$2:$J$1048576,0))),"")</f>
        <v>Peertec</v>
      </c>
      <c r="S626" s="6" t="s">
        <v>1033</v>
      </c>
      <c r="T626" s="12">
        <v>44353.553368865738</v>
      </c>
      <c r="U626" s="2" t="str">
        <f t="shared" si="42"/>
        <v>2021-06-06</v>
      </c>
    </row>
    <row r="627" spans="1:21">
      <c r="A627" s="2" t="s">
        <v>3</v>
      </c>
      <c r="B627" s="2" t="str">
        <f t="shared" si="47"/>
        <v>Huobi</v>
      </c>
      <c r="C627" s="2" t="str">
        <f t="shared" si="48"/>
        <v>Peertec</v>
      </c>
      <c r="F627" s="2" t="str">
        <f t="shared" si="44"/>
        <v>USDT</v>
      </c>
      <c r="G627" s="2" t="str">
        <f>IF(INDEX(지갑!$H:$H,MATCH(A627&amp;B627&amp;C627&amp;D627&amp;E627&amp;F627&amp;H627,지갑!$K:$K,0))=0, "",INDEX(지갑!$H:$H,MATCH(A627&amp;B627&amp;C627&amp;D627&amp;E627&amp;F627&amp;H627,지갑!$K:$K,0)))</f>
        <v>0xdb245cf0aec8bf5d4b3002d00f3e701e80ba380a</v>
      </c>
      <c r="I627" s="6" t="s">
        <v>858</v>
      </c>
      <c r="J627" s="6" t="s">
        <v>58</v>
      </c>
      <c r="K627" s="6" t="s">
        <v>13</v>
      </c>
      <c r="L627" s="6" t="s">
        <v>1005</v>
      </c>
      <c r="M627" s="9">
        <v>1499999.8578039999</v>
      </c>
      <c r="N627" s="6" t="s">
        <v>199</v>
      </c>
      <c r="P627" s="6" t="str">
        <f>IF(ISBLANK(N627)=FALSE,IF(ISERROR(INDEX(지갑!$B$2:$B$1048576,MATCH($N627&amp;O627,지갑!$J$2:$J$1048576,0))) = TRUE, "", INDEX(지갑!$B$2:$B$1048576,MATCH($N627&amp;O627,지갑!$J$2:$J$1048576,0))),"")</f>
        <v>exchange</v>
      </c>
      <c r="Q627" s="6" t="str">
        <f>IF(ISBLANK(N627)=FALSE,IF(ISERROR(INDEX(지갑!$C$2:$C$1048576,MATCH($N627&amp;O627,지갑!$J$2:$J$1048576,0))) = TRUE, "", INDEX(지갑!$C$2:$C$1048576,MATCH($N627&amp;O627,지갑!$J$2:$J$1048576,0))),"")</f>
        <v>FTX</v>
      </c>
      <c r="R627" s="6" t="str">
        <f>IF(ISBLANK(N627)=FALSE,IF(ISERROR(INDEX(지갑!$D$2:$D$1048576,MATCH($N627&amp;O627,지갑!$J$2:$J$1048576,0))) = TRUE, "", INDEX(지갑!$D$2:$D$1048576,MATCH($N627&amp;O627,지갑!$J$2:$J$1048576,0))),"")</f>
        <v>Peertec</v>
      </c>
      <c r="S627" s="6" t="s">
        <v>1034</v>
      </c>
      <c r="T627" s="12">
        <v>44353.553377534721</v>
      </c>
      <c r="U627" s="2" t="str">
        <f t="shared" si="42"/>
        <v>2021-06-06</v>
      </c>
    </row>
    <row r="628" spans="1:21">
      <c r="A628" s="2" t="s">
        <v>3</v>
      </c>
      <c r="B628" s="2" t="str">
        <f t="shared" si="47"/>
        <v>Huobi</v>
      </c>
      <c r="C628" s="2" t="str">
        <f t="shared" si="48"/>
        <v>Peertec</v>
      </c>
      <c r="F628" s="2" t="str">
        <f t="shared" si="44"/>
        <v>HT</v>
      </c>
      <c r="G628" s="2" t="e">
        <f>IF(INDEX(지갑!$H:$H,MATCH(A628&amp;B628&amp;C628&amp;D628&amp;E628&amp;F628&amp;H628,지갑!$K:$K,0))=0, "",INDEX(지갑!$H:$H,MATCH(A628&amp;B628&amp;C628&amp;D628&amp;E628&amp;F628&amp;H628,지갑!$K:$K,0)))</f>
        <v>#N/A</v>
      </c>
      <c r="I628" s="6" t="s">
        <v>858</v>
      </c>
      <c r="J628" s="6" t="s">
        <v>58</v>
      </c>
      <c r="K628" s="6" t="s">
        <v>1007</v>
      </c>
      <c r="L628" s="6" t="s">
        <v>1007</v>
      </c>
      <c r="M628" s="9">
        <v>99.953417419999994</v>
      </c>
      <c r="N628" s="6" t="s">
        <v>199</v>
      </c>
      <c r="P628" s="6" t="str">
        <f>IF(ISBLANK(N628)=FALSE,IF(ISERROR(INDEX(지갑!$B$2:$B$1048576,MATCH($N628&amp;O628,지갑!$J$2:$J$1048576,0))) = TRUE, "", INDEX(지갑!$B$2:$B$1048576,MATCH($N628&amp;O628,지갑!$J$2:$J$1048576,0))),"")</f>
        <v>exchange</v>
      </c>
      <c r="Q628" s="6" t="str">
        <f>IF(ISBLANK(N628)=FALSE,IF(ISERROR(INDEX(지갑!$C$2:$C$1048576,MATCH($N628&amp;O628,지갑!$J$2:$J$1048576,0))) = TRUE, "", INDEX(지갑!$C$2:$C$1048576,MATCH($N628&amp;O628,지갑!$J$2:$J$1048576,0))),"")</f>
        <v>FTX</v>
      </c>
      <c r="R628" s="6" t="str">
        <f>IF(ISBLANK(N628)=FALSE,IF(ISERROR(INDEX(지갑!$D$2:$D$1048576,MATCH($N628&amp;O628,지갑!$J$2:$J$1048576,0))) = TRUE, "", INDEX(지갑!$D$2:$D$1048576,MATCH($N628&amp;O628,지갑!$J$2:$J$1048576,0))),"")</f>
        <v>Peertec</v>
      </c>
      <c r="S628" s="6" t="s">
        <v>1035</v>
      </c>
      <c r="T628" s="12">
        <v>44353.556997638887</v>
      </c>
      <c r="U628" s="2" t="str">
        <f t="shared" si="42"/>
        <v>2021-06-06</v>
      </c>
    </row>
    <row r="629" spans="1:21">
      <c r="A629" s="2" t="s">
        <v>3</v>
      </c>
      <c r="B629" s="2" t="str">
        <f t="shared" si="47"/>
        <v>Huobi</v>
      </c>
      <c r="C629" s="2" t="str">
        <f t="shared" si="48"/>
        <v>Peertec</v>
      </c>
      <c r="F629" s="2" t="str">
        <f t="shared" si="44"/>
        <v>USDT</v>
      </c>
      <c r="G629" s="2" t="str">
        <f>IF(INDEX(지갑!$H:$H,MATCH(A629&amp;B629&amp;C629&amp;D629&amp;E629&amp;F629&amp;H629,지갑!$K:$K,0))=0, "",INDEX(지갑!$H:$H,MATCH(A629&amp;B629&amp;C629&amp;D629&amp;E629&amp;F629&amp;H629,지갑!$K:$K,0)))</f>
        <v>0xdb245cf0aec8bf5d4b3002d00f3e701e80ba380a</v>
      </c>
      <c r="I629" s="6" t="s">
        <v>858</v>
      </c>
      <c r="J629" s="6" t="s">
        <v>58</v>
      </c>
      <c r="K629" s="6" t="s">
        <v>13</v>
      </c>
      <c r="L629" s="6" t="s">
        <v>1005</v>
      </c>
      <c r="M629" s="9">
        <v>999999.85780400003</v>
      </c>
      <c r="N629" s="6" t="s">
        <v>199</v>
      </c>
      <c r="P629" s="6" t="str">
        <f>IF(ISBLANK(N629)=FALSE,IF(ISERROR(INDEX(지갑!$B$2:$B$1048576,MATCH($N629&amp;O629,지갑!$J$2:$J$1048576,0))) = TRUE, "", INDEX(지갑!$B$2:$B$1048576,MATCH($N629&amp;O629,지갑!$J$2:$J$1048576,0))),"")</f>
        <v>exchange</v>
      </c>
      <c r="Q629" s="6" t="str">
        <f>IF(ISBLANK(N629)=FALSE,IF(ISERROR(INDEX(지갑!$C$2:$C$1048576,MATCH($N629&amp;O629,지갑!$J$2:$J$1048576,0))) = TRUE, "", INDEX(지갑!$C$2:$C$1048576,MATCH($N629&amp;O629,지갑!$J$2:$J$1048576,0))),"")</f>
        <v>FTX</v>
      </c>
      <c r="R629" s="6" t="str">
        <f>IF(ISBLANK(N629)=FALSE,IF(ISERROR(INDEX(지갑!$D$2:$D$1048576,MATCH($N629&amp;O629,지갑!$J$2:$J$1048576,0))) = TRUE, "", INDEX(지갑!$D$2:$D$1048576,MATCH($N629&amp;O629,지갑!$J$2:$J$1048576,0))),"")</f>
        <v>Peertec</v>
      </c>
      <c r="S629" s="6" t="s">
        <v>1036</v>
      </c>
      <c r="T629" s="12">
        <v>44353.569913877313</v>
      </c>
      <c r="U629" s="2" t="str">
        <f t="shared" si="42"/>
        <v>2021-06-06</v>
      </c>
    </row>
    <row r="630" spans="1:21">
      <c r="A630" s="2" t="s">
        <v>3</v>
      </c>
      <c r="B630" s="2" t="str">
        <f t="shared" si="47"/>
        <v>Huobi</v>
      </c>
      <c r="C630" s="2" t="str">
        <f t="shared" si="48"/>
        <v>Peertec</v>
      </c>
      <c r="F630" s="2" t="str">
        <f t="shared" ref="F630:F664" si="49">K630</f>
        <v>BTC</v>
      </c>
      <c r="G630" s="2" t="str">
        <f>IF(INDEX(지갑!$H:$H,MATCH(A630&amp;B630&amp;C630&amp;D630&amp;E630&amp;F630&amp;H630,지갑!$K:$K,0))=0, "",INDEX(지갑!$H:$H,MATCH(A630&amp;B630&amp;C630&amp;D630&amp;E630&amp;F630&amp;H630,지갑!$K:$K,0)))</f>
        <v>1MdatewJkKfSptYBaJvgEBFYCEbiCkELVt</v>
      </c>
      <c r="I630" s="6" t="s">
        <v>858</v>
      </c>
      <c r="J630" s="6" t="s">
        <v>58</v>
      </c>
      <c r="K630" s="6" t="s">
        <v>9</v>
      </c>
      <c r="L630" s="6" t="s">
        <v>9</v>
      </c>
      <c r="M630" s="9">
        <v>0.15679750000000001</v>
      </c>
      <c r="N630" s="6" t="s">
        <v>1037</v>
      </c>
      <c r="P630" s="6" t="str">
        <f>IF(ISBLANK(N630)=FALSE,IF(ISERROR(INDEX(지갑!$B$2:$B$1048576,MATCH($N630&amp;O630,지갑!$J$2:$J$1048576,0))) = TRUE, "", INDEX(지갑!$B$2:$B$1048576,MATCH($N630&amp;O630,지갑!$J$2:$J$1048576,0))),"")</f>
        <v/>
      </c>
      <c r="Q630" s="6" t="str">
        <f>IF(ISBLANK(N630)=FALSE,IF(ISERROR(INDEX(지갑!$C$2:$C$1048576,MATCH($N630&amp;O630,지갑!$J$2:$J$1048576,0))) = TRUE, "", INDEX(지갑!$C$2:$C$1048576,MATCH($N630&amp;O630,지갑!$J$2:$J$1048576,0))),"")</f>
        <v/>
      </c>
      <c r="R630" s="6" t="str">
        <f>IF(ISBLANK(N630)=FALSE,IF(ISERROR(INDEX(지갑!$D$2:$D$1048576,MATCH($N630&amp;O630,지갑!$J$2:$J$1048576,0))) = TRUE, "", INDEX(지갑!$D$2:$D$1048576,MATCH($N630&amp;O630,지갑!$J$2:$J$1048576,0))),"")</f>
        <v/>
      </c>
      <c r="S630" s="6" t="s">
        <v>1038</v>
      </c>
      <c r="T630" s="12">
        <v>44354.578845312499</v>
      </c>
      <c r="U630" s="2" t="str">
        <f t="shared" si="42"/>
        <v>2021-06-07</v>
      </c>
    </row>
    <row r="631" spans="1:21">
      <c r="A631" s="2" t="s">
        <v>3</v>
      </c>
      <c r="B631" s="2" t="str">
        <f t="shared" si="47"/>
        <v>Huobi</v>
      </c>
      <c r="C631" s="2" t="str">
        <f t="shared" si="48"/>
        <v>Peertec</v>
      </c>
      <c r="F631" s="2" t="str">
        <f t="shared" si="49"/>
        <v>ETH</v>
      </c>
      <c r="G631" s="2" t="str">
        <f>IF(INDEX(지갑!$H:$H,MATCH(A631&amp;B631&amp;C631&amp;D631&amp;E631&amp;F631&amp;H631,지갑!$K:$K,0))=0, "",INDEX(지갑!$H:$H,MATCH(A631&amp;B631&amp;C631&amp;D631&amp;E631&amp;F631&amp;H631,지갑!$K:$K,0)))</f>
        <v>0xdb245cf0aec8bf5d4b3002d00f3e701e80ba380a</v>
      </c>
      <c r="I631" s="6" t="s">
        <v>858</v>
      </c>
      <c r="J631" s="6" t="s">
        <v>58</v>
      </c>
      <c r="K631" s="6" t="s">
        <v>11</v>
      </c>
      <c r="L631" s="6" t="s">
        <v>11</v>
      </c>
      <c r="M631" s="9">
        <v>1</v>
      </c>
      <c r="N631" s="6" t="s">
        <v>18</v>
      </c>
      <c r="P631" s="6" t="str">
        <f>IF(ISBLANK(N631)=FALSE,IF(ISERROR(INDEX(지갑!$B$2:$B$1048576,MATCH($N631&amp;O631,지갑!$J$2:$J$1048576,0))) = TRUE, "", INDEX(지갑!$B$2:$B$1048576,MATCH($N631&amp;O631,지갑!$J$2:$J$1048576,0))),"")</f>
        <v>exchange</v>
      </c>
      <c r="Q631" s="6" t="str">
        <f>IF(ISBLANK(N631)=FALSE,IF(ISERROR(INDEX(지갑!$C$2:$C$1048576,MATCH($N631&amp;O631,지갑!$J$2:$J$1048576,0))) = TRUE, "", INDEX(지갑!$C$2:$C$1048576,MATCH($N631&amp;O631,지갑!$J$2:$J$1048576,0))),"")</f>
        <v>FTX</v>
      </c>
      <c r="R631" s="6" t="str">
        <f>IF(ISBLANK(N631)=FALSE,IF(ISERROR(INDEX(지갑!$D$2:$D$1048576,MATCH($N631&amp;O631,지갑!$J$2:$J$1048576,0))) = TRUE, "", INDEX(지갑!$D$2:$D$1048576,MATCH($N631&amp;O631,지갑!$J$2:$J$1048576,0))),"")</f>
        <v>Peertec</v>
      </c>
      <c r="S631" s="6" t="s">
        <v>1039</v>
      </c>
      <c r="T631" s="12">
        <v>44355.527867881938</v>
      </c>
      <c r="U631" s="2" t="str">
        <f t="shared" si="42"/>
        <v>2021-06-08</v>
      </c>
    </row>
    <row r="632" spans="1:21">
      <c r="A632" s="2" t="s">
        <v>3</v>
      </c>
      <c r="B632" s="2" t="str">
        <f t="shared" si="47"/>
        <v>Huobi</v>
      </c>
      <c r="C632" s="2" t="str">
        <f t="shared" si="48"/>
        <v>Peertec</v>
      </c>
      <c r="F632" s="2" t="str">
        <f t="shared" si="49"/>
        <v>BTC</v>
      </c>
      <c r="G632" s="2" t="str">
        <f>IF(INDEX(지갑!$H:$H,MATCH(A632&amp;B632&amp;C632&amp;D632&amp;E632&amp;F632&amp;H632,지갑!$K:$K,0))=0, "",INDEX(지갑!$H:$H,MATCH(A632&amp;B632&amp;C632&amp;D632&amp;E632&amp;F632&amp;H632,지갑!$K:$K,0)))</f>
        <v>1MdatewJkKfSptYBaJvgEBFYCEbiCkELVt</v>
      </c>
      <c r="I632" s="6" t="s">
        <v>858</v>
      </c>
      <c r="J632" s="6" t="s">
        <v>58</v>
      </c>
      <c r="K632" s="6" t="s">
        <v>9</v>
      </c>
      <c r="L632" s="6" t="s">
        <v>9</v>
      </c>
      <c r="M632" s="9">
        <v>41.459600000000002</v>
      </c>
      <c r="N632" s="6" t="s">
        <v>390</v>
      </c>
      <c r="P632" s="6" t="str">
        <f>IF(ISBLANK(N632)=FALSE,IF(ISERROR(INDEX(지갑!$B$2:$B$1048576,MATCH($N632&amp;O632,지갑!$J$2:$J$1048576,0))) = TRUE, "", INDEX(지갑!$B$2:$B$1048576,MATCH($N632&amp;O632,지갑!$J$2:$J$1048576,0))),"")</f>
        <v/>
      </c>
      <c r="Q632" s="6" t="str">
        <f>IF(ISBLANK(N632)=FALSE,IF(ISERROR(INDEX(지갑!$C$2:$C$1048576,MATCH($N632&amp;O632,지갑!$J$2:$J$1048576,0))) = TRUE, "", INDEX(지갑!$C$2:$C$1048576,MATCH($N632&amp;O632,지갑!$J$2:$J$1048576,0))),"")</f>
        <v/>
      </c>
      <c r="R632" s="6" t="str">
        <f>IF(ISBLANK(N632)=FALSE,IF(ISERROR(INDEX(지갑!$D$2:$D$1048576,MATCH($N632&amp;O632,지갑!$J$2:$J$1048576,0))) = TRUE, "", INDEX(지갑!$D$2:$D$1048576,MATCH($N632&amp;O632,지갑!$J$2:$J$1048576,0))),"")</f>
        <v/>
      </c>
      <c r="S632" s="6" t="s">
        <v>1040</v>
      </c>
      <c r="T632" s="12">
        <v>44357.514526458333</v>
      </c>
      <c r="U632" s="2" t="str">
        <f t="shared" si="42"/>
        <v>2021-06-10</v>
      </c>
    </row>
    <row r="633" spans="1:21">
      <c r="A633" s="2" t="s">
        <v>3</v>
      </c>
      <c r="B633" s="2" t="str">
        <f t="shared" si="47"/>
        <v>Huobi</v>
      </c>
      <c r="C633" s="2" t="str">
        <f t="shared" si="48"/>
        <v>Peertec</v>
      </c>
      <c r="F633" s="2" t="str">
        <f t="shared" si="49"/>
        <v>XRP</v>
      </c>
      <c r="G633" s="2" t="str">
        <f>IF(INDEX(지갑!$H:$H,MATCH(A633&amp;B633&amp;C633&amp;D633&amp;E633&amp;F633&amp;H633,지갑!$K:$K,0))=0, "",INDEX(지갑!$H:$H,MATCH(A633&amp;B633&amp;C633&amp;D633&amp;E633&amp;F633&amp;H633,지갑!$K:$K,0)))</f>
        <v>r9L7s2eGfDD5yhFmgP1XtxwEzeTicCyTaf</v>
      </c>
      <c r="I633" s="6" t="s">
        <v>858</v>
      </c>
      <c r="J633" s="6" t="s">
        <v>58</v>
      </c>
      <c r="K633" s="6" t="s">
        <v>10</v>
      </c>
      <c r="L633" s="6" t="s">
        <v>10</v>
      </c>
      <c r="M633" s="9">
        <v>2998.9829</v>
      </c>
      <c r="N633" s="6" t="s">
        <v>93</v>
      </c>
      <c r="O633" s="6" t="s">
        <v>1041</v>
      </c>
      <c r="P633" s="6" t="str">
        <f>IF(ISBLANK(N633)=FALSE,IF(ISERROR(INDEX(지갑!$B$2:$B$1048576,MATCH($N633&amp;O633,지갑!$J$2:$J$1048576,0))) = TRUE, "", INDEX(지갑!$B$2:$B$1048576,MATCH($N633&amp;O633,지갑!$J$2:$J$1048576,0))),"")</f>
        <v>exchange</v>
      </c>
      <c r="Q633" s="6" t="str">
        <f>IF(ISBLANK(N633)=FALSE,IF(ISERROR(INDEX(지갑!$C$2:$C$1048576,MATCH($N633&amp;O633,지갑!$J$2:$J$1048576,0))) = TRUE, "", INDEX(지갑!$C$2:$C$1048576,MATCH($N633&amp;O633,지갑!$J$2:$J$1048576,0))),"")</f>
        <v>GDAC</v>
      </c>
      <c r="R633" s="6" t="str">
        <f>IF(ISBLANK(N633)=FALSE,IF(ISERROR(INDEX(지갑!$D$2:$D$1048576,MATCH($N633&amp;O633,지갑!$J$2:$J$1048576,0))) = TRUE, "", INDEX(지갑!$D$2:$D$1048576,MATCH($N633&amp;O633,지갑!$J$2:$J$1048576,0))),"")</f>
        <v>Peertec</v>
      </c>
      <c r="S633" s="6" t="s">
        <v>1042</v>
      </c>
      <c r="T633" s="12">
        <v>44357.587570543983</v>
      </c>
      <c r="U633" s="2" t="str">
        <f t="shared" si="42"/>
        <v>2021-06-10</v>
      </c>
    </row>
    <row r="634" spans="1:21">
      <c r="A634" s="2" t="s">
        <v>3</v>
      </c>
      <c r="B634" s="2" t="str">
        <f t="shared" si="47"/>
        <v>Huobi</v>
      </c>
      <c r="C634" s="2" t="str">
        <f t="shared" si="48"/>
        <v>Peertec</v>
      </c>
      <c r="F634" s="2" t="str">
        <f t="shared" si="49"/>
        <v>ETH</v>
      </c>
      <c r="G634" s="2" t="str">
        <f>IF(INDEX(지갑!$H:$H,MATCH(A634&amp;B634&amp;C634&amp;D634&amp;E634&amp;F634&amp;H634,지갑!$K:$K,0))=0, "",INDEX(지갑!$H:$H,MATCH(A634&amp;B634&amp;C634&amp;D634&amp;E634&amp;F634&amp;H634,지갑!$K:$K,0)))</f>
        <v>0xdb245cf0aec8bf5d4b3002d00f3e701e80ba380a</v>
      </c>
      <c r="I634" s="6" t="s">
        <v>858</v>
      </c>
      <c r="J634" s="6" t="s">
        <v>58</v>
      </c>
      <c r="K634" s="6" t="s">
        <v>11</v>
      </c>
      <c r="L634" s="6" t="s">
        <v>11</v>
      </c>
      <c r="M634" s="9">
        <v>1194.5594090699999</v>
      </c>
      <c r="N634" s="6" t="s">
        <v>199</v>
      </c>
      <c r="P634" s="6" t="str">
        <f>IF(ISBLANK(N634)=FALSE,IF(ISERROR(INDEX(지갑!$B$2:$B$1048576,MATCH($N634&amp;O634,지갑!$J$2:$J$1048576,0))) = TRUE, "", INDEX(지갑!$B$2:$B$1048576,MATCH($N634&amp;O634,지갑!$J$2:$J$1048576,0))),"")</f>
        <v>exchange</v>
      </c>
      <c r="Q634" s="6" t="str">
        <f>IF(ISBLANK(N634)=FALSE,IF(ISERROR(INDEX(지갑!$C$2:$C$1048576,MATCH($N634&amp;O634,지갑!$J$2:$J$1048576,0))) = TRUE, "", INDEX(지갑!$C$2:$C$1048576,MATCH($N634&amp;O634,지갑!$J$2:$J$1048576,0))),"")</f>
        <v>FTX</v>
      </c>
      <c r="R634" s="6" t="str">
        <f>IF(ISBLANK(N634)=FALSE,IF(ISERROR(INDEX(지갑!$D$2:$D$1048576,MATCH($N634&amp;O634,지갑!$J$2:$J$1048576,0))) = TRUE, "", INDEX(지갑!$D$2:$D$1048576,MATCH($N634&amp;O634,지갑!$J$2:$J$1048576,0))),"")</f>
        <v>Peertec</v>
      </c>
      <c r="S634" s="6" t="s">
        <v>1043</v>
      </c>
      <c r="T634" s="12">
        <v>44357.599098611106</v>
      </c>
      <c r="U634" s="2" t="str">
        <f t="shared" si="42"/>
        <v>2021-06-10</v>
      </c>
    </row>
    <row r="635" spans="1:21">
      <c r="A635" s="2" t="s">
        <v>3</v>
      </c>
      <c r="B635" s="2" t="str">
        <f t="shared" si="47"/>
        <v>Huobi</v>
      </c>
      <c r="C635" s="2" t="str">
        <f t="shared" si="48"/>
        <v>Peertec</v>
      </c>
      <c r="F635" s="2" t="str">
        <f t="shared" si="49"/>
        <v>USDT</v>
      </c>
      <c r="G635" s="2" t="str">
        <f>IF(INDEX(지갑!$H:$H,MATCH(A635&amp;B635&amp;C635&amp;D635&amp;E635&amp;F635&amp;H635,지갑!$K:$K,0))=0, "",INDEX(지갑!$H:$H,MATCH(A635&amp;B635&amp;C635&amp;D635&amp;E635&amp;F635&amp;H635,지갑!$K:$K,0)))</f>
        <v>0xdb245cf0aec8bf5d4b3002d00f3e701e80ba380a</v>
      </c>
      <c r="I635" s="6" t="s">
        <v>858</v>
      </c>
      <c r="J635" s="6" t="s">
        <v>58</v>
      </c>
      <c r="K635" s="6" t="s">
        <v>13</v>
      </c>
      <c r="L635" s="6" t="s">
        <v>11</v>
      </c>
      <c r="M635" s="9">
        <v>999990</v>
      </c>
      <c r="N635" s="6" t="s">
        <v>199</v>
      </c>
      <c r="P635" s="6" t="str">
        <f>IF(ISBLANK(N635)=FALSE,IF(ISERROR(INDEX(지갑!$B$2:$B$1048576,MATCH($N635&amp;O635,지갑!$J$2:$J$1048576,0))) = TRUE, "", INDEX(지갑!$B$2:$B$1048576,MATCH($N635&amp;O635,지갑!$J$2:$J$1048576,0))),"")</f>
        <v>exchange</v>
      </c>
      <c r="Q635" s="6" t="str">
        <f>IF(ISBLANK(N635)=FALSE,IF(ISERROR(INDEX(지갑!$C$2:$C$1048576,MATCH($N635&amp;O635,지갑!$J$2:$J$1048576,0))) = TRUE, "", INDEX(지갑!$C$2:$C$1048576,MATCH($N635&amp;O635,지갑!$J$2:$J$1048576,0))),"")</f>
        <v>FTX</v>
      </c>
      <c r="R635" s="6" t="str">
        <f>IF(ISBLANK(N635)=FALSE,IF(ISERROR(INDEX(지갑!$D$2:$D$1048576,MATCH($N635&amp;O635,지갑!$J$2:$J$1048576,0))) = TRUE, "", INDEX(지갑!$D$2:$D$1048576,MATCH($N635&amp;O635,지갑!$J$2:$J$1048576,0))),"")</f>
        <v>Peertec</v>
      </c>
      <c r="S635" s="6" t="s">
        <v>1044</v>
      </c>
      <c r="T635" s="12">
        <v>44357.604155451387</v>
      </c>
      <c r="U635" s="2" t="str">
        <f t="shared" si="42"/>
        <v>2021-06-10</v>
      </c>
    </row>
    <row r="636" spans="1:21">
      <c r="A636" s="2" t="s">
        <v>3</v>
      </c>
      <c r="B636" s="2" t="str">
        <f t="shared" si="47"/>
        <v>Huobi</v>
      </c>
      <c r="C636" s="2" t="str">
        <f t="shared" si="48"/>
        <v>Peertec</v>
      </c>
      <c r="F636" s="2" t="str">
        <f t="shared" si="49"/>
        <v>USDT</v>
      </c>
      <c r="G636" s="2" t="str">
        <f>IF(INDEX(지갑!$H:$H,MATCH(A636&amp;B636&amp;C636&amp;D636&amp;E636&amp;F636&amp;H636,지갑!$K:$K,0))=0, "",INDEX(지갑!$H:$H,MATCH(A636&amp;B636&amp;C636&amp;D636&amp;E636&amp;F636&amp;H636,지갑!$K:$K,0)))</f>
        <v>0xdb245cf0aec8bf5d4b3002d00f3e701e80ba380a</v>
      </c>
      <c r="I636" s="6" t="s">
        <v>858</v>
      </c>
      <c r="J636" s="6" t="s">
        <v>58</v>
      </c>
      <c r="K636" s="6" t="s">
        <v>13</v>
      </c>
      <c r="L636" s="6" t="s">
        <v>11</v>
      </c>
      <c r="M636" s="9">
        <v>999990</v>
      </c>
      <c r="N636" s="6" t="s">
        <v>199</v>
      </c>
      <c r="P636" s="6" t="str">
        <f>IF(ISBLANK(N636)=FALSE,IF(ISERROR(INDEX(지갑!$B$2:$B$1048576,MATCH($N636&amp;O636,지갑!$J$2:$J$1048576,0))) = TRUE, "", INDEX(지갑!$B$2:$B$1048576,MATCH($N636&amp;O636,지갑!$J$2:$J$1048576,0))),"")</f>
        <v>exchange</v>
      </c>
      <c r="Q636" s="6" t="str">
        <f>IF(ISBLANK(N636)=FALSE,IF(ISERROR(INDEX(지갑!$C$2:$C$1048576,MATCH($N636&amp;O636,지갑!$J$2:$J$1048576,0))) = TRUE, "", INDEX(지갑!$C$2:$C$1048576,MATCH($N636&amp;O636,지갑!$J$2:$J$1048576,0))),"")</f>
        <v>FTX</v>
      </c>
      <c r="R636" s="6" t="str">
        <f>IF(ISBLANK(N636)=FALSE,IF(ISERROR(INDEX(지갑!$D$2:$D$1048576,MATCH($N636&amp;O636,지갑!$J$2:$J$1048576,0))) = TRUE, "", INDEX(지갑!$D$2:$D$1048576,MATCH($N636&amp;O636,지갑!$J$2:$J$1048576,0))),"")</f>
        <v>Peertec</v>
      </c>
      <c r="S636" s="6" t="s">
        <v>1045</v>
      </c>
      <c r="T636" s="12">
        <v>44357.604162939817</v>
      </c>
      <c r="U636" s="2" t="str">
        <f t="shared" si="42"/>
        <v>2021-06-10</v>
      </c>
    </row>
    <row r="637" spans="1:21">
      <c r="A637" s="2" t="s">
        <v>3</v>
      </c>
      <c r="B637" s="2" t="s">
        <v>23</v>
      </c>
      <c r="C637" s="2" t="s">
        <v>24</v>
      </c>
      <c r="D637" s="2" t="s">
        <v>1856</v>
      </c>
      <c r="E637" s="2">
        <v>10025</v>
      </c>
      <c r="F637" s="2" t="str">
        <f t="shared" si="49"/>
        <v>BTC</v>
      </c>
      <c r="G637" s="2" t="str">
        <f>IF(INDEX(지갑!$H:$H,MATCH(A637&amp;B637&amp;C637&amp;D637&amp;E637&amp;F637&amp;H637,지갑!$K:$K,0))=0, "",INDEX(지갑!$H:$H,MATCH(A637&amp;B637&amp;C637&amp;D637&amp;E637&amp;F637&amp;H637,지갑!$K:$K,0)))</f>
        <v>3H9GcbHrica8tDjBgkByHKNbwpcdTapLoK</v>
      </c>
      <c r="I637" s="6" t="s">
        <v>6</v>
      </c>
      <c r="J637" s="6" t="s">
        <v>24</v>
      </c>
      <c r="K637" s="6" t="s">
        <v>9</v>
      </c>
      <c r="L637" s="6" t="s">
        <v>9</v>
      </c>
      <c r="M637" s="23">
        <v>40.42559</v>
      </c>
      <c r="N637" s="6" t="s">
        <v>69</v>
      </c>
      <c r="P637" s="6" t="str">
        <f>IF(ISBLANK(N637)=FALSE,IF(ISERROR(INDEX(지갑!$B$2:$B$1048576,MATCH($N637&amp;O637,지갑!$J$2:$J$1048576,0))) = TRUE, "", INDEX(지갑!$B$2:$B$1048576,MATCH($N637&amp;O637,지갑!$J$2:$J$1048576,0))),"")</f>
        <v>exchange</v>
      </c>
      <c r="Q637" s="6" t="str">
        <f>IF(ISBLANK(N637)=FALSE,IF(ISERROR(INDEX(지갑!$C$2:$C$1048576,MATCH($N637&amp;O637,지갑!$J$2:$J$1048576,0))) = TRUE, "", INDEX(지갑!$C$2:$C$1048576,MATCH($N637&amp;O637,지갑!$J$2:$J$1048576,0))),"")</f>
        <v>Binance</v>
      </c>
      <c r="R637" s="6" t="str">
        <f>IF(ISBLANK(N637)=FALSE,IF(ISERROR(INDEX(지갑!$D$2:$D$1048576,MATCH($N637&amp;O637,지갑!$J$2:$J$1048576,0))) = TRUE, "", INDEX(지갑!$D$2:$D$1048576,MATCH($N637&amp;O637,지갑!$J$2:$J$1048576,0))),"")</f>
        <v>BBRICK</v>
      </c>
      <c r="S637" s="6" t="s">
        <v>1773</v>
      </c>
      <c r="T637" s="12">
        <v>44475.320393518516</v>
      </c>
      <c r="U637" s="2" t="str">
        <f t="shared" si="42"/>
        <v>2021-10-06</v>
      </c>
    </row>
    <row r="638" spans="1:21">
      <c r="A638" s="2" t="s">
        <v>3</v>
      </c>
      <c r="B638" s="2" t="s">
        <v>23</v>
      </c>
      <c r="C638" s="2" t="s">
        <v>24</v>
      </c>
      <c r="D638" s="2" t="s">
        <v>1856</v>
      </c>
      <c r="E638" s="2">
        <v>10025</v>
      </c>
      <c r="F638" s="2" t="str">
        <f t="shared" si="49"/>
        <v>BTC</v>
      </c>
      <c r="G638" s="2" t="str">
        <f>IF(INDEX(지갑!$H:$H,MATCH(A638&amp;B638&amp;C638&amp;D638&amp;E638&amp;F638&amp;H638,지갑!$K:$K,0))=0, "",INDEX(지갑!$H:$H,MATCH(A638&amp;B638&amp;C638&amp;D638&amp;E638&amp;F638&amp;H638,지갑!$K:$K,0)))</f>
        <v>3H9GcbHrica8tDjBgkByHKNbwpcdTapLoK</v>
      </c>
      <c r="I638" s="6" t="s">
        <v>6</v>
      </c>
      <c r="J638" s="6" t="s">
        <v>24</v>
      </c>
      <c r="K638" s="6" t="s">
        <v>9</v>
      </c>
      <c r="L638" s="6" t="s">
        <v>9</v>
      </c>
      <c r="M638" s="23">
        <v>40</v>
      </c>
      <c r="N638" s="6" t="s">
        <v>69</v>
      </c>
      <c r="P638" s="6" t="str">
        <f>IF(ISBLANK(N638)=FALSE,IF(ISERROR(INDEX(지갑!$B$2:$B$1048576,MATCH($N638&amp;O638,지갑!$J$2:$J$1048576,0))) = TRUE, "", INDEX(지갑!$B$2:$B$1048576,MATCH($N638&amp;O638,지갑!$J$2:$J$1048576,0))),"")</f>
        <v>exchange</v>
      </c>
      <c r="Q638" s="6" t="str">
        <f>IF(ISBLANK(N638)=FALSE,IF(ISERROR(INDEX(지갑!$C$2:$C$1048576,MATCH($N638&amp;O638,지갑!$J$2:$J$1048576,0))) = TRUE, "", INDEX(지갑!$C$2:$C$1048576,MATCH($N638&amp;O638,지갑!$J$2:$J$1048576,0))),"")</f>
        <v>Binance</v>
      </c>
      <c r="R638" s="6" t="str">
        <f>IF(ISBLANK(N638)=FALSE,IF(ISERROR(INDEX(지갑!$D$2:$D$1048576,MATCH($N638&amp;O638,지갑!$J$2:$J$1048576,0))) = TRUE, "", INDEX(지갑!$D$2:$D$1048576,MATCH($N638&amp;O638,지갑!$J$2:$J$1048576,0))),"")</f>
        <v>BBRICK</v>
      </c>
      <c r="S638" s="6" t="s">
        <v>1774</v>
      </c>
      <c r="T638" s="12">
        <v>44474.762812499997</v>
      </c>
      <c r="U638" s="2" t="str">
        <f t="shared" si="42"/>
        <v>2021-10-05</v>
      </c>
    </row>
    <row r="639" spans="1:21">
      <c r="A639" s="2" t="s">
        <v>3</v>
      </c>
      <c r="B639" s="2" t="str">
        <f t="shared" ref="B639:C641" si="50">I639</f>
        <v>Huobi</v>
      </c>
      <c r="C639" s="2" t="str">
        <f t="shared" si="50"/>
        <v>Peertec</v>
      </c>
      <c r="F639" s="2" t="str">
        <f t="shared" si="49"/>
        <v>USDT</v>
      </c>
      <c r="G639" s="2" t="str">
        <f>IF(INDEX(지갑!$H:$H,MATCH(A639&amp;B639&amp;C639&amp;D639&amp;E639&amp;F639&amp;H639,지갑!$K:$K,0))=0, "",INDEX(지갑!$H:$H,MATCH(A639&amp;B639&amp;C639&amp;D639&amp;E639&amp;F639&amp;H639,지갑!$K:$K,0)))</f>
        <v>0xdb245cf0aec8bf5d4b3002d00f3e701e80ba380a</v>
      </c>
      <c r="I639" s="6" t="s">
        <v>858</v>
      </c>
      <c r="J639" s="6" t="s">
        <v>58</v>
      </c>
      <c r="K639" s="6" t="s">
        <v>13</v>
      </c>
      <c r="L639" s="6" t="s">
        <v>11</v>
      </c>
      <c r="M639" s="9">
        <v>999990</v>
      </c>
      <c r="N639" s="6" t="s">
        <v>199</v>
      </c>
      <c r="P639" s="6" t="str">
        <f>IF(ISBLANK(N639)=FALSE,IF(ISERROR(INDEX(지갑!$B$2:$B$1048576,MATCH($N639&amp;O639,지갑!$J$2:$J$1048576,0))) = TRUE, "", INDEX(지갑!$B$2:$B$1048576,MATCH($N639&amp;O639,지갑!$J$2:$J$1048576,0))),"")</f>
        <v>exchange</v>
      </c>
      <c r="Q639" s="6" t="str">
        <f>IF(ISBLANK(N639)=FALSE,IF(ISERROR(INDEX(지갑!$C$2:$C$1048576,MATCH($N639&amp;O639,지갑!$J$2:$J$1048576,0))) = TRUE, "", INDEX(지갑!$C$2:$C$1048576,MATCH($N639&amp;O639,지갑!$J$2:$J$1048576,0))),"")</f>
        <v>FTX</v>
      </c>
      <c r="R639" s="6" t="str">
        <f>IF(ISBLANK(N639)=FALSE,IF(ISERROR(INDEX(지갑!$D$2:$D$1048576,MATCH($N639&amp;O639,지갑!$J$2:$J$1048576,0))) = TRUE, "", INDEX(지갑!$D$2:$D$1048576,MATCH($N639&amp;O639,지갑!$J$2:$J$1048576,0))),"")</f>
        <v>Peertec</v>
      </c>
      <c r="S639" s="6" t="s">
        <v>1046</v>
      </c>
      <c r="T639" s="12">
        <v>44357.604888217589</v>
      </c>
      <c r="U639" s="2" t="str">
        <f t="shared" si="42"/>
        <v>2021-06-10</v>
      </c>
    </row>
    <row r="640" spans="1:21">
      <c r="A640" s="2" t="s">
        <v>3</v>
      </c>
      <c r="B640" s="2" t="str">
        <f t="shared" si="50"/>
        <v>Huobi</v>
      </c>
      <c r="C640" s="2" t="str">
        <f t="shared" si="50"/>
        <v>Peertec</v>
      </c>
      <c r="F640" s="2" t="str">
        <f t="shared" si="49"/>
        <v>USDT</v>
      </c>
      <c r="G640" s="2" t="str">
        <f>IF(INDEX(지갑!$H:$H,MATCH(A640&amp;B640&amp;C640&amp;D640&amp;E640&amp;F640&amp;H640,지갑!$K:$K,0))=0, "",INDEX(지갑!$H:$H,MATCH(A640&amp;B640&amp;C640&amp;D640&amp;E640&amp;F640&amp;H640,지갑!$K:$K,0)))</f>
        <v>0xdb245cf0aec8bf5d4b3002d00f3e701e80ba380a</v>
      </c>
      <c r="I640" s="6" t="s">
        <v>858</v>
      </c>
      <c r="J640" s="6" t="s">
        <v>58</v>
      </c>
      <c r="K640" s="6" t="s">
        <v>13</v>
      </c>
      <c r="L640" s="6" t="s">
        <v>11</v>
      </c>
      <c r="M640" s="9">
        <v>729990</v>
      </c>
      <c r="N640" s="6" t="s">
        <v>199</v>
      </c>
      <c r="P640" s="6" t="str">
        <f>IF(ISBLANK(N640)=FALSE,IF(ISERROR(INDEX(지갑!$B$2:$B$1048576,MATCH($N640&amp;O640,지갑!$J$2:$J$1048576,0))) = TRUE, "", INDEX(지갑!$B$2:$B$1048576,MATCH($N640&amp;O640,지갑!$J$2:$J$1048576,0))),"")</f>
        <v>exchange</v>
      </c>
      <c r="Q640" s="6" t="str">
        <f>IF(ISBLANK(N640)=FALSE,IF(ISERROR(INDEX(지갑!$C$2:$C$1048576,MATCH($N640&amp;O640,지갑!$J$2:$J$1048576,0))) = TRUE, "", INDEX(지갑!$C$2:$C$1048576,MATCH($N640&amp;O640,지갑!$J$2:$J$1048576,0))),"")</f>
        <v>FTX</v>
      </c>
      <c r="R640" s="6" t="str">
        <f>IF(ISBLANK(N640)=FALSE,IF(ISERROR(INDEX(지갑!$D$2:$D$1048576,MATCH($N640&amp;O640,지갑!$J$2:$J$1048576,0))) = TRUE, "", INDEX(지갑!$D$2:$D$1048576,MATCH($N640&amp;O640,지갑!$J$2:$J$1048576,0))),"")</f>
        <v>Peertec</v>
      </c>
      <c r="S640" s="6" t="s">
        <v>1047</v>
      </c>
      <c r="T640" s="12">
        <v>44357.605619212962</v>
      </c>
      <c r="U640" s="2" t="str">
        <f t="shared" si="42"/>
        <v>2021-06-10</v>
      </c>
    </row>
    <row r="641" spans="1:21">
      <c r="A641" s="2" t="s">
        <v>3</v>
      </c>
      <c r="B641" s="2" t="str">
        <f t="shared" si="50"/>
        <v>Huobi</v>
      </c>
      <c r="C641" s="2" t="str">
        <f t="shared" si="50"/>
        <v>Peertec</v>
      </c>
      <c r="F641" s="2" t="str">
        <f t="shared" si="49"/>
        <v>XLM</v>
      </c>
      <c r="G641" s="2" t="str">
        <f>IF(INDEX(지갑!$H:$H,MATCH(A641&amp;B641&amp;C641&amp;D641&amp;E641&amp;F641&amp;H641,지갑!$K:$K,0))=0, "",INDEX(지갑!$H:$H,MATCH(A641&amp;B641&amp;C641&amp;D641&amp;E641&amp;F641&amp;H641,지갑!$K:$K,0)))</f>
        <v>GDP34WXZRCSHVUDQLGKJKOBMS5LOQPHCIADZU5POEF3IICZ7XNQJ65Y6</v>
      </c>
      <c r="I641" s="6" t="s">
        <v>858</v>
      </c>
      <c r="J641" s="6" t="s">
        <v>58</v>
      </c>
      <c r="K641" s="6" t="s">
        <v>50</v>
      </c>
      <c r="L641" s="6" t="s">
        <v>50</v>
      </c>
      <c r="M641" s="9">
        <v>3999999.99</v>
      </c>
      <c r="N641" s="6" t="s">
        <v>993</v>
      </c>
      <c r="O641" s="6" t="s">
        <v>994</v>
      </c>
      <c r="P641" s="6" t="str">
        <f>IF(ISBLANK(N641)=FALSE,IF(ISERROR(INDEX(지갑!$B$2:$B$1048576,MATCH($N641&amp;O641,지갑!$J$2:$J$1048576,0))) = TRUE, "", INDEX(지갑!$B$2:$B$1048576,MATCH($N641&amp;O641,지갑!$J$2:$J$1048576,0))),"")</f>
        <v>exchange</v>
      </c>
      <c r="Q641" s="6" t="str">
        <f>IF(ISBLANK(N641)=FALSE,IF(ISERROR(INDEX(지갑!$C$2:$C$1048576,MATCH($N641&amp;O641,지갑!$J$2:$J$1048576,0))) = TRUE, "", INDEX(지갑!$C$2:$C$1048576,MATCH($N641&amp;O641,지갑!$J$2:$J$1048576,0))),"")</f>
        <v>미확인</v>
      </c>
      <c r="R641" s="6" t="str">
        <f>IF(ISBLANK(N641)=FALSE,IF(ISERROR(INDEX(지갑!$D$2:$D$1048576,MATCH($N641&amp;O641,지갑!$J$2:$J$1048576,0))) = TRUE, "", INDEX(지갑!$D$2:$D$1048576,MATCH($N641&amp;O641,지갑!$J$2:$J$1048576,0))),"")</f>
        <v>Celsius</v>
      </c>
      <c r="S641" s="6" t="s">
        <v>1048</v>
      </c>
      <c r="T641" s="12">
        <v>44357.649260763887</v>
      </c>
      <c r="U641" s="2" t="str">
        <f t="shared" si="42"/>
        <v>2021-06-10</v>
      </c>
    </row>
    <row r="642" spans="1:21">
      <c r="A642" s="2" t="s">
        <v>3</v>
      </c>
      <c r="B642" s="2" t="s">
        <v>23</v>
      </c>
      <c r="C642" s="2" t="s">
        <v>24</v>
      </c>
      <c r="D642" s="2" t="s">
        <v>1856</v>
      </c>
      <c r="E642" s="2">
        <v>10025</v>
      </c>
      <c r="F642" s="2" t="str">
        <f t="shared" si="49"/>
        <v>ETH</v>
      </c>
      <c r="G642" s="2" t="str">
        <f>IF(INDEX(지갑!$H:$H,MATCH(A642&amp;B642&amp;C642&amp;D642&amp;E642&amp;F642&amp;H642,지갑!$K:$K,0))=0, "",INDEX(지갑!$H:$H,MATCH(A642&amp;B642&amp;C642&amp;D642&amp;E642&amp;F642&amp;H642,지갑!$K:$K,0)))</f>
        <v>0xd16eEBDb4F8804b66AB4b2c536917154d9a47E82</v>
      </c>
      <c r="I642" s="6" t="s">
        <v>6</v>
      </c>
      <c r="J642" s="6" t="s">
        <v>24</v>
      </c>
      <c r="K642" s="6" t="s">
        <v>11</v>
      </c>
      <c r="L642" s="6" t="s">
        <v>11</v>
      </c>
      <c r="M642" s="23">
        <v>600</v>
      </c>
      <c r="N642" s="6" t="s">
        <v>1815</v>
      </c>
      <c r="P642" s="6" t="str">
        <f>IF(ISBLANK(N642)=FALSE,IF(ISERROR(INDEX(지갑!$B$2:$B$1048576,MATCH($N642&amp;O642,지갑!$J$2:$J$1048576,0))) = TRUE, "", INDEX(지갑!$B$2:$B$1048576,MATCH($N642&amp;O642,지갑!$J$2:$J$1048576,0))),"")</f>
        <v>exchange</v>
      </c>
      <c r="Q642" s="6" t="str">
        <f>IF(ISBLANK(N642)=FALSE,IF(ISERROR(INDEX(지갑!$C$2:$C$1048576,MATCH($N642&amp;O642,지갑!$J$2:$J$1048576,0))) = TRUE, "", INDEX(지갑!$C$2:$C$1048576,MATCH($N642&amp;O642,지갑!$J$2:$J$1048576,0))),"")</f>
        <v>Huobi</v>
      </c>
      <c r="R642" s="6" t="str">
        <f>IF(ISBLANK(N642)=FALSE,IF(ISERROR(INDEX(지갑!$D$2:$D$1048576,MATCH($N642&amp;O642,지갑!$J$2:$J$1048576,0))) = TRUE, "", INDEX(지갑!$D$2:$D$1048576,MATCH($N642&amp;O642,지갑!$J$2:$J$1048576,0))),"")</f>
        <v>Peertec</v>
      </c>
      <c r="S642" s="6" t="s">
        <v>1775</v>
      </c>
      <c r="T642" s="12">
        <v>44474.742754629631</v>
      </c>
      <c r="U642" s="2" t="str">
        <f t="shared" si="42"/>
        <v>2021-10-05</v>
      </c>
    </row>
    <row r="643" spans="1:21">
      <c r="A643" s="2" t="s">
        <v>3</v>
      </c>
      <c r="B643" s="2" t="s">
        <v>23</v>
      </c>
      <c r="C643" s="2" t="s">
        <v>24</v>
      </c>
      <c r="D643" s="2" t="s">
        <v>1856</v>
      </c>
      <c r="E643" s="2">
        <v>10025</v>
      </c>
      <c r="F643" s="2" t="str">
        <f t="shared" si="49"/>
        <v>ETH</v>
      </c>
      <c r="G643" s="2" t="str">
        <f>IF(INDEX(지갑!$H:$H,MATCH(A643&amp;B643&amp;C643&amp;D643&amp;E643&amp;F643&amp;H643,지갑!$K:$K,0))=0, "",INDEX(지갑!$H:$H,MATCH(A643&amp;B643&amp;C643&amp;D643&amp;E643&amp;F643&amp;H643,지갑!$K:$K,0)))</f>
        <v>0xd16eEBDb4F8804b66AB4b2c536917154d9a47E82</v>
      </c>
      <c r="I643" s="6" t="s">
        <v>6</v>
      </c>
      <c r="J643" s="6" t="s">
        <v>24</v>
      </c>
      <c r="K643" s="6" t="s">
        <v>11</v>
      </c>
      <c r="L643" s="6" t="s">
        <v>11</v>
      </c>
      <c r="M643" s="23">
        <v>600</v>
      </c>
      <c r="N643" s="6" t="s">
        <v>68</v>
      </c>
      <c r="P643" s="6" t="str">
        <f>IF(ISBLANK(N643)=FALSE,IF(ISERROR(INDEX(지갑!$B$2:$B$1048576,MATCH($N643&amp;O643,지갑!$J$2:$J$1048576,0))) = TRUE, "", INDEX(지갑!$B$2:$B$1048576,MATCH($N643&amp;O643,지갑!$J$2:$J$1048576,0))),"")</f>
        <v>exchange</v>
      </c>
      <c r="Q643" s="6" t="str">
        <f>IF(ISBLANK(N643)=FALSE,IF(ISERROR(INDEX(지갑!$C$2:$C$1048576,MATCH($N643&amp;O643,지갑!$J$2:$J$1048576,0))) = TRUE, "", INDEX(지갑!$C$2:$C$1048576,MATCH($N643&amp;O643,지갑!$J$2:$J$1048576,0))),"")</f>
        <v>Binance</v>
      </c>
      <c r="R643" s="6" t="str">
        <f>IF(ISBLANK(N643)=FALSE,IF(ISERROR(INDEX(지갑!$D$2:$D$1048576,MATCH($N643&amp;O643,지갑!$J$2:$J$1048576,0))) = TRUE, "", INDEX(지갑!$D$2:$D$1048576,MATCH($N643&amp;O643,지갑!$J$2:$J$1048576,0))),"")</f>
        <v>BBRICK</v>
      </c>
      <c r="S643" s="6" t="s">
        <v>1776</v>
      </c>
      <c r="T643" s="12">
        <v>44474.741909722223</v>
      </c>
      <c r="U643" s="2" t="str">
        <f t="shared" ref="U643:U706" si="51">TEXT(T643, "yyyy-mm-dd")</f>
        <v>2021-10-05</v>
      </c>
    </row>
    <row r="644" spans="1:21">
      <c r="A644" s="2" t="s">
        <v>3</v>
      </c>
      <c r="B644" s="2" t="s">
        <v>23</v>
      </c>
      <c r="C644" s="2" t="s">
        <v>24</v>
      </c>
      <c r="D644" s="2" t="s">
        <v>1856</v>
      </c>
      <c r="E644" s="2">
        <v>10025</v>
      </c>
      <c r="F644" s="2" t="str">
        <f t="shared" si="49"/>
        <v>ETH</v>
      </c>
      <c r="G644" s="2" t="str">
        <f>IF(INDEX(지갑!$H:$H,MATCH(A644&amp;B644&amp;C644&amp;D644&amp;E644&amp;F644&amp;H644,지갑!$K:$K,0))=0, "",INDEX(지갑!$H:$H,MATCH(A644&amp;B644&amp;C644&amp;D644&amp;E644&amp;F644&amp;H644,지갑!$K:$K,0)))</f>
        <v>0xd16eEBDb4F8804b66AB4b2c536917154d9a47E82</v>
      </c>
      <c r="I644" s="6" t="s">
        <v>6</v>
      </c>
      <c r="J644" s="6" t="s">
        <v>24</v>
      </c>
      <c r="K644" s="6" t="s">
        <v>11</v>
      </c>
      <c r="L644" s="6" t="s">
        <v>11</v>
      </c>
      <c r="M644" s="23">
        <v>700</v>
      </c>
      <c r="N644" s="6" t="s">
        <v>199</v>
      </c>
      <c r="P644" s="6" t="str">
        <f>IF(ISBLANK(N644)=FALSE,IF(ISERROR(INDEX(지갑!$B$2:$B$1048576,MATCH($N644&amp;O644,지갑!$J$2:$J$1048576,0))) = TRUE, "", INDEX(지갑!$B$2:$B$1048576,MATCH($N644&amp;O644,지갑!$J$2:$J$1048576,0))),"")</f>
        <v>exchange</v>
      </c>
      <c r="Q644" s="6" t="str">
        <f>IF(ISBLANK(N644)=FALSE,IF(ISERROR(INDEX(지갑!$C$2:$C$1048576,MATCH($N644&amp;O644,지갑!$J$2:$J$1048576,0))) = TRUE, "", INDEX(지갑!$C$2:$C$1048576,MATCH($N644&amp;O644,지갑!$J$2:$J$1048576,0))),"")</f>
        <v>FTX</v>
      </c>
      <c r="R644" s="6" t="str">
        <f>IF(ISBLANK(N644)=FALSE,IF(ISERROR(INDEX(지갑!$D$2:$D$1048576,MATCH($N644&amp;O644,지갑!$J$2:$J$1048576,0))) = TRUE, "", INDEX(지갑!$D$2:$D$1048576,MATCH($N644&amp;O644,지갑!$J$2:$J$1048576,0))),"")</f>
        <v>Peertec</v>
      </c>
      <c r="S644" s="6" t="s">
        <v>1777</v>
      </c>
      <c r="T644" s="12">
        <v>44474.741203703707</v>
      </c>
      <c r="U644" s="2" t="str">
        <f t="shared" si="51"/>
        <v>2021-10-05</v>
      </c>
    </row>
    <row r="645" spans="1:21">
      <c r="A645" s="2" t="s">
        <v>3</v>
      </c>
      <c r="B645" s="2" t="s">
        <v>23</v>
      </c>
      <c r="C645" s="2" t="s">
        <v>24</v>
      </c>
      <c r="D645" s="2" t="s">
        <v>1856</v>
      </c>
      <c r="E645" s="2">
        <v>10025</v>
      </c>
      <c r="F645" s="2" t="str">
        <f t="shared" si="49"/>
        <v>BTC</v>
      </c>
      <c r="G645" s="2" t="str">
        <f>IF(INDEX(지갑!$H:$H,MATCH(A645&amp;B645&amp;C645&amp;D645&amp;E645&amp;F645&amp;H645,지갑!$K:$K,0))=0, "",INDEX(지갑!$H:$H,MATCH(A645&amp;B645&amp;C645&amp;D645&amp;E645&amp;F645&amp;H645,지갑!$K:$K,0)))</f>
        <v>3H9GcbHrica8tDjBgkByHKNbwpcdTapLoK</v>
      </c>
      <c r="I645" s="6" t="s">
        <v>6</v>
      </c>
      <c r="J645" s="6" t="s">
        <v>24</v>
      </c>
      <c r="K645" s="6" t="s">
        <v>9</v>
      </c>
      <c r="L645" s="6" t="s">
        <v>1677</v>
      </c>
      <c r="M645" s="23">
        <v>7.3129999999999997</v>
      </c>
      <c r="P645" s="6" t="str">
        <f>IF(ISBLANK(N645)=FALSE,IF(ISERROR(INDEX(지갑!$B$2:$B$1048576,MATCH($N645&amp;O645,지갑!$J$2:$J$1048576,0))) = TRUE, "", INDEX(지갑!$B$2:$B$1048576,MATCH($N645&amp;O645,지갑!$J$2:$J$1048576,0))),"")</f>
        <v/>
      </c>
      <c r="Q645" s="6" t="str">
        <f>IF(ISBLANK(N645)=FALSE,IF(ISERROR(INDEX(지갑!$C$2:$C$1048576,MATCH($N645&amp;O645,지갑!$J$2:$J$1048576,0))) = TRUE, "", INDEX(지갑!$C$2:$C$1048576,MATCH($N645&amp;O645,지갑!$J$2:$J$1048576,0))),"")</f>
        <v/>
      </c>
      <c r="R645" s="6" t="str">
        <f>IF(ISBLANK(N645)=FALSE,IF(ISERROR(INDEX(지갑!$D$2:$D$1048576,MATCH($N645&amp;O645,지갑!$J$2:$J$1048576,0))) = TRUE, "", INDEX(지갑!$D$2:$D$1048576,MATCH($N645&amp;O645,지갑!$J$2:$J$1048576,0))),"")</f>
        <v/>
      </c>
      <c r="T645" s="12">
        <v>44474.636805555558</v>
      </c>
      <c r="U645" s="2" t="str">
        <f t="shared" si="51"/>
        <v>2021-10-05</v>
      </c>
    </row>
    <row r="646" spans="1:21">
      <c r="A646" s="2" t="s">
        <v>3</v>
      </c>
      <c r="B646" s="2" t="s">
        <v>23</v>
      </c>
      <c r="C646" s="2" t="s">
        <v>24</v>
      </c>
      <c r="D646" s="2" t="s">
        <v>1856</v>
      </c>
      <c r="E646" s="2">
        <v>10025</v>
      </c>
      <c r="F646" s="2" t="str">
        <f t="shared" si="49"/>
        <v>BTC</v>
      </c>
      <c r="G646" s="2" t="str">
        <f>IF(INDEX(지갑!$H:$H,MATCH(A646&amp;B646&amp;C646&amp;D646&amp;E646&amp;F646&amp;H646,지갑!$K:$K,0))=0, "",INDEX(지갑!$H:$H,MATCH(A646&amp;B646&amp;C646&amp;D646&amp;E646&amp;F646&amp;H646,지갑!$K:$K,0)))</f>
        <v>3H9GcbHrica8tDjBgkByHKNbwpcdTapLoK</v>
      </c>
      <c r="I646" s="6" t="s">
        <v>6</v>
      </c>
      <c r="J646" s="6" t="s">
        <v>24</v>
      </c>
      <c r="K646" s="6" t="s">
        <v>9</v>
      </c>
      <c r="L646" s="6" t="s">
        <v>9</v>
      </c>
      <c r="M646" s="23">
        <v>9</v>
      </c>
      <c r="N646" s="6" t="s">
        <v>1816</v>
      </c>
      <c r="P646" s="6" t="str">
        <f>IF(ISBLANK(N646)=FALSE,IF(ISERROR(INDEX(지갑!$B$2:$B$1048576,MATCH($N646&amp;O646,지갑!$J$2:$J$1048576,0))) = TRUE, "", INDEX(지갑!$B$2:$B$1048576,MATCH($N646&amp;O646,지갑!$J$2:$J$1048576,0))),"")</f>
        <v/>
      </c>
      <c r="Q646" s="6" t="str">
        <f>IF(ISBLANK(N646)=FALSE,IF(ISERROR(INDEX(지갑!$C$2:$C$1048576,MATCH($N646&amp;O646,지갑!$J$2:$J$1048576,0))) = TRUE, "", INDEX(지갑!$C$2:$C$1048576,MATCH($N646&amp;O646,지갑!$J$2:$J$1048576,0))),"")</f>
        <v/>
      </c>
      <c r="R646" s="6" t="str">
        <f>IF(ISBLANK(N646)=FALSE,IF(ISERROR(INDEX(지갑!$D$2:$D$1048576,MATCH($N646&amp;O646,지갑!$J$2:$J$1048576,0))) = TRUE, "", INDEX(지갑!$D$2:$D$1048576,MATCH($N646&amp;O646,지갑!$J$2:$J$1048576,0))),"")</f>
        <v/>
      </c>
      <c r="S646" s="6" t="s">
        <v>1778</v>
      </c>
      <c r="T646" s="12">
        <v>44474.568240740744</v>
      </c>
      <c r="U646" s="2" t="str">
        <f t="shared" si="51"/>
        <v>2021-10-05</v>
      </c>
    </row>
    <row r="647" spans="1:21">
      <c r="A647" s="2" t="s">
        <v>3</v>
      </c>
      <c r="B647" s="2" t="s">
        <v>23</v>
      </c>
      <c r="C647" s="2" t="s">
        <v>24</v>
      </c>
      <c r="D647" s="2" t="s">
        <v>1856</v>
      </c>
      <c r="E647" s="2">
        <v>10025</v>
      </c>
      <c r="F647" s="2" t="str">
        <f t="shared" si="49"/>
        <v>BTC</v>
      </c>
      <c r="G647" s="2" t="str">
        <f>IF(INDEX(지갑!$H:$H,MATCH(A647&amp;B647&amp;C647&amp;D647&amp;E647&amp;F647&amp;H647,지갑!$K:$K,0))=0, "",INDEX(지갑!$H:$H,MATCH(A647&amp;B647&amp;C647&amp;D647&amp;E647&amp;F647&amp;H647,지갑!$K:$K,0)))</f>
        <v>3H9GcbHrica8tDjBgkByHKNbwpcdTapLoK</v>
      </c>
      <c r="I647" s="6" t="s">
        <v>6</v>
      </c>
      <c r="J647" s="6" t="s">
        <v>24</v>
      </c>
      <c r="K647" s="6" t="s">
        <v>9</v>
      </c>
      <c r="L647" s="6" t="s">
        <v>9</v>
      </c>
      <c r="M647" s="23">
        <v>1.5</v>
      </c>
      <c r="N647" s="6" t="s">
        <v>1817</v>
      </c>
      <c r="P647" s="6" t="str">
        <f>IF(ISBLANK(N647)=FALSE,IF(ISERROR(INDEX(지갑!$B$2:$B$1048576,MATCH($N647&amp;O647,지갑!$J$2:$J$1048576,0))) = TRUE, "", INDEX(지갑!$B$2:$B$1048576,MATCH($N647&amp;O647,지갑!$J$2:$J$1048576,0))),"")</f>
        <v/>
      </c>
      <c r="Q647" s="6" t="str">
        <f>IF(ISBLANK(N647)=FALSE,IF(ISERROR(INDEX(지갑!$C$2:$C$1048576,MATCH($N647&amp;O647,지갑!$J$2:$J$1048576,0))) = TRUE, "", INDEX(지갑!$C$2:$C$1048576,MATCH($N647&amp;O647,지갑!$J$2:$J$1048576,0))),"")</f>
        <v/>
      </c>
      <c r="R647" s="6" t="str">
        <f>IF(ISBLANK(N647)=FALSE,IF(ISERROR(INDEX(지갑!$D$2:$D$1048576,MATCH($N647&amp;O647,지갑!$J$2:$J$1048576,0))) = TRUE, "", INDEX(지갑!$D$2:$D$1048576,MATCH($N647&amp;O647,지갑!$J$2:$J$1048576,0))),"")</f>
        <v/>
      </c>
      <c r="S647" s="6" t="s">
        <v>1779</v>
      </c>
      <c r="T647" s="12">
        <v>44474.472870370373</v>
      </c>
      <c r="U647" s="2" t="str">
        <f t="shared" si="51"/>
        <v>2021-10-05</v>
      </c>
    </row>
    <row r="648" spans="1:21">
      <c r="A648" s="2" t="s">
        <v>3</v>
      </c>
      <c r="B648" s="2" t="s">
        <v>23</v>
      </c>
      <c r="C648" s="2" t="s">
        <v>24</v>
      </c>
      <c r="D648" s="2" t="s">
        <v>1856</v>
      </c>
      <c r="E648" s="2">
        <v>10025</v>
      </c>
      <c r="F648" s="2" t="str">
        <f t="shared" si="49"/>
        <v>BTC</v>
      </c>
      <c r="G648" s="2" t="str">
        <f>IF(INDEX(지갑!$H:$H,MATCH(A648&amp;B648&amp;C648&amp;D648&amp;E648&amp;F648&amp;H648,지갑!$K:$K,0))=0, "",INDEX(지갑!$H:$H,MATCH(A648&amp;B648&amp;C648&amp;D648&amp;E648&amp;F648&amp;H648,지갑!$K:$K,0)))</f>
        <v>3H9GcbHrica8tDjBgkByHKNbwpcdTapLoK</v>
      </c>
      <c r="I648" s="6" t="s">
        <v>6</v>
      </c>
      <c r="J648" s="6" t="s">
        <v>24</v>
      </c>
      <c r="K648" s="6" t="s">
        <v>9</v>
      </c>
      <c r="L648" s="6" t="s">
        <v>1677</v>
      </c>
      <c r="M648" s="23">
        <v>10</v>
      </c>
      <c r="P648" s="6" t="str">
        <f>IF(ISBLANK(N648)=FALSE,IF(ISERROR(INDEX(지갑!$B$2:$B$1048576,MATCH($N648&amp;O648,지갑!$J$2:$J$1048576,0))) = TRUE, "", INDEX(지갑!$B$2:$B$1048576,MATCH($N648&amp;O648,지갑!$J$2:$J$1048576,0))),"")</f>
        <v/>
      </c>
      <c r="Q648" s="6" t="str">
        <f>IF(ISBLANK(N648)=FALSE,IF(ISERROR(INDEX(지갑!$C$2:$C$1048576,MATCH($N648&amp;O648,지갑!$J$2:$J$1048576,0))) = TRUE, "", INDEX(지갑!$C$2:$C$1048576,MATCH($N648&amp;O648,지갑!$J$2:$J$1048576,0))),"")</f>
        <v/>
      </c>
      <c r="R648" s="6" t="str">
        <f>IF(ISBLANK(N648)=FALSE,IF(ISERROR(INDEX(지갑!$D$2:$D$1048576,MATCH($N648&amp;O648,지갑!$J$2:$J$1048576,0))) = TRUE, "", INDEX(지갑!$D$2:$D$1048576,MATCH($N648&amp;O648,지갑!$J$2:$J$1048576,0))),"")</f>
        <v/>
      </c>
      <c r="T648" s="12">
        <v>44470.870682870373</v>
      </c>
      <c r="U648" s="2" t="str">
        <f t="shared" si="51"/>
        <v>2021-10-01</v>
      </c>
    </row>
    <row r="649" spans="1:21">
      <c r="A649" s="2" t="s">
        <v>3</v>
      </c>
      <c r="B649" s="2" t="s">
        <v>23</v>
      </c>
      <c r="C649" s="2" t="s">
        <v>24</v>
      </c>
      <c r="D649" s="2" t="s">
        <v>1856</v>
      </c>
      <c r="E649" s="2">
        <v>10025</v>
      </c>
      <c r="F649" s="2" t="str">
        <f t="shared" si="49"/>
        <v>BTC</v>
      </c>
      <c r="G649" s="2" t="str">
        <f>IF(INDEX(지갑!$H:$H,MATCH(A649&amp;B649&amp;C649&amp;D649&amp;E649&amp;F649&amp;H649,지갑!$K:$K,0))=0, "",INDEX(지갑!$H:$H,MATCH(A649&amp;B649&amp;C649&amp;D649&amp;E649&amp;F649&amp;H649,지갑!$K:$K,0)))</f>
        <v>3H9GcbHrica8tDjBgkByHKNbwpcdTapLoK</v>
      </c>
      <c r="I649" s="6" t="s">
        <v>6</v>
      </c>
      <c r="J649" s="6" t="s">
        <v>24</v>
      </c>
      <c r="K649" s="6" t="s">
        <v>9</v>
      </c>
      <c r="L649" s="6" t="s">
        <v>9</v>
      </c>
      <c r="M649" s="23">
        <v>21.962489999999999</v>
      </c>
      <c r="N649" s="6" t="s">
        <v>390</v>
      </c>
      <c r="P649" s="6" t="str">
        <f>IF(ISBLANK(N649)=FALSE,IF(ISERROR(INDEX(지갑!$B$2:$B$1048576,MATCH($N649&amp;O649,지갑!$J$2:$J$1048576,0))) = TRUE, "", INDEX(지갑!$B$2:$B$1048576,MATCH($N649&amp;O649,지갑!$J$2:$J$1048576,0))),"")</f>
        <v/>
      </c>
      <c r="Q649" s="6" t="str">
        <f>IF(ISBLANK(N649)=FALSE,IF(ISERROR(INDEX(지갑!$C$2:$C$1048576,MATCH($N649&amp;O649,지갑!$J$2:$J$1048576,0))) = TRUE, "", INDEX(지갑!$C$2:$C$1048576,MATCH($N649&amp;O649,지갑!$J$2:$J$1048576,0))),"")</f>
        <v/>
      </c>
      <c r="R649" s="6" t="str">
        <f>IF(ISBLANK(N649)=FALSE,IF(ISERROR(INDEX(지갑!$D$2:$D$1048576,MATCH($N649&amp;O649,지갑!$J$2:$J$1048576,0))) = TRUE, "", INDEX(지갑!$D$2:$D$1048576,MATCH($N649&amp;O649,지갑!$J$2:$J$1048576,0))),"")</f>
        <v/>
      </c>
      <c r="S649" s="6" t="s">
        <v>1780</v>
      </c>
      <c r="T649" s="12">
        <v>44469.655138888891</v>
      </c>
      <c r="U649" s="2" t="str">
        <f t="shared" si="51"/>
        <v>2021-09-30</v>
      </c>
    </row>
    <row r="650" spans="1:21">
      <c r="A650" s="2" t="s">
        <v>3</v>
      </c>
      <c r="B650" s="2" t="s">
        <v>23</v>
      </c>
      <c r="C650" s="2" t="s">
        <v>24</v>
      </c>
      <c r="D650" s="2" t="s">
        <v>1856</v>
      </c>
      <c r="E650" s="2">
        <v>10025</v>
      </c>
      <c r="F650" s="2" t="str">
        <f t="shared" si="49"/>
        <v>BTC</v>
      </c>
      <c r="G650" s="2" t="str">
        <f>IF(INDEX(지갑!$H:$H,MATCH(A650&amp;B650&amp;C650&amp;D650&amp;E650&amp;F650&amp;H650,지갑!$K:$K,0))=0, "",INDEX(지갑!$H:$H,MATCH(A650&amp;B650&amp;C650&amp;D650&amp;E650&amp;F650&amp;H650,지갑!$K:$K,0)))</f>
        <v>3H9GcbHrica8tDjBgkByHKNbwpcdTapLoK</v>
      </c>
      <c r="I650" s="6" t="s">
        <v>6</v>
      </c>
      <c r="J650" s="6" t="s">
        <v>24</v>
      </c>
      <c r="K650" s="6" t="s">
        <v>9</v>
      </c>
      <c r="L650" s="6" t="s">
        <v>9</v>
      </c>
      <c r="M650" s="23">
        <v>2.1434829999999998</v>
      </c>
      <c r="N650" s="6" t="s">
        <v>393</v>
      </c>
      <c r="P650" s="6" t="str">
        <f>IF(ISBLANK(N650)=FALSE,IF(ISERROR(INDEX(지갑!$B$2:$B$1048576,MATCH($N650&amp;O650,지갑!$J$2:$J$1048576,0))) = TRUE, "", INDEX(지갑!$B$2:$B$1048576,MATCH($N650&amp;O650,지갑!$J$2:$J$1048576,0))),"")</f>
        <v>exchange</v>
      </c>
      <c r="Q650" s="6" t="str">
        <f>IF(ISBLANK(N650)=FALSE,IF(ISERROR(INDEX(지갑!$C$2:$C$1048576,MATCH($N650&amp;O650,지갑!$J$2:$J$1048576,0))) = TRUE, "", INDEX(지갑!$C$2:$C$1048576,MATCH($N650&amp;O650,지갑!$J$2:$J$1048576,0))),"")</f>
        <v>Gopax</v>
      </c>
      <c r="R650" s="6" t="str">
        <f>IF(ISBLANK(N650)=FALSE,IF(ISERROR(INDEX(지갑!$D$2:$D$1048576,MATCH($N650&amp;O650,지갑!$J$2:$J$1048576,0))) = TRUE, "", INDEX(지갑!$D$2:$D$1048576,MATCH($N650&amp;O650,지갑!$J$2:$J$1048576,0))),"")</f>
        <v>Gopax</v>
      </c>
      <c r="S650" s="6" t="s">
        <v>1781</v>
      </c>
      <c r="T650" s="12">
        <v>44469.460821759261</v>
      </c>
      <c r="U650" s="2" t="str">
        <f t="shared" si="51"/>
        <v>2021-09-30</v>
      </c>
    </row>
    <row r="651" spans="1:21">
      <c r="A651" s="2" t="s">
        <v>3</v>
      </c>
      <c r="B651" s="2" t="str">
        <f>I651</f>
        <v>Huobi</v>
      </c>
      <c r="C651" s="2" t="str">
        <f>J651</f>
        <v>Peertec</v>
      </c>
      <c r="F651" s="2" t="str">
        <f t="shared" si="49"/>
        <v>XLM</v>
      </c>
      <c r="G651" s="2" t="str">
        <f>IF(INDEX(지갑!$H:$H,MATCH(A651&amp;B651&amp;C651&amp;D651&amp;E651&amp;F651&amp;H651,지갑!$K:$K,0))=0, "",INDEX(지갑!$H:$H,MATCH(A651&amp;B651&amp;C651&amp;D651&amp;E651&amp;F651&amp;H651,지갑!$K:$K,0)))</f>
        <v>GDP34WXZRCSHVUDQLGKJKOBMS5LOQPHCIADZU5POEF3IICZ7XNQJ65Y6</v>
      </c>
      <c r="I651" s="6" t="s">
        <v>858</v>
      </c>
      <c r="J651" s="6" t="s">
        <v>58</v>
      </c>
      <c r="K651" s="6" t="s">
        <v>50</v>
      </c>
      <c r="L651" s="6" t="s">
        <v>50</v>
      </c>
      <c r="M651" s="9">
        <v>3999999.99</v>
      </c>
      <c r="N651" s="6" t="s">
        <v>993</v>
      </c>
      <c r="O651" s="6" t="s">
        <v>994</v>
      </c>
      <c r="P651" s="6" t="str">
        <f>IF(ISBLANK(N651)=FALSE,IF(ISERROR(INDEX(지갑!$B$2:$B$1048576,MATCH($N651&amp;O651,지갑!$J$2:$J$1048576,0))) = TRUE, "", INDEX(지갑!$B$2:$B$1048576,MATCH($N651&amp;O651,지갑!$J$2:$J$1048576,0))),"")</f>
        <v>exchange</v>
      </c>
      <c r="Q651" s="6" t="str">
        <f>IF(ISBLANK(N651)=FALSE,IF(ISERROR(INDEX(지갑!$C$2:$C$1048576,MATCH($N651&amp;O651,지갑!$J$2:$J$1048576,0))) = TRUE, "", INDEX(지갑!$C$2:$C$1048576,MATCH($N651&amp;O651,지갑!$J$2:$J$1048576,0))),"")</f>
        <v>미확인</v>
      </c>
      <c r="R651" s="6" t="str">
        <f>IF(ISBLANK(N651)=FALSE,IF(ISERROR(INDEX(지갑!$D$2:$D$1048576,MATCH($N651&amp;O651,지갑!$J$2:$J$1048576,0))) = TRUE, "", INDEX(지갑!$D$2:$D$1048576,MATCH($N651&amp;O651,지갑!$J$2:$J$1048576,0))),"")</f>
        <v>Celsius</v>
      </c>
      <c r="S651" s="6" t="s">
        <v>1049</v>
      </c>
      <c r="T651" s="12">
        <v>44357.649984386568</v>
      </c>
      <c r="U651" s="2" t="str">
        <f t="shared" si="51"/>
        <v>2021-06-10</v>
      </c>
    </row>
    <row r="652" spans="1:21">
      <c r="A652" s="2" t="s">
        <v>3</v>
      </c>
      <c r="B652" s="2" t="s">
        <v>23</v>
      </c>
      <c r="C652" s="2" t="s">
        <v>24</v>
      </c>
      <c r="D652" s="2" t="s">
        <v>1856</v>
      </c>
      <c r="E652" s="2">
        <v>10025</v>
      </c>
      <c r="F652" s="2" t="str">
        <f t="shared" si="49"/>
        <v>BTC</v>
      </c>
      <c r="G652" s="2" t="str">
        <f>IF(INDEX(지갑!$H:$H,MATCH(A652&amp;B652&amp;C652&amp;D652&amp;E652&amp;F652&amp;H652,지갑!$K:$K,0))=0, "",INDEX(지갑!$H:$H,MATCH(A652&amp;B652&amp;C652&amp;D652&amp;E652&amp;F652&amp;H652,지갑!$K:$K,0)))</f>
        <v>3H9GcbHrica8tDjBgkByHKNbwpcdTapLoK</v>
      </c>
      <c r="I652" s="6" t="s">
        <v>6</v>
      </c>
      <c r="J652" s="6" t="s">
        <v>24</v>
      </c>
      <c r="K652" s="6" t="s">
        <v>9</v>
      </c>
      <c r="L652" s="6" t="s">
        <v>9</v>
      </c>
      <c r="M652" s="23">
        <v>102</v>
      </c>
      <c r="N652" s="6" t="s">
        <v>1818</v>
      </c>
      <c r="P652" s="6" t="str">
        <f>IF(ISBLANK(N652)=FALSE,IF(ISERROR(INDEX(지갑!$B$2:$B$1048576,MATCH($N652&amp;O652,지갑!$J$2:$J$1048576,0))) = TRUE, "", INDEX(지갑!$B$2:$B$1048576,MATCH($N652&amp;O652,지갑!$J$2:$J$1048576,0))),"")</f>
        <v/>
      </c>
      <c r="Q652" s="6" t="str">
        <f>IF(ISBLANK(N652)=FALSE,IF(ISERROR(INDEX(지갑!$C$2:$C$1048576,MATCH($N652&amp;O652,지갑!$J$2:$J$1048576,0))) = TRUE, "", INDEX(지갑!$C$2:$C$1048576,MATCH($N652&amp;O652,지갑!$J$2:$J$1048576,0))),"")</f>
        <v/>
      </c>
      <c r="R652" s="6" t="str">
        <f>IF(ISBLANK(N652)=FALSE,IF(ISERROR(INDEX(지갑!$D$2:$D$1048576,MATCH($N652&amp;O652,지갑!$J$2:$J$1048576,0))) = TRUE, "", INDEX(지갑!$D$2:$D$1048576,MATCH($N652&amp;O652,지갑!$J$2:$J$1048576,0))),"")</f>
        <v/>
      </c>
      <c r="S652" s="6" t="s">
        <v>1782</v>
      </c>
      <c r="T652" s="12">
        <v>44469.435208333336</v>
      </c>
      <c r="U652" s="2" t="str">
        <f t="shared" si="51"/>
        <v>2021-09-30</v>
      </c>
    </row>
    <row r="653" spans="1:21">
      <c r="A653" s="2" t="s">
        <v>3</v>
      </c>
      <c r="B653" s="2" t="s">
        <v>23</v>
      </c>
      <c r="C653" s="2" t="s">
        <v>24</v>
      </c>
      <c r="D653" s="2" t="s">
        <v>1856</v>
      </c>
      <c r="E653" s="2">
        <v>10025</v>
      </c>
      <c r="F653" s="2" t="str">
        <f t="shared" si="49"/>
        <v>BTC</v>
      </c>
      <c r="G653" s="2" t="str">
        <f>IF(INDEX(지갑!$H:$H,MATCH(A653&amp;B653&amp;C653&amp;D653&amp;E653&amp;F653&amp;H653,지갑!$K:$K,0))=0, "",INDEX(지갑!$H:$H,MATCH(A653&amp;B653&amp;C653&amp;D653&amp;E653&amp;F653&amp;H653,지갑!$K:$K,0)))</f>
        <v>3H9GcbHrica8tDjBgkByHKNbwpcdTapLoK</v>
      </c>
      <c r="I653" s="6" t="s">
        <v>6</v>
      </c>
      <c r="J653" s="6" t="s">
        <v>24</v>
      </c>
      <c r="K653" s="6" t="s">
        <v>9</v>
      </c>
      <c r="L653" s="6" t="s">
        <v>1677</v>
      </c>
      <c r="M653" s="23">
        <v>10</v>
      </c>
      <c r="P653" s="6" t="str">
        <f>IF(ISBLANK(N653)=FALSE,IF(ISERROR(INDEX(지갑!$B$2:$B$1048576,MATCH($N653&amp;O653,지갑!$J$2:$J$1048576,0))) = TRUE, "", INDEX(지갑!$B$2:$B$1048576,MATCH($N653&amp;O653,지갑!$J$2:$J$1048576,0))),"")</f>
        <v/>
      </c>
      <c r="Q653" s="6" t="str">
        <f>IF(ISBLANK(N653)=FALSE,IF(ISERROR(INDEX(지갑!$C$2:$C$1048576,MATCH($N653&amp;O653,지갑!$J$2:$J$1048576,0))) = TRUE, "", INDEX(지갑!$C$2:$C$1048576,MATCH($N653&amp;O653,지갑!$J$2:$J$1048576,0))),"")</f>
        <v/>
      </c>
      <c r="R653" s="6" t="str">
        <f>IF(ISBLANK(N653)=FALSE,IF(ISERROR(INDEX(지갑!$D$2:$D$1048576,MATCH($N653&amp;O653,지갑!$J$2:$J$1048576,0))) = TRUE, "", INDEX(지갑!$D$2:$D$1048576,MATCH($N653&amp;O653,지갑!$J$2:$J$1048576,0))),"")</f>
        <v/>
      </c>
      <c r="T653" s="12">
        <v>44467.634560185186</v>
      </c>
      <c r="U653" s="2" t="str">
        <f t="shared" si="51"/>
        <v>2021-09-28</v>
      </c>
    </row>
    <row r="654" spans="1:21">
      <c r="A654" s="2" t="s">
        <v>3</v>
      </c>
      <c r="B654" s="2" t="s">
        <v>23</v>
      </c>
      <c r="C654" s="2" t="s">
        <v>24</v>
      </c>
      <c r="D654" s="2" t="s">
        <v>1856</v>
      </c>
      <c r="E654" s="2">
        <v>10025</v>
      </c>
      <c r="F654" s="2" t="str">
        <f t="shared" si="49"/>
        <v>BTC</v>
      </c>
      <c r="G654" s="2" t="str">
        <f>IF(INDEX(지갑!$H:$H,MATCH(A654&amp;B654&amp;C654&amp;D654&amp;E654&amp;F654&amp;H654,지갑!$K:$K,0))=0, "",INDEX(지갑!$H:$H,MATCH(A654&amp;B654&amp;C654&amp;D654&amp;E654&amp;F654&amp;H654,지갑!$K:$K,0)))</f>
        <v>3H9GcbHrica8tDjBgkByHKNbwpcdTapLoK</v>
      </c>
      <c r="I654" s="6" t="s">
        <v>6</v>
      </c>
      <c r="J654" s="6" t="s">
        <v>24</v>
      </c>
      <c r="K654" s="6" t="s">
        <v>9</v>
      </c>
      <c r="L654" s="6" t="s">
        <v>9</v>
      </c>
      <c r="M654" s="23">
        <v>2</v>
      </c>
      <c r="N654" s="6" t="s">
        <v>69</v>
      </c>
      <c r="P654" s="6" t="str">
        <f>IF(ISBLANK(N654)=FALSE,IF(ISERROR(INDEX(지갑!$B$2:$B$1048576,MATCH($N654&amp;O654,지갑!$J$2:$J$1048576,0))) = TRUE, "", INDEX(지갑!$B$2:$B$1048576,MATCH($N654&amp;O654,지갑!$J$2:$J$1048576,0))),"")</f>
        <v>exchange</v>
      </c>
      <c r="Q654" s="6" t="str">
        <f>IF(ISBLANK(N654)=FALSE,IF(ISERROR(INDEX(지갑!$C$2:$C$1048576,MATCH($N654&amp;O654,지갑!$J$2:$J$1048576,0))) = TRUE, "", INDEX(지갑!$C$2:$C$1048576,MATCH($N654&amp;O654,지갑!$J$2:$J$1048576,0))),"")</f>
        <v>Binance</v>
      </c>
      <c r="R654" s="6" t="str">
        <f>IF(ISBLANK(N654)=FALSE,IF(ISERROR(INDEX(지갑!$D$2:$D$1048576,MATCH($N654&amp;O654,지갑!$J$2:$J$1048576,0))) = TRUE, "", INDEX(지갑!$D$2:$D$1048576,MATCH($N654&amp;O654,지갑!$J$2:$J$1048576,0))),"")</f>
        <v>BBRICK</v>
      </c>
      <c r="S654" s="6" t="s">
        <v>1783</v>
      </c>
      <c r="T654" s="12">
        <v>44467.450231481482</v>
      </c>
      <c r="U654" s="2" t="str">
        <f t="shared" si="51"/>
        <v>2021-09-28</v>
      </c>
    </row>
    <row r="655" spans="1:21">
      <c r="A655" s="2" t="s">
        <v>3</v>
      </c>
      <c r="B655" s="2" t="str">
        <f t="shared" ref="B655:C658" si="52">I655</f>
        <v>Huobi</v>
      </c>
      <c r="C655" s="2" t="str">
        <f t="shared" si="52"/>
        <v>Peertec</v>
      </c>
      <c r="F655" s="2" t="str">
        <f t="shared" si="49"/>
        <v>XLM</v>
      </c>
      <c r="G655" s="2" t="str">
        <f>IF(INDEX(지갑!$H:$H,MATCH(A655&amp;B655&amp;C655&amp;D655&amp;E655&amp;F655&amp;H655,지갑!$K:$K,0))=0, "",INDEX(지갑!$H:$H,MATCH(A655&amp;B655&amp;C655&amp;D655&amp;E655&amp;F655&amp;H655,지갑!$K:$K,0)))</f>
        <v>GDP34WXZRCSHVUDQLGKJKOBMS5LOQPHCIADZU5POEF3IICZ7XNQJ65Y6</v>
      </c>
      <c r="I655" s="6" t="s">
        <v>858</v>
      </c>
      <c r="J655" s="6" t="s">
        <v>58</v>
      </c>
      <c r="K655" s="6" t="s">
        <v>50</v>
      </c>
      <c r="L655" s="6" t="s">
        <v>50</v>
      </c>
      <c r="M655" s="9">
        <v>3999999.99</v>
      </c>
      <c r="N655" s="6" t="s">
        <v>993</v>
      </c>
      <c r="O655" s="6" t="s">
        <v>994</v>
      </c>
      <c r="P655" s="6" t="str">
        <f>IF(ISBLANK(N655)=FALSE,IF(ISERROR(INDEX(지갑!$B$2:$B$1048576,MATCH($N655&amp;O655,지갑!$J$2:$J$1048576,0))) = TRUE, "", INDEX(지갑!$B$2:$B$1048576,MATCH($N655&amp;O655,지갑!$J$2:$J$1048576,0))),"")</f>
        <v>exchange</v>
      </c>
      <c r="Q655" s="6" t="str">
        <f>IF(ISBLANK(N655)=FALSE,IF(ISERROR(INDEX(지갑!$C$2:$C$1048576,MATCH($N655&amp;O655,지갑!$J$2:$J$1048576,0))) = TRUE, "", INDEX(지갑!$C$2:$C$1048576,MATCH($N655&amp;O655,지갑!$J$2:$J$1048576,0))),"")</f>
        <v>미확인</v>
      </c>
      <c r="R655" s="6" t="str">
        <f>IF(ISBLANK(N655)=FALSE,IF(ISERROR(INDEX(지갑!$D$2:$D$1048576,MATCH($N655&amp;O655,지갑!$J$2:$J$1048576,0))) = TRUE, "", INDEX(지갑!$D$2:$D$1048576,MATCH($N655&amp;O655,지갑!$J$2:$J$1048576,0))),"")</f>
        <v>Celsius</v>
      </c>
      <c r="S655" s="6" t="s">
        <v>1050</v>
      </c>
      <c r="T655" s="12">
        <v>44357.650703912041</v>
      </c>
      <c r="U655" s="2" t="str">
        <f t="shared" si="51"/>
        <v>2021-06-10</v>
      </c>
    </row>
    <row r="656" spans="1:21">
      <c r="A656" s="2" t="s">
        <v>3</v>
      </c>
      <c r="B656" s="2" t="str">
        <f t="shared" si="52"/>
        <v>Huobi</v>
      </c>
      <c r="C656" s="2" t="str">
        <f t="shared" si="52"/>
        <v>Peertec</v>
      </c>
      <c r="F656" s="2" t="str">
        <f t="shared" si="49"/>
        <v>XLM</v>
      </c>
      <c r="G656" s="2" t="str">
        <f>IF(INDEX(지갑!$H:$H,MATCH(A656&amp;B656&amp;C656&amp;D656&amp;E656&amp;F656&amp;H656,지갑!$K:$K,0))=0, "",INDEX(지갑!$H:$H,MATCH(A656&amp;B656&amp;C656&amp;D656&amp;E656&amp;F656&amp;H656,지갑!$K:$K,0)))</f>
        <v>GDP34WXZRCSHVUDQLGKJKOBMS5LOQPHCIADZU5POEF3IICZ7XNQJ65Y6</v>
      </c>
      <c r="I656" s="6" t="s">
        <v>858</v>
      </c>
      <c r="J656" s="6" t="s">
        <v>58</v>
      </c>
      <c r="K656" s="6" t="s">
        <v>50</v>
      </c>
      <c r="L656" s="6" t="s">
        <v>50</v>
      </c>
      <c r="M656" s="9">
        <v>1496027.3337743001</v>
      </c>
      <c r="N656" s="6" t="s">
        <v>993</v>
      </c>
      <c r="O656" s="6" t="s">
        <v>994</v>
      </c>
      <c r="P656" s="6" t="str">
        <f>IF(ISBLANK(N656)=FALSE,IF(ISERROR(INDEX(지갑!$B$2:$B$1048576,MATCH($N656&amp;O656,지갑!$J$2:$J$1048576,0))) = TRUE, "", INDEX(지갑!$B$2:$B$1048576,MATCH($N656&amp;O656,지갑!$J$2:$J$1048576,0))),"")</f>
        <v>exchange</v>
      </c>
      <c r="Q656" s="6" t="str">
        <f>IF(ISBLANK(N656)=FALSE,IF(ISERROR(INDEX(지갑!$C$2:$C$1048576,MATCH($N656&amp;O656,지갑!$J$2:$J$1048576,0))) = TRUE, "", INDEX(지갑!$C$2:$C$1048576,MATCH($N656&amp;O656,지갑!$J$2:$J$1048576,0))),"")</f>
        <v>미확인</v>
      </c>
      <c r="R656" s="6" t="str">
        <f>IF(ISBLANK(N656)=FALSE,IF(ISERROR(INDEX(지갑!$D$2:$D$1048576,MATCH($N656&amp;O656,지갑!$J$2:$J$1048576,0))) = TRUE, "", INDEX(지갑!$D$2:$D$1048576,MATCH($N656&amp;O656,지갑!$J$2:$J$1048576,0))),"")</f>
        <v>Celsius</v>
      </c>
      <c r="S656" s="6" t="s">
        <v>1051</v>
      </c>
      <c r="T656" s="12">
        <v>44357.651428217592</v>
      </c>
      <c r="U656" s="2" t="str">
        <f t="shared" si="51"/>
        <v>2021-06-10</v>
      </c>
    </row>
    <row r="657" spans="1:21">
      <c r="A657" s="2" t="s">
        <v>3</v>
      </c>
      <c r="B657" s="2" t="str">
        <f t="shared" si="52"/>
        <v>Huobi</v>
      </c>
      <c r="C657" s="2" t="str">
        <f t="shared" si="52"/>
        <v>Peertec</v>
      </c>
      <c r="F657" s="2" t="str">
        <f t="shared" si="49"/>
        <v>MDX</v>
      </c>
      <c r="G657" s="2" t="e">
        <f>IF(INDEX(지갑!$H:$H,MATCH(A657&amp;B657&amp;C657&amp;D657&amp;E657&amp;F657&amp;H657,지갑!$K:$K,0))=0, "",INDEX(지갑!$H:$H,MATCH(A657&amp;B657&amp;C657&amp;D657&amp;E657&amp;F657&amp;H657,지갑!$K:$K,0)))</f>
        <v>#N/A</v>
      </c>
      <c r="I657" s="6" t="s">
        <v>858</v>
      </c>
      <c r="J657" s="6" t="s">
        <v>58</v>
      </c>
      <c r="K657" s="6" t="s">
        <v>1052</v>
      </c>
      <c r="L657" s="6" t="s">
        <v>1052</v>
      </c>
      <c r="M657" s="9">
        <v>647195.60373411002</v>
      </c>
      <c r="N657" s="6" t="s">
        <v>199</v>
      </c>
      <c r="P657" s="6" t="str">
        <f>IF(ISBLANK(N657)=FALSE,IF(ISERROR(INDEX(지갑!$B$2:$B$1048576,MATCH($N657&amp;O657,지갑!$J$2:$J$1048576,0))) = TRUE, "", INDEX(지갑!$B$2:$B$1048576,MATCH($N657&amp;O657,지갑!$J$2:$J$1048576,0))),"")</f>
        <v>exchange</v>
      </c>
      <c r="Q657" s="6" t="str">
        <f>IF(ISBLANK(N657)=FALSE,IF(ISERROR(INDEX(지갑!$C$2:$C$1048576,MATCH($N657&amp;O657,지갑!$J$2:$J$1048576,0))) = TRUE, "", INDEX(지갑!$C$2:$C$1048576,MATCH($N657&amp;O657,지갑!$J$2:$J$1048576,0))),"")</f>
        <v>FTX</v>
      </c>
      <c r="R657" s="6" t="str">
        <f>IF(ISBLANK(N657)=FALSE,IF(ISERROR(INDEX(지갑!$D$2:$D$1048576,MATCH($N657&amp;O657,지갑!$J$2:$J$1048576,0))) = TRUE, "", INDEX(지갑!$D$2:$D$1048576,MATCH($N657&amp;O657,지갑!$J$2:$J$1048576,0))),"")</f>
        <v>Peertec</v>
      </c>
      <c r="S657" s="6" t="s">
        <v>1053</v>
      </c>
      <c r="T657" s="12">
        <v>44357.817650023149</v>
      </c>
      <c r="U657" s="2" t="str">
        <f t="shared" si="51"/>
        <v>2021-06-10</v>
      </c>
    </row>
    <row r="658" spans="1:21">
      <c r="A658" s="2" t="s">
        <v>3</v>
      </c>
      <c r="B658" s="2" t="str">
        <f t="shared" si="52"/>
        <v>Huobi</v>
      </c>
      <c r="C658" s="2" t="str">
        <f t="shared" si="52"/>
        <v>Peertec</v>
      </c>
      <c r="F658" s="2" t="str">
        <f t="shared" si="49"/>
        <v>USDT</v>
      </c>
      <c r="G658" s="2" t="str">
        <f>IF(INDEX(지갑!$H:$H,MATCH(A658&amp;B658&amp;C658&amp;D658&amp;E658&amp;F658&amp;H658,지갑!$K:$K,0))=0, "",INDEX(지갑!$H:$H,MATCH(A658&amp;B658&amp;C658&amp;D658&amp;E658&amp;F658&amp;H658,지갑!$K:$K,0)))</f>
        <v>0xdb245cf0aec8bf5d4b3002d00f3e701e80ba380a</v>
      </c>
      <c r="I658" s="6" t="s">
        <v>858</v>
      </c>
      <c r="J658" s="6" t="s">
        <v>58</v>
      </c>
      <c r="K658" s="6" t="s">
        <v>13</v>
      </c>
      <c r="L658" s="6" t="s">
        <v>1005</v>
      </c>
      <c r="M658" s="9">
        <v>1999999.8729010001</v>
      </c>
      <c r="N658" s="6" t="s">
        <v>199</v>
      </c>
      <c r="P658" s="6" t="str">
        <f>IF(ISBLANK(N658)=FALSE,IF(ISERROR(INDEX(지갑!$B$2:$B$1048576,MATCH($N658&amp;O658,지갑!$J$2:$J$1048576,0))) = TRUE, "", INDEX(지갑!$B$2:$B$1048576,MATCH($N658&amp;O658,지갑!$J$2:$J$1048576,0))),"")</f>
        <v>exchange</v>
      </c>
      <c r="Q658" s="6" t="str">
        <f>IF(ISBLANK(N658)=FALSE,IF(ISERROR(INDEX(지갑!$C$2:$C$1048576,MATCH($N658&amp;O658,지갑!$J$2:$J$1048576,0))) = TRUE, "", INDEX(지갑!$C$2:$C$1048576,MATCH($N658&amp;O658,지갑!$J$2:$J$1048576,0))),"")</f>
        <v>FTX</v>
      </c>
      <c r="R658" s="6" t="str">
        <f>IF(ISBLANK(N658)=FALSE,IF(ISERROR(INDEX(지갑!$D$2:$D$1048576,MATCH($N658&amp;O658,지갑!$J$2:$J$1048576,0))) = TRUE, "", INDEX(지갑!$D$2:$D$1048576,MATCH($N658&amp;O658,지갑!$J$2:$J$1048576,0))),"")</f>
        <v>Peertec</v>
      </c>
      <c r="S658" s="6" t="s">
        <v>1054</v>
      </c>
      <c r="T658" s="12">
        <v>44358.69097664352</v>
      </c>
      <c r="U658" s="2" t="str">
        <f t="shared" si="51"/>
        <v>2021-06-11</v>
      </c>
    </row>
    <row r="659" spans="1:21">
      <c r="A659" s="2" t="s">
        <v>3</v>
      </c>
      <c r="B659" s="2" t="s">
        <v>23</v>
      </c>
      <c r="C659" s="2" t="s">
        <v>24</v>
      </c>
      <c r="D659" s="2" t="s">
        <v>1856</v>
      </c>
      <c r="E659" s="2">
        <v>10025</v>
      </c>
      <c r="F659" s="2" t="str">
        <f t="shared" si="49"/>
        <v>BTC</v>
      </c>
      <c r="G659" s="2" t="str">
        <f>IF(INDEX(지갑!$H:$H,MATCH(A659&amp;B659&amp;C659&amp;D659&amp;E659&amp;F659&amp;H659,지갑!$K:$K,0))=0, "",INDEX(지갑!$H:$H,MATCH(A659&amp;B659&amp;C659&amp;D659&amp;E659&amp;F659&amp;H659,지갑!$K:$K,0)))</f>
        <v>3H9GcbHrica8tDjBgkByHKNbwpcdTapLoK</v>
      </c>
      <c r="I659" s="6" t="s">
        <v>6</v>
      </c>
      <c r="J659" s="6" t="s">
        <v>24</v>
      </c>
      <c r="K659" s="6" t="s">
        <v>9</v>
      </c>
      <c r="L659" s="6" t="s">
        <v>1677</v>
      </c>
      <c r="M659" s="23">
        <v>10</v>
      </c>
      <c r="P659" s="6" t="str">
        <f>IF(ISBLANK(N659)=FALSE,IF(ISERROR(INDEX(지갑!$B$2:$B$1048576,MATCH($N659&amp;O659,지갑!$J$2:$J$1048576,0))) = TRUE, "", INDEX(지갑!$B$2:$B$1048576,MATCH($N659&amp;O659,지갑!$J$2:$J$1048576,0))),"")</f>
        <v/>
      </c>
      <c r="Q659" s="6" t="str">
        <f>IF(ISBLANK(N659)=FALSE,IF(ISERROR(INDEX(지갑!$C$2:$C$1048576,MATCH($N659&amp;O659,지갑!$J$2:$J$1048576,0))) = TRUE, "", INDEX(지갑!$C$2:$C$1048576,MATCH($N659&amp;O659,지갑!$J$2:$J$1048576,0))),"")</f>
        <v/>
      </c>
      <c r="R659" s="6" t="str">
        <f>IF(ISBLANK(N659)=FALSE,IF(ISERROR(INDEX(지갑!$D$2:$D$1048576,MATCH($N659&amp;O659,지갑!$J$2:$J$1048576,0))) = TRUE, "", INDEX(지갑!$D$2:$D$1048576,MATCH($N659&amp;O659,지갑!$J$2:$J$1048576,0))),"")</f>
        <v/>
      </c>
      <c r="T659" s="12">
        <v>44466.755844907406</v>
      </c>
      <c r="U659" s="2" t="str">
        <f t="shared" si="51"/>
        <v>2021-09-27</v>
      </c>
    </row>
    <row r="660" spans="1:21">
      <c r="A660" s="2" t="s">
        <v>3</v>
      </c>
      <c r="B660" s="2" t="s">
        <v>23</v>
      </c>
      <c r="C660" s="2" t="s">
        <v>24</v>
      </c>
      <c r="D660" s="2" t="s">
        <v>1856</v>
      </c>
      <c r="E660" s="2">
        <v>10025</v>
      </c>
      <c r="F660" s="2" t="str">
        <f t="shared" si="49"/>
        <v>BCH</v>
      </c>
      <c r="G660" s="2" t="e">
        <f>IF(INDEX(지갑!$H:$H,MATCH(A660&amp;B660&amp;C660&amp;D660&amp;E660&amp;F660&amp;H660,지갑!$K:$K,0))=0, "",INDEX(지갑!$H:$H,MATCH(A660&amp;B660&amp;C660&amp;D660&amp;E660&amp;F660&amp;H660,지갑!$K:$K,0)))</f>
        <v>#N/A</v>
      </c>
      <c r="I660" s="6" t="s">
        <v>6</v>
      </c>
      <c r="J660" s="6" t="s">
        <v>24</v>
      </c>
      <c r="K660" s="6" t="s">
        <v>81</v>
      </c>
      <c r="L660" s="6" t="s">
        <v>81</v>
      </c>
      <c r="M660" s="23">
        <v>50</v>
      </c>
      <c r="N660" s="6" t="s">
        <v>1819</v>
      </c>
      <c r="P660" s="6" t="str">
        <f>IF(ISBLANK(N660)=FALSE,IF(ISERROR(INDEX(지갑!$B$2:$B$1048576,MATCH($N660&amp;O660,지갑!$J$2:$J$1048576,0))) = TRUE, "", INDEX(지갑!$B$2:$B$1048576,MATCH($N660&amp;O660,지갑!$J$2:$J$1048576,0))),"")</f>
        <v>exchange</v>
      </c>
      <c r="Q660" s="6" t="str">
        <f>IF(ISBLANK(N660)=FALSE,IF(ISERROR(INDEX(지갑!$C$2:$C$1048576,MATCH($N660&amp;O660,지갑!$J$2:$J$1048576,0))) = TRUE, "", INDEX(지갑!$C$2:$C$1048576,MATCH($N660&amp;O660,지갑!$J$2:$J$1048576,0))),"")</f>
        <v>Huobi</v>
      </c>
      <c r="R660" s="6" t="str">
        <f>IF(ISBLANK(N660)=FALSE,IF(ISERROR(INDEX(지갑!$D$2:$D$1048576,MATCH($N660&amp;O660,지갑!$J$2:$J$1048576,0))) = TRUE, "", INDEX(지갑!$D$2:$D$1048576,MATCH($N660&amp;O660,지갑!$J$2:$J$1048576,0))),"")</f>
        <v>Peertec</v>
      </c>
      <c r="S660" s="6" t="s">
        <v>1569</v>
      </c>
      <c r="T660" s="12">
        <v>44443.299953703703</v>
      </c>
      <c r="U660" s="2" t="str">
        <f t="shared" si="51"/>
        <v>2021-09-04</v>
      </c>
    </row>
    <row r="661" spans="1:21">
      <c r="A661" s="2" t="s">
        <v>3</v>
      </c>
      <c r="B661" s="2" t="s">
        <v>23</v>
      </c>
      <c r="C661" s="2" t="s">
        <v>24</v>
      </c>
      <c r="D661" s="2" t="s">
        <v>1856</v>
      </c>
      <c r="E661" s="2">
        <v>10025</v>
      </c>
      <c r="F661" s="2" t="str">
        <f t="shared" si="49"/>
        <v>ETH</v>
      </c>
      <c r="G661" s="2" t="str">
        <f>IF(INDEX(지갑!$H:$H,MATCH(A661&amp;B661&amp;C661&amp;D661&amp;E661&amp;F661&amp;H661,지갑!$K:$K,0))=0, "",INDEX(지갑!$H:$H,MATCH(A661&amp;B661&amp;C661&amp;D661&amp;E661&amp;F661&amp;H661,지갑!$K:$K,0)))</f>
        <v>0xd16eEBDb4F8804b66AB4b2c536917154d9a47E82</v>
      </c>
      <c r="I661" s="6" t="s">
        <v>6</v>
      </c>
      <c r="J661" s="6" t="s">
        <v>24</v>
      </c>
      <c r="K661" s="6" t="s">
        <v>11</v>
      </c>
      <c r="L661" s="6" t="s">
        <v>11</v>
      </c>
      <c r="M661" s="23">
        <v>438.791</v>
      </c>
      <c r="N661" s="6" t="s">
        <v>1815</v>
      </c>
      <c r="P661" s="6" t="str">
        <f>IF(ISBLANK(N661)=FALSE,IF(ISERROR(INDEX(지갑!$B$2:$B$1048576,MATCH($N661&amp;O661,지갑!$J$2:$J$1048576,0))) = TRUE, "", INDEX(지갑!$B$2:$B$1048576,MATCH($N661&amp;O661,지갑!$J$2:$J$1048576,0))),"")</f>
        <v>exchange</v>
      </c>
      <c r="Q661" s="6" t="str">
        <f>IF(ISBLANK(N661)=FALSE,IF(ISERROR(INDEX(지갑!$C$2:$C$1048576,MATCH($N661&amp;O661,지갑!$J$2:$J$1048576,0))) = TRUE, "", INDEX(지갑!$C$2:$C$1048576,MATCH($N661&amp;O661,지갑!$J$2:$J$1048576,0))),"")</f>
        <v>Huobi</v>
      </c>
      <c r="R661" s="6" t="str">
        <f>IF(ISBLANK(N661)=FALSE,IF(ISERROR(INDEX(지갑!$D$2:$D$1048576,MATCH($N661&amp;O661,지갑!$J$2:$J$1048576,0))) = TRUE, "", INDEX(지갑!$D$2:$D$1048576,MATCH($N661&amp;O661,지갑!$J$2:$J$1048576,0))),"")</f>
        <v>Peertec</v>
      </c>
      <c r="S661" s="6" t="s">
        <v>1785</v>
      </c>
      <c r="T661" s="12">
        <v>44465.439386574071</v>
      </c>
      <c r="U661" s="2" t="str">
        <f t="shared" si="51"/>
        <v>2021-09-26</v>
      </c>
    </row>
    <row r="662" spans="1:21">
      <c r="A662" s="2" t="s">
        <v>3</v>
      </c>
      <c r="B662" s="2" t="str">
        <f>I662</f>
        <v>Huobi</v>
      </c>
      <c r="C662" s="2" t="str">
        <f>J662</f>
        <v>Peertec</v>
      </c>
      <c r="F662" s="2" t="str">
        <f t="shared" si="49"/>
        <v>USDT</v>
      </c>
      <c r="G662" s="2" t="str">
        <f>IF(INDEX(지갑!$H:$H,MATCH(A662&amp;B662&amp;C662&amp;D662&amp;E662&amp;F662&amp;H662,지갑!$K:$K,0))=0, "",INDEX(지갑!$H:$H,MATCH(A662&amp;B662&amp;C662&amp;D662&amp;E662&amp;F662&amp;H662,지갑!$K:$K,0)))</f>
        <v>0xdb245cf0aec8bf5d4b3002d00f3e701e80ba380a</v>
      </c>
      <c r="I662" s="6" t="s">
        <v>858</v>
      </c>
      <c r="J662" s="6" t="s">
        <v>58</v>
      </c>
      <c r="K662" s="6" t="s">
        <v>13</v>
      </c>
      <c r="L662" s="6" t="s">
        <v>1005</v>
      </c>
      <c r="M662" s="9">
        <v>1109999.8729010001</v>
      </c>
      <c r="N662" s="6" t="s">
        <v>199</v>
      </c>
      <c r="P662" s="6" t="str">
        <f>IF(ISBLANK(N662)=FALSE,IF(ISERROR(INDEX(지갑!$B$2:$B$1048576,MATCH($N662&amp;O662,지갑!$J$2:$J$1048576,0))) = TRUE, "", INDEX(지갑!$B$2:$B$1048576,MATCH($N662&amp;O662,지갑!$J$2:$J$1048576,0))),"")</f>
        <v>exchange</v>
      </c>
      <c r="Q662" s="6" t="str">
        <f>IF(ISBLANK(N662)=FALSE,IF(ISERROR(INDEX(지갑!$C$2:$C$1048576,MATCH($N662&amp;O662,지갑!$J$2:$J$1048576,0))) = TRUE, "", INDEX(지갑!$C$2:$C$1048576,MATCH($N662&amp;O662,지갑!$J$2:$J$1048576,0))),"")</f>
        <v>FTX</v>
      </c>
      <c r="R662" s="6" t="str">
        <f>IF(ISBLANK(N662)=FALSE,IF(ISERROR(INDEX(지갑!$D$2:$D$1048576,MATCH($N662&amp;O662,지갑!$J$2:$J$1048576,0))) = TRUE, "", INDEX(지갑!$D$2:$D$1048576,MATCH($N662&amp;O662,지갑!$J$2:$J$1048576,0))),"")</f>
        <v>Peertec</v>
      </c>
      <c r="S662" s="6" t="s">
        <v>1055</v>
      </c>
      <c r="T662" s="12">
        <v>44358.691747858793</v>
      </c>
      <c r="U662" s="2" t="str">
        <f t="shared" si="51"/>
        <v>2021-06-11</v>
      </c>
    </row>
    <row r="663" spans="1:21">
      <c r="A663" s="2" t="s">
        <v>3</v>
      </c>
      <c r="B663" s="2" t="s">
        <v>23</v>
      </c>
      <c r="C663" s="2" t="s">
        <v>24</v>
      </c>
      <c r="D663" s="2" t="s">
        <v>1856</v>
      </c>
      <c r="E663" s="2">
        <v>10025</v>
      </c>
      <c r="F663" s="2" t="str">
        <f t="shared" si="49"/>
        <v>BTC</v>
      </c>
      <c r="G663" s="2" t="str">
        <f>IF(INDEX(지갑!$H:$H,MATCH(A663&amp;B663&amp;C663&amp;D663&amp;E663&amp;F663&amp;H663,지갑!$K:$K,0))=0, "",INDEX(지갑!$H:$H,MATCH(A663&amp;B663&amp;C663&amp;D663&amp;E663&amp;F663&amp;H663,지갑!$K:$K,0)))</f>
        <v>3H9GcbHrica8tDjBgkByHKNbwpcdTapLoK</v>
      </c>
      <c r="I663" s="6" t="s">
        <v>6</v>
      </c>
      <c r="J663" s="6" t="s">
        <v>24</v>
      </c>
      <c r="K663" s="6" t="s">
        <v>9</v>
      </c>
      <c r="L663" s="6" t="s">
        <v>9</v>
      </c>
      <c r="M663" s="23">
        <v>180</v>
      </c>
      <c r="N663" s="6" t="s">
        <v>1819</v>
      </c>
      <c r="P663" s="6" t="str">
        <f>IF(ISBLANK(N663)=FALSE,IF(ISERROR(INDEX(지갑!$B$2:$B$1048576,MATCH($N663&amp;O663,지갑!$J$2:$J$1048576,0))) = TRUE, "", INDEX(지갑!$B$2:$B$1048576,MATCH($N663&amp;O663,지갑!$J$2:$J$1048576,0))),"")</f>
        <v>exchange</v>
      </c>
      <c r="Q663" s="6" t="str">
        <f>IF(ISBLANK(N663)=FALSE,IF(ISERROR(INDEX(지갑!$C$2:$C$1048576,MATCH($N663&amp;O663,지갑!$J$2:$J$1048576,0))) = TRUE, "", INDEX(지갑!$C$2:$C$1048576,MATCH($N663&amp;O663,지갑!$J$2:$J$1048576,0))),"")</f>
        <v>Huobi</v>
      </c>
      <c r="R663" s="6" t="str">
        <f>IF(ISBLANK(N663)=FALSE,IF(ISERROR(INDEX(지갑!$D$2:$D$1048576,MATCH($N663&amp;O663,지갑!$J$2:$J$1048576,0))) = TRUE, "", INDEX(지갑!$D$2:$D$1048576,MATCH($N663&amp;O663,지갑!$J$2:$J$1048576,0))),"")</f>
        <v>Peertec</v>
      </c>
      <c r="S663" s="6" t="s">
        <v>1588</v>
      </c>
      <c r="T663" s="12">
        <v>44465.000104166669</v>
      </c>
      <c r="U663" s="2" t="str">
        <f t="shared" si="51"/>
        <v>2021-09-26</v>
      </c>
    </row>
    <row r="664" spans="1:21">
      <c r="A664" s="2" t="s">
        <v>3</v>
      </c>
      <c r="B664" s="2" t="s">
        <v>23</v>
      </c>
      <c r="C664" s="2" t="s">
        <v>24</v>
      </c>
      <c r="D664" s="2" t="s">
        <v>1856</v>
      </c>
      <c r="E664" s="2">
        <v>10025</v>
      </c>
      <c r="F664" s="2" t="str">
        <f t="shared" si="49"/>
        <v>WBTC</v>
      </c>
      <c r="G664" s="2" t="str">
        <f>IF(INDEX(지갑!$H:$H,MATCH(A664&amp;B664&amp;C664&amp;D664&amp;E664&amp;F664&amp;H664,지갑!$K:$K,0))=0, "",INDEX(지갑!$H:$H,MATCH(A664&amp;B664&amp;C664&amp;D664&amp;E664&amp;F664&amp;H664,지갑!$K:$K,0)))</f>
        <v/>
      </c>
      <c r="I664" s="6" t="s">
        <v>6</v>
      </c>
      <c r="J664" s="6" t="s">
        <v>24</v>
      </c>
      <c r="K664" s="6" t="s">
        <v>414</v>
      </c>
      <c r="L664" s="6" t="s">
        <v>1675</v>
      </c>
      <c r="M664" s="23">
        <v>150</v>
      </c>
      <c r="N664" s="6" t="s">
        <v>199</v>
      </c>
      <c r="P664" s="6" t="str">
        <f>IF(ISBLANK(N664)=FALSE,IF(ISERROR(INDEX(지갑!$B$2:$B$1048576,MATCH($N664&amp;O664,지갑!$J$2:$J$1048576,0))) = TRUE, "", INDEX(지갑!$B$2:$B$1048576,MATCH($N664&amp;O664,지갑!$J$2:$J$1048576,0))),"")</f>
        <v>exchange</v>
      </c>
      <c r="Q664" s="6" t="str">
        <f>IF(ISBLANK(N664)=FALSE,IF(ISERROR(INDEX(지갑!$C$2:$C$1048576,MATCH($N664&amp;O664,지갑!$J$2:$J$1048576,0))) = TRUE, "", INDEX(지갑!$C$2:$C$1048576,MATCH($N664&amp;O664,지갑!$J$2:$J$1048576,0))),"")</f>
        <v>FTX</v>
      </c>
      <c r="R664" s="6" t="str">
        <f>IF(ISBLANK(N664)=FALSE,IF(ISERROR(INDEX(지갑!$D$2:$D$1048576,MATCH($N664&amp;O664,지갑!$J$2:$J$1048576,0))) = TRUE, "", INDEX(지갑!$D$2:$D$1048576,MATCH($N664&amp;O664,지갑!$J$2:$J$1048576,0))),"")</f>
        <v>Peertec</v>
      </c>
      <c r="S664" s="6" t="s">
        <v>1786</v>
      </c>
      <c r="T664" s="12">
        <v>44464.980937499997</v>
      </c>
      <c r="U664" s="2" t="str">
        <f t="shared" si="51"/>
        <v>2021-09-25</v>
      </c>
    </row>
    <row r="665" spans="1:21" ht="17">
      <c r="A665" s="2" t="s">
        <v>560</v>
      </c>
      <c r="B665" s="2" t="s">
        <v>107</v>
      </c>
      <c r="C665" s="2" t="s">
        <v>111</v>
      </c>
      <c r="D665" s="5" t="s">
        <v>1851</v>
      </c>
      <c r="G665" s="2" t="str">
        <f>IF(INDEX(지갑!$H:$H,MATCH(A665&amp;B665&amp;C665&amp;D665&amp;E665&amp;F665&amp;H665,지갑!$K:$K,0))=0, "",INDEX(지갑!$H:$H,MATCH(A665&amp;B665&amp;C665&amp;D665&amp;E665&amp;F665&amp;H665,지갑!$K:$K,0)))</f>
        <v>terra174evzq0tnd0uvzkkrvg08n9geqpcsvdrychcm8</v>
      </c>
      <c r="I665" s="6" t="s">
        <v>1671</v>
      </c>
      <c r="J665" s="6" t="s">
        <v>111</v>
      </c>
      <c r="K665" s="6" t="s">
        <v>15</v>
      </c>
      <c r="L665" s="6" t="s">
        <v>107</v>
      </c>
      <c r="M665" s="9">
        <v>30000</v>
      </c>
      <c r="N665" s="6" t="s">
        <v>162</v>
      </c>
      <c r="P665" s="6" t="str">
        <f>IF(ISBLANK(N665)=FALSE,IF(ISERROR(INDEX(지갑!$B$2:$B$1048576,MATCH($N665&amp;O665,지갑!$J$2:$J$1048576,0))) = TRUE, "", INDEX(지갑!$B$2:$B$1048576,MATCH($N665&amp;O665,지갑!$J$2:$J$1048576,0))),"")</f>
        <v>Wallet</v>
      </c>
      <c r="Q665" s="6" t="str">
        <f>IF(ISBLANK(N665)=FALSE,IF(ISERROR(INDEX(지갑!$C$2:$C$1048576,MATCH($N665&amp;O665,지갑!$J$2:$J$1048576,0))) = TRUE, "", INDEX(지갑!$C$2:$C$1048576,MATCH($N665&amp;O665,지갑!$J$2:$J$1048576,0))),"")</f>
        <v>Terra</v>
      </c>
      <c r="R665" s="6" t="str">
        <f>IF(ISBLANK(N665)=FALSE,IF(ISERROR(INDEX(지갑!$D$2:$D$1048576,MATCH($N665&amp;O665,지갑!$J$2:$J$1048576,0))) = TRUE, "", INDEX(지갑!$D$2:$D$1048576,MATCH($N665&amp;O665,지갑!$J$2:$J$1048576,0))),"")</f>
        <v>미확인</v>
      </c>
      <c r="S665" s="6" t="s">
        <v>559</v>
      </c>
      <c r="T665" s="12">
        <v>44496.450694444444</v>
      </c>
      <c r="U665" s="2" t="str">
        <f t="shared" si="51"/>
        <v>2021-10-27</v>
      </c>
    </row>
    <row r="666" spans="1:21">
      <c r="A666" s="2" t="s">
        <v>3</v>
      </c>
      <c r="B666" s="2" t="str">
        <f>I666</f>
        <v>Huobi</v>
      </c>
      <c r="C666" s="2" t="str">
        <f>J666</f>
        <v>Peertec</v>
      </c>
      <c r="F666" s="2" t="str">
        <f t="shared" ref="F666:F729" si="53">K666</f>
        <v>ETH</v>
      </c>
      <c r="G666" s="2" t="str">
        <f>IF(INDEX(지갑!$H:$H,MATCH(A666&amp;B666&amp;C666&amp;D666&amp;E666&amp;F666&amp;H666,지갑!$K:$K,0))=0, "",INDEX(지갑!$H:$H,MATCH(A666&amp;B666&amp;C666&amp;D666&amp;E666&amp;F666&amp;H666,지갑!$K:$K,0)))</f>
        <v>0xdb245cf0aec8bf5d4b3002d00f3e701e80ba380a</v>
      </c>
      <c r="I666" s="6" t="s">
        <v>858</v>
      </c>
      <c r="J666" s="6" t="s">
        <v>58</v>
      </c>
      <c r="K666" s="6" t="s">
        <v>11</v>
      </c>
      <c r="L666" s="6" t="s">
        <v>1005</v>
      </c>
      <c r="M666" s="9">
        <v>1205.1065043000001</v>
      </c>
      <c r="N666" s="6" t="s">
        <v>199</v>
      </c>
      <c r="P666" s="6" t="str">
        <f>IF(ISBLANK(N666)=FALSE,IF(ISERROR(INDEX(지갑!$B$2:$B$1048576,MATCH($N666&amp;O666,지갑!$J$2:$J$1048576,0))) = TRUE, "", INDEX(지갑!$B$2:$B$1048576,MATCH($N666&amp;O666,지갑!$J$2:$J$1048576,0))),"")</f>
        <v>exchange</v>
      </c>
      <c r="Q666" s="6" t="str">
        <f>IF(ISBLANK(N666)=FALSE,IF(ISERROR(INDEX(지갑!$C$2:$C$1048576,MATCH($N666&amp;O666,지갑!$J$2:$J$1048576,0))) = TRUE, "", INDEX(지갑!$C$2:$C$1048576,MATCH($N666&amp;O666,지갑!$J$2:$J$1048576,0))),"")</f>
        <v>FTX</v>
      </c>
      <c r="R666" s="6" t="str">
        <f>IF(ISBLANK(N666)=FALSE,IF(ISERROR(INDEX(지갑!$D$2:$D$1048576,MATCH($N666&amp;O666,지갑!$J$2:$J$1048576,0))) = TRUE, "", INDEX(지갑!$D$2:$D$1048576,MATCH($N666&amp;O666,지갑!$J$2:$J$1048576,0))),"")</f>
        <v>Peertec</v>
      </c>
      <c r="S666" s="6" t="s">
        <v>1056</v>
      </c>
      <c r="T666" s="12">
        <v>44358.692505069441</v>
      </c>
      <c r="U666" s="2" t="str">
        <f t="shared" si="51"/>
        <v>2021-06-11</v>
      </c>
    </row>
    <row r="667" spans="1:21">
      <c r="A667" s="2" t="s">
        <v>3</v>
      </c>
      <c r="B667" s="2" t="str">
        <f>I667</f>
        <v>Huobi</v>
      </c>
      <c r="C667" s="2" t="str">
        <f>J667</f>
        <v>Peertec</v>
      </c>
      <c r="F667" s="2" t="str">
        <f t="shared" si="53"/>
        <v>MDX</v>
      </c>
      <c r="G667" s="2" t="e">
        <f>IF(INDEX(지갑!$H:$H,MATCH(A667&amp;B667&amp;C667&amp;D667&amp;E667&amp;F667&amp;H667,지갑!$K:$K,0))=0, "",INDEX(지갑!$H:$H,MATCH(A667&amp;B667&amp;C667&amp;D667&amp;E667&amp;F667&amp;H667,지갑!$K:$K,0)))</f>
        <v>#N/A</v>
      </c>
      <c r="I667" s="6" t="s">
        <v>858</v>
      </c>
      <c r="J667" s="6" t="s">
        <v>58</v>
      </c>
      <c r="K667" s="6" t="s">
        <v>1052</v>
      </c>
      <c r="L667" s="6" t="s">
        <v>1052</v>
      </c>
      <c r="M667" s="9">
        <v>447329.70543764997</v>
      </c>
      <c r="N667" s="6" t="s">
        <v>199</v>
      </c>
      <c r="P667" s="6" t="str">
        <f>IF(ISBLANK(N667)=FALSE,IF(ISERROR(INDEX(지갑!$B$2:$B$1048576,MATCH($N667&amp;O667,지갑!$J$2:$J$1048576,0))) = TRUE, "", INDEX(지갑!$B$2:$B$1048576,MATCH($N667&amp;O667,지갑!$J$2:$J$1048576,0))),"")</f>
        <v>exchange</v>
      </c>
      <c r="Q667" s="6" t="str">
        <f>IF(ISBLANK(N667)=FALSE,IF(ISERROR(INDEX(지갑!$C$2:$C$1048576,MATCH($N667&amp;O667,지갑!$J$2:$J$1048576,0))) = TRUE, "", INDEX(지갑!$C$2:$C$1048576,MATCH($N667&amp;O667,지갑!$J$2:$J$1048576,0))),"")</f>
        <v>FTX</v>
      </c>
      <c r="R667" s="6" t="str">
        <f>IF(ISBLANK(N667)=FALSE,IF(ISERROR(INDEX(지갑!$D$2:$D$1048576,MATCH($N667&amp;O667,지갑!$J$2:$J$1048576,0))) = TRUE, "", INDEX(지갑!$D$2:$D$1048576,MATCH($N667&amp;O667,지갑!$J$2:$J$1048576,0))),"")</f>
        <v>Peertec</v>
      </c>
      <c r="S667" s="6" t="s">
        <v>1057</v>
      </c>
      <c r="T667" s="12">
        <v>44358.693273194447</v>
      </c>
      <c r="U667" s="2" t="str">
        <f t="shared" si="51"/>
        <v>2021-06-11</v>
      </c>
    </row>
    <row r="668" spans="1:21">
      <c r="A668" s="2" t="s">
        <v>3</v>
      </c>
      <c r="B668" s="2" t="s">
        <v>23</v>
      </c>
      <c r="C668" s="2" t="s">
        <v>24</v>
      </c>
      <c r="D668" s="2" t="s">
        <v>1856</v>
      </c>
      <c r="E668" s="2">
        <v>10025</v>
      </c>
      <c r="F668" s="2" t="str">
        <f t="shared" si="53"/>
        <v>BTC</v>
      </c>
      <c r="G668" s="2" t="str">
        <f>IF(INDEX(지갑!$H:$H,MATCH(A668&amp;B668&amp;C668&amp;D668&amp;E668&amp;F668&amp;H668,지갑!$K:$K,0))=0, "",INDEX(지갑!$H:$H,MATCH(A668&amp;B668&amp;C668&amp;D668&amp;E668&amp;F668&amp;H668,지갑!$K:$K,0)))</f>
        <v>3H9GcbHrica8tDjBgkByHKNbwpcdTapLoK</v>
      </c>
      <c r="I668" s="6" t="s">
        <v>6</v>
      </c>
      <c r="J668" s="6" t="s">
        <v>24</v>
      </c>
      <c r="K668" s="6" t="s">
        <v>9</v>
      </c>
      <c r="L668" s="6" t="s">
        <v>9</v>
      </c>
      <c r="M668" s="23">
        <v>200</v>
      </c>
      <c r="N668" s="6" t="s">
        <v>69</v>
      </c>
      <c r="P668" s="6" t="str">
        <f>IF(ISBLANK(N668)=FALSE,IF(ISERROR(INDEX(지갑!$B$2:$B$1048576,MATCH($N668&amp;O668,지갑!$J$2:$J$1048576,0))) = TRUE, "", INDEX(지갑!$B$2:$B$1048576,MATCH($N668&amp;O668,지갑!$J$2:$J$1048576,0))),"")</f>
        <v>exchange</v>
      </c>
      <c r="Q668" s="6" t="str">
        <f>IF(ISBLANK(N668)=FALSE,IF(ISERROR(INDEX(지갑!$C$2:$C$1048576,MATCH($N668&amp;O668,지갑!$J$2:$J$1048576,0))) = TRUE, "", INDEX(지갑!$C$2:$C$1048576,MATCH($N668&amp;O668,지갑!$J$2:$J$1048576,0))),"")</f>
        <v>Binance</v>
      </c>
      <c r="R668" s="6" t="str">
        <f>IF(ISBLANK(N668)=FALSE,IF(ISERROR(INDEX(지갑!$D$2:$D$1048576,MATCH($N668&amp;O668,지갑!$J$2:$J$1048576,0))) = TRUE, "", INDEX(지갑!$D$2:$D$1048576,MATCH($N668&amp;O668,지갑!$J$2:$J$1048576,0))),"")</f>
        <v>BBRICK</v>
      </c>
      <c r="S668" s="6" t="s">
        <v>1787</v>
      </c>
      <c r="T668" s="12">
        <v>44464.968622685185</v>
      </c>
      <c r="U668" s="2" t="str">
        <f t="shared" si="51"/>
        <v>2021-09-25</v>
      </c>
    </row>
    <row r="669" spans="1:21">
      <c r="A669" s="2" t="s">
        <v>3</v>
      </c>
      <c r="B669" s="2" t="s">
        <v>23</v>
      </c>
      <c r="C669" s="2" t="s">
        <v>24</v>
      </c>
      <c r="D669" s="2" t="s">
        <v>1856</v>
      </c>
      <c r="E669" s="2">
        <v>10025</v>
      </c>
      <c r="F669" s="2" t="str">
        <f t="shared" si="53"/>
        <v>BTC</v>
      </c>
      <c r="G669" s="2" t="str">
        <f>IF(INDEX(지갑!$H:$H,MATCH(A669&amp;B669&amp;C669&amp;D669&amp;E669&amp;F669&amp;H669,지갑!$K:$K,0))=0, "",INDEX(지갑!$H:$H,MATCH(A669&amp;B669&amp;C669&amp;D669&amp;E669&amp;F669&amp;H669,지갑!$K:$K,0)))</f>
        <v>3H9GcbHrica8tDjBgkByHKNbwpcdTapLoK</v>
      </c>
      <c r="I669" s="6" t="s">
        <v>6</v>
      </c>
      <c r="J669" s="6" t="s">
        <v>24</v>
      </c>
      <c r="K669" s="6" t="s">
        <v>9</v>
      </c>
      <c r="L669" s="6" t="s">
        <v>9</v>
      </c>
      <c r="M669" s="23">
        <v>150</v>
      </c>
      <c r="N669" s="6" t="s">
        <v>1819</v>
      </c>
      <c r="P669" s="6" t="str">
        <f>IF(ISBLANK(N669)=FALSE,IF(ISERROR(INDEX(지갑!$B$2:$B$1048576,MATCH($N669&amp;O669,지갑!$J$2:$J$1048576,0))) = TRUE, "", INDEX(지갑!$B$2:$B$1048576,MATCH($N669&amp;O669,지갑!$J$2:$J$1048576,0))),"")</f>
        <v>exchange</v>
      </c>
      <c r="Q669" s="6" t="str">
        <f>IF(ISBLANK(N669)=FALSE,IF(ISERROR(INDEX(지갑!$C$2:$C$1048576,MATCH($N669&amp;O669,지갑!$J$2:$J$1048576,0))) = TRUE, "", INDEX(지갑!$C$2:$C$1048576,MATCH($N669&amp;O669,지갑!$J$2:$J$1048576,0))),"")</f>
        <v>Huobi</v>
      </c>
      <c r="R669" s="6" t="str">
        <f>IF(ISBLANK(N669)=FALSE,IF(ISERROR(INDEX(지갑!$D$2:$D$1048576,MATCH($N669&amp;O669,지갑!$J$2:$J$1048576,0))) = TRUE, "", INDEX(지갑!$D$2:$D$1048576,MATCH($N669&amp;O669,지갑!$J$2:$J$1048576,0))),"")</f>
        <v>Peertec</v>
      </c>
      <c r="S669" s="6" t="s">
        <v>1587</v>
      </c>
      <c r="T669" s="12">
        <v>44464.955821759257</v>
      </c>
      <c r="U669" s="2" t="str">
        <f t="shared" si="51"/>
        <v>2021-09-25</v>
      </c>
    </row>
    <row r="670" spans="1:21">
      <c r="A670" s="2" t="s">
        <v>3</v>
      </c>
      <c r="B670" s="2" t="str">
        <f>I670</f>
        <v>Huobi</v>
      </c>
      <c r="C670" s="2" t="str">
        <f>J670</f>
        <v>Peertec</v>
      </c>
      <c r="F670" s="2" t="str">
        <f t="shared" si="53"/>
        <v>USDT</v>
      </c>
      <c r="G670" s="2" t="str">
        <f>IF(INDEX(지갑!$H:$H,MATCH(A670&amp;B670&amp;C670&amp;D670&amp;E670&amp;F670&amp;H670,지갑!$K:$K,0))=0, "",INDEX(지갑!$H:$H,MATCH(A670&amp;B670&amp;C670&amp;D670&amp;E670&amp;F670&amp;H670,지갑!$K:$K,0)))</f>
        <v>0xdb245cf0aec8bf5d4b3002d00f3e701e80ba380a</v>
      </c>
      <c r="I670" s="6" t="s">
        <v>858</v>
      </c>
      <c r="J670" s="6" t="s">
        <v>58</v>
      </c>
      <c r="K670" s="6" t="s">
        <v>13</v>
      </c>
      <c r="L670" s="6" t="s">
        <v>1005</v>
      </c>
      <c r="M670" s="9">
        <v>1999999.8729010001</v>
      </c>
      <c r="N670" s="6" t="s">
        <v>199</v>
      </c>
      <c r="P670" s="6" t="str">
        <f>IF(ISBLANK(N670)=FALSE,IF(ISERROR(INDEX(지갑!$B$2:$B$1048576,MATCH($N670&amp;O670,지갑!$J$2:$J$1048576,0))) = TRUE, "", INDEX(지갑!$B$2:$B$1048576,MATCH($N670&amp;O670,지갑!$J$2:$J$1048576,0))),"")</f>
        <v>exchange</v>
      </c>
      <c r="Q670" s="6" t="str">
        <f>IF(ISBLANK(N670)=FALSE,IF(ISERROR(INDEX(지갑!$C$2:$C$1048576,MATCH($N670&amp;O670,지갑!$J$2:$J$1048576,0))) = TRUE, "", INDEX(지갑!$C$2:$C$1048576,MATCH($N670&amp;O670,지갑!$J$2:$J$1048576,0))),"")</f>
        <v>FTX</v>
      </c>
      <c r="R670" s="6" t="str">
        <f>IF(ISBLANK(N670)=FALSE,IF(ISERROR(INDEX(지갑!$D$2:$D$1048576,MATCH($N670&amp;O670,지갑!$J$2:$J$1048576,0))) = TRUE, "", INDEX(지갑!$D$2:$D$1048576,MATCH($N670&amp;O670,지갑!$J$2:$J$1048576,0))),"")</f>
        <v>Peertec</v>
      </c>
      <c r="T670" s="12">
        <v>44358.702745868053</v>
      </c>
      <c r="U670" s="2" t="str">
        <f t="shared" si="51"/>
        <v>2021-06-11</v>
      </c>
    </row>
    <row r="671" spans="1:21">
      <c r="A671" s="2" t="s">
        <v>3</v>
      </c>
      <c r="B671" s="2" t="s">
        <v>23</v>
      </c>
      <c r="C671" s="2" t="s">
        <v>24</v>
      </c>
      <c r="D671" s="2" t="s">
        <v>1856</v>
      </c>
      <c r="E671" s="2">
        <v>10025</v>
      </c>
      <c r="F671" s="2" t="str">
        <f t="shared" si="53"/>
        <v>BTC</v>
      </c>
      <c r="G671" s="2" t="str">
        <f>IF(INDEX(지갑!$H:$H,MATCH(A671&amp;B671&amp;C671&amp;D671&amp;E671&amp;F671&amp;H671,지갑!$K:$K,0))=0, "",INDEX(지갑!$H:$H,MATCH(A671&amp;B671&amp;C671&amp;D671&amp;E671&amp;F671&amp;H671,지갑!$K:$K,0)))</f>
        <v>3H9GcbHrica8tDjBgkByHKNbwpcdTapLoK</v>
      </c>
      <c r="I671" s="6" t="s">
        <v>6</v>
      </c>
      <c r="J671" s="6" t="s">
        <v>24</v>
      </c>
      <c r="K671" s="6" t="s">
        <v>9</v>
      </c>
      <c r="L671" s="6" t="s">
        <v>9</v>
      </c>
      <c r="M671" s="23">
        <v>54</v>
      </c>
      <c r="N671" s="6" t="s">
        <v>69</v>
      </c>
      <c r="P671" s="6" t="str">
        <f>IF(ISBLANK(N671)=FALSE,IF(ISERROR(INDEX(지갑!$B$2:$B$1048576,MATCH($N671&amp;O671,지갑!$J$2:$J$1048576,0))) = TRUE, "", INDEX(지갑!$B$2:$B$1048576,MATCH($N671&amp;O671,지갑!$J$2:$J$1048576,0))),"")</f>
        <v>exchange</v>
      </c>
      <c r="Q671" s="6" t="str">
        <f>IF(ISBLANK(N671)=FALSE,IF(ISERROR(INDEX(지갑!$C$2:$C$1048576,MATCH($N671&amp;O671,지갑!$J$2:$J$1048576,0))) = TRUE, "", INDEX(지갑!$C$2:$C$1048576,MATCH($N671&amp;O671,지갑!$J$2:$J$1048576,0))),"")</f>
        <v>Binance</v>
      </c>
      <c r="R671" s="6" t="str">
        <f>IF(ISBLANK(N671)=FALSE,IF(ISERROR(INDEX(지갑!$D$2:$D$1048576,MATCH($N671&amp;O671,지갑!$J$2:$J$1048576,0))) = TRUE, "", INDEX(지갑!$D$2:$D$1048576,MATCH($N671&amp;O671,지갑!$J$2:$J$1048576,0))),"")</f>
        <v>BBRICK</v>
      </c>
      <c r="S671" s="6" t="s">
        <v>1788</v>
      </c>
      <c r="T671" s="12">
        <v>44464.953668981485</v>
      </c>
      <c r="U671" s="2" t="str">
        <f t="shared" si="51"/>
        <v>2021-09-25</v>
      </c>
    </row>
    <row r="672" spans="1:21">
      <c r="A672" s="2" t="s">
        <v>3</v>
      </c>
      <c r="B672" s="2" t="s">
        <v>23</v>
      </c>
      <c r="C672" s="2" t="s">
        <v>24</v>
      </c>
      <c r="D672" s="2" t="s">
        <v>1856</v>
      </c>
      <c r="E672" s="2">
        <v>10025</v>
      </c>
      <c r="F672" s="2" t="str">
        <f t="shared" si="53"/>
        <v>ETH</v>
      </c>
      <c r="G672" s="2" t="str">
        <f>IF(INDEX(지갑!$H:$H,MATCH(A672&amp;B672&amp;C672&amp;D672&amp;E672&amp;F672&amp;H672,지갑!$K:$K,0))=0, "",INDEX(지갑!$H:$H,MATCH(A672&amp;B672&amp;C672&amp;D672&amp;E672&amp;F672&amp;H672,지갑!$K:$K,0)))</f>
        <v>0xd16eEBDb4F8804b66AB4b2c536917154d9a47E82</v>
      </c>
      <c r="I672" s="6" t="s">
        <v>6</v>
      </c>
      <c r="J672" s="6" t="s">
        <v>24</v>
      </c>
      <c r="K672" s="6" t="s">
        <v>11</v>
      </c>
      <c r="L672" s="6" t="s">
        <v>11</v>
      </c>
      <c r="M672" s="23">
        <v>770.72220000000004</v>
      </c>
      <c r="N672" s="6" t="s">
        <v>1815</v>
      </c>
      <c r="P672" s="6" t="str">
        <f>IF(ISBLANK(N672)=FALSE,IF(ISERROR(INDEX(지갑!$B$2:$B$1048576,MATCH($N672&amp;O672,지갑!$J$2:$J$1048576,0))) = TRUE, "", INDEX(지갑!$B$2:$B$1048576,MATCH($N672&amp;O672,지갑!$J$2:$J$1048576,0))),"")</f>
        <v>exchange</v>
      </c>
      <c r="Q672" s="6" t="str">
        <f>IF(ISBLANK(N672)=FALSE,IF(ISERROR(INDEX(지갑!$C$2:$C$1048576,MATCH($N672&amp;O672,지갑!$J$2:$J$1048576,0))) = TRUE, "", INDEX(지갑!$C$2:$C$1048576,MATCH($N672&amp;O672,지갑!$J$2:$J$1048576,0))),"")</f>
        <v>Huobi</v>
      </c>
      <c r="R672" s="6" t="str">
        <f>IF(ISBLANK(N672)=FALSE,IF(ISERROR(INDEX(지갑!$D$2:$D$1048576,MATCH($N672&amp;O672,지갑!$J$2:$J$1048576,0))) = TRUE, "", INDEX(지갑!$D$2:$D$1048576,MATCH($N672&amp;O672,지갑!$J$2:$J$1048576,0))),"")</f>
        <v>Peertec</v>
      </c>
      <c r="S672" s="6" t="s">
        <v>1789</v>
      </c>
      <c r="T672" s="12">
        <v>44464.924189814818</v>
      </c>
      <c r="U672" s="2" t="str">
        <f t="shared" si="51"/>
        <v>2021-09-25</v>
      </c>
    </row>
    <row r="673" spans="1:21">
      <c r="A673" s="2" t="s">
        <v>3</v>
      </c>
      <c r="B673" s="2" t="str">
        <f t="shared" ref="B673:B682" si="54">I673</f>
        <v>Huobi</v>
      </c>
      <c r="C673" s="2" t="str">
        <f t="shared" ref="C673:C682" si="55">J673</f>
        <v>Peertec</v>
      </c>
      <c r="F673" s="2" t="str">
        <f t="shared" si="53"/>
        <v>MDX</v>
      </c>
      <c r="G673" s="2" t="e">
        <f>IF(INDEX(지갑!$H:$H,MATCH(A673&amp;B673&amp;C673&amp;D673&amp;E673&amp;F673&amp;H673,지갑!$K:$K,0))=0, "",INDEX(지갑!$H:$H,MATCH(A673&amp;B673&amp;C673&amp;D673&amp;E673&amp;F673&amp;H673,지갑!$K:$K,0)))</f>
        <v>#N/A</v>
      </c>
      <c r="I673" s="6" t="s">
        <v>858</v>
      </c>
      <c r="J673" s="6" t="s">
        <v>58</v>
      </c>
      <c r="K673" s="6" t="s">
        <v>1052</v>
      </c>
      <c r="L673" s="6" t="s">
        <v>1052</v>
      </c>
      <c r="M673" s="9">
        <v>502833.01791672001</v>
      </c>
      <c r="N673" s="6" t="s">
        <v>199</v>
      </c>
      <c r="P673" s="6" t="str">
        <f>IF(ISBLANK(N673)=FALSE,IF(ISERROR(INDEX(지갑!$B$2:$B$1048576,MATCH($N673&amp;O673,지갑!$J$2:$J$1048576,0))) = TRUE, "", INDEX(지갑!$B$2:$B$1048576,MATCH($N673&amp;O673,지갑!$J$2:$J$1048576,0))),"")</f>
        <v>exchange</v>
      </c>
      <c r="Q673" s="6" t="str">
        <f>IF(ISBLANK(N673)=FALSE,IF(ISERROR(INDEX(지갑!$C$2:$C$1048576,MATCH($N673&amp;O673,지갑!$J$2:$J$1048576,0))) = TRUE, "", INDEX(지갑!$C$2:$C$1048576,MATCH($N673&amp;O673,지갑!$J$2:$J$1048576,0))),"")</f>
        <v>FTX</v>
      </c>
      <c r="R673" s="6" t="str">
        <f>IF(ISBLANK(N673)=FALSE,IF(ISERROR(INDEX(지갑!$D$2:$D$1048576,MATCH($N673&amp;O673,지갑!$J$2:$J$1048576,0))) = TRUE, "", INDEX(지갑!$D$2:$D$1048576,MATCH($N673&amp;O673,지갑!$J$2:$J$1048576,0))),"")</f>
        <v>Peertec</v>
      </c>
      <c r="S673" s="6" t="s">
        <v>1058</v>
      </c>
      <c r="T673" s="12">
        <v>44359.447979039353</v>
      </c>
      <c r="U673" s="2" t="str">
        <f t="shared" si="51"/>
        <v>2021-06-12</v>
      </c>
    </row>
    <row r="674" spans="1:21">
      <c r="A674" s="2" t="s">
        <v>3</v>
      </c>
      <c r="B674" s="2" t="str">
        <f t="shared" si="54"/>
        <v>Huobi</v>
      </c>
      <c r="C674" s="2" t="str">
        <f t="shared" si="55"/>
        <v>Peertec</v>
      </c>
      <c r="F674" s="2" t="str">
        <f t="shared" si="53"/>
        <v>ETH</v>
      </c>
      <c r="G674" s="2" t="str">
        <f>IF(INDEX(지갑!$H:$H,MATCH(A674&amp;B674&amp;C674&amp;D674&amp;E674&amp;F674&amp;H674,지갑!$K:$K,0))=0, "",INDEX(지갑!$H:$H,MATCH(A674&amp;B674&amp;C674&amp;D674&amp;E674&amp;F674&amp;H674,지갑!$K:$K,0)))</f>
        <v>0xdb245cf0aec8bf5d4b3002d00f3e701e80ba380a</v>
      </c>
      <c r="I674" s="6" t="s">
        <v>858</v>
      </c>
      <c r="J674" s="6" t="s">
        <v>58</v>
      </c>
      <c r="K674" s="6" t="s">
        <v>11</v>
      </c>
      <c r="L674" s="6" t="s">
        <v>11</v>
      </c>
      <c r="M674" s="9">
        <v>249.99600000000001</v>
      </c>
      <c r="N674" s="6" t="s">
        <v>234</v>
      </c>
      <c r="P674" s="6" t="str">
        <f>IF(ISBLANK(N674)=FALSE,IF(ISERROR(INDEX(지갑!$B$2:$B$1048576,MATCH($N674&amp;O674,지갑!$J$2:$J$1048576,0))) = TRUE, "", INDEX(지갑!$B$2:$B$1048576,MATCH($N674&amp;O674,지갑!$J$2:$J$1048576,0))),"")</f>
        <v/>
      </c>
      <c r="Q674" s="6" t="str">
        <f>IF(ISBLANK(N674)=FALSE,IF(ISERROR(INDEX(지갑!$C$2:$C$1048576,MATCH($N674&amp;O674,지갑!$J$2:$J$1048576,0))) = TRUE, "", INDEX(지갑!$C$2:$C$1048576,MATCH($N674&amp;O674,지갑!$J$2:$J$1048576,0))),"")</f>
        <v/>
      </c>
      <c r="R674" s="6" t="str">
        <f>IF(ISBLANK(N674)=FALSE,IF(ISERROR(INDEX(지갑!$D$2:$D$1048576,MATCH($N674&amp;O674,지갑!$J$2:$J$1048576,0))) = TRUE, "", INDEX(지갑!$D$2:$D$1048576,MATCH($N674&amp;O674,지갑!$J$2:$J$1048576,0))),"")</f>
        <v/>
      </c>
      <c r="S674" s="6" t="s">
        <v>1059</v>
      </c>
      <c r="T674" s="12">
        <v>44361.453521354168</v>
      </c>
      <c r="U674" s="2" t="str">
        <f t="shared" si="51"/>
        <v>2021-06-14</v>
      </c>
    </row>
    <row r="675" spans="1:21">
      <c r="A675" s="2" t="s">
        <v>3</v>
      </c>
      <c r="B675" s="2" t="str">
        <f t="shared" si="54"/>
        <v>Huobi</v>
      </c>
      <c r="C675" s="2" t="str">
        <f t="shared" si="55"/>
        <v>Peertec</v>
      </c>
      <c r="F675" s="2" t="str">
        <f t="shared" si="53"/>
        <v>USDT</v>
      </c>
      <c r="G675" s="2" t="str">
        <f>IF(INDEX(지갑!$H:$H,MATCH(A675&amp;B675&amp;C675&amp;D675&amp;E675&amp;F675&amp;H675,지갑!$K:$K,0))=0, "",INDEX(지갑!$H:$H,MATCH(A675&amp;B675&amp;C675&amp;D675&amp;E675&amp;F675&amp;H675,지갑!$K:$K,0)))</f>
        <v>0xdb245cf0aec8bf5d4b3002d00f3e701e80ba380a</v>
      </c>
      <c r="I675" s="6" t="s">
        <v>858</v>
      </c>
      <c r="J675" s="6" t="s">
        <v>58</v>
      </c>
      <c r="K675" s="6" t="s">
        <v>13</v>
      </c>
      <c r="L675" s="6" t="s">
        <v>868</v>
      </c>
      <c r="M675" s="9">
        <v>999999</v>
      </c>
      <c r="N675" s="6" t="s">
        <v>77</v>
      </c>
      <c r="P675" s="6" t="str">
        <f>IF(ISBLANK(N675)=FALSE,IF(ISERROR(INDEX(지갑!$B$2:$B$1048576,MATCH($N675&amp;O675,지갑!$J$2:$J$1048576,0))) = TRUE, "", INDEX(지갑!$B$2:$B$1048576,MATCH($N675&amp;O675,지갑!$J$2:$J$1048576,0))),"")</f>
        <v>exchange</v>
      </c>
      <c r="Q675" s="6" t="str">
        <f>IF(ISBLANK(N675)=FALSE,IF(ISERROR(INDEX(지갑!$C$2:$C$1048576,MATCH($N675&amp;O675,지갑!$J$2:$J$1048576,0))) = TRUE, "", INDEX(지갑!$C$2:$C$1048576,MATCH($N675&amp;O675,지갑!$J$2:$J$1048576,0))),"")</f>
        <v>Binance</v>
      </c>
      <c r="R675" s="6" t="str">
        <f>IF(ISBLANK(N675)=FALSE,IF(ISERROR(INDEX(지갑!$D$2:$D$1048576,MATCH($N675&amp;O675,지갑!$J$2:$J$1048576,0))) = TRUE, "", INDEX(지갑!$D$2:$D$1048576,MATCH($N675&amp;O675,지갑!$J$2:$J$1048576,0))),"")</f>
        <v>BBRICK</v>
      </c>
      <c r="S675" s="6" t="s">
        <v>1060</v>
      </c>
      <c r="T675" s="12">
        <v>44361.870087465279</v>
      </c>
      <c r="U675" s="2" t="str">
        <f t="shared" si="51"/>
        <v>2021-06-14</v>
      </c>
    </row>
    <row r="676" spans="1:21">
      <c r="A676" s="2" t="s">
        <v>3</v>
      </c>
      <c r="B676" s="2" t="str">
        <f t="shared" si="54"/>
        <v>Huobi</v>
      </c>
      <c r="C676" s="2" t="str">
        <f t="shared" si="55"/>
        <v>Peertec</v>
      </c>
      <c r="F676" s="2" t="str">
        <f t="shared" si="53"/>
        <v>USDT</v>
      </c>
      <c r="G676" s="2" t="str">
        <f>IF(INDEX(지갑!$H:$H,MATCH(A676&amp;B676&amp;C676&amp;D676&amp;E676&amp;F676&amp;H676,지갑!$K:$K,0))=0, "",INDEX(지갑!$H:$H,MATCH(A676&amp;B676&amp;C676&amp;D676&amp;E676&amp;F676&amp;H676,지갑!$K:$K,0)))</f>
        <v>0xdb245cf0aec8bf5d4b3002d00f3e701e80ba380a</v>
      </c>
      <c r="I676" s="6" t="s">
        <v>858</v>
      </c>
      <c r="J676" s="6" t="s">
        <v>58</v>
      </c>
      <c r="K676" s="6" t="s">
        <v>13</v>
      </c>
      <c r="L676" s="6" t="s">
        <v>868</v>
      </c>
      <c r="M676" s="9">
        <v>999999</v>
      </c>
      <c r="N676" s="6" t="s">
        <v>77</v>
      </c>
      <c r="P676" s="6" t="str">
        <f>IF(ISBLANK(N676)=FALSE,IF(ISERROR(INDEX(지갑!$B$2:$B$1048576,MATCH($N676&amp;O676,지갑!$J$2:$J$1048576,0))) = TRUE, "", INDEX(지갑!$B$2:$B$1048576,MATCH($N676&amp;O676,지갑!$J$2:$J$1048576,0))),"")</f>
        <v>exchange</v>
      </c>
      <c r="Q676" s="6" t="str">
        <f>IF(ISBLANK(N676)=FALSE,IF(ISERROR(INDEX(지갑!$C$2:$C$1048576,MATCH($N676&amp;O676,지갑!$J$2:$J$1048576,0))) = TRUE, "", INDEX(지갑!$C$2:$C$1048576,MATCH($N676&amp;O676,지갑!$J$2:$J$1048576,0))),"")</f>
        <v>Binance</v>
      </c>
      <c r="R676" s="6" t="str">
        <f>IF(ISBLANK(N676)=FALSE,IF(ISERROR(INDEX(지갑!$D$2:$D$1048576,MATCH($N676&amp;O676,지갑!$J$2:$J$1048576,0))) = TRUE, "", INDEX(지갑!$D$2:$D$1048576,MATCH($N676&amp;O676,지갑!$J$2:$J$1048576,0))),"")</f>
        <v>BBRICK</v>
      </c>
      <c r="S676" s="6" t="s">
        <v>1061</v>
      </c>
      <c r="T676" s="12">
        <v>44361.870807905092</v>
      </c>
      <c r="U676" s="2" t="str">
        <f t="shared" si="51"/>
        <v>2021-06-14</v>
      </c>
    </row>
    <row r="677" spans="1:21">
      <c r="A677" s="2" t="s">
        <v>3</v>
      </c>
      <c r="B677" s="2" t="str">
        <f t="shared" si="54"/>
        <v>Huobi</v>
      </c>
      <c r="C677" s="2" t="str">
        <f t="shared" si="55"/>
        <v>Peertec</v>
      </c>
      <c r="F677" s="2" t="str">
        <f t="shared" si="53"/>
        <v>USDT</v>
      </c>
      <c r="G677" s="2" t="str">
        <f>IF(INDEX(지갑!$H:$H,MATCH(A677&amp;B677&amp;C677&amp;D677&amp;E677&amp;F677&amp;H677,지갑!$K:$K,0))=0, "",INDEX(지갑!$H:$H,MATCH(A677&amp;B677&amp;C677&amp;D677&amp;E677&amp;F677&amp;H677,지갑!$K:$K,0)))</f>
        <v>0xdb245cf0aec8bf5d4b3002d00f3e701e80ba380a</v>
      </c>
      <c r="I677" s="6" t="s">
        <v>858</v>
      </c>
      <c r="J677" s="6" t="s">
        <v>58</v>
      </c>
      <c r="K677" s="6" t="s">
        <v>13</v>
      </c>
      <c r="L677" s="6" t="s">
        <v>868</v>
      </c>
      <c r="M677" s="9">
        <v>404999</v>
      </c>
      <c r="N677" s="6" t="s">
        <v>77</v>
      </c>
      <c r="P677" s="6" t="str">
        <f>IF(ISBLANK(N677)=FALSE,IF(ISERROR(INDEX(지갑!$B$2:$B$1048576,MATCH($N677&amp;O677,지갑!$J$2:$J$1048576,0))) = TRUE, "", INDEX(지갑!$B$2:$B$1048576,MATCH($N677&amp;O677,지갑!$J$2:$J$1048576,0))),"")</f>
        <v>exchange</v>
      </c>
      <c r="Q677" s="6" t="str">
        <f>IF(ISBLANK(N677)=FALSE,IF(ISERROR(INDEX(지갑!$C$2:$C$1048576,MATCH($N677&amp;O677,지갑!$J$2:$J$1048576,0))) = TRUE, "", INDEX(지갑!$C$2:$C$1048576,MATCH($N677&amp;O677,지갑!$J$2:$J$1048576,0))),"")</f>
        <v>Binance</v>
      </c>
      <c r="R677" s="6" t="str">
        <f>IF(ISBLANK(N677)=FALSE,IF(ISERROR(INDEX(지갑!$D$2:$D$1048576,MATCH($N677&amp;O677,지갑!$J$2:$J$1048576,0))) = TRUE, "", INDEX(지갑!$D$2:$D$1048576,MATCH($N677&amp;O677,지갑!$J$2:$J$1048576,0))),"")</f>
        <v>BBRICK</v>
      </c>
      <c r="S677" s="6" t="s">
        <v>1062</v>
      </c>
      <c r="T677" s="12">
        <v>44361.871531215278</v>
      </c>
      <c r="U677" s="2" t="str">
        <f t="shared" si="51"/>
        <v>2021-06-14</v>
      </c>
    </row>
    <row r="678" spans="1:21">
      <c r="A678" s="2" t="s">
        <v>3</v>
      </c>
      <c r="B678" s="2" t="str">
        <f t="shared" si="54"/>
        <v>Huobi</v>
      </c>
      <c r="C678" s="2" t="str">
        <f t="shared" si="55"/>
        <v>Peertec</v>
      </c>
      <c r="F678" s="2" t="str">
        <f t="shared" si="53"/>
        <v>MDX</v>
      </c>
      <c r="G678" s="2" t="e">
        <f>IF(INDEX(지갑!$H:$H,MATCH(A678&amp;B678&amp;C678&amp;D678&amp;E678&amp;F678&amp;H678,지갑!$K:$K,0))=0, "",INDEX(지갑!$H:$H,MATCH(A678&amp;B678&amp;C678&amp;D678&amp;E678&amp;F678&amp;H678,지갑!$K:$K,0)))</f>
        <v>#N/A</v>
      </c>
      <c r="I678" s="6" t="s">
        <v>858</v>
      </c>
      <c r="J678" s="6" t="s">
        <v>58</v>
      </c>
      <c r="K678" s="6" t="s">
        <v>1052</v>
      </c>
      <c r="L678" s="6" t="s">
        <v>1052</v>
      </c>
      <c r="M678" s="9">
        <v>699999.94006159995</v>
      </c>
      <c r="N678" s="6" t="s">
        <v>199</v>
      </c>
      <c r="P678" s="6" t="str">
        <f>IF(ISBLANK(N678)=FALSE,IF(ISERROR(INDEX(지갑!$B$2:$B$1048576,MATCH($N678&amp;O678,지갑!$J$2:$J$1048576,0))) = TRUE, "", INDEX(지갑!$B$2:$B$1048576,MATCH($N678&amp;O678,지갑!$J$2:$J$1048576,0))),"")</f>
        <v>exchange</v>
      </c>
      <c r="Q678" s="6" t="str">
        <f>IF(ISBLANK(N678)=FALSE,IF(ISERROR(INDEX(지갑!$C$2:$C$1048576,MATCH($N678&amp;O678,지갑!$J$2:$J$1048576,0))) = TRUE, "", INDEX(지갑!$C$2:$C$1048576,MATCH($N678&amp;O678,지갑!$J$2:$J$1048576,0))),"")</f>
        <v>FTX</v>
      </c>
      <c r="R678" s="6" t="str">
        <f>IF(ISBLANK(N678)=FALSE,IF(ISERROR(INDEX(지갑!$D$2:$D$1048576,MATCH($N678&amp;O678,지갑!$J$2:$J$1048576,0))) = TRUE, "", INDEX(지갑!$D$2:$D$1048576,MATCH($N678&amp;O678,지갑!$J$2:$J$1048576,0))),"")</f>
        <v>Peertec</v>
      </c>
      <c r="S678" s="6" t="s">
        <v>1063</v>
      </c>
      <c r="T678" s="12">
        <v>44361.980195115742</v>
      </c>
      <c r="U678" s="2" t="str">
        <f t="shared" si="51"/>
        <v>2021-06-14</v>
      </c>
    </row>
    <row r="679" spans="1:21">
      <c r="A679" s="2" t="s">
        <v>3</v>
      </c>
      <c r="B679" s="2" t="str">
        <f t="shared" si="54"/>
        <v>Huobi</v>
      </c>
      <c r="C679" s="2" t="str">
        <f t="shared" si="55"/>
        <v>Peertec</v>
      </c>
      <c r="F679" s="2" t="str">
        <f t="shared" si="53"/>
        <v>MDX</v>
      </c>
      <c r="G679" s="2" t="e">
        <f>IF(INDEX(지갑!$H:$H,MATCH(A679&amp;B679&amp;C679&amp;D679&amp;E679&amp;F679&amp;H679,지갑!$K:$K,0))=0, "",INDEX(지갑!$H:$H,MATCH(A679&amp;B679&amp;C679&amp;D679&amp;E679&amp;F679&amp;H679,지갑!$K:$K,0)))</f>
        <v>#N/A</v>
      </c>
      <c r="I679" s="6" t="s">
        <v>858</v>
      </c>
      <c r="J679" s="6" t="s">
        <v>58</v>
      </c>
      <c r="K679" s="6" t="s">
        <v>1052</v>
      </c>
      <c r="L679" s="6" t="s">
        <v>1052</v>
      </c>
      <c r="M679" s="9">
        <v>545709.59371759999</v>
      </c>
      <c r="N679" s="6" t="s">
        <v>199</v>
      </c>
      <c r="P679" s="6" t="str">
        <f>IF(ISBLANK(N679)=FALSE,IF(ISERROR(INDEX(지갑!$B$2:$B$1048576,MATCH($N679&amp;O679,지갑!$J$2:$J$1048576,0))) = TRUE, "", INDEX(지갑!$B$2:$B$1048576,MATCH($N679&amp;O679,지갑!$J$2:$J$1048576,0))),"")</f>
        <v>exchange</v>
      </c>
      <c r="Q679" s="6" t="str">
        <f>IF(ISBLANK(N679)=FALSE,IF(ISERROR(INDEX(지갑!$C$2:$C$1048576,MATCH($N679&amp;O679,지갑!$J$2:$J$1048576,0))) = TRUE, "", INDEX(지갑!$C$2:$C$1048576,MATCH($N679&amp;O679,지갑!$J$2:$J$1048576,0))),"")</f>
        <v>FTX</v>
      </c>
      <c r="R679" s="6" t="str">
        <f>IF(ISBLANK(N679)=FALSE,IF(ISERROR(INDEX(지갑!$D$2:$D$1048576,MATCH($N679&amp;O679,지갑!$J$2:$J$1048576,0))) = TRUE, "", INDEX(지갑!$D$2:$D$1048576,MATCH($N679&amp;O679,지갑!$J$2:$J$1048576,0))),"")</f>
        <v>Peertec</v>
      </c>
      <c r="S679" s="6" t="s">
        <v>1064</v>
      </c>
      <c r="T679" s="12">
        <v>44361.980206273147</v>
      </c>
      <c r="U679" s="2" t="str">
        <f t="shared" si="51"/>
        <v>2021-06-14</v>
      </c>
    </row>
    <row r="680" spans="1:21">
      <c r="A680" s="2" t="s">
        <v>3</v>
      </c>
      <c r="B680" s="2" t="str">
        <f t="shared" si="54"/>
        <v>Huobi</v>
      </c>
      <c r="C680" s="2" t="str">
        <f t="shared" si="55"/>
        <v>Peertec</v>
      </c>
      <c r="F680" s="2" t="str">
        <f t="shared" si="53"/>
        <v>ETH</v>
      </c>
      <c r="G680" s="2" t="str">
        <f>IF(INDEX(지갑!$H:$H,MATCH(A680&amp;B680&amp;C680&amp;D680&amp;E680&amp;F680&amp;H680,지갑!$K:$K,0))=0, "",INDEX(지갑!$H:$H,MATCH(A680&amp;B680&amp;C680&amp;D680&amp;E680&amp;F680&amp;H680,지갑!$K:$K,0)))</f>
        <v>0xdb245cf0aec8bf5d4b3002d00f3e701e80ba380a</v>
      </c>
      <c r="I680" s="6" t="s">
        <v>858</v>
      </c>
      <c r="J680" s="6" t="s">
        <v>58</v>
      </c>
      <c r="K680" s="6" t="s">
        <v>11</v>
      </c>
      <c r="L680" s="6" t="s">
        <v>1005</v>
      </c>
      <c r="M680" s="9">
        <v>259.99995146999998</v>
      </c>
      <c r="N680" s="6" t="s">
        <v>199</v>
      </c>
      <c r="P680" s="6" t="str">
        <f>IF(ISBLANK(N680)=FALSE,IF(ISERROR(INDEX(지갑!$B$2:$B$1048576,MATCH($N680&amp;O680,지갑!$J$2:$J$1048576,0))) = TRUE, "", INDEX(지갑!$B$2:$B$1048576,MATCH($N680&amp;O680,지갑!$J$2:$J$1048576,0))),"")</f>
        <v>exchange</v>
      </c>
      <c r="Q680" s="6" t="str">
        <f>IF(ISBLANK(N680)=FALSE,IF(ISERROR(INDEX(지갑!$C$2:$C$1048576,MATCH($N680&amp;O680,지갑!$J$2:$J$1048576,0))) = TRUE, "", INDEX(지갑!$C$2:$C$1048576,MATCH($N680&amp;O680,지갑!$J$2:$J$1048576,0))),"")</f>
        <v>FTX</v>
      </c>
      <c r="R680" s="6" t="str">
        <f>IF(ISBLANK(N680)=FALSE,IF(ISERROR(INDEX(지갑!$D$2:$D$1048576,MATCH($N680&amp;O680,지갑!$J$2:$J$1048576,0))) = TRUE, "", INDEX(지갑!$D$2:$D$1048576,MATCH($N680&amp;O680,지갑!$J$2:$J$1048576,0))),"")</f>
        <v>Peertec</v>
      </c>
      <c r="S680" s="6" t="s">
        <v>1065</v>
      </c>
      <c r="T680" s="12">
        <v>44362.507481516201</v>
      </c>
      <c r="U680" s="2" t="str">
        <f t="shared" si="51"/>
        <v>2021-06-15</v>
      </c>
    </row>
    <row r="681" spans="1:21">
      <c r="A681" s="2" t="s">
        <v>3</v>
      </c>
      <c r="B681" s="2" t="str">
        <f t="shared" si="54"/>
        <v>Huobi</v>
      </c>
      <c r="C681" s="2" t="str">
        <f t="shared" si="55"/>
        <v>Peertec</v>
      </c>
      <c r="F681" s="2" t="str">
        <f t="shared" si="53"/>
        <v>BTC</v>
      </c>
      <c r="G681" s="2" t="str">
        <f>IF(INDEX(지갑!$H:$H,MATCH(A681&amp;B681&amp;C681&amp;D681&amp;E681&amp;F681&amp;H681,지갑!$K:$K,0))=0, "",INDEX(지갑!$H:$H,MATCH(A681&amp;B681&amp;C681&amp;D681&amp;E681&amp;F681&amp;H681,지갑!$K:$K,0)))</f>
        <v>1MdatewJkKfSptYBaJvgEBFYCEbiCkELVt</v>
      </c>
      <c r="I681" s="6" t="s">
        <v>858</v>
      </c>
      <c r="J681" s="6" t="s">
        <v>58</v>
      </c>
      <c r="K681" s="6" t="s">
        <v>9</v>
      </c>
      <c r="L681" s="6" t="s">
        <v>9</v>
      </c>
      <c r="M681" s="9">
        <v>49.261499999999998</v>
      </c>
      <c r="N681" s="6" t="s">
        <v>1342</v>
      </c>
      <c r="P681" s="6" t="str">
        <f>IF(ISBLANK(N681)=FALSE,IF(ISERROR(INDEX(지갑!$B$2:$B$1048576,MATCH($N681&amp;O681,지갑!$J$2:$J$1048576,0))) = TRUE, "", INDEX(지갑!$B$2:$B$1048576,MATCH($N681&amp;O681,지갑!$J$2:$J$1048576,0))),"")</f>
        <v>exchange</v>
      </c>
      <c r="Q681" s="6" t="str">
        <f>IF(ISBLANK(N681)=FALSE,IF(ISERROR(INDEX(지갑!$C$2:$C$1048576,MATCH($N681&amp;O681,지갑!$J$2:$J$1048576,0))) = TRUE, "", INDEX(지갑!$C$2:$C$1048576,MATCH($N681&amp;O681,지갑!$J$2:$J$1048576,0))),"")</f>
        <v>OKEX</v>
      </c>
      <c r="R681" s="6" t="str">
        <f>IF(ISBLANK(N681)=FALSE,IF(ISERROR(INDEX(지갑!$D$2:$D$1048576,MATCH($N681&amp;O681,지갑!$J$2:$J$1048576,0))) = TRUE, "", INDEX(지갑!$D$2:$D$1048576,MATCH($N681&amp;O681,지갑!$J$2:$J$1048576,0))),"")</f>
        <v>용범</v>
      </c>
      <c r="S681" s="6" t="s">
        <v>1343</v>
      </c>
      <c r="T681" s="12">
        <v>44495.599141423612</v>
      </c>
      <c r="U681" s="2" t="str">
        <f t="shared" si="51"/>
        <v>2021-10-26</v>
      </c>
    </row>
    <row r="682" spans="1:21">
      <c r="A682" s="2" t="s">
        <v>3</v>
      </c>
      <c r="B682" s="2" t="str">
        <f t="shared" si="54"/>
        <v>Huobi</v>
      </c>
      <c r="C682" s="2" t="str">
        <f t="shared" si="55"/>
        <v>Peertec</v>
      </c>
      <c r="F682" s="2" t="str">
        <f t="shared" si="53"/>
        <v>ETH</v>
      </c>
      <c r="G682" s="2" t="str">
        <f>IF(INDEX(지갑!$H:$H,MATCH(A682&amp;B682&amp;C682&amp;D682&amp;E682&amp;F682&amp;H682,지갑!$K:$K,0))=0, "",INDEX(지갑!$H:$H,MATCH(A682&amp;B682&amp;C682&amp;D682&amp;E682&amp;F682&amp;H682,지갑!$K:$K,0)))</f>
        <v>0xdb245cf0aec8bf5d4b3002d00f3e701e80ba380a</v>
      </c>
      <c r="I682" s="6" t="s">
        <v>858</v>
      </c>
      <c r="J682" s="6" t="s">
        <v>58</v>
      </c>
      <c r="K682" s="6" t="s">
        <v>11</v>
      </c>
      <c r="L682" s="6" t="s">
        <v>1005</v>
      </c>
      <c r="M682" s="9">
        <v>49.999951469999999</v>
      </c>
      <c r="N682" s="6" t="s">
        <v>199</v>
      </c>
      <c r="P682" s="6" t="str">
        <f>IF(ISBLANK(N682)=FALSE,IF(ISERROR(INDEX(지갑!$B$2:$B$1048576,MATCH($N682&amp;O682,지갑!$J$2:$J$1048576,0))) = TRUE, "", INDEX(지갑!$B$2:$B$1048576,MATCH($N682&amp;O682,지갑!$J$2:$J$1048576,0))),"")</f>
        <v>exchange</v>
      </c>
      <c r="Q682" s="6" t="str">
        <f>IF(ISBLANK(N682)=FALSE,IF(ISERROR(INDEX(지갑!$C$2:$C$1048576,MATCH($N682&amp;O682,지갑!$J$2:$J$1048576,0))) = TRUE, "", INDEX(지갑!$C$2:$C$1048576,MATCH($N682&amp;O682,지갑!$J$2:$J$1048576,0))),"")</f>
        <v>FTX</v>
      </c>
      <c r="R682" s="6" t="str">
        <f>IF(ISBLANK(N682)=FALSE,IF(ISERROR(INDEX(지갑!$D$2:$D$1048576,MATCH($N682&amp;O682,지갑!$J$2:$J$1048576,0))) = TRUE, "", INDEX(지갑!$D$2:$D$1048576,MATCH($N682&amp;O682,지갑!$J$2:$J$1048576,0))),"")</f>
        <v>Peertec</v>
      </c>
      <c r="S682" s="6" t="s">
        <v>1067</v>
      </c>
      <c r="T682" s="12">
        <v>44362.607193807868</v>
      </c>
      <c r="U682" s="2" t="str">
        <f t="shared" si="51"/>
        <v>2021-06-15</v>
      </c>
    </row>
    <row r="683" spans="1:21">
      <c r="A683" s="2" t="s">
        <v>3</v>
      </c>
      <c r="B683" s="2" t="s">
        <v>23</v>
      </c>
      <c r="C683" s="2" t="s">
        <v>24</v>
      </c>
      <c r="D683" s="2" t="s">
        <v>1856</v>
      </c>
      <c r="E683" s="2">
        <v>10025</v>
      </c>
      <c r="F683" s="2" t="str">
        <f t="shared" si="53"/>
        <v>ETH</v>
      </c>
      <c r="G683" s="2" t="str">
        <f>IF(INDEX(지갑!$H:$H,MATCH(A683&amp;B683&amp;C683&amp;D683&amp;E683&amp;F683&amp;H683,지갑!$K:$K,0))=0, "",INDEX(지갑!$H:$H,MATCH(A683&amp;B683&amp;C683&amp;D683&amp;E683&amp;F683&amp;H683,지갑!$K:$K,0)))</f>
        <v>0xd16eEBDb4F8804b66AB4b2c536917154d9a47E82</v>
      </c>
      <c r="I683" s="6" t="s">
        <v>6</v>
      </c>
      <c r="J683" s="6" t="s">
        <v>24</v>
      </c>
      <c r="K683" s="6" t="s">
        <v>11</v>
      </c>
      <c r="L683" s="6" t="s">
        <v>11</v>
      </c>
      <c r="M683" s="23">
        <v>1000</v>
      </c>
      <c r="N683" s="6" t="s">
        <v>68</v>
      </c>
      <c r="P683" s="6" t="str">
        <f>IF(ISBLANK(N683)=FALSE,IF(ISERROR(INDEX(지갑!$B$2:$B$1048576,MATCH($N683&amp;O683,지갑!$J$2:$J$1048576,0))) = TRUE, "", INDEX(지갑!$B$2:$B$1048576,MATCH($N683&amp;O683,지갑!$J$2:$J$1048576,0))),"")</f>
        <v>exchange</v>
      </c>
      <c r="Q683" s="6" t="str">
        <f>IF(ISBLANK(N683)=FALSE,IF(ISERROR(INDEX(지갑!$C$2:$C$1048576,MATCH($N683&amp;O683,지갑!$J$2:$J$1048576,0))) = TRUE, "", INDEX(지갑!$C$2:$C$1048576,MATCH($N683&amp;O683,지갑!$J$2:$J$1048576,0))),"")</f>
        <v>Binance</v>
      </c>
      <c r="R683" s="6" t="str">
        <f>IF(ISBLANK(N683)=FALSE,IF(ISERROR(INDEX(지갑!$D$2:$D$1048576,MATCH($N683&amp;O683,지갑!$J$2:$J$1048576,0))) = TRUE, "", INDEX(지갑!$D$2:$D$1048576,MATCH($N683&amp;O683,지갑!$J$2:$J$1048576,0))),"")</f>
        <v>BBRICK</v>
      </c>
      <c r="S683" s="6" t="s">
        <v>1790</v>
      </c>
      <c r="T683" s="12">
        <v>44464.922893518517</v>
      </c>
      <c r="U683" s="2" t="str">
        <f t="shared" si="51"/>
        <v>2021-09-25</v>
      </c>
    </row>
    <row r="684" spans="1:21">
      <c r="A684" s="2" t="s">
        <v>3</v>
      </c>
      <c r="B684" s="2" t="str">
        <f>I684</f>
        <v>Huobi</v>
      </c>
      <c r="C684" s="2" t="str">
        <f>J684</f>
        <v>Peertec</v>
      </c>
      <c r="F684" s="2" t="str">
        <f t="shared" si="53"/>
        <v>MDX</v>
      </c>
      <c r="G684" s="2" t="e">
        <f>IF(INDEX(지갑!$H:$H,MATCH(A684&amp;B684&amp;C684&amp;D684&amp;E684&amp;F684&amp;H684,지갑!$K:$K,0))=0, "",INDEX(지갑!$H:$H,MATCH(A684&amp;B684&amp;C684&amp;D684&amp;E684&amp;F684&amp;H684,지갑!$K:$K,0)))</f>
        <v>#N/A</v>
      </c>
      <c r="I684" s="6" t="s">
        <v>858</v>
      </c>
      <c r="J684" s="6" t="s">
        <v>58</v>
      </c>
      <c r="K684" s="6" t="s">
        <v>1052</v>
      </c>
      <c r="L684" s="6" t="s">
        <v>1052</v>
      </c>
      <c r="M684" s="9">
        <v>339999.93689200003</v>
      </c>
      <c r="N684" s="6" t="s">
        <v>199</v>
      </c>
      <c r="P684" s="6" t="str">
        <f>IF(ISBLANK(N684)=FALSE,IF(ISERROR(INDEX(지갑!$B$2:$B$1048576,MATCH($N684&amp;O684,지갑!$J$2:$J$1048576,0))) = TRUE, "", INDEX(지갑!$B$2:$B$1048576,MATCH($N684&amp;O684,지갑!$J$2:$J$1048576,0))),"")</f>
        <v>exchange</v>
      </c>
      <c r="Q684" s="6" t="str">
        <f>IF(ISBLANK(N684)=FALSE,IF(ISERROR(INDEX(지갑!$C$2:$C$1048576,MATCH($N684&amp;O684,지갑!$J$2:$J$1048576,0))) = TRUE, "", INDEX(지갑!$C$2:$C$1048576,MATCH($N684&amp;O684,지갑!$J$2:$J$1048576,0))),"")</f>
        <v>FTX</v>
      </c>
      <c r="R684" s="6" t="str">
        <f>IF(ISBLANK(N684)=FALSE,IF(ISERROR(INDEX(지갑!$D$2:$D$1048576,MATCH($N684&amp;O684,지갑!$J$2:$J$1048576,0))) = TRUE, "", INDEX(지갑!$D$2:$D$1048576,MATCH($N684&amp;O684,지갑!$J$2:$J$1048576,0))),"")</f>
        <v>Peertec</v>
      </c>
      <c r="S684" s="6" t="s">
        <v>1068</v>
      </c>
      <c r="T684" s="12">
        <v>44363.652759965284</v>
      </c>
      <c r="U684" s="2" t="str">
        <f t="shared" si="51"/>
        <v>2021-06-16</v>
      </c>
    </row>
    <row r="685" spans="1:21">
      <c r="A685" s="2" t="s">
        <v>3</v>
      </c>
      <c r="B685" s="2" t="s">
        <v>23</v>
      </c>
      <c r="C685" s="2" t="s">
        <v>24</v>
      </c>
      <c r="D685" s="2" t="s">
        <v>1856</v>
      </c>
      <c r="E685" s="2">
        <v>10025</v>
      </c>
      <c r="F685" s="2" t="str">
        <f t="shared" si="53"/>
        <v>ETH</v>
      </c>
      <c r="G685" s="2" t="str">
        <f>IF(INDEX(지갑!$H:$H,MATCH(A685&amp;B685&amp;C685&amp;D685&amp;E685&amp;F685&amp;H685,지갑!$K:$K,0))=0, "",INDEX(지갑!$H:$H,MATCH(A685&amp;B685&amp;C685&amp;D685&amp;E685&amp;F685&amp;H685,지갑!$K:$K,0)))</f>
        <v>0xd16eEBDb4F8804b66AB4b2c536917154d9a47E82</v>
      </c>
      <c r="I685" s="6" t="s">
        <v>6</v>
      </c>
      <c r="J685" s="6" t="s">
        <v>24</v>
      </c>
      <c r="K685" s="6" t="s">
        <v>11</v>
      </c>
      <c r="L685" s="6" t="s">
        <v>11</v>
      </c>
      <c r="M685" s="23">
        <v>1000</v>
      </c>
      <c r="N685" s="6" t="s">
        <v>199</v>
      </c>
      <c r="P685" s="6" t="str">
        <f>IF(ISBLANK(N685)=FALSE,IF(ISERROR(INDEX(지갑!$B$2:$B$1048576,MATCH($N685&amp;O685,지갑!$J$2:$J$1048576,0))) = TRUE, "", INDEX(지갑!$B$2:$B$1048576,MATCH($N685&amp;O685,지갑!$J$2:$J$1048576,0))),"")</f>
        <v>exchange</v>
      </c>
      <c r="Q685" s="6" t="str">
        <f>IF(ISBLANK(N685)=FALSE,IF(ISERROR(INDEX(지갑!$C$2:$C$1048576,MATCH($N685&amp;O685,지갑!$J$2:$J$1048576,0))) = TRUE, "", INDEX(지갑!$C$2:$C$1048576,MATCH($N685&amp;O685,지갑!$J$2:$J$1048576,0))),"")</f>
        <v>FTX</v>
      </c>
      <c r="R685" s="6" t="str">
        <f>IF(ISBLANK(N685)=FALSE,IF(ISERROR(INDEX(지갑!$D$2:$D$1048576,MATCH($N685&amp;O685,지갑!$J$2:$J$1048576,0))) = TRUE, "", INDEX(지갑!$D$2:$D$1048576,MATCH($N685&amp;O685,지갑!$J$2:$J$1048576,0))),"")</f>
        <v>Peertec</v>
      </c>
      <c r="S685" s="6" t="s">
        <v>1791</v>
      </c>
      <c r="T685" s="12">
        <v>44464.922453703701</v>
      </c>
      <c r="U685" s="2" t="str">
        <f t="shared" si="51"/>
        <v>2021-09-25</v>
      </c>
    </row>
    <row r="686" spans="1:21">
      <c r="A686" s="2" t="s">
        <v>3</v>
      </c>
      <c r="B686" s="2" t="str">
        <f>I686</f>
        <v>Huobi</v>
      </c>
      <c r="C686" s="2" t="str">
        <f>J686</f>
        <v>Peertec</v>
      </c>
      <c r="F686" s="2" t="str">
        <f t="shared" si="53"/>
        <v>MDX</v>
      </c>
      <c r="G686" s="2" t="e">
        <f>IF(INDEX(지갑!$H:$H,MATCH(A686&amp;B686&amp;C686&amp;D686&amp;E686&amp;F686&amp;H686,지갑!$K:$K,0))=0, "",INDEX(지갑!$H:$H,MATCH(A686&amp;B686&amp;C686&amp;D686&amp;E686&amp;F686&amp;H686,지갑!$K:$K,0)))</f>
        <v>#N/A</v>
      </c>
      <c r="I686" s="6" t="s">
        <v>858</v>
      </c>
      <c r="J686" s="6" t="s">
        <v>58</v>
      </c>
      <c r="K686" s="6" t="s">
        <v>1052</v>
      </c>
      <c r="L686" s="6" t="s">
        <v>1052</v>
      </c>
      <c r="M686" s="9">
        <v>22005.316011039999</v>
      </c>
      <c r="N686" s="6" t="s">
        <v>199</v>
      </c>
      <c r="P686" s="6" t="str">
        <f>IF(ISBLANK(N686)=FALSE,IF(ISERROR(INDEX(지갑!$B$2:$B$1048576,MATCH($N686&amp;O686,지갑!$J$2:$J$1048576,0))) = TRUE, "", INDEX(지갑!$B$2:$B$1048576,MATCH($N686&amp;O686,지갑!$J$2:$J$1048576,0))),"")</f>
        <v>exchange</v>
      </c>
      <c r="Q686" s="6" t="str">
        <f>IF(ISBLANK(N686)=FALSE,IF(ISERROR(INDEX(지갑!$C$2:$C$1048576,MATCH($N686&amp;O686,지갑!$J$2:$J$1048576,0))) = TRUE, "", INDEX(지갑!$C$2:$C$1048576,MATCH($N686&amp;O686,지갑!$J$2:$J$1048576,0))),"")</f>
        <v>FTX</v>
      </c>
      <c r="R686" s="6" t="str">
        <f>IF(ISBLANK(N686)=FALSE,IF(ISERROR(INDEX(지갑!$D$2:$D$1048576,MATCH($N686&amp;O686,지갑!$J$2:$J$1048576,0))) = TRUE, "", INDEX(지갑!$D$2:$D$1048576,MATCH($N686&amp;O686,지갑!$J$2:$J$1048576,0))),"")</f>
        <v>Peertec</v>
      </c>
      <c r="S686" s="6" t="s">
        <v>1069</v>
      </c>
      <c r="T686" s="12">
        <v>44363.65278138889</v>
      </c>
      <c r="U686" s="2" t="str">
        <f t="shared" si="51"/>
        <v>2021-06-16</v>
      </c>
    </row>
    <row r="687" spans="1:21">
      <c r="A687" s="2" t="s">
        <v>3</v>
      </c>
      <c r="B687" s="2" t="str">
        <f>I687</f>
        <v>Huobi</v>
      </c>
      <c r="C687" s="2" t="str">
        <f>J687</f>
        <v>Peertec</v>
      </c>
      <c r="F687" s="2" t="str">
        <f t="shared" si="53"/>
        <v>MDX</v>
      </c>
      <c r="G687" s="2" t="e">
        <f>IF(INDEX(지갑!$H:$H,MATCH(A687&amp;B687&amp;C687&amp;D687&amp;E687&amp;F687&amp;H687,지갑!$K:$K,0))=0, "",INDEX(지갑!$H:$H,MATCH(A687&amp;B687&amp;C687&amp;D687&amp;E687&amp;F687&amp;H687,지갑!$K:$K,0)))</f>
        <v>#N/A</v>
      </c>
      <c r="I687" s="6" t="s">
        <v>858</v>
      </c>
      <c r="J687" s="6" t="s">
        <v>58</v>
      </c>
      <c r="K687" s="6" t="s">
        <v>1052</v>
      </c>
      <c r="L687" s="6" t="s">
        <v>1052</v>
      </c>
      <c r="M687" s="9">
        <v>171035.4064678</v>
      </c>
      <c r="N687" s="6" t="s">
        <v>199</v>
      </c>
      <c r="P687" s="6" t="str">
        <f>IF(ISBLANK(N687)=FALSE,IF(ISERROR(INDEX(지갑!$B$2:$B$1048576,MATCH($N687&amp;O687,지갑!$J$2:$J$1048576,0))) = TRUE, "", INDEX(지갑!$B$2:$B$1048576,MATCH($N687&amp;O687,지갑!$J$2:$J$1048576,0))),"")</f>
        <v>exchange</v>
      </c>
      <c r="Q687" s="6" t="str">
        <f>IF(ISBLANK(N687)=FALSE,IF(ISERROR(INDEX(지갑!$C$2:$C$1048576,MATCH($N687&amp;O687,지갑!$J$2:$J$1048576,0))) = TRUE, "", INDEX(지갑!$C$2:$C$1048576,MATCH($N687&amp;O687,지갑!$J$2:$J$1048576,0))),"")</f>
        <v>FTX</v>
      </c>
      <c r="R687" s="6" t="str">
        <f>IF(ISBLANK(N687)=FALSE,IF(ISERROR(INDEX(지갑!$D$2:$D$1048576,MATCH($N687&amp;O687,지갑!$J$2:$J$1048576,0))) = TRUE, "", INDEX(지갑!$D$2:$D$1048576,MATCH($N687&amp;O687,지갑!$J$2:$J$1048576,0))),"")</f>
        <v>Peertec</v>
      </c>
      <c r="S687" s="6" t="s">
        <v>1070</v>
      </c>
      <c r="T687" s="12">
        <v>44364.59301074074</v>
      </c>
      <c r="U687" s="2" t="str">
        <f t="shared" si="51"/>
        <v>2021-06-17</v>
      </c>
    </row>
    <row r="688" spans="1:21">
      <c r="A688" s="2" t="s">
        <v>3</v>
      </c>
      <c r="B688" s="2" t="s">
        <v>23</v>
      </c>
      <c r="C688" s="2" t="s">
        <v>24</v>
      </c>
      <c r="D688" s="2" t="s">
        <v>1856</v>
      </c>
      <c r="E688" s="2">
        <v>10025</v>
      </c>
      <c r="F688" s="2" t="str">
        <f t="shared" si="53"/>
        <v>XRP</v>
      </c>
      <c r="G688" s="2" t="str">
        <f>IF(INDEX(지갑!$H:$H,MATCH(A688&amp;B688&amp;C688&amp;D688&amp;E688&amp;F688&amp;H688,지갑!$K:$K,0))=0, "",INDEX(지갑!$H:$H,MATCH(A688&amp;B688&amp;C688&amp;D688&amp;E688&amp;F688&amp;H688,지갑!$K:$K,0)))</f>
        <v>rPFXvVo2fYXVPdV9gCHQouHsMgMhQ2aUwM</v>
      </c>
      <c r="H688" s="2">
        <v>3396311572</v>
      </c>
      <c r="I688" s="6" t="s">
        <v>6</v>
      </c>
      <c r="J688" s="6" t="s">
        <v>24</v>
      </c>
      <c r="K688" s="6" t="s">
        <v>10</v>
      </c>
      <c r="L688" s="6" t="s">
        <v>10</v>
      </c>
      <c r="M688" s="23">
        <v>20000</v>
      </c>
      <c r="N688" s="6" t="s">
        <v>1821</v>
      </c>
      <c r="O688" s="6">
        <v>1059477734</v>
      </c>
      <c r="P688" s="6" t="str">
        <f>IF(ISBLANK(N688)=FALSE,IF(ISERROR(INDEX(지갑!$B$2:$B$1048576,MATCH($N688&amp;O688,지갑!$J$2:$J$1048576,0))) = TRUE, "", INDEX(지갑!$B$2:$B$1048576,MATCH($N688&amp;O688,지갑!$J$2:$J$1048576,0))),"")</f>
        <v/>
      </c>
      <c r="Q688" s="6" t="str">
        <f>IF(ISBLANK(N688)=FALSE,IF(ISERROR(INDEX(지갑!$C$2:$C$1048576,MATCH($N688&amp;O688,지갑!$J$2:$J$1048576,0))) = TRUE, "", INDEX(지갑!$C$2:$C$1048576,MATCH($N688&amp;O688,지갑!$J$2:$J$1048576,0))),"")</f>
        <v/>
      </c>
      <c r="R688" s="6" t="str">
        <f>IF(ISBLANK(N688)=FALSE,IF(ISERROR(INDEX(지갑!$D$2:$D$1048576,MATCH($N688&amp;O688,지갑!$J$2:$J$1048576,0))) = TRUE, "", INDEX(지갑!$D$2:$D$1048576,MATCH($N688&amp;O688,지갑!$J$2:$J$1048576,0))),"")</f>
        <v/>
      </c>
      <c r="S688" s="6" t="s">
        <v>1806</v>
      </c>
      <c r="T688" s="12">
        <v>44442.570798611108</v>
      </c>
      <c r="U688" s="2" t="str">
        <f t="shared" si="51"/>
        <v>2021-09-03</v>
      </c>
    </row>
    <row r="689" spans="1:21">
      <c r="A689" s="2" t="s">
        <v>3</v>
      </c>
      <c r="B689" s="2" t="s">
        <v>23</v>
      </c>
      <c r="C689" s="2" t="s">
        <v>24</v>
      </c>
      <c r="D689" s="2" t="s">
        <v>1856</v>
      </c>
      <c r="E689" s="2">
        <v>10025</v>
      </c>
      <c r="F689" s="2" t="str">
        <f t="shared" si="53"/>
        <v>BTC</v>
      </c>
      <c r="G689" s="2" t="str">
        <f>IF(INDEX(지갑!$H:$H,MATCH(A689&amp;B689&amp;C689&amp;D689&amp;E689&amp;F689&amp;H689,지갑!$K:$K,0))=0, "",INDEX(지갑!$H:$H,MATCH(A689&amp;B689&amp;C689&amp;D689&amp;E689&amp;F689&amp;H689,지갑!$K:$K,0)))</f>
        <v>3H9GcbHrica8tDjBgkByHKNbwpcdTapLoK</v>
      </c>
      <c r="I689" s="6" t="s">
        <v>6</v>
      </c>
      <c r="J689" s="6" t="s">
        <v>24</v>
      </c>
      <c r="K689" s="6" t="s">
        <v>9</v>
      </c>
      <c r="L689" s="6" t="s">
        <v>9</v>
      </c>
      <c r="M689" s="23">
        <v>200</v>
      </c>
      <c r="N689" s="6" t="s">
        <v>69</v>
      </c>
      <c r="P689" s="6" t="str">
        <f>IF(ISBLANK(N689)=FALSE,IF(ISERROR(INDEX(지갑!$B$2:$B$1048576,MATCH($N689&amp;O689,지갑!$J$2:$J$1048576,0))) = TRUE, "", INDEX(지갑!$B$2:$B$1048576,MATCH($N689&amp;O689,지갑!$J$2:$J$1048576,0))),"")</f>
        <v>exchange</v>
      </c>
      <c r="Q689" s="6" t="str">
        <f>IF(ISBLANK(N689)=FALSE,IF(ISERROR(INDEX(지갑!$C$2:$C$1048576,MATCH($N689&amp;O689,지갑!$J$2:$J$1048576,0))) = TRUE, "", INDEX(지갑!$C$2:$C$1048576,MATCH($N689&amp;O689,지갑!$J$2:$J$1048576,0))),"")</f>
        <v>Binance</v>
      </c>
      <c r="R689" s="6" t="str">
        <f>IF(ISBLANK(N689)=FALSE,IF(ISERROR(INDEX(지갑!$D$2:$D$1048576,MATCH($N689&amp;O689,지갑!$J$2:$J$1048576,0))) = TRUE, "", INDEX(지갑!$D$2:$D$1048576,MATCH($N689&amp;O689,지갑!$J$2:$J$1048576,0))),"")</f>
        <v>BBRICK</v>
      </c>
      <c r="S689" s="6" t="s">
        <v>1793</v>
      </c>
      <c r="T689" s="12">
        <v>44462.457465277781</v>
      </c>
      <c r="U689" s="2" t="str">
        <f t="shared" si="51"/>
        <v>2021-09-23</v>
      </c>
    </row>
    <row r="690" spans="1:21">
      <c r="A690" s="2" t="s">
        <v>3</v>
      </c>
      <c r="B690" s="2" t="s">
        <v>23</v>
      </c>
      <c r="C690" s="2" t="s">
        <v>24</v>
      </c>
      <c r="D690" s="2" t="s">
        <v>1856</v>
      </c>
      <c r="E690" s="2">
        <v>10025</v>
      </c>
      <c r="F690" s="2" t="str">
        <f t="shared" si="53"/>
        <v>BTC</v>
      </c>
      <c r="G690" s="2" t="str">
        <f>IF(INDEX(지갑!$H:$H,MATCH(A690&amp;B690&amp;C690&amp;D690&amp;E690&amp;F690&amp;H690,지갑!$K:$K,0))=0, "",INDEX(지갑!$H:$H,MATCH(A690&amp;B690&amp;C690&amp;D690&amp;E690&amp;F690&amp;H690,지갑!$K:$K,0)))</f>
        <v>3H9GcbHrica8tDjBgkByHKNbwpcdTapLoK</v>
      </c>
      <c r="I690" s="6" t="s">
        <v>6</v>
      </c>
      <c r="J690" s="6" t="s">
        <v>24</v>
      </c>
      <c r="K690" s="6" t="s">
        <v>9</v>
      </c>
      <c r="L690" s="6" t="s">
        <v>9</v>
      </c>
      <c r="M690" s="23">
        <v>1</v>
      </c>
      <c r="N690" s="6" t="s">
        <v>69</v>
      </c>
      <c r="P690" s="6" t="str">
        <f>IF(ISBLANK(N690)=FALSE,IF(ISERROR(INDEX(지갑!$B$2:$B$1048576,MATCH($N690&amp;O690,지갑!$J$2:$J$1048576,0))) = TRUE, "", INDEX(지갑!$B$2:$B$1048576,MATCH($N690&amp;O690,지갑!$J$2:$J$1048576,0))),"")</f>
        <v>exchange</v>
      </c>
      <c r="Q690" s="6" t="str">
        <f>IF(ISBLANK(N690)=FALSE,IF(ISERROR(INDEX(지갑!$C$2:$C$1048576,MATCH($N690&amp;O690,지갑!$J$2:$J$1048576,0))) = TRUE, "", INDEX(지갑!$C$2:$C$1048576,MATCH($N690&amp;O690,지갑!$J$2:$J$1048576,0))),"")</f>
        <v>Binance</v>
      </c>
      <c r="R690" s="6" t="str">
        <f>IF(ISBLANK(N690)=FALSE,IF(ISERROR(INDEX(지갑!$D$2:$D$1048576,MATCH($N690&amp;O690,지갑!$J$2:$J$1048576,0))) = TRUE, "", INDEX(지갑!$D$2:$D$1048576,MATCH($N690&amp;O690,지갑!$J$2:$J$1048576,0))),"")</f>
        <v>BBRICK</v>
      </c>
      <c r="S690" s="6" t="s">
        <v>1794</v>
      </c>
      <c r="T690" s="12">
        <v>44455.657141203701</v>
      </c>
      <c r="U690" s="2" t="str">
        <f t="shared" si="51"/>
        <v>2021-09-16</v>
      </c>
    </row>
    <row r="691" spans="1:21">
      <c r="A691" s="2" t="s">
        <v>3</v>
      </c>
      <c r="B691" s="2" t="s">
        <v>23</v>
      </c>
      <c r="C691" s="2" t="s">
        <v>24</v>
      </c>
      <c r="D691" s="2" t="s">
        <v>1856</v>
      </c>
      <c r="E691" s="2">
        <v>10025</v>
      </c>
      <c r="F691" s="2" t="str">
        <f t="shared" si="53"/>
        <v>BTC</v>
      </c>
      <c r="G691" s="2" t="str">
        <f>IF(INDEX(지갑!$H:$H,MATCH(A691&amp;B691&amp;C691&amp;D691&amp;E691&amp;F691&amp;H691,지갑!$K:$K,0))=0, "",INDEX(지갑!$H:$H,MATCH(A691&amp;B691&amp;C691&amp;D691&amp;E691&amp;F691&amp;H691,지갑!$K:$K,0)))</f>
        <v>3H9GcbHrica8tDjBgkByHKNbwpcdTapLoK</v>
      </c>
      <c r="I691" s="6" t="s">
        <v>6</v>
      </c>
      <c r="J691" s="6" t="s">
        <v>24</v>
      </c>
      <c r="K691" s="6" t="s">
        <v>9</v>
      </c>
      <c r="L691" s="6" t="s">
        <v>9</v>
      </c>
      <c r="M691" s="23">
        <v>1</v>
      </c>
      <c r="N691" s="6" t="s">
        <v>1817</v>
      </c>
      <c r="P691" s="6" t="str">
        <f>IF(ISBLANK(N691)=FALSE,IF(ISERROR(INDEX(지갑!$B$2:$B$1048576,MATCH($N691&amp;O691,지갑!$J$2:$J$1048576,0))) = TRUE, "", INDEX(지갑!$B$2:$B$1048576,MATCH($N691&amp;O691,지갑!$J$2:$J$1048576,0))),"")</f>
        <v/>
      </c>
      <c r="Q691" s="6" t="str">
        <f>IF(ISBLANK(N691)=FALSE,IF(ISERROR(INDEX(지갑!$C$2:$C$1048576,MATCH($N691&amp;O691,지갑!$J$2:$J$1048576,0))) = TRUE, "", INDEX(지갑!$C$2:$C$1048576,MATCH($N691&amp;O691,지갑!$J$2:$J$1048576,0))),"")</f>
        <v/>
      </c>
      <c r="R691" s="6" t="str">
        <f>IF(ISBLANK(N691)=FALSE,IF(ISERROR(INDEX(지갑!$D$2:$D$1048576,MATCH($N691&amp;O691,지갑!$J$2:$J$1048576,0))) = TRUE, "", INDEX(지갑!$D$2:$D$1048576,MATCH($N691&amp;O691,지갑!$J$2:$J$1048576,0))),"")</f>
        <v/>
      </c>
      <c r="S691" s="6" t="s">
        <v>1795</v>
      </c>
      <c r="T691" s="12">
        <v>44455.655543981484</v>
      </c>
      <c r="U691" s="2" t="str">
        <f t="shared" si="51"/>
        <v>2021-09-16</v>
      </c>
    </row>
    <row r="692" spans="1:21">
      <c r="A692" s="2" t="s">
        <v>3</v>
      </c>
      <c r="B692" s="2" t="s">
        <v>23</v>
      </c>
      <c r="C692" s="2" t="s">
        <v>24</v>
      </c>
      <c r="D692" s="2" t="s">
        <v>1856</v>
      </c>
      <c r="E692" s="2">
        <v>10025</v>
      </c>
      <c r="F692" s="2" t="str">
        <f t="shared" si="53"/>
        <v>USDT</v>
      </c>
      <c r="G692" s="2" t="str">
        <f>IF(INDEX(지갑!$H:$H,MATCH(A692&amp;B692&amp;C692&amp;D692&amp;E692&amp;F692&amp;H692,지갑!$K:$K,0))=0, "",INDEX(지갑!$H:$H,MATCH(A692&amp;B692&amp;C692&amp;D692&amp;E692&amp;F692&amp;H692,지갑!$K:$K,0)))</f>
        <v>0xA341107b28740ee5a003BA3960448fD14174a026</v>
      </c>
      <c r="I692" s="6" t="s">
        <v>6</v>
      </c>
      <c r="J692" s="6" t="s">
        <v>24</v>
      </c>
      <c r="K692" s="6" t="s">
        <v>13</v>
      </c>
      <c r="L692" s="6" t="s">
        <v>1675</v>
      </c>
      <c r="M692" s="23">
        <v>7000000</v>
      </c>
      <c r="N692" s="6" t="s">
        <v>1815</v>
      </c>
      <c r="P692" s="6" t="str">
        <f>IF(ISBLANK(N692)=FALSE,IF(ISERROR(INDEX(지갑!$B$2:$B$1048576,MATCH($N692&amp;O692,지갑!$J$2:$J$1048576,0))) = TRUE, "", INDEX(지갑!$B$2:$B$1048576,MATCH($N692&amp;O692,지갑!$J$2:$J$1048576,0))),"")</f>
        <v>exchange</v>
      </c>
      <c r="Q692" s="6" t="str">
        <f>IF(ISBLANK(N692)=FALSE,IF(ISERROR(INDEX(지갑!$C$2:$C$1048576,MATCH($N692&amp;O692,지갑!$J$2:$J$1048576,0))) = TRUE, "", INDEX(지갑!$C$2:$C$1048576,MATCH($N692&amp;O692,지갑!$J$2:$J$1048576,0))),"")</f>
        <v>Huobi</v>
      </c>
      <c r="R692" s="6" t="str">
        <f>IF(ISBLANK(N692)=FALSE,IF(ISERROR(INDEX(지갑!$D$2:$D$1048576,MATCH($N692&amp;O692,지갑!$J$2:$J$1048576,0))) = TRUE, "", INDEX(지갑!$D$2:$D$1048576,MATCH($N692&amp;O692,지갑!$J$2:$J$1048576,0))),"")</f>
        <v>Peertec</v>
      </c>
      <c r="S692" s="6" t="s">
        <v>1796</v>
      </c>
      <c r="T692" s="12">
        <v>44454.516180555554</v>
      </c>
      <c r="U692" s="2" t="str">
        <f t="shared" si="51"/>
        <v>2021-09-15</v>
      </c>
    </row>
    <row r="693" spans="1:21">
      <c r="A693" s="2" t="s">
        <v>3</v>
      </c>
      <c r="B693" s="2" t="s">
        <v>23</v>
      </c>
      <c r="C693" s="2" t="s">
        <v>24</v>
      </c>
      <c r="D693" s="2" t="s">
        <v>1856</v>
      </c>
      <c r="E693" s="2">
        <v>10025</v>
      </c>
      <c r="F693" s="2" t="str">
        <f t="shared" si="53"/>
        <v>USDT</v>
      </c>
      <c r="G693" s="2" t="str">
        <f>IF(INDEX(지갑!$H:$H,MATCH(A693&amp;B693&amp;C693&amp;D693&amp;E693&amp;F693&amp;H693,지갑!$K:$K,0))=0, "",INDEX(지갑!$H:$H,MATCH(A693&amp;B693&amp;C693&amp;D693&amp;E693&amp;F693&amp;H693,지갑!$K:$K,0)))</f>
        <v>0xA341107b28740ee5a003BA3960448fD14174a026</v>
      </c>
      <c r="I693" s="6" t="s">
        <v>6</v>
      </c>
      <c r="J693" s="6" t="s">
        <v>24</v>
      </c>
      <c r="K693" s="6" t="s">
        <v>13</v>
      </c>
      <c r="L693" s="6" t="s">
        <v>1675</v>
      </c>
      <c r="M693" s="23">
        <v>100</v>
      </c>
      <c r="N693" s="6" t="s">
        <v>234</v>
      </c>
      <c r="P693" s="6" t="str">
        <f>IF(ISBLANK(N693)=FALSE,IF(ISERROR(INDEX(지갑!$B$2:$B$1048576,MATCH($N693&amp;O693,지갑!$J$2:$J$1048576,0))) = TRUE, "", INDEX(지갑!$B$2:$B$1048576,MATCH($N693&amp;O693,지갑!$J$2:$J$1048576,0))),"")</f>
        <v/>
      </c>
      <c r="Q693" s="6" t="str">
        <f>IF(ISBLANK(N693)=FALSE,IF(ISERROR(INDEX(지갑!$C$2:$C$1048576,MATCH($N693&amp;O693,지갑!$J$2:$J$1048576,0))) = TRUE, "", INDEX(지갑!$C$2:$C$1048576,MATCH($N693&amp;O693,지갑!$J$2:$J$1048576,0))),"")</f>
        <v/>
      </c>
      <c r="R693" s="6" t="str">
        <f>IF(ISBLANK(N693)=FALSE,IF(ISERROR(INDEX(지갑!$D$2:$D$1048576,MATCH($N693&amp;O693,지갑!$J$2:$J$1048576,0))) = TRUE, "", INDEX(지갑!$D$2:$D$1048576,MATCH($N693&amp;O693,지갑!$J$2:$J$1048576,0))),"")</f>
        <v/>
      </c>
      <c r="S693" s="6" t="s">
        <v>1797</v>
      </c>
      <c r="T693" s="12">
        <v>44453.480532407404</v>
      </c>
      <c r="U693" s="2" t="str">
        <f t="shared" si="51"/>
        <v>2021-09-14</v>
      </c>
    </row>
    <row r="694" spans="1:21">
      <c r="A694" s="2" t="s">
        <v>3</v>
      </c>
      <c r="B694" s="2" t="s">
        <v>23</v>
      </c>
      <c r="C694" s="2" t="s">
        <v>24</v>
      </c>
      <c r="D694" s="2" t="s">
        <v>1856</v>
      </c>
      <c r="E694" s="2">
        <v>10025</v>
      </c>
      <c r="F694" s="2" t="str">
        <f t="shared" si="53"/>
        <v>USDT</v>
      </c>
      <c r="G694" s="2" t="str">
        <f>IF(INDEX(지갑!$H:$H,MATCH(A694&amp;B694&amp;C694&amp;D694&amp;E694&amp;F694&amp;H694,지갑!$K:$K,0))=0, "",INDEX(지갑!$H:$H,MATCH(A694&amp;B694&amp;C694&amp;D694&amp;E694&amp;F694&amp;H694,지갑!$K:$K,0)))</f>
        <v>0xA341107b28740ee5a003BA3960448fD14174a026</v>
      </c>
      <c r="I694" s="6" t="s">
        <v>6</v>
      </c>
      <c r="J694" s="6" t="s">
        <v>24</v>
      </c>
      <c r="K694" s="6" t="s">
        <v>13</v>
      </c>
      <c r="L694" s="6" t="s">
        <v>1675</v>
      </c>
      <c r="M694" s="23">
        <v>718290</v>
      </c>
      <c r="N694" s="6" t="s">
        <v>234</v>
      </c>
      <c r="P694" s="6" t="str">
        <f>IF(ISBLANK(N694)=FALSE,IF(ISERROR(INDEX(지갑!$B$2:$B$1048576,MATCH($N694&amp;O694,지갑!$J$2:$J$1048576,0))) = TRUE, "", INDEX(지갑!$B$2:$B$1048576,MATCH($N694&amp;O694,지갑!$J$2:$J$1048576,0))),"")</f>
        <v/>
      </c>
      <c r="Q694" s="6" t="str">
        <f>IF(ISBLANK(N694)=FALSE,IF(ISERROR(INDEX(지갑!$C$2:$C$1048576,MATCH($N694&amp;O694,지갑!$J$2:$J$1048576,0))) = TRUE, "", INDEX(지갑!$C$2:$C$1048576,MATCH($N694&amp;O694,지갑!$J$2:$J$1048576,0))),"")</f>
        <v/>
      </c>
      <c r="R694" s="6" t="str">
        <f>IF(ISBLANK(N694)=FALSE,IF(ISERROR(INDEX(지갑!$D$2:$D$1048576,MATCH($N694&amp;O694,지갑!$J$2:$J$1048576,0))) = TRUE, "", INDEX(지갑!$D$2:$D$1048576,MATCH($N694&amp;O694,지갑!$J$2:$J$1048576,0))),"")</f>
        <v/>
      </c>
      <c r="S694" s="6" t="s">
        <v>1798</v>
      </c>
      <c r="T694" s="12">
        <v>44453.468692129631</v>
      </c>
      <c r="U694" s="2" t="str">
        <f t="shared" si="51"/>
        <v>2021-09-14</v>
      </c>
    </row>
    <row r="695" spans="1:21">
      <c r="A695" s="2" t="s">
        <v>3</v>
      </c>
      <c r="B695" s="2" t="s">
        <v>23</v>
      </c>
      <c r="C695" s="2" t="s">
        <v>24</v>
      </c>
      <c r="D695" s="2" t="s">
        <v>1856</v>
      </c>
      <c r="E695" s="2">
        <v>10025</v>
      </c>
      <c r="F695" s="2" t="str">
        <f t="shared" si="53"/>
        <v>ETH</v>
      </c>
      <c r="G695" s="2" t="str">
        <f>IF(INDEX(지갑!$H:$H,MATCH(A695&amp;B695&amp;C695&amp;D695&amp;E695&amp;F695&amp;H695,지갑!$K:$K,0))=0, "",INDEX(지갑!$H:$H,MATCH(A695&amp;B695&amp;C695&amp;D695&amp;E695&amp;F695&amp;H695,지갑!$K:$K,0)))</f>
        <v>0xd16eEBDb4F8804b66AB4b2c536917154d9a47E82</v>
      </c>
      <c r="I695" s="6" t="s">
        <v>6</v>
      </c>
      <c r="J695" s="6" t="s">
        <v>24</v>
      </c>
      <c r="K695" s="6" t="s">
        <v>11</v>
      </c>
      <c r="L695" s="6" t="s">
        <v>1677</v>
      </c>
      <c r="M695" s="23">
        <v>0.1</v>
      </c>
      <c r="P695" s="6" t="str">
        <f>IF(ISBLANK(N695)=FALSE,IF(ISERROR(INDEX(지갑!$B$2:$B$1048576,MATCH($N695&amp;O695,지갑!$J$2:$J$1048576,0))) = TRUE, "", INDEX(지갑!$B$2:$B$1048576,MATCH($N695&amp;O695,지갑!$J$2:$J$1048576,0))),"")</f>
        <v/>
      </c>
      <c r="Q695" s="6" t="str">
        <f>IF(ISBLANK(N695)=FALSE,IF(ISERROR(INDEX(지갑!$C$2:$C$1048576,MATCH($N695&amp;O695,지갑!$J$2:$J$1048576,0))) = TRUE, "", INDEX(지갑!$C$2:$C$1048576,MATCH($N695&amp;O695,지갑!$J$2:$J$1048576,0))),"")</f>
        <v/>
      </c>
      <c r="R695" s="6" t="str">
        <f>IF(ISBLANK(N695)=FALSE,IF(ISERROR(INDEX(지갑!$D$2:$D$1048576,MATCH($N695&amp;O695,지갑!$J$2:$J$1048576,0))) = TRUE, "", INDEX(지갑!$D$2:$D$1048576,MATCH($N695&amp;O695,지갑!$J$2:$J$1048576,0))),"")</f>
        <v/>
      </c>
      <c r="T695" s="12">
        <v>44452.627060185187</v>
      </c>
      <c r="U695" s="2" t="str">
        <f t="shared" si="51"/>
        <v>2021-09-13</v>
      </c>
    </row>
    <row r="696" spans="1:21">
      <c r="A696" s="2" t="s">
        <v>3</v>
      </c>
      <c r="B696" s="2" t="str">
        <f>I696</f>
        <v>Huobi</v>
      </c>
      <c r="C696" s="2" t="str">
        <f>J696</f>
        <v>Peertec</v>
      </c>
      <c r="F696" s="2" t="str">
        <f t="shared" si="53"/>
        <v>USDT</v>
      </c>
      <c r="G696" s="2" t="str">
        <f>IF(INDEX(지갑!$H:$H,MATCH(A696&amp;B696&amp;C696&amp;D696&amp;E696&amp;F696&amp;H696,지갑!$K:$K,0))=0, "",INDEX(지갑!$H:$H,MATCH(A696&amp;B696&amp;C696&amp;D696&amp;E696&amp;F696&amp;H696,지갑!$K:$K,0)))</f>
        <v>0xdb245cf0aec8bf5d4b3002d00f3e701e80ba380a</v>
      </c>
      <c r="I696" s="6" t="s">
        <v>858</v>
      </c>
      <c r="J696" s="6" t="s">
        <v>58</v>
      </c>
      <c r="K696" s="6" t="s">
        <v>13</v>
      </c>
      <c r="L696" s="6" t="s">
        <v>11</v>
      </c>
      <c r="M696" s="9">
        <v>9990</v>
      </c>
      <c r="N696" s="6" t="s">
        <v>92</v>
      </c>
      <c r="P696" s="6" t="str">
        <f>IF(ISBLANK(N696)=FALSE,IF(ISERROR(INDEX(지갑!$B$2:$B$1048576,MATCH($N696&amp;O696,지갑!$J$2:$J$1048576,0))) = TRUE, "", INDEX(지갑!$B$2:$B$1048576,MATCH($N696&amp;O696,지갑!$J$2:$J$1048576,0))),"")</f>
        <v>exchange</v>
      </c>
      <c r="Q696" s="6" t="str">
        <f>IF(ISBLANK(N696)=FALSE,IF(ISERROR(INDEX(지갑!$C$2:$C$1048576,MATCH($N696&amp;O696,지갑!$J$2:$J$1048576,0))) = TRUE, "", INDEX(지갑!$C$2:$C$1048576,MATCH($N696&amp;O696,지갑!$J$2:$J$1048576,0))),"")</f>
        <v>GDAC</v>
      </c>
      <c r="R696" s="6" t="str">
        <f>IF(ISBLANK(N696)=FALSE,IF(ISERROR(INDEX(지갑!$D$2:$D$1048576,MATCH($N696&amp;O696,지갑!$J$2:$J$1048576,0))) = TRUE, "", INDEX(지갑!$D$2:$D$1048576,MATCH($N696&amp;O696,지갑!$J$2:$J$1048576,0))),"")</f>
        <v>Peertec</v>
      </c>
      <c r="S696" s="6" t="s">
        <v>1071</v>
      </c>
      <c r="T696" s="12">
        <v>44364.660954409723</v>
      </c>
      <c r="U696" s="2" t="str">
        <f t="shared" si="51"/>
        <v>2021-06-17</v>
      </c>
    </row>
    <row r="697" spans="1:21">
      <c r="A697" s="2" t="s">
        <v>3</v>
      </c>
      <c r="B697" s="2" t="s">
        <v>23</v>
      </c>
      <c r="C697" s="2" t="s">
        <v>24</v>
      </c>
      <c r="D697" s="2" t="s">
        <v>1856</v>
      </c>
      <c r="E697" s="2">
        <v>10025</v>
      </c>
      <c r="F697" s="2" t="str">
        <f t="shared" si="53"/>
        <v>ETH</v>
      </c>
      <c r="G697" s="2" t="str">
        <f>IF(INDEX(지갑!$H:$H,MATCH(A697&amp;B697&amp;C697&amp;D697&amp;E697&amp;F697&amp;H697,지갑!$K:$K,0))=0, "",INDEX(지갑!$H:$H,MATCH(A697&amp;B697&amp;C697&amp;D697&amp;E697&amp;F697&amp;H697,지갑!$K:$K,0)))</f>
        <v>0xd16eEBDb4F8804b66AB4b2c536917154d9a47E82</v>
      </c>
      <c r="I697" s="6" t="s">
        <v>6</v>
      </c>
      <c r="J697" s="6" t="s">
        <v>24</v>
      </c>
      <c r="K697" s="6" t="s">
        <v>11</v>
      </c>
      <c r="L697" s="6" t="s">
        <v>11</v>
      </c>
      <c r="M697" s="23">
        <v>2100</v>
      </c>
      <c r="N697" s="6" t="s">
        <v>416</v>
      </c>
      <c r="P697" s="6" t="str">
        <f>IF(ISBLANK(N697)=FALSE,IF(ISERROR(INDEX(지갑!$B$2:$B$1048576,MATCH($N697&amp;O697,지갑!$J$2:$J$1048576,0))) = TRUE, "", INDEX(지갑!$B$2:$B$1048576,MATCH($N697&amp;O697,지갑!$J$2:$J$1048576,0))),"")</f>
        <v>exchange</v>
      </c>
      <c r="Q697" s="6" t="str">
        <f>IF(ISBLANK(N697)=FALSE,IF(ISERROR(INDEX(지갑!$C$2:$C$1048576,MATCH($N697&amp;O697,지갑!$J$2:$J$1048576,0))) = TRUE, "", INDEX(지갑!$C$2:$C$1048576,MATCH($N697&amp;O697,지갑!$J$2:$J$1048576,0))),"")</f>
        <v>Gopax</v>
      </c>
      <c r="R697" s="6" t="str">
        <f>IF(ISBLANK(N697)=FALSE,IF(ISERROR(INDEX(지갑!$D$2:$D$1048576,MATCH($N697&amp;O697,지갑!$J$2:$J$1048576,0))) = TRUE, "", INDEX(지갑!$D$2:$D$1048576,MATCH($N697&amp;O697,지갑!$J$2:$J$1048576,0))),"")</f>
        <v>Gopax</v>
      </c>
      <c r="S697" s="6" t="s">
        <v>1799</v>
      </c>
      <c r="T697" s="12">
        <v>44448.570115740738</v>
      </c>
      <c r="U697" s="2" t="str">
        <f t="shared" si="51"/>
        <v>2021-09-09</v>
      </c>
    </row>
    <row r="698" spans="1:21">
      <c r="A698" s="2" t="s">
        <v>3</v>
      </c>
      <c r="B698" s="2" t="str">
        <f t="shared" ref="B698:B707" si="56">I698</f>
        <v>Huobi</v>
      </c>
      <c r="C698" s="2" t="str">
        <f t="shared" ref="C698:C707" si="57">J698</f>
        <v>Peertec</v>
      </c>
      <c r="F698" s="2" t="str">
        <f t="shared" si="53"/>
        <v>MDX</v>
      </c>
      <c r="G698" s="2" t="e">
        <f>IF(INDEX(지갑!$H:$H,MATCH(A698&amp;B698&amp;C698&amp;D698&amp;E698&amp;F698&amp;H698,지갑!$K:$K,0))=0, "",INDEX(지갑!$H:$H,MATCH(A698&amp;B698&amp;C698&amp;D698&amp;E698&amp;F698&amp;H698,지갑!$K:$K,0)))</f>
        <v>#N/A</v>
      </c>
      <c r="I698" s="6" t="s">
        <v>858</v>
      </c>
      <c r="J698" s="6" t="s">
        <v>58</v>
      </c>
      <c r="K698" s="6" t="s">
        <v>1052</v>
      </c>
      <c r="L698" s="6" t="s">
        <v>1052</v>
      </c>
      <c r="M698" s="9">
        <v>525318.82410385995</v>
      </c>
      <c r="N698" s="6" t="s">
        <v>199</v>
      </c>
      <c r="P698" s="6" t="str">
        <f>IF(ISBLANK(N698)=FALSE,IF(ISERROR(INDEX(지갑!$B$2:$B$1048576,MATCH($N698&amp;O698,지갑!$J$2:$J$1048576,0))) = TRUE, "", INDEX(지갑!$B$2:$B$1048576,MATCH($N698&amp;O698,지갑!$J$2:$J$1048576,0))),"")</f>
        <v>exchange</v>
      </c>
      <c r="Q698" s="6" t="str">
        <f>IF(ISBLANK(N698)=FALSE,IF(ISERROR(INDEX(지갑!$C$2:$C$1048576,MATCH($N698&amp;O698,지갑!$J$2:$J$1048576,0))) = TRUE, "", INDEX(지갑!$C$2:$C$1048576,MATCH($N698&amp;O698,지갑!$J$2:$J$1048576,0))),"")</f>
        <v>FTX</v>
      </c>
      <c r="R698" s="6" t="str">
        <f>IF(ISBLANK(N698)=FALSE,IF(ISERROR(INDEX(지갑!$D$2:$D$1048576,MATCH($N698&amp;O698,지갑!$J$2:$J$1048576,0))) = TRUE, "", INDEX(지갑!$D$2:$D$1048576,MATCH($N698&amp;O698,지갑!$J$2:$J$1048576,0))),"")</f>
        <v>Peertec</v>
      </c>
      <c r="S698" s="6" t="s">
        <v>1072</v>
      </c>
      <c r="T698" s="12">
        <v>44365.460576377307</v>
      </c>
      <c r="U698" s="2" t="str">
        <f t="shared" si="51"/>
        <v>2021-06-18</v>
      </c>
    </row>
    <row r="699" spans="1:21">
      <c r="A699" s="2" t="s">
        <v>3</v>
      </c>
      <c r="B699" s="2" t="str">
        <f t="shared" si="56"/>
        <v>Huobi</v>
      </c>
      <c r="C699" s="2" t="str">
        <f t="shared" si="57"/>
        <v>Peertec</v>
      </c>
      <c r="F699" s="2" t="str">
        <f t="shared" si="53"/>
        <v>USDT</v>
      </c>
      <c r="G699" s="2" t="str">
        <f>IF(INDEX(지갑!$H:$H,MATCH(A699&amp;B699&amp;C699&amp;D699&amp;E699&amp;F699&amp;H699,지갑!$K:$K,0))=0, "",INDEX(지갑!$H:$H,MATCH(A699&amp;B699&amp;C699&amp;D699&amp;E699&amp;F699&amp;H699,지갑!$K:$K,0)))</f>
        <v>0xdb245cf0aec8bf5d4b3002d00f3e701e80ba380a</v>
      </c>
      <c r="I699" s="6" t="s">
        <v>858</v>
      </c>
      <c r="J699" s="6" t="s">
        <v>58</v>
      </c>
      <c r="K699" s="6" t="s">
        <v>13</v>
      </c>
      <c r="L699" s="6" t="s">
        <v>11</v>
      </c>
      <c r="M699" s="9">
        <v>999990</v>
      </c>
      <c r="N699" s="6" t="s">
        <v>199</v>
      </c>
      <c r="P699" s="6" t="str">
        <f>IF(ISBLANK(N699)=FALSE,IF(ISERROR(INDEX(지갑!$B$2:$B$1048576,MATCH($N699&amp;O699,지갑!$J$2:$J$1048576,0))) = TRUE, "", INDEX(지갑!$B$2:$B$1048576,MATCH($N699&amp;O699,지갑!$J$2:$J$1048576,0))),"")</f>
        <v>exchange</v>
      </c>
      <c r="Q699" s="6" t="str">
        <f>IF(ISBLANK(N699)=FALSE,IF(ISERROR(INDEX(지갑!$C$2:$C$1048576,MATCH($N699&amp;O699,지갑!$J$2:$J$1048576,0))) = TRUE, "", INDEX(지갑!$C$2:$C$1048576,MATCH($N699&amp;O699,지갑!$J$2:$J$1048576,0))),"")</f>
        <v>FTX</v>
      </c>
      <c r="R699" s="6" t="str">
        <f>IF(ISBLANK(N699)=FALSE,IF(ISERROR(INDEX(지갑!$D$2:$D$1048576,MATCH($N699&amp;O699,지갑!$J$2:$J$1048576,0))) = TRUE, "", INDEX(지갑!$D$2:$D$1048576,MATCH($N699&amp;O699,지갑!$J$2:$J$1048576,0))),"")</f>
        <v>Peertec</v>
      </c>
      <c r="S699" s="6" t="s">
        <v>1073</v>
      </c>
      <c r="T699" s="12">
        <v>44367.693969444437</v>
      </c>
      <c r="U699" s="2" t="str">
        <f t="shared" si="51"/>
        <v>2021-06-20</v>
      </c>
    </row>
    <row r="700" spans="1:21">
      <c r="A700" s="2" t="s">
        <v>3</v>
      </c>
      <c r="B700" s="2" t="str">
        <f t="shared" si="56"/>
        <v>Huobi</v>
      </c>
      <c r="C700" s="2" t="str">
        <f t="shared" si="57"/>
        <v>Peertec</v>
      </c>
      <c r="F700" s="2" t="str">
        <f t="shared" si="53"/>
        <v>USDT</v>
      </c>
      <c r="G700" s="2" t="str">
        <f>IF(INDEX(지갑!$H:$H,MATCH(A700&amp;B700&amp;C700&amp;D700&amp;E700&amp;F700&amp;H700,지갑!$K:$K,0))=0, "",INDEX(지갑!$H:$H,MATCH(A700&amp;B700&amp;C700&amp;D700&amp;E700&amp;F700&amp;H700,지갑!$K:$K,0)))</f>
        <v>0xdb245cf0aec8bf5d4b3002d00f3e701e80ba380a</v>
      </c>
      <c r="I700" s="6" t="s">
        <v>858</v>
      </c>
      <c r="J700" s="6" t="s">
        <v>58</v>
      </c>
      <c r="K700" s="6" t="s">
        <v>13</v>
      </c>
      <c r="L700" s="6" t="s">
        <v>11</v>
      </c>
      <c r="M700" s="9">
        <v>499990</v>
      </c>
      <c r="N700" s="6" t="s">
        <v>199</v>
      </c>
      <c r="P700" s="6" t="str">
        <f>IF(ISBLANK(N700)=FALSE,IF(ISERROR(INDEX(지갑!$B$2:$B$1048576,MATCH($N700&amp;O700,지갑!$J$2:$J$1048576,0))) = TRUE, "", INDEX(지갑!$B$2:$B$1048576,MATCH($N700&amp;O700,지갑!$J$2:$J$1048576,0))),"")</f>
        <v>exchange</v>
      </c>
      <c r="Q700" s="6" t="str">
        <f>IF(ISBLANK(N700)=FALSE,IF(ISERROR(INDEX(지갑!$C$2:$C$1048576,MATCH($N700&amp;O700,지갑!$J$2:$J$1048576,0))) = TRUE, "", INDEX(지갑!$C$2:$C$1048576,MATCH($N700&amp;O700,지갑!$J$2:$J$1048576,0))),"")</f>
        <v>FTX</v>
      </c>
      <c r="R700" s="6" t="str">
        <f>IF(ISBLANK(N700)=FALSE,IF(ISERROR(INDEX(지갑!$D$2:$D$1048576,MATCH($N700&amp;O700,지갑!$J$2:$J$1048576,0))) = TRUE, "", INDEX(지갑!$D$2:$D$1048576,MATCH($N700&amp;O700,지갑!$J$2:$J$1048576,0))),"")</f>
        <v>Peertec</v>
      </c>
      <c r="S700" s="6" t="s">
        <v>1074</v>
      </c>
      <c r="T700" s="12">
        <v>44367.708250601849</v>
      </c>
      <c r="U700" s="2" t="str">
        <f t="shared" si="51"/>
        <v>2021-06-20</v>
      </c>
    </row>
    <row r="701" spans="1:21">
      <c r="A701" s="2" t="s">
        <v>3</v>
      </c>
      <c r="B701" s="2" t="str">
        <f t="shared" si="56"/>
        <v>Huobi</v>
      </c>
      <c r="C701" s="2" t="str">
        <f t="shared" si="57"/>
        <v>Peertec</v>
      </c>
      <c r="F701" s="2" t="str">
        <f t="shared" si="53"/>
        <v>ETH</v>
      </c>
      <c r="G701" s="2" t="str">
        <f>IF(INDEX(지갑!$H:$H,MATCH(A701&amp;B701&amp;C701&amp;D701&amp;E701&amp;F701&amp;H701,지갑!$K:$K,0))=0, "",INDEX(지갑!$H:$H,MATCH(A701&amp;B701&amp;C701&amp;D701&amp;E701&amp;F701&amp;H701,지갑!$K:$K,0)))</f>
        <v>0xdb245cf0aec8bf5d4b3002d00f3e701e80ba380a</v>
      </c>
      <c r="I701" s="6" t="s">
        <v>858</v>
      </c>
      <c r="J701" s="6" t="s">
        <v>58</v>
      </c>
      <c r="K701" s="6" t="s">
        <v>11</v>
      </c>
      <c r="L701" s="6" t="s">
        <v>1005</v>
      </c>
      <c r="M701" s="9">
        <v>649.99995084</v>
      </c>
      <c r="N701" s="6" t="s">
        <v>199</v>
      </c>
      <c r="P701" s="6" t="str">
        <f>IF(ISBLANK(N701)=FALSE,IF(ISERROR(INDEX(지갑!$B$2:$B$1048576,MATCH($N701&amp;O701,지갑!$J$2:$J$1048576,0))) = TRUE, "", INDEX(지갑!$B$2:$B$1048576,MATCH($N701&amp;O701,지갑!$J$2:$J$1048576,0))),"")</f>
        <v>exchange</v>
      </c>
      <c r="Q701" s="6" t="str">
        <f>IF(ISBLANK(N701)=FALSE,IF(ISERROR(INDEX(지갑!$C$2:$C$1048576,MATCH($N701&amp;O701,지갑!$J$2:$J$1048576,0))) = TRUE, "", INDEX(지갑!$C$2:$C$1048576,MATCH($N701&amp;O701,지갑!$J$2:$J$1048576,0))),"")</f>
        <v>FTX</v>
      </c>
      <c r="R701" s="6" t="str">
        <f>IF(ISBLANK(N701)=FALSE,IF(ISERROR(INDEX(지갑!$D$2:$D$1048576,MATCH($N701&amp;O701,지갑!$J$2:$J$1048576,0))) = TRUE, "", INDEX(지갑!$D$2:$D$1048576,MATCH($N701&amp;O701,지갑!$J$2:$J$1048576,0))),"")</f>
        <v>Peertec</v>
      </c>
      <c r="S701" s="6" t="s">
        <v>1075</v>
      </c>
      <c r="T701" s="12">
        <v>44367.726142858803</v>
      </c>
      <c r="U701" s="2" t="str">
        <f t="shared" si="51"/>
        <v>2021-06-20</v>
      </c>
    </row>
    <row r="702" spans="1:21">
      <c r="A702" s="2" t="s">
        <v>3</v>
      </c>
      <c r="B702" s="2" t="str">
        <f t="shared" si="56"/>
        <v>Huobi</v>
      </c>
      <c r="C702" s="2" t="str">
        <f t="shared" si="57"/>
        <v>Peertec</v>
      </c>
      <c r="F702" s="2" t="str">
        <f t="shared" si="53"/>
        <v>USDT</v>
      </c>
      <c r="G702" s="2" t="str">
        <f>IF(INDEX(지갑!$H:$H,MATCH(A702&amp;B702&amp;C702&amp;D702&amp;E702&amp;F702&amp;H702,지갑!$K:$K,0))=0, "",INDEX(지갑!$H:$H,MATCH(A702&amp;B702&amp;C702&amp;D702&amp;E702&amp;F702&amp;H702,지갑!$K:$K,0)))</f>
        <v>0xdb245cf0aec8bf5d4b3002d00f3e701e80ba380a</v>
      </c>
      <c r="I702" s="6" t="s">
        <v>858</v>
      </c>
      <c r="J702" s="6" t="s">
        <v>58</v>
      </c>
      <c r="K702" s="6" t="s">
        <v>13</v>
      </c>
      <c r="L702" s="6" t="s">
        <v>1005</v>
      </c>
      <c r="M702" s="9">
        <v>1429999.8908619999</v>
      </c>
      <c r="N702" s="6" t="s">
        <v>199</v>
      </c>
      <c r="P702" s="6" t="str">
        <f>IF(ISBLANK(N702)=FALSE,IF(ISERROR(INDEX(지갑!$B$2:$B$1048576,MATCH($N702&amp;O702,지갑!$J$2:$J$1048576,0))) = TRUE, "", INDEX(지갑!$B$2:$B$1048576,MATCH($N702&amp;O702,지갑!$J$2:$J$1048576,0))),"")</f>
        <v>exchange</v>
      </c>
      <c r="Q702" s="6" t="str">
        <f>IF(ISBLANK(N702)=FALSE,IF(ISERROR(INDEX(지갑!$C$2:$C$1048576,MATCH($N702&amp;O702,지갑!$J$2:$J$1048576,0))) = TRUE, "", INDEX(지갑!$C$2:$C$1048576,MATCH($N702&amp;O702,지갑!$J$2:$J$1048576,0))),"")</f>
        <v>FTX</v>
      </c>
      <c r="R702" s="6" t="str">
        <f>IF(ISBLANK(N702)=FALSE,IF(ISERROR(INDEX(지갑!$D$2:$D$1048576,MATCH($N702&amp;O702,지갑!$J$2:$J$1048576,0))) = TRUE, "", INDEX(지갑!$D$2:$D$1048576,MATCH($N702&amp;O702,지갑!$J$2:$J$1048576,0))),"")</f>
        <v>Peertec</v>
      </c>
      <c r="S702" s="6" t="s">
        <v>1076</v>
      </c>
      <c r="T702" s="12">
        <v>44367.730422442131</v>
      </c>
      <c r="U702" s="2" t="str">
        <f t="shared" si="51"/>
        <v>2021-06-20</v>
      </c>
    </row>
    <row r="703" spans="1:21">
      <c r="A703" s="2" t="s">
        <v>3</v>
      </c>
      <c r="B703" s="2" t="str">
        <f t="shared" si="56"/>
        <v>Huobi</v>
      </c>
      <c r="C703" s="2" t="str">
        <f t="shared" si="57"/>
        <v>Peertec</v>
      </c>
      <c r="F703" s="2" t="str">
        <f t="shared" si="53"/>
        <v>BCH</v>
      </c>
      <c r="G703" s="2" t="str">
        <f>IF(INDEX(지갑!$H:$H,MATCH(A703&amp;B703&amp;C703&amp;D703&amp;E703&amp;F703&amp;H703,지갑!$K:$K,0))=0, "",INDEX(지갑!$H:$H,MATCH(A703&amp;B703&amp;C703&amp;D703&amp;E703&amp;F703&amp;H703,지갑!$K:$K,0)))</f>
        <v>0xdb245cf0aec8bf5d4b3002d00f3e701e80ba380a</v>
      </c>
      <c r="I703" s="6" t="s">
        <v>858</v>
      </c>
      <c r="J703" s="6" t="s">
        <v>58</v>
      </c>
      <c r="K703" s="6" t="s">
        <v>81</v>
      </c>
      <c r="L703" s="6" t="s">
        <v>1002</v>
      </c>
      <c r="M703" s="9">
        <v>2999.9998999999998</v>
      </c>
      <c r="N703" s="6" t="s">
        <v>393</v>
      </c>
      <c r="P703" s="6" t="str">
        <f>IF(ISBLANK(N703)=FALSE,IF(ISERROR(INDEX(지갑!$B$2:$B$1048576,MATCH($N703&amp;O703,지갑!$J$2:$J$1048576,0))) = TRUE, "", INDEX(지갑!$B$2:$B$1048576,MATCH($N703&amp;O703,지갑!$J$2:$J$1048576,0))),"")</f>
        <v>exchange</v>
      </c>
      <c r="Q703" s="6" t="str">
        <f>IF(ISBLANK(N703)=FALSE,IF(ISERROR(INDEX(지갑!$C$2:$C$1048576,MATCH($N703&amp;O703,지갑!$J$2:$J$1048576,0))) = TRUE, "", INDEX(지갑!$C$2:$C$1048576,MATCH($N703&amp;O703,지갑!$J$2:$J$1048576,0))),"")</f>
        <v>Gopax</v>
      </c>
      <c r="R703" s="6" t="str">
        <f>IF(ISBLANK(N703)=FALSE,IF(ISERROR(INDEX(지갑!$D$2:$D$1048576,MATCH($N703&amp;O703,지갑!$J$2:$J$1048576,0))) = TRUE, "", INDEX(지갑!$D$2:$D$1048576,MATCH($N703&amp;O703,지갑!$J$2:$J$1048576,0))),"")</f>
        <v>Gopax</v>
      </c>
      <c r="S703" s="6" t="s">
        <v>1077</v>
      </c>
      <c r="T703" s="12">
        <v>44368.483099837962</v>
      </c>
      <c r="U703" s="2" t="str">
        <f t="shared" si="51"/>
        <v>2021-06-21</v>
      </c>
    </row>
    <row r="704" spans="1:21">
      <c r="A704" s="2" t="s">
        <v>3</v>
      </c>
      <c r="B704" s="2" t="str">
        <f t="shared" si="56"/>
        <v>Huobi</v>
      </c>
      <c r="C704" s="2" t="str">
        <f t="shared" si="57"/>
        <v>Peertec</v>
      </c>
      <c r="F704" s="2" t="str">
        <f t="shared" si="53"/>
        <v>BCH</v>
      </c>
      <c r="G704" s="2" t="str">
        <f>IF(INDEX(지갑!$H:$H,MATCH(A704&amp;B704&amp;C704&amp;D704&amp;E704&amp;F704&amp;H704,지갑!$K:$K,0))=0, "",INDEX(지갑!$H:$H,MATCH(A704&amp;B704&amp;C704&amp;D704&amp;E704&amp;F704&amp;H704,지갑!$K:$K,0)))</f>
        <v>0xdb245cf0aec8bf5d4b3002d00f3e701e80ba380a</v>
      </c>
      <c r="I704" s="6" t="s">
        <v>858</v>
      </c>
      <c r="J704" s="6" t="s">
        <v>58</v>
      </c>
      <c r="K704" s="6" t="s">
        <v>81</v>
      </c>
      <c r="L704" s="6" t="s">
        <v>1005</v>
      </c>
      <c r="M704" s="9">
        <v>499.99980799000002</v>
      </c>
      <c r="N704" s="6" t="s">
        <v>1078</v>
      </c>
      <c r="P704" s="6" t="str">
        <f>IF(ISBLANK(N704)=FALSE,IF(ISERROR(INDEX(지갑!$B$2:$B$1048576,MATCH($N704&amp;O704,지갑!$J$2:$J$1048576,0))) = TRUE, "", INDEX(지갑!$B$2:$B$1048576,MATCH($N704&amp;O704,지갑!$J$2:$J$1048576,0))),"")</f>
        <v/>
      </c>
      <c r="Q704" s="6" t="str">
        <f>IF(ISBLANK(N704)=FALSE,IF(ISERROR(INDEX(지갑!$C$2:$C$1048576,MATCH($N704&amp;O704,지갑!$J$2:$J$1048576,0))) = TRUE, "", INDEX(지갑!$C$2:$C$1048576,MATCH($N704&amp;O704,지갑!$J$2:$J$1048576,0))),"")</f>
        <v/>
      </c>
      <c r="R704" s="6" t="str">
        <f>IF(ISBLANK(N704)=FALSE,IF(ISERROR(INDEX(지갑!$D$2:$D$1048576,MATCH($N704&amp;O704,지갑!$J$2:$J$1048576,0))) = TRUE, "", INDEX(지갑!$D$2:$D$1048576,MATCH($N704&amp;O704,지갑!$J$2:$J$1048576,0))),"")</f>
        <v/>
      </c>
      <c r="T704" s="12">
        <v>44368.549698541668</v>
      </c>
      <c r="U704" s="2" t="str">
        <f t="shared" si="51"/>
        <v>2021-06-21</v>
      </c>
    </row>
    <row r="705" spans="1:21">
      <c r="A705" s="2" t="s">
        <v>3</v>
      </c>
      <c r="B705" s="2" t="str">
        <f t="shared" si="56"/>
        <v>Huobi</v>
      </c>
      <c r="C705" s="2" t="str">
        <f t="shared" si="57"/>
        <v>Peertec</v>
      </c>
      <c r="F705" s="2" t="str">
        <f t="shared" si="53"/>
        <v>BCH</v>
      </c>
      <c r="G705" s="2" t="str">
        <f>IF(INDEX(지갑!$H:$H,MATCH(A705&amp;B705&amp;C705&amp;D705&amp;E705&amp;F705&amp;H705,지갑!$K:$K,0))=0, "",INDEX(지갑!$H:$H,MATCH(A705&amp;B705&amp;C705&amp;D705&amp;E705&amp;F705&amp;H705,지갑!$K:$K,0)))</f>
        <v>0xdb245cf0aec8bf5d4b3002d00f3e701e80ba380a</v>
      </c>
      <c r="I705" s="6" t="s">
        <v>858</v>
      </c>
      <c r="J705" s="6" t="s">
        <v>58</v>
      </c>
      <c r="K705" s="6" t="s">
        <v>81</v>
      </c>
      <c r="L705" s="6" t="s">
        <v>1005</v>
      </c>
      <c r="M705" s="9">
        <v>2233.4745570999999</v>
      </c>
      <c r="N705" s="6" t="s">
        <v>1078</v>
      </c>
      <c r="P705" s="6" t="str">
        <f>IF(ISBLANK(N705)=FALSE,IF(ISERROR(INDEX(지갑!$B$2:$B$1048576,MATCH($N705&amp;O705,지갑!$J$2:$J$1048576,0))) = TRUE, "", INDEX(지갑!$B$2:$B$1048576,MATCH($N705&amp;O705,지갑!$J$2:$J$1048576,0))),"")</f>
        <v/>
      </c>
      <c r="Q705" s="6" t="str">
        <f>IF(ISBLANK(N705)=FALSE,IF(ISERROR(INDEX(지갑!$C$2:$C$1048576,MATCH($N705&amp;O705,지갑!$J$2:$J$1048576,0))) = TRUE, "", INDEX(지갑!$C$2:$C$1048576,MATCH($N705&amp;O705,지갑!$J$2:$J$1048576,0))),"")</f>
        <v/>
      </c>
      <c r="R705" s="6" t="str">
        <f>IF(ISBLANK(N705)=FALSE,IF(ISERROR(INDEX(지갑!$D$2:$D$1048576,MATCH($N705&amp;O705,지갑!$J$2:$J$1048576,0))) = TRUE, "", INDEX(지갑!$D$2:$D$1048576,MATCH($N705&amp;O705,지갑!$J$2:$J$1048576,0))),"")</f>
        <v/>
      </c>
      <c r="T705" s="12">
        <v>44368.554024583333</v>
      </c>
      <c r="U705" s="2" t="str">
        <f t="shared" si="51"/>
        <v>2021-06-21</v>
      </c>
    </row>
    <row r="706" spans="1:21">
      <c r="A706" s="2" t="s">
        <v>3</v>
      </c>
      <c r="B706" s="2" t="str">
        <f t="shared" si="56"/>
        <v>Huobi</v>
      </c>
      <c r="C706" s="2" t="str">
        <f t="shared" si="57"/>
        <v>Peertec</v>
      </c>
      <c r="F706" s="2" t="str">
        <f t="shared" si="53"/>
        <v>ETH</v>
      </c>
      <c r="G706" s="2" t="str">
        <f>IF(INDEX(지갑!$H:$H,MATCH(A706&amp;B706&amp;C706&amp;D706&amp;E706&amp;F706&amp;H706,지갑!$K:$K,0))=0, "",INDEX(지갑!$H:$H,MATCH(A706&amp;B706&amp;C706&amp;D706&amp;E706&amp;F706&amp;H706,지갑!$K:$K,0)))</f>
        <v>0xdb245cf0aec8bf5d4b3002d00f3e701e80ba380a</v>
      </c>
      <c r="I706" s="6" t="s">
        <v>858</v>
      </c>
      <c r="J706" s="6" t="s">
        <v>58</v>
      </c>
      <c r="K706" s="6" t="s">
        <v>11</v>
      </c>
      <c r="L706" s="6" t="s">
        <v>1005</v>
      </c>
      <c r="M706" s="9">
        <v>1999.9999513</v>
      </c>
      <c r="N706" s="6" t="s">
        <v>199</v>
      </c>
      <c r="P706" s="6" t="str">
        <f>IF(ISBLANK(N706)=FALSE,IF(ISERROR(INDEX(지갑!$B$2:$B$1048576,MATCH($N706&amp;O706,지갑!$J$2:$J$1048576,0))) = TRUE, "", INDEX(지갑!$B$2:$B$1048576,MATCH($N706&amp;O706,지갑!$J$2:$J$1048576,0))),"")</f>
        <v>exchange</v>
      </c>
      <c r="Q706" s="6" t="str">
        <f>IF(ISBLANK(N706)=FALSE,IF(ISERROR(INDEX(지갑!$C$2:$C$1048576,MATCH($N706&amp;O706,지갑!$J$2:$J$1048576,0))) = TRUE, "", INDEX(지갑!$C$2:$C$1048576,MATCH($N706&amp;O706,지갑!$J$2:$J$1048576,0))),"")</f>
        <v>FTX</v>
      </c>
      <c r="R706" s="6" t="str">
        <f>IF(ISBLANK(N706)=FALSE,IF(ISERROR(INDEX(지갑!$D$2:$D$1048576,MATCH($N706&amp;O706,지갑!$J$2:$J$1048576,0))) = TRUE, "", INDEX(지갑!$D$2:$D$1048576,MATCH($N706&amp;O706,지갑!$J$2:$J$1048576,0))),"")</f>
        <v>Peertec</v>
      </c>
      <c r="S706" s="6" t="s">
        <v>1079</v>
      </c>
      <c r="T706" s="12">
        <v>44368.763556527767</v>
      </c>
      <c r="U706" s="2" t="str">
        <f t="shared" si="51"/>
        <v>2021-06-21</v>
      </c>
    </row>
    <row r="707" spans="1:21">
      <c r="A707" s="2" t="s">
        <v>3</v>
      </c>
      <c r="B707" s="2" t="str">
        <f t="shared" si="56"/>
        <v>Huobi</v>
      </c>
      <c r="C707" s="2" t="str">
        <f t="shared" si="57"/>
        <v>Peertec</v>
      </c>
      <c r="F707" s="2" t="str">
        <f t="shared" si="53"/>
        <v>ETH</v>
      </c>
      <c r="G707" s="2" t="str">
        <f>IF(INDEX(지갑!$H:$H,MATCH(A707&amp;B707&amp;C707&amp;D707&amp;E707&amp;F707&amp;H707,지갑!$K:$K,0))=0, "",INDEX(지갑!$H:$H,MATCH(A707&amp;B707&amp;C707&amp;D707&amp;E707&amp;F707&amp;H707,지갑!$K:$K,0)))</f>
        <v>0xdb245cf0aec8bf5d4b3002d00f3e701e80ba380a</v>
      </c>
      <c r="I707" s="6" t="s">
        <v>858</v>
      </c>
      <c r="J707" s="6" t="s">
        <v>58</v>
      </c>
      <c r="K707" s="6" t="s">
        <v>11</v>
      </c>
      <c r="L707" s="6" t="s">
        <v>1005</v>
      </c>
      <c r="M707" s="9">
        <v>891.99995130000002</v>
      </c>
      <c r="N707" s="6" t="s">
        <v>199</v>
      </c>
      <c r="P707" s="6" t="str">
        <f>IF(ISBLANK(N707)=FALSE,IF(ISERROR(INDEX(지갑!$B$2:$B$1048576,MATCH($N707&amp;O707,지갑!$J$2:$J$1048576,0))) = TRUE, "", INDEX(지갑!$B$2:$B$1048576,MATCH($N707&amp;O707,지갑!$J$2:$J$1048576,0))),"")</f>
        <v>exchange</v>
      </c>
      <c r="Q707" s="6" t="str">
        <f>IF(ISBLANK(N707)=FALSE,IF(ISERROR(INDEX(지갑!$C$2:$C$1048576,MATCH($N707&amp;O707,지갑!$J$2:$J$1048576,0))) = TRUE, "", INDEX(지갑!$C$2:$C$1048576,MATCH($N707&amp;O707,지갑!$J$2:$J$1048576,0))),"")</f>
        <v>FTX</v>
      </c>
      <c r="R707" s="6" t="str">
        <f>IF(ISBLANK(N707)=FALSE,IF(ISERROR(INDEX(지갑!$D$2:$D$1048576,MATCH($N707&amp;O707,지갑!$J$2:$J$1048576,0))) = TRUE, "", INDEX(지갑!$D$2:$D$1048576,MATCH($N707&amp;O707,지갑!$J$2:$J$1048576,0))),"")</f>
        <v>Peertec</v>
      </c>
      <c r="S707" s="6" t="s">
        <v>1080</v>
      </c>
      <c r="T707" s="12">
        <v>44368.764281793978</v>
      </c>
      <c r="U707" s="2" t="str">
        <f t="shared" ref="U707:U770" si="58">TEXT(T707, "yyyy-mm-dd")</f>
        <v>2021-06-21</v>
      </c>
    </row>
    <row r="708" spans="1:21">
      <c r="A708" s="2" t="s">
        <v>3</v>
      </c>
      <c r="B708" s="2" t="s">
        <v>23</v>
      </c>
      <c r="C708" s="2" t="s">
        <v>24</v>
      </c>
      <c r="D708" s="2" t="s">
        <v>1856</v>
      </c>
      <c r="E708" s="2">
        <v>10025</v>
      </c>
      <c r="F708" s="2" t="str">
        <f t="shared" si="53"/>
        <v>ETH</v>
      </c>
      <c r="G708" s="2" t="str">
        <f>IF(INDEX(지갑!$H:$H,MATCH(A708&amp;B708&amp;C708&amp;D708&amp;E708&amp;F708&amp;H708,지갑!$K:$K,0))=0, "",INDEX(지갑!$H:$H,MATCH(A708&amp;B708&amp;C708&amp;D708&amp;E708&amp;F708&amp;H708,지갑!$K:$K,0)))</f>
        <v>0xd16eEBDb4F8804b66AB4b2c536917154d9a47E82</v>
      </c>
      <c r="I708" s="6" t="s">
        <v>6</v>
      </c>
      <c r="J708" s="6" t="s">
        <v>24</v>
      </c>
      <c r="K708" s="6" t="s">
        <v>11</v>
      </c>
      <c r="L708" s="6" t="s">
        <v>11</v>
      </c>
      <c r="M708" s="23">
        <v>2000</v>
      </c>
      <c r="N708" s="6" t="s">
        <v>416</v>
      </c>
      <c r="P708" s="6" t="str">
        <f>IF(ISBLANK(N708)=FALSE,IF(ISERROR(INDEX(지갑!$B$2:$B$1048576,MATCH($N708&amp;O708,지갑!$J$2:$J$1048576,0))) = TRUE, "", INDEX(지갑!$B$2:$B$1048576,MATCH($N708&amp;O708,지갑!$J$2:$J$1048576,0))),"")</f>
        <v>exchange</v>
      </c>
      <c r="Q708" s="6" t="str">
        <f>IF(ISBLANK(N708)=FALSE,IF(ISERROR(INDEX(지갑!$C$2:$C$1048576,MATCH($N708&amp;O708,지갑!$J$2:$J$1048576,0))) = TRUE, "", INDEX(지갑!$C$2:$C$1048576,MATCH($N708&amp;O708,지갑!$J$2:$J$1048576,0))),"")</f>
        <v>Gopax</v>
      </c>
      <c r="R708" s="6" t="str">
        <f>IF(ISBLANK(N708)=FALSE,IF(ISERROR(INDEX(지갑!$D$2:$D$1048576,MATCH($N708&amp;O708,지갑!$J$2:$J$1048576,0))) = TRUE, "", INDEX(지갑!$D$2:$D$1048576,MATCH($N708&amp;O708,지갑!$J$2:$J$1048576,0))),"")</f>
        <v>Gopax</v>
      </c>
      <c r="S708" s="6" t="s">
        <v>1800</v>
      </c>
      <c r="T708" s="12">
        <v>44448.482187499998</v>
      </c>
      <c r="U708" s="2" t="str">
        <f t="shared" si="58"/>
        <v>2021-09-09</v>
      </c>
    </row>
    <row r="709" spans="1:21">
      <c r="A709" s="2" t="s">
        <v>3</v>
      </c>
      <c r="B709" s="2" t="s">
        <v>23</v>
      </c>
      <c r="C709" s="2" t="s">
        <v>24</v>
      </c>
      <c r="D709" s="2" t="s">
        <v>1856</v>
      </c>
      <c r="E709" s="2">
        <v>10025</v>
      </c>
      <c r="F709" s="2" t="str">
        <f t="shared" si="53"/>
        <v>BTC</v>
      </c>
      <c r="G709" s="2" t="str">
        <f>IF(INDEX(지갑!$H:$H,MATCH(A709&amp;B709&amp;C709&amp;D709&amp;E709&amp;F709&amp;H709,지갑!$K:$K,0))=0, "",INDEX(지갑!$H:$H,MATCH(A709&amp;B709&amp;C709&amp;D709&amp;E709&amp;F709&amp;H709,지갑!$K:$K,0)))</f>
        <v>3H9GcbHrica8tDjBgkByHKNbwpcdTapLoK</v>
      </c>
      <c r="I709" s="6" t="s">
        <v>6</v>
      </c>
      <c r="J709" s="6" t="s">
        <v>24</v>
      </c>
      <c r="K709" s="6" t="s">
        <v>9</v>
      </c>
      <c r="L709" s="6" t="s">
        <v>9</v>
      </c>
      <c r="M709" s="23">
        <v>100</v>
      </c>
      <c r="N709" s="6" t="s">
        <v>393</v>
      </c>
      <c r="P709" s="6" t="str">
        <f>IF(ISBLANK(N709)=FALSE,IF(ISERROR(INDEX(지갑!$B$2:$B$1048576,MATCH($N709&amp;O709,지갑!$J$2:$J$1048576,0))) = TRUE, "", INDEX(지갑!$B$2:$B$1048576,MATCH($N709&amp;O709,지갑!$J$2:$J$1048576,0))),"")</f>
        <v>exchange</v>
      </c>
      <c r="Q709" s="6" t="str">
        <f>IF(ISBLANK(N709)=FALSE,IF(ISERROR(INDEX(지갑!$C$2:$C$1048576,MATCH($N709&amp;O709,지갑!$J$2:$J$1048576,0))) = TRUE, "", INDEX(지갑!$C$2:$C$1048576,MATCH($N709&amp;O709,지갑!$J$2:$J$1048576,0))),"")</f>
        <v>Gopax</v>
      </c>
      <c r="R709" s="6" t="str">
        <f>IF(ISBLANK(N709)=FALSE,IF(ISERROR(INDEX(지갑!$D$2:$D$1048576,MATCH($N709&amp;O709,지갑!$J$2:$J$1048576,0))) = TRUE, "", INDEX(지갑!$D$2:$D$1048576,MATCH($N709&amp;O709,지갑!$J$2:$J$1048576,0))),"")</f>
        <v>Gopax</v>
      </c>
      <c r="S709" s="6" t="s">
        <v>1801</v>
      </c>
      <c r="T709" s="12">
        <v>44448.473958333336</v>
      </c>
      <c r="U709" s="2" t="str">
        <f t="shared" si="58"/>
        <v>2021-09-09</v>
      </c>
    </row>
    <row r="710" spans="1:21">
      <c r="A710" s="2" t="s">
        <v>3</v>
      </c>
      <c r="B710" s="2" t="s">
        <v>23</v>
      </c>
      <c r="C710" s="2" t="s">
        <v>24</v>
      </c>
      <c r="D710" s="2" t="s">
        <v>1856</v>
      </c>
      <c r="E710" s="2">
        <v>10025</v>
      </c>
      <c r="F710" s="2" t="str">
        <f t="shared" si="53"/>
        <v>BTC</v>
      </c>
      <c r="G710" s="2" t="str">
        <f>IF(INDEX(지갑!$H:$H,MATCH(A710&amp;B710&amp;C710&amp;D710&amp;E710&amp;F710&amp;H710,지갑!$K:$K,0))=0, "",INDEX(지갑!$H:$H,MATCH(A710&amp;B710&amp;C710&amp;D710&amp;E710&amp;F710&amp;H710,지갑!$K:$K,0)))</f>
        <v>3H9GcbHrica8tDjBgkByHKNbwpcdTapLoK</v>
      </c>
      <c r="I710" s="6" t="s">
        <v>6</v>
      </c>
      <c r="J710" s="6" t="s">
        <v>24</v>
      </c>
      <c r="K710" s="6" t="s">
        <v>9</v>
      </c>
      <c r="L710" s="6" t="s">
        <v>9</v>
      </c>
      <c r="M710" s="23">
        <v>1</v>
      </c>
      <c r="N710" s="6" t="s">
        <v>1820</v>
      </c>
      <c r="P710" s="6" t="str">
        <f>IF(ISBLANK(N710)=FALSE,IF(ISERROR(INDEX(지갑!$B$2:$B$1048576,MATCH($N710&amp;O710,지갑!$J$2:$J$1048576,0))) = TRUE, "", INDEX(지갑!$B$2:$B$1048576,MATCH($N710&amp;O710,지갑!$J$2:$J$1048576,0))),"")</f>
        <v>exchange</v>
      </c>
      <c r="Q710" s="6" t="str">
        <f>IF(ISBLANK(N710)=FALSE,IF(ISERROR(INDEX(지갑!$C$2:$C$1048576,MATCH($N710&amp;O710,지갑!$J$2:$J$1048576,0))) = TRUE, "", INDEX(지갑!$C$2:$C$1048576,MATCH($N710&amp;O710,지갑!$J$2:$J$1048576,0))),"")</f>
        <v>Coinone</v>
      </c>
      <c r="R710" s="6" t="str">
        <f>IF(ISBLANK(N710)=FALSE,IF(ISERROR(INDEX(지갑!$D$2:$D$1048576,MATCH($N710&amp;O710,지갑!$J$2:$J$1048576,0))) = TRUE, "", INDEX(지갑!$D$2:$D$1048576,MATCH($N710&amp;O710,지갑!$J$2:$J$1048576,0))),"")</f>
        <v>Peertec</v>
      </c>
      <c r="S710" s="6" t="s">
        <v>1802</v>
      </c>
      <c r="T710" s="12">
        <v>44447.700520833336</v>
      </c>
      <c r="U710" s="2" t="str">
        <f t="shared" si="58"/>
        <v>2021-09-08</v>
      </c>
    </row>
    <row r="711" spans="1:21">
      <c r="A711" s="2" t="s">
        <v>3</v>
      </c>
      <c r="B711" s="2" t="s">
        <v>23</v>
      </c>
      <c r="C711" s="2" t="s">
        <v>24</v>
      </c>
      <c r="D711" s="2" t="s">
        <v>1856</v>
      </c>
      <c r="E711" s="2">
        <v>10025</v>
      </c>
      <c r="F711" s="2" t="str">
        <f t="shared" si="53"/>
        <v>BTC</v>
      </c>
      <c r="G711" s="2" t="str">
        <f>IF(INDEX(지갑!$H:$H,MATCH(A711&amp;B711&amp;C711&amp;D711&amp;E711&amp;F711&amp;H711,지갑!$K:$K,0))=0, "",INDEX(지갑!$H:$H,MATCH(A711&amp;B711&amp;C711&amp;D711&amp;E711&amp;F711&amp;H711,지갑!$K:$K,0)))</f>
        <v>3H9GcbHrica8tDjBgkByHKNbwpcdTapLoK</v>
      </c>
      <c r="I711" s="6" t="s">
        <v>6</v>
      </c>
      <c r="J711" s="6" t="s">
        <v>24</v>
      </c>
      <c r="K711" s="6" t="s">
        <v>9</v>
      </c>
      <c r="L711" s="6" t="s">
        <v>9</v>
      </c>
      <c r="M711" s="23">
        <v>1</v>
      </c>
      <c r="N711" s="6" t="s">
        <v>1820</v>
      </c>
      <c r="P711" s="6" t="str">
        <f>IF(ISBLANK(N711)=FALSE,IF(ISERROR(INDEX(지갑!$B$2:$B$1048576,MATCH($N711&amp;O711,지갑!$J$2:$J$1048576,0))) = TRUE, "", INDEX(지갑!$B$2:$B$1048576,MATCH($N711&amp;O711,지갑!$J$2:$J$1048576,0))),"")</f>
        <v>exchange</v>
      </c>
      <c r="Q711" s="6" t="str">
        <f>IF(ISBLANK(N711)=FALSE,IF(ISERROR(INDEX(지갑!$C$2:$C$1048576,MATCH($N711&amp;O711,지갑!$J$2:$J$1048576,0))) = TRUE, "", INDEX(지갑!$C$2:$C$1048576,MATCH($N711&amp;O711,지갑!$J$2:$J$1048576,0))),"")</f>
        <v>Coinone</v>
      </c>
      <c r="R711" s="6" t="str">
        <f>IF(ISBLANK(N711)=FALSE,IF(ISERROR(INDEX(지갑!$D$2:$D$1048576,MATCH($N711&amp;O711,지갑!$J$2:$J$1048576,0))) = TRUE, "", INDEX(지갑!$D$2:$D$1048576,MATCH($N711&amp;O711,지갑!$J$2:$J$1048576,0))),"")</f>
        <v>Peertec</v>
      </c>
      <c r="S711" s="6" t="s">
        <v>1803</v>
      </c>
      <c r="T711" s="12">
        <v>44447.700115740743</v>
      </c>
      <c r="U711" s="2" t="str">
        <f t="shared" si="58"/>
        <v>2021-09-08</v>
      </c>
    </row>
    <row r="712" spans="1:21">
      <c r="A712" s="2" t="s">
        <v>3</v>
      </c>
      <c r="B712" s="2" t="str">
        <f t="shared" ref="B712:C714" si="59">I712</f>
        <v>Huobi</v>
      </c>
      <c r="C712" s="2" t="str">
        <f t="shared" si="59"/>
        <v>Peertec</v>
      </c>
      <c r="F712" s="2" t="str">
        <f t="shared" si="53"/>
        <v>USDT</v>
      </c>
      <c r="G712" s="2" t="str">
        <f>IF(INDEX(지갑!$H:$H,MATCH(A712&amp;B712&amp;C712&amp;D712&amp;E712&amp;F712&amp;H712,지갑!$K:$K,0))=0, "",INDEX(지갑!$H:$H,MATCH(A712&amp;B712&amp;C712&amp;D712&amp;E712&amp;F712&amp;H712,지갑!$K:$K,0)))</f>
        <v>0xdb245cf0aec8bf5d4b3002d00f3e701e80ba380a</v>
      </c>
      <c r="I712" s="6" t="s">
        <v>858</v>
      </c>
      <c r="J712" s="6" t="s">
        <v>58</v>
      </c>
      <c r="K712" s="6" t="s">
        <v>13</v>
      </c>
      <c r="L712" s="6" t="s">
        <v>11</v>
      </c>
      <c r="M712" s="9">
        <v>999990</v>
      </c>
      <c r="N712" s="6" t="s">
        <v>199</v>
      </c>
      <c r="P712" s="6" t="str">
        <f>IF(ISBLANK(N712)=FALSE,IF(ISERROR(INDEX(지갑!$B$2:$B$1048576,MATCH($N712&amp;O712,지갑!$J$2:$J$1048576,0))) = TRUE, "", INDEX(지갑!$B$2:$B$1048576,MATCH($N712&amp;O712,지갑!$J$2:$J$1048576,0))),"")</f>
        <v>exchange</v>
      </c>
      <c r="Q712" s="6" t="str">
        <f>IF(ISBLANK(N712)=FALSE,IF(ISERROR(INDEX(지갑!$C$2:$C$1048576,MATCH($N712&amp;O712,지갑!$J$2:$J$1048576,0))) = TRUE, "", INDEX(지갑!$C$2:$C$1048576,MATCH($N712&amp;O712,지갑!$J$2:$J$1048576,0))),"")</f>
        <v>FTX</v>
      </c>
      <c r="R712" s="6" t="str">
        <f>IF(ISBLANK(N712)=FALSE,IF(ISERROR(INDEX(지갑!$D$2:$D$1048576,MATCH($N712&amp;O712,지갑!$J$2:$J$1048576,0))) = TRUE, "", INDEX(지갑!$D$2:$D$1048576,MATCH($N712&amp;O712,지갑!$J$2:$J$1048576,0))),"")</f>
        <v>Peertec</v>
      </c>
      <c r="S712" s="6" t="s">
        <v>1081</v>
      </c>
      <c r="T712" s="12">
        <v>44369.4561071875</v>
      </c>
      <c r="U712" s="2" t="str">
        <f t="shared" si="58"/>
        <v>2021-06-22</v>
      </c>
    </row>
    <row r="713" spans="1:21">
      <c r="A713" s="2" t="s">
        <v>3</v>
      </c>
      <c r="B713" s="2" t="str">
        <f t="shared" si="59"/>
        <v>Huobi</v>
      </c>
      <c r="C713" s="2" t="str">
        <f t="shared" si="59"/>
        <v>Peertec</v>
      </c>
      <c r="F713" s="2" t="str">
        <f t="shared" si="53"/>
        <v>USDT</v>
      </c>
      <c r="G713" s="2" t="str">
        <f>IF(INDEX(지갑!$H:$H,MATCH(A713&amp;B713&amp;C713&amp;D713&amp;E713&amp;F713&amp;H713,지갑!$K:$K,0))=0, "",INDEX(지갑!$H:$H,MATCH(A713&amp;B713&amp;C713&amp;D713&amp;E713&amp;F713&amp;H713,지갑!$K:$K,0)))</f>
        <v>0xdb245cf0aec8bf5d4b3002d00f3e701e80ba380a</v>
      </c>
      <c r="I713" s="6" t="s">
        <v>858</v>
      </c>
      <c r="J713" s="6" t="s">
        <v>58</v>
      </c>
      <c r="K713" s="6" t="s">
        <v>13</v>
      </c>
      <c r="L713" s="6" t="s">
        <v>11</v>
      </c>
      <c r="M713" s="9">
        <v>999990</v>
      </c>
      <c r="N713" s="6" t="s">
        <v>199</v>
      </c>
      <c r="P713" s="6" t="str">
        <f>IF(ISBLANK(N713)=FALSE,IF(ISERROR(INDEX(지갑!$B$2:$B$1048576,MATCH($N713&amp;O713,지갑!$J$2:$J$1048576,0))) = TRUE, "", INDEX(지갑!$B$2:$B$1048576,MATCH($N713&amp;O713,지갑!$J$2:$J$1048576,0))),"")</f>
        <v>exchange</v>
      </c>
      <c r="Q713" s="6" t="str">
        <f>IF(ISBLANK(N713)=FALSE,IF(ISERROR(INDEX(지갑!$C$2:$C$1048576,MATCH($N713&amp;O713,지갑!$J$2:$J$1048576,0))) = TRUE, "", INDEX(지갑!$C$2:$C$1048576,MATCH($N713&amp;O713,지갑!$J$2:$J$1048576,0))),"")</f>
        <v>FTX</v>
      </c>
      <c r="R713" s="6" t="str">
        <f>IF(ISBLANK(N713)=FALSE,IF(ISERROR(INDEX(지갑!$D$2:$D$1048576,MATCH($N713&amp;O713,지갑!$J$2:$J$1048576,0))) = TRUE, "", INDEX(지갑!$D$2:$D$1048576,MATCH($N713&amp;O713,지갑!$J$2:$J$1048576,0))),"")</f>
        <v>Peertec</v>
      </c>
      <c r="S713" s="6" t="s">
        <v>1082</v>
      </c>
      <c r="T713" s="12">
        <v>44369.456827835653</v>
      </c>
      <c r="U713" s="2" t="str">
        <f t="shared" si="58"/>
        <v>2021-06-22</v>
      </c>
    </row>
    <row r="714" spans="1:21">
      <c r="A714" s="2" t="s">
        <v>3</v>
      </c>
      <c r="B714" s="2" t="str">
        <f t="shared" si="59"/>
        <v>Huobi</v>
      </c>
      <c r="C714" s="2" t="str">
        <f t="shared" si="59"/>
        <v>Peertec</v>
      </c>
      <c r="F714" s="2" t="str">
        <f t="shared" si="53"/>
        <v>USDT</v>
      </c>
      <c r="G714" s="2" t="str">
        <f>IF(INDEX(지갑!$H:$H,MATCH(A714&amp;B714&amp;C714&amp;D714&amp;E714&amp;F714&amp;H714,지갑!$K:$K,0))=0, "",INDEX(지갑!$H:$H,MATCH(A714&amp;B714&amp;C714&amp;D714&amp;E714&amp;F714&amp;H714,지갑!$K:$K,0)))</f>
        <v>0xdb245cf0aec8bf5d4b3002d00f3e701e80ba380a</v>
      </c>
      <c r="I714" s="6" t="s">
        <v>858</v>
      </c>
      <c r="J714" s="6" t="s">
        <v>58</v>
      </c>
      <c r="K714" s="6" t="s">
        <v>13</v>
      </c>
      <c r="L714" s="6" t="s">
        <v>11</v>
      </c>
      <c r="M714" s="9">
        <v>352575.45156299998</v>
      </c>
      <c r="N714" s="6" t="s">
        <v>199</v>
      </c>
      <c r="P714" s="6" t="str">
        <f>IF(ISBLANK(N714)=FALSE,IF(ISERROR(INDEX(지갑!$B$2:$B$1048576,MATCH($N714&amp;O714,지갑!$J$2:$J$1048576,0))) = TRUE, "", INDEX(지갑!$B$2:$B$1048576,MATCH($N714&amp;O714,지갑!$J$2:$J$1048576,0))),"")</f>
        <v>exchange</v>
      </c>
      <c r="Q714" s="6" t="str">
        <f>IF(ISBLANK(N714)=FALSE,IF(ISERROR(INDEX(지갑!$C$2:$C$1048576,MATCH($N714&amp;O714,지갑!$J$2:$J$1048576,0))) = TRUE, "", INDEX(지갑!$C$2:$C$1048576,MATCH($N714&amp;O714,지갑!$J$2:$J$1048576,0))),"")</f>
        <v>FTX</v>
      </c>
      <c r="R714" s="6" t="str">
        <f>IF(ISBLANK(N714)=FALSE,IF(ISERROR(INDEX(지갑!$D$2:$D$1048576,MATCH($N714&amp;O714,지갑!$J$2:$J$1048576,0))) = TRUE, "", INDEX(지갑!$D$2:$D$1048576,MATCH($N714&amp;O714,지갑!$J$2:$J$1048576,0))),"")</f>
        <v>Peertec</v>
      </c>
      <c r="S714" s="6" t="s">
        <v>1083</v>
      </c>
      <c r="T714" s="12">
        <v>44369.457551643522</v>
      </c>
      <c r="U714" s="2" t="str">
        <f t="shared" si="58"/>
        <v>2021-06-22</v>
      </c>
    </row>
    <row r="715" spans="1:21">
      <c r="A715" s="2" t="s">
        <v>3</v>
      </c>
      <c r="B715" s="2" t="s">
        <v>23</v>
      </c>
      <c r="C715" s="2" t="s">
        <v>24</v>
      </c>
      <c r="D715" s="2" t="s">
        <v>1856</v>
      </c>
      <c r="E715" s="2">
        <v>10025</v>
      </c>
      <c r="F715" s="2" t="str">
        <f t="shared" si="53"/>
        <v>BTC</v>
      </c>
      <c r="G715" s="2" t="str">
        <f>IF(INDEX(지갑!$H:$H,MATCH(A715&amp;B715&amp;C715&amp;D715&amp;E715&amp;F715&amp;H715,지갑!$K:$K,0))=0, "",INDEX(지갑!$H:$H,MATCH(A715&amp;B715&amp;C715&amp;D715&amp;E715&amp;F715&amp;H715,지갑!$K:$K,0)))</f>
        <v>3H9GcbHrica8tDjBgkByHKNbwpcdTapLoK</v>
      </c>
      <c r="I715" s="6" t="s">
        <v>6</v>
      </c>
      <c r="J715" s="6" t="s">
        <v>24</v>
      </c>
      <c r="K715" s="6" t="s">
        <v>9</v>
      </c>
      <c r="L715" s="6" t="s">
        <v>9</v>
      </c>
      <c r="M715" s="23">
        <v>12</v>
      </c>
      <c r="N715" s="6" t="s">
        <v>1820</v>
      </c>
      <c r="P715" s="6" t="str">
        <f>IF(ISBLANK(N715)=FALSE,IF(ISERROR(INDEX(지갑!$B$2:$B$1048576,MATCH($N715&amp;O715,지갑!$J$2:$J$1048576,0))) = TRUE, "", INDEX(지갑!$B$2:$B$1048576,MATCH($N715&amp;O715,지갑!$J$2:$J$1048576,0))),"")</f>
        <v>exchange</v>
      </c>
      <c r="Q715" s="6" t="str">
        <f>IF(ISBLANK(N715)=FALSE,IF(ISERROR(INDEX(지갑!$C$2:$C$1048576,MATCH($N715&amp;O715,지갑!$J$2:$J$1048576,0))) = TRUE, "", INDEX(지갑!$C$2:$C$1048576,MATCH($N715&amp;O715,지갑!$J$2:$J$1048576,0))),"")</f>
        <v>Coinone</v>
      </c>
      <c r="R715" s="6" t="str">
        <f>IF(ISBLANK(N715)=FALSE,IF(ISERROR(INDEX(지갑!$D$2:$D$1048576,MATCH($N715&amp;O715,지갑!$J$2:$J$1048576,0))) = TRUE, "", INDEX(지갑!$D$2:$D$1048576,MATCH($N715&amp;O715,지갑!$J$2:$J$1048576,0))),"")</f>
        <v>Peertec</v>
      </c>
      <c r="S715" s="6" t="s">
        <v>1804</v>
      </c>
      <c r="T715" s="12">
        <v>44445.59615740741</v>
      </c>
      <c r="U715" s="2" t="str">
        <f t="shared" si="58"/>
        <v>2021-09-06</v>
      </c>
    </row>
    <row r="716" spans="1:21">
      <c r="A716" s="2" t="s">
        <v>3</v>
      </c>
      <c r="B716" s="2" t="s">
        <v>23</v>
      </c>
      <c r="C716" s="2" t="s">
        <v>24</v>
      </c>
      <c r="D716" s="2" t="s">
        <v>1856</v>
      </c>
      <c r="E716" s="2">
        <v>10025</v>
      </c>
      <c r="F716" s="2" t="str">
        <f t="shared" si="53"/>
        <v>ETH</v>
      </c>
      <c r="G716" s="2" t="str">
        <f>IF(INDEX(지갑!$H:$H,MATCH(A716&amp;B716&amp;C716&amp;D716&amp;E716&amp;F716&amp;H716,지갑!$K:$K,0))=0, "",INDEX(지갑!$H:$H,MATCH(A716&amp;B716&amp;C716&amp;D716&amp;E716&amp;F716&amp;H716,지갑!$K:$K,0)))</f>
        <v>0xd16eEBDb4F8804b66AB4b2c536917154d9a47E82</v>
      </c>
      <c r="I716" s="6" t="s">
        <v>6</v>
      </c>
      <c r="J716" s="6" t="s">
        <v>24</v>
      </c>
      <c r="K716" s="6" t="s">
        <v>11</v>
      </c>
      <c r="L716" s="6" t="s">
        <v>11</v>
      </c>
      <c r="M716" s="23">
        <v>1000</v>
      </c>
      <c r="N716" s="6" t="s">
        <v>234</v>
      </c>
      <c r="P716" s="6" t="str">
        <f>IF(ISBLANK(N716)=FALSE,IF(ISERROR(INDEX(지갑!$B$2:$B$1048576,MATCH($N716&amp;O716,지갑!$J$2:$J$1048576,0))) = TRUE, "", INDEX(지갑!$B$2:$B$1048576,MATCH($N716&amp;O716,지갑!$J$2:$J$1048576,0))),"")</f>
        <v/>
      </c>
      <c r="Q716" s="6" t="str">
        <f>IF(ISBLANK(N716)=FALSE,IF(ISERROR(INDEX(지갑!$C$2:$C$1048576,MATCH($N716&amp;O716,지갑!$J$2:$J$1048576,0))) = TRUE, "", INDEX(지갑!$C$2:$C$1048576,MATCH($N716&amp;O716,지갑!$J$2:$J$1048576,0))),"")</f>
        <v/>
      </c>
      <c r="R716" s="6" t="str">
        <f>IF(ISBLANK(N716)=FALSE,IF(ISERROR(INDEX(지갑!$D$2:$D$1048576,MATCH($N716&amp;O716,지갑!$J$2:$J$1048576,0))) = TRUE, "", INDEX(지갑!$D$2:$D$1048576,MATCH($N716&amp;O716,지갑!$J$2:$J$1048576,0))),"")</f>
        <v/>
      </c>
      <c r="S716" s="6" t="s">
        <v>1805</v>
      </c>
      <c r="T716" s="12">
        <v>44445.527407407404</v>
      </c>
      <c r="U716" s="2" t="str">
        <f t="shared" si="58"/>
        <v>2021-09-06</v>
      </c>
    </row>
    <row r="717" spans="1:21">
      <c r="A717" s="2" t="s">
        <v>3</v>
      </c>
      <c r="B717" s="2" t="s">
        <v>23</v>
      </c>
      <c r="C717" s="2" t="s">
        <v>24</v>
      </c>
      <c r="D717" s="2" t="s">
        <v>1856</v>
      </c>
      <c r="E717" s="2">
        <v>10025</v>
      </c>
      <c r="F717" s="2" t="str">
        <f t="shared" si="53"/>
        <v>ETH</v>
      </c>
      <c r="G717" s="2" t="str">
        <f>IF(INDEX(지갑!$H:$H,MATCH(A717&amp;B717&amp;C717&amp;D717&amp;E717&amp;F717&amp;H717,지갑!$K:$K,0))=0, "",INDEX(지갑!$H:$H,MATCH(A717&amp;B717&amp;C717&amp;D717&amp;E717&amp;F717&amp;H717,지갑!$K:$K,0)))</f>
        <v>0xd16eEBDb4F8804b66AB4b2c536917154d9a47E82</v>
      </c>
      <c r="I717" s="6" t="s">
        <v>6</v>
      </c>
      <c r="J717" s="6" t="s">
        <v>24</v>
      </c>
      <c r="K717" s="6" t="s">
        <v>11</v>
      </c>
      <c r="L717" s="6" t="s">
        <v>11</v>
      </c>
      <c r="M717" s="23">
        <v>17.314209999999999</v>
      </c>
      <c r="N717" s="6" t="s">
        <v>1815</v>
      </c>
      <c r="P717" s="6" t="str">
        <f>IF(ISBLANK(N717)=FALSE,IF(ISERROR(INDEX(지갑!$B$2:$B$1048576,MATCH($N717&amp;O717,지갑!$J$2:$J$1048576,0))) = TRUE, "", INDEX(지갑!$B$2:$B$1048576,MATCH($N717&amp;O717,지갑!$J$2:$J$1048576,0))),"")</f>
        <v>exchange</v>
      </c>
      <c r="Q717" s="6" t="str">
        <f>IF(ISBLANK(N717)=FALSE,IF(ISERROR(INDEX(지갑!$C$2:$C$1048576,MATCH($N717&amp;O717,지갑!$J$2:$J$1048576,0))) = TRUE, "", INDEX(지갑!$C$2:$C$1048576,MATCH($N717&amp;O717,지갑!$J$2:$J$1048576,0))),"")</f>
        <v>Huobi</v>
      </c>
      <c r="R717" s="6" t="str">
        <f>IF(ISBLANK(N717)=FALSE,IF(ISERROR(INDEX(지갑!$D$2:$D$1048576,MATCH($N717&amp;O717,지갑!$J$2:$J$1048576,0))) = TRUE, "", INDEX(지갑!$D$2:$D$1048576,MATCH($N717&amp;O717,지갑!$J$2:$J$1048576,0))),"")</f>
        <v>Peertec</v>
      </c>
      <c r="S717" s="6" t="s">
        <v>1807</v>
      </c>
      <c r="T717" s="12">
        <v>44441.504259259258</v>
      </c>
      <c r="U717" s="2" t="str">
        <f t="shared" si="58"/>
        <v>2021-09-02</v>
      </c>
    </row>
    <row r="718" spans="1:21">
      <c r="A718" s="2" t="s">
        <v>3</v>
      </c>
      <c r="B718" s="2" t="s">
        <v>23</v>
      </c>
      <c r="C718" s="2" t="s">
        <v>24</v>
      </c>
      <c r="D718" s="2" t="s">
        <v>1856</v>
      </c>
      <c r="E718" s="2">
        <v>10025</v>
      </c>
      <c r="F718" s="2" t="str">
        <f t="shared" si="53"/>
        <v>USDC</v>
      </c>
      <c r="G718" s="2" t="str">
        <f>IF(INDEX(지갑!$H:$H,MATCH(A718&amp;B718&amp;C718&amp;D718&amp;E718&amp;F718&amp;H718,지갑!$K:$K,0))=0, "",INDEX(지갑!$H:$H,MATCH(A718&amp;B718&amp;C718&amp;D718&amp;E718&amp;F718&amp;H718,지갑!$K:$K,0)))</f>
        <v>0xA341107b28740ee5a003BA3960448fD14174a026</v>
      </c>
      <c r="I718" s="6" t="s">
        <v>6</v>
      </c>
      <c r="J718" s="6" t="s">
        <v>24</v>
      </c>
      <c r="K718" s="6" t="s">
        <v>2194</v>
      </c>
      <c r="L718" s="6" t="s">
        <v>1677</v>
      </c>
      <c r="M718" s="23">
        <v>921546.1</v>
      </c>
      <c r="P718" s="6" t="str">
        <f>IF(ISBLANK(N718)=FALSE,IF(ISERROR(INDEX(지갑!$B$2:$B$1048576,MATCH($N718&amp;O718,지갑!$J$2:$J$1048576,0))) = TRUE, "", INDEX(지갑!$B$2:$B$1048576,MATCH($N718&amp;O718,지갑!$J$2:$J$1048576,0))),"")</f>
        <v/>
      </c>
      <c r="Q718" s="6" t="str">
        <f>IF(ISBLANK(N718)=FALSE,IF(ISERROR(INDEX(지갑!$C$2:$C$1048576,MATCH($N718&amp;O718,지갑!$J$2:$J$1048576,0))) = TRUE, "", INDEX(지갑!$C$2:$C$1048576,MATCH($N718&amp;O718,지갑!$J$2:$J$1048576,0))),"")</f>
        <v/>
      </c>
      <c r="R718" s="6" t="str">
        <f>IF(ISBLANK(N718)=FALSE,IF(ISERROR(INDEX(지갑!$D$2:$D$1048576,MATCH($N718&amp;O718,지갑!$J$2:$J$1048576,0))) = TRUE, "", INDEX(지갑!$D$2:$D$1048576,MATCH($N718&amp;O718,지갑!$J$2:$J$1048576,0))),"")</f>
        <v/>
      </c>
      <c r="T718" s="12">
        <v>44438.814583333333</v>
      </c>
      <c r="U718" s="2" t="str">
        <f t="shared" si="58"/>
        <v>2021-08-30</v>
      </c>
    </row>
    <row r="719" spans="1:21">
      <c r="A719" s="2" t="s">
        <v>3</v>
      </c>
      <c r="B719" s="2" t="s">
        <v>23</v>
      </c>
      <c r="C719" s="2" t="s">
        <v>24</v>
      </c>
      <c r="D719" s="2" t="s">
        <v>1856</v>
      </c>
      <c r="E719" s="2">
        <v>10025</v>
      </c>
      <c r="F719" s="2" t="str">
        <f t="shared" si="53"/>
        <v>ETH</v>
      </c>
      <c r="G719" s="2" t="str">
        <f>IF(INDEX(지갑!$H:$H,MATCH(A719&amp;B719&amp;C719&amp;D719&amp;E719&amp;F719&amp;H719,지갑!$K:$K,0))=0, "",INDEX(지갑!$H:$H,MATCH(A719&amp;B719&amp;C719&amp;D719&amp;E719&amp;F719&amp;H719,지갑!$K:$K,0)))</f>
        <v>0xd16eEBDb4F8804b66AB4b2c536917154d9a47E82</v>
      </c>
      <c r="I719" s="6" t="s">
        <v>6</v>
      </c>
      <c r="J719" s="6" t="s">
        <v>24</v>
      </c>
      <c r="K719" s="6" t="s">
        <v>11</v>
      </c>
      <c r="L719" s="6" t="s">
        <v>1677</v>
      </c>
      <c r="M719" s="23">
        <v>320.71980000000002</v>
      </c>
      <c r="P719" s="6" t="str">
        <f>IF(ISBLANK(N719)=FALSE,IF(ISERROR(INDEX(지갑!$B$2:$B$1048576,MATCH($N719&amp;O719,지갑!$J$2:$J$1048576,0))) = TRUE, "", INDEX(지갑!$B$2:$B$1048576,MATCH($N719&amp;O719,지갑!$J$2:$J$1048576,0))),"")</f>
        <v/>
      </c>
      <c r="Q719" s="6" t="str">
        <f>IF(ISBLANK(N719)=FALSE,IF(ISERROR(INDEX(지갑!$C$2:$C$1048576,MATCH($N719&amp;O719,지갑!$J$2:$J$1048576,0))) = TRUE, "", INDEX(지갑!$C$2:$C$1048576,MATCH($N719&amp;O719,지갑!$J$2:$J$1048576,0))),"")</f>
        <v/>
      </c>
      <c r="R719" s="6" t="str">
        <f>IF(ISBLANK(N719)=FALSE,IF(ISERROR(INDEX(지갑!$D$2:$D$1048576,MATCH($N719&amp;O719,지갑!$J$2:$J$1048576,0))) = TRUE, "", INDEX(지갑!$D$2:$D$1048576,MATCH($N719&amp;O719,지갑!$J$2:$J$1048576,0))),"")</f>
        <v/>
      </c>
      <c r="T719" s="12">
        <v>44438.688564814816</v>
      </c>
      <c r="U719" s="2" t="str">
        <f t="shared" si="58"/>
        <v>2021-08-30</v>
      </c>
    </row>
    <row r="720" spans="1:21">
      <c r="A720" s="2" t="s">
        <v>3</v>
      </c>
      <c r="B720" s="2" t="s">
        <v>23</v>
      </c>
      <c r="C720" s="2" t="s">
        <v>24</v>
      </c>
      <c r="D720" s="2" t="s">
        <v>1856</v>
      </c>
      <c r="E720" s="2">
        <v>10025</v>
      </c>
      <c r="F720" s="2" t="str">
        <f t="shared" si="53"/>
        <v>USDC</v>
      </c>
      <c r="G720" s="2" t="str">
        <f>IF(INDEX(지갑!$H:$H,MATCH(A720&amp;B720&amp;C720&amp;D720&amp;E720&amp;F720&amp;H720,지갑!$K:$K,0))=0, "",INDEX(지갑!$H:$H,MATCH(A720&amp;B720&amp;C720&amp;D720&amp;E720&amp;F720&amp;H720,지갑!$K:$K,0)))</f>
        <v>0xA341107b28740ee5a003BA3960448fD14174a026</v>
      </c>
      <c r="I720" s="6" t="s">
        <v>6</v>
      </c>
      <c r="J720" s="6" t="s">
        <v>24</v>
      </c>
      <c r="K720" s="6" t="s">
        <v>2194</v>
      </c>
      <c r="L720" s="6" t="s">
        <v>1677</v>
      </c>
      <c r="M720" s="23">
        <v>1000000</v>
      </c>
      <c r="P720" s="6" t="str">
        <f>IF(ISBLANK(N720)=FALSE,IF(ISERROR(INDEX(지갑!$B$2:$B$1048576,MATCH($N720&amp;O720,지갑!$J$2:$J$1048576,0))) = TRUE, "", INDEX(지갑!$B$2:$B$1048576,MATCH($N720&amp;O720,지갑!$J$2:$J$1048576,0))),"")</f>
        <v/>
      </c>
      <c r="Q720" s="6" t="str">
        <f>IF(ISBLANK(N720)=FALSE,IF(ISERROR(INDEX(지갑!$C$2:$C$1048576,MATCH($N720&amp;O720,지갑!$J$2:$J$1048576,0))) = TRUE, "", INDEX(지갑!$C$2:$C$1048576,MATCH($N720&amp;O720,지갑!$J$2:$J$1048576,0))),"")</f>
        <v/>
      </c>
      <c r="R720" s="6" t="str">
        <f>IF(ISBLANK(N720)=FALSE,IF(ISERROR(INDEX(지갑!$D$2:$D$1048576,MATCH($N720&amp;O720,지갑!$J$2:$J$1048576,0))) = TRUE, "", INDEX(지갑!$D$2:$D$1048576,MATCH($N720&amp;O720,지갑!$J$2:$J$1048576,0))),"")</f>
        <v/>
      </c>
      <c r="T720" s="12">
        <v>44438.674826388888</v>
      </c>
      <c r="U720" s="2" t="str">
        <f t="shared" si="58"/>
        <v>2021-08-30</v>
      </c>
    </row>
    <row r="721" spans="1:21">
      <c r="A721" s="2" t="s">
        <v>3</v>
      </c>
      <c r="B721" s="2" t="s">
        <v>23</v>
      </c>
      <c r="C721" s="2" t="s">
        <v>24</v>
      </c>
      <c r="D721" s="2" t="s">
        <v>1856</v>
      </c>
      <c r="E721" s="2">
        <v>10025</v>
      </c>
      <c r="F721" s="2" t="str">
        <f t="shared" si="53"/>
        <v>ETH</v>
      </c>
      <c r="G721" s="2" t="str">
        <f>IF(INDEX(지갑!$H:$H,MATCH(A721&amp;B721&amp;C721&amp;D721&amp;E721&amp;F721&amp;H721,지갑!$K:$K,0))=0, "",INDEX(지갑!$H:$H,MATCH(A721&amp;B721&amp;C721&amp;D721&amp;E721&amp;F721&amp;H721,지갑!$K:$K,0)))</f>
        <v>0xd16eEBDb4F8804b66AB4b2c536917154d9a47E82</v>
      </c>
      <c r="I721" s="6" t="s">
        <v>6</v>
      </c>
      <c r="J721" s="6" t="s">
        <v>24</v>
      </c>
      <c r="K721" s="6" t="s">
        <v>11</v>
      </c>
      <c r="L721" s="6" t="s">
        <v>1677</v>
      </c>
      <c r="M721" s="23">
        <v>149.9913</v>
      </c>
      <c r="P721" s="6" t="str">
        <f>IF(ISBLANK(N721)=FALSE,IF(ISERROR(INDEX(지갑!$B$2:$B$1048576,MATCH($N721&amp;O721,지갑!$J$2:$J$1048576,0))) = TRUE, "", INDEX(지갑!$B$2:$B$1048576,MATCH($N721&amp;O721,지갑!$J$2:$J$1048576,0))),"")</f>
        <v/>
      </c>
      <c r="Q721" s="6" t="str">
        <f>IF(ISBLANK(N721)=FALSE,IF(ISERROR(INDEX(지갑!$C$2:$C$1048576,MATCH($N721&amp;O721,지갑!$J$2:$J$1048576,0))) = TRUE, "", INDEX(지갑!$C$2:$C$1048576,MATCH($N721&amp;O721,지갑!$J$2:$J$1048576,0))),"")</f>
        <v/>
      </c>
      <c r="R721" s="6" t="str">
        <f>IF(ISBLANK(N721)=FALSE,IF(ISERROR(INDEX(지갑!$D$2:$D$1048576,MATCH($N721&amp;O721,지갑!$J$2:$J$1048576,0))) = TRUE, "", INDEX(지갑!$D$2:$D$1048576,MATCH($N721&amp;O721,지갑!$J$2:$J$1048576,0))),"")</f>
        <v/>
      </c>
      <c r="T721" s="12">
        <v>44438.674641203703</v>
      </c>
      <c r="U721" s="2" t="str">
        <f t="shared" si="58"/>
        <v>2021-08-30</v>
      </c>
    </row>
    <row r="722" spans="1:21">
      <c r="A722" s="2" t="s">
        <v>3</v>
      </c>
      <c r="B722" s="2" t="s">
        <v>23</v>
      </c>
      <c r="C722" s="2" t="s">
        <v>24</v>
      </c>
      <c r="D722" s="2" t="s">
        <v>1856</v>
      </c>
      <c r="E722" s="2">
        <v>10025</v>
      </c>
      <c r="F722" s="2" t="str">
        <f t="shared" si="53"/>
        <v>USDC</v>
      </c>
      <c r="G722" s="2" t="str">
        <f>IF(INDEX(지갑!$H:$H,MATCH(A722&amp;B722&amp;C722&amp;D722&amp;E722&amp;F722&amp;H722,지갑!$K:$K,0))=0, "",INDEX(지갑!$H:$H,MATCH(A722&amp;B722&amp;C722&amp;D722&amp;E722&amp;F722&amp;H722,지갑!$K:$K,0)))</f>
        <v>0xA341107b28740ee5a003BA3960448fD14174a026</v>
      </c>
      <c r="I722" s="6" t="s">
        <v>6</v>
      </c>
      <c r="J722" s="6" t="s">
        <v>24</v>
      </c>
      <c r="K722" s="6" t="s">
        <v>12</v>
      </c>
      <c r="L722" s="6" t="s">
        <v>1675</v>
      </c>
      <c r="M722" s="23">
        <v>4000000</v>
      </c>
      <c r="N722" s="6" t="s">
        <v>68</v>
      </c>
      <c r="P722" s="6" t="str">
        <f>IF(ISBLANK(N722)=FALSE,IF(ISERROR(INDEX(지갑!$B$2:$B$1048576,MATCH($N722&amp;O722,지갑!$J$2:$J$1048576,0))) = TRUE, "", INDEX(지갑!$B$2:$B$1048576,MATCH($N722&amp;O722,지갑!$J$2:$J$1048576,0))),"")</f>
        <v>exchange</v>
      </c>
      <c r="Q722" s="6" t="str">
        <f>IF(ISBLANK(N722)=FALSE,IF(ISERROR(INDEX(지갑!$C$2:$C$1048576,MATCH($N722&amp;O722,지갑!$J$2:$J$1048576,0))) = TRUE, "", INDEX(지갑!$C$2:$C$1048576,MATCH($N722&amp;O722,지갑!$J$2:$J$1048576,0))),"")</f>
        <v>Binance</v>
      </c>
      <c r="R722" s="6" t="str">
        <f>IF(ISBLANK(N722)=FALSE,IF(ISERROR(INDEX(지갑!$D$2:$D$1048576,MATCH($N722&amp;O722,지갑!$J$2:$J$1048576,0))) = TRUE, "", INDEX(지갑!$D$2:$D$1048576,MATCH($N722&amp;O722,지갑!$J$2:$J$1048576,0))),"")</f>
        <v>BBRICK</v>
      </c>
      <c r="S722" s="6" t="s">
        <v>1808</v>
      </c>
      <c r="T722" s="12">
        <v>44435.77138888889</v>
      </c>
      <c r="U722" s="2" t="str">
        <f t="shared" si="58"/>
        <v>2021-08-27</v>
      </c>
    </row>
    <row r="723" spans="1:21">
      <c r="A723" s="2" t="s">
        <v>3</v>
      </c>
      <c r="B723" s="2" t="s">
        <v>23</v>
      </c>
      <c r="C723" s="2" t="s">
        <v>24</v>
      </c>
      <c r="D723" s="2" t="s">
        <v>1856</v>
      </c>
      <c r="E723" s="2">
        <v>10025</v>
      </c>
      <c r="F723" s="2" t="str">
        <f t="shared" si="53"/>
        <v>USDT</v>
      </c>
      <c r="G723" s="2" t="str">
        <f>IF(INDEX(지갑!$H:$H,MATCH(A723&amp;B723&amp;C723&amp;D723&amp;E723&amp;F723&amp;H723,지갑!$K:$K,0))=0, "",INDEX(지갑!$H:$H,MATCH(A723&amp;B723&amp;C723&amp;D723&amp;E723&amp;F723&amp;H723,지갑!$K:$K,0)))</f>
        <v>0xA341107b28740ee5a003BA3960448fD14174a026</v>
      </c>
      <c r="I723" s="6" t="s">
        <v>6</v>
      </c>
      <c r="J723" s="6" t="s">
        <v>24</v>
      </c>
      <c r="K723" s="6" t="s">
        <v>13</v>
      </c>
      <c r="L723" s="6" t="s">
        <v>1675</v>
      </c>
      <c r="M723" s="23">
        <v>709150</v>
      </c>
      <c r="N723" s="6" t="s">
        <v>234</v>
      </c>
      <c r="P723" s="6" t="str">
        <f>IF(ISBLANK(N723)=FALSE,IF(ISERROR(INDEX(지갑!$B$2:$B$1048576,MATCH($N723&amp;O723,지갑!$J$2:$J$1048576,0))) = TRUE, "", INDEX(지갑!$B$2:$B$1048576,MATCH($N723&amp;O723,지갑!$J$2:$J$1048576,0))),"")</f>
        <v/>
      </c>
      <c r="Q723" s="6" t="str">
        <f>IF(ISBLANK(N723)=FALSE,IF(ISERROR(INDEX(지갑!$C$2:$C$1048576,MATCH($N723&amp;O723,지갑!$J$2:$J$1048576,0))) = TRUE, "", INDEX(지갑!$C$2:$C$1048576,MATCH($N723&amp;O723,지갑!$J$2:$J$1048576,0))),"")</f>
        <v/>
      </c>
      <c r="R723" s="6" t="str">
        <f>IF(ISBLANK(N723)=FALSE,IF(ISERROR(INDEX(지갑!$D$2:$D$1048576,MATCH($N723&amp;O723,지갑!$J$2:$J$1048576,0))) = TRUE, "", INDEX(지갑!$D$2:$D$1048576,MATCH($N723&amp;O723,지갑!$J$2:$J$1048576,0))),"")</f>
        <v/>
      </c>
      <c r="S723" s="6" t="s">
        <v>1809</v>
      </c>
      <c r="T723" s="12">
        <v>44425.694513888891</v>
      </c>
      <c r="U723" s="2" t="str">
        <f t="shared" si="58"/>
        <v>2021-08-17</v>
      </c>
    </row>
    <row r="724" spans="1:21">
      <c r="A724" s="2" t="s">
        <v>3</v>
      </c>
      <c r="B724" s="2" t="s">
        <v>23</v>
      </c>
      <c r="C724" s="2" t="s">
        <v>24</v>
      </c>
      <c r="D724" s="2" t="s">
        <v>1856</v>
      </c>
      <c r="E724" s="2">
        <v>10025</v>
      </c>
      <c r="F724" s="2" t="str">
        <f t="shared" si="53"/>
        <v>USDT</v>
      </c>
      <c r="G724" s="2" t="str">
        <f>IF(INDEX(지갑!$H:$H,MATCH(A724&amp;B724&amp;C724&amp;D724&amp;E724&amp;F724&amp;H724,지갑!$K:$K,0))=0, "",INDEX(지갑!$H:$H,MATCH(A724&amp;B724&amp;C724&amp;D724&amp;E724&amp;F724&amp;H724,지갑!$K:$K,0)))</f>
        <v>0xA341107b28740ee5a003BA3960448fD14174a026</v>
      </c>
      <c r="I724" s="6" t="s">
        <v>6</v>
      </c>
      <c r="J724" s="6" t="s">
        <v>24</v>
      </c>
      <c r="K724" s="6" t="s">
        <v>13</v>
      </c>
      <c r="L724" s="6" t="s">
        <v>1677</v>
      </c>
      <c r="M724" s="23">
        <v>5564.5450000000001</v>
      </c>
      <c r="P724" s="6" t="str">
        <f>IF(ISBLANK(N724)=FALSE,IF(ISERROR(INDEX(지갑!$B$2:$B$1048576,MATCH($N724&amp;O724,지갑!$J$2:$J$1048576,0))) = TRUE, "", INDEX(지갑!$B$2:$B$1048576,MATCH($N724&amp;O724,지갑!$J$2:$J$1048576,0))),"")</f>
        <v/>
      </c>
      <c r="Q724" s="6" t="str">
        <f>IF(ISBLANK(N724)=FALSE,IF(ISERROR(INDEX(지갑!$C$2:$C$1048576,MATCH($N724&amp;O724,지갑!$J$2:$J$1048576,0))) = TRUE, "", INDEX(지갑!$C$2:$C$1048576,MATCH($N724&amp;O724,지갑!$J$2:$J$1048576,0))),"")</f>
        <v/>
      </c>
      <c r="R724" s="6" t="str">
        <f>IF(ISBLANK(N724)=FALSE,IF(ISERROR(INDEX(지갑!$D$2:$D$1048576,MATCH($N724&amp;O724,지갑!$J$2:$J$1048576,0))) = TRUE, "", INDEX(지갑!$D$2:$D$1048576,MATCH($N724&amp;O724,지갑!$J$2:$J$1048576,0))),"")</f>
        <v/>
      </c>
      <c r="T724" s="12">
        <v>44392.573009259257</v>
      </c>
      <c r="U724" s="2" t="str">
        <f t="shared" si="58"/>
        <v>2021-07-15</v>
      </c>
    </row>
    <row r="725" spans="1:21">
      <c r="A725" s="2" t="s">
        <v>3</v>
      </c>
      <c r="B725" s="2" t="s">
        <v>23</v>
      </c>
      <c r="C725" s="2" t="s">
        <v>24</v>
      </c>
      <c r="D725" s="2" t="s">
        <v>1856</v>
      </c>
      <c r="E725" s="2">
        <v>10025</v>
      </c>
      <c r="F725" s="2" t="str">
        <f t="shared" si="53"/>
        <v>BTC</v>
      </c>
      <c r="G725" s="2" t="str">
        <f>IF(INDEX(지갑!$H:$H,MATCH(A725&amp;B725&amp;C725&amp;D725&amp;E725&amp;F725&amp;H725,지갑!$K:$K,0))=0, "",INDEX(지갑!$H:$H,MATCH(A725&amp;B725&amp;C725&amp;D725&amp;E725&amp;F725&amp;H725,지갑!$K:$K,0)))</f>
        <v>3H9GcbHrica8tDjBgkByHKNbwpcdTapLoK</v>
      </c>
      <c r="I725" s="6" t="s">
        <v>6</v>
      </c>
      <c r="J725" s="6" t="s">
        <v>24</v>
      </c>
      <c r="K725" s="6" t="s">
        <v>9</v>
      </c>
      <c r="L725" s="6" t="s">
        <v>9</v>
      </c>
      <c r="M725" s="23">
        <v>20.94819</v>
      </c>
      <c r="N725" s="6" t="s">
        <v>1020</v>
      </c>
      <c r="P725" s="6" t="str">
        <f>IF(ISBLANK(N725)=FALSE,IF(ISERROR(INDEX(지갑!$B$2:$B$1048576,MATCH($N725&amp;O725,지갑!$J$2:$J$1048576,0))) = TRUE, "", INDEX(지갑!$B$2:$B$1048576,MATCH($N725&amp;O725,지갑!$J$2:$J$1048576,0))),"")</f>
        <v/>
      </c>
      <c r="Q725" s="6" t="str">
        <f>IF(ISBLANK(N725)=FALSE,IF(ISERROR(INDEX(지갑!$C$2:$C$1048576,MATCH($N725&amp;O725,지갑!$J$2:$J$1048576,0))) = TRUE, "", INDEX(지갑!$C$2:$C$1048576,MATCH($N725&amp;O725,지갑!$J$2:$J$1048576,0))),"")</f>
        <v/>
      </c>
      <c r="R725" s="6" t="str">
        <f>IF(ISBLANK(N725)=FALSE,IF(ISERROR(INDEX(지갑!$D$2:$D$1048576,MATCH($N725&amp;O725,지갑!$J$2:$J$1048576,0))) = TRUE, "", INDEX(지갑!$D$2:$D$1048576,MATCH($N725&amp;O725,지갑!$J$2:$J$1048576,0))),"")</f>
        <v/>
      </c>
      <c r="S725" s="6" t="s">
        <v>1810</v>
      </c>
      <c r="T725" s="12">
        <v>44340.951886574076</v>
      </c>
      <c r="U725" s="2" t="str">
        <f t="shared" si="58"/>
        <v>2021-05-24</v>
      </c>
    </row>
    <row r="726" spans="1:21">
      <c r="A726" s="2" t="s">
        <v>3</v>
      </c>
      <c r="B726" s="2" t="s">
        <v>23</v>
      </c>
      <c r="C726" s="2" t="s">
        <v>24</v>
      </c>
      <c r="D726" s="2" t="s">
        <v>1856</v>
      </c>
      <c r="E726" s="2">
        <v>10025</v>
      </c>
      <c r="F726" s="2" t="str">
        <f t="shared" si="53"/>
        <v>BTC</v>
      </c>
      <c r="G726" s="2" t="str">
        <f>IF(INDEX(지갑!$H:$H,MATCH(A726&amp;B726&amp;C726&amp;D726&amp;E726&amp;F726&amp;H726,지갑!$K:$K,0))=0, "",INDEX(지갑!$H:$H,MATCH(A726&amp;B726&amp;C726&amp;D726&amp;E726&amp;F726&amp;H726,지갑!$K:$K,0)))</f>
        <v>3H9GcbHrica8tDjBgkByHKNbwpcdTapLoK</v>
      </c>
      <c r="I726" s="6" t="s">
        <v>6</v>
      </c>
      <c r="J726" s="6" t="s">
        <v>24</v>
      </c>
      <c r="K726" s="6" t="s">
        <v>9</v>
      </c>
      <c r="L726" s="6" t="s">
        <v>1677</v>
      </c>
      <c r="M726" s="23">
        <v>2.7115740000000002</v>
      </c>
      <c r="P726" s="6" t="str">
        <f>IF(ISBLANK(N726)=FALSE,IF(ISERROR(INDEX(지갑!$B$2:$B$1048576,MATCH($N726&amp;O726,지갑!$J$2:$J$1048576,0))) = TRUE, "", INDEX(지갑!$B$2:$B$1048576,MATCH($N726&amp;O726,지갑!$J$2:$J$1048576,0))),"")</f>
        <v/>
      </c>
      <c r="Q726" s="6" t="str">
        <f>IF(ISBLANK(N726)=FALSE,IF(ISERROR(INDEX(지갑!$C$2:$C$1048576,MATCH($N726&amp;O726,지갑!$J$2:$J$1048576,0))) = TRUE, "", INDEX(지갑!$C$2:$C$1048576,MATCH($N726&amp;O726,지갑!$J$2:$J$1048576,0))),"")</f>
        <v/>
      </c>
      <c r="R726" s="6" t="str">
        <f>IF(ISBLANK(N726)=FALSE,IF(ISERROR(INDEX(지갑!$D$2:$D$1048576,MATCH($N726&amp;O726,지갑!$J$2:$J$1048576,0))) = TRUE, "", INDEX(지갑!$D$2:$D$1048576,MATCH($N726&amp;O726,지갑!$J$2:$J$1048576,0))),"")</f>
        <v/>
      </c>
      <c r="T726" s="12">
        <v>44340.68886574074</v>
      </c>
      <c r="U726" s="2" t="str">
        <f t="shared" si="58"/>
        <v>2021-05-24</v>
      </c>
    </row>
    <row r="727" spans="1:21">
      <c r="A727" s="2" t="s">
        <v>3</v>
      </c>
      <c r="B727" s="2" t="s">
        <v>23</v>
      </c>
      <c r="C727" s="2" t="s">
        <v>24</v>
      </c>
      <c r="D727" s="2" t="s">
        <v>1856</v>
      </c>
      <c r="E727" s="2">
        <v>10025</v>
      </c>
      <c r="F727" s="2" t="str">
        <f t="shared" si="53"/>
        <v>BTC</v>
      </c>
      <c r="G727" s="2" t="str">
        <f>IF(INDEX(지갑!$H:$H,MATCH(A727&amp;B727&amp;C727&amp;D727&amp;E727&amp;F727&amp;H727,지갑!$K:$K,0))=0, "",INDEX(지갑!$H:$H,MATCH(A727&amp;B727&amp;C727&amp;D727&amp;E727&amp;F727&amp;H727,지갑!$K:$K,0)))</f>
        <v>3H9GcbHrica8tDjBgkByHKNbwpcdTapLoK</v>
      </c>
      <c r="I727" s="6" t="s">
        <v>6</v>
      </c>
      <c r="J727" s="6" t="s">
        <v>24</v>
      </c>
      <c r="K727" s="6" t="s">
        <v>9</v>
      </c>
      <c r="L727" s="6" t="s">
        <v>9</v>
      </c>
      <c r="M727" s="23">
        <v>20</v>
      </c>
      <c r="N727" s="6" t="s">
        <v>1020</v>
      </c>
      <c r="P727" s="6" t="str">
        <f>IF(ISBLANK(N727)=FALSE,IF(ISERROR(INDEX(지갑!$B$2:$B$1048576,MATCH($N727&amp;O727,지갑!$J$2:$J$1048576,0))) = TRUE, "", INDEX(지갑!$B$2:$B$1048576,MATCH($N727&amp;O727,지갑!$J$2:$J$1048576,0))),"")</f>
        <v/>
      </c>
      <c r="Q727" s="6" t="str">
        <f>IF(ISBLANK(N727)=FALSE,IF(ISERROR(INDEX(지갑!$C$2:$C$1048576,MATCH($N727&amp;O727,지갑!$J$2:$J$1048576,0))) = TRUE, "", INDEX(지갑!$C$2:$C$1048576,MATCH($N727&amp;O727,지갑!$J$2:$J$1048576,0))),"")</f>
        <v/>
      </c>
      <c r="R727" s="6" t="str">
        <f>IF(ISBLANK(N727)=FALSE,IF(ISERROR(INDEX(지갑!$D$2:$D$1048576,MATCH($N727&amp;O727,지갑!$J$2:$J$1048576,0))) = TRUE, "", INDEX(지갑!$D$2:$D$1048576,MATCH($N727&amp;O727,지갑!$J$2:$J$1048576,0))),"")</f>
        <v/>
      </c>
      <c r="S727" s="6" t="s">
        <v>1811</v>
      </c>
      <c r="T727" s="12">
        <v>44340.674976851849</v>
      </c>
      <c r="U727" s="2" t="str">
        <f t="shared" si="58"/>
        <v>2021-05-24</v>
      </c>
    </row>
    <row r="728" spans="1:21">
      <c r="A728" s="2" t="s">
        <v>3</v>
      </c>
      <c r="B728" s="2" t="s">
        <v>6</v>
      </c>
      <c r="C728" s="2" t="s">
        <v>8</v>
      </c>
      <c r="D728" s="2" t="s">
        <v>1855</v>
      </c>
      <c r="E728" s="2">
        <v>10003</v>
      </c>
      <c r="F728" s="2" t="str">
        <f t="shared" si="53"/>
        <v>BTC</v>
      </c>
      <c r="G728" s="2" t="str">
        <f>IF(INDEX(지갑!$H:$H,MATCH(A728&amp;B728&amp;C728&amp;D728&amp;E728&amp;F728&amp;H728,지갑!$K:$K,0))=0, "",INDEX(지갑!$H:$H,MATCH(A728&amp;B728&amp;C728&amp;D728&amp;E728&amp;F728&amp;H728,지갑!$K:$K,0)))</f>
        <v>337ne45ueXx2iAR1gNAqxnwsCGuLquCLnh</v>
      </c>
      <c r="I728" s="6" t="s">
        <v>6</v>
      </c>
      <c r="J728" s="6" t="s">
        <v>58</v>
      </c>
      <c r="K728" s="6" t="s">
        <v>9</v>
      </c>
      <c r="L728" s="6" t="str">
        <f>UPPER(K728)</f>
        <v>BTC</v>
      </c>
      <c r="M728" s="23">
        <v>1.0047479999999999E-2</v>
      </c>
      <c r="N728" s="6" t="s">
        <v>83</v>
      </c>
      <c r="P728" s="6" t="str">
        <f>IF(ISBLANK(N728)=FALSE,IF(ISERROR(INDEX(지갑!$B$2:$B$1048576,MATCH($N728&amp;O728,지갑!$J$2:$J$1048576,0))) = TRUE, "", INDEX(지갑!$B$2:$B$1048576,MATCH($N728&amp;O728,지갑!$J$2:$J$1048576,0))),"")</f>
        <v>exchange</v>
      </c>
      <c r="Q728" s="6" t="str">
        <f>IF(ISBLANK(N728)=FALSE,IF(ISERROR(INDEX(지갑!$C$2:$C$1048576,MATCH($N728&amp;O728,지갑!$J$2:$J$1048576,0))) = TRUE, "", INDEX(지갑!$C$2:$C$1048576,MATCH($N728&amp;O728,지갑!$J$2:$J$1048576,0))),"")</f>
        <v>GDAC</v>
      </c>
      <c r="R728" s="6" t="str">
        <f>IF(ISBLANK(N728)=FALSE,IF(ISERROR(INDEX(지갑!$D$2:$D$1048576,MATCH($N728&amp;O728,지갑!$J$2:$J$1048576,0))) = TRUE, "", INDEX(지갑!$D$2:$D$1048576,MATCH($N728&amp;O728,지갑!$J$2:$J$1048576,0))),"")</f>
        <v>Peertec</v>
      </c>
      <c r="S728" s="6" t="s">
        <v>444</v>
      </c>
      <c r="T728" s="12">
        <v>44695.430821759262</v>
      </c>
      <c r="U728" s="2" t="str">
        <f t="shared" si="58"/>
        <v>2022-05-14</v>
      </c>
    </row>
    <row r="729" spans="1:21">
      <c r="A729" s="2" t="s">
        <v>3</v>
      </c>
      <c r="B729" s="2" t="str">
        <f t="shared" ref="B729:C732" si="60">I729</f>
        <v>Huobi</v>
      </c>
      <c r="C729" s="2" t="str">
        <f t="shared" si="60"/>
        <v>Peertec</v>
      </c>
      <c r="F729" s="2" t="str">
        <f t="shared" si="53"/>
        <v>ETH</v>
      </c>
      <c r="G729" s="2" t="str">
        <f>IF(INDEX(지갑!$H:$H,MATCH(A729&amp;B729&amp;C729&amp;D729&amp;E729&amp;F729&amp;H729,지갑!$K:$K,0))=0, "",INDEX(지갑!$H:$H,MATCH(A729&amp;B729&amp;C729&amp;D729&amp;E729&amp;F729&amp;H729,지갑!$K:$K,0)))</f>
        <v>0xdb245cf0aec8bf5d4b3002d00f3e701e80ba380a</v>
      </c>
      <c r="I729" s="6" t="s">
        <v>858</v>
      </c>
      <c r="J729" s="6" t="s">
        <v>58</v>
      </c>
      <c r="K729" s="6" t="s">
        <v>11</v>
      </c>
      <c r="L729" s="6" t="s">
        <v>1005</v>
      </c>
      <c r="M729" s="9">
        <v>1529.9999531599999</v>
      </c>
      <c r="N729" s="6" t="s">
        <v>199</v>
      </c>
      <c r="P729" s="6" t="str">
        <f>IF(ISBLANK(N729)=FALSE,IF(ISERROR(INDEX(지갑!$B$2:$B$1048576,MATCH($N729&amp;O729,지갑!$J$2:$J$1048576,0))) = TRUE, "", INDEX(지갑!$B$2:$B$1048576,MATCH($N729&amp;O729,지갑!$J$2:$J$1048576,0))),"")</f>
        <v>exchange</v>
      </c>
      <c r="Q729" s="6" t="str">
        <f>IF(ISBLANK(N729)=FALSE,IF(ISERROR(INDEX(지갑!$C$2:$C$1048576,MATCH($N729&amp;O729,지갑!$J$2:$J$1048576,0))) = TRUE, "", INDEX(지갑!$C$2:$C$1048576,MATCH($N729&amp;O729,지갑!$J$2:$J$1048576,0))),"")</f>
        <v>FTX</v>
      </c>
      <c r="R729" s="6" t="str">
        <f>IF(ISBLANK(N729)=FALSE,IF(ISERROR(INDEX(지갑!$D$2:$D$1048576,MATCH($N729&amp;O729,지갑!$J$2:$J$1048576,0))) = TRUE, "", INDEX(지갑!$D$2:$D$1048576,MATCH($N729&amp;O729,지갑!$J$2:$J$1048576,0))),"")</f>
        <v>Peertec</v>
      </c>
      <c r="S729" s="6" t="s">
        <v>1084</v>
      </c>
      <c r="T729" s="12">
        <v>44369.471259722217</v>
      </c>
      <c r="U729" s="2" t="str">
        <f t="shared" si="58"/>
        <v>2021-06-22</v>
      </c>
    </row>
    <row r="730" spans="1:21">
      <c r="A730" s="2" t="s">
        <v>3</v>
      </c>
      <c r="B730" s="2" t="str">
        <f t="shared" si="60"/>
        <v>Huobi</v>
      </c>
      <c r="C730" s="2" t="str">
        <f t="shared" si="60"/>
        <v>Peertec</v>
      </c>
      <c r="F730" s="2" t="str">
        <f t="shared" ref="F730:F793" si="61">K730</f>
        <v>USDT</v>
      </c>
      <c r="G730" s="2" t="str">
        <f>IF(INDEX(지갑!$H:$H,MATCH(A730&amp;B730&amp;C730&amp;D730&amp;E730&amp;F730&amp;H730,지갑!$K:$K,0))=0, "",INDEX(지갑!$H:$H,MATCH(A730&amp;B730&amp;C730&amp;D730&amp;E730&amp;F730&amp;H730,지갑!$K:$K,0)))</f>
        <v>0xdb245cf0aec8bf5d4b3002d00f3e701e80ba380a</v>
      </c>
      <c r="I730" s="6" t="s">
        <v>858</v>
      </c>
      <c r="J730" s="6" t="s">
        <v>58</v>
      </c>
      <c r="K730" s="6" t="s">
        <v>13</v>
      </c>
      <c r="L730" s="6" t="s">
        <v>1005</v>
      </c>
      <c r="M730" s="9">
        <v>1201088.0192835799</v>
      </c>
      <c r="N730" s="6" t="s">
        <v>199</v>
      </c>
      <c r="P730" s="6" t="str">
        <f>IF(ISBLANK(N730)=FALSE,IF(ISERROR(INDEX(지갑!$B$2:$B$1048576,MATCH($N730&amp;O730,지갑!$J$2:$J$1048576,0))) = TRUE, "", INDEX(지갑!$B$2:$B$1048576,MATCH($N730&amp;O730,지갑!$J$2:$J$1048576,0))),"")</f>
        <v>exchange</v>
      </c>
      <c r="Q730" s="6" t="str">
        <f>IF(ISBLANK(N730)=FALSE,IF(ISERROR(INDEX(지갑!$C$2:$C$1048576,MATCH($N730&amp;O730,지갑!$J$2:$J$1048576,0))) = TRUE, "", INDEX(지갑!$C$2:$C$1048576,MATCH($N730&amp;O730,지갑!$J$2:$J$1048576,0))),"")</f>
        <v>FTX</v>
      </c>
      <c r="R730" s="6" t="str">
        <f>IF(ISBLANK(N730)=FALSE,IF(ISERROR(INDEX(지갑!$D$2:$D$1048576,MATCH($N730&amp;O730,지갑!$J$2:$J$1048576,0))) = TRUE, "", INDEX(지갑!$D$2:$D$1048576,MATCH($N730&amp;O730,지갑!$J$2:$J$1048576,0))),"")</f>
        <v>Peertec</v>
      </c>
      <c r="S730" s="6" t="s">
        <v>1085</v>
      </c>
      <c r="T730" s="12">
        <v>44370.730778680547</v>
      </c>
      <c r="U730" s="2" t="str">
        <f t="shared" si="58"/>
        <v>2021-06-23</v>
      </c>
    </row>
    <row r="731" spans="1:21">
      <c r="A731" s="2" t="s">
        <v>3</v>
      </c>
      <c r="B731" s="2" t="str">
        <f t="shared" si="60"/>
        <v>Huobi</v>
      </c>
      <c r="C731" s="2" t="str">
        <f t="shared" si="60"/>
        <v>Peertec</v>
      </c>
      <c r="F731" s="2" t="str">
        <f t="shared" si="61"/>
        <v>ETH</v>
      </c>
      <c r="G731" s="2" t="str">
        <f>IF(INDEX(지갑!$H:$H,MATCH(A731&amp;B731&amp;C731&amp;D731&amp;E731&amp;F731&amp;H731,지갑!$K:$K,0))=0, "",INDEX(지갑!$H:$H,MATCH(A731&amp;B731&amp;C731&amp;D731&amp;E731&amp;F731&amp;H731,지갑!$K:$K,0)))</f>
        <v>0xdb245cf0aec8bf5d4b3002d00f3e701e80ba380a</v>
      </c>
      <c r="I731" s="6" t="s">
        <v>858</v>
      </c>
      <c r="J731" s="6" t="s">
        <v>58</v>
      </c>
      <c r="K731" s="6" t="s">
        <v>11</v>
      </c>
      <c r="L731" s="6" t="s">
        <v>11</v>
      </c>
      <c r="M731" s="9">
        <v>250.29599999999999</v>
      </c>
      <c r="N731" s="6" t="s">
        <v>1086</v>
      </c>
      <c r="P731" s="6" t="str">
        <f>IF(ISBLANK(N731)=FALSE,IF(ISERROR(INDEX(지갑!$B$2:$B$1048576,MATCH($N731&amp;O731,지갑!$J$2:$J$1048576,0))) = TRUE, "", INDEX(지갑!$B$2:$B$1048576,MATCH($N731&amp;O731,지갑!$J$2:$J$1048576,0))),"")</f>
        <v>exchange</v>
      </c>
      <c r="Q731" s="6" t="str">
        <f>IF(ISBLANK(N731)=FALSE,IF(ISERROR(INDEX(지갑!$C$2:$C$1048576,MATCH($N731&amp;O731,지갑!$J$2:$J$1048576,0))) = TRUE, "", INDEX(지갑!$C$2:$C$1048576,MATCH($N731&amp;O731,지갑!$J$2:$J$1048576,0))),"")</f>
        <v>Bithumb</v>
      </c>
      <c r="R731" s="6" t="str">
        <f>IF(ISBLANK(N731)=FALSE,IF(ISERROR(INDEX(지갑!$D$2:$D$1048576,MATCH($N731&amp;O731,지갑!$J$2:$J$1048576,0))) = TRUE, "", INDEX(지갑!$D$2:$D$1048576,MATCH($N731&amp;O731,지갑!$J$2:$J$1048576,0))),"")</f>
        <v>BBRICK</v>
      </c>
      <c r="S731" s="6" t="s">
        <v>1087</v>
      </c>
      <c r="T731" s="12">
        <v>44372.424828518517</v>
      </c>
      <c r="U731" s="2" t="str">
        <f t="shared" si="58"/>
        <v>2021-06-25</v>
      </c>
    </row>
    <row r="732" spans="1:21">
      <c r="A732" s="2" t="s">
        <v>3</v>
      </c>
      <c r="B732" s="2" t="str">
        <f t="shared" si="60"/>
        <v>Huobi</v>
      </c>
      <c r="C732" s="2" t="str">
        <f t="shared" si="60"/>
        <v>Peertec</v>
      </c>
      <c r="F732" s="2" t="str">
        <f t="shared" si="61"/>
        <v>USDT</v>
      </c>
      <c r="G732" s="2" t="str">
        <f>IF(INDEX(지갑!$H:$H,MATCH(A732&amp;B732&amp;C732&amp;D732&amp;E732&amp;F732&amp;H732,지갑!$K:$K,0))=0, "",INDEX(지갑!$H:$H,MATCH(A732&amp;B732&amp;C732&amp;D732&amp;E732&amp;F732&amp;H732,지갑!$K:$K,0)))</f>
        <v>0xdb245cf0aec8bf5d4b3002d00f3e701e80ba380a</v>
      </c>
      <c r="I732" s="6" t="s">
        <v>858</v>
      </c>
      <c r="J732" s="6" t="s">
        <v>58</v>
      </c>
      <c r="K732" s="6" t="s">
        <v>13</v>
      </c>
      <c r="L732" s="6" t="s">
        <v>1005</v>
      </c>
      <c r="M732" s="9">
        <v>4999.9099158999998</v>
      </c>
      <c r="N732" s="6" t="s">
        <v>199</v>
      </c>
      <c r="P732" s="6" t="str">
        <f>IF(ISBLANK(N732)=FALSE,IF(ISERROR(INDEX(지갑!$B$2:$B$1048576,MATCH($N732&amp;O732,지갑!$J$2:$J$1048576,0))) = TRUE, "", INDEX(지갑!$B$2:$B$1048576,MATCH($N732&amp;O732,지갑!$J$2:$J$1048576,0))),"")</f>
        <v>exchange</v>
      </c>
      <c r="Q732" s="6" t="str">
        <f>IF(ISBLANK(N732)=FALSE,IF(ISERROR(INDEX(지갑!$C$2:$C$1048576,MATCH($N732&amp;O732,지갑!$J$2:$J$1048576,0))) = TRUE, "", INDEX(지갑!$C$2:$C$1048576,MATCH($N732&amp;O732,지갑!$J$2:$J$1048576,0))),"")</f>
        <v>FTX</v>
      </c>
      <c r="R732" s="6" t="str">
        <f>IF(ISBLANK(N732)=FALSE,IF(ISERROR(INDEX(지갑!$D$2:$D$1048576,MATCH($N732&amp;O732,지갑!$J$2:$J$1048576,0))) = TRUE, "", INDEX(지갑!$D$2:$D$1048576,MATCH($N732&amp;O732,지갑!$J$2:$J$1048576,0))),"")</f>
        <v>Peertec</v>
      </c>
      <c r="S732" s="6" t="s">
        <v>1088</v>
      </c>
      <c r="T732" s="12">
        <v>44372.546873356478</v>
      </c>
      <c r="U732" s="2" t="str">
        <f t="shared" si="58"/>
        <v>2021-06-25</v>
      </c>
    </row>
    <row r="733" spans="1:21">
      <c r="A733" s="2" t="s">
        <v>3</v>
      </c>
      <c r="B733" s="2" t="s">
        <v>6</v>
      </c>
      <c r="C733" s="2" t="s">
        <v>8</v>
      </c>
      <c r="D733" s="2" t="s">
        <v>1855</v>
      </c>
      <c r="E733" s="2">
        <v>10003</v>
      </c>
      <c r="F733" s="2" t="str">
        <f t="shared" si="61"/>
        <v>ETH</v>
      </c>
      <c r="G733" s="2" t="str">
        <f>IF(INDEX(지갑!$H:$H,MATCH(A733&amp;B733&amp;C733&amp;D733&amp;E733&amp;F733&amp;H733,지갑!$K:$K,0))=0, "",INDEX(지갑!$H:$H,MATCH(A733&amp;B733&amp;C733&amp;D733&amp;E733&amp;F733&amp;H733,지갑!$K:$K,0)))</f>
        <v>0xaB4Bfe506a3Cb36ADDf97678293bD429B9951726</v>
      </c>
      <c r="I733" s="6" t="s">
        <v>6</v>
      </c>
      <c r="J733" s="6" t="s">
        <v>58</v>
      </c>
      <c r="K733" s="6" t="s">
        <v>11</v>
      </c>
      <c r="L733" s="6" t="str">
        <f t="shared" ref="L733:L739" si="62">UPPER(K733)</f>
        <v>ETH</v>
      </c>
      <c r="M733" s="23">
        <v>9.8066399999999998E-2</v>
      </c>
      <c r="N733" s="6" t="s">
        <v>86</v>
      </c>
      <c r="P733" s="6" t="str">
        <f>IF(ISBLANK(N733)=FALSE,IF(ISERROR(INDEX(지갑!$B$2:$B$1048576,MATCH($N733&amp;O733,지갑!$J$2:$J$1048576,0))) = TRUE, "", INDEX(지갑!$B$2:$B$1048576,MATCH($N733&amp;O733,지갑!$J$2:$J$1048576,0))),"")</f>
        <v>exchange</v>
      </c>
      <c r="Q733" s="6" t="str">
        <f>IF(ISBLANK(N733)=FALSE,IF(ISERROR(INDEX(지갑!$C$2:$C$1048576,MATCH($N733&amp;O733,지갑!$J$2:$J$1048576,0))) = TRUE, "", INDEX(지갑!$C$2:$C$1048576,MATCH($N733&amp;O733,지갑!$J$2:$J$1048576,0))),"")</f>
        <v>GDAC</v>
      </c>
      <c r="R733" s="6" t="str">
        <f>IF(ISBLANK(N733)=FALSE,IF(ISERROR(INDEX(지갑!$D$2:$D$1048576,MATCH($N733&amp;O733,지갑!$J$2:$J$1048576,0))) = TRUE, "", INDEX(지갑!$D$2:$D$1048576,MATCH($N733&amp;O733,지갑!$J$2:$J$1048576,0))),"")</f>
        <v>Peertec</v>
      </c>
      <c r="S733" s="6" t="s">
        <v>446</v>
      </c>
      <c r="T733" s="12">
        <v>44695.429351851853</v>
      </c>
      <c r="U733" s="2" t="str">
        <f t="shared" si="58"/>
        <v>2022-05-14</v>
      </c>
    </row>
    <row r="734" spans="1:21">
      <c r="A734" s="2" t="s">
        <v>3</v>
      </c>
      <c r="B734" s="2" t="s">
        <v>6</v>
      </c>
      <c r="C734" s="2" t="s">
        <v>8</v>
      </c>
      <c r="D734" s="2" t="s">
        <v>1855</v>
      </c>
      <c r="E734" s="2">
        <v>10003</v>
      </c>
      <c r="F734" s="2" t="str">
        <f t="shared" si="61"/>
        <v>ETH</v>
      </c>
      <c r="G734" s="2" t="str">
        <f>IF(INDEX(지갑!$H:$H,MATCH(A734&amp;B734&amp;C734&amp;D734&amp;E734&amp;F734&amp;H734,지갑!$K:$K,0))=0, "",INDEX(지갑!$H:$H,MATCH(A734&amp;B734&amp;C734&amp;D734&amp;E734&amp;F734&amp;H734,지갑!$K:$K,0)))</f>
        <v>0xaB4Bfe506a3Cb36ADDf97678293bD429B9951726</v>
      </c>
      <c r="I734" s="6" t="s">
        <v>6</v>
      </c>
      <c r="J734" s="6" t="s">
        <v>58</v>
      </c>
      <c r="K734" s="6" t="s">
        <v>11</v>
      </c>
      <c r="L734" s="6" t="str">
        <f t="shared" si="62"/>
        <v>ETH</v>
      </c>
      <c r="M734" s="23">
        <v>0.21003584</v>
      </c>
      <c r="N734" s="6" t="s">
        <v>86</v>
      </c>
      <c r="P734" s="6" t="str">
        <f>IF(ISBLANK(N734)=FALSE,IF(ISERROR(INDEX(지갑!$B$2:$B$1048576,MATCH($N734&amp;O734,지갑!$J$2:$J$1048576,0))) = TRUE, "", INDEX(지갑!$B$2:$B$1048576,MATCH($N734&amp;O734,지갑!$J$2:$J$1048576,0))),"")</f>
        <v>exchange</v>
      </c>
      <c r="Q734" s="6" t="str">
        <f>IF(ISBLANK(N734)=FALSE,IF(ISERROR(INDEX(지갑!$C$2:$C$1048576,MATCH($N734&amp;O734,지갑!$J$2:$J$1048576,0))) = TRUE, "", INDEX(지갑!$C$2:$C$1048576,MATCH($N734&amp;O734,지갑!$J$2:$J$1048576,0))),"")</f>
        <v>GDAC</v>
      </c>
      <c r="R734" s="6" t="str">
        <f>IF(ISBLANK(N734)=FALSE,IF(ISERROR(INDEX(지갑!$D$2:$D$1048576,MATCH($N734&amp;O734,지갑!$J$2:$J$1048576,0))) = TRUE, "", INDEX(지갑!$D$2:$D$1048576,MATCH($N734&amp;O734,지갑!$J$2:$J$1048576,0))),"")</f>
        <v>Peertec</v>
      </c>
      <c r="S734" s="6" t="s">
        <v>447</v>
      </c>
      <c r="T734" s="12">
        <v>44695.412557870368</v>
      </c>
      <c r="U734" s="2" t="str">
        <f t="shared" si="58"/>
        <v>2022-05-14</v>
      </c>
    </row>
    <row r="735" spans="1:21">
      <c r="A735" s="2" t="s">
        <v>3</v>
      </c>
      <c r="B735" s="2" t="s">
        <v>6</v>
      </c>
      <c r="C735" s="2" t="s">
        <v>8</v>
      </c>
      <c r="D735" s="2" t="s">
        <v>1855</v>
      </c>
      <c r="E735" s="2">
        <v>10003</v>
      </c>
      <c r="F735" s="2" t="str">
        <f t="shared" si="61"/>
        <v>USDT</v>
      </c>
      <c r="G735" s="2" t="str">
        <f>IF(INDEX(지갑!$H:$H,MATCH(A735&amp;B735&amp;C735&amp;D735&amp;E735&amp;F735&amp;H735,지갑!$K:$K,0))=0, "",INDEX(지갑!$H:$H,MATCH(A735&amp;B735&amp;C735&amp;D735&amp;E735&amp;F735&amp;H735,지갑!$K:$K,0)))</f>
        <v>0x8f27fa136ff4da1796368380019029d81d12d06d</v>
      </c>
      <c r="I735" s="6" t="s">
        <v>6</v>
      </c>
      <c r="J735" s="6" t="s">
        <v>58</v>
      </c>
      <c r="K735" s="6" t="s">
        <v>13</v>
      </c>
      <c r="L735" s="6" t="str">
        <f t="shared" si="62"/>
        <v>USDT</v>
      </c>
      <c r="M735" s="23">
        <v>261192.10699999999</v>
      </c>
      <c r="N735" s="6" t="s">
        <v>77</v>
      </c>
      <c r="P735" s="6" t="str">
        <f>IF(ISBLANK(N735)=FALSE,IF(ISERROR(INDEX(지갑!$B$2:$B$1048576,MATCH($N735&amp;O735,지갑!$J$2:$J$1048576,0))) = TRUE, "", INDEX(지갑!$B$2:$B$1048576,MATCH($N735&amp;O735,지갑!$J$2:$J$1048576,0))),"")</f>
        <v>exchange</v>
      </c>
      <c r="Q735" s="6" t="str">
        <f>IF(ISBLANK(N735)=FALSE,IF(ISERROR(INDEX(지갑!$C$2:$C$1048576,MATCH($N735&amp;O735,지갑!$J$2:$J$1048576,0))) = TRUE, "", INDEX(지갑!$C$2:$C$1048576,MATCH($N735&amp;O735,지갑!$J$2:$J$1048576,0))),"")</f>
        <v>Binance</v>
      </c>
      <c r="R735" s="6" t="str">
        <f>IF(ISBLANK(N735)=FALSE,IF(ISERROR(INDEX(지갑!$D$2:$D$1048576,MATCH($N735&amp;O735,지갑!$J$2:$J$1048576,0))) = TRUE, "", INDEX(지갑!$D$2:$D$1048576,MATCH($N735&amp;O735,지갑!$J$2:$J$1048576,0))),"")</f>
        <v>BBRICK</v>
      </c>
      <c r="S735" s="6" t="s">
        <v>448</v>
      </c>
      <c r="T735" s="12">
        <v>44694.712222222224</v>
      </c>
      <c r="U735" s="2" t="str">
        <f t="shared" si="58"/>
        <v>2022-05-13</v>
      </c>
    </row>
    <row r="736" spans="1:21">
      <c r="A736" s="2" t="s">
        <v>3</v>
      </c>
      <c r="B736" s="2" t="s">
        <v>6</v>
      </c>
      <c r="C736" s="2" t="s">
        <v>8</v>
      </c>
      <c r="D736" s="2" t="s">
        <v>1855</v>
      </c>
      <c r="E736" s="2">
        <v>10003</v>
      </c>
      <c r="F736" s="2" t="str">
        <f t="shared" si="61"/>
        <v>BTC</v>
      </c>
      <c r="G736" s="2" t="str">
        <f>IF(INDEX(지갑!$H:$H,MATCH(A736&amp;B736&amp;C736&amp;D736&amp;E736&amp;F736&amp;H736,지갑!$K:$K,0))=0, "",INDEX(지갑!$H:$H,MATCH(A736&amp;B736&amp;C736&amp;D736&amp;E736&amp;F736&amp;H736,지갑!$K:$K,0)))</f>
        <v>337ne45ueXx2iAR1gNAqxnwsCGuLquCLnh</v>
      </c>
      <c r="I736" s="6" t="s">
        <v>6</v>
      </c>
      <c r="J736" s="6" t="s">
        <v>58</v>
      </c>
      <c r="K736" s="6" t="s">
        <v>9</v>
      </c>
      <c r="L736" s="6" t="str">
        <f t="shared" si="62"/>
        <v>BTC</v>
      </c>
      <c r="M736" s="23">
        <v>1</v>
      </c>
      <c r="N736" s="6" t="s">
        <v>83</v>
      </c>
      <c r="P736" s="6" t="str">
        <f>IF(ISBLANK(N736)=FALSE,IF(ISERROR(INDEX(지갑!$B$2:$B$1048576,MATCH($N736&amp;O736,지갑!$J$2:$J$1048576,0))) = TRUE, "", INDEX(지갑!$B$2:$B$1048576,MATCH($N736&amp;O736,지갑!$J$2:$J$1048576,0))),"")</f>
        <v>exchange</v>
      </c>
      <c r="Q736" s="6" t="str">
        <f>IF(ISBLANK(N736)=FALSE,IF(ISERROR(INDEX(지갑!$C$2:$C$1048576,MATCH($N736&amp;O736,지갑!$J$2:$J$1048576,0))) = TRUE, "", INDEX(지갑!$C$2:$C$1048576,MATCH($N736&amp;O736,지갑!$J$2:$J$1048576,0))),"")</f>
        <v>GDAC</v>
      </c>
      <c r="R736" s="6" t="str">
        <f>IF(ISBLANK(N736)=FALSE,IF(ISERROR(INDEX(지갑!$D$2:$D$1048576,MATCH($N736&amp;O736,지갑!$J$2:$J$1048576,0))) = TRUE, "", INDEX(지갑!$D$2:$D$1048576,MATCH($N736&amp;O736,지갑!$J$2:$J$1048576,0))),"")</f>
        <v>Peertec</v>
      </c>
      <c r="S736" s="6" t="s">
        <v>449</v>
      </c>
      <c r="T736" s="12">
        <v>44694.579016203701</v>
      </c>
      <c r="U736" s="2" t="str">
        <f t="shared" si="58"/>
        <v>2022-05-13</v>
      </c>
    </row>
    <row r="737" spans="1:21">
      <c r="A737" s="2" t="s">
        <v>3</v>
      </c>
      <c r="B737" s="2" t="s">
        <v>6</v>
      </c>
      <c r="C737" s="2" t="s">
        <v>8</v>
      </c>
      <c r="D737" s="2" t="s">
        <v>1855</v>
      </c>
      <c r="E737" s="2">
        <v>10003</v>
      </c>
      <c r="F737" s="2" t="str">
        <f t="shared" si="61"/>
        <v>USDT</v>
      </c>
      <c r="G737" s="2" t="str">
        <f>IF(INDEX(지갑!$H:$H,MATCH(A737&amp;B737&amp;C737&amp;D737&amp;E737&amp;F737&amp;H737,지갑!$K:$K,0))=0, "",INDEX(지갑!$H:$H,MATCH(A737&amp;B737&amp;C737&amp;D737&amp;E737&amp;F737&amp;H737,지갑!$K:$K,0)))</f>
        <v>0x8f27fa136ff4da1796368380019029d81d12d06d</v>
      </c>
      <c r="I737" s="6" t="s">
        <v>6</v>
      </c>
      <c r="J737" s="6" t="s">
        <v>58</v>
      </c>
      <c r="K737" s="6" t="s">
        <v>13</v>
      </c>
      <c r="L737" s="6" t="str">
        <f t="shared" si="62"/>
        <v>USDT</v>
      </c>
      <c r="M737" s="23">
        <v>44800.7376</v>
      </c>
      <c r="N737" s="6" t="s">
        <v>92</v>
      </c>
      <c r="P737" s="6" t="str">
        <f>IF(ISBLANK(N737)=FALSE,IF(ISERROR(INDEX(지갑!$B$2:$B$1048576,MATCH($N737&amp;O737,지갑!$J$2:$J$1048576,0))) = TRUE, "", INDEX(지갑!$B$2:$B$1048576,MATCH($N737&amp;O737,지갑!$J$2:$J$1048576,0))),"")</f>
        <v>exchange</v>
      </c>
      <c r="Q737" s="6" t="str">
        <f>IF(ISBLANK(N737)=FALSE,IF(ISERROR(INDEX(지갑!$C$2:$C$1048576,MATCH($N737&amp;O737,지갑!$J$2:$J$1048576,0))) = TRUE, "", INDEX(지갑!$C$2:$C$1048576,MATCH($N737&amp;O737,지갑!$J$2:$J$1048576,0))),"")</f>
        <v>GDAC</v>
      </c>
      <c r="R737" s="6" t="str">
        <f>IF(ISBLANK(N737)=FALSE,IF(ISERROR(INDEX(지갑!$D$2:$D$1048576,MATCH($N737&amp;O737,지갑!$J$2:$J$1048576,0))) = TRUE, "", INDEX(지갑!$D$2:$D$1048576,MATCH($N737&amp;O737,지갑!$J$2:$J$1048576,0))),"")</f>
        <v>Peertec</v>
      </c>
      <c r="S737" s="6" t="s">
        <v>451</v>
      </c>
      <c r="T737" s="12">
        <v>44694.524456018517</v>
      </c>
      <c r="U737" s="2" t="str">
        <f t="shared" si="58"/>
        <v>2022-05-13</v>
      </c>
    </row>
    <row r="738" spans="1:21">
      <c r="A738" s="2" t="s">
        <v>3</v>
      </c>
      <c r="B738" s="2" t="s">
        <v>6</v>
      </c>
      <c r="C738" s="2" t="s">
        <v>8</v>
      </c>
      <c r="D738" s="2" t="s">
        <v>1855</v>
      </c>
      <c r="E738" s="2">
        <v>10003</v>
      </c>
      <c r="F738" s="2" t="str">
        <f t="shared" si="61"/>
        <v>ETH</v>
      </c>
      <c r="G738" s="2" t="str">
        <f>IF(INDEX(지갑!$H:$H,MATCH(A738&amp;B738&amp;C738&amp;D738&amp;E738&amp;F738&amp;H738,지갑!$K:$K,0))=0, "",INDEX(지갑!$H:$H,MATCH(A738&amp;B738&amp;C738&amp;D738&amp;E738&amp;F738&amp;H738,지갑!$K:$K,0)))</f>
        <v>0xaB4Bfe506a3Cb36ADDf97678293bD429B9951726</v>
      </c>
      <c r="I738" s="6" t="s">
        <v>6</v>
      </c>
      <c r="J738" s="6" t="s">
        <v>58</v>
      </c>
      <c r="K738" s="6" t="s">
        <v>11</v>
      </c>
      <c r="L738" s="6" t="str">
        <f t="shared" si="62"/>
        <v>ETH</v>
      </c>
      <c r="M738" s="23">
        <v>0.45790631999999998</v>
      </c>
      <c r="N738" s="6" t="s">
        <v>86</v>
      </c>
      <c r="P738" s="6" t="str">
        <f>IF(ISBLANK(N738)=FALSE,IF(ISERROR(INDEX(지갑!$B$2:$B$1048576,MATCH($N738&amp;O738,지갑!$J$2:$J$1048576,0))) = TRUE, "", INDEX(지갑!$B$2:$B$1048576,MATCH($N738&amp;O738,지갑!$J$2:$J$1048576,0))),"")</f>
        <v>exchange</v>
      </c>
      <c r="Q738" s="6" t="str">
        <f>IF(ISBLANK(N738)=FALSE,IF(ISERROR(INDEX(지갑!$C$2:$C$1048576,MATCH($N738&amp;O738,지갑!$J$2:$J$1048576,0))) = TRUE, "", INDEX(지갑!$C$2:$C$1048576,MATCH($N738&amp;O738,지갑!$J$2:$J$1048576,0))),"")</f>
        <v>GDAC</v>
      </c>
      <c r="R738" s="6" t="str">
        <f>IF(ISBLANK(N738)=FALSE,IF(ISERROR(INDEX(지갑!$D$2:$D$1048576,MATCH($N738&amp;O738,지갑!$J$2:$J$1048576,0))) = TRUE, "", INDEX(지갑!$D$2:$D$1048576,MATCH($N738&amp;O738,지갑!$J$2:$J$1048576,0))),"")</f>
        <v>Peertec</v>
      </c>
      <c r="S738" s="6" t="s">
        <v>452</v>
      </c>
      <c r="T738" s="12">
        <v>44694.517974537041</v>
      </c>
      <c r="U738" s="2" t="str">
        <f t="shared" si="58"/>
        <v>2022-05-13</v>
      </c>
    </row>
    <row r="739" spans="1:21">
      <c r="A739" s="2" t="s">
        <v>3</v>
      </c>
      <c r="B739" s="2" t="s">
        <v>6</v>
      </c>
      <c r="C739" s="2" t="s">
        <v>8</v>
      </c>
      <c r="D739" s="2" t="s">
        <v>1855</v>
      </c>
      <c r="E739" s="2">
        <v>10003</v>
      </c>
      <c r="F739" s="2" t="str">
        <f t="shared" si="61"/>
        <v>XRP</v>
      </c>
      <c r="G739" s="2" t="str">
        <f>IF(INDEX(지갑!$H:$H,MATCH(A739&amp;B739&amp;C739&amp;D739&amp;E739&amp;F739&amp;H739,지갑!$K:$K,0))=0, "",INDEX(지갑!$H:$H,MATCH(A739&amp;B739&amp;C739&amp;D739&amp;E739&amp;F739&amp;H739,지갑!$K:$K,0)))</f>
        <v>rPFXvVo2fYXVPdV9gCHQouHsMgMhQ2aUwM</v>
      </c>
      <c r="H739" s="2">
        <v>3680179910</v>
      </c>
      <c r="I739" s="6" t="s">
        <v>6</v>
      </c>
      <c r="J739" s="6" t="s">
        <v>58</v>
      </c>
      <c r="K739" s="6" t="s">
        <v>10</v>
      </c>
      <c r="L739" s="6" t="str">
        <f t="shared" si="62"/>
        <v>XRP</v>
      </c>
      <c r="M739" s="23">
        <v>25312.312300000001</v>
      </c>
      <c r="N739" s="6" t="s">
        <v>93</v>
      </c>
      <c r="O739" s="6">
        <v>6449</v>
      </c>
      <c r="P739" s="6" t="str">
        <f>IF(ISBLANK(N739)=FALSE,IF(ISERROR(INDEX(지갑!$B$2:$B$1048576,MATCH($N739&amp;O739,지갑!$J$2:$J$1048576,0))) = TRUE, "", INDEX(지갑!$B$2:$B$1048576,MATCH($N739&amp;O739,지갑!$J$2:$J$1048576,0))),"")</f>
        <v>exchange</v>
      </c>
      <c r="Q739" s="6" t="str">
        <f>IF(ISBLANK(N739)=FALSE,IF(ISERROR(INDEX(지갑!$C$2:$C$1048576,MATCH($N739&amp;O739,지갑!$J$2:$J$1048576,0))) = TRUE, "", INDEX(지갑!$C$2:$C$1048576,MATCH($N739&amp;O739,지갑!$J$2:$J$1048576,0))),"")</f>
        <v>GDAC</v>
      </c>
      <c r="R739" s="6" t="str">
        <f>IF(ISBLANK(N739)=FALSE,IF(ISERROR(INDEX(지갑!$D$2:$D$1048576,MATCH($N739&amp;O739,지갑!$J$2:$J$1048576,0))) = TRUE, "", INDEX(지갑!$D$2:$D$1048576,MATCH($N739&amp;O739,지갑!$J$2:$J$1048576,0))),"")</f>
        <v>Peertec</v>
      </c>
      <c r="S739" s="6" t="s">
        <v>453</v>
      </c>
      <c r="T739" s="12">
        <v>44694.516377314816</v>
      </c>
      <c r="U739" s="2" t="str">
        <f t="shared" si="58"/>
        <v>2022-05-13</v>
      </c>
    </row>
    <row r="740" spans="1:21">
      <c r="A740" s="2" t="s">
        <v>3</v>
      </c>
      <c r="B740" s="2" t="str">
        <f t="shared" ref="B740:C743" si="63">I740</f>
        <v>Huobi</v>
      </c>
      <c r="C740" s="2" t="str">
        <f t="shared" si="63"/>
        <v>Peertec</v>
      </c>
      <c r="F740" s="2" t="str">
        <f t="shared" si="61"/>
        <v>BCH</v>
      </c>
      <c r="G740" s="2" t="str">
        <f>IF(INDEX(지갑!$H:$H,MATCH(A740&amp;B740&amp;C740&amp;D740&amp;E740&amp;F740&amp;H740,지갑!$K:$K,0))=0, "",INDEX(지갑!$H:$H,MATCH(A740&amp;B740&amp;C740&amp;D740&amp;E740&amp;F740&amp;H740,지갑!$K:$K,0)))</f>
        <v>0xdb245cf0aec8bf5d4b3002d00f3e701e80ba380a</v>
      </c>
      <c r="I740" s="6" t="s">
        <v>858</v>
      </c>
      <c r="J740" s="6" t="s">
        <v>58</v>
      </c>
      <c r="K740" s="6" t="s">
        <v>81</v>
      </c>
      <c r="L740" s="6" t="s">
        <v>1005</v>
      </c>
      <c r="M740" s="9">
        <v>2999.9998104299998</v>
      </c>
      <c r="N740" s="6" t="s">
        <v>199</v>
      </c>
      <c r="P740" s="6" t="str">
        <f>IF(ISBLANK(N740)=FALSE,IF(ISERROR(INDEX(지갑!$B$2:$B$1048576,MATCH($N740&amp;O740,지갑!$J$2:$J$1048576,0))) = TRUE, "", INDEX(지갑!$B$2:$B$1048576,MATCH($N740&amp;O740,지갑!$J$2:$J$1048576,0))),"")</f>
        <v>exchange</v>
      </c>
      <c r="Q740" s="6" t="str">
        <f>IF(ISBLANK(N740)=FALSE,IF(ISERROR(INDEX(지갑!$C$2:$C$1048576,MATCH($N740&amp;O740,지갑!$J$2:$J$1048576,0))) = TRUE, "", INDEX(지갑!$C$2:$C$1048576,MATCH($N740&amp;O740,지갑!$J$2:$J$1048576,0))),"")</f>
        <v>FTX</v>
      </c>
      <c r="R740" s="6" t="str">
        <f>IF(ISBLANK(N740)=FALSE,IF(ISERROR(INDEX(지갑!$D$2:$D$1048576,MATCH($N740&amp;O740,지갑!$J$2:$J$1048576,0))) = TRUE, "", INDEX(지갑!$D$2:$D$1048576,MATCH($N740&amp;O740,지갑!$J$2:$J$1048576,0))),"")</f>
        <v>Peertec</v>
      </c>
      <c r="S740" s="6" t="s">
        <v>1089</v>
      </c>
      <c r="T740" s="12">
        <v>44372.6287934375</v>
      </c>
      <c r="U740" s="2" t="str">
        <f t="shared" si="58"/>
        <v>2021-06-25</v>
      </c>
    </row>
    <row r="741" spans="1:21">
      <c r="A741" s="2" t="s">
        <v>3</v>
      </c>
      <c r="B741" s="2" t="str">
        <f t="shared" si="63"/>
        <v>Huobi</v>
      </c>
      <c r="C741" s="2" t="str">
        <f t="shared" si="63"/>
        <v>Peertec</v>
      </c>
      <c r="F741" s="2" t="str">
        <f t="shared" si="61"/>
        <v>BCH</v>
      </c>
      <c r="G741" s="2" t="str">
        <f>IF(INDEX(지갑!$H:$H,MATCH(A741&amp;B741&amp;C741&amp;D741&amp;E741&amp;F741&amp;H741,지갑!$K:$K,0))=0, "",INDEX(지갑!$H:$H,MATCH(A741&amp;B741&amp;C741&amp;D741&amp;E741&amp;F741&amp;H741,지갑!$K:$K,0)))</f>
        <v>0xdb245cf0aec8bf5d4b3002d00f3e701e80ba380a</v>
      </c>
      <c r="I741" s="6" t="s">
        <v>858</v>
      </c>
      <c r="J741" s="6" t="s">
        <v>58</v>
      </c>
      <c r="K741" s="6" t="s">
        <v>81</v>
      </c>
      <c r="L741" s="6" t="s">
        <v>1005</v>
      </c>
      <c r="M741" s="9">
        <v>705.55590375999998</v>
      </c>
      <c r="N741" s="6" t="s">
        <v>199</v>
      </c>
      <c r="P741" s="6" t="str">
        <f>IF(ISBLANK(N741)=FALSE,IF(ISERROR(INDEX(지갑!$B$2:$B$1048576,MATCH($N741&amp;O741,지갑!$J$2:$J$1048576,0))) = TRUE, "", INDEX(지갑!$B$2:$B$1048576,MATCH($N741&amp;O741,지갑!$J$2:$J$1048576,0))),"")</f>
        <v>exchange</v>
      </c>
      <c r="Q741" s="6" t="str">
        <f>IF(ISBLANK(N741)=FALSE,IF(ISERROR(INDEX(지갑!$C$2:$C$1048576,MATCH($N741&amp;O741,지갑!$J$2:$J$1048576,0))) = TRUE, "", INDEX(지갑!$C$2:$C$1048576,MATCH($N741&amp;O741,지갑!$J$2:$J$1048576,0))),"")</f>
        <v>FTX</v>
      </c>
      <c r="R741" s="6" t="str">
        <f>IF(ISBLANK(N741)=FALSE,IF(ISERROR(INDEX(지갑!$D$2:$D$1048576,MATCH($N741&amp;O741,지갑!$J$2:$J$1048576,0))) = TRUE, "", INDEX(지갑!$D$2:$D$1048576,MATCH($N741&amp;O741,지갑!$J$2:$J$1048576,0))),"")</f>
        <v>Peertec</v>
      </c>
      <c r="S741" s="6" t="s">
        <v>1090</v>
      </c>
      <c r="T741" s="12">
        <v>44372.633831180552</v>
      </c>
      <c r="U741" s="2" t="str">
        <f t="shared" si="58"/>
        <v>2021-06-25</v>
      </c>
    </row>
    <row r="742" spans="1:21">
      <c r="A742" s="2" t="s">
        <v>3</v>
      </c>
      <c r="B742" s="2" t="str">
        <f t="shared" si="63"/>
        <v>Huobi</v>
      </c>
      <c r="C742" s="2" t="str">
        <f t="shared" si="63"/>
        <v>Peertec</v>
      </c>
      <c r="F742" s="2" t="str">
        <f t="shared" si="61"/>
        <v>XRP</v>
      </c>
      <c r="G742" s="2" t="str">
        <f>IF(INDEX(지갑!$H:$H,MATCH(A742&amp;B742&amp;C742&amp;D742&amp;E742&amp;F742&amp;H742,지갑!$K:$K,0))=0, "",INDEX(지갑!$H:$H,MATCH(A742&amp;B742&amp;C742&amp;D742&amp;E742&amp;F742&amp;H742,지갑!$K:$K,0)))</f>
        <v>r9L7s2eGfDD5yhFmgP1XtxwEzeTicCyTaf</v>
      </c>
      <c r="I742" s="6" t="s">
        <v>858</v>
      </c>
      <c r="J742" s="6" t="s">
        <v>58</v>
      </c>
      <c r="K742" s="6" t="s">
        <v>10</v>
      </c>
      <c r="L742" s="6" t="s">
        <v>10</v>
      </c>
      <c r="M742" s="9">
        <v>3999999.9</v>
      </c>
      <c r="N742" s="6" t="s">
        <v>73</v>
      </c>
      <c r="O742" s="6" t="s">
        <v>1091</v>
      </c>
      <c r="P742" s="6" t="str">
        <f>IF(ISBLANK(N742)=FALSE,IF(ISERROR(INDEX(지갑!$B$2:$B$1048576,MATCH($N742&amp;O742,지갑!$J$2:$J$1048576,0))) = TRUE, "", INDEX(지갑!$B$2:$B$1048576,MATCH($N742&amp;O742,지갑!$J$2:$J$1048576,0))),"")</f>
        <v>exchange</v>
      </c>
      <c r="Q742" s="6" t="str">
        <f>IF(ISBLANK(N742)=FALSE,IF(ISERROR(INDEX(지갑!$C$2:$C$1048576,MATCH($N742&amp;O742,지갑!$J$2:$J$1048576,0))) = TRUE, "", INDEX(지갑!$C$2:$C$1048576,MATCH($N742&amp;O742,지갑!$J$2:$J$1048576,0))),"")</f>
        <v>Binance</v>
      </c>
      <c r="R742" s="6" t="str">
        <f>IF(ISBLANK(N742)=FALSE,IF(ISERROR(INDEX(지갑!$D$2:$D$1048576,MATCH($N742&amp;O742,지갑!$J$2:$J$1048576,0))) = TRUE, "", INDEX(지갑!$D$2:$D$1048576,MATCH($N742&amp;O742,지갑!$J$2:$J$1048576,0))),"")</f>
        <v>BBRICK</v>
      </c>
      <c r="S742" s="6" t="s">
        <v>1092</v>
      </c>
      <c r="T742" s="12">
        <v>44372.638824548609</v>
      </c>
      <c r="U742" s="2" t="str">
        <f t="shared" si="58"/>
        <v>2021-06-25</v>
      </c>
    </row>
    <row r="743" spans="1:21">
      <c r="A743" s="2" t="s">
        <v>3</v>
      </c>
      <c r="B743" s="2" t="str">
        <f t="shared" si="63"/>
        <v>Huobi</v>
      </c>
      <c r="C743" s="2" t="str">
        <f t="shared" si="63"/>
        <v>Peertec</v>
      </c>
      <c r="F743" s="2" t="str">
        <f t="shared" si="61"/>
        <v>XRP</v>
      </c>
      <c r="G743" s="2" t="str">
        <f>IF(INDEX(지갑!$H:$H,MATCH(A743&amp;B743&amp;C743&amp;D743&amp;E743&amp;F743&amp;H743,지갑!$K:$K,0))=0, "",INDEX(지갑!$H:$H,MATCH(A743&amp;B743&amp;C743&amp;D743&amp;E743&amp;F743&amp;H743,지갑!$K:$K,0)))</f>
        <v>r9L7s2eGfDD5yhFmgP1XtxwEzeTicCyTaf</v>
      </c>
      <c r="I743" s="6" t="s">
        <v>858</v>
      </c>
      <c r="J743" s="6" t="s">
        <v>58</v>
      </c>
      <c r="K743" s="6" t="s">
        <v>10</v>
      </c>
      <c r="L743" s="6" t="s">
        <v>10</v>
      </c>
      <c r="M743" s="9">
        <v>3999999.9</v>
      </c>
      <c r="N743" s="6" t="s">
        <v>73</v>
      </c>
      <c r="O743" s="6" t="s">
        <v>1091</v>
      </c>
      <c r="P743" s="6" t="str">
        <f>IF(ISBLANK(N743)=FALSE,IF(ISERROR(INDEX(지갑!$B$2:$B$1048576,MATCH($N743&amp;O743,지갑!$J$2:$J$1048576,0))) = TRUE, "", INDEX(지갑!$B$2:$B$1048576,MATCH($N743&amp;O743,지갑!$J$2:$J$1048576,0))),"")</f>
        <v>exchange</v>
      </c>
      <c r="Q743" s="6" t="str">
        <f>IF(ISBLANK(N743)=FALSE,IF(ISERROR(INDEX(지갑!$C$2:$C$1048576,MATCH($N743&amp;O743,지갑!$J$2:$J$1048576,0))) = TRUE, "", INDEX(지갑!$C$2:$C$1048576,MATCH($N743&amp;O743,지갑!$J$2:$J$1048576,0))),"")</f>
        <v>Binance</v>
      </c>
      <c r="R743" s="6" t="str">
        <f>IF(ISBLANK(N743)=FALSE,IF(ISERROR(INDEX(지갑!$D$2:$D$1048576,MATCH($N743&amp;O743,지갑!$J$2:$J$1048576,0))) = TRUE, "", INDEX(지갑!$D$2:$D$1048576,MATCH($N743&amp;O743,지갑!$J$2:$J$1048576,0))),"")</f>
        <v>BBRICK</v>
      </c>
      <c r="S743" s="6" t="s">
        <v>1093</v>
      </c>
      <c r="T743" s="12">
        <v>44372.650918472224</v>
      </c>
      <c r="U743" s="2" t="str">
        <f t="shared" si="58"/>
        <v>2021-06-25</v>
      </c>
    </row>
    <row r="744" spans="1:21">
      <c r="A744" s="2" t="s">
        <v>3</v>
      </c>
      <c r="B744" s="2" t="s">
        <v>6</v>
      </c>
      <c r="C744" s="2" t="s">
        <v>8</v>
      </c>
      <c r="D744" s="2" t="s">
        <v>1855</v>
      </c>
      <c r="E744" s="2">
        <v>10003</v>
      </c>
      <c r="F744" s="2" t="str">
        <f t="shared" si="61"/>
        <v>ATOM</v>
      </c>
      <c r="G744" s="2" t="str">
        <f>IF(INDEX(지갑!$H:$H,MATCH(A744&amp;B744&amp;C744&amp;D744&amp;E744&amp;F744&amp;H744,지갑!$K:$K,0))=0, "",INDEX(지갑!$H:$H,MATCH(A744&amp;B744&amp;C744&amp;D744&amp;E744&amp;F744&amp;H744,지갑!$K:$K,0)))</f>
        <v>cosmos1kvyevlmp0gfd7f9qdnkq98tc59p2mg2smppwn7</v>
      </c>
      <c r="H744" s="5">
        <v>3529325778</v>
      </c>
      <c r="I744" s="6" t="s">
        <v>6</v>
      </c>
      <c r="J744" s="6" t="s">
        <v>58</v>
      </c>
      <c r="K744" s="6" t="s">
        <v>70</v>
      </c>
      <c r="L744" s="6" t="str">
        <f>UPPER(K744)</f>
        <v>ATOM</v>
      </c>
      <c r="M744" s="23">
        <v>1</v>
      </c>
      <c r="N744" s="6" t="s">
        <v>454</v>
      </c>
      <c r="P744" s="6" t="str">
        <f>IF(ISBLANK(N744)=FALSE,IF(ISERROR(INDEX(지갑!$B$2:$B$1048576,MATCH($N744&amp;O744,지갑!$J$2:$J$1048576,0))) = TRUE, "", INDEX(지갑!$B$2:$B$1048576,MATCH($N744&amp;O744,지갑!$J$2:$J$1048576,0))),"")</f>
        <v/>
      </c>
      <c r="Q744" s="6" t="str">
        <f>IF(ISBLANK(N744)=FALSE,IF(ISERROR(INDEX(지갑!$C$2:$C$1048576,MATCH($N744&amp;O744,지갑!$J$2:$J$1048576,0))) = TRUE, "", INDEX(지갑!$C$2:$C$1048576,MATCH($N744&amp;O744,지갑!$J$2:$J$1048576,0))),"")</f>
        <v/>
      </c>
      <c r="R744" s="6" t="str">
        <f>IF(ISBLANK(N744)=FALSE,IF(ISERROR(INDEX(지갑!$D$2:$D$1048576,MATCH($N744&amp;O744,지갑!$J$2:$J$1048576,0))) = TRUE, "", INDEX(지갑!$D$2:$D$1048576,MATCH($N744&amp;O744,지갑!$J$2:$J$1048576,0))),"")</f>
        <v/>
      </c>
      <c r="S744" s="6" t="s">
        <v>455</v>
      </c>
      <c r="T744" s="12">
        <v>44694.493969907409</v>
      </c>
      <c r="U744" s="2" t="str">
        <f t="shared" si="58"/>
        <v>2022-05-13</v>
      </c>
    </row>
    <row r="745" spans="1:21">
      <c r="A745" s="2" t="s">
        <v>3</v>
      </c>
      <c r="B745" s="2" t="str">
        <f t="shared" ref="B745:C747" si="64">I745</f>
        <v>Huobi</v>
      </c>
      <c r="C745" s="2" t="str">
        <f t="shared" si="64"/>
        <v>Peertec</v>
      </c>
      <c r="F745" s="2" t="str">
        <f t="shared" si="61"/>
        <v>BCH</v>
      </c>
      <c r="G745" s="2" t="str">
        <f>IF(INDEX(지갑!$H:$H,MATCH(A745&amp;B745&amp;C745&amp;D745&amp;E745&amp;F745&amp;H745,지갑!$K:$K,0))=0, "",INDEX(지갑!$H:$H,MATCH(A745&amp;B745&amp;C745&amp;D745&amp;E745&amp;F745&amp;H745,지갑!$K:$K,0)))</f>
        <v>0xdb245cf0aec8bf5d4b3002d00f3e701e80ba380a</v>
      </c>
      <c r="I745" s="6" t="s">
        <v>858</v>
      </c>
      <c r="J745" s="6" t="s">
        <v>58</v>
      </c>
      <c r="K745" s="6" t="s">
        <v>81</v>
      </c>
      <c r="L745" s="6" t="s">
        <v>1005</v>
      </c>
      <c r="M745" s="9">
        <v>2999.9998104299998</v>
      </c>
      <c r="N745" s="6" t="s">
        <v>199</v>
      </c>
      <c r="P745" s="6" t="str">
        <f>IF(ISBLANK(N745)=FALSE,IF(ISERROR(INDEX(지갑!$B$2:$B$1048576,MATCH($N745&amp;O745,지갑!$J$2:$J$1048576,0))) = TRUE, "", INDEX(지갑!$B$2:$B$1048576,MATCH($N745&amp;O745,지갑!$J$2:$J$1048576,0))),"")</f>
        <v>exchange</v>
      </c>
      <c r="Q745" s="6" t="str">
        <f>IF(ISBLANK(N745)=FALSE,IF(ISERROR(INDEX(지갑!$C$2:$C$1048576,MATCH($N745&amp;O745,지갑!$J$2:$J$1048576,0))) = TRUE, "", INDEX(지갑!$C$2:$C$1048576,MATCH($N745&amp;O745,지갑!$J$2:$J$1048576,0))),"")</f>
        <v>FTX</v>
      </c>
      <c r="R745" s="6" t="str">
        <f>IF(ISBLANK(N745)=FALSE,IF(ISERROR(INDEX(지갑!$D$2:$D$1048576,MATCH($N745&amp;O745,지갑!$J$2:$J$1048576,0))) = TRUE, "", INDEX(지갑!$D$2:$D$1048576,MATCH($N745&amp;O745,지갑!$J$2:$J$1048576,0))),"")</f>
        <v>Peertec</v>
      </c>
      <c r="T745" s="12">
        <v>44372.651747002317</v>
      </c>
      <c r="U745" s="2" t="str">
        <f t="shared" si="58"/>
        <v>2021-06-25</v>
      </c>
    </row>
    <row r="746" spans="1:21">
      <c r="A746" s="2" t="s">
        <v>3</v>
      </c>
      <c r="B746" s="2" t="str">
        <f t="shared" si="64"/>
        <v>Huobi</v>
      </c>
      <c r="C746" s="2" t="str">
        <f t="shared" si="64"/>
        <v>Peertec</v>
      </c>
      <c r="F746" s="2" t="str">
        <f t="shared" si="61"/>
        <v>USDT</v>
      </c>
      <c r="G746" s="2" t="str">
        <f>IF(INDEX(지갑!$H:$H,MATCH(A746&amp;B746&amp;C746&amp;D746&amp;E746&amp;F746&amp;H746,지갑!$K:$K,0))=0, "",INDEX(지갑!$H:$H,MATCH(A746&amp;B746&amp;C746&amp;D746&amp;E746&amp;F746&amp;H746,지갑!$K:$K,0)))</f>
        <v>0xdb245cf0aec8bf5d4b3002d00f3e701e80ba380a</v>
      </c>
      <c r="I746" s="6" t="s">
        <v>858</v>
      </c>
      <c r="J746" s="6" t="s">
        <v>58</v>
      </c>
      <c r="K746" s="6" t="s">
        <v>13</v>
      </c>
      <c r="L746" s="6" t="s">
        <v>1005</v>
      </c>
      <c r="M746" s="9">
        <v>1999999.9099159001</v>
      </c>
      <c r="N746" s="6" t="s">
        <v>199</v>
      </c>
      <c r="P746" s="6" t="str">
        <f>IF(ISBLANK(N746)=FALSE,IF(ISERROR(INDEX(지갑!$B$2:$B$1048576,MATCH($N746&amp;O746,지갑!$J$2:$J$1048576,0))) = TRUE, "", INDEX(지갑!$B$2:$B$1048576,MATCH($N746&amp;O746,지갑!$J$2:$J$1048576,0))),"")</f>
        <v>exchange</v>
      </c>
      <c r="Q746" s="6" t="str">
        <f>IF(ISBLANK(N746)=FALSE,IF(ISERROR(INDEX(지갑!$C$2:$C$1048576,MATCH($N746&amp;O746,지갑!$J$2:$J$1048576,0))) = TRUE, "", INDEX(지갑!$C$2:$C$1048576,MATCH($N746&amp;O746,지갑!$J$2:$J$1048576,0))),"")</f>
        <v>FTX</v>
      </c>
      <c r="R746" s="6" t="str">
        <f>IF(ISBLANK(N746)=FALSE,IF(ISERROR(INDEX(지갑!$D$2:$D$1048576,MATCH($N746&amp;O746,지갑!$J$2:$J$1048576,0))) = TRUE, "", INDEX(지갑!$D$2:$D$1048576,MATCH($N746&amp;O746,지갑!$J$2:$J$1048576,0))),"")</f>
        <v>Peertec</v>
      </c>
      <c r="S746" s="6" t="s">
        <v>1095</v>
      </c>
      <c r="T746" s="12">
        <v>44372.688803020843</v>
      </c>
      <c r="U746" s="2" t="str">
        <f t="shared" si="58"/>
        <v>2021-06-25</v>
      </c>
    </row>
    <row r="747" spans="1:21">
      <c r="A747" s="2" t="s">
        <v>3</v>
      </c>
      <c r="B747" s="2" t="str">
        <f t="shared" si="64"/>
        <v>Huobi</v>
      </c>
      <c r="C747" s="2" t="str">
        <f t="shared" si="64"/>
        <v>Peertec</v>
      </c>
      <c r="F747" s="2" t="str">
        <f t="shared" si="61"/>
        <v>USDT</v>
      </c>
      <c r="G747" s="2" t="str">
        <f>IF(INDEX(지갑!$H:$H,MATCH(A747&amp;B747&amp;C747&amp;D747&amp;E747&amp;F747&amp;H747,지갑!$K:$K,0))=0, "",INDEX(지갑!$H:$H,MATCH(A747&amp;B747&amp;C747&amp;D747&amp;E747&amp;F747&amp;H747,지갑!$K:$K,0)))</f>
        <v>0xdb245cf0aec8bf5d4b3002d00f3e701e80ba380a</v>
      </c>
      <c r="I747" s="6" t="s">
        <v>858</v>
      </c>
      <c r="J747" s="6" t="s">
        <v>58</v>
      </c>
      <c r="K747" s="6" t="s">
        <v>13</v>
      </c>
      <c r="L747" s="6" t="s">
        <v>1005</v>
      </c>
      <c r="M747" s="9">
        <v>1136910.7686377</v>
      </c>
      <c r="N747" s="6" t="s">
        <v>199</v>
      </c>
      <c r="P747" s="6" t="str">
        <f>IF(ISBLANK(N747)=FALSE,IF(ISERROR(INDEX(지갑!$B$2:$B$1048576,MATCH($N747&amp;O747,지갑!$J$2:$J$1048576,0))) = TRUE, "", INDEX(지갑!$B$2:$B$1048576,MATCH($N747&amp;O747,지갑!$J$2:$J$1048576,0))),"")</f>
        <v>exchange</v>
      </c>
      <c r="Q747" s="6" t="str">
        <f>IF(ISBLANK(N747)=FALSE,IF(ISERROR(INDEX(지갑!$C$2:$C$1048576,MATCH($N747&amp;O747,지갑!$J$2:$J$1048576,0))) = TRUE, "", INDEX(지갑!$C$2:$C$1048576,MATCH($N747&amp;O747,지갑!$J$2:$J$1048576,0))),"")</f>
        <v>FTX</v>
      </c>
      <c r="R747" s="6" t="str">
        <f>IF(ISBLANK(N747)=FALSE,IF(ISERROR(INDEX(지갑!$D$2:$D$1048576,MATCH($N747&amp;O747,지갑!$J$2:$J$1048576,0))) = TRUE, "", INDEX(지갑!$D$2:$D$1048576,MATCH($N747&amp;O747,지갑!$J$2:$J$1048576,0))),"")</f>
        <v>Peertec</v>
      </c>
      <c r="S747" s="6" t="s">
        <v>1096</v>
      </c>
      <c r="T747" s="12">
        <v>44372.69025936343</v>
      </c>
      <c r="U747" s="2" t="str">
        <f t="shared" si="58"/>
        <v>2021-06-25</v>
      </c>
    </row>
    <row r="748" spans="1:21">
      <c r="A748" s="2" t="s">
        <v>3</v>
      </c>
      <c r="B748" s="2" t="s">
        <v>6</v>
      </c>
      <c r="C748" s="2" t="s">
        <v>8</v>
      </c>
      <c r="D748" s="2" t="s">
        <v>1855</v>
      </c>
      <c r="E748" s="2">
        <v>10003</v>
      </c>
      <c r="F748" s="2" t="str">
        <f t="shared" si="61"/>
        <v>NEAR</v>
      </c>
      <c r="G748" s="2" t="str">
        <f>IF(INDEX(지갑!$H:$H,MATCH(A748&amp;B748&amp;C748&amp;D748&amp;E748&amp;F748&amp;H748,지갑!$K:$K,0))=0, "",INDEX(지갑!$H:$H,MATCH(A748&amp;B748&amp;C748&amp;D748&amp;E748&amp;F748&amp;H748,지갑!$K:$K,0)))</f>
        <v/>
      </c>
      <c r="I748" s="6" t="s">
        <v>6</v>
      </c>
      <c r="J748" s="6" t="s">
        <v>58</v>
      </c>
      <c r="K748" s="6" t="s">
        <v>148</v>
      </c>
      <c r="L748" s="6" t="str">
        <f>UPPER(K748)</f>
        <v>NEAR</v>
      </c>
      <c r="M748" s="23">
        <v>3870</v>
      </c>
      <c r="N748" s="6" t="s">
        <v>149</v>
      </c>
      <c r="P748" s="6" t="str">
        <f>IF(ISBLANK(N748)=FALSE,IF(ISERROR(INDEX(지갑!$B$2:$B$1048576,MATCH($N748&amp;O748,지갑!$J$2:$J$1048576,0))) = TRUE, "", INDEX(지갑!$B$2:$B$1048576,MATCH($N748&amp;O748,지갑!$J$2:$J$1048576,0))),"")</f>
        <v>Wallet</v>
      </c>
      <c r="Q748" s="6" t="str">
        <f>IF(ISBLANK(N748)=FALSE,IF(ISERROR(INDEX(지갑!$C$2:$C$1048576,MATCH($N748&amp;O748,지갑!$J$2:$J$1048576,0))) = TRUE, "", INDEX(지갑!$C$2:$C$1048576,MATCH($N748&amp;O748,지갑!$J$2:$J$1048576,0))),"")</f>
        <v>Aurora</v>
      </c>
      <c r="R748" s="6" t="str">
        <f>IF(ISBLANK(N748)=FALSE,IF(ISERROR(INDEX(지갑!$D$2:$D$1048576,MATCH($N748&amp;O748,지갑!$J$2:$J$1048576,0))) = TRUE, "", INDEX(지갑!$D$2:$D$1048576,MATCH($N748&amp;O748,지갑!$J$2:$J$1048576,0))),"")</f>
        <v>태호</v>
      </c>
      <c r="S748" s="6" t="s">
        <v>456</v>
      </c>
      <c r="T748" s="12">
        <v>44691.578541666669</v>
      </c>
      <c r="U748" s="2" t="str">
        <f t="shared" si="58"/>
        <v>2022-05-10</v>
      </c>
    </row>
    <row r="749" spans="1:21">
      <c r="A749" s="2" t="s">
        <v>3</v>
      </c>
      <c r="B749" s="2" t="s">
        <v>6</v>
      </c>
      <c r="C749" s="2" t="s">
        <v>8</v>
      </c>
      <c r="D749" s="2" t="s">
        <v>1855</v>
      </c>
      <c r="E749" s="2">
        <v>10003</v>
      </c>
      <c r="F749" s="2" t="str">
        <f t="shared" si="61"/>
        <v>TRX</v>
      </c>
      <c r="G749" s="2" t="str">
        <f>IF(INDEX(지갑!$H:$H,MATCH(A749&amp;B749&amp;C749&amp;D749&amp;E749&amp;F749&amp;H749,지갑!$K:$K,0))=0, "",INDEX(지갑!$H:$H,MATCH(A749&amp;B749&amp;C749&amp;D749&amp;E749&amp;F749&amp;H749,지갑!$K:$K,0)))</f>
        <v/>
      </c>
      <c r="I749" s="6" t="s">
        <v>6</v>
      </c>
      <c r="J749" s="6" t="s">
        <v>58</v>
      </c>
      <c r="K749" s="6" t="s">
        <v>76</v>
      </c>
      <c r="L749" s="6" t="str">
        <f>UPPER(K749)</f>
        <v>TRX</v>
      </c>
      <c r="M749" s="23">
        <v>2348576.16</v>
      </c>
      <c r="N749" s="6" t="s">
        <v>117</v>
      </c>
      <c r="P749" s="6" t="str">
        <f>IF(ISBLANK(N749)=FALSE,IF(ISERROR(INDEX(지갑!$B$2:$B$1048576,MATCH($N749&amp;O749,지갑!$J$2:$J$1048576,0))) = TRUE, "", INDEX(지갑!$B$2:$B$1048576,MATCH($N749&amp;O749,지갑!$J$2:$J$1048576,0))),"")</f>
        <v>Wallet</v>
      </c>
      <c r="Q749" s="6" t="str">
        <f>IF(ISBLANK(N749)=FALSE,IF(ISERROR(INDEX(지갑!$C$2:$C$1048576,MATCH($N749&amp;O749,지갑!$J$2:$J$1048576,0))) = TRUE, "", INDEX(지갑!$C$2:$C$1048576,MATCH($N749&amp;O749,지갑!$J$2:$J$1048576,0))),"")</f>
        <v>Tron</v>
      </c>
      <c r="R749" s="6" t="str">
        <f>IF(ISBLANK(N749)=FALSE,IF(ISERROR(INDEX(지갑!$D$2:$D$1048576,MATCH($N749&amp;O749,지갑!$J$2:$J$1048576,0))) = TRUE, "", INDEX(지갑!$D$2:$D$1048576,MATCH($N749&amp;O749,지갑!$J$2:$J$1048576,0))),"")</f>
        <v>BBRICK</v>
      </c>
      <c r="S749" s="6" t="s">
        <v>457</v>
      </c>
      <c r="T749" s="12">
        <v>44690.574479166666</v>
      </c>
      <c r="U749" s="2" t="str">
        <f t="shared" si="58"/>
        <v>2022-05-09</v>
      </c>
    </row>
    <row r="750" spans="1:21">
      <c r="A750" s="2" t="s">
        <v>3</v>
      </c>
      <c r="B750" s="2" t="s">
        <v>6</v>
      </c>
      <c r="C750" s="2" t="s">
        <v>8</v>
      </c>
      <c r="D750" s="2" t="s">
        <v>1855</v>
      </c>
      <c r="E750" s="2">
        <v>10003</v>
      </c>
      <c r="F750" s="2" t="str">
        <f t="shared" si="61"/>
        <v>TRX</v>
      </c>
      <c r="G750" s="2" t="str">
        <f>IF(INDEX(지갑!$H:$H,MATCH(A750&amp;B750&amp;C750&amp;D750&amp;E750&amp;F750&amp;H750,지갑!$K:$K,0))=0, "",INDEX(지갑!$H:$H,MATCH(A750&amp;B750&amp;C750&amp;D750&amp;E750&amp;F750&amp;H750,지갑!$K:$K,0)))</f>
        <v/>
      </c>
      <c r="I750" s="6" t="s">
        <v>6</v>
      </c>
      <c r="J750" s="6" t="s">
        <v>58</v>
      </c>
      <c r="K750" s="6" t="s">
        <v>76</v>
      </c>
      <c r="L750" s="6" t="str">
        <f>UPPER(K750)</f>
        <v>TRX</v>
      </c>
      <c r="M750" s="23">
        <v>2368062.63</v>
      </c>
      <c r="N750" s="6" t="s">
        <v>117</v>
      </c>
      <c r="P750" s="6" t="str">
        <f>IF(ISBLANK(N750)=FALSE,IF(ISERROR(INDEX(지갑!$B$2:$B$1048576,MATCH($N750&amp;O750,지갑!$J$2:$J$1048576,0))) = TRUE, "", INDEX(지갑!$B$2:$B$1048576,MATCH($N750&amp;O750,지갑!$J$2:$J$1048576,0))),"")</f>
        <v>Wallet</v>
      </c>
      <c r="Q750" s="6" t="str">
        <f>IF(ISBLANK(N750)=FALSE,IF(ISERROR(INDEX(지갑!$C$2:$C$1048576,MATCH($N750&amp;O750,지갑!$J$2:$J$1048576,0))) = TRUE, "", INDEX(지갑!$C$2:$C$1048576,MATCH($N750&amp;O750,지갑!$J$2:$J$1048576,0))),"")</f>
        <v>Tron</v>
      </c>
      <c r="R750" s="6" t="str">
        <f>IF(ISBLANK(N750)=FALSE,IF(ISERROR(INDEX(지갑!$D$2:$D$1048576,MATCH($N750&amp;O750,지갑!$J$2:$J$1048576,0))) = TRUE, "", INDEX(지갑!$D$2:$D$1048576,MATCH($N750&amp;O750,지갑!$J$2:$J$1048576,0))),"")</f>
        <v>BBRICK</v>
      </c>
      <c r="S750" s="6" t="s">
        <v>458</v>
      </c>
      <c r="T750" s="12">
        <v>44690.451909722222</v>
      </c>
      <c r="U750" s="2" t="str">
        <f t="shared" si="58"/>
        <v>2022-05-09</v>
      </c>
    </row>
    <row r="751" spans="1:21">
      <c r="A751" s="2" t="s">
        <v>3</v>
      </c>
      <c r="B751" s="2" t="str">
        <f>I751</f>
        <v>Huobi</v>
      </c>
      <c r="C751" s="2" t="str">
        <f>J751</f>
        <v>Peertec</v>
      </c>
      <c r="F751" s="2" t="str">
        <f t="shared" si="61"/>
        <v>BCH</v>
      </c>
      <c r="G751" s="2" t="str">
        <f>IF(INDEX(지갑!$H:$H,MATCH(A751&amp;B751&amp;C751&amp;D751&amp;E751&amp;F751&amp;H751,지갑!$K:$K,0))=0, "",INDEX(지갑!$H:$H,MATCH(A751&amp;B751&amp;C751&amp;D751&amp;E751&amp;F751&amp;H751,지갑!$K:$K,0)))</f>
        <v>0xdb245cf0aec8bf5d4b3002d00f3e701e80ba380a</v>
      </c>
      <c r="I751" s="6" t="s">
        <v>858</v>
      </c>
      <c r="J751" s="6" t="s">
        <v>58</v>
      </c>
      <c r="K751" s="6" t="s">
        <v>81</v>
      </c>
      <c r="L751" s="6" t="s">
        <v>1005</v>
      </c>
      <c r="M751" s="9">
        <v>2999.9998104299998</v>
      </c>
      <c r="N751" s="6" t="s">
        <v>199</v>
      </c>
      <c r="P751" s="6" t="str">
        <f>IF(ISBLANK(N751)=FALSE,IF(ISERROR(INDEX(지갑!$B$2:$B$1048576,MATCH($N751&amp;O751,지갑!$J$2:$J$1048576,0))) = TRUE, "", INDEX(지갑!$B$2:$B$1048576,MATCH($N751&amp;O751,지갑!$J$2:$J$1048576,0))),"")</f>
        <v>exchange</v>
      </c>
      <c r="Q751" s="6" t="str">
        <f>IF(ISBLANK(N751)=FALSE,IF(ISERROR(INDEX(지갑!$C$2:$C$1048576,MATCH($N751&amp;O751,지갑!$J$2:$J$1048576,0))) = TRUE, "", INDEX(지갑!$C$2:$C$1048576,MATCH($N751&amp;O751,지갑!$J$2:$J$1048576,0))),"")</f>
        <v>FTX</v>
      </c>
      <c r="R751" s="6" t="str">
        <f>IF(ISBLANK(N751)=FALSE,IF(ISERROR(INDEX(지갑!$D$2:$D$1048576,MATCH($N751&amp;O751,지갑!$J$2:$J$1048576,0))) = TRUE, "", INDEX(지갑!$D$2:$D$1048576,MATCH($N751&amp;O751,지갑!$J$2:$J$1048576,0))),"")</f>
        <v>Peertec</v>
      </c>
      <c r="S751" s="6" t="s">
        <v>1094</v>
      </c>
      <c r="T751" s="12">
        <v>44372.738172685182</v>
      </c>
      <c r="U751" s="2" t="str">
        <f t="shared" si="58"/>
        <v>2021-06-25</v>
      </c>
    </row>
    <row r="752" spans="1:21">
      <c r="A752" s="2" t="s">
        <v>3</v>
      </c>
      <c r="B752" s="2" t="s">
        <v>6</v>
      </c>
      <c r="C752" s="2" t="s">
        <v>8</v>
      </c>
      <c r="D752" s="2" t="s">
        <v>1855</v>
      </c>
      <c r="E752" s="2">
        <v>10003</v>
      </c>
      <c r="F752" s="2" t="str">
        <f t="shared" si="61"/>
        <v>TRX</v>
      </c>
      <c r="G752" s="2" t="str">
        <f>IF(INDEX(지갑!$H:$H,MATCH(A752&amp;B752&amp;C752&amp;D752&amp;E752&amp;F752&amp;H752,지갑!$K:$K,0))=0, "",INDEX(지갑!$H:$H,MATCH(A752&amp;B752&amp;C752&amp;D752&amp;E752&amp;F752&amp;H752,지갑!$K:$K,0)))</f>
        <v/>
      </c>
      <c r="I752" s="6" t="s">
        <v>6</v>
      </c>
      <c r="J752" s="6" t="s">
        <v>58</v>
      </c>
      <c r="K752" s="6" t="s">
        <v>76</v>
      </c>
      <c r="L752" s="6" t="str">
        <f>UPPER(K752)</f>
        <v>TRX</v>
      </c>
      <c r="M752" s="23">
        <v>589235.62300000002</v>
      </c>
      <c r="N752" s="6" t="s">
        <v>117</v>
      </c>
      <c r="P752" s="6" t="str">
        <f>IF(ISBLANK(N752)=FALSE,IF(ISERROR(INDEX(지갑!$B$2:$B$1048576,MATCH($N752&amp;O752,지갑!$J$2:$J$1048576,0))) = TRUE, "", INDEX(지갑!$B$2:$B$1048576,MATCH($N752&amp;O752,지갑!$J$2:$J$1048576,0))),"")</f>
        <v>Wallet</v>
      </c>
      <c r="Q752" s="6" t="str">
        <f>IF(ISBLANK(N752)=FALSE,IF(ISERROR(INDEX(지갑!$C$2:$C$1048576,MATCH($N752&amp;O752,지갑!$J$2:$J$1048576,0))) = TRUE, "", INDEX(지갑!$C$2:$C$1048576,MATCH($N752&amp;O752,지갑!$J$2:$J$1048576,0))),"")</f>
        <v>Tron</v>
      </c>
      <c r="R752" s="6" t="str">
        <f>IF(ISBLANK(N752)=FALSE,IF(ISERROR(INDEX(지갑!$D$2:$D$1048576,MATCH($N752&amp;O752,지갑!$J$2:$J$1048576,0))) = TRUE, "", INDEX(지갑!$D$2:$D$1048576,MATCH($N752&amp;O752,지갑!$J$2:$J$1048576,0))),"")</f>
        <v>BBRICK</v>
      </c>
      <c r="S752" s="6" t="s">
        <v>459</v>
      </c>
      <c r="T752" s="12">
        <v>44690.430162037039</v>
      </c>
      <c r="U752" s="2" t="str">
        <f t="shared" si="58"/>
        <v>2022-05-09</v>
      </c>
    </row>
    <row r="753" spans="1:21">
      <c r="A753" s="2" t="s">
        <v>3</v>
      </c>
      <c r="B753" s="2" t="s">
        <v>6</v>
      </c>
      <c r="C753" s="2" t="s">
        <v>8</v>
      </c>
      <c r="D753" s="2" t="s">
        <v>1855</v>
      </c>
      <c r="E753" s="2">
        <v>10003</v>
      </c>
      <c r="F753" s="2" t="str">
        <f t="shared" si="61"/>
        <v>ETH</v>
      </c>
      <c r="G753" s="2" t="str">
        <f>IF(INDEX(지갑!$H:$H,MATCH(A753&amp;B753&amp;C753&amp;D753&amp;E753&amp;F753&amp;H753,지갑!$K:$K,0))=0, "",INDEX(지갑!$H:$H,MATCH(A753&amp;B753&amp;C753&amp;D753&amp;E753&amp;F753&amp;H753,지갑!$K:$K,0)))</f>
        <v>0xaB4Bfe506a3Cb36ADDf97678293bD429B9951726</v>
      </c>
      <c r="I753" s="6" t="s">
        <v>6</v>
      </c>
      <c r="J753" s="6" t="s">
        <v>58</v>
      </c>
      <c r="K753" s="6" t="s">
        <v>11</v>
      </c>
      <c r="L753" s="6" t="str">
        <f>UPPER(K753)</f>
        <v>ETH</v>
      </c>
      <c r="M753" s="23">
        <v>1.65868935</v>
      </c>
      <c r="N753" s="6" t="s">
        <v>86</v>
      </c>
      <c r="P753" s="6" t="str">
        <f>IF(ISBLANK(N753)=FALSE,IF(ISERROR(INDEX(지갑!$B$2:$B$1048576,MATCH($N753&amp;O753,지갑!$J$2:$J$1048576,0))) = TRUE, "", INDEX(지갑!$B$2:$B$1048576,MATCH($N753&amp;O753,지갑!$J$2:$J$1048576,0))),"")</f>
        <v>exchange</v>
      </c>
      <c r="Q753" s="6" t="str">
        <f>IF(ISBLANK(N753)=FALSE,IF(ISERROR(INDEX(지갑!$C$2:$C$1048576,MATCH($N753&amp;O753,지갑!$J$2:$J$1048576,0))) = TRUE, "", INDEX(지갑!$C$2:$C$1048576,MATCH($N753&amp;O753,지갑!$J$2:$J$1048576,0))),"")</f>
        <v>GDAC</v>
      </c>
      <c r="R753" s="6" t="str">
        <f>IF(ISBLANK(N753)=FALSE,IF(ISERROR(INDEX(지갑!$D$2:$D$1048576,MATCH($N753&amp;O753,지갑!$J$2:$J$1048576,0))) = TRUE, "", INDEX(지갑!$D$2:$D$1048576,MATCH($N753&amp;O753,지갑!$J$2:$J$1048576,0))),"")</f>
        <v>Peertec</v>
      </c>
      <c r="S753" s="6" t="s">
        <v>460</v>
      </c>
      <c r="T753" s="12">
        <v>44688.416956018518</v>
      </c>
      <c r="U753" s="2" t="str">
        <f t="shared" si="58"/>
        <v>2022-05-07</v>
      </c>
    </row>
    <row r="754" spans="1:21">
      <c r="A754" s="2" t="s">
        <v>3</v>
      </c>
      <c r="B754" s="2" t="s">
        <v>6</v>
      </c>
      <c r="C754" s="2" t="s">
        <v>8</v>
      </c>
      <c r="D754" s="2" t="s">
        <v>1855</v>
      </c>
      <c r="E754" s="2">
        <v>10003</v>
      </c>
      <c r="F754" s="2" t="str">
        <f t="shared" si="61"/>
        <v>MATIC</v>
      </c>
      <c r="G754" s="2" t="str">
        <f>IF(INDEX(지갑!$H:$H,MATCH(A754&amp;B754&amp;C754&amp;D754&amp;E754&amp;F754&amp;H754,지갑!$K:$K,0))=0, "",INDEX(지갑!$H:$H,MATCH(A754&amp;B754&amp;C754&amp;D754&amp;E754&amp;F754&amp;H754,지갑!$K:$K,0)))</f>
        <v/>
      </c>
      <c r="I754" s="6" t="s">
        <v>6</v>
      </c>
      <c r="J754" s="6" t="s">
        <v>58</v>
      </c>
      <c r="K754" s="6" t="s">
        <v>103</v>
      </c>
      <c r="L754" s="6" t="str">
        <f>UPPER(K754)</f>
        <v>MATIC</v>
      </c>
      <c r="M754" s="23">
        <v>468076.67099999997</v>
      </c>
      <c r="N754" s="6" t="s">
        <v>115</v>
      </c>
      <c r="P754" s="6" t="str">
        <f>IF(ISBLANK(N754)=FALSE,IF(ISERROR(INDEX(지갑!$B$2:$B$1048576,MATCH($N754&amp;O754,지갑!$J$2:$J$1048576,0))) = TRUE, "", INDEX(지갑!$B$2:$B$1048576,MATCH($N754&amp;O754,지갑!$J$2:$J$1048576,0))),"")</f>
        <v>Wallet</v>
      </c>
      <c r="Q754" s="6" t="str">
        <f>IF(ISBLANK(N754)=FALSE,IF(ISERROR(INDEX(지갑!$C$2:$C$1048576,MATCH($N754&amp;O754,지갑!$J$2:$J$1048576,0))) = TRUE, "", INDEX(지갑!$C$2:$C$1048576,MATCH($N754&amp;O754,지갑!$J$2:$J$1048576,0))),"")</f>
        <v>Metamask</v>
      </c>
      <c r="R754" s="6" t="str">
        <f>IF(ISBLANK(N754)=FALSE,IF(ISERROR(INDEX(지갑!$D$2:$D$1048576,MATCH($N754&amp;O754,지갑!$J$2:$J$1048576,0))) = TRUE, "", INDEX(지갑!$D$2:$D$1048576,MATCH($N754&amp;O754,지갑!$J$2:$J$1048576,0))),"")</f>
        <v>Peertec</v>
      </c>
      <c r="S754" s="6" t="s">
        <v>461</v>
      </c>
      <c r="T754" s="12">
        <v>44687.555613425924</v>
      </c>
      <c r="U754" s="2" t="str">
        <f t="shared" si="58"/>
        <v>2022-05-06</v>
      </c>
    </row>
    <row r="755" spans="1:21">
      <c r="A755" s="2" t="s">
        <v>3</v>
      </c>
      <c r="B755" s="2" t="s">
        <v>6</v>
      </c>
      <c r="C755" s="2" t="s">
        <v>8</v>
      </c>
      <c r="D755" s="2" t="s">
        <v>1855</v>
      </c>
      <c r="E755" s="2">
        <v>10003</v>
      </c>
      <c r="F755" s="2" t="str">
        <f t="shared" si="61"/>
        <v>TRX</v>
      </c>
      <c r="G755" s="2" t="str">
        <f>IF(INDEX(지갑!$H:$H,MATCH(A755&amp;B755&amp;C755&amp;D755&amp;E755&amp;F755&amp;H755,지갑!$K:$K,0))=0, "",INDEX(지갑!$H:$H,MATCH(A755&amp;B755&amp;C755&amp;D755&amp;E755&amp;F755&amp;H755,지갑!$K:$K,0)))</f>
        <v/>
      </c>
      <c r="I755" s="6" t="s">
        <v>6</v>
      </c>
      <c r="J755" s="6" t="s">
        <v>58</v>
      </c>
      <c r="K755" s="6" t="s">
        <v>76</v>
      </c>
      <c r="L755" s="6" t="str">
        <f>UPPER(K755)</f>
        <v>TRX</v>
      </c>
      <c r="M755" s="23">
        <v>669.93700000000001</v>
      </c>
      <c r="N755" s="6" t="s">
        <v>117</v>
      </c>
      <c r="P755" s="6" t="str">
        <f>IF(ISBLANK(N755)=FALSE,IF(ISERROR(INDEX(지갑!$B$2:$B$1048576,MATCH($N755&amp;O755,지갑!$J$2:$J$1048576,0))) = TRUE, "", INDEX(지갑!$B$2:$B$1048576,MATCH($N755&amp;O755,지갑!$J$2:$J$1048576,0))),"")</f>
        <v>Wallet</v>
      </c>
      <c r="Q755" s="6" t="str">
        <f>IF(ISBLANK(N755)=FALSE,IF(ISERROR(INDEX(지갑!$C$2:$C$1048576,MATCH($N755&amp;O755,지갑!$J$2:$J$1048576,0))) = TRUE, "", INDEX(지갑!$C$2:$C$1048576,MATCH($N755&amp;O755,지갑!$J$2:$J$1048576,0))),"")</f>
        <v>Tron</v>
      </c>
      <c r="R755" s="6" t="str">
        <f>IF(ISBLANK(N755)=FALSE,IF(ISERROR(INDEX(지갑!$D$2:$D$1048576,MATCH($N755&amp;O755,지갑!$J$2:$J$1048576,0))) = TRUE, "", INDEX(지갑!$D$2:$D$1048576,MATCH($N755&amp;O755,지갑!$J$2:$J$1048576,0))),"")</f>
        <v>BBRICK</v>
      </c>
      <c r="S755" s="6" t="s">
        <v>462</v>
      </c>
      <c r="T755" s="12">
        <v>44687.475104166668</v>
      </c>
      <c r="U755" s="2" t="str">
        <f t="shared" si="58"/>
        <v>2022-05-06</v>
      </c>
    </row>
    <row r="756" spans="1:21">
      <c r="A756" s="2" t="s">
        <v>3</v>
      </c>
      <c r="B756" s="2" t="str">
        <f>I756</f>
        <v>Huobi</v>
      </c>
      <c r="C756" s="2" t="str">
        <f>J756</f>
        <v>Peertec</v>
      </c>
      <c r="F756" s="2" t="str">
        <f t="shared" si="61"/>
        <v>MDX</v>
      </c>
      <c r="G756" s="2" t="e">
        <f>IF(INDEX(지갑!$H:$H,MATCH(A756&amp;B756&amp;C756&amp;D756&amp;E756&amp;F756&amp;H756,지갑!$K:$K,0))=0, "",INDEX(지갑!$H:$H,MATCH(A756&amp;B756&amp;C756&amp;D756&amp;E756&amp;F756&amp;H756,지갑!$K:$K,0)))</f>
        <v>#N/A</v>
      </c>
      <c r="I756" s="6" t="s">
        <v>858</v>
      </c>
      <c r="J756" s="6" t="s">
        <v>58</v>
      </c>
      <c r="K756" s="6" t="s">
        <v>1052</v>
      </c>
      <c r="L756" s="6" t="s">
        <v>1052</v>
      </c>
      <c r="M756" s="9">
        <v>397486.77059539</v>
      </c>
      <c r="N756" s="6" t="s">
        <v>199</v>
      </c>
      <c r="P756" s="6" t="str">
        <f>IF(ISBLANK(N756)=FALSE,IF(ISERROR(INDEX(지갑!$B$2:$B$1048576,MATCH($N756&amp;O756,지갑!$J$2:$J$1048576,0))) = TRUE, "", INDEX(지갑!$B$2:$B$1048576,MATCH($N756&amp;O756,지갑!$J$2:$J$1048576,0))),"")</f>
        <v>exchange</v>
      </c>
      <c r="Q756" s="6" t="str">
        <f>IF(ISBLANK(N756)=FALSE,IF(ISERROR(INDEX(지갑!$C$2:$C$1048576,MATCH($N756&amp;O756,지갑!$J$2:$J$1048576,0))) = TRUE, "", INDEX(지갑!$C$2:$C$1048576,MATCH($N756&amp;O756,지갑!$J$2:$J$1048576,0))),"")</f>
        <v>FTX</v>
      </c>
      <c r="R756" s="6" t="str">
        <f>IF(ISBLANK(N756)=FALSE,IF(ISERROR(INDEX(지갑!$D$2:$D$1048576,MATCH($N756&amp;O756,지갑!$J$2:$J$1048576,0))) = TRUE, "", INDEX(지갑!$D$2:$D$1048576,MATCH($N756&amp;O756,지갑!$J$2:$J$1048576,0))),"")</f>
        <v>Peertec</v>
      </c>
      <c r="S756" s="6" t="s">
        <v>1097</v>
      </c>
      <c r="T756" s="12">
        <v>44372.809858703702</v>
      </c>
      <c r="U756" s="2" t="str">
        <f t="shared" si="58"/>
        <v>2021-06-25</v>
      </c>
    </row>
    <row r="757" spans="1:21">
      <c r="A757" s="2" t="s">
        <v>3</v>
      </c>
      <c r="B757" s="2" t="s">
        <v>6</v>
      </c>
      <c r="C757" s="2" t="s">
        <v>8</v>
      </c>
      <c r="D757" s="2" t="s">
        <v>1855</v>
      </c>
      <c r="E757" s="2">
        <v>10003</v>
      </c>
      <c r="F757" s="2" t="str">
        <f t="shared" si="61"/>
        <v>TRX</v>
      </c>
      <c r="G757" s="2" t="str">
        <f>IF(INDEX(지갑!$H:$H,MATCH(A757&amp;B757&amp;C757&amp;D757&amp;E757&amp;F757&amp;H757,지갑!$K:$K,0))=0, "",INDEX(지갑!$H:$H,MATCH(A757&amp;B757&amp;C757&amp;D757&amp;E757&amp;F757&amp;H757,지갑!$K:$K,0)))</f>
        <v/>
      </c>
      <c r="I757" s="6" t="s">
        <v>6</v>
      </c>
      <c r="J757" s="6" t="s">
        <v>58</v>
      </c>
      <c r="K757" s="6" t="s">
        <v>76</v>
      </c>
      <c r="L757" s="6" t="str">
        <f>UPPER(K757)</f>
        <v>TRX</v>
      </c>
      <c r="M757" s="23">
        <v>670289.91599999997</v>
      </c>
      <c r="N757" s="6" t="s">
        <v>117</v>
      </c>
      <c r="P757" s="6" t="str">
        <f>IF(ISBLANK(N757)=FALSE,IF(ISERROR(INDEX(지갑!$B$2:$B$1048576,MATCH($N757&amp;O757,지갑!$J$2:$J$1048576,0))) = TRUE, "", INDEX(지갑!$B$2:$B$1048576,MATCH($N757&amp;O757,지갑!$J$2:$J$1048576,0))),"")</f>
        <v>Wallet</v>
      </c>
      <c r="Q757" s="6" t="str">
        <f>IF(ISBLANK(N757)=FALSE,IF(ISERROR(INDEX(지갑!$C$2:$C$1048576,MATCH($N757&amp;O757,지갑!$J$2:$J$1048576,0))) = TRUE, "", INDEX(지갑!$C$2:$C$1048576,MATCH($N757&amp;O757,지갑!$J$2:$J$1048576,0))),"")</f>
        <v>Tron</v>
      </c>
      <c r="R757" s="6" t="str">
        <f>IF(ISBLANK(N757)=FALSE,IF(ISERROR(INDEX(지갑!$D$2:$D$1048576,MATCH($N757&amp;O757,지갑!$J$2:$J$1048576,0))) = TRUE, "", INDEX(지갑!$D$2:$D$1048576,MATCH($N757&amp;O757,지갑!$J$2:$J$1048576,0))),"")</f>
        <v>BBRICK</v>
      </c>
      <c r="S757" s="6" t="s">
        <v>463</v>
      </c>
      <c r="T757" s="12">
        <v>44687.467291666668</v>
      </c>
      <c r="U757" s="2" t="str">
        <f t="shared" si="58"/>
        <v>2022-05-06</v>
      </c>
    </row>
    <row r="758" spans="1:21">
      <c r="A758" s="2" t="s">
        <v>3</v>
      </c>
      <c r="B758" s="2" t="str">
        <f t="shared" ref="B758:C763" si="65">I758</f>
        <v>Huobi</v>
      </c>
      <c r="C758" s="2" t="str">
        <f t="shared" si="65"/>
        <v>Peertec</v>
      </c>
      <c r="F758" s="2" t="str">
        <f t="shared" si="61"/>
        <v>MDX</v>
      </c>
      <c r="G758" s="2" t="e">
        <f>IF(INDEX(지갑!$H:$H,MATCH(A758&amp;B758&amp;C758&amp;D758&amp;E758&amp;F758&amp;H758,지갑!$K:$K,0))=0, "",INDEX(지갑!$H:$H,MATCH(A758&amp;B758&amp;C758&amp;D758&amp;E758&amp;F758&amp;H758,지갑!$K:$K,0)))</f>
        <v>#N/A</v>
      </c>
      <c r="I758" s="6" t="s">
        <v>858</v>
      </c>
      <c r="J758" s="6" t="s">
        <v>58</v>
      </c>
      <c r="K758" s="6" t="s">
        <v>1052</v>
      </c>
      <c r="L758" s="6" t="s">
        <v>1052</v>
      </c>
      <c r="M758" s="9">
        <v>699999.94537113002</v>
      </c>
      <c r="N758" s="6" t="s">
        <v>199</v>
      </c>
      <c r="P758" s="6" t="str">
        <f>IF(ISBLANK(N758)=FALSE,IF(ISERROR(INDEX(지갑!$B$2:$B$1048576,MATCH($N758&amp;O758,지갑!$J$2:$J$1048576,0))) = TRUE, "", INDEX(지갑!$B$2:$B$1048576,MATCH($N758&amp;O758,지갑!$J$2:$J$1048576,0))),"")</f>
        <v>exchange</v>
      </c>
      <c r="Q758" s="6" t="str">
        <f>IF(ISBLANK(N758)=FALSE,IF(ISERROR(INDEX(지갑!$C$2:$C$1048576,MATCH($N758&amp;O758,지갑!$J$2:$J$1048576,0))) = TRUE, "", INDEX(지갑!$C$2:$C$1048576,MATCH($N758&amp;O758,지갑!$J$2:$J$1048576,0))),"")</f>
        <v>FTX</v>
      </c>
      <c r="R758" s="6" t="str">
        <f>IF(ISBLANK(N758)=FALSE,IF(ISERROR(INDEX(지갑!$D$2:$D$1048576,MATCH($N758&amp;O758,지갑!$J$2:$J$1048576,0))) = TRUE, "", INDEX(지갑!$D$2:$D$1048576,MATCH($N758&amp;O758,지갑!$J$2:$J$1048576,0))),"")</f>
        <v>Peertec</v>
      </c>
      <c r="S758" s="6" t="s">
        <v>1098</v>
      </c>
      <c r="T758" s="12">
        <v>44373.043240231476</v>
      </c>
      <c r="U758" s="2" t="str">
        <f t="shared" si="58"/>
        <v>2021-06-26</v>
      </c>
    </row>
    <row r="759" spans="1:21">
      <c r="A759" s="2" t="s">
        <v>3</v>
      </c>
      <c r="B759" s="2" t="str">
        <f t="shared" si="65"/>
        <v>Huobi</v>
      </c>
      <c r="C759" s="2" t="str">
        <f t="shared" si="65"/>
        <v>Peertec</v>
      </c>
      <c r="F759" s="2" t="str">
        <f t="shared" si="61"/>
        <v>MDX</v>
      </c>
      <c r="G759" s="2" t="e">
        <f>IF(INDEX(지갑!$H:$H,MATCH(A759&amp;B759&amp;C759&amp;D759&amp;E759&amp;F759&amp;H759,지갑!$K:$K,0))=0, "",INDEX(지갑!$H:$H,MATCH(A759&amp;B759&amp;C759&amp;D759&amp;E759&amp;F759&amp;H759,지갑!$K:$K,0)))</f>
        <v>#N/A</v>
      </c>
      <c r="I759" s="6" t="s">
        <v>858</v>
      </c>
      <c r="J759" s="6" t="s">
        <v>58</v>
      </c>
      <c r="K759" s="6" t="s">
        <v>1052</v>
      </c>
      <c r="L759" s="6" t="s">
        <v>1052</v>
      </c>
      <c r="M759" s="9">
        <v>512872.73590401001</v>
      </c>
      <c r="N759" s="6" t="s">
        <v>199</v>
      </c>
      <c r="P759" s="6" t="str">
        <f>IF(ISBLANK(N759)=FALSE,IF(ISERROR(INDEX(지갑!$B$2:$B$1048576,MATCH($N759&amp;O759,지갑!$J$2:$J$1048576,0))) = TRUE, "", INDEX(지갑!$B$2:$B$1048576,MATCH($N759&amp;O759,지갑!$J$2:$J$1048576,0))),"")</f>
        <v>exchange</v>
      </c>
      <c r="Q759" s="6" t="str">
        <f>IF(ISBLANK(N759)=FALSE,IF(ISERROR(INDEX(지갑!$C$2:$C$1048576,MATCH($N759&amp;O759,지갑!$J$2:$J$1048576,0))) = TRUE, "", INDEX(지갑!$C$2:$C$1048576,MATCH($N759&amp;O759,지갑!$J$2:$J$1048576,0))),"")</f>
        <v>FTX</v>
      </c>
      <c r="R759" s="6" t="str">
        <f>IF(ISBLANK(N759)=FALSE,IF(ISERROR(INDEX(지갑!$D$2:$D$1048576,MATCH($N759&amp;O759,지갑!$J$2:$J$1048576,0))) = TRUE, "", INDEX(지갑!$D$2:$D$1048576,MATCH($N759&amp;O759,지갑!$J$2:$J$1048576,0))),"")</f>
        <v>Peertec</v>
      </c>
      <c r="S759" s="6" t="s">
        <v>1099</v>
      </c>
      <c r="T759" s="12">
        <v>44373.043948460647</v>
      </c>
      <c r="U759" s="2" t="str">
        <f t="shared" si="58"/>
        <v>2021-06-26</v>
      </c>
    </row>
    <row r="760" spans="1:21">
      <c r="A760" s="2" t="s">
        <v>3</v>
      </c>
      <c r="B760" s="2" t="str">
        <f t="shared" si="65"/>
        <v>Huobi</v>
      </c>
      <c r="C760" s="2" t="str">
        <f t="shared" si="65"/>
        <v>Peertec</v>
      </c>
      <c r="F760" s="2" t="str">
        <f t="shared" si="61"/>
        <v>MDX</v>
      </c>
      <c r="G760" s="2" t="e">
        <f>IF(INDEX(지갑!$H:$H,MATCH(A760&amp;B760&amp;C760&amp;D760&amp;E760&amp;F760&amp;H760,지갑!$K:$K,0))=0, "",INDEX(지갑!$H:$H,MATCH(A760&amp;B760&amp;C760&amp;D760&amp;E760&amp;F760&amp;H760,지갑!$K:$K,0)))</f>
        <v>#N/A</v>
      </c>
      <c r="I760" s="6" t="s">
        <v>858</v>
      </c>
      <c r="J760" s="6" t="s">
        <v>58</v>
      </c>
      <c r="K760" s="6" t="s">
        <v>1052</v>
      </c>
      <c r="L760" s="6" t="s">
        <v>1052</v>
      </c>
      <c r="M760" s="9">
        <v>185619.93492793999</v>
      </c>
      <c r="N760" s="6" t="s">
        <v>199</v>
      </c>
      <c r="P760" s="6" t="str">
        <f>IF(ISBLANK(N760)=FALSE,IF(ISERROR(INDEX(지갑!$B$2:$B$1048576,MATCH($N760&amp;O760,지갑!$J$2:$J$1048576,0))) = TRUE, "", INDEX(지갑!$B$2:$B$1048576,MATCH($N760&amp;O760,지갑!$J$2:$J$1048576,0))),"")</f>
        <v>exchange</v>
      </c>
      <c r="Q760" s="6" t="str">
        <f>IF(ISBLANK(N760)=FALSE,IF(ISERROR(INDEX(지갑!$C$2:$C$1048576,MATCH($N760&amp;O760,지갑!$J$2:$J$1048576,0))) = TRUE, "", INDEX(지갑!$C$2:$C$1048576,MATCH($N760&amp;O760,지갑!$J$2:$J$1048576,0))),"")</f>
        <v>FTX</v>
      </c>
      <c r="R760" s="6" t="str">
        <f>IF(ISBLANK(N760)=FALSE,IF(ISERROR(INDEX(지갑!$D$2:$D$1048576,MATCH($N760&amp;O760,지갑!$J$2:$J$1048576,0))) = TRUE, "", INDEX(지갑!$D$2:$D$1048576,MATCH($N760&amp;O760,지갑!$J$2:$J$1048576,0))),"")</f>
        <v>Peertec</v>
      </c>
      <c r="S760" s="6" t="s">
        <v>1100</v>
      </c>
      <c r="T760" s="12">
        <v>44373.093032199067</v>
      </c>
      <c r="U760" s="2" t="str">
        <f t="shared" si="58"/>
        <v>2021-06-26</v>
      </c>
    </row>
    <row r="761" spans="1:21">
      <c r="A761" s="2" t="s">
        <v>3</v>
      </c>
      <c r="B761" s="2" t="str">
        <f t="shared" si="65"/>
        <v>Huobi</v>
      </c>
      <c r="C761" s="2" t="str">
        <f t="shared" si="65"/>
        <v>Peertec</v>
      </c>
      <c r="F761" s="2" t="str">
        <f t="shared" si="61"/>
        <v>BTC</v>
      </c>
      <c r="G761" s="2" t="str">
        <f>IF(INDEX(지갑!$H:$H,MATCH(A761&amp;B761&amp;C761&amp;D761&amp;E761&amp;F761&amp;H761,지갑!$K:$K,0))=0, "",INDEX(지갑!$H:$H,MATCH(A761&amp;B761&amp;C761&amp;D761&amp;E761&amp;F761&amp;H761,지갑!$K:$K,0)))</f>
        <v>1MdatewJkKfSptYBaJvgEBFYCEbiCkELVt</v>
      </c>
      <c r="I761" s="6" t="s">
        <v>858</v>
      </c>
      <c r="J761" s="6" t="s">
        <v>58</v>
      </c>
      <c r="K761" s="6" t="s">
        <v>9</v>
      </c>
      <c r="L761" s="6" t="s">
        <v>9</v>
      </c>
      <c r="M761" s="9">
        <v>2</v>
      </c>
      <c r="N761" s="6" t="s">
        <v>1101</v>
      </c>
      <c r="P761" s="6" t="str">
        <f>IF(ISBLANK(N761)=FALSE,IF(ISERROR(INDEX(지갑!$B$2:$B$1048576,MATCH($N761&amp;O761,지갑!$J$2:$J$1048576,0))) = TRUE, "", INDEX(지갑!$B$2:$B$1048576,MATCH($N761&amp;O761,지갑!$J$2:$J$1048576,0))),"")</f>
        <v/>
      </c>
      <c r="Q761" s="6" t="str">
        <f>IF(ISBLANK(N761)=FALSE,IF(ISERROR(INDEX(지갑!$C$2:$C$1048576,MATCH($N761&amp;O761,지갑!$J$2:$J$1048576,0))) = TRUE, "", INDEX(지갑!$C$2:$C$1048576,MATCH($N761&amp;O761,지갑!$J$2:$J$1048576,0))),"")</f>
        <v/>
      </c>
      <c r="R761" s="6" t="str">
        <f>IF(ISBLANK(N761)=FALSE,IF(ISERROR(INDEX(지갑!$D$2:$D$1048576,MATCH($N761&amp;O761,지갑!$J$2:$J$1048576,0))) = TRUE, "", INDEX(지갑!$D$2:$D$1048576,MATCH($N761&amp;O761,지갑!$J$2:$J$1048576,0))),"")</f>
        <v/>
      </c>
      <c r="S761" s="6" t="s">
        <v>1102</v>
      </c>
      <c r="T761" s="12">
        <v>44375.530148437501</v>
      </c>
      <c r="U761" s="2" t="str">
        <f t="shared" si="58"/>
        <v>2021-06-28</v>
      </c>
    </row>
    <row r="762" spans="1:21">
      <c r="A762" s="2" t="s">
        <v>3</v>
      </c>
      <c r="B762" s="2" t="str">
        <f t="shared" si="65"/>
        <v>Huobi</v>
      </c>
      <c r="C762" s="2" t="str">
        <f t="shared" si="65"/>
        <v>Peertec</v>
      </c>
      <c r="F762" s="2" t="str">
        <f t="shared" si="61"/>
        <v>ETH</v>
      </c>
      <c r="G762" s="2" t="str">
        <f>IF(INDEX(지갑!$H:$H,MATCH(A762&amp;B762&amp;C762&amp;D762&amp;E762&amp;F762&amp;H762,지갑!$K:$K,0))=0, "",INDEX(지갑!$H:$H,MATCH(A762&amp;B762&amp;C762&amp;D762&amp;E762&amp;F762&amp;H762,지갑!$K:$K,0)))</f>
        <v>0xdb245cf0aec8bf5d4b3002d00f3e701e80ba380a</v>
      </c>
      <c r="I762" s="6" t="s">
        <v>858</v>
      </c>
      <c r="J762" s="6" t="s">
        <v>58</v>
      </c>
      <c r="K762" s="6" t="s">
        <v>11</v>
      </c>
      <c r="L762" s="6" t="s">
        <v>11</v>
      </c>
      <c r="M762" s="9">
        <v>1999.9960000000001</v>
      </c>
      <c r="N762" s="6" t="s">
        <v>416</v>
      </c>
      <c r="P762" s="6" t="str">
        <f>IF(ISBLANK(N762)=FALSE,IF(ISERROR(INDEX(지갑!$B$2:$B$1048576,MATCH($N762&amp;O762,지갑!$J$2:$J$1048576,0))) = TRUE, "", INDEX(지갑!$B$2:$B$1048576,MATCH($N762&amp;O762,지갑!$J$2:$J$1048576,0))),"")</f>
        <v>exchange</v>
      </c>
      <c r="Q762" s="6" t="str">
        <f>IF(ISBLANK(N762)=FALSE,IF(ISERROR(INDEX(지갑!$C$2:$C$1048576,MATCH($N762&amp;O762,지갑!$J$2:$J$1048576,0))) = TRUE, "", INDEX(지갑!$C$2:$C$1048576,MATCH($N762&amp;O762,지갑!$J$2:$J$1048576,0))),"")</f>
        <v>Gopax</v>
      </c>
      <c r="R762" s="6" t="str">
        <f>IF(ISBLANK(N762)=FALSE,IF(ISERROR(INDEX(지갑!$D$2:$D$1048576,MATCH($N762&amp;O762,지갑!$J$2:$J$1048576,0))) = TRUE, "", INDEX(지갑!$D$2:$D$1048576,MATCH($N762&amp;O762,지갑!$J$2:$J$1048576,0))),"")</f>
        <v>Gopax</v>
      </c>
      <c r="S762" s="6" t="s">
        <v>1103</v>
      </c>
      <c r="T762" s="12">
        <v>44378.530353333343</v>
      </c>
      <c r="U762" s="2" t="str">
        <f t="shared" si="58"/>
        <v>2021-07-01</v>
      </c>
    </row>
    <row r="763" spans="1:21">
      <c r="A763" s="2" t="s">
        <v>3</v>
      </c>
      <c r="B763" s="2" t="str">
        <f t="shared" si="65"/>
        <v>Huobi</v>
      </c>
      <c r="C763" s="2" t="str">
        <f t="shared" si="65"/>
        <v>Peertec</v>
      </c>
      <c r="F763" s="2" t="str">
        <f t="shared" si="61"/>
        <v>ETH</v>
      </c>
      <c r="G763" s="2" t="str">
        <f>IF(INDEX(지갑!$H:$H,MATCH(A763&amp;B763&amp;C763&amp;D763&amp;E763&amp;F763&amp;H763,지갑!$K:$K,0))=0, "",INDEX(지갑!$H:$H,MATCH(A763&amp;B763&amp;C763&amp;D763&amp;E763&amp;F763&amp;H763,지갑!$K:$K,0)))</f>
        <v>0xdb245cf0aec8bf5d4b3002d00f3e701e80ba380a</v>
      </c>
      <c r="I763" s="6" t="s">
        <v>858</v>
      </c>
      <c r="J763" s="6" t="s">
        <v>58</v>
      </c>
      <c r="K763" s="6" t="s">
        <v>11</v>
      </c>
      <c r="L763" s="6" t="s">
        <v>11</v>
      </c>
      <c r="M763" s="9">
        <v>1999.9960000000001</v>
      </c>
      <c r="N763" s="6" t="s">
        <v>416</v>
      </c>
      <c r="P763" s="6" t="str">
        <f>IF(ISBLANK(N763)=FALSE,IF(ISERROR(INDEX(지갑!$B$2:$B$1048576,MATCH($N763&amp;O763,지갑!$J$2:$J$1048576,0))) = TRUE, "", INDEX(지갑!$B$2:$B$1048576,MATCH($N763&amp;O763,지갑!$J$2:$J$1048576,0))),"")</f>
        <v>exchange</v>
      </c>
      <c r="Q763" s="6" t="str">
        <f>IF(ISBLANK(N763)=FALSE,IF(ISERROR(INDEX(지갑!$C$2:$C$1048576,MATCH($N763&amp;O763,지갑!$J$2:$J$1048576,0))) = TRUE, "", INDEX(지갑!$C$2:$C$1048576,MATCH($N763&amp;O763,지갑!$J$2:$J$1048576,0))),"")</f>
        <v>Gopax</v>
      </c>
      <c r="R763" s="6" t="str">
        <f>IF(ISBLANK(N763)=FALSE,IF(ISERROR(INDEX(지갑!$D$2:$D$1048576,MATCH($N763&amp;O763,지갑!$J$2:$J$1048576,0))) = TRUE, "", INDEX(지갑!$D$2:$D$1048576,MATCH($N763&amp;O763,지갑!$J$2:$J$1048576,0))),"")</f>
        <v>Gopax</v>
      </c>
      <c r="S763" s="6" t="s">
        <v>1104</v>
      </c>
      <c r="T763" s="12">
        <v>44378.531065115742</v>
      </c>
      <c r="U763" s="2" t="str">
        <f t="shared" si="58"/>
        <v>2021-07-01</v>
      </c>
    </row>
    <row r="764" spans="1:21">
      <c r="A764" s="2" t="s">
        <v>3</v>
      </c>
      <c r="B764" s="2" t="s">
        <v>6</v>
      </c>
      <c r="C764" s="2" t="s">
        <v>8</v>
      </c>
      <c r="D764" s="2" t="s">
        <v>1855</v>
      </c>
      <c r="E764" s="2">
        <v>10003</v>
      </c>
      <c r="F764" s="2" t="str">
        <f t="shared" si="61"/>
        <v>ETH</v>
      </c>
      <c r="G764" s="2" t="str">
        <f>IF(INDEX(지갑!$H:$H,MATCH(A764&amp;B764&amp;C764&amp;D764&amp;E764&amp;F764&amp;H764,지갑!$K:$K,0))=0, "",INDEX(지갑!$H:$H,MATCH(A764&amp;B764&amp;C764&amp;D764&amp;E764&amp;F764&amp;H764,지갑!$K:$K,0)))</f>
        <v>0xaB4Bfe506a3Cb36ADDf97678293bD429B9951726</v>
      </c>
      <c r="I764" s="6" t="s">
        <v>6</v>
      </c>
      <c r="J764" s="6" t="s">
        <v>58</v>
      </c>
      <c r="K764" s="6" t="s">
        <v>11</v>
      </c>
      <c r="L764" s="6" t="str">
        <f t="shared" ref="L764:L772" si="66">UPPER(K764)</f>
        <v>ETH</v>
      </c>
      <c r="M764" s="23">
        <v>0.44516482000000002</v>
      </c>
      <c r="N764" s="6" t="s">
        <v>86</v>
      </c>
      <c r="P764" s="6" t="str">
        <f>IF(ISBLANK(N764)=FALSE,IF(ISERROR(INDEX(지갑!$B$2:$B$1048576,MATCH($N764&amp;O764,지갑!$J$2:$J$1048576,0))) = TRUE, "", INDEX(지갑!$B$2:$B$1048576,MATCH($N764&amp;O764,지갑!$J$2:$J$1048576,0))),"")</f>
        <v>exchange</v>
      </c>
      <c r="Q764" s="6" t="str">
        <f>IF(ISBLANK(N764)=FALSE,IF(ISERROR(INDEX(지갑!$C$2:$C$1048576,MATCH($N764&amp;O764,지갑!$J$2:$J$1048576,0))) = TRUE, "", INDEX(지갑!$C$2:$C$1048576,MATCH($N764&amp;O764,지갑!$J$2:$J$1048576,0))),"")</f>
        <v>GDAC</v>
      </c>
      <c r="R764" s="6" t="str">
        <f>IF(ISBLANK(N764)=FALSE,IF(ISERROR(INDEX(지갑!$D$2:$D$1048576,MATCH($N764&amp;O764,지갑!$J$2:$J$1048576,0))) = TRUE, "", INDEX(지갑!$D$2:$D$1048576,MATCH($N764&amp;O764,지갑!$J$2:$J$1048576,0))),"")</f>
        <v>Peertec</v>
      </c>
      <c r="S764" s="6" t="s">
        <v>464</v>
      </c>
      <c r="T764" s="12">
        <v>44687.430706018517</v>
      </c>
      <c r="U764" s="2" t="str">
        <f t="shared" si="58"/>
        <v>2022-05-06</v>
      </c>
    </row>
    <row r="765" spans="1:21">
      <c r="A765" s="2" t="s">
        <v>3</v>
      </c>
      <c r="B765" s="2" t="s">
        <v>6</v>
      </c>
      <c r="C765" s="2" t="s">
        <v>8</v>
      </c>
      <c r="D765" s="2" t="s">
        <v>1855</v>
      </c>
      <c r="E765" s="2">
        <v>10003</v>
      </c>
      <c r="F765" s="2" t="str">
        <f t="shared" si="61"/>
        <v>ETH</v>
      </c>
      <c r="G765" s="2" t="str">
        <f>IF(INDEX(지갑!$H:$H,MATCH(A765&amp;B765&amp;C765&amp;D765&amp;E765&amp;F765&amp;H765,지갑!$K:$K,0))=0, "",INDEX(지갑!$H:$H,MATCH(A765&amp;B765&amp;C765&amp;D765&amp;E765&amp;F765&amp;H765,지갑!$K:$K,0)))</f>
        <v>0xaB4Bfe506a3Cb36ADDf97678293bD429B9951726</v>
      </c>
      <c r="I765" s="6" t="s">
        <v>6</v>
      </c>
      <c r="J765" s="6" t="s">
        <v>58</v>
      </c>
      <c r="K765" s="6" t="s">
        <v>11</v>
      </c>
      <c r="L765" s="6" t="str">
        <f t="shared" si="66"/>
        <v>ETH</v>
      </c>
      <c r="M765" s="23">
        <v>59.5125934</v>
      </c>
      <c r="N765" s="6" t="s">
        <v>86</v>
      </c>
      <c r="P765" s="6" t="str">
        <f>IF(ISBLANK(N765)=FALSE,IF(ISERROR(INDEX(지갑!$B$2:$B$1048576,MATCH($N765&amp;O765,지갑!$J$2:$J$1048576,0))) = TRUE, "", INDEX(지갑!$B$2:$B$1048576,MATCH($N765&amp;O765,지갑!$J$2:$J$1048576,0))),"")</f>
        <v>exchange</v>
      </c>
      <c r="Q765" s="6" t="str">
        <f>IF(ISBLANK(N765)=FALSE,IF(ISERROR(INDEX(지갑!$C$2:$C$1048576,MATCH($N765&amp;O765,지갑!$J$2:$J$1048576,0))) = TRUE, "", INDEX(지갑!$C$2:$C$1048576,MATCH($N765&amp;O765,지갑!$J$2:$J$1048576,0))),"")</f>
        <v>GDAC</v>
      </c>
      <c r="R765" s="6" t="str">
        <f>IF(ISBLANK(N765)=FALSE,IF(ISERROR(INDEX(지갑!$D$2:$D$1048576,MATCH($N765&amp;O765,지갑!$J$2:$J$1048576,0))) = TRUE, "", INDEX(지갑!$D$2:$D$1048576,MATCH($N765&amp;O765,지갑!$J$2:$J$1048576,0))),"")</f>
        <v>Peertec</v>
      </c>
      <c r="S765" s="6" t="s">
        <v>465</v>
      </c>
      <c r="T765" s="12">
        <v>44686.391064814816</v>
      </c>
      <c r="U765" s="2" t="str">
        <f t="shared" si="58"/>
        <v>2022-05-05</v>
      </c>
    </row>
    <row r="766" spans="1:21">
      <c r="A766" s="2" t="s">
        <v>3</v>
      </c>
      <c r="B766" s="2" t="s">
        <v>6</v>
      </c>
      <c r="C766" s="2" t="s">
        <v>8</v>
      </c>
      <c r="D766" s="2" t="s">
        <v>1855</v>
      </c>
      <c r="E766" s="2">
        <v>10003</v>
      </c>
      <c r="F766" s="2" t="str">
        <f t="shared" si="61"/>
        <v>BTC</v>
      </c>
      <c r="G766" s="2" t="str">
        <f>IF(INDEX(지갑!$H:$H,MATCH(A766&amp;B766&amp;C766&amp;D766&amp;E766&amp;F766&amp;H766,지갑!$K:$K,0))=0, "",INDEX(지갑!$H:$H,MATCH(A766&amp;B766&amp;C766&amp;D766&amp;E766&amp;F766&amp;H766,지갑!$K:$K,0)))</f>
        <v>337ne45ueXx2iAR1gNAqxnwsCGuLquCLnh</v>
      </c>
      <c r="I766" s="6" t="s">
        <v>6</v>
      </c>
      <c r="J766" s="6" t="s">
        <v>58</v>
      </c>
      <c r="K766" s="6" t="s">
        <v>9</v>
      </c>
      <c r="L766" s="6" t="str">
        <f t="shared" si="66"/>
        <v>BTC</v>
      </c>
      <c r="M766" s="23">
        <v>0.54782333999999999</v>
      </c>
      <c r="N766" s="6" t="s">
        <v>83</v>
      </c>
      <c r="P766" s="6" t="str">
        <f>IF(ISBLANK(N766)=FALSE,IF(ISERROR(INDEX(지갑!$B$2:$B$1048576,MATCH($N766&amp;O766,지갑!$J$2:$J$1048576,0))) = TRUE, "", INDEX(지갑!$B$2:$B$1048576,MATCH($N766&amp;O766,지갑!$J$2:$J$1048576,0))),"")</f>
        <v>exchange</v>
      </c>
      <c r="Q766" s="6" t="str">
        <f>IF(ISBLANK(N766)=FALSE,IF(ISERROR(INDEX(지갑!$C$2:$C$1048576,MATCH($N766&amp;O766,지갑!$J$2:$J$1048576,0))) = TRUE, "", INDEX(지갑!$C$2:$C$1048576,MATCH($N766&amp;O766,지갑!$J$2:$J$1048576,0))),"")</f>
        <v>GDAC</v>
      </c>
      <c r="R766" s="6" t="str">
        <f>IF(ISBLANK(N766)=FALSE,IF(ISERROR(INDEX(지갑!$D$2:$D$1048576,MATCH($N766&amp;O766,지갑!$J$2:$J$1048576,0))) = TRUE, "", INDEX(지갑!$D$2:$D$1048576,MATCH($N766&amp;O766,지갑!$J$2:$J$1048576,0))),"")</f>
        <v>Peertec</v>
      </c>
      <c r="S766" s="6" t="s">
        <v>466</v>
      </c>
      <c r="T766" s="12">
        <v>44686.390381944446</v>
      </c>
      <c r="U766" s="2" t="str">
        <f t="shared" si="58"/>
        <v>2022-05-05</v>
      </c>
    </row>
    <row r="767" spans="1:21">
      <c r="A767" s="2" t="s">
        <v>3</v>
      </c>
      <c r="B767" s="2" t="s">
        <v>6</v>
      </c>
      <c r="C767" s="2" t="s">
        <v>8</v>
      </c>
      <c r="D767" s="2" t="s">
        <v>1855</v>
      </c>
      <c r="E767" s="2">
        <v>10003</v>
      </c>
      <c r="F767" s="2" t="str">
        <f t="shared" si="61"/>
        <v>ETH</v>
      </c>
      <c r="G767" s="2" t="str">
        <f>IF(INDEX(지갑!$H:$H,MATCH(A767&amp;B767&amp;C767&amp;D767&amp;E767&amp;F767&amp;H767,지갑!$K:$K,0))=0, "",INDEX(지갑!$H:$H,MATCH(A767&amp;B767&amp;C767&amp;D767&amp;E767&amp;F767&amp;H767,지갑!$K:$K,0)))</f>
        <v>0xaB4Bfe506a3Cb36ADDf97678293bD429B9951726</v>
      </c>
      <c r="I767" s="6" t="s">
        <v>6</v>
      </c>
      <c r="J767" s="6" t="s">
        <v>58</v>
      </c>
      <c r="K767" s="6" t="s">
        <v>11</v>
      </c>
      <c r="L767" s="6" t="str">
        <f t="shared" si="66"/>
        <v>ETH</v>
      </c>
      <c r="M767" s="23">
        <v>34.113665699999999</v>
      </c>
      <c r="N767" s="6" t="s">
        <v>86</v>
      </c>
      <c r="P767" s="6" t="str">
        <f>IF(ISBLANK(N767)=FALSE,IF(ISERROR(INDEX(지갑!$B$2:$B$1048576,MATCH($N767&amp;O767,지갑!$J$2:$J$1048576,0))) = TRUE, "", INDEX(지갑!$B$2:$B$1048576,MATCH($N767&amp;O767,지갑!$J$2:$J$1048576,0))),"")</f>
        <v>exchange</v>
      </c>
      <c r="Q767" s="6" t="str">
        <f>IF(ISBLANK(N767)=FALSE,IF(ISERROR(INDEX(지갑!$C$2:$C$1048576,MATCH($N767&amp;O767,지갑!$J$2:$J$1048576,0))) = TRUE, "", INDEX(지갑!$C$2:$C$1048576,MATCH($N767&amp;O767,지갑!$J$2:$J$1048576,0))),"")</f>
        <v>GDAC</v>
      </c>
      <c r="R767" s="6" t="str">
        <f>IF(ISBLANK(N767)=FALSE,IF(ISERROR(INDEX(지갑!$D$2:$D$1048576,MATCH($N767&amp;O767,지갑!$J$2:$J$1048576,0))) = TRUE, "", INDEX(지갑!$D$2:$D$1048576,MATCH($N767&amp;O767,지갑!$J$2:$J$1048576,0))),"")</f>
        <v>Peertec</v>
      </c>
      <c r="S767" s="6" t="s">
        <v>467</v>
      </c>
      <c r="T767" s="12">
        <v>44685.432696759257</v>
      </c>
      <c r="U767" s="2" t="str">
        <f t="shared" si="58"/>
        <v>2022-05-04</v>
      </c>
    </row>
    <row r="768" spans="1:21">
      <c r="A768" s="2" t="s">
        <v>3</v>
      </c>
      <c r="B768" s="2" t="s">
        <v>6</v>
      </c>
      <c r="C768" s="2" t="s">
        <v>8</v>
      </c>
      <c r="D768" s="2" t="s">
        <v>1855</v>
      </c>
      <c r="E768" s="2">
        <v>10003</v>
      </c>
      <c r="F768" s="2" t="str">
        <f t="shared" si="61"/>
        <v>BTC</v>
      </c>
      <c r="G768" s="2" t="str">
        <f>IF(INDEX(지갑!$H:$H,MATCH(A768&amp;B768&amp;C768&amp;D768&amp;E768&amp;F768&amp;H768,지갑!$K:$K,0))=0, "",INDEX(지갑!$H:$H,MATCH(A768&amp;B768&amp;C768&amp;D768&amp;E768&amp;F768&amp;H768,지갑!$K:$K,0)))</f>
        <v>337ne45ueXx2iAR1gNAqxnwsCGuLquCLnh</v>
      </c>
      <c r="I768" s="6" t="s">
        <v>6</v>
      </c>
      <c r="J768" s="6" t="s">
        <v>58</v>
      </c>
      <c r="K768" s="6" t="s">
        <v>9</v>
      </c>
      <c r="L768" s="6" t="str">
        <f t="shared" si="66"/>
        <v>BTC</v>
      </c>
      <c r="M768" s="23">
        <v>2.8756338600000002</v>
      </c>
      <c r="N768" s="6" t="s">
        <v>83</v>
      </c>
      <c r="P768" s="6" t="str">
        <f>IF(ISBLANK(N768)=FALSE,IF(ISERROR(INDEX(지갑!$B$2:$B$1048576,MATCH($N768&amp;O768,지갑!$J$2:$J$1048576,0))) = TRUE, "", INDEX(지갑!$B$2:$B$1048576,MATCH($N768&amp;O768,지갑!$J$2:$J$1048576,0))),"")</f>
        <v>exchange</v>
      </c>
      <c r="Q768" s="6" t="str">
        <f>IF(ISBLANK(N768)=FALSE,IF(ISERROR(INDEX(지갑!$C$2:$C$1048576,MATCH($N768&amp;O768,지갑!$J$2:$J$1048576,0))) = TRUE, "", INDEX(지갑!$C$2:$C$1048576,MATCH($N768&amp;O768,지갑!$J$2:$J$1048576,0))),"")</f>
        <v>GDAC</v>
      </c>
      <c r="R768" s="6" t="str">
        <f>IF(ISBLANK(N768)=FALSE,IF(ISERROR(INDEX(지갑!$D$2:$D$1048576,MATCH($N768&amp;O768,지갑!$J$2:$J$1048576,0))) = TRUE, "", INDEX(지갑!$D$2:$D$1048576,MATCH($N768&amp;O768,지갑!$J$2:$J$1048576,0))),"")</f>
        <v>Peertec</v>
      </c>
      <c r="S768" s="6" t="s">
        <v>468</v>
      </c>
      <c r="T768" s="12">
        <v>44685.431550925925</v>
      </c>
      <c r="U768" s="2" t="str">
        <f t="shared" si="58"/>
        <v>2022-05-04</v>
      </c>
    </row>
    <row r="769" spans="1:21">
      <c r="A769" s="2" t="s">
        <v>3</v>
      </c>
      <c r="B769" s="2" t="s">
        <v>6</v>
      </c>
      <c r="C769" s="2" t="s">
        <v>8</v>
      </c>
      <c r="D769" s="2" t="s">
        <v>1855</v>
      </c>
      <c r="E769" s="2">
        <v>10003</v>
      </c>
      <c r="F769" s="2" t="str">
        <f t="shared" si="61"/>
        <v>MATIC</v>
      </c>
      <c r="G769" s="2" t="str">
        <f>IF(INDEX(지갑!$H:$H,MATCH(A769&amp;B769&amp;C769&amp;D769&amp;E769&amp;F769&amp;H769,지갑!$K:$K,0))=0, "",INDEX(지갑!$H:$H,MATCH(A769&amp;B769&amp;C769&amp;D769&amp;E769&amp;F769&amp;H769,지갑!$K:$K,0)))</f>
        <v/>
      </c>
      <c r="I769" s="6" t="s">
        <v>6</v>
      </c>
      <c r="J769" s="6" t="s">
        <v>58</v>
      </c>
      <c r="K769" s="6" t="s">
        <v>103</v>
      </c>
      <c r="L769" s="6" t="str">
        <f t="shared" si="66"/>
        <v>MATIC</v>
      </c>
      <c r="M769" s="23">
        <v>12000</v>
      </c>
      <c r="N769" s="6" t="s">
        <v>115</v>
      </c>
      <c r="P769" s="6" t="str">
        <f>IF(ISBLANK(N769)=FALSE,IF(ISERROR(INDEX(지갑!$B$2:$B$1048576,MATCH($N769&amp;O769,지갑!$J$2:$J$1048576,0))) = TRUE, "", INDEX(지갑!$B$2:$B$1048576,MATCH($N769&amp;O769,지갑!$J$2:$J$1048576,0))),"")</f>
        <v>Wallet</v>
      </c>
      <c r="Q769" s="6" t="str">
        <f>IF(ISBLANK(N769)=FALSE,IF(ISERROR(INDEX(지갑!$C$2:$C$1048576,MATCH($N769&amp;O769,지갑!$J$2:$J$1048576,0))) = TRUE, "", INDEX(지갑!$C$2:$C$1048576,MATCH($N769&amp;O769,지갑!$J$2:$J$1048576,0))),"")</f>
        <v>Metamask</v>
      </c>
      <c r="R769" s="6" t="str">
        <f>IF(ISBLANK(N769)=FALSE,IF(ISERROR(INDEX(지갑!$D$2:$D$1048576,MATCH($N769&amp;O769,지갑!$J$2:$J$1048576,0))) = TRUE, "", INDEX(지갑!$D$2:$D$1048576,MATCH($N769&amp;O769,지갑!$J$2:$J$1048576,0))),"")</f>
        <v>Peertec</v>
      </c>
      <c r="S769" s="6" t="s">
        <v>469</v>
      </c>
      <c r="T769" s="12">
        <v>44684.607557870368</v>
      </c>
      <c r="U769" s="2" t="str">
        <f t="shared" si="58"/>
        <v>2022-05-03</v>
      </c>
    </row>
    <row r="770" spans="1:21">
      <c r="A770" s="2" t="s">
        <v>3</v>
      </c>
      <c r="B770" s="2" t="s">
        <v>6</v>
      </c>
      <c r="C770" s="2" t="s">
        <v>8</v>
      </c>
      <c r="D770" s="2" t="s">
        <v>1855</v>
      </c>
      <c r="E770" s="2">
        <v>10003</v>
      </c>
      <c r="F770" s="2" t="str">
        <f t="shared" si="61"/>
        <v>LUNA</v>
      </c>
      <c r="G770" s="2" t="str">
        <f>IF(INDEX(지갑!$H:$H,MATCH(A770&amp;B770&amp;C770&amp;D770&amp;E770&amp;F770&amp;H770,지갑!$K:$K,0))=0, "",INDEX(지갑!$H:$H,MATCH(A770&amp;B770&amp;C770&amp;D770&amp;E770&amp;F770&amp;H770,지갑!$K:$K,0)))</f>
        <v>terra1luagdjcr9c9yvp3ak4d7chjm5gldcmgln5rku5</v>
      </c>
      <c r="H770" s="2">
        <v>823031602</v>
      </c>
      <c r="I770" s="6" t="s">
        <v>6</v>
      </c>
      <c r="J770" s="6" t="s">
        <v>58</v>
      </c>
      <c r="K770" s="6" t="s">
        <v>14</v>
      </c>
      <c r="L770" s="6" t="str">
        <f t="shared" si="66"/>
        <v>LUNA</v>
      </c>
      <c r="M770" s="23">
        <v>8.8465150000000001</v>
      </c>
      <c r="N770" s="6" t="s">
        <v>109</v>
      </c>
      <c r="P770" s="6" t="str">
        <f>IF(ISBLANK(N770)=FALSE,IF(ISERROR(INDEX(지갑!$B$2:$B$1048576,MATCH($N770&amp;O770,지갑!$J$2:$J$1048576,0))) = TRUE, "", INDEX(지갑!$B$2:$B$1048576,MATCH($N770&amp;O770,지갑!$J$2:$J$1048576,0))),"")</f>
        <v>Wallet</v>
      </c>
      <c r="Q770" s="6" t="str">
        <f>IF(ISBLANK(N770)=FALSE,IF(ISERROR(INDEX(지갑!$C$2:$C$1048576,MATCH($N770&amp;O770,지갑!$J$2:$J$1048576,0))) = TRUE, "", INDEX(지갑!$C$2:$C$1048576,MATCH($N770&amp;O770,지갑!$J$2:$J$1048576,0))),"")</f>
        <v>Terra</v>
      </c>
      <c r="R770" s="6" t="str">
        <f>IF(ISBLANK(N770)=FALSE,IF(ISERROR(INDEX(지갑!$D$2:$D$1048576,MATCH($N770&amp;O770,지갑!$J$2:$J$1048576,0))) = TRUE, "", INDEX(지갑!$D$2:$D$1048576,MATCH($N770&amp;O770,지갑!$J$2:$J$1048576,0))),"")</f>
        <v>BBRICK</v>
      </c>
      <c r="S770" s="6" t="s">
        <v>470</v>
      </c>
      <c r="T770" s="12">
        <v>44684.487453703703</v>
      </c>
      <c r="U770" s="2" t="str">
        <f t="shared" si="58"/>
        <v>2022-05-03</v>
      </c>
    </row>
    <row r="771" spans="1:21">
      <c r="A771" s="2" t="s">
        <v>3</v>
      </c>
      <c r="B771" s="2" t="s">
        <v>6</v>
      </c>
      <c r="C771" s="2" t="s">
        <v>8</v>
      </c>
      <c r="D771" s="2" t="s">
        <v>1855</v>
      </c>
      <c r="E771" s="2">
        <v>10003</v>
      </c>
      <c r="F771" s="2" t="str">
        <f t="shared" si="61"/>
        <v>UST</v>
      </c>
      <c r="G771" s="2" t="str">
        <f>IF(INDEX(지갑!$H:$H,MATCH(A771&amp;B771&amp;C771&amp;D771&amp;E771&amp;F771&amp;H771,지갑!$K:$K,0))=0, "",INDEX(지갑!$H:$H,MATCH(A771&amp;B771&amp;C771&amp;D771&amp;E771&amp;F771&amp;H771,지갑!$K:$K,0)))</f>
        <v>terra1luagdjcr9c9yvp3ak4d7chjm5gldcmgln5rku5</v>
      </c>
      <c r="H771" s="2">
        <v>823031602</v>
      </c>
      <c r="I771" s="6" t="s">
        <v>6</v>
      </c>
      <c r="J771" s="6" t="s">
        <v>58</v>
      </c>
      <c r="K771" s="6" t="s">
        <v>15</v>
      </c>
      <c r="L771" s="6" t="str">
        <f t="shared" si="66"/>
        <v>UST</v>
      </c>
      <c r="M771" s="23">
        <v>100000</v>
      </c>
      <c r="N771" s="6" t="s">
        <v>109</v>
      </c>
      <c r="P771" s="6" t="str">
        <f>IF(ISBLANK(N771)=FALSE,IF(ISERROR(INDEX(지갑!$B$2:$B$1048576,MATCH($N771&amp;O771,지갑!$J$2:$J$1048576,0))) = TRUE, "", INDEX(지갑!$B$2:$B$1048576,MATCH($N771&amp;O771,지갑!$J$2:$J$1048576,0))),"")</f>
        <v>Wallet</v>
      </c>
      <c r="Q771" s="6" t="str">
        <f>IF(ISBLANK(N771)=FALSE,IF(ISERROR(INDEX(지갑!$C$2:$C$1048576,MATCH($N771&amp;O771,지갑!$J$2:$J$1048576,0))) = TRUE, "", INDEX(지갑!$C$2:$C$1048576,MATCH($N771&amp;O771,지갑!$J$2:$J$1048576,0))),"")</f>
        <v>Terra</v>
      </c>
      <c r="R771" s="6" t="str">
        <f>IF(ISBLANK(N771)=FALSE,IF(ISERROR(INDEX(지갑!$D$2:$D$1048576,MATCH($N771&amp;O771,지갑!$J$2:$J$1048576,0))) = TRUE, "", INDEX(지갑!$D$2:$D$1048576,MATCH($N771&amp;O771,지갑!$J$2:$J$1048576,0))),"")</f>
        <v>BBRICK</v>
      </c>
      <c r="S771" s="6" t="s">
        <v>471</v>
      </c>
      <c r="T771" s="12">
        <v>44684.446921296294</v>
      </c>
      <c r="U771" s="2" t="str">
        <f t="shared" ref="U771:U834" si="67">TEXT(T771, "yyyy-mm-dd")</f>
        <v>2022-05-03</v>
      </c>
    </row>
    <row r="772" spans="1:21">
      <c r="A772" s="2" t="s">
        <v>3</v>
      </c>
      <c r="B772" s="2" t="s">
        <v>6</v>
      </c>
      <c r="C772" s="2" t="s">
        <v>8</v>
      </c>
      <c r="D772" s="2" t="s">
        <v>1855</v>
      </c>
      <c r="E772" s="2">
        <v>10003</v>
      </c>
      <c r="F772" s="2" t="str">
        <f t="shared" si="61"/>
        <v>UST</v>
      </c>
      <c r="G772" s="2" t="str">
        <f>IF(INDEX(지갑!$H:$H,MATCH(A772&amp;B772&amp;C772&amp;D772&amp;E772&amp;F772&amp;H772,지갑!$K:$K,0))=0, "",INDEX(지갑!$H:$H,MATCH(A772&amp;B772&amp;C772&amp;D772&amp;E772&amp;F772&amp;H772,지갑!$K:$K,0)))</f>
        <v>terra1luagdjcr9c9yvp3ak4d7chjm5gldcmgln5rku5</v>
      </c>
      <c r="H772" s="2">
        <v>823031602</v>
      </c>
      <c r="I772" s="6" t="s">
        <v>6</v>
      </c>
      <c r="J772" s="6" t="s">
        <v>58</v>
      </c>
      <c r="K772" s="6" t="s">
        <v>15</v>
      </c>
      <c r="L772" s="6" t="str">
        <f t="shared" si="66"/>
        <v>UST</v>
      </c>
      <c r="M772" s="23">
        <v>2000</v>
      </c>
      <c r="N772" s="6" t="s">
        <v>109</v>
      </c>
      <c r="P772" s="6" t="str">
        <f>IF(ISBLANK(N772)=FALSE,IF(ISERROR(INDEX(지갑!$B$2:$B$1048576,MATCH($N772&amp;O772,지갑!$J$2:$J$1048576,0))) = TRUE, "", INDEX(지갑!$B$2:$B$1048576,MATCH($N772&amp;O772,지갑!$J$2:$J$1048576,0))),"")</f>
        <v>Wallet</v>
      </c>
      <c r="Q772" s="6" t="str">
        <f>IF(ISBLANK(N772)=FALSE,IF(ISERROR(INDEX(지갑!$C$2:$C$1048576,MATCH($N772&amp;O772,지갑!$J$2:$J$1048576,0))) = TRUE, "", INDEX(지갑!$C$2:$C$1048576,MATCH($N772&amp;O772,지갑!$J$2:$J$1048576,0))),"")</f>
        <v>Terra</v>
      </c>
      <c r="R772" s="6" t="str">
        <f>IF(ISBLANK(N772)=FALSE,IF(ISERROR(INDEX(지갑!$D$2:$D$1048576,MATCH($N772&amp;O772,지갑!$J$2:$J$1048576,0))) = TRUE, "", INDEX(지갑!$D$2:$D$1048576,MATCH($N772&amp;O772,지갑!$J$2:$J$1048576,0))),"")</f>
        <v>BBRICK</v>
      </c>
      <c r="S772" s="6" t="s">
        <v>472</v>
      </c>
      <c r="T772" s="12">
        <v>44683.691388888888</v>
      </c>
      <c r="U772" s="2" t="str">
        <f t="shared" si="67"/>
        <v>2022-05-02</v>
      </c>
    </row>
    <row r="773" spans="1:21">
      <c r="A773" s="2" t="s">
        <v>3</v>
      </c>
      <c r="B773" s="2" t="str">
        <f>I773</f>
        <v>Huobi</v>
      </c>
      <c r="C773" s="2" t="str">
        <f>J773</f>
        <v>Peertec</v>
      </c>
      <c r="F773" s="2" t="str">
        <f t="shared" si="61"/>
        <v>ETH</v>
      </c>
      <c r="G773" s="2" t="str">
        <f>IF(INDEX(지갑!$H:$H,MATCH(A773&amp;B773&amp;C773&amp;D773&amp;E773&amp;F773&amp;H773,지갑!$K:$K,0))=0, "",INDEX(지갑!$H:$H,MATCH(A773&amp;B773&amp;C773&amp;D773&amp;E773&amp;F773&amp;H773,지갑!$K:$K,0)))</f>
        <v>0xdb245cf0aec8bf5d4b3002d00f3e701e80ba380a</v>
      </c>
      <c r="I773" s="6" t="s">
        <v>858</v>
      </c>
      <c r="J773" s="6" t="s">
        <v>58</v>
      </c>
      <c r="K773" s="6" t="s">
        <v>11</v>
      </c>
      <c r="L773" s="6" t="s">
        <v>11</v>
      </c>
      <c r="M773" s="9">
        <v>1999.9960000000001</v>
      </c>
      <c r="N773" s="6" t="s">
        <v>416</v>
      </c>
      <c r="P773" s="6" t="str">
        <f>IF(ISBLANK(N773)=FALSE,IF(ISERROR(INDEX(지갑!$B$2:$B$1048576,MATCH($N773&amp;O773,지갑!$J$2:$J$1048576,0))) = TRUE, "", INDEX(지갑!$B$2:$B$1048576,MATCH($N773&amp;O773,지갑!$J$2:$J$1048576,0))),"")</f>
        <v>exchange</v>
      </c>
      <c r="Q773" s="6" t="str">
        <f>IF(ISBLANK(N773)=FALSE,IF(ISERROR(INDEX(지갑!$C$2:$C$1048576,MATCH($N773&amp;O773,지갑!$J$2:$J$1048576,0))) = TRUE, "", INDEX(지갑!$C$2:$C$1048576,MATCH($N773&amp;O773,지갑!$J$2:$J$1048576,0))),"")</f>
        <v>Gopax</v>
      </c>
      <c r="R773" s="6" t="str">
        <f>IF(ISBLANK(N773)=FALSE,IF(ISERROR(INDEX(지갑!$D$2:$D$1048576,MATCH($N773&amp;O773,지갑!$J$2:$J$1048576,0))) = TRUE, "", INDEX(지갑!$D$2:$D$1048576,MATCH($N773&amp;O773,지갑!$J$2:$J$1048576,0))),"")</f>
        <v>Gopax</v>
      </c>
      <c r="S773" s="6" t="s">
        <v>1105</v>
      </c>
      <c r="T773" s="12">
        <v>44378.534647094908</v>
      </c>
      <c r="U773" s="2" t="str">
        <f t="shared" si="67"/>
        <v>2021-07-01</v>
      </c>
    </row>
    <row r="774" spans="1:21">
      <c r="A774" s="2" t="s">
        <v>3</v>
      </c>
      <c r="B774" s="2" t="str">
        <f>I774</f>
        <v>Huobi</v>
      </c>
      <c r="C774" s="2" t="str">
        <f>J774</f>
        <v>Peertec</v>
      </c>
      <c r="F774" s="2" t="str">
        <f t="shared" si="61"/>
        <v>ETH</v>
      </c>
      <c r="G774" s="2" t="str">
        <f>IF(INDEX(지갑!$H:$H,MATCH(A774&amp;B774&amp;C774&amp;D774&amp;E774&amp;F774&amp;H774,지갑!$K:$K,0))=0, "",INDEX(지갑!$H:$H,MATCH(A774&amp;B774&amp;C774&amp;D774&amp;E774&amp;F774&amp;H774,지갑!$K:$K,0)))</f>
        <v>0xdb245cf0aec8bf5d4b3002d00f3e701e80ba380a</v>
      </c>
      <c r="I774" s="6" t="s">
        <v>858</v>
      </c>
      <c r="J774" s="6" t="s">
        <v>58</v>
      </c>
      <c r="K774" s="6" t="s">
        <v>11</v>
      </c>
      <c r="L774" s="6" t="s">
        <v>11</v>
      </c>
      <c r="M774" s="9">
        <v>381.31165794999998</v>
      </c>
      <c r="N774" s="6" t="s">
        <v>416</v>
      </c>
      <c r="P774" s="6" t="str">
        <f>IF(ISBLANK(N774)=FALSE,IF(ISERROR(INDEX(지갑!$B$2:$B$1048576,MATCH($N774&amp;O774,지갑!$J$2:$J$1048576,0))) = TRUE, "", INDEX(지갑!$B$2:$B$1048576,MATCH($N774&amp;O774,지갑!$J$2:$J$1048576,0))),"")</f>
        <v>exchange</v>
      </c>
      <c r="Q774" s="6" t="str">
        <f>IF(ISBLANK(N774)=FALSE,IF(ISERROR(INDEX(지갑!$C$2:$C$1048576,MATCH($N774&amp;O774,지갑!$J$2:$J$1048576,0))) = TRUE, "", INDEX(지갑!$C$2:$C$1048576,MATCH($N774&amp;O774,지갑!$J$2:$J$1048576,0))),"")</f>
        <v>Gopax</v>
      </c>
      <c r="R774" s="6" t="str">
        <f>IF(ISBLANK(N774)=FALSE,IF(ISERROR(INDEX(지갑!$D$2:$D$1048576,MATCH($N774&amp;O774,지갑!$J$2:$J$1048576,0))) = TRUE, "", INDEX(지갑!$D$2:$D$1048576,MATCH($N774&amp;O774,지갑!$J$2:$J$1048576,0))),"")</f>
        <v>Gopax</v>
      </c>
      <c r="S774" s="6" t="s">
        <v>1106</v>
      </c>
      <c r="T774" s="12">
        <v>44378.539637592592</v>
      </c>
      <c r="U774" s="2" t="str">
        <f t="shared" si="67"/>
        <v>2021-07-01</v>
      </c>
    </row>
    <row r="775" spans="1:21">
      <c r="A775" s="5" t="s">
        <v>3</v>
      </c>
      <c r="B775" s="5" t="s">
        <v>67</v>
      </c>
      <c r="C775" s="5" t="s">
        <v>24</v>
      </c>
      <c r="D775" s="2" t="str">
        <f>'(참고) Index'!$E$9</f>
        <v>Main</v>
      </c>
      <c r="E775" s="5">
        <v>10012</v>
      </c>
      <c r="F775" s="2" t="str">
        <f t="shared" si="61"/>
        <v>BTC</v>
      </c>
      <c r="G775" s="2" t="str">
        <f>IF(INDEX(지갑!$H:$H,MATCH(A775&amp;B775&amp;C775&amp;D775&amp;E775&amp;F775&amp;H775,지갑!$K:$K,0))=0, "",INDEX(지갑!$H:$H,MATCH(A775&amp;B775&amp;C775&amp;D775&amp;E775&amp;F775&amp;H775,지갑!$K:$K,0)))</f>
        <v>19SK9LWSXLdmwPxvjPgvUrdaPhaPS6LaNu</v>
      </c>
      <c r="K775" s="6" t="s">
        <v>9</v>
      </c>
      <c r="L775" s="6" t="s">
        <v>9</v>
      </c>
      <c r="M775" s="9">
        <v>150.73849999999999</v>
      </c>
      <c r="N775" s="6" t="s">
        <v>1342</v>
      </c>
      <c r="P775" s="6" t="str">
        <f>IF(ISBLANK(N775)=FALSE,IF(ISERROR(INDEX(지갑!$B$2:$B$1048576,MATCH($N775&amp;O775,지갑!$J$2:$J$1048576,0))) = TRUE, "", INDEX(지갑!$B$2:$B$1048576,MATCH($N775&amp;O775,지갑!$J$2:$J$1048576,0))),"")</f>
        <v>exchange</v>
      </c>
      <c r="Q775" s="6" t="str">
        <f>IF(ISBLANK(N775)=FALSE,IF(ISERROR(INDEX(지갑!$C$2:$C$1048576,MATCH($N775&amp;O775,지갑!$J$2:$J$1048576,0))) = TRUE, "", INDEX(지갑!$C$2:$C$1048576,MATCH($N775&amp;O775,지갑!$J$2:$J$1048576,0))),"")</f>
        <v>OKEX</v>
      </c>
      <c r="R775" s="6" t="str">
        <f>IF(ISBLANK(N775)=FALSE,IF(ISERROR(INDEX(지갑!$D$2:$D$1048576,MATCH($N775&amp;O775,지갑!$J$2:$J$1048576,0))) = TRUE, "", INDEX(지갑!$D$2:$D$1048576,MATCH($N775&amp;O775,지갑!$J$2:$J$1048576,0))),"")</f>
        <v>용범</v>
      </c>
      <c r="S775" s="6" t="s">
        <v>3586</v>
      </c>
      <c r="T775" s="52">
        <v>44495.581944444442</v>
      </c>
      <c r="U775" s="2" t="str">
        <f t="shared" si="67"/>
        <v>2021-10-26</v>
      </c>
    </row>
    <row r="776" spans="1:21">
      <c r="A776" s="2" t="s">
        <v>3</v>
      </c>
      <c r="B776" s="2" t="str">
        <f t="shared" ref="B776:C782" si="68">I776</f>
        <v>Huobi</v>
      </c>
      <c r="C776" s="2" t="str">
        <f t="shared" si="68"/>
        <v>Peertec</v>
      </c>
      <c r="F776" s="2" t="str">
        <f t="shared" si="61"/>
        <v>ETH</v>
      </c>
      <c r="G776" s="2" t="str">
        <f>IF(INDEX(지갑!$H:$H,MATCH(A776&amp;B776&amp;C776&amp;D776&amp;E776&amp;F776&amp;H776,지갑!$K:$K,0))=0, "",INDEX(지갑!$H:$H,MATCH(A776&amp;B776&amp;C776&amp;D776&amp;E776&amp;F776&amp;H776,지갑!$K:$K,0)))</f>
        <v>0xdb245cf0aec8bf5d4b3002d00f3e701e80ba380a</v>
      </c>
      <c r="I776" s="6" t="s">
        <v>858</v>
      </c>
      <c r="J776" s="6" t="s">
        <v>58</v>
      </c>
      <c r="K776" s="6" t="s">
        <v>11</v>
      </c>
      <c r="L776" s="6" t="s">
        <v>11</v>
      </c>
      <c r="M776" s="9">
        <v>500</v>
      </c>
      <c r="N776" s="6" t="s">
        <v>1108</v>
      </c>
      <c r="P776" s="6" t="str">
        <f>IF(ISBLANK(N776)=FALSE,IF(ISERROR(INDEX(지갑!$B$2:$B$1048576,MATCH($N776&amp;O776,지갑!$J$2:$J$1048576,0))) = TRUE, "", INDEX(지갑!$B$2:$B$1048576,MATCH($N776&amp;O776,지갑!$J$2:$J$1048576,0))),"")</f>
        <v>exchange</v>
      </c>
      <c r="Q776" s="6" t="str">
        <f>IF(ISBLANK(N776)=FALSE,IF(ISERROR(INDEX(지갑!$C$2:$C$1048576,MATCH($N776&amp;O776,지갑!$J$2:$J$1048576,0))) = TRUE, "", INDEX(지갑!$C$2:$C$1048576,MATCH($N776&amp;O776,지갑!$J$2:$J$1048576,0))),"")</f>
        <v>Deribit</v>
      </c>
      <c r="R776" s="6" t="str">
        <f>IF(ISBLANK(N776)=FALSE,IF(ISERROR(INDEX(지갑!$D$2:$D$1048576,MATCH($N776&amp;O776,지갑!$J$2:$J$1048576,0))) = TRUE, "", INDEX(지갑!$D$2:$D$1048576,MATCH($N776&amp;O776,지갑!$J$2:$J$1048576,0))),"")</f>
        <v>용범</v>
      </c>
      <c r="S776" s="6" t="s">
        <v>1109</v>
      </c>
      <c r="T776" s="12">
        <v>44382.726125011577</v>
      </c>
      <c r="U776" s="2" t="str">
        <f t="shared" si="67"/>
        <v>2021-07-05</v>
      </c>
    </row>
    <row r="777" spans="1:21">
      <c r="A777" s="2" t="s">
        <v>3</v>
      </c>
      <c r="B777" s="2" t="str">
        <f t="shared" si="68"/>
        <v>Huobi</v>
      </c>
      <c r="C777" s="2" t="str">
        <f t="shared" si="68"/>
        <v>Peertec</v>
      </c>
      <c r="F777" s="2" t="str">
        <f t="shared" si="61"/>
        <v>BTC</v>
      </c>
      <c r="G777" s="2" t="str">
        <f>IF(INDEX(지갑!$H:$H,MATCH(A777&amp;B777&amp;C777&amp;D777&amp;E777&amp;F777&amp;H777,지갑!$K:$K,0))=0, "",INDEX(지갑!$H:$H,MATCH(A777&amp;B777&amp;C777&amp;D777&amp;E777&amp;F777&amp;H777,지갑!$K:$K,0)))</f>
        <v>1MdatewJkKfSptYBaJvgEBFYCEbiCkELVt</v>
      </c>
      <c r="I777" s="6" t="s">
        <v>858</v>
      </c>
      <c r="J777" s="6" t="s">
        <v>58</v>
      </c>
      <c r="K777" s="6" t="s">
        <v>9</v>
      </c>
      <c r="L777" s="6" t="s">
        <v>1005</v>
      </c>
      <c r="M777" s="9">
        <v>99.999997359999995</v>
      </c>
      <c r="N777" s="6" t="s">
        <v>199</v>
      </c>
      <c r="P777" s="6" t="str">
        <f>IF(ISBLANK(N777)=FALSE,IF(ISERROR(INDEX(지갑!$B$2:$B$1048576,MATCH($N777&amp;O777,지갑!$J$2:$J$1048576,0))) = TRUE, "", INDEX(지갑!$B$2:$B$1048576,MATCH($N777&amp;O777,지갑!$J$2:$J$1048576,0))),"")</f>
        <v>exchange</v>
      </c>
      <c r="Q777" s="6" t="str">
        <f>IF(ISBLANK(N777)=FALSE,IF(ISERROR(INDEX(지갑!$C$2:$C$1048576,MATCH($N777&amp;O777,지갑!$J$2:$J$1048576,0))) = TRUE, "", INDEX(지갑!$C$2:$C$1048576,MATCH($N777&amp;O777,지갑!$J$2:$J$1048576,0))),"")</f>
        <v>FTX</v>
      </c>
      <c r="R777" s="6" t="str">
        <f>IF(ISBLANK(N777)=FALSE,IF(ISERROR(INDEX(지갑!$D$2:$D$1048576,MATCH($N777&amp;O777,지갑!$J$2:$J$1048576,0))) = TRUE, "", INDEX(지갑!$D$2:$D$1048576,MATCH($N777&amp;O777,지갑!$J$2:$J$1048576,0))),"")</f>
        <v>Peertec</v>
      </c>
      <c r="S777" s="6" t="s">
        <v>1110</v>
      </c>
      <c r="T777" s="12">
        <v>44382.726845532408</v>
      </c>
      <c r="U777" s="2" t="str">
        <f t="shared" si="67"/>
        <v>2021-07-05</v>
      </c>
    </row>
    <row r="778" spans="1:21">
      <c r="A778" s="2" t="s">
        <v>3</v>
      </c>
      <c r="B778" s="2" t="str">
        <f t="shared" si="68"/>
        <v>Huobi</v>
      </c>
      <c r="C778" s="2" t="str">
        <f t="shared" si="68"/>
        <v>Peertec</v>
      </c>
      <c r="F778" s="2" t="str">
        <f t="shared" si="61"/>
        <v>ETH</v>
      </c>
      <c r="G778" s="2" t="str">
        <f>IF(INDEX(지갑!$H:$H,MATCH(A778&amp;B778&amp;C778&amp;D778&amp;E778&amp;F778&amp;H778,지갑!$K:$K,0))=0, "",INDEX(지갑!$H:$H,MATCH(A778&amp;B778&amp;C778&amp;D778&amp;E778&amp;F778&amp;H778,지갑!$K:$K,0)))</f>
        <v>0xdb245cf0aec8bf5d4b3002d00f3e701e80ba380a</v>
      </c>
      <c r="I778" s="6" t="s">
        <v>858</v>
      </c>
      <c r="J778" s="6" t="s">
        <v>58</v>
      </c>
      <c r="K778" s="6" t="s">
        <v>11</v>
      </c>
      <c r="L778" s="6" t="s">
        <v>1005</v>
      </c>
      <c r="M778" s="9">
        <v>1999.9999589900001</v>
      </c>
      <c r="N778" s="6" t="s">
        <v>199</v>
      </c>
      <c r="P778" s="6" t="str">
        <f>IF(ISBLANK(N778)=FALSE,IF(ISERROR(INDEX(지갑!$B$2:$B$1048576,MATCH($N778&amp;O778,지갑!$J$2:$J$1048576,0))) = TRUE, "", INDEX(지갑!$B$2:$B$1048576,MATCH($N778&amp;O778,지갑!$J$2:$J$1048576,0))),"")</f>
        <v>exchange</v>
      </c>
      <c r="Q778" s="6" t="str">
        <f>IF(ISBLANK(N778)=FALSE,IF(ISERROR(INDEX(지갑!$C$2:$C$1048576,MATCH($N778&amp;O778,지갑!$J$2:$J$1048576,0))) = TRUE, "", INDEX(지갑!$C$2:$C$1048576,MATCH($N778&amp;O778,지갑!$J$2:$J$1048576,0))),"")</f>
        <v>FTX</v>
      </c>
      <c r="R778" s="6" t="str">
        <f>IF(ISBLANK(N778)=FALSE,IF(ISERROR(INDEX(지갑!$D$2:$D$1048576,MATCH($N778&amp;O778,지갑!$J$2:$J$1048576,0))) = TRUE, "", INDEX(지갑!$D$2:$D$1048576,MATCH($N778&amp;O778,지갑!$J$2:$J$1048576,0))),"")</f>
        <v>Peertec</v>
      </c>
      <c r="S778" s="6" t="s">
        <v>1111</v>
      </c>
      <c r="T778" s="12">
        <v>44382.730396932871</v>
      </c>
      <c r="U778" s="2" t="str">
        <f t="shared" si="67"/>
        <v>2021-07-05</v>
      </c>
    </row>
    <row r="779" spans="1:21">
      <c r="A779" s="2" t="s">
        <v>3</v>
      </c>
      <c r="B779" s="2" t="str">
        <f t="shared" si="68"/>
        <v>Huobi</v>
      </c>
      <c r="C779" s="2" t="str">
        <f t="shared" si="68"/>
        <v>Peertec</v>
      </c>
      <c r="F779" s="2" t="str">
        <f t="shared" si="61"/>
        <v>ETH</v>
      </c>
      <c r="G779" s="2" t="str">
        <f>IF(INDEX(지갑!$H:$H,MATCH(A779&amp;B779&amp;C779&amp;D779&amp;E779&amp;F779&amp;H779,지갑!$K:$K,0))=0, "",INDEX(지갑!$H:$H,MATCH(A779&amp;B779&amp;C779&amp;D779&amp;E779&amp;F779&amp;H779,지갑!$K:$K,0)))</f>
        <v>0xdb245cf0aec8bf5d4b3002d00f3e701e80ba380a</v>
      </c>
      <c r="I779" s="6" t="s">
        <v>858</v>
      </c>
      <c r="J779" s="6" t="s">
        <v>58</v>
      </c>
      <c r="K779" s="6" t="s">
        <v>11</v>
      </c>
      <c r="L779" s="6" t="s">
        <v>1005</v>
      </c>
      <c r="M779" s="9">
        <v>1999.9999589900001</v>
      </c>
      <c r="N779" s="6" t="s">
        <v>199</v>
      </c>
      <c r="P779" s="6" t="str">
        <f>IF(ISBLANK(N779)=FALSE,IF(ISERROR(INDEX(지갑!$B$2:$B$1048576,MATCH($N779&amp;O779,지갑!$J$2:$J$1048576,0))) = TRUE, "", INDEX(지갑!$B$2:$B$1048576,MATCH($N779&amp;O779,지갑!$J$2:$J$1048576,0))),"")</f>
        <v>exchange</v>
      </c>
      <c r="Q779" s="6" t="str">
        <f>IF(ISBLANK(N779)=FALSE,IF(ISERROR(INDEX(지갑!$C$2:$C$1048576,MATCH($N779&amp;O779,지갑!$J$2:$J$1048576,0))) = TRUE, "", INDEX(지갑!$C$2:$C$1048576,MATCH($N779&amp;O779,지갑!$J$2:$J$1048576,0))),"")</f>
        <v>FTX</v>
      </c>
      <c r="R779" s="6" t="str">
        <f>IF(ISBLANK(N779)=FALSE,IF(ISERROR(INDEX(지갑!$D$2:$D$1048576,MATCH($N779&amp;O779,지갑!$J$2:$J$1048576,0))) = TRUE, "", INDEX(지갑!$D$2:$D$1048576,MATCH($N779&amp;O779,지갑!$J$2:$J$1048576,0))),"")</f>
        <v>Peertec</v>
      </c>
      <c r="S779" s="6" t="s">
        <v>1112</v>
      </c>
      <c r="T779" s="12">
        <v>44382.732538240743</v>
      </c>
      <c r="U779" s="2" t="str">
        <f t="shared" si="67"/>
        <v>2021-07-05</v>
      </c>
    </row>
    <row r="780" spans="1:21">
      <c r="A780" s="2" t="s">
        <v>3</v>
      </c>
      <c r="B780" s="2" t="str">
        <f t="shared" si="68"/>
        <v>Huobi</v>
      </c>
      <c r="C780" s="2" t="str">
        <f t="shared" si="68"/>
        <v>Peertec</v>
      </c>
      <c r="F780" s="2" t="str">
        <f t="shared" si="61"/>
        <v>ETH</v>
      </c>
      <c r="G780" s="2" t="str">
        <f>IF(INDEX(지갑!$H:$H,MATCH(A780&amp;B780&amp;C780&amp;D780&amp;E780&amp;F780&amp;H780,지갑!$K:$K,0))=0, "",INDEX(지갑!$H:$H,MATCH(A780&amp;B780&amp;C780&amp;D780&amp;E780&amp;F780&amp;H780,지갑!$K:$K,0)))</f>
        <v>0xdb245cf0aec8bf5d4b3002d00f3e701e80ba380a</v>
      </c>
      <c r="I780" s="6" t="s">
        <v>858</v>
      </c>
      <c r="J780" s="6" t="s">
        <v>58</v>
      </c>
      <c r="K780" s="6" t="s">
        <v>11</v>
      </c>
      <c r="L780" s="6" t="s">
        <v>1005</v>
      </c>
      <c r="M780" s="9">
        <v>1299.9999589900001</v>
      </c>
      <c r="N780" s="6" t="s">
        <v>199</v>
      </c>
      <c r="P780" s="6" t="str">
        <f>IF(ISBLANK(N780)=FALSE,IF(ISERROR(INDEX(지갑!$B$2:$B$1048576,MATCH($N780&amp;O780,지갑!$J$2:$J$1048576,0))) = TRUE, "", INDEX(지갑!$B$2:$B$1048576,MATCH($N780&amp;O780,지갑!$J$2:$J$1048576,0))),"")</f>
        <v>exchange</v>
      </c>
      <c r="Q780" s="6" t="str">
        <f>IF(ISBLANK(N780)=FALSE,IF(ISERROR(INDEX(지갑!$C$2:$C$1048576,MATCH($N780&amp;O780,지갑!$J$2:$J$1048576,0))) = TRUE, "", INDEX(지갑!$C$2:$C$1048576,MATCH($N780&amp;O780,지갑!$J$2:$J$1048576,0))),"")</f>
        <v>FTX</v>
      </c>
      <c r="R780" s="6" t="str">
        <f>IF(ISBLANK(N780)=FALSE,IF(ISERROR(INDEX(지갑!$D$2:$D$1048576,MATCH($N780&amp;O780,지갑!$J$2:$J$1048576,0))) = TRUE, "", INDEX(지갑!$D$2:$D$1048576,MATCH($N780&amp;O780,지갑!$J$2:$J$1048576,0))),"")</f>
        <v>Peertec</v>
      </c>
      <c r="S780" s="6" t="s">
        <v>1113</v>
      </c>
      <c r="T780" s="12">
        <v>44382.733962511571</v>
      </c>
      <c r="U780" s="2" t="str">
        <f t="shared" si="67"/>
        <v>2021-07-05</v>
      </c>
    </row>
    <row r="781" spans="1:21">
      <c r="A781" s="2" t="s">
        <v>3</v>
      </c>
      <c r="B781" s="2" t="str">
        <f t="shared" si="68"/>
        <v>Huobi</v>
      </c>
      <c r="C781" s="2" t="str">
        <f t="shared" si="68"/>
        <v>Peertec</v>
      </c>
      <c r="F781" s="2" t="str">
        <f t="shared" si="61"/>
        <v>BTC</v>
      </c>
      <c r="G781" s="2" t="str">
        <f>IF(INDEX(지갑!$H:$H,MATCH(A781&amp;B781&amp;C781&amp;D781&amp;E781&amp;F781&amp;H781,지갑!$K:$K,0))=0, "",INDEX(지갑!$H:$H,MATCH(A781&amp;B781&amp;C781&amp;D781&amp;E781&amp;F781&amp;H781,지갑!$K:$K,0)))</f>
        <v>1MdatewJkKfSptYBaJvgEBFYCEbiCkELVt</v>
      </c>
      <c r="I781" s="6" t="s">
        <v>858</v>
      </c>
      <c r="J781" s="6" t="s">
        <v>58</v>
      </c>
      <c r="K781" s="6" t="s">
        <v>9</v>
      </c>
      <c r="L781" s="6" t="s">
        <v>1005</v>
      </c>
      <c r="M781" s="9">
        <v>99.999997359999995</v>
      </c>
      <c r="N781" s="6" t="s">
        <v>199</v>
      </c>
      <c r="P781" s="6" t="str">
        <f>IF(ISBLANK(N781)=FALSE,IF(ISERROR(INDEX(지갑!$B$2:$B$1048576,MATCH($N781&amp;O781,지갑!$J$2:$J$1048576,0))) = TRUE, "", INDEX(지갑!$B$2:$B$1048576,MATCH($N781&amp;O781,지갑!$J$2:$J$1048576,0))),"")</f>
        <v>exchange</v>
      </c>
      <c r="Q781" s="6" t="str">
        <f>IF(ISBLANK(N781)=FALSE,IF(ISERROR(INDEX(지갑!$C$2:$C$1048576,MATCH($N781&amp;O781,지갑!$J$2:$J$1048576,0))) = TRUE, "", INDEX(지갑!$C$2:$C$1048576,MATCH($N781&amp;O781,지갑!$J$2:$J$1048576,0))),"")</f>
        <v>FTX</v>
      </c>
      <c r="R781" s="6" t="str">
        <f>IF(ISBLANK(N781)=FALSE,IF(ISERROR(INDEX(지갑!$D$2:$D$1048576,MATCH($N781&amp;O781,지갑!$J$2:$J$1048576,0))) = TRUE, "", INDEX(지갑!$D$2:$D$1048576,MATCH($N781&amp;O781,지갑!$J$2:$J$1048576,0))),"")</f>
        <v>Peertec</v>
      </c>
      <c r="S781" s="6" t="s">
        <v>1114</v>
      </c>
      <c r="T781" s="12">
        <v>44382.760342060188</v>
      </c>
      <c r="U781" s="2" t="str">
        <f t="shared" si="67"/>
        <v>2021-07-05</v>
      </c>
    </row>
    <row r="782" spans="1:21">
      <c r="A782" s="2" t="s">
        <v>3</v>
      </c>
      <c r="B782" s="2" t="str">
        <f t="shared" si="68"/>
        <v>Huobi</v>
      </c>
      <c r="C782" s="2" t="str">
        <f t="shared" si="68"/>
        <v>Peertec</v>
      </c>
      <c r="F782" s="2" t="str">
        <f t="shared" si="61"/>
        <v>BTC</v>
      </c>
      <c r="G782" s="2" t="str">
        <f>IF(INDEX(지갑!$H:$H,MATCH(A782&amp;B782&amp;C782&amp;D782&amp;E782&amp;F782&amp;H782,지갑!$K:$K,0))=0, "",INDEX(지갑!$H:$H,MATCH(A782&amp;B782&amp;C782&amp;D782&amp;E782&amp;F782&amp;H782,지갑!$K:$K,0)))</f>
        <v>1MdatewJkKfSptYBaJvgEBFYCEbiCkELVt</v>
      </c>
      <c r="I782" s="6" t="s">
        <v>858</v>
      </c>
      <c r="J782" s="6" t="s">
        <v>58</v>
      </c>
      <c r="K782" s="6" t="s">
        <v>9</v>
      </c>
      <c r="L782" s="6" t="s">
        <v>1005</v>
      </c>
      <c r="M782" s="9">
        <v>59.999997360000002</v>
      </c>
      <c r="N782" s="6" t="s">
        <v>199</v>
      </c>
      <c r="P782" s="6" t="str">
        <f>IF(ISBLANK(N782)=FALSE,IF(ISERROR(INDEX(지갑!$B$2:$B$1048576,MATCH($N782&amp;O782,지갑!$J$2:$J$1048576,0))) = TRUE, "", INDEX(지갑!$B$2:$B$1048576,MATCH($N782&amp;O782,지갑!$J$2:$J$1048576,0))),"")</f>
        <v>exchange</v>
      </c>
      <c r="Q782" s="6" t="str">
        <f>IF(ISBLANK(N782)=FALSE,IF(ISERROR(INDEX(지갑!$C$2:$C$1048576,MATCH($N782&amp;O782,지갑!$J$2:$J$1048576,0))) = TRUE, "", INDEX(지갑!$C$2:$C$1048576,MATCH($N782&amp;O782,지갑!$J$2:$J$1048576,0))),"")</f>
        <v>FTX</v>
      </c>
      <c r="R782" s="6" t="str">
        <f>IF(ISBLANK(N782)=FALSE,IF(ISERROR(INDEX(지갑!$D$2:$D$1048576,MATCH($N782&amp;O782,지갑!$J$2:$J$1048576,0))) = TRUE, "", INDEX(지갑!$D$2:$D$1048576,MATCH($N782&amp;O782,지갑!$J$2:$J$1048576,0))),"")</f>
        <v>Peertec</v>
      </c>
      <c r="S782" s="6" t="s">
        <v>1115</v>
      </c>
      <c r="T782" s="12">
        <v>44382.762482175916</v>
      </c>
      <c r="U782" s="2" t="str">
        <f t="shared" si="67"/>
        <v>2021-07-05</v>
      </c>
    </row>
    <row r="783" spans="1:21">
      <c r="A783" s="2" t="s">
        <v>3</v>
      </c>
      <c r="B783" s="2" t="s">
        <v>6</v>
      </c>
      <c r="C783" s="2" t="s">
        <v>8</v>
      </c>
      <c r="D783" s="2" t="s">
        <v>1855</v>
      </c>
      <c r="E783" s="2">
        <v>10003</v>
      </c>
      <c r="F783" s="2" t="str">
        <f t="shared" si="61"/>
        <v>ATOM</v>
      </c>
      <c r="G783" s="2" t="str">
        <f>IF(INDEX(지갑!$H:$H,MATCH(A783&amp;B783&amp;C783&amp;D783&amp;E783&amp;F783&amp;H783,지갑!$K:$K,0))=0, "",INDEX(지갑!$H:$H,MATCH(A783&amp;B783&amp;C783&amp;D783&amp;E783&amp;F783&amp;H783,지갑!$K:$K,0)))</f>
        <v>cosmos1kvyevlmp0gfd7f9qdnkq98tc59p2mg2smppwn7</v>
      </c>
      <c r="H783" s="5">
        <v>3529325778</v>
      </c>
      <c r="I783" s="6" t="s">
        <v>6</v>
      </c>
      <c r="J783" s="6" t="s">
        <v>58</v>
      </c>
      <c r="K783" s="6" t="s">
        <v>70</v>
      </c>
      <c r="L783" s="6" t="str">
        <f>UPPER(K783)</f>
        <v>ATOM</v>
      </c>
      <c r="M783" s="23">
        <v>250.06729899999999</v>
      </c>
      <c r="N783" s="6" t="s">
        <v>454</v>
      </c>
      <c r="P783" s="6" t="str">
        <f>IF(ISBLANK(N783)=FALSE,IF(ISERROR(INDEX(지갑!$B$2:$B$1048576,MATCH($N783&amp;O783,지갑!$J$2:$J$1048576,0))) = TRUE, "", INDEX(지갑!$B$2:$B$1048576,MATCH($N783&amp;O783,지갑!$J$2:$J$1048576,0))),"")</f>
        <v/>
      </c>
      <c r="Q783" s="6" t="str">
        <f>IF(ISBLANK(N783)=FALSE,IF(ISERROR(INDEX(지갑!$C$2:$C$1048576,MATCH($N783&amp;O783,지갑!$J$2:$J$1048576,0))) = TRUE, "", INDEX(지갑!$C$2:$C$1048576,MATCH($N783&amp;O783,지갑!$J$2:$J$1048576,0))),"")</f>
        <v/>
      </c>
      <c r="R783" s="6" t="str">
        <f>IF(ISBLANK(N783)=FALSE,IF(ISERROR(INDEX(지갑!$D$2:$D$1048576,MATCH($N783&amp;O783,지갑!$J$2:$J$1048576,0))) = TRUE, "", INDEX(지갑!$D$2:$D$1048576,MATCH($N783&amp;O783,지갑!$J$2:$J$1048576,0))),"")</f>
        <v/>
      </c>
      <c r="S783" s="6" t="s">
        <v>473</v>
      </c>
      <c r="T783" s="12">
        <v>44683.562592592592</v>
      </c>
      <c r="U783" s="2" t="str">
        <f t="shared" si="67"/>
        <v>2022-05-02</v>
      </c>
    </row>
    <row r="784" spans="1:21">
      <c r="A784" s="2" t="s">
        <v>3</v>
      </c>
      <c r="B784" s="2" t="str">
        <f t="shared" ref="B784:B793" si="69">I784</f>
        <v>Huobi</v>
      </c>
      <c r="C784" s="2" t="str">
        <f t="shared" ref="C784:C793" si="70">J784</f>
        <v>Peertec</v>
      </c>
      <c r="F784" s="2" t="str">
        <f t="shared" si="61"/>
        <v>BTC</v>
      </c>
      <c r="G784" s="2" t="str">
        <f>IF(INDEX(지갑!$H:$H,MATCH(A784&amp;B784&amp;C784&amp;D784&amp;E784&amp;F784&amp;H784,지갑!$K:$K,0))=0, "",INDEX(지갑!$H:$H,MATCH(A784&amp;B784&amp;C784&amp;D784&amp;E784&amp;F784&amp;H784,지갑!$K:$K,0)))</f>
        <v>1MdatewJkKfSptYBaJvgEBFYCEbiCkELVt</v>
      </c>
      <c r="I784" s="6" t="s">
        <v>858</v>
      </c>
      <c r="J784" s="6" t="s">
        <v>58</v>
      </c>
      <c r="K784" s="6" t="s">
        <v>9</v>
      </c>
      <c r="L784" s="6" t="s">
        <v>9</v>
      </c>
      <c r="M784" s="9">
        <v>54.699599999999997</v>
      </c>
      <c r="N784" s="6" t="s">
        <v>390</v>
      </c>
      <c r="P784" s="6" t="str">
        <f>IF(ISBLANK(N784)=FALSE,IF(ISERROR(INDEX(지갑!$B$2:$B$1048576,MATCH($N784&amp;O784,지갑!$J$2:$J$1048576,0))) = TRUE, "", INDEX(지갑!$B$2:$B$1048576,MATCH($N784&amp;O784,지갑!$J$2:$J$1048576,0))),"")</f>
        <v/>
      </c>
      <c r="Q784" s="6" t="str">
        <f>IF(ISBLANK(N784)=FALSE,IF(ISERROR(INDEX(지갑!$C$2:$C$1048576,MATCH($N784&amp;O784,지갑!$J$2:$J$1048576,0))) = TRUE, "", INDEX(지갑!$C$2:$C$1048576,MATCH($N784&amp;O784,지갑!$J$2:$J$1048576,0))),"")</f>
        <v/>
      </c>
      <c r="R784" s="6" t="str">
        <f>IF(ISBLANK(N784)=FALSE,IF(ISERROR(INDEX(지갑!$D$2:$D$1048576,MATCH($N784&amp;O784,지갑!$J$2:$J$1048576,0))) = TRUE, "", INDEX(지갑!$D$2:$D$1048576,MATCH($N784&amp;O784,지갑!$J$2:$J$1048576,0))),"")</f>
        <v/>
      </c>
      <c r="S784" s="6" t="s">
        <v>1116</v>
      </c>
      <c r="T784" s="12">
        <v>44385.543929444437</v>
      </c>
      <c r="U784" s="2" t="str">
        <f t="shared" si="67"/>
        <v>2021-07-08</v>
      </c>
    </row>
    <row r="785" spans="1:21">
      <c r="A785" s="2" t="s">
        <v>3</v>
      </c>
      <c r="B785" s="2" t="str">
        <f t="shared" si="69"/>
        <v>Huobi</v>
      </c>
      <c r="C785" s="2" t="str">
        <f t="shared" si="70"/>
        <v>Peertec</v>
      </c>
      <c r="F785" s="2" t="str">
        <f t="shared" si="61"/>
        <v>LINK</v>
      </c>
      <c r="G785" s="2" t="e">
        <f>IF(INDEX(지갑!$H:$H,MATCH(A785&amp;B785&amp;C785&amp;D785&amp;E785&amp;F785&amp;H785,지갑!$K:$K,0))=0, "",INDEX(지갑!$H:$H,MATCH(A785&amp;B785&amp;C785&amp;D785&amp;E785&amp;F785&amp;H785,지갑!$K:$K,0)))</f>
        <v>#N/A</v>
      </c>
      <c r="I785" s="6" t="s">
        <v>858</v>
      </c>
      <c r="J785" s="6" t="s">
        <v>58</v>
      </c>
      <c r="K785" s="6" t="s">
        <v>1117</v>
      </c>
      <c r="L785" s="6" t="s">
        <v>1005</v>
      </c>
      <c r="M785" s="9">
        <v>39999.9955052</v>
      </c>
      <c r="N785" s="6" t="s">
        <v>199</v>
      </c>
      <c r="P785" s="6" t="str">
        <f>IF(ISBLANK(N785)=FALSE,IF(ISERROR(INDEX(지갑!$B$2:$B$1048576,MATCH($N785&amp;O785,지갑!$J$2:$J$1048576,0))) = TRUE, "", INDEX(지갑!$B$2:$B$1048576,MATCH($N785&amp;O785,지갑!$J$2:$J$1048576,0))),"")</f>
        <v>exchange</v>
      </c>
      <c r="Q785" s="6" t="str">
        <f>IF(ISBLANK(N785)=FALSE,IF(ISERROR(INDEX(지갑!$C$2:$C$1048576,MATCH($N785&amp;O785,지갑!$J$2:$J$1048576,0))) = TRUE, "", INDEX(지갑!$C$2:$C$1048576,MATCH($N785&amp;O785,지갑!$J$2:$J$1048576,0))),"")</f>
        <v>FTX</v>
      </c>
      <c r="R785" s="6" t="str">
        <f>IF(ISBLANK(N785)=FALSE,IF(ISERROR(INDEX(지갑!$D$2:$D$1048576,MATCH($N785&amp;O785,지갑!$J$2:$J$1048576,0))) = TRUE, "", INDEX(지갑!$D$2:$D$1048576,MATCH($N785&amp;O785,지갑!$J$2:$J$1048576,0))),"")</f>
        <v>Peertec</v>
      </c>
      <c r="S785" s="6" t="s">
        <v>1118</v>
      </c>
      <c r="T785" s="12">
        <v>44385.845015706022</v>
      </c>
      <c r="U785" s="2" t="str">
        <f t="shared" si="67"/>
        <v>2021-07-08</v>
      </c>
    </row>
    <row r="786" spans="1:21">
      <c r="A786" s="2" t="s">
        <v>3</v>
      </c>
      <c r="B786" s="2" t="str">
        <f t="shared" si="69"/>
        <v>Huobi</v>
      </c>
      <c r="C786" s="2" t="str">
        <f t="shared" si="70"/>
        <v>Peertec</v>
      </c>
      <c r="F786" s="2" t="str">
        <f t="shared" si="61"/>
        <v>LINK</v>
      </c>
      <c r="G786" s="2" t="e">
        <f>IF(INDEX(지갑!$H:$H,MATCH(A786&amp;B786&amp;C786&amp;D786&amp;E786&amp;F786&amp;H786,지갑!$K:$K,0))=0, "",INDEX(지갑!$H:$H,MATCH(A786&amp;B786&amp;C786&amp;D786&amp;E786&amp;F786&amp;H786,지갑!$K:$K,0)))</f>
        <v>#N/A</v>
      </c>
      <c r="I786" s="6" t="s">
        <v>858</v>
      </c>
      <c r="J786" s="6" t="s">
        <v>58</v>
      </c>
      <c r="K786" s="6" t="s">
        <v>1117</v>
      </c>
      <c r="L786" s="6" t="s">
        <v>1005</v>
      </c>
      <c r="M786" s="9">
        <v>30423.585328370002</v>
      </c>
      <c r="N786" s="6" t="s">
        <v>199</v>
      </c>
      <c r="P786" s="6" t="str">
        <f>IF(ISBLANK(N786)=FALSE,IF(ISERROR(INDEX(지갑!$B$2:$B$1048576,MATCH($N786&amp;O786,지갑!$J$2:$J$1048576,0))) = TRUE, "", INDEX(지갑!$B$2:$B$1048576,MATCH($N786&amp;O786,지갑!$J$2:$J$1048576,0))),"")</f>
        <v>exchange</v>
      </c>
      <c r="Q786" s="6" t="str">
        <f>IF(ISBLANK(N786)=FALSE,IF(ISERROR(INDEX(지갑!$C$2:$C$1048576,MATCH($N786&amp;O786,지갑!$J$2:$J$1048576,0))) = TRUE, "", INDEX(지갑!$C$2:$C$1048576,MATCH($N786&amp;O786,지갑!$J$2:$J$1048576,0))),"")</f>
        <v>FTX</v>
      </c>
      <c r="R786" s="6" t="str">
        <f>IF(ISBLANK(N786)=FALSE,IF(ISERROR(INDEX(지갑!$D$2:$D$1048576,MATCH($N786&amp;O786,지갑!$J$2:$J$1048576,0))) = TRUE, "", INDEX(지갑!$D$2:$D$1048576,MATCH($N786&amp;O786,지갑!$J$2:$J$1048576,0))),"")</f>
        <v>Peertec</v>
      </c>
      <c r="S786" s="6" t="s">
        <v>1119</v>
      </c>
      <c r="T786" s="12">
        <v>44385.845726481479</v>
      </c>
      <c r="U786" s="2" t="str">
        <f t="shared" si="67"/>
        <v>2021-07-08</v>
      </c>
    </row>
    <row r="787" spans="1:21">
      <c r="A787" s="2" t="s">
        <v>3</v>
      </c>
      <c r="B787" s="2" t="str">
        <f t="shared" si="69"/>
        <v>Huobi</v>
      </c>
      <c r="C787" s="2" t="str">
        <f t="shared" si="70"/>
        <v>Peertec</v>
      </c>
      <c r="F787" s="2" t="str">
        <f t="shared" si="61"/>
        <v>LTC</v>
      </c>
      <c r="G787" s="2" t="str">
        <f>IF(INDEX(지갑!$H:$H,MATCH(A787&amp;B787&amp;C787&amp;D787&amp;E787&amp;F787&amp;H787,지갑!$K:$K,0))=0, "",INDEX(지갑!$H:$H,MATCH(A787&amp;B787&amp;C787&amp;D787&amp;E787&amp;F787&amp;H787,지갑!$K:$K,0)))</f>
        <v>0xdb245cf0aec8bf5d4b3002d00f3e701e80ba380a</v>
      </c>
      <c r="I787" s="6" t="s">
        <v>858</v>
      </c>
      <c r="J787" s="6" t="s">
        <v>58</v>
      </c>
      <c r="K787" s="6" t="s">
        <v>88</v>
      </c>
      <c r="L787" s="6" t="s">
        <v>1005</v>
      </c>
      <c r="M787" s="9">
        <v>7469.9419977799998</v>
      </c>
      <c r="N787" s="6" t="s">
        <v>199</v>
      </c>
      <c r="P787" s="6" t="str">
        <f>IF(ISBLANK(N787)=FALSE,IF(ISERROR(INDEX(지갑!$B$2:$B$1048576,MATCH($N787&amp;O787,지갑!$J$2:$J$1048576,0))) = TRUE, "", INDEX(지갑!$B$2:$B$1048576,MATCH($N787&amp;O787,지갑!$J$2:$J$1048576,0))),"")</f>
        <v>exchange</v>
      </c>
      <c r="Q787" s="6" t="str">
        <f>IF(ISBLANK(N787)=FALSE,IF(ISERROR(INDEX(지갑!$C$2:$C$1048576,MATCH($N787&amp;O787,지갑!$J$2:$J$1048576,0))) = TRUE, "", INDEX(지갑!$C$2:$C$1048576,MATCH($N787&amp;O787,지갑!$J$2:$J$1048576,0))),"")</f>
        <v>FTX</v>
      </c>
      <c r="R787" s="6" t="str">
        <f>IF(ISBLANK(N787)=FALSE,IF(ISERROR(INDEX(지갑!$D$2:$D$1048576,MATCH($N787&amp;O787,지갑!$J$2:$J$1048576,0))) = TRUE, "", INDEX(지갑!$D$2:$D$1048576,MATCH($N787&amp;O787,지갑!$J$2:$J$1048576,0))),"")</f>
        <v>Peertec</v>
      </c>
      <c r="S787" s="6" t="s">
        <v>1120</v>
      </c>
      <c r="T787" s="12">
        <v>44385.906843217592</v>
      </c>
      <c r="U787" s="2" t="str">
        <f t="shared" si="67"/>
        <v>2021-07-08</v>
      </c>
    </row>
    <row r="788" spans="1:21">
      <c r="A788" s="2" t="s">
        <v>3</v>
      </c>
      <c r="B788" s="2" t="str">
        <f t="shared" si="69"/>
        <v>Huobi</v>
      </c>
      <c r="C788" s="2" t="str">
        <f t="shared" si="70"/>
        <v>Peertec</v>
      </c>
      <c r="F788" s="2" t="str">
        <f t="shared" si="61"/>
        <v>BTC</v>
      </c>
      <c r="G788" s="2" t="str">
        <f>IF(INDEX(지갑!$H:$H,MATCH(A788&amp;B788&amp;C788&amp;D788&amp;E788&amp;F788&amp;H788,지갑!$K:$K,0))=0, "",INDEX(지갑!$H:$H,MATCH(A788&amp;B788&amp;C788&amp;D788&amp;E788&amp;F788&amp;H788,지갑!$K:$K,0)))</f>
        <v>1MdatewJkKfSptYBaJvgEBFYCEbiCkELVt</v>
      </c>
      <c r="I788" s="6" t="s">
        <v>858</v>
      </c>
      <c r="J788" s="6" t="s">
        <v>58</v>
      </c>
      <c r="K788" s="6" t="s">
        <v>9</v>
      </c>
      <c r="L788" s="6" t="s">
        <v>1005</v>
      </c>
      <c r="M788" s="9">
        <v>48.28489733</v>
      </c>
      <c r="N788" s="6" t="s">
        <v>199</v>
      </c>
      <c r="P788" s="6" t="str">
        <f>IF(ISBLANK(N788)=FALSE,IF(ISERROR(INDEX(지갑!$B$2:$B$1048576,MATCH($N788&amp;O788,지갑!$J$2:$J$1048576,0))) = TRUE, "", INDEX(지갑!$B$2:$B$1048576,MATCH($N788&amp;O788,지갑!$J$2:$J$1048576,0))),"")</f>
        <v>exchange</v>
      </c>
      <c r="Q788" s="6" t="str">
        <f>IF(ISBLANK(N788)=FALSE,IF(ISERROR(INDEX(지갑!$C$2:$C$1048576,MATCH($N788&amp;O788,지갑!$J$2:$J$1048576,0))) = TRUE, "", INDEX(지갑!$C$2:$C$1048576,MATCH($N788&amp;O788,지갑!$J$2:$J$1048576,0))),"")</f>
        <v>FTX</v>
      </c>
      <c r="R788" s="6" t="str">
        <f>IF(ISBLANK(N788)=FALSE,IF(ISERROR(INDEX(지갑!$D$2:$D$1048576,MATCH($N788&amp;O788,지갑!$J$2:$J$1048576,0))) = TRUE, "", INDEX(지갑!$D$2:$D$1048576,MATCH($N788&amp;O788,지갑!$J$2:$J$1048576,0))),"")</f>
        <v>Peertec</v>
      </c>
      <c r="S788" s="6" t="s">
        <v>1121</v>
      </c>
      <c r="T788" s="12">
        <v>44386.658118125</v>
      </c>
      <c r="U788" s="2" t="str">
        <f t="shared" si="67"/>
        <v>2021-07-09</v>
      </c>
    </row>
    <row r="789" spans="1:21">
      <c r="A789" s="2" t="s">
        <v>3</v>
      </c>
      <c r="B789" s="2" t="str">
        <f t="shared" si="69"/>
        <v>Huobi</v>
      </c>
      <c r="C789" s="2" t="str">
        <f t="shared" si="70"/>
        <v>Peertec</v>
      </c>
      <c r="F789" s="2" t="str">
        <f t="shared" si="61"/>
        <v>ETH</v>
      </c>
      <c r="G789" s="2" t="str">
        <f>IF(INDEX(지갑!$H:$H,MATCH(A789&amp;B789&amp;C789&amp;D789&amp;E789&amp;F789&amp;H789,지갑!$K:$K,0))=0, "",INDEX(지갑!$H:$H,MATCH(A789&amp;B789&amp;C789&amp;D789&amp;E789&amp;F789&amp;H789,지갑!$K:$K,0)))</f>
        <v>0xdb245cf0aec8bf5d4b3002d00f3e701e80ba380a</v>
      </c>
      <c r="I789" s="6" t="s">
        <v>858</v>
      </c>
      <c r="J789" s="6" t="s">
        <v>58</v>
      </c>
      <c r="K789" s="6" t="s">
        <v>11</v>
      </c>
      <c r="L789" s="6" t="s">
        <v>11</v>
      </c>
      <c r="M789" s="9">
        <v>760.99599999999998</v>
      </c>
      <c r="N789" s="6" t="s">
        <v>234</v>
      </c>
      <c r="P789" s="6" t="str">
        <f>IF(ISBLANK(N789)=FALSE,IF(ISERROR(INDEX(지갑!$B$2:$B$1048576,MATCH($N789&amp;O789,지갑!$J$2:$J$1048576,0))) = TRUE, "", INDEX(지갑!$B$2:$B$1048576,MATCH($N789&amp;O789,지갑!$J$2:$J$1048576,0))),"")</f>
        <v/>
      </c>
      <c r="Q789" s="6" t="str">
        <f>IF(ISBLANK(N789)=FALSE,IF(ISERROR(INDEX(지갑!$C$2:$C$1048576,MATCH($N789&amp;O789,지갑!$J$2:$J$1048576,0))) = TRUE, "", INDEX(지갑!$C$2:$C$1048576,MATCH($N789&amp;O789,지갑!$J$2:$J$1048576,0))),"")</f>
        <v/>
      </c>
      <c r="R789" s="6" t="str">
        <f>IF(ISBLANK(N789)=FALSE,IF(ISERROR(INDEX(지갑!$D$2:$D$1048576,MATCH($N789&amp;O789,지갑!$J$2:$J$1048576,0))) = TRUE, "", INDEX(지갑!$D$2:$D$1048576,MATCH($N789&amp;O789,지갑!$J$2:$J$1048576,0))),"")</f>
        <v/>
      </c>
      <c r="S789" s="6" t="s">
        <v>1122</v>
      </c>
      <c r="T789" s="12">
        <v>44389.467259884259</v>
      </c>
      <c r="U789" s="2" t="str">
        <f t="shared" si="67"/>
        <v>2021-07-12</v>
      </c>
    </row>
    <row r="790" spans="1:21">
      <c r="A790" s="2" t="s">
        <v>3</v>
      </c>
      <c r="B790" s="2" t="str">
        <f t="shared" si="69"/>
        <v>Huobi</v>
      </c>
      <c r="C790" s="2" t="str">
        <f t="shared" si="70"/>
        <v>Peertec</v>
      </c>
      <c r="F790" s="2" t="str">
        <f t="shared" si="61"/>
        <v>BTC</v>
      </c>
      <c r="G790" s="2" t="str">
        <f>IF(INDEX(지갑!$H:$H,MATCH(A790&amp;B790&amp;C790&amp;D790&amp;E790&amp;F790&amp;H790,지갑!$K:$K,0))=0, "",INDEX(지갑!$H:$H,MATCH(A790&amp;B790&amp;C790&amp;D790&amp;E790&amp;F790&amp;H790,지갑!$K:$K,0)))</f>
        <v>1MdatewJkKfSptYBaJvgEBFYCEbiCkELVt</v>
      </c>
      <c r="I790" s="6" t="s">
        <v>858</v>
      </c>
      <c r="J790" s="6" t="s">
        <v>58</v>
      </c>
      <c r="K790" s="6" t="s">
        <v>9</v>
      </c>
      <c r="L790" s="6" t="s">
        <v>9</v>
      </c>
      <c r="M790" s="9">
        <v>0.15220026</v>
      </c>
      <c r="N790" s="6" t="s">
        <v>1037</v>
      </c>
      <c r="P790" s="6" t="str">
        <f>IF(ISBLANK(N790)=FALSE,IF(ISERROR(INDEX(지갑!$B$2:$B$1048576,MATCH($N790&amp;O790,지갑!$J$2:$J$1048576,0))) = TRUE, "", INDEX(지갑!$B$2:$B$1048576,MATCH($N790&amp;O790,지갑!$J$2:$J$1048576,0))),"")</f>
        <v/>
      </c>
      <c r="Q790" s="6" t="str">
        <f>IF(ISBLANK(N790)=FALSE,IF(ISERROR(INDEX(지갑!$C$2:$C$1048576,MATCH($N790&amp;O790,지갑!$J$2:$J$1048576,0))) = TRUE, "", INDEX(지갑!$C$2:$C$1048576,MATCH($N790&amp;O790,지갑!$J$2:$J$1048576,0))),"")</f>
        <v/>
      </c>
      <c r="R790" s="6" t="str">
        <f>IF(ISBLANK(N790)=FALSE,IF(ISERROR(INDEX(지갑!$D$2:$D$1048576,MATCH($N790&amp;O790,지갑!$J$2:$J$1048576,0))) = TRUE, "", INDEX(지갑!$D$2:$D$1048576,MATCH($N790&amp;O790,지갑!$J$2:$J$1048576,0))),"")</f>
        <v/>
      </c>
      <c r="S790" s="6" t="s">
        <v>1123</v>
      </c>
      <c r="T790" s="12">
        <v>44390.683551875001</v>
      </c>
      <c r="U790" s="2" t="str">
        <f t="shared" si="67"/>
        <v>2021-07-13</v>
      </c>
    </row>
    <row r="791" spans="1:21">
      <c r="A791" s="2" t="s">
        <v>3</v>
      </c>
      <c r="B791" s="2" t="str">
        <f t="shared" si="69"/>
        <v>Huobi</v>
      </c>
      <c r="C791" s="2" t="str">
        <f t="shared" si="70"/>
        <v>Peertec</v>
      </c>
      <c r="F791" s="2" t="str">
        <f t="shared" si="61"/>
        <v>ETH</v>
      </c>
      <c r="G791" s="2" t="str">
        <f>IF(INDEX(지갑!$H:$H,MATCH(A791&amp;B791&amp;C791&amp;D791&amp;E791&amp;F791&amp;H791,지갑!$K:$K,0))=0, "",INDEX(지갑!$H:$H,MATCH(A791&amp;B791&amp;C791&amp;D791&amp;E791&amp;F791&amp;H791,지갑!$K:$K,0)))</f>
        <v>0xdb245cf0aec8bf5d4b3002d00f3e701e80ba380a</v>
      </c>
      <c r="I791" s="6" t="s">
        <v>858</v>
      </c>
      <c r="J791" s="6" t="s">
        <v>58</v>
      </c>
      <c r="K791" s="6" t="s">
        <v>11</v>
      </c>
      <c r="L791" s="6" t="s">
        <v>1005</v>
      </c>
      <c r="M791" s="9">
        <v>359.99996059</v>
      </c>
      <c r="N791" s="6" t="s">
        <v>199</v>
      </c>
      <c r="P791" s="6" t="str">
        <f>IF(ISBLANK(N791)=FALSE,IF(ISERROR(INDEX(지갑!$B$2:$B$1048576,MATCH($N791&amp;O791,지갑!$J$2:$J$1048576,0))) = TRUE, "", INDEX(지갑!$B$2:$B$1048576,MATCH($N791&amp;O791,지갑!$J$2:$J$1048576,0))),"")</f>
        <v>exchange</v>
      </c>
      <c r="Q791" s="6" t="str">
        <f>IF(ISBLANK(N791)=FALSE,IF(ISERROR(INDEX(지갑!$C$2:$C$1048576,MATCH($N791&amp;O791,지갑!$J$2:$J$1048576,0))) = TRUE, "", INDEX(지갑!$C$2:$C$1048576,MATCH($N791&amp;O791,지갑!$J$2:$J$1048576,0))),"")</f>
        <v>FTX</v>
      </c>
      <c r="R791" s="6" t="str">
        <f>IF(ISBLANK(N791)=FALSE,IF(ISERROR(INDEX(지갑!$D$2:$D$1048576,MATCH($N791&amp;O791,지갑!$J$2:$J$1048576,0))) = TRUE, "", INDEX(지갑!$D$2:$D$1048576,MATCH($N791&amp;O791,지갑!$J$2:$J$1048576,0))),"")</f>
        <v>Peertec</v>
      </c>
      <c r="S791" s="6" t="s">
        <v>1124</v>
      </c>
      <c r="T791" s="12">
        <v>44390.935946157413</v>
      </c>
      <c r="U791" s="2" t="str">
        <f t="shared" si="67"/>
        <v>2021-07-13</v>
      </c>
    </row>
    <row r="792" spans="1:21">
      <c r="A792" s="2" t="s">
        <v>3</v>
      </c>
      <c r="B792" s="2" t="str">
        <f t="shared" si="69"/>
        <v>Huobi</v>
      </c>
      <c r="C792" s="2" t="str">
        <f t="shared" si="70"/>
        <v>Peertec</v>
      </c>
      <c r="F792" s="2" t="str">
        <f t="shared" si="61"/>
        <v>BCH</v>
      </c>
      <c r="G792" s="2" t="str">
        <f>IF(INDEX(지갑!$H:$H,MATCH(A792&amp;B792&amp;C792&amp;D792&amp;E792&amp;F792&amp;H792,지갑!$K:$K,0))=0, "",INDEX(지갑!$H:$H,MATCH(A792&amp;B792&amp;C792&amp;D792&amp;E792&amp;F792&amp;H792,지갑!$K:$K,0)))</f>
        <v>0xdb245cf0aec8bf5d4b3002d00f3e701e80ba380a</v>
      </c>
      <c r="I792" s="6" t="s">
        <v>858</v>
      </c>
      <c r="J792" s="6" t="s">
        <v>58</v>
      </c>
      <c r="K792" s="6" t="s">
        <v>81</v>
      </c>
      <c r="L792" s="6" t="s">
        <v>1002</v>
      </c>
      <c r="M792" s="9">
        <v>199.9999</v>
      </c>
      <c r="N792" s="6" t="s">
        <v>1125</v>
      </c>
      <c r="P792" s="6" t="str">
        <f>IF(ISBLANK(N792)=FALSE,IF(ISERROR(INDEX(지갑!$B$2:$B$1048576,MATCH($N792&amp;O792,지갑!$J$2:$J$1048576,0))) = TRUE, "", INDEX(지갑!$B$2:$B$1048576,MATCH($N792&amp;O792,지갑!$J$2:$J$1048576,0))),"")</f>
        <v/>
      </c>
      <c r="Q792" s="6" t="str">
        <f>IF(ISBLANK(N792)=FALSE,IF(ISERROR(INDEX(지갑!$C$2:$C$1048576,MATCH($N792&amp;O792,지갑!$J$2:$J$1048576,0))) = TRUE, "", INDEX(지갑!$C$2:$C$1048576,MATCH($N792&amp;O792,지갑!$J$2:$J$1048576,0))),"")</f>
        <v/>
      </c>
      <c r="R792" s="6" t="str">
        <f>IF(ISBLANK(N792)=FALSE,IF(ISERROR(INDEX(지갑!$D$2:$D$1048576,MATCH($N792&amp;O792,지갑!$J$2:$J$1048576,0))) = TRUE, "", INDEX(지갑!$D$2:$D$1048576,MATCH($N792&amp;O792,지갑!$J$2:$J$1048576,0))),"")</f>
        <v/>
      </c>
      <c r="S792" s="6" t="s">
        <v>1126</v>
      </c>
      <c r="T792" s="12">
        <v>44391.505270624999</v>
      </c>
      <c r="U792" s="2" t="str">
        <f t="shared" si="67"/>
        <v>2021-07-14</v>
      </c>
    </row>
    <row r="793" spans="1:21">
      <c r="A793" s="2" t="s">
        <v>3</v>
      </c>
      <c r="B793" s="2" t="str">
        <f t="shared" si="69"/>
        <v>Huobi</v>
      </c>
      <c r="C793" s="2" t="str">
        <f t="shared" si="70"/>
        <v>Peertec</v>
      </c>
      <c r="F793" s="2" t="str">
        <f t="shared" si="61"/>
        <v>XLM</v>
      </c>
      <c r="G793" s="2" t="str">
        <f>IF(INDEX(지갑!$H:$H,MATCH(A793&amp;B793&amp;C793&amp;D793&amp;E793&amp;F793&amp;H793,지갑!$K:$K,0))=0, "",INDEX(지갑!$H:$H,MATCH(A793&amp;B793&amp;C793&amp;D793&amp;E793&amp;F793&amp;H793,지갑!$K:$K,0)))</f>
        <v>GDP34WXZRCSHVUDQLGKJKOBMS5LOQPHCIADZU5POEF3IICZ7XNQJ65Y6</v>
      </c>
      <c r="I793" s="6" t="s">
        <v>858</v>
      </c>
      <c r="J793" s="6" t="s">
        <v>58</v>
      </c>
      <c r="K793" s="6" t="s">
        <v>50</v>
      </c>
      <c r="L793" s="6" t="s">
        <v>50</v>
      </c>
      <c r="M793" s="9">
        <v>3999999.99</v>
      </c>
      <c r="N793" s="6" t="s">
        <v>993</v>
      </c>
      <c r="O793" s="6" t="s">
        <v>994</v>
      </c>
      <c r="P793" s="6" t="str">
        <f>IF(ISBLANK(N793)=FALSE,IF(ISERROR(INDEX(지갑!$B$2:$B$1048576,MATCH($N793&amp;O793,지갑!$J$2:$J$1048576,0))) = TRUE, "", INDEX(지갑!$B$2:$B$1048576,MATCH($N793&amp;O793,지갑!$J$2:$J$1048576,0))),"")</f>
        <v>exchange</v>
      </c>
      <c r="Q793" s="6" t="str">
        <f>IF(ISBLANK(N793)=FALSE,IF(ISERROR(INDEX(지갑!$C$2:$C$1048576,MATCH($N793&amp;O793,지갑!$J$2:$J$1048576,0))) = TRUE, "", INDEX(지갑!$C$2:$C$1048576,MATCH($N793&amp;O793,지갑!$J$2:$J$1048576,0))),"")</f>
        <v>미확인</v>
      </c>
      <c r="R793" s="6" t="str">
        <f>IF(ISBLANK(N793)=FALSE,IF(ISERROR(INDEX(지갑!$D$2:$D$1048576,MATCH($N793&amp;O793,지갑!$J$2:$J$1048576,0))) = TRUE, "", INDEX(지갑!$D$2:$D$1048576,MATCH($N793&amp;O793,지갑!$J$2:$J$1048576,0))),"")</f>
        <v>Celsius</v>
      </c>
      <c r="S793" s="6" t="s">
        <v>1127</v>
      </c>
      <c r="T793" s="12">
        <v>44392.661553888887</v>
      </c>
      <c r="U793" s="2" t="str">
        <f t="shared" si="67"/>
        <v>2021-07-15</v>
      </c>
    </row>
    <row r="794" spans="1:21">
      <c r="A794" s="2" t="s">
        <v>3</v>
      </c>
      <c r="B794" s="2" t="s">
        <v>6</v>
      </c>
      <c r="C794" s="2" t="s">
        <v>8</v>
      </c>
      <c r="D794" s="2" t="s">
        <v>1855</v>
      </c>
      <c r="E794" s="2">
        <v>10003</v>
      </c>
      <c r="F794" s="2" t="str">
        <f t="shared" ref="F794:F857" si="71">K794</f>
        <v>UST</v>
      </c>
      <c r="G794" s="2" t="str">
        <f>IF(INDEX(지갑!$H:$H,MATCH(A794&amp;B794&amp;C794&amp;D794&amp;E794&amp;F794&amp;H794,지갑!$K:$K,0))=0, "",INDEX(지갑!$H:$H,MATCH(A794&amp;B794&amp;C794&amp;D794&amp;E794&amp;F794&amp;H794,지갑!$K:$K,0)))</f>
        <v>terra1luagdjcr9c9yvp3ak4d7chjm5gldcmgln5rku5</v>
      </c>
      <c r="H794" s="2">
        <v>823031602</v>
      </c>
      <c r="I794" s="6" t="s">
        <v>6</v>
      </c>
      <c r="J794" s="6" t="s">
        <v>58</v>
      </c>
      <c r="K794" s="6" t="s">
        <v>15</v>
      </c>
      <c r="L794" s="6" t="str">
        <f>UPPER(K794)</f>
        <v>UST</v>
      </c>
      <c r="M794" s="23">
        <v>50000</v>
      </c>
      <c r="N794" s="6" t="s">
        <v>109</v>
      </c>
      <c r="P794" s="6" t="str">
        <f>IF(ISBLANK(N794)=FALSE,IF(ISERROR(INDEX(지갑!$B$2:$B$1048576,MATCH($N794&amp;O794,지갑!$J$2:$J$1048576,0))) = TRUE, "", INDEX(지갑!$B$2:$B$1048576,MATCH($N794&amp;O794,지갑!$J$2:$J$1048576,0))),"")</f>
        <v>Wallet</v>
      </c>
      <c r="Q794" s="6" t="str">
        <f>IF(ISBLANK(N794)=FALSE,IF(ISERROR(INDEX(지갑!$C$2:$C$1048576,MATCH($N794&amp;O794,지갑!$J$2:$J$1048576,0))) = TRUE, "", INDEX(지갑!$C$2:$C$1048576,MATCH($N794&amp;O794,지갑!$J$2:$J$1048576,0))),"")</f>
        <v>Terra</v>
      </c>
      <c r="R794" s="6" t="str">
        <f>IF(ISBLANK(N794)=FALSE,IF(ISERROR(INDEX(지갑!$D$2:$D$1048576,MATCH($N794&amp;O794,지갑!$J$2:$J$1048576,0))) = TRUE, "", INDEX(지갑!$D$2:$D$1048576,MATCH($N794&amp;O794,지갑!$J$2:$J$1048576,0))),"")</f>
        <v>BBRICK</v>
      </c>
      <c r="S794" s="6" t="s">
        <v>474</v>
      </c>
      <c r="T794" s="12">
        <v>44683.553518518522</v>
      </c>
      <c r="U794" s="2" t="str">
        <f t="shared" si="67"/>
        <v>2022-05-02</v>
      </c>
    </row>
    <row r="795" spans="1:21">
      <c r="A795" s="2" t="s">
        <v>3</v>
      </c>
      <c r="B795" s="2" t="s">
        <v>6</v>
      </c>
      <c r="C795" s="2" t="s">
        <v>8</v>
      </c>
      <c r="D795" s="2" t="s">
        <v>1855</v>
      </c>
      <c r="E795" s="2">
        <v>10003</v>
      </c>
      <c r="F795" s="2" t="str">
        <f t="shared" si="71"/>
        <v>UST</v>
      </c>
      <c r="G795" s="2" t="str">
        <f>IF(INDEX(지갑!$H:$H,MATCH(A795&amp;B795&amp;C795&amp;D795&amp;E795&amp;F795&amp;H795,지갑!$K:$K,0))=0, "",INDEX(지갑!$H:$H,MATCH(A795&amp;B795&amp;C795&amp;D795&amp;E795&amp;F795&amp;H795,지갑!$K:$K,0)))</f>
        <v>terra1luagdjcr9c9yvp3ak4d7chjm5gldcmgln5rku5</v>
      </c>
      <c r="H795" s="2">
        <v>823031602</v>
      </c>
      <c r="I795" s="6" t="s">
        <v>6</v>
      </c>
      <c r="J795" s="6" t="s">
        <v>58</v>
      </c>
      <c r="K795" s="6" t="s">
        <v>15</v>
      </c>
      <c r="L795" s="6" t="str">
        <f>UPPER(K795)</f>
        <v>UST</v>
      </c>
      <c r="M795" s="23">
        <v>800000</v>
      </c>
      <c r="N795" s="6" t="s">
        <v>109</v>
      </c>
      <c r="P795" s="6" t="str">
        <f>IF(ISBLANK(N795)=FALSE,IF(ISERROR(INDEX(지갑!$B$2:$B$1048576,MATCH($N795&amp;O795,지갑!$J$2:$J$1048576,0))) = TRUE, "", INDEX(지갑!$B$2:$B$1048576,MATCH($N795&amp;O795,지갑!$J$2:$J$1048576,0))),"")</f>
        <v>Wallet</v>
      </c>
      <c r="Q795" s="6" t="str">
        <f>IF(ISBLANK(N795)=FALSE,IF(ISERROR(INDEX(지갑!$C$2:$C$1048576,MATCH($N795&amp;O795,지갑!$J$2:$J$1048576,0))) = TRUE, "", INDEX(지갑!$C$2:$C$1048576,MATCH($N795&amp;O795,지갑!$J$2:$J$1048576,0))),"")</f>
        <v>Terra</v>
      </c>
      <c r="R795" s="6" t="str">
        <f>IF(ISBLANK(N795)=FALSE,IF(ISERROR(INDEX(지갑!$D$2:$D$1048576,MATCH($N795&amp;O795,지갑!$J$2:$J$1048576,0))) = TRUE, "", INDEX(지갑!$D$2:$D$1048576,MATCH($N795&amp;O795,지갑!$J$2:$J$1048576,0))),"")</f>
        <v>BBRICK</v>
      </c>
      <c r="S795" s="6" t="s">
        <v>475</v>
      </c>
      <c r="T795" s="12">
        <v>44683.550057870372</v>
      </c>
      <c r="U795" s="2" t="str">
        <f t="shared" si="67"/>
        <v>2022-05-02</v>
      </c>
    </row>
    <row r="796" spans="1:21">
      <c r="A796" s="2" t="s">
        <v>3</v>
      </c>
      <c r="B796" s="2" t="str">
        <f t="shared" ref="B796:C802" si="72">I796</f>
        <v>Huobi</v>
      </c>
      <c r="C796" s="2" t="str">
        <f t="shared" si="72"/>
        <v>Peertec</v>
      </c>
      <c r="F796" s="2" t="str">
        <f t="shared" si="71"/>
        <v>XLM</v>
      </c>
      <c r="G796" s="2" t="str">
        <f>IF(INDEX(지갑!$H:$H,MATCH(A796&amp;B796&amp;C796&amp;D796&amp;E796&amp;F796&amp;H796,지갑!$K:$K,0))=0, "",INDEX(지갑!$H:$H,MATCH(A796&amp;B796&amp;C796&amp;D796&amp;E796&amp;F796&amp;H796,지갑!$K:$K,0)))</f>
        <v>GDP34WXZRCSHVUDQLGKJKOBMS5LOQPHCIADZU5POEF3IICZ7XNQJ65Y6</v>
      </c>
      <c r="I796" s="6" t="s">
        <v>858</v>
      </c>
      <c r="J796" s="6" t="s">
        <v>58</v>
      </c>
      <c r="K796" s="6" t="s">
        <v>50</v>
      </c>
      <c r="L796" s="6" t="s">
        <v>50</v>
      </c>
      <c r="M796" s="9">
        <v>3999999.99</v>
      </c>
      <c r="N796" s="6" t="s">
        <v>993</v>
      </c>
      <c r="O796" s="6" t="s">
        <v>994</v>
      </c>
      <c r="P796" s="6" t="str">
        <f>IF(ISBLANK(N796)=FALSE,IF(ISERROR(INDEX(지갑!$B$2:$B$1048576,MATCH($N796&amp;O796,지갑!$J$2:$J$1048576,0))) = TRUE, "", INDEX(지갑!$B$2:$B$1048576,MATCH($N796&amp;O796,지갑!$J$2:$J$1048576,0))),"")</f>
        <v>exchange</v>
      </c>
      <c r="Q796" s="6" t="str">
        <f>IF(ISBLANK(N796)=FALSE,IF(ISERROR(INDEX(지갑!$C$2:$C$1048576,MATCH($N796&amp;O796,지갑!$J$2:$J$1048576,0))) = TRUE, "", INDEX(지갑!$C$2:$C$1048576,MATCH($N796&amp;O796,지갑!$J$2:$J$1048576,0))),"")</f>
        <v>미확인</v>
      </c>
      <c r="R796" s="6" t="str">
        <f>IF(ISBLANK(N796)=FALSE,IF(ISERROR(INDEX(지갑!$D$2:$D$1048576,MATCH($N796&amp;O796,지갑!$J$2:$J$1048576,0))) = TRUE, "", INDEX(지갑!$D$2:$D$1048576,MATCH($N796&amp;O796,지갑!$J$2:$J$1048576,0))),"")</f>
        <v>Celsius</v>
      </c>
      <c r="S796" s="6" t="s">
        <v>1128</v>
      </c>
      <c r="T796" s="12">
        <v>44392.662260763893</v>
      </c>
      <c r="U796" s="2" t="str">
        <f t="shared" si="67"/>
        <v>2021-07-15</v>
      </c>
    </row>
    <row r="797" spans="1:21">
      <c r="A797" s="2" t="s">
        <v>3</v>
      </c>
      <c r="B797" s="2" t="str">
        <f t="shared" si="72"/>
        <v>Huobi</v>
      </c>
      <c r="C797" s="2" t="str">
        <f t="shared" si="72"/>
        <v>Peertec</v>
      </c>
      <c r="F797" s="2" t="str">
        <f t="shared" si="71"/>
        <v>XLM</v>
      </c>
      <c r="G797" s="2" t="str">
        <f>IF(INDEX(지갑!$H:$H,MATCH(A797&amp;B797&amp;C797&amp;D797&amp;E797&amp;F797&amp;H797,지갑!$K:$K,0))=0, "",INDEX(지갑!$H:$H,MATCH(A797&amp;B797&amp;C797&amp;D797&amp;E797&amp;F797&amp;H797,지갑!$K:$K,0)))</f>
        <v>GDP34WXZRCSHVUDQLGKJKOBMS5LOQPHCIADZU5POEF3IICZ7XNQJ65Y6</v>
      </c>
      <c r="I797" s="6" t="s">
        <v>858</v>
      </c>
      <c r="J797" s="6" t="s">
        <v>58</v>
      </c>
      <c r="K797" s="6" t="s">
        <v>50</v>
      </c>
      <c r="L797" s="6" t="s">
        <v>50</v>
      </c>
      <c r="M797" s="9">
        <v>2000000.02</v>
      </c>
      <c r="N797" s="6" t="s">
        <v>993</v>
      </c>
      <c r="O797" s="6" t="s">
        <v>994</v>
      </c>
      <c r="P797" s="6" t="str">
        <f>IF(ISBLANK(N797)=FALSE,IF(ISERROR(INDEX(지갑!$B$2:$B$1048576,MATCH($N797&amp;O797,지갑!$J$2:$J$1048576,0))) = TRUE, "", INDEX(지갑!$B$2:$B$1048576,MATCH($N797&amp;O797,지갑!$J$2:$J$1048576,0))),"")</f>
        <v>exchange</v>
      </c>
      <c r="Q797" s="6" t="str">
        <f>IF(ISBLANK(N797)=FALSE,IF(ISERROR(INDEX(지갑!$C$2:$C$1048576,MATCH($N797&amp;O797,지갑!$J$2:$J$1048576,0))) = TRUE, "", INDEX(지갑!$C$2:$C$1048576,MATCH($N797&amp;O797,지갑!$J$2:$J$1048576,0))),"")</f>
        <v>미확인</v>
      </c>
      <c r="R797" s="6" t="str">
        <f>IF(ISBLANK(N797)=FALSE,IF(ISERROR(INDEX(지갑!$D$2:$D$1048576,MATCH($N797&amp;O797,지갑!$J$2:$J$1048576,0))) = TRUE, "", INDEX(지갑!$D$2:$D$1048576,MATCH($N797&amp;O797,지갑!$J$2:$J$1048576,0))),"")</f>
        <v>Celsius</v>
      </c>
      <c r="S797" s="6" t="s">
        <v>1129</v>
      </c>
      <c r="T797" s="12">
        <v>44392.712574016201</v>
      </c>
      <c r="U797" s="2" t="str">
        <f t="shared" si="67"/>
        <v>2021-07-15</v>
      </c>
    </row>
    <row r="798" spans="1:21">
      <c r="A798" s="2" t="s">
        <v>3</v>
      </c>
      <c r="B798" s="2" t="str">
        <f t="shared" si="72"/>
        <v>Huobi</v>
      </c>
      <c r="C798" s="2" t="str">
        <f t="shared" si="72"/>
        <v>Peertec</v>
      </c>
      <c r="F798" s="2" t="str">
        <f t="shared" si="71"/>
        <v>XLM</v>
      </c>
      <c r="G798" s="2" t="str">
        <f>IF(INDEX(지갑!$H:$H,MATCH(A798&amp;B798&amp;C798&amp;D798&amp;E798&amp;F798&amp;H798,지갑!$K:$K,0))=0, "",INDEX(지갑!$H:$H,MATCH(A798&amp;B798&amp;C798&amp;D798&amp;E798&amp;F798&amp;H798,지갑!$K:$K,0)))</f>
        <v>GDP34WXZRCSHVUDQLGKJKOBMS5LOQPHCIADZU5POEF3IICZ7XNQJ65Y6</v>
      </c>
      <c r="I798" s="6" t="s">
        <v>858</v>
      </c>
      <c r="J798" s="6" t="s">
        <v>58</v>
      </c>
      <c r="K798" s="6" t="s">
        <v>50</v>
      </c>
      <c r="L798" s="6" t="s">
        <v>50</v>
      </c>
      <c r="M798" s="9">
        <v>3999999.99</v>
      </c>
      <c r="N798" s="6" t="s">
        <v>993</v>
      </c>
      <c r="O798" s="6" t="s">
        <v>994</v>
      </c>
      <c r="P798" s="6" t="str">
        <f>IF(ISBLANK(N798)=FALSE,IF(ISERROR(INDEX(지갑!$B$2:$B$1048576,MATCH($N798&amp;O798,지갑!$J$2:$J$1048576,0))) = TRUE, "", INDEX(지갑!$B$2:$B$1048576,MATCH($N798&amp;O798,지갑!$J$2:$J$1048576,0))),"")</f>
        <v>exchange</v>
      </c>
      <c r="Q798" s="6" t="str">
        <f>IF(ISBLANK(N798)=FALSE,IF(ISERROR(INDEX(지갑!$C$2:$C$1048576,MATCH($N798&amp;O798,지갑!$J$2:$J$1048576,0))) = TRUE, "", INDEX(지갑!$C$2:$C$1048576,MATCH($N798&amp;O798,지갑!$J$2:$J$1048576,0))),"")</f>
        <v>미확인</v>
      </c>
      <c r="R798" s="6" t="str">
        <f>IF(ISBLANK(N798)=FALSE,IF(ISERROR(INDEX(지갑!$D$2:$D$1048576,MATCH($N798&amp;O798,지갑!$J$2:$J$1048576,0))) = TRUE, "", INDEX(지갑!$D$2:$D$1048576,MATCH($N798&amp;O798,지갑!$J$2:$J$1048576,0))),"")</f>
        <v>Celsius</v>
      </c>
      <c r="S798" s="6" t="s">
        <v>1130</v>
      </c>
      <c r="T798" s="12">
        <v>44392.770965740739</v>
      </c>
      <c r="U798" s="2" t="str">
        <f t="shared" si="67"/>
        <v>2021-07-15</v>
      </c>
    </row>
    <row r="799" spans="1:21">
      <c r="A799" s="2" t="s">
        <v>3</v>
      </c>
      <c r="B799" s="2" t="str">
        <f t="shared" si="72"/>
        <v>Huobi</v>
      </c>
      <c r="C799" s="2" t="str">
        <f t="shared" si="72"/>
        <v>Peertec</v>
      </c>
      <c r="F799" s="2" t="str">
        <f t="shared" si="71"/>
        <v>XLM</v>
      </c>
      <c r="G799" s="2" t="str">
        <f>IF(INDEX(지갑!$H:$H,MATCH(A799&amp;B799&amp;C799&amp;D799&amp;E799&amp;F799&amp;H799,지갑!$K:$K,0))=0, "",INDEX(지갑!$H:$H,MATCH(A799&amp;B799&amp;C799&amp;D799&amp;E799&amp;F799&amp;H799,지갑!$K:$K,0)))</f>
        <v>GDP34WXZRCSHVUDQLGKJKOBMS5LOQPHCIADZU5POEF3IICZ7XNQJ65Y6</v>
      </c>
      <c r="I799" s="6" t="s">
        <v>858</v>
      </c>
      <c r="J799" s="6" t="s">
        <v>58</v>
      </c>
      <c r="K799" s="6" t="s">
        <v>50</v>
      </c>
      <c r="L799" s="6" t="s">
        <v>50</v>
      </c>
      <c r="M799" s="9">
        <v>704589.22758890002</v>
      </c>
      <c r="N799" s="6" t="s">
        <v>993</v>
      </c>
      <c r="O799" s="6" t="s">
        <v>994</v>
      </c>
      <c r="P799" s="6" t="str">
        <f>IF(ISBLANK(N799)=FALSE,IF(ISERROR(INDEX(지갑!$B$2:$B$1048576,MATCH($N799&amp;O799,지갑!$J$2:$J$1048576,0))) = TRUE, "", INDEX(지갑!$B$2:$B$1048576,MATCH($N799&amp;O799,지갑!$J$2:$J$1048576,0))),"")</f>
        <v>exchange</v>
      </c>
      <c r="Q799" s="6" t="str">
        <f>IF(ISBLANK(N799)=FALSE,IF(ISERROR(INDEX(지갑!$C$2:$C$1048576,MATCH($N799&amp;O799,지갑!$J$2:$J$1048576,0))) = TRUE, "", INDEX(지갑!$C$2:$C$1048576,MATCH($N799&amp;O799,지갑!$J$2:$J$1048576,0))),"")</f>
        <v>미확인</v>
      </c>
      <c r="R799" s="6" t="str">
        <f>IF(ISBLANK(N799)=FALSE,IF(ISERROR(INDEX(지갑!$D$2:$D$1048576,MATCH($N799&amp;O799,지갑!$J$2:$J$1048576,0))) = TRUE, "", INDEX(지갑!$D$2:$D$1048576,MATCH($N799&amp;O799,지갑!$J$2:$J$1048576,0))),"")</f>
        <v>Celsius</v>
      </c>
      <c r="S799" s="6" t="s">
        <v>1131</v>
      </c>
      <c r="T799" s="12">
        <v>44392.780890694441</v>
      </c>
      <c r="U799" s="2" t="str">
        <f t="shared" si="67"/>
        <v>2021-07-15</v>
      </c>
    </row>
    <row r="800" spans="1:21">
      <c r="A800" s="2" t="s">
        <v>3</v>
      </c>
      <c r="B800" s="2" t="str">
        <f t="shared" si="72"/>
        <v>Huobi</v>
      </c>
      <c r="C800" s="2" t="str">
        <f t="shared" si="72"/>
        <v>Peertec</v>
      </c>
      <c r="F800" s="2" t="str">
        <f t="shared" si="71"/>
        <v>USDT</v>
      </c>
      <c r="G800" s="2" t="str">
        <f>IF(INDEX(지갑!$H:$H,MATCH(A800&amp;B800&amp;C800&amp;D800&amp;E800&amp;F800&amp;H800,지갑!$K:$K,0))=0, "",INDEX(지갑!$H:$H,MATCH(A800&amp;B800&amp;C800&amp;D800&amp;E800&amp;F800&amp;H800,지갑!$K:$K,0)))</f>
        <v>0xdb245cf0aec8bf5d4b3002d00f3e701e80ba380a</v>
      </c>
      <c r="I800" s="6" t="s">
        <v>858</v>
      </c>
      <c r="J800" s="6" t="s">
        <v>58</v>
      </c>
      <c r="K800" s="6" t="s">
        <v>13</v>
      </c>
      <c r="L800" s="6" t="s">
        <v>1005</v>
      </c>
      <c r="M800" s="9">
        <v>1999999.9199270799</v>
      </c>
      <c r="N800" s="6" t="s">
        <v>199</v>
      </c>
      <c r="P800" s="6" t="str">
        <f>IF(ISBLANK(N800)=FALSE,IF(ISERROR(INDEX(지갑!$B$2:$B$1048576,MATCH($N800&amp;O800,지갑!$J$2:$J$1048576,0))) = TRUE, "", INDEX(지갑!$B$2:$B$1048576,MATCH($N800&amp;O800,지갑!$J$2:$J$1048576,0))),"")</f>
        <v>exchange</v>
      </c>
      <c r="Q800" s="6" t="str">
        <f>IF(ISBLANK(N800)=FALSE,IF(ISERROR(INDEX(지갑!$C$2:$C$1048576,MATCH($N800&amp;O800,지갑!$J$2:$J$1048576,0))) = TRUE, "", INDEX(지갑!$C$2:$C$1048576,MATCH($N800&amp;O800,지갑!$J$2:$J$1048576,0))),"")</f>
        <v>FTX</v>
      </c>
      <c r="R800" s="6" t="str">
        <f>IF(ISBLANK(N800)=FALSE,IF(ISERROR(INDEX(지갑!$D$2:$D$1048576,MATCH($N800&amp;O800,지갑!$J$2:$J$1048576,0))) = TRUE, "", INDEX(지갑!$D$2:$D$1048576,MATCH($N800&amp;O800,지갑!$J$2:$J$1048576,0))),"")</f>
        <v>Peertec</v>
      </c>
      <c r="S800" s="6" t="s">
        <v>1132</v>
      </c>
      <c r="T800" s="12">
        <v>44392.787276435192</v>
      </c>
      <c r="U800" s="2" t="str">
        <f t="shared" si="67"/>
        <v>2021-07-15</v>
      </c>
    </row>
    <row r="801" spans="1:21">
      <c r="A801" s="2" t="s">
        <v>3</v>
      </c>
      <c r="B801" s="2" t="str">
        <f t="shared" si="72"/>
        <v>Huobi</v>
      </c>
      <c r="C801" s="2" t="str">
        <f t="shared" si="72"/>
        <v>Peertec</v>
      </c>
      <c r="F801" s="2" t="str">
        <f t="shared" si="71"/>
        <v>USDT</v>
      </c>
      <c r="G801" s="2" t="str">
        <f>IF(INDEX(지갑!$H:$H,MATCH(A801&amp;B801&amp;C801&amp;D801&amp;E801&amp;F801&amp;H801,지갑!$K:$K,0))=0, "",INDEX(지갑!$H:$H,MATCH(A801&amp;B801&amp;C801&amp;D801&amp;E801&amp;F801&amp;H801,지갑!$K:$K,0)))</f>
        <v>0xdb245cf0aec8bf5d4b3002d00f3e701e80ba380a</v>
      </c>
      <c r="I801" s="6" t="s">
        <v>858</v>
      </c>
      <c r="J801" s="6" t="s">
        <v>58</v>
      </c>
      <c r="K801" s="6" t="s">
        <v>13</v>
      </c>
      <c r="L801" s="6" t="s">
        <v>11</v>
      </c>
      <c r="M801" s="9">
        <v>370506</v>
      </c>
      <c r="N801" s="6" t="s">
        <v>199</v>
      </c>
      <c r="P801" s="6" t="str">
        <f>IF(ISBLANK(N801)=FALSE,IF(ISERROR(INDEX(지갑!$B$2:$B$1048576,MATCH($N801&amp;O801,지갑!$J$2:$J$1048576,0))) = TRUE, "", INDEX(지갑!$B$2:$B$1048576,MATCH($N801&amp;O801,지갑!$J$2:$J$1048576,0))),"")</f>
        <v>exchange</v>
      </c>
      <c r="Q801" s="6" t="str">
        <f>IF(ISBLANK(N801)=FALSE,IF(ISERROR(INDEX(지갑!$C$2:$C$1048576,MATCH($N801&amp;O801,지갑!$J$2:$J$1048576,0))) = TRUE, "", INDEX(지갑!$C$2:$C$1048576,MATCH($N801&amp;O801,지갑!$J$2:$J$1048576,0))),"")</f>
        <v>FTX</v>
      </c>
      <c r="R801" s="6" t="str">
        <f>IF(ISBLANK(N801)=FALSE,IF(ISERROR(INDEX(지갑!$D$2:$D$1048576,MATCH($N801&amp;O801,지갑!$J$2:$J$1048576,0))) = TRUE, "", INDEX(지갑!$D$2:$D$1048576,MATCH($N801&amp;O801,지갑!$J$2:$J$1048576,0))),"")</f>
        <v>Peertec</v>
      </c>
      <c r="S801" s="6" t="s">
        <v>1133</v>
      </c>
      <c r="T801" s="12">
        <v>44392.787984976851</v>
      </c>
      <c r="U801" s="2" t="str">
        <f t="shared" si="67"/>
        <v>2021-07-15</v>
      </c>
    </row>
    <row r="802" spans="1:21">
      <c r="A802" s="2" t="s">
        <v>3</v>
      </c>
      <c r="B802" s="2" t="str">
        <f t="shared" si="72"/>
        <v>Huobi</v>
      </c>
      <c r="C802" s="2" t="str">
        <f t="shared" si="72"/>
        <v>Peertec</v>
      </c>
      <c r="F802" s="2" t="str">
        <f t="shared" si="71"/>
        <v>USDT</v>
      </c>
      <c r="G802" s="2" t="str">
        <f>IF(INDEX(지갑!$H:$H,MATCH(A802&amp;B802&amp;C802&amp;D802&amp;E802&amp;F802&amp;H802,지갑!$K:$K,0))=0, "",INDEX(지갑!$H:$H,MATCH(A802&amp;B802&amp;C802&amp;D802&amp;E802&amp;F802&amp;H802,지갑!$K:$K,0)))</f>
        <v>0xdb245cf0aec8bf5d4b3002d00f3e701e80ba380a</v>
      </c>
      <c r="I802" s="6" t="s">
        <v>858</v>
      </c>
      <c r="J802" s="6" t="s">
        <v>58</v>
      </c>
      <c r="K802" s="6" t="s">
        <v>13</v>
      </c>
      <c r="L802" s="6" t="s">
        <v>1005</v>
      </c>
      <c r="M802" s="9">
        <v>37505.919927080002</v>
      </c>
      <c r="N802" s="6" t="s">
        <v>199</v>
      </c>
      <c r="P802" s="6" t="str">
        <f>IF(ISBLANK(N802)=FALSE,IF(ISERROR(INDEX(지갑!$B$2:$B$1048576,MATCH($N802&amp;O802,지갑!$J$2:$J$1048576,0))) = TRUE, "", INDEX(지갑!$B$2:$B$1048576,MATCH($N802&amp;O802,지갑!$J$2:$J$1048576,0))),"")</f>
        <v>exchange</v>
      </c>
      <c r="Q802" s="6" t="str">
        <f>IF(ISBLANK(N802)=FALSE,IF(ISERROR(INDEX(지갑!$C$2:$C$1048576,MATCH($N802&amp;O802,지갑!$J$2:$J$1048576,0))) = TRUE, "", INDEX(지갑!$C$2:$C$1048576,MATCH($N802&amp;O802,지갑!$J$2:$J$1048576,0))),"")</f>
        <v>FTX</v>
      </c>
      <c r="R802" s="6" t="str">
        <f>IF(ISBLANK(N802)=FALSE,IF(ISERROR(INDEX(지갑!$D$2:$D$1048576,MATCH($N802&amp;O802,지갑!$J$2:$J$1048576,0))) = TRUE, "", INDEX(지갑!$D$2:$D$1048576,MATCH($N802&amp;O802,지갑!$J$2:$J$1048576,0))),"")</f>
        <v>Peertec</v>
      </c>
      <c r="S802" s="6" t="s">
        <v>1134</v>
      </c>
      <c r="T802" s="12">
        <v>44392.792968576388</v>
      </c>
      <c r="U802" s="2" t="str">
        <f t="shared" si="67"/>
        <v>2021-07-15</v>
      </c>
    </row>
    <row r="803" spans="1:21">
      <c r="A803" s="2" t="s">
        <v>3</v>
      </c>
      <c r="B803" s="2" t="s">
        <v>6</v>
      </c>
      <c r="C803" s="2" t="s">
        <v>8</v>
      </c>
      <c r="D803" s="2" t="s">
        <v>1855</v>
      </c>
      <c r="E803" s="2">
        <v>10003</v>
      </c>
      <c r="F803" s="2" t="str">
        <f t="shared" si="71"/>
        <v>UST</v>
      </c>
      <c r="G803" s="2" t="str">
        <f>IF(INDEX(지갑!$H:$H,MATCH(A803&amp;B803&amp;C803&amp;D803&amp;E803&amp;F803&amp;H803,지갑!$K:$K,0))=0, "",INDEX(지갑!$H:$H,MATCH(A803&amp;B803&amp;C803&amp;D803&amp;E803&amp;F803&amp;H803,지갑!$K:$K,0)))</f>
        <v>terra1luagdjcr9c9yvp3ak4d7chjm5gldcmgln5rku5</v>
      </c>
      <c r="H803" s="2">
        <v>823031602</v>
      </c>
      <c r="I803" s="6" t="s">
        <v>6</v>
      </c>
      <c r="J803" s="6" t="s">
        <v>58</v>
      </c>
      <c r="K803" s="6" t="s">
        <v>15</v>
      </c>
      <c r="L803" s="6" t="str">
        <f>UPPER(K803)</f>
        <v>UST</v>
      </c>
      <c r="M803" s="23">
        <v>61544.267</v>
      </c>
      <c r="N803" s="6" t="s">
        <v>109</v>
      </c>
      <c r="P803" s="6" t="str">
        <f>IF(ISBLANK(N803)=FALSE,IF(ISERROR(INDEX(지갑!$B$2:$B$1048576,MATCH($N803&amp;O803,지갑!$J$2:$J$1048576,0))) = TRUE, "", INDEX(지갑!$B$2:$B$1048576,MATCH($N803&amp;O803,지갑!$J$2:$J$1048576,0))),"")</f>
        <v>Wallet</v>
      </c>
      <c r="Q803" s="6" t="str">
        <f>IF(ISBLANK(N803)=FALSE,IF(ISERROR(INDEX(지갑!$C$2:$C$1048576,MATCH($N803&amp;O803,지갑!$J$2:$J$1048576,0))) = TRUE, "", INDEX(지갑!$C$2:$C$1048576,MATCH($N803&amp;O803,지갑!$J$2:$J$1048576,0))),"")</f>
        <v>Terra</v>
      </c>
      <c r="R803" s="6" t="str">
        <f>IF(ISBLANK(N803)=FALSE,IF(ISERROR(INDEX(지갑!$D$2:$D$1048576,MATCH($N803&amp;O803,지갑!$J$2:$J$1048576,0))) = TRUE, "", INDEX(지갑!$D$2:$D$1048576,MATCH($N803&amp;O803,지갑!$J$2:$J$1048576,0))),"")</f>
        <v>BBRICK</v>
      </c>
      <c r="S803" s="6" t="s">
        <v>476</v>
      </c>
      <c r="T803" s="12">
        <v>44683.496516203704</v>
      </c>
      <c r="U803" s="2" t="str">
        <f t="shared" si="67"/>
        <v>2022-05-02</v>
      </c>
    </row>
    <row r="804" spans="1:21">
      <c r="A804" s="2" t="s">
        <v>3</v>
      </c>
      <c r="B804" s="2" t="s">
        <v>6</v>
      </c>
      <c r="C804" s="2" t="s">
        <v>8</v>
      </c>
      <c r="D804" s="2" t="s">
        <v>1855</v>
      </c>
      <c r="E804" s="2">
        <v>10003</v>
      </c>
      <c r="F804" s="2" t="str">
        <f t="shared" si="71"/>
        <v>UST</v>
      </c>
      <c r="G804" s="2" t="str">
        <f>IF(INDEX(지갑!$H:$H,MATCH(A804&amp;B804&amp;C804&amp;D804&amp;E804&amp;F804&amp;H804,지갑!$K:$K,0))=0, "",INDEX(지갑!$H:$H,MATCH(A804&amp;B804&amp;C804&amp;D804&amp;E804&amp;F804&amp;H804,지갑!$K:$K,0)))</f>
        <v>terra1luagdjcr9c9yvp3ak4d7chjm5gldcmgln5rku5</v>
      </c>
      <c r="H804" s="2">
        <v>823031602</v>
      </c>
      <c r="I804" s="6" t="s">
        <v>6</v>
      </c>
      <c r="J804" s="6" t="s">
        <v>58</v>
      </c>
      <c r="K804" s="6" t="s">
        <v>15</v>
      </c>
      <c r="L804" s="6" t="str">
        <f>UPPER(K804)</f>
        <v>UST</v>
      </c>
      <c r="M804" s="23">
        <v>2500000</v>
      </c>
      <c r="N804" s="6" t="s">
        <v>109</v>
      </c>
      <c r="P804" s="6" t="str">
        <f>IF(ISBLANK(N804)=FALSE,IF(ISERROR(INDEX(지갑!$B$2:$B$1048576,MATCH($N804&amp;O804,지갑!$J$2:$J$1048576,0))) = TRUE, "", INDEX(지갑!$B$2:$B$1048576,MATCH($N804&amp;O804,지갑!$J$2:$J$1048576,0))),"")</f>
        <v>Wallet</v>
      </c>
      <c r="Q804" s="6" t="str">
        <f>IF(ISBLANK(N804)=FALSE,IF(ISERROR(INDEX(지갑!$C$2:$C$1048576,MATCH($N804&amp;O804,지갑!$J$2:$J$1048576,0))) = TRUE, "", INDEX(지갑!$C$2:$C$1048576,MATCH($N804&amp;O804,지갑!$J$2:$J$1048576,0))),"")</f>
        <v>Terra</v>
      </c>
      <c r="R804" s="6" t="str">
        <f>IF(ISBLANK(N804)=FALSE,IF(ISERROR(INDEX(지갑!$D$2:$D$1048576,MATCH($N804&amp;O804,지갑!$J$2:$J$1048576,0))) = TRUE, "", INDEX(지갑!$D$2:$D$1048576,MATCH($N804&amp;O804,지갑!$J$2:$J$1048576,0))),"")</f>
        <v>BBRICK</v>
      </c>
      <c r="S804" s="6" t="s">
        <v>477</v>
      </c>
      <c r="T804" s="12">
        <v>44683.46398148148</v>
      </c>
      <c r="U804" s="2" t="str">
        <f t="shared" si="67"/>
        <v>2022-05-02</v>
      </c>
    </row>
    <row r="805" spans="1:21">
      <c r="A805" s="2" t="s">
        <v>3</v>
      </c>
      <c r="B805" s="2" t="s">
        <v>6</v>
      </c>
      <c r="C805" s="2" t="s">
        <v>8</v>
      </c>
      <c r="D805" s="2" t="s">
        <v>1855</v>
      </c>
      <c r="E805" s="2">
        <v>10003</v>
      </c>
      <c r="F805" s="2" t="str">
        <f t="shared" si="71"/>
        <v>UST</v>
      </c>
      <c r="G805" s="2" t="str">
        <f>IF(INDEX(지갑!$H:$H,MATCH(A805&amp;B805&amp;C805&amp;D805&amp;E805&amp;F805&amp;H805,지갑!$K:$K,0))=0, "",INDEX(지갑!$H:$H,MATCH(A805&amp;B805&amp;C805&amp;D805&amp;E805&amp;F805&amp;H805,지갑!$K:$K,0)))</f>
        <v>terra1luagdjcr9c9yvp3ak4d7chjm5gldcmgln5rku5</v>
      </c>
      <c r="H805" s="2">
        <v>823031602</v>
      </c>
      <c r="I805" s="6" t="s">
        <v>6</v>
      </c>
      <c r="J805" s="6" t="s">
        <v>58</v>
      </c>
      <c r="K805" s="6" t="s">
        <v>15</v>
      </c>
      <c r="L805" s="6" t="str">
        <f>UPPER(K805)</f>
        <v>UST</v>
      </c>
      <c r="M805" s="23">
        <v>500000</v>
      </c>
      <c r="N805" s="6" t="s">
        <v>109</v>
      </c>
      <c r="P805" s="6" t="str">
        <f>IF(ISBLANK(N805)=FALSE,IF(ISERROR(INDEX(지갑!$B$2:$B$1048576,MATCH($N805&amp;O805,지갑!$J$2:$J$1048576,0))) = TRUE, "", INDEX(지갑!$B$2:$B$1048576,MATCH($N805&amp;O805,지갑!$J$2:$J$1048576,0))),"")</f>
        <v>Wallet</v>
      </c>
      <c r="Q805" s="6" t="str">
        <f>IF(ISBLANK(N805)=FALSE,IF(ISERROR(INDEX(지갑!$C$2:$C$1048576,MATCH($N805&amp;O805,지갑!$J$2:$J$1048576,0))) = TRUE, "", INDEX(지갑!$C$2:$C$1048576,MATCH($N805&amp;O805,지갑!$J$2:$J$1048576,0))),"")</f>
        <v>Terra</v>
      </c>
      <c r="R805" s="6" t="str">
        <f>IF(ISBLANK(N805)=FALSE,IF(ISERROR(INDEX(지갑!$D$2:$D$1048576,MATCH($N805&amp;O805,지갑!$J$2:$J$1048576,0))) = TRUE, "", INDEX(지갑!$D$2:$D$1048576,MATCH($N805&amp;O805,지갑!$J$2:$J$1048576,0))),"")</f>
        <v>BBRICK</v>
      </c>
      <c r="S805" s="6" t="s">
        <v>478</v>
      </c>
      <c r="T805" s="12">
        <v>44683.454699074071</v>
      </c>
      <c r="U805" s="2" t="str">
        <f t="shared" si="67"/>
        <v>2022-05-02</v>
      </c>
    </row>
    <row r="806" spans="1:21">
      <c r="A806" s="2" t="s">
        <v>3</v>
      </c>
      <c r="B806" s="2" t="s">
        <v>6</v>
      </c>
      <c r="C806" s="2" t="s">
        <v>8</v>
      </c>
      <c r="D806" s="2" t="s">
        <v>1855</v>
      </c>
      <c r="E806" s="2">
        <v>10003</v>
      </c>
      <c r="F806" s="2" t="str">
        <f t="shared" si="71"/>
        <v>USDT</v>
      </c>
      <c r="G806" s="2" t="str">
        <f>IF(INDEX(지갑!$H:$H,MATCH(A806&amp;B806&amp;C806&amp;D806&amp;E806&amp;F806&amp;H806,지갑!$K:$K,0))=0, "",INDEX(지갑!$H:$H,MATCH(A806&amp;B806&amp;C806&amp;D806&amp;E806&amp;F806&amp;H806,지갑!$K:$K,0)))</f>
        <v>0x8f27fa136ff4da1796368380019029d81d12d06d</v>
      </c>
      <c r="I806" s="6" t="s">
        <v>6</v>
      </c>
      <c r="J806" s="6" t="s">
        <v>58</v>
      </c>
      <c r="K806" s="6" t="s">
        <v>13</v>
      </c>
      <c r="L806" s="6" t="str">
        <f>UPPER(K806)</f>
        <v>USDT</v>
      </c>
      <c r="M806" s="23">
        <v>6712.0360499999997</v>
      </c>
      <c r="N806" s="6" t="s">
        <v>153</v>
      </c>
      <c r="P806" s="6" t="str">
        <f>IF(ISBLANK(N806)=FALSE,IF(ISERROR(INDEX(지갑!$B$2:$B$1048576,MATCH($N806&amp;O806,지갑!$J$2:$J$1048576,0))) = TRUE, "", INDEX(지갑!$B$2:$B$1048576,MATCH($N806&amp;O806,지갑!$J$2:$J$1048576,0))),"")</f>
        <v>exchange</v>
      </c>
      <c r="Q806" s="6" t="str">
        <f>IF(ISBLANK(N806)=FALSE,IF(ISERROR(INDEX(지갑!$C$2:$C$1048576,MATCH($N806&amp;O806,지갑!$J$2:$J$1048576,0))) = TRUE, "", INDEX(지갑!$C$2:$C$1048576,MATCH($N806&amp;O806,지갑!$J$2:$J$1048576,0))),"")</f>
        <v>OKEX</v>
      </c>
      <c r="R806" s="6" t="str">
        <f>IF(ISBLANK(N806)=FALSE,IF(ISERROR(INDEX(지갑!$D$2:$D$1048576,MATCH($N806&amp;O806,지갑!$J$2:$J$1048576,0))) = TRUE, "", INDEX(지갑!$D$2:$D$1048576,MATCH($N806&amp;O806,지갑!$J$2:$J$1048576,0))),"")</f>
        <v>Peertec</v>
      </c>
      <c r="S806" s="6" t="s">
        <v>479</v>
      </c>
      <c r="T806" s="12">
        <v>44678.455254629633</v>
      </c>
      <c r="U806" s="2" t="str">
        <f t="shared" si="67"/>
        <v>2022-04-27</v>
      </c>
    </row>
    <row r="807" spans="1:21">
      <c r="A807" s="2" t="s">
        <v>3</v>
      </c>
      <c r="B807" s="2" t="str">
        <f t="shared" ref="B807:C811" si="73">I807</f>
        <v>Huobi</v>
      </c>
      <c r="C807" s="2" t="str">
        <f t="shared" si="73"/>
        <v>Peertec</v>
      </c>
      <c r="F807" s="2" t="str">
        <f t="shared" si="71"/>
        <v>USDT</v>
      </c>
      <c r="G807" s="2" t="str">
        <f>IF(INDEX(지갑!$H:$H,MATCH(A807&amp;B807&amp;C807&amp;D807&amp;E807&amp;F807&amp;H807,지갑!$K:$K,0))=0, "",INDEX(지갑!$H:$H,MATCH(A807&amp;B807&amp;C807&amp;D807&amp;E807&amp;F807&amp;H807,지갑!$K:$K,0)))</f>
        <v>0xdb245cf0aec8bf5d4b3002d00f3e701e80ba380a</v>
      </c>
      <c r="I807" s="6" t="s">
        <v>858</v>
      </c>
      <c r="J807" s="6" t="s">
        <v>58</v>
      </c>
      <c r="K807" s="6" t="s">
        <v>13</v>
      </c>
      <c r="L807" s="6" t="s">
        <v>1005</v>
      </c>
      <c r="M807" s="9">
        <v>333899.91992707999</v>
      </c>
      <c r="N807" s="6" t="s">
        <v>199</v>
      </c>
      <c r="P807" s="6" t="str">
        <f>IF(ISBLANK(N807)=FALSE,IF(ISERROR(INDEX(지갑!$B$2:$B$1048576,MATCH($N807&amp;O807,지갑!$J$2:$J$1048576,0))) = TRUE, "", INDEX(지갑!$B$2:$B$1048576,MATCH($N807&amp;O807,지갑!$J$2:$J$1048576,0))),"")</f>
        <v>exchange</v>
      </c>
      <c r="Q807" s="6" t="str">
        <f>IF(ISBLANK(N807)=FALSE,IF(ISERROR(INDEX(지갑!$C$2:$C$1048576,MATCH($N807&amp;O807,지갑!$J$2:$J$1048576,0))) = TRUE, "", INDEX(지갑!$C$2:$C$1048576,MATCH($N807&amp;O807,지갑!$J$2:$J$1048576,0))),"")</f>
        <v>FTX</v>
      </c>
      <c r="R807" s="6" t="str">
        <f>IF(ISBLANK(N807)=FALSE,IF(ISERROR(INDEX(지갑!$D$2:$D$1048576,MATCH($N807&amp;O807,지갑!$J$2:$J$1048576,0))) = TRUE, "", INDEX(지갑!$D$2:$D$1048576,MATCH($N807&amp;O807,지갑!$J$2:$J$1048576,0))),"")</f>
        <v>Peertec</v>
      </c>
      <c r="S807" s="6" t="s">
        <v>1135</v>
      </c>
      <c r="T807" s="12">
        <v>44392.794381608794</v>
      </c>
      <c r="U807" s="2" t="str">
        <f t="shared" si="67"/>
        <v>2021-07-15</v>
      </c>
    </row>
    <row r="808" spans="1:21">
      <c r="A808" s="2" t="s">
        <v>3</v>
      </c>
      <c r="B808" s="2" t="str">
        <f t="shared" si="73"/>
        <v>Huobi</v>
      </c>
      <c r="C808" s="2" t="str">
        <f t="shared" si="73"/>
        <v>Peertec</v>
      </c>
      <c r="F808" s="2" t="str">
        <f t="shared" si="71"/>
        <v>BTC</v>
      </c>
      <c r="G808" s="2" t="str">
        <f>IF(INDEX(지갑!$H:$H,MATCH(A808&amp;B808&amp;C808&amp;D808&amp;E808&amp;F808&amp;H808,지갑!$K:$K,0))=0, "",INDEX(지갑!$H:$H,MATCH(A808&amp;B808&amp;C808&amp;D808&amp;E808&amp;F808&amp;H808,지갑!$K:$K,0)))</f>
        <v>1MdatewJkKfSptYBaJvgEBFYCEbiCkELVt</v>
      </c>
      <c r="I808" s="6" t="s">
        <v>858</v>
      </c>
      <c r="J808" s="6" t="s">
        <v>58</v>
      </c>
      <c r="K808" s="6" t="s">
        <v>9</v>
      </c>
      <c r="L808" s="6" t="s">
        <v>1005</v>
      </c>
      <c r="M808" s="9">
        <v>99.99999751</v>
      </c>
      <c r="N808" s="6" t="s">
        <v>199</v>
      </c>
      <c r="P808" s="6" t="str">
        <f>IF(ISBLANK(N808)=FALSE,IF(ISERROR(INDEX(지갑!$B$2:$B$1048576,MATCH($N808&amp;O808,지갑!$J$2:$J$1048576,0))) = TRUE, "", INDEX(지갑!$B$2:$B$1048576,MATCH($N808&amp;O808,지갑!$J$2:$J$1048576,0))),"")</f>
        <v>exchange</v>
      </c>
      <c r="Q808" s="6" t="str">
        <f>IF(ISBLANK(N808)=FALSE,IF(ISERROR(INDEX(지갑!$C$2:$C$1048576,MATCH($N808&amp;O808,지갑!$J$2:$J$1048576,0))) = TRUE, "", INDEX(지갑!$C$2:$C$1048576,MATCH($N808&amp;O808,지갑!$J$2:$J$1048576,0))),"")</f>
        <v>FTX</v>
      </c>
      <c r="R808" s="6" t="str">
        <f>IF(ISBLANK(N808)=FALSE,IF(ISERROR(INDEX(지갑!$D$2:$D$1048576,MATCH($N808&amp;O808,지갑!$J$2:$J$1048576,0))) = TRUE, "", INDEX(지갑!$D$2:$D$1048576,MATCH($N808&amp;O808,지갑!$J$2:$J$1048576,0))),"")</f>
        <v>Peertec</v>
      </c>
      <c r="S808" s="6" t="s">
        <v>1136</v>
      </c>
      <c r="T808" s="12">
        <v>44394.426396076393</v>
      </c>
      <c r="U808" s="2" t="str">
        <f t="shared" si="67"/>
        <v>2021-07-17</v>
      </c>
    </row>
    <row r="809" spans="1:21">
      <c r="A809" s="2" t="s">
        <v>3</v>
      </c>
      <c r="B809" s="2" t="str">
        <f t="shared" si="73"/>
        <v>Huobi</v>
      </c>
      <c r="C809" s="2" t="str">
        <f t="shared" si="73"/>
        <v>Peertec</v>
      </c>
      <c r="F809" s="2" t="str">
        <f t="shared" si="71"/>
        <v>BTC</v>
      </c>
      <c r="G809" s="2" t="str">
        <f>IF(INDEX(지갑!$H:$H,MATCH(A809&amp;B809&amp;C809&amp;D809&amp;E809&amp;F809&amp;H809,지갑!$K:$K,0))=0, "",INDEX(지갑!$H:$H,MATCH(A809&amp;B809&amp;C809&amp;D809&amp;E809&amp;F809&amp;H809,지갑!$K:$K,0)))</f>
        <v>1MdatewJkKfSptYBaJvgEBFYCEbiCkELVt</v>
      </c>
      <c r="I809" s="6" t="s">
        <v>858</v>
      </c>
      <c r="J809" s="6" t="s">
        <v>58</v>
      </c>
      <c r="K809" s="6" t="s">
        <v>9</v>
      </c>
      <c r="L809" s="6" t="s">
        <v>9</v>
      </c>
      <c r="M809" s="9">
        <v>0.81</v>
      </c>
      <c r="N809" s="6" t="s">
        <v>1137</v>
      </c>
      <c r="P809" s="6" t="str">
        <f>IF(ISBLANK(N809)=FALSE,IF(ISERROR(INDEX(지갑!$B$2:$B$1048576,MATCH($N809&amp;O809,지갑!$J$2:$J$1048576,0))) = TRUE, "", INDEX(지갑!$B$2:$B$1048576,MATCH($N809&amp;O809,지갑!$J$2:$J$1048576,0))),"")</f>
        <v>exchange</v>
      </c>
      <c r="Q809" s="6" t="str">
        <f>IF(ISBLANK(N809)=FALSE,IF(ISERROR(INDEX(지갑!$C$2:$C$1048576,MATCH($N809&amp;O809,지갑!$J$2:$J$1048576,0))) = TRUE, "", INDEX(지갑!$C$2:$C$1048576,MATCH($N809&amp;O809,지갑!$J$2:$J$1048576,0))),"")</f>
        <v>미확인</v>
      </c>
      <c r="R809" s="6" t="str">
        <f>IF(ISBLANK(N809)=FALSE,IF(ISERROR(INDEX(지갑!$D$2:$D$1048576,MATCH($N809&amp;O809,지갑!$J$2:$J$1048576,0))) = TRUE, "", INDEX(지갑!$D$2:$D$1048576,MATCH($N809&amp;O809,지갑!$J$2:$J$1048576,0))),"")</f>
        <v>미확인</v>
      </c>
      <c r="S809" s="6" t="s">
        <v>1138</v>
      </c>
      <c r="T809" s="12">
        <v>44396.457955509257</v>
      </c>
      <c r="U809" s="2" t="str">
        <f t="shared" si="67"/>
        <v>2021-07-19</v>
      </c>
    </row>
    <row r="810" spans="1:21">
      <c r="A810" s="2" t="s">
        <v>3</v>
      </c>
      <c r="B810" s="2" t="str">
        <f t="shared" si="73"/>
        <v>Huobi</v>
      </c>
      <c r="C810" s="2" t="str">
        <f t="shared" si="73"/>
        <v>Peertec</v>
      </c>
      <c r="F810" s="2" t="str">
        <f t="shared" si="71"/>
        <v>EOS</v>
      </c>
      <c r="G810" s="2" t="e">
        <f>IF(INDEX(지갑!$H:$H,MATCH(A810&amp;B810&amp;C810&amp;D810&amp;E810&amp;F810&amp;H810,지갑!$K:$K,0))=0, "",INDEX(지갑!$H:$H,MATCH(A810&amp;B810&amp;C810&amp;D810&amp;E810&amp;F810&amp;H810,지갑!$K:$K,0)))</f>
        <v>#N/A</v>
      </c>
      <c r="I810" s="6" t="s">
        <v>858</v>
      </c>
      <c r="J810" s="6" t="s">
        <v>58</v>
      </c>
      <c r="K810" s="6" t="s">
        <v>1139</v>
      </c>
      <c r="L810" s="6" t="s">
        <v>1139</v>
      </c>
      <c r="M810" s="9">
        <v>99999.9</v>
      </c>
      <c r="N810" s="6" t="s">
        <v>1140</v>
      </c>
      <c r="O810" s="6" t="s">
        <v>1141</v>
      </c>
      <c r="P810" s="6" t="str">
        <f>IF(ISBLANK(N810)=FALSE,IF(ISERROR(INDEX(지갑!$B$2:$B$1048576,MATCH($N810&amp;O810,지갑!$J$2:$J$1048576,0))) = TRUE, "", INDEX(지갑!$B$2:$B$1048576,MATCH($N810&amp;O810,지갑!$J$2:$J$1048576,0))),"")</f>
        <v>exchange</v>
      </c>
      <c r="Q810" s="6" t="str">
        <f>IF(ISBLANK(N810)=FALSE,IF(ISERROR(INDEX(지갑!$C$2:$C$1048576,MATCH($N810&amp;O810,지갑!$J$2:$J$1048576,0))) = TRUE, "", INDEX(지갑!$C$2:$C$1048576,MATCH($N810&amp;O810,지갑!$J$2:$J$1048576,0))),"")</f>
        <v>Binance</v>
      </c>
      <c r="R810" s="6" t="str">
        <f>IF(ISBLANK(N810)=FALSE,IF(ISERROR(INDEX(지갑!$D$2:$D$1048576,MATCH($N810&amp;O810,지갑!$J$2:$J$1048576,0))) = TRUE, "", INDEX(지갑!$D$2:$D$1048576,MATCH($N810&amp;O810,지갑!$J$2:$J$1048576,0))),"")</f>
        <v>BBRICK</v>
      </c>
      <c r="S810" s="6" t="s">
        <v>1142</v>
      </c>
      <c r="T810" s="12">
        <v>44396.903569837959</v>
      </c>
      <c r="U810" s="2" t="str">
        <f t="shared" si="67"/>
        <v>2021-07-19</v>
      </c>
    </row>
    <row r="811" spans="1:21">
      <c r="A811" s="2" t="s">
        <v>3</v>
      </c>
      <c r="B811" s="2" t="str">
        <f t="shared" si="73"/>
        <v>Huobi</v>
      </c>
      <c r="C811" s="2" t="str">
        <f t="shared" si="73"/>
        <v>Peertec</v>
      </c>
      <c r="F811" s="2" t="str">
        <f t="shared" si="71"/>
        <v>EOS</v>
      </c>
      <c r="G811" s="2" t="e">
        <f>IF(INDEX(지갑!$H:$H,MATCH(A811&amp;B811&amp;C811&amp;D811&amp;E811&amp;F811&amp;H811,지갑!$K:$K,0))=0, "",INDEX(지갑!$H:$H,MATCH(A811&amp;B811&amp;C811&amp;D811&amp;E811&amp;F811&amp;H811,지갑!$K:$K,0)))</f>
        <v>#N/A</v>
      </c>
      <c r="I811" s="6" t="s">
        <v>858</v>
      </c>
      <c r="J811" s="6" t="s">
        <v>58</v>
      </c>
      <c r="K811" s="6" t="s">
        <v>1139</v>
      </c>
      <c r="L811" s="6" t="s">
        <v>1139</v>
      </c>
      <c r="M811" s="9">
        <v>99999.9</v>
      </c>
      <c r="N811" s="6" t="s">
        <v>1140</v>
      </c>
      <c r="O811" s="6" t="s">
        <v>1141</v>
      </c>
      <c r="P811" s="6" t="str">
        <f>IF(ISBLANK(N811)=FALSE,IF(ISERROR(INDEX(지갑!$B$2:$B$1048576,MATCH($N811&amp;O811,지갑!$J$2:$J$1048576,0))) = TRUE, "", INDEX(지갑!$B$2:$B$1048576,MATCH($N811&amp;O811,지갑!$J$2:$J$1048576,0))),"")</f>
        <v>exchange</v>
      </c>
      <c r="Q811" s="6" t="str">
        <f>IF(ISBLANK(N811)=FALSE,IF(ISERROR(INDEX(지갑!$C$2:$C$1048576,MATCH($N811&amp;O811,지갑!$J$2:$J$1048576,0))) = TRUE, "", INDEX(지갑!$C$2:$C$1048576,MATCH($N811&amp;O811,지갑!$J$2:$J$1048576,0))),"")</f>
        <v>Binance</v>
      </c>
      <c r="R811" s="6" t="str">
        <f>IF(ISBLANK(N811)=FALSE,IF(ISERROR(INDEX(지갑!$D$2:$D$1048576,MATCH($N811&amp;O811,지갑!$J$2:$J$1048576,0))) = TRUE, "", INDEX(지갑!$D$2:$D$1048576,MATCH($N811&amp;O811,지갑!$J$2:$J$1048576,0))),"")</f>
        <v>BBRICK</v>
      </c>
      <c r="S811" s="6" t="s">
        <v>1143</v>
      </c>
      <c r="T811" s="12">
        <v>44396.905017500001</v>
      </c>
      <c r="U811" s="2" t="str">
        <f t="shared" si="67"/>
        <v>2021-07-19</v>
      </c>
    </row>
    <row r="812" spans="1:21">
      <c r="A812" s="2" t="s">
        <v>3</v>
      </c>
      <c r="B812" s="2" t="s">
        <v>6</v>
      </c>
      <c r="C812" s="2" t="s">
        <v>8</v>
      </c>
      <c r="D812" s="2" t="s">
        <v>1855</v>
      </c>
      <c r="E812" s="2">
        <v>10003</v>
      </c>
      <c r="F812" s="2" t="str">
        <f t="shared" si="71"/>
        <v>NEAR</v>
      </c>
      <c r="G812" s="2" t="str">
        <f>IF(INDEX(지갑!$H:$H,MATCH(A812&amp;B812&amp;C812&amp;D812&amp;E812&amp;F812&amp;H812,지갑!$K:$K,0))=0, "",INDEX(지갑!$H:$H,MATCH(A812&amp;B812&amp;C812&amp;D812&amp;E812&amp;F812&amp;H812,지갑!$K:$K,0)))</f>
        <v/>
      </c>
      <c r="I812" s="6" t="s">
        <v>6</v>
      </c>
      <c r="J812" s="6" t="s">
        <v>58</v>
      </c>
      <c r="K812" s="6" t="s">
        <v>148</v>
      </c>
      <c r="L812" s="6" t="str">
        <f>UPPER(K812)</f>
        <v>NEAR</v>
      </c>
      <c r="M812" s="23">
        <v>6173.0861800000002</v>
      </c>
      <c r="N812" s="6" t="s">
        <v>149</v>
      </c>
      <c r="P812" s="6" t="str">
        <f>IF(ISBLANK(N812)=FALSE,IF(ISERROR(INDEX(지갑!$B$2:$B$1048576,MATCH($N812&amp;O812,지갑!$J$2:$J$1048576,0))) = TRUE, "", INDEX(지갑!$B$2:$B$1048576,MATCH($N812&amp;O812,지갑!$J$2:$J$1048576,0))),"")</f>
        <v>Wallet</v>
      </c>
      <c r="Q812" s="6" t="str">
        <f>IF(ISBLANK(N812)=FALSE,IF(ISERROR(INDEX(지갑!$C$2:$C$1048576,MATCH($N812&amp;O812,지갑!$J$2:$J$1048576,0))) = TRUE, "", INDEX(지갑!$C$2:$C$1048576,MATCH($N812&amp;O812,지갑!$J$2:$J$1048576,0))),"")</f>
        <v>Aurora</v>
      </c>
      <c r="R812" s="6" t="str">
        <f>IF(ISBLANK(N812)=FALSE,IF(ISERROR(INDEX(지갑!$D$2:$D$1048576,MATCH($N812&amp;O812,지갑!$J$2:$J$1048576,0))) = TRUE, "", INDEX(지갑!$D$2:$D$1048576,MATCH($N812&amp;O812,지갑!$J$2:$J$1048576,0))),"")</f>
        <v>태호</v>
      </c>
      <c r="S812" s="6" t="s">
        <v>480</v>
      </c>
      <c r="T812" s="12">
        <v>44677.59375</v>
      </c>
      <c r="U812" s="2" t="str">
        <f t="shared" si="67"/>
        <v>2022-04-26</v>
      </c>
    </row>
    <row r="813" spans="1:21">
      <c r="A813" s="2" t="s">
        <v>3</v>
      </c>
      <c r="B813" s="2" t="s">
        <v>6</v>
      </c>
      <c r="C813" s="2" t="s">
        <v>8</v>
      </c>
      <c r="D813" s="2" t="s">
        <v>1855</v>
      </c>
      <c r="E813" s="2">
        <v>10003</v>
      </c>
      <c r="F813" s="2" t="str">
        <f t="shared" si="71"/>
        <v>UST</v>
      </c>
      <c r="G813" s="2" t="str">
        <f>IF(INDEX(지갑!$H:$H,MATCH(A813&amp;B813&amp;C813&amp;D813&amp;E813&amp;F813&amp;H813,지갑!$K:$K,0))=0, "",INDEX(지갑!$H:$H,MATCH(A813&amp;B813&amp;C813&amp;D813&amp;E813&amp;F813&amp;H813,지갑!$K:$K,0)))</f>
        <v>terra1luagdjcr9c9yvp3ak4d7chjm5gldcmgln5rku5</v>
      </c>
      <c r="H813" s="2">
        <v>823031602</v>
      </c>
      <c r="I813" s="6" t="s">
        <v>6</v>
      </c>
      <c r="J813" s="6" t="s">
        <v>58</v>
      </c>
      <c r="K813" s="6" t="s">
        <v>15</v>
      </c>
      <c r="L813" s="6" t="str">
        <f>UPPER(K813)</f>
        <v>UST</v>
      </c>
      <c r="M813" s="23">
        <v>200007.397</v>
      </c>
      <c r="N813" s="6" t="s">
        <v>109</v>
      </c>
      <c r="P813" s="6" t="str">
        <f>IF(ISBLANK(N813)=FALSE,IF(ISERROR(INDEX(지갑!$B$2:$B$1048576,MATCH($N813&amp;O813,지갑!$J$2:$J$1048576,0))) = TRUE, "", INDEX(지갑!$B$2:$B$1048576,MATCH($N813&amp;O813,지갑!$J$2:$J$1048576,0))),"")</f>
        <v>Wallet</v>
      </c>
      <c r="Q813" s="6" t="str">
        <f>IF(ISBLANK(N813)=FALSE,IF(ISERROR(INDEX(지갑!$C$2:$C$1048576,MATCH($N813&amp;O813,지갑!$J$2:$J$1048576,0))) = TRUE, "", INDEX(지갑!$C$2:$C$1048576,MATCH($N813&amp;O813,지갑!$J$2:$J$1048576,0))),"")</f>
        <v>Terra</v>
      </c>
      <c r="R813" s="6" t="str">
        <f>IF(ISBLANK(N813)=FALSE,IF(ISERROR(INDEX(지갑!$D$2:$D$1048576,MATCH($N813&amp;O813,지갑!$J$2:$J$1048576,0))) = TRUE, "", INDEX(지갑!$D$2:$D$1048576,MATCH($N813&amp;O813,지갑!$J$2:$J$1048576,0))),"")</f>
        <v>BBRICK</v>
      </c>
      <c r="S813" s="6" t="s">
        <v>481</v>
      </c>
      <c r="T813" s="12">
        <v>44677.434849537036</v>
      </c>
      <c r="U813" s="2" t="str">
        <f t="shared" si="67"/>
        <v>2022-04-26</v>
      </c>
    </row>
    <row r="814" spans="1:21">
      <c r="A814" s="2" t="s">
        <v>3</v>
      </c>
      <c r="B814" s="2" t="s">
        <v>6</v>
      </c>
      <c r="C814" s="2" t="s">
        <v>8</v>
      </c>
      <c r="D814" s="2" t="s">
        <v>1855</v>
      </c>
      <c r="E814" s="2">
        <v>10003</v>
      </c>
      <c r="F814" s="2" t="str">
        <f t="shared" si="71"/>
        <v>UST</v>
      </c>
      <c r="G814" s="2" t="str">
        <f>IF(INDEX(지갑!$H:$H,MATCH(A814&amp;B814&amp;C814&amp;D814&amp;E814&amp;F814&amp;H814,지갑!$K:$K,0))=0, "",INDEX(지갑!$H:$H,MATCH(A814&amp;B814&amp;C814&amp;D814&amp;E814&amp;F814&amp;H814,지갑!$K:$K,0)))</f>
        <v>terra1luagdjcr9c9yvp3ak4d7chjm5gldcmgln5rku5</v>
      </c>
      <c r="H814" s="2">
        <v>823031602</v>
      </c>
      <c r="I814" s="6" t="s">
        <v>6</v>
      </c>
      <c r="J814" s="6" t="s">
        <v>58</v>
      </c>
      <c r="K814" s="6" t="s">
        <v>15</v>
      </c>
      <c r="L814" s="6" t="str">
        <f>UPPER(K814)</f>
        <v>UST</v>
      </c>
      <c r="M814" s="23">
        <v>370820</v>
      </c>
      <c r="N814" s="6" t="s">
        <v>109</v>
      </c>
      <c r="P814" s="6" t="str">
        <f>IF(ISBLANK(N814)=FALSE,IF(ISERROR(INDEX(지갑!$B$2:$B$1048576,MATCH($N814&amp;O814,지갑!$J$2:$J$1048576,0))) = TRUE, "", INDEX(지갑!$B$2:$B$1048576,MATCH($N814&amp;O814,지갑!$J$2:$J$1048576,0))),"")</f>
        <v>Wallet</v>
      </c>
      <c r="Q814" s="6" t="str">
        <f>IF(ISBLANK(N814)=FALSE,IF(ISERROR(INDEX(지갑!$C$2:$C$1048576,MATCH($N814&amp;O814,지갑!$J$2:$J$1048576,0))) = TRUE, "", INDEX(지갑!$C$2:$C$1048576,MATCH($N814&amp;O814,지갑!$J$2:$J$1048576,0))),"")</f>
        <v>Terra</v>
      </c>
      <c r="R814" s="6" t="str">
        <f>IF(ISBLANK(N814)=FALSE,IF(ISERROR(INDEX(지갑!$D$2:$D$1048576,MATCH($N814&amp;O814,지갑!$J$2:$J$1048576,0))) = TRUE, "", INDEX(지갑!$D$2:$D$1048576,MATCH($N814&amp;O814,지갑!$J$2:$J$1048576,0))),"")</f>
        <v>BBRICK</v>
      </c>
      <c r="S814" s="6" t="s">
        <v>482</v>
      </c>
      <c r="T814" s="12">
        <v>44677.429745370369</v>
      </c>
      <c r="U814" s="2" t="str">
        <f t="shared" si="67"/>
        <v>2022-04-26</v>
      </c>
    </row>
    <row r="815" spans="1:21">
      <c r="A815" s="2" t="s">
        <v>3</v>
      </c>
      <c r="B815" s="2" t="s">
        <v>6</v>
      </c>
      <c r="C815" s="2" t="s">
        <v>8</v>
      </c>
      <c r="D815" s="2" t="s">
        <v>1855</v>
      </c>
      <c r="E815" s="2">
        <v>10003</v>
      </c>
      <c r="F815" s="2" t="str">
        <f t="shared" si="71"/>
        <v>XRP</v>
      </c>
      <c r="G815" s="2" t="str">
        <f>IF(INDEX(지갑!$H:$H,MATCH(A815&amp;B815&amp;C815&amp;D815&amp;E815&amp;F815&amp;H815,지갑!$K:$K,0))=0, "",INDEX(지갑!$H:$H,MATCH(A815&amp;B815&amp;C815&amp;D815&amp;E815&amp;F815&amp;H815,지갑!$K:$K,0)))</f>
        <v>rPFXvVo2fYXVPdV9gCHQouHsMgMhQ2aUwM</v>
      </c>
      <c r="H815" s="2">
        <v>3680179910</v>
      </c>
      <c r="I815" s="6" t="s">
        <v>6</v>
      </c>
      <c r="J815" s="6" t="s">
        <v>58</v>
      </c>
      <c r="K815" s="6" t="s">
        <v>10</v>
      </c>
      <c r="L815" s="6" t="str">
        <f>UPPER(K815)</f>
        <v>XRP</v>
      </c>
      <c r="M815" s="23">
        <v>11217.2006</v>
      </c>
      <c r="N815" s="6" t="s">
        <v>93</v>
      </c>
      <c r="O815" s="6">
        <v>6449</v>
      </c>
      <c r="P815" s="6" t="str">
        <f>IF(ISBLANK(N815)=FALSE,IF(ISERROR(INDEX(지갑!$B$2:$B$1048576,MATCH($N815&amp;O815,지갑!$J$2:$J$1048576,0))) = TRUE, "", INDEX(지갑!$B$2:$B$1048576,MATCH($N815&amp;O815,지갑!$J$2:$J$1048576,0))),"")</f>
        <v>exchange</v>
      </c>
      <c r="Q815" s="6" t="str">
        <f>IF(ISBLANK(N815)=FALSE,IF(ISERROR(INDEX(지갑!$C$2:$C$1048576,MATCH($N815&amp;O815,지갑!$J$2:$J$1048576,0))) = TRUE, "", INDEX(지갑!$C$2:$C$1048576,MATCH($N815&amp;O815,지갑!$J$2:$J$1048576,0))),"")</f>
        <v>GDAC</v>
      </c>
      <c r="R815" s="6" t="str">
        <f>IF(ISBLANK(N815)=FALSE,IF(ISERROR(INDEX(지갑!$D$2:$D$1048576,MATCH($N815&amp;O815,지갑!$J$2:$J$1048576,0))) = TRUE, "", INDEX(지갑!$D$2:$D$1048576,MATCH($N815&amp;O815,지갑!$J$2:$J$1048576,0))),"")</f>
        <v>Peertec</v>
      </c>
      <c r="S815" s="6" t="s">
        <v>483</v>
      </c>
      <c r="T815" s="12">
        <v>44676.409571759257</v>
      </c>
      <c r="U815" s="2" t="str">
        <f t="shared" si="67"/>
        <v>2022-04-25</v>
      </c>
    </row>
    <row r="816" spans="1:21">
      <c r="A816" s="2" t="s">
        <v>3</v>
      </c>
      <c r="B816" s="2" t="s">
        <v>6</v>
      </c>
      <c r="C816" s="2" t="s">
        <v>8</v>
      </c>
      <c r="D816" s="2" t="s">
        <v>1855</v>
      </c>
      <c r="E816" s="2">
        <v>10003</v>
      </c>
      <c r="F816" s="2" t="str">
        <f t="shared" si="71"/>
        <v>USDT</v>
      </c>
      <c r="G816" s="2" t="str">
        <f>IF(INDEX(지갑!$H:$H,MATCH(A816&amp;B816&amp;C816&amp;D816&amp;E816&amp;F816&amp;H816,지갑!$K:$K,0))=0, "",INDEX(지갑!$H:$H,MATCH(A816&amp;B816&amp;C816&amp;D816&amp;E816&amp;F816&amp;H816,지갑!$K:$K,0)))</f>
        <v>0x8f27fa136ff4da1796368380019029d81d12d06d</v>
      </c>
      <c r="I816" s="6" t="s">
        <v>6</v>
      </c>
      <c r="J816" s="6" t="s">
        <v>58</v>
      </c>
      <c r="K816" s="6" t="s">
        <v>13</v>
      </c>
      <c r="L816" s="6" t="str">
        <f>UPPER(K816)</f>
        <v>USDT</v>
      </c>
      <c r="M816" s="23">
        <v>20</v>
      </c>
      <c r="N816" s="6" t="s">
        <v>92</v>
      </c>
      <c r="P816" s="6" t="str">
        <f>IF(ISBLANK(N816)=FALSE,IF(ISERROR(INDEX(지갑!$B$2:$B$1048576,MATCH($N816&amp;O816,지갑!$J$2:$J$1048576,0))) = TRUE, "", INDEX(지갑!$B$2:$B$1048576,MATCH($N816&amp;O816,지갑!$J$2:$J$1048576,0))),"")</f>
        <v>exchange</v>
      </c>
      <c r="Q816" s="6" t="str">
        <f>IF(ISBLANK(N816)=FALSE,IF(ISERROR(INDEX(지갑!$C$2:$C$1048576,MATCH($N816&amp;O816,지갑!$J$2:$J$1048576,0))) = TRUE, "", INDEX(지갑!$C$2:$C$1048576,MATCH($N816&amp;O816,지갑!$J$2:$J$1048576,0))),"")</f>
        <v>GDAC</v>
      </c>
      <c r="R816" s="6" t="str">
        <f>IF(ISBLANK(N816)=FALSE,IF(ISERROR(INDEX(지갑!$D$2:$D$1048576,MATCH($N816&amp;O816,지갑!$J$2:$J$1048576,0))) = TRUE, "", INDEX(지갑!$D$2:$D$1048576,MATCH($N816&amp;O816,지갑!$J$2:$J$1048576,0))),"")</f>
        <v>Peertec</v>
      </c>
      <c r="S816" s="6" t="s">
        <v>484</v>
      </c>
      <c r="T816" s="12">
        <v>44672.424351851849</v>
      </c>
      <c r="U816" s="2" t="str">
        <f t="shared" si="67"/>
        <v>2022-04-21</v>
      </c>
    </row>
    <row r="817" spans="1:21">
      <c r="A817" s="2" t="s">
        <v>3</v>
      </c>
      <c r="B817" s="2" t="str">
        <f>I817</f>
        <v>Huobi</v>
      </c>
      <c r="C817" s="2" t="str">
        <f>J817</f>
        <v>Peertec</v>
      </c>
      <c r="F817" s="2" t="str">
        <f t="shared" si="71"/>
        <v>EOS</v>
      </c>
      <c r="G817" s="2" t="e">
        <f>IF(INDEX(지갑!$H:$H,MATCH(A817&amp;B817&amp;C817&amp;D817&amp;E817&amp;F817&amp;H817,지갑!$K:$K,0))=0, "",INDEX(지갑!$H:$H,MATCH(A817&amp;B817&amp;C817&amp;D817&amp;E817&amp;F817&amp;H817,지갑!$K:$K,0)))</f>
        <v>#N/A</v>
      </c>
      <c r="I817" s="6" t="s">
        <v>858</v>
      </c>
      <c r="J817" s="6" t="s">
        <v>58</v>
      </c>
      <c r="K817" s="6" t="s">
        <v>1139</v>
      </c>
      <c r="L817" s="6" t="s">
        <v>1139</v>
      </c>
      <c r="M817" s="9">
        <v>99999.9</v>
      </c>
      <c r="N817" s="6" t="s">
        <v>1140</v>
      </c>
      <c r="O817" s="6" t="s">
        <v>1141</v>
      </c>
      <c r="P817" s="6" t="str">
        <f>IF(ISBLANK(N817)=FALSE,IF(ISERROR(INDEX(지갑!$B$2:$B$1048576,MATCH($N817&amp;O817,지갑!$J$2:$J$1048576,0))) = TRUE, "", INDEX(지갑!$B$2:$B$1048576,MATCH($N817&amp;O817,지갑!$J$2:$J$1048576,0))),"")</f>
        <v>exchange</v>
      </c>
      <c r="Q817" s="6" t="str">
        <f>IF(ISBLANK(N817)=FALSE,IF(ISERROR(INDEX(지갑!$C$2:$C$1048576,MATCH($N817&amp;O817,지갑!$J$2:$J$1048576,0))) = TRUE, "", INDEX(지갑!$C$2:$C$1048576,MATCH($N817&amp;O817,지갑!$J$2:$J$1048576,0))),"")</f>
        <v>Binance</v>
      </c>
      <c r="R817" s="6" t="str">
        <f>IF(ISBLANK(N817)=FALSE,IF(ISERROR(INDEX(지갑!$D$2:$D$1048576,MATCH($N817&amp;O817,지갑!$J$2:$J$1048576,0))) = TRUE, "", INDEX(지갑!$D$2:$D$1048576,MATCH($N817&amp;O817,지갑!$J$2:$J$1048576,0))),"")</f>
        <v>BBRICK</v>
      </c>
      <c r="S817" s="6" t="s">
        <v>1144</v>
      </c>
      <c r="T817" s="12">
        <v>44396.905740428243</v>
      </c>
      <c r="U817" s="2" t="str">
        <f t="shared" si="67"/>
        <v>2021-07-19</v>
      </c>
    </row>
    <row r="818" spans="1:21">
      <c r="A818" s="2" t="s">
        <v>3</v>
      </c>
      <c r="B818" s="2" t="s">
        <v>6</v>
      </c>
      <c r="C818" s="2" t="s">
        <v>8</v>
      </c>
      <c r="D818" s="2" t="s">
        <v>1855</v>
      </c>
      <c r="E818" s="2">
        <v>10003</v>
      </c>
      <c r="F818" s="2" t="str">
        <f t="shared" si="71"/>
        <v>UST</v>
      </c>
      <c r="G818" s="2" t="str">
        <f>IF(INDEX(지갑!$H:$H,MATCH(A818&amp;B818&amp;C818&amp;D818&amp;E818&amp;F818&amp;H818,지갑!$K:$K,0))=0, "",INDEX(지갑!$H:$H,MATCH(A818&amp;B818&amp;C818&amp;D818&amp;E818&amp;F818&amp;H818,지갑!$K:$K,0)))</f>
        <v>terra1luagdjcr9c9yvp3ak4d7chjm5gldcmgln5rku5</v>
      </c>
      <c r="H818" s="2">
        <v>823031602</v>
      </c>
      <c r="I818" s="6" t="s">
        <v>6</v>
      </c>
      <c r="J818" s="6" t="s">
        <v>58</v>
      </c>
      <c r="K818" s="6" t="s">
        <v>15</v>
      </c>
      <c r="L818" s="6" t="str">
        <f>UPPER(K818)</f>
        <v>UST</v>
      </c>
      <c r="M818" s="23">
        <v>125000</v>
      </c>
      <c r="N818" s="6" t="s">
        <v>109</v>
      </c>
      <c r="P818" s="6" t="str">
        <f>IF(ISBLANK(N818)=FALSE,IF(ISERROR(INDEX(지갑!$B$2:$B$1048576,MATCH($N818&amp;O818,지갑!$J$2:$J$1048576,0))) = TRUE, "", INDEX(지갑!$B$2:$B$1048576,MATCH($N818&amp;O818,지갑!$J$2:$J$1048576,0))),"")</f>
        <v>Wallet</v>
      </c>
      <c r="Q818" s="6" t="str">
        <f>IF(ISBLANK(N818)=FALSE,IF(ISERROR(INDEX(지갑!$C$2:$C$1048576,MATCH($N818&amp;O818,지갑!$J$2:$J$1048576,0))) = TRUE, "", INDEX(지갑!$C$2:$C$1048576,MATCH($N818&amp;O818,지갑!$J$2:$J$1048576,0))),"")</f>
        <v>Terra</v>
      </c>
      <c r="R818" s="6" t="str">
        <f>IF(ISBLANK(N818)=FALSE,IF(ISERROR(INDEX(지갑!$D$2:$D$1048576,MATCH($N818&amp;O818,지갑!$J$2:$J$1048576,0))) = TRUE, "", INDEX(지갑!$D$2:$D$1048576,MATCH($N818&amp;O818,지갑!$J$2:$J$1048576,0))),"")</f>
        <v>BBRICK</v>
      </c>
      <c r="S818" s="6" t="s">
        <v>485</v>
      </c>
      <c r="T818" s="12">
        <v>44671.65452546296</v>
      </c>
      <c r="U818" s="2" t="str">
        <f t="shared" si="67"/>
        <v>2022-04-20</v>
      </c>
    </row>
    <row r="819" spans="1:21">
      <c r="A819" s="2" t="s">
        <v>3</v>
      </c>
      <c r="B819" s="2" t="s">
        <v>6</v>
      </c>
      <c r="C819" s="2" t="s">
        <v>8</v>
      </c>
      <c r="D819" s="2" t="s">
        <v>1855</v>
      </c>
      <c r="E819" s="2">
        <v>10003</v>
      </c>
      <c r="F819" s="2" t="str">
        <f t="shared" si="71"/>
        <v>UST</v>
      </c>
      <c r="G819" s="2" t="str">
        <f>IF(INDEX(지갑!$H:$H,MATCH(A819&amp;B819&amp;C819&amp;D819&amp;E819&amp;F819&amp;H819,지갑!$K:$K,0))=0, "",INDEX(지갑!$H:$H,MATCH(A819&amp;B819&amp;C819&amp;D819&amp;E819&amp;F819&amp;H819,지갑!$K:$K,0)))</f>
        <v>terra1luagdjcr9c9yvp3ak4d7chjm5gldcmgln5rku5</v>
      </c>
      <c r="H819" s="2">
        <v>823031602</v>
      </c>
      <c r="I819" s="6" t="s">
        <v>6</v>
      </c>
      <c r="J819" s="6" t="s">
        <v>58</v>
      </c>
      <c r="K819" s="6" t="s">
        <v>15</v>
      </c>
      <c r="L819" s="6" t="str">
        <f>UPPER(K819)</f>
        <v>UST</v>
      </c>
      <c r="M819" s="23">
        <v>50000</v>
      </c>
      <c r="N819" s="6" t="s">
        <v>109</v>
      </c>
      <c r="P819" s="6" t="str">
        <f>IF(ISBLANK(N819)=FALSE,IF(ISERROR(INDEX(지갑!$B$2:$B$1048576,MATCH($N819&amp;O819,지갑!$J$2:$J$1048576,0))) = TRUE, "", INDEX(지갑!$B$2:$B$1048576,MATCH($N819&amp;O819,지갑!$J$2:$J$1048576,0))),"")</f>
        <v>Wallet</v>
      </c>
      <c r="Q819" s="6" t="str">
        <f>IF(ISBLANK(N819)=FALSE,IF(ISERROR(INDEX(지갑!$C$2:$C$1048576,MATCH($N819&amp;O819,지갑!$J$2:$J$1048576,0))) = TRUE, "", INDEX(지갑!$C$2:$C$1048576,MATCH($N819&amp;O819,지갑!$J$2:$J$1048576,0))),"")</f>
        <v>Terra</v>
      </c>
      <c r="R819" s="6" t="str">
        <f>IF(ISBLANK(N819)=FALSE,IF(ISERROR(INDEX(지갑!$D$2:$D$1048576,MATCH($N819&amp;O819,지갑!$J$2:$J$1048576,0))) = TRUE, "", INDEX(지갑!$D$2:$D$1048576,MATCH($N819&amp;O819,지갑!$J$2:$J$1048576,0))),"")</f>
        <v>BBRICK</v>
      </c>
      <c r="S819" s="6" t="s">
        <v>486</v>
      </c>
      <c r="T819" s="12">
        <v>44670.564131944448</v>
      </c>
      <c r="U819" s="2" t="str">
        <f t="shared" si="67"/>
        <v>2022-04-19</v>
      </c>
    </row>
    <row r="820" spans="1:21">
      <c r="A820" s="2" t="s">
        <v>3</v>
      </c>
      <c r="B820" s="2" t="s">
        <v>6</v>
      </c>
      <c r="C820" s="2" t="s">
        <v>8</v>
      </c>
      <c r="D820" s="2" t="s">
        <v>1855</v>
      </c>
      <c r="E820" s="2">
        <v>10003</v>
      </c>
      <c r="F820" s="2" t="str">
        <f t="shared" si="71"/>
        <v>UST</v>
      </c>
      <c r="G820" s="2" t="str">
        <f>IF(INDEX(지갑!$H:$H,MATCH(A820&amp;B820&amp;C820&amp;D820&amp;E820&amp;F820&amp;H820,지갑!$K:$K,0))=0, "",INDEX(지갑!$H:$H,MATCH(A820&amp;B820&amp;C820&amp;D820&amp;E820&amp;F820&amp;H820,지갑!$K:$K,0)))</f>
        <v>terra1luagdjcr9c9yvp3ak4d7chjm5gldcmgln5rku5</v>
      </c>
      <c r="H820" s="2">
        <v>823031602</v>
      </c>
      <c r="I820" s="6" t="s">
        <v>6</v>
      </c>
      <c r="J820" s="6" t="s">
        <v>58</v>
      </c>
      <c r="K820" s="6" t="s">
        <v>15</v>
      </c>
      <c r="L820" s="6" t="str">
        <f>UPPER(K820)</f>
        <v>UST</v>
      </c>
      <c r="M820" s="23">
        <v>50000</v>
      </c>
      <c r="N820" s="6" t="s">
        <v>109</v>
      </c>
      <c r="P820" s="6" t="str">
        <f>IF(ISBLANK(N820)=FALSE,IF(ISERROR(INDEX(지갑!$B$2:$B$1048576,MATCH($N820&amp;O820,지갑!$J$2:$J$1048576,0))) = TRUE, "", INDEX(지갑!$B$2:$B$1048576,MATCH($N820&amp;O820,지갑!$J$2:$J$1048576,0))),"")</f>
        <v>Wallet</v>
      </c>
      <c r="Q820" s="6" t="str">
        <f>IF(ISBLANK(N820)=FALSE,IF(ISERROR(INDEX(지갑!$C$2:$C$1048576,MATCH($N820&amp;O820,지갑!$J$2:$J$1048576,0))) = TRUE, "", INDEX(지갑!$C$2:$C$1048576,MATCH($N820&amp;O820,지갑!$J$2:$J$1048576,0))),"")</f>
        <v>Terra</v>
      </c>
      <c r="R820" s="6" t="str">
        <f>IF(ISBLANK(N820)=FALSE,IF(ISERROR(INDEX(지갑!$D$2:$D$1048576,MATCH($N820&amp;O820,지갑!$J$2:$J$1048576,0))) = TRUE, "", INDEX(지갑!$D$2:$D$1048576,MATCH($N820&amp;O820,지갑!$J$2:$J$1048576,0))),"")</f>
        <v>BBRICK</v>
      </c>
      <c r="S820" s="6" t="s">
        <v>487</v>
      </c>
      <c r="T820" s="12">
        <v>44670.461793981478</v>
      </c>
      <c r="U820" s="2" t="str">
        <f t="shared" si="67"/>
        <v>2022-04-19</v>
      </c>
    </row>
    <row r="821" spans="1:21">
      <c r="A821" s="2" t="s">
        <v>3</v>
      </c>
      <c r="B821" s="2" t="str">
        <f t="shared" ref="B821:C825" si="74">I821</f>
        <v>Huobi</v>
      </c>
      <c r="C821" s="2" t="str">
        <f t="shared" si="74"/>
        <v>Peertec</v>
      </c>
      <c r="F821" s="2" t="str">
        <f t="shared" si="71"/>
        <v>EOS</v>
      </c>
      <c r="G821" s="2" t="e">
        <f>IF(INDEX(지갑!$H:$H,MATCH(A821&amp;B821&amp;C821&amp;D821&amp;E821&amp;F821&amp;H821,지갑!$K:$K,0))=0, "",INDEX(지갑!$H:$H,MATCH(A821&amp;B821&amp;C821&amp;D821&amp;E821&amp;F821&amp;H821,지갑!$K:$K,0)))</f>
        <v>#N/A</v>
      </c>
      <c r="I821" s="6" t="s">
        <v>858</v>
      </c>
      <c r="J821" s="6" t="s">
        <v>58</v>
      </c>
      <c r="K821" s="6" t="s">
        <v>1139</v>
      </c>
      <c r="L821" s="6" t="s">
        <v>1139</v>
      </c>
      <c r="M821" s="9">
        <v>99999.9</v>
      </c>
      <c r="N821" s="6" t="s">
        <v>1140</v>
      </c>
      <c r="O821" s="6" t="s">
        <v>1141</v>
      </c>
      <c r="P821" s="6" t="str">
        <f>IF(ISBLANK(N821)=FALSE,IF(ISERROR(INDEX(지갑!$B$2:$B$1048576,MATCH($N821&amp;O821,지갑!$J$2:$J$1048576,0))) = TRUE, "", INDEX(지갑!$B$2:$B$1048576,MATCH($N821&amp;O821,지갑!$J$2:$J$1048576,0))),"")</f>
        <v>exchange</v>
      </c>
      <c r="Q821" s="6" t="str">
        <f>IF(ISBLANK(N821)=FALSE,IF(ISERROR(INDEX(지갑!$C$2:$C$1048576,MATCH($N821&amp;O821,지갑!$J$2:$J$1048576,0))) = TRUE, "", INDEX(지갑!$C$2:$C$1048576,MATCH($N821&amp;O821,지갑!$J$2:$J$1048576,0))),"")</f>
        <v>Binance</v>
      </c>
      <c r="R821" s="6" t="str">
        <f>IF(ISBLANK(N821)=FALSE,IF(ISERROR(INDEX(지갑!$D$2:$D$1048576,MATCH($N821&amp;O821,지갑!$J$2:$J$1048576,0))) = TRUE, "", INDEX(지갑!$D$2:$D$1048576,MATCH($N821&amp;O821,지갑!$J$2:$J$1048576,0))),"")</f>
        <v>BBRICK</v>
      </c>
      <c r="S821" s="6" t="s">
        <v>1145</v>
      </c>
      <c r="T821" s="12">
        <v>44396.906463368046</v>
      </c>
      <c r="U821" s="2" t="str">
        <f t="shared" si="67"/>
        <v>2021-07-19</v>
      </c>
    </row>
    <row r="822" spans="1:21">
      <c r="A822" s="2" t="s">
        <v>3</v>
      </c>
      <c r="B822" s="2" t="str">
        <f t="shared" si="74"/>
        <v>Huobi</v>
      </c>
      <c r="C822" s="2" t="str">
        <f t="shared" si="74"/>
        <v>Peertec</v>
      </c>
      <c r="F822" s="2" t="str">
        <f t="shared" si="71"/>
        <v>EOS</v>
      </c>
      <c r="G822" s="2" t="e">
        <f>IF(INDEX(지갑!$H:$H,MATCH(A822&amp;B822&amp;C822&amp;D822&amp;E822&amp;F822&amp;H822,지갑!$K:$K,0))=0, "",INDEX(지갑!$H:$H,MATCH(A822&amp;B822&amp;C822&amp;D822&amp;E822&amp;F822&amp;H822,지갑!$K:$K,0)))</f>
        <v>#N/A</v>
      </c>
      <c r="I822" s="6" t="s">
        <v>858</v>
      </c>
      <c r="J822" s="6" t="s">
        <v>58</v>
      </c>
      <c r="K822" s="6" t="s">
        <v>1139</v>
      </c>
      <c r="L822" s="6" t="s">
        <v>1139</v>
      </c>
      <c r="M822" s="9">
        <v>99999.9</v>
      </c>
      <c r="N822" s="6" t="s">
        <v>1140</v>
      </c>
      <c r="O822" s="6" t="s">
        <v>1141</v>
      </c>
      <c r="P822" s="6" t="str">
        <f>IF(ISBLANK(N822)=FALSE,IF(ISERROR(INDEX(지갑!$B$2:$B$1048576,MATCH($N822&amp;O822,지갑!$J$2:$J$1048576,0))) = TRUE, "", INDEX(지갑!$B$2:$B$1048576,MATCH($N822&amp;O822,지갑!$J$2:$J$1048576,0))),"")</f>
        <v>exchange</v>
      </c>
      <c r="Q822" s="6" t="str">
        <f>IF(ISBLANK(N822)=FALSE,IF(ISERROR(INDEX(지갑!$C$2:$C$1048576,MATCH($N822&amp;O822,지갑!$J$2:$J$1048576,0))) = TRUE, "", INDEX(지갑!$C$2:$C$1048576,MATCH($N822&amp;O822,지갑!$J$2:$J$1048576,0))),"")</f>
        <v>Binance</v>
      </c>
      <c r="R822" s="6" t="str">
        <f>IF(ISBLANK(N822)=FALSE,IF(ISERROR(INDEX(지갑!$D$2:$D$1048576,MATCH($N822&amp;O822,지갑!$J$2:$J$1048576,0))) = TRUE, "", INDEX(지갑!$D$2:$D$1048576,MATCH($N822&amp;O822,지갑!$J$2:$J$1048576,0))),"")</f>
        <v>BBRICK</v>
      </c>
      <c r="S822" s="6" t="s">
        <v>1146</v>
      </c>
      <c r="T822" s="12">
        <v>44396.907185266202</v>
      </c>
      <c r="U822" s="2" t="str">
        <f t="shared" si="67"/>
        <v>2021-07-19</v>
      </c>
    </row>
    <row r="823" spans="1:21">
      <c r="A823" s="2" t="s">
        <v>3</v>
      </c>
      <c r="B823" s="2" t="str">
        <f t="shared" si="74"/>
        <v>Huobi</v>
      </c>
      <c r="C823" s="2" t="str">
        <f t="shared" si="74"/>
        <v>Peertec</v>
      </c>
      <c r="F823" s="2" t="str">
        <f t="shared" si="71"/>
        <v>EOS</v>
      </c>
      <c r="G823" s="2" t="e">
        <f>IF(INDEX(지갑!$H:$H,MATCH(A823&amp;B823&amp;C823&amp;D823&amp;E823&amp;F823&amp;H823,지갑!$K:$K,0))=0, "",INDEX(지갑!$H:$H,MATCH(A823&amp;B823&amp;C823&amp;D823&amp;E823&amp;F823&amp;H823,지갑!$K:$K,0)))</f>
        <v>#N/A</v>
      </c>
      <c r="I823" s="6" t="s">
        <v>858</v>
      </c>
      <c r="J823" s="6" t="s">
        <v>58</v>
      </c>
      <c r="K823" s="6" t="s">
        <v>1139</v>
      </c>
      <c r="L823" s="6" t="s">
        <v>1139</v>
      </c>
      <c r="M823" s="9">
        <v>99999.9</v>
      </c>
      <c r="N823" s="6" t="s">
        <v>1140</v>
      </c>
      <c r="O823" s="6" t="s">
        <v>1141</v>
      </c>
      <c r="P823" s="6" t="str">
        <f>IF(ISBLANK(N823)=FALSE,IF(ISERROR(INDEX(지갑!$B$2:$B$1048576,MATCH($N823&amp;O823,지갑!$J$2:$J$1048576,0))) = TRUE, "", INDEX(지갑!$B$2:$B$1048576,MATCH($N823&amp;O823,지갑!$J$2:$J$1048576,0))),"")</f>
        <v>exchange</v>
      </c>
      <c r="Q823" s="6" t="str">
        <f>IF(ISBLANK(N823)=FALSE,IF(ISERROR(INDEX(지갑!$C$2:$C$1048576,MATCH($N823&amp;O823,지갑!$J$2:$J$1048576,0))) = TRUE, "", INDEX(지갑!$C$2:$C$1048576,MATCH($N823&amp;O823,지갑!$J$2:$J$1048576,0))),"")</f>
        <v>Binance</v>
      </c>
      <c r="R823" s="6" t="str">
        <f>IF(ISBLANK(N823)=FALSE,IF(ISERROR(INDEX(지갑!$D$2:$D$1048576,MATCH($N823&amp;O823,지갑!$J$2:$J$1048576,0))) = TRUE, "", INDEX(지갑!$D$2:$D$1048576,MATCH($N823&amp;O823,지갑!$J$2:$J$1048576,0))),"")</f>
        <v>BBRICK</v>
      </c>
      <c r="S823" s="6" t="s">
        <v>1147</v>
      </c>
      <c r="T823" s="12">
        <v>44396.907904699066</v>
      </c>
      <c r="U823" s="2" t="str">
        <f t="shared" si="67"/>
        <v>2021-07-19</v>
      </c>
    </row>
    <row r="824" spans="1:21">
      <c r="A824" s="2" t="s">
        <v>3</v>
      </c>
      <c r="B824" s="2" t="str">
        <f t="shared" si="74"/>
        <v>Huobi</v>
      </c>
      <c r="C824" s="2" t="str">
        <f t="shared" si="74"/>
        <v>Peertec</v>
      </c>
      <c r="F824" s="2" t="str">
        <f t="shared" si="71"/>
        <v>EOS</v>
      </c>
      <c r="G824" s="2" t="e">
        <f>IF(INDEX(지갑!$H:$H,MATCH(A824&amp;B824&amp;C824&amp;D824&amp;E824&amp;F824&amp;H824,지갑!$K:$K,0))=0, "",INDEX(지갑!$H:$H,MATCH(A824&amp;B824&amp;C824&amp;D824&amp;E824&amp;F824&amp;H824,지갑!$K:$K,0)))</f>
        <v>#N/A</v>
      </c>
      <c r="I824" s="6" t="s">
        <v>858</v>
      </c>
      <c r="J824" s="6" t="s">
        <v>58</v>
      </c>
      <c r="K824" s="6" t="s">
        <v>1139</v>
      </c>
      <c r="L824" s="6" t="s">
        <v>1139</v>
      </c>
      <c r="M824" s="9">
        <v>99999.9</v>
      </c>
      <c r="N824" s="6" t="s">
        <v>1140</v>
      </c>
      <c r="O824" s="6" t="s">
        <v>1141</v>
      </c>
      <c r="P824" s="6" t="str">
        <f>IF(ISBLANK(N824)=FALSE,IF(ISERROR(INDEX(지갑!$B$2:$B$1048576,MATCH($N824&amp;O824,지갑!$J$2:$J$1048576,0))) = TRUE, "", INDEX(지갑!$B$2:$B$1048576,MATCH($N824&amp;O824,지갑!$J$2:$J$1048576,0))),"")</f>
        <v>exchange</v>
      </c>
      <c r="Q824" s="6" t="str">
        <f>IF(ISBLANK(N824)=FALSE,IF(ISERROR(INDEX(지갑!$C$2:$C$1048576,MATCH($N824&amp;O824,지갑!$J$2:$J$1048576,0))) = TRUE, "", INDEX(지갑!$C$2:$C$1048576,MATCH($N824&amp;O824,지갑!$J$2:$J$1048576,0))),"")</f>
        <v>Binance</v>
      </c>
      <c r="R824" s="6" t="str">
        <f>IF(ISBLANK(N824)=FALSE,IF(ISERROR(INDEX(지갑!$D$2:$D$1048576,MATCH($N824&amp;O824,지갑!$J$2:$J$1048576,0))) = TRUE, "", INDEX(지갑!$D$2:$D$1048576,MATCH($N824&amp;O824,지갑!$J$2:$J$1048576,0))),"")</f>
        <v>BBRICK</v>
      </c>
      <c r="S824" s="6" t="s">
        <v>1148</v>
      </c>
      <c r="T824" s="12">
        <v>44396.908628923607</v>
      </c>
      <c r="U824" s="2" t="str">
        <f t="shared" si="67"/>
        <v>2021-07-19</v>
      </c>
    </row>
    <row r="825" spans="1:21">
      <c r="A825" s="2" t="s">
        <v>3</v>
      </c>
      <c r="B825" s="2" t="str">
        <f t="shared" si="74"/>
        <v>Huobi</v>
      </c>
      <c r="C825" s="2" t="str">
        <f t="shared" si="74"/>
        <v>Peertec</v>
      </c>
      <c r="F825" s="2" t="str">
        <f t="shared" si="71"/>
        <v>EOS</v>
      </c>
      <c r="G825" s="2" t="e">
        <f>IF(INDEX(지갑!$H:$H,MATCH(A825&amp;B825&amp;C825&amp;D825&amp;E825&amp;F825&amp;H825,지갑!$K:$K,0))=0, "",INDEX(지갑!$H:$H,MATCH(A825&amp;B825&amp;C825&amp;D825&amp;E825&amp;F825&amp;H825,지갑!$K:$K,0)))</f>
        <v>#N/A</v>
      </c>
      <c r="I825" s="6" t="s">
        <v>858</v>
      </c>
      <c r="J825" s="6" t="s">
        <v>58</v>
      </c>
      <c r="K825" s="6" t="s">
        <v>1139</v>
      </c>
      <c r="L825" s="6" t="s">
        <v>1139</v>
      </c>
      <c r="M825" s="9">
        <v>31808.9156</v>
      </c>
      <c r="N825" s="6" t="s">
        <v>1140</v>
      </c>
      <c r="O825" s="6" t="s">
        <v>1141</v>
      </c>
      <c r="P825" s="6" t="str">
        <f>IF(ISBLANK(N825)=FALSE,IF(ISERROR(INDEX(지갑!$B$2:$B$1048576,MATCH($N825&amp;O825,지갑!$J$2:$J$1048576,0))) = TRUE, "", INDEX(지갑!$B$2:$B$1048576,MATCH($N825&amp;O825,지갑!$J$2:$J$1048576,0))),"")</f>
        <v>exchange</v>
      </c>
      <c r="Q825" s="6" t="str">
        <f>IF(ISBLANK(N825)=FALSE,IF(ISERROR(INDEX(지갑!$C$2:$C$1048576,MATCH($N825&amp;O825,지갑!$J$2:$J$1048576,0))) = TRUE, "", INDEX(지갑!$C$2:$C$1048576,MATCH($N825&amp;O825,지갑!$J$2:$J$1048576,0))),"")</f>
        <v>Binance</v>
      </c>
      <c r="R825" s="6" t="str">
        <f>IF(ISBLANK(N825)=FALSE,IF(ISERROR(INDEX(지갑!$D$2:$D$1048576,MATCH($N825&amp;O825,지갑!$J$2:$J$1048576,0))) = TRUE, "", INDEX(지갑!$D$2:$D$1048576,MATCH($N825&amp;O825,지갑!$J$2:$J$1048576,0))),"")</f>
        <v>BBRICK</v>
      </c>
      <c r="S825" s="6" t="s">
        <v>1149</v>
      </c>
      <c r="T825" s="12">
        <v>44396.909348819441</v>
      </c>
      <c r="U825" s="2" t="str">
        <f t="shared" si="67"/>
        <v>2021-07-19</v>
      </c>
    </row>
    <row r="826" spans="1:21">
      <c r="A826" s="2" t="s">
        <v>3</v>
      </c>
      <c r="B826" s="2" t="s">
        <v>6</v>
      </c>
      <c r="C826" s="2" t="s">
        <v>8</v>
      </c>
      <c r="D826" s="2" t="s">
        <v>1855</v>
      </c>
      <c r="E826" s="2">
        <v>10003</v>
      </c>
      <c r="F826" s="2" t="str">
        <f t="shared" si="71"/>
        <v>USDC</v>
      </c>
      <c r="G826" s="2" t="str">
        <f>IF(INDEX(지갑!$H:$H,MATCH(A826&amp;B826&amp;C826&amp;D826&amp;E826&amp;F826&amp;H826,지갑!$K:$K,0))=0, "",INDEX(지갑!$H:$H,MATCH(A826&amp;B826&amp;C826&amp;D826&amp;E826&amp;F826&amp;H826,지갑!$K:$K,0)))</f>
        <v>0x8E59558B73A92572834169Dc0096df9E42168B57</v>
      </c>
      <c r="I826" s="6" t="s">
        <v>6</v>
      </c>
      <c r="J826" s="6" t="s">
        <v>58</v>
      </c>
      <c r="K826" s="6" t="s">
        <v>12</v>
      </c>
      <c r="L826" s="6" t="str">
        <f>UPPER(K826)</f>
        <v>USDC</v>
      </c>
      <c r="M826" s="23">
        <v>400000</v>
      </c>
      <c r="N826" s="6" t="s">
        <v>115</v>
      </c>
      <c r="P826" s="6" t="str">
        <f>IF(ISBLANK(N826)=FALSE,IF(ISERROR(INDEX(지갑!$B$2:$B$1048576,MATCH($N826&amp;O826,지갑!$J$2:$J$1048576,0))) = TRUE, "", INDEX(지갑!$B$2:$B$1048576,MATCH($N826&amp;O826,지갑!$J$2:$J$1048576,0))),"")</f>
        <v>Wallet</v>
      </c>
      <c r="Q826" s="6" t="str">
        <f>IF(ISBLANK(N826)=FALSE,IF(ISERROR(INDEX(지갑!$C$2:$C$1048576,MATCH($N826&amp;O826,지갑!$J$2:$J$1048576,0))) = TRUE, "", INDEX(지갑!$C$2:$C$1048576,MATCH($N826&amp;O826,지갑!$J$2:$J$1048576,0))),"")</f>
        <v>Metamask</v>
      </c>
      <c r="R826" s="6" t="str">
        <f>IF(ISBLANK(N826)=FALSE,IF(ISERROR(INDEX(지갑!$D$2:$D$1048576,MATCH($N826&amp;O826,지갑!$J$2:$J$1048576,0))) = TRUE, "", INDEX(지갑!$D$2:$D$1048576,MATCH($N826&amp;O826,지갑!$J$2:$J$1048576,0))),"")</f>
        <v>Peertec</v>
      </c>
      <c r="S826" s="6" t="s">
        <v>488</v>
      </c>
      <c r="T826" s="12">
        <v>44670.38212962963</v>
      </c>
      <c r="U826" s="2" t="str">
        <f t="shared" si="67"/>
        <v>2022-04-19</v>
      </c>
    </row>
    <row r="827" spans="1:21">
      <c r="A827" s="2" t="s">
        <v>3</v>
      </c>
      <c r="B827" s="2" t="s">
        <v>6</v>
      </c>
      <c r="C827" s="2" t="s">
        <v>8</v>
      </c>
      <c r="D827" s="2" t="s">
        <v>1855</v>
      </c>
      <c r="E827" s="2">
        <v>10003</v>
      </c>
      <c r="F827" s="2" t="str">
        <f t="shared" si="71"/>
        <v>USDT</v>
      </c>
      <c r="G827" s="2" t="str">
        <f>IF(INDEX(지갑!$H:$H,MATCH(A827&amp;B827&amp;C827&amp;D827&amp;E827&amp;F827&amp;H827,지갑!$K:$K,0))=0, "",INDEX(지갑!$H:$H,MATCH(A827&amp;B827&amp;C827&amp;D827&amp;E827&amp;F827&amp;H827,지갑!$K:$K,0)))</f>
        <v>0x8f27fa136ff4da1796368380019029d81d12d06d</v>
      </c>
      <c r="I827" s="6" t="s">
        <v>6</v>
      </c>
      <c r="J827" s="6" t="s">
        <v>58</v>
      </c>
      <c r="K827" s="6" t="s">
        <v>13</v>
      </c>
      <c r="L827" s="6" t="str">
        <f>UPPER(K827)</f>
        <v>USDT</v>
      </c>
      <c r="M827" s="23">
        <v>45767.360000000001</v>
      </c>
      <c r="N827" s="6" t="s">
        <v>115</v>
      </c>
      <c r="P827" s="6" t="str">
        <f>IF(ISBLANK(N827)=FALSE,IF(ISERROR(INDEX(지갑!$B$2:$B$1048576,MATCH($N827&amp;O827,지갑!$J$2:$J$1048576,0))) = TRUE, "", INDEX(지갑!$B$2:$B$1048576,MATCH($N827&amp;O827,지갑!$J$2:$J$1048576,0))),"")</f>
        <v>Wallet</v>
      </c>
      <c r="Q827" s="6" t="str">
        <f>IF(ISBLANK(N827)=FALSE,IF(ISERROR(INDEX(지갑!$C$2:$C$1048576,MATCH($N827&amp;O827,지갑!$J$2:$J$1048576,0))) = TRUE, "", INDEX(지갑!$C$2:$C$1048576,MATCH($N827&amp;O827,지갑!$J$2:$J$1048576,0))),"")</f>
        <v>Metamask</v>
      </c>
      <c r="R827" s="6" t="str">
        <f>IF(ISBLANK(N827)=FALSE,IF(ISERROR(INDEX(지갑!$D$2:$D$1048576,MATCH($N827&amp;O827,지갑!$J$2:$J$1048576,0))) = TRUE, "", INDEX(지갑!$D$2:$D$1048576,MATCH($N827&amp;O827,지갑!$J$2:$J$1048576,0))),"")</f>
        <v>Peertec</v>
      </c>
      <c r="S827" s="6" t="s">
        <v>489</v>
      </c>
      <c r="T827" s="12">
        <v>44667.788599537038</v>
      </c>
      <c r="U827" s="2" t="str">
        <f t="shared" si="67"/>
        <v>2022-04-16</v>
      </c>
    </row>
    <row r="828" spans="1:21">
      <c r="A828" s="2" t="s">
        <v>3</v>
      </c>
      <c r="B828" s="2" t="str">
        <f t="shared" ref="B828:C835" si="75">I828</f>
        <v>Huobi</v>
      </c>
      <c r="C828" s="2" t="str">
        <f t="shared" si="75"/>
        <v>Peertec</v>
      </c>
      <c r="F828" s="2" t="str">
        <f t="shared" si="71"/>
        <v>BTC</v>
      </c>
      <c r="G828" s="2" t="str">
        <f>IF(INDEX(지갑!$H:$H,MATCH(A828&amp;B828&amp;C828&amp;D828&amp;E828&amp;F828&amp;H828,지갑!$K:$K,0))=0, "",INDEX(지갑!$H:$H,MATCH(A828&amp;B828&amp;C828&amp;D828&amp;E828&amp;F828&amp;H828,지갑!$K:$K,0)))</f>
        <v>1MdatewJkKfSptYBaJvgEBFYCEbiCkELVt</v>
      </c>
      <c r="I828" s="6" t="s">
        <v>858</v>
      </c>
      <c r="J828" s="6" t="s">
        <v>58</v>
      </c>
      <c r="K828" s="6" t="s">
        <v>9</v>
      </c>
      <c r="L828" s="6" t="s">
        <v>1005</v>
      </c>
      <c r="M828" s="9">
        <v>99.999997669999999</v>
      </c>
      <c r="N828" s="6" t="s">
        <v>199</v>
      </c>
      <c r="P828" s="6" t="str">
        <f>IF(ISBLANK(N828)=FALSE,IF(ISERROR(INDEX(지갑!$B$2:$B$1048576,MATCH($N828&amp;O828,지갑!$J$2:$J$1048576,0))) = TRUE, "", INDEX(지갑!$B$2:$B$1048576,MATCH($N828&amp;O828,지갑!$J$2:$J$1048576,0))),"")</f>
        <v>exchange</v>
      </c>
      <c r="Q828" s="6" t="str">
        <f>IF(ISBLANK(N828)=FALSE,IF(ISERROR(INDEX(지갑!$C$2:$C$1048576,MATCH($N828&amp;O828,지갑!$J$2:$J$1048576,0))) = TRUE, "", INDEX(지갑!$C$2:$C$1048576,MATCH($N828&amp;O828,지갑!$J$2:$J$1048576,0))),"")</f>
        <v>FTX</v>
      </c>
      <c r="R828" s="6" t="str">
        <f>IF(ISBLANK(N828)=FALSE,IF(ISERROR(INDEX(지갑!$D$2:$D$1048576,MATCH($N828&amp;O828,지갑!$J$2:$J$1048576,0))) = TRUE, "", INDEX(지갑!$D$2:$D$1048576,MATCH($N828&amp;O828,지갑!$J$2:$J$1048576,0))),"")</f>
        <v>Peertec</v>
      </c>
      <c r="S828" s="6" t="s">
        <v>1150</v>
      </c>
      <c r="T828" s="12">
        <v>44397.393027141203</v>
      </c>
      <c r="U828" s="2" t="str">
        <f t="shared" si="67"/>
        <v>2021-07-20</v>
      </c>
    </row>
    <row r="829" spans="1:21">
      <c r="A829" s="2" t="s">
        <v>3</v>
      </c>
      <c r="B829" s="2" t="str">
        <f t="shared" si="75"/>
        <v>Huobi</v>
      </c>
      <c r="C829" s="2" t="str">
        <f t="shared" si="75"/>
        <v>Peertec</v>
      </c>
      <c r="F829" s="2" t="str">
        <f t="shared" si="71"/>
        <v>BTC</v>
      </c>
      <c r="G829" s="2" t="str">
        <f>IF(INDEX(지갑!$H:$H,MATCH(A829&amp;B829&amp;C829&amp;D829&amp;E829&amp;F829&amp;H829,지갑!$K:$K,0))=0, "",INDEX(지갑!$H:$H,MATCH(A829&amp;B829&amp;C829&amp;D829&amp;E829&amp;F829&amp;H829,지갑!$K:$K,0)))</f>
        <v>1MdatewJkKfSptYBaJvgEBFYCEbiCkELVt</v>
      </c>
      <c r="I829" s="6" t="s">
        <v>858</v>
      </c>
      <c r="J829" s="6" t="s">
        <v>58</v>
      </c>
      <c r="K829" s="6" t="s">
        <v>9</v>
      </c>
      <c r="L829" s="6" t="s">
        <v>1005</v>
      </c>
      <c r="M829" s="9">
        <v>17.999997669999999</v>
      </c>
      <c r="N829" s="6" t="s">
        <v>199</v>
      </c>
      <c r="P829" s="6" t="str">
        <f>IF(ISBLANK(N829)=FALSE,IF(ISERROR(INDEX(지갑!$B$2:$B$1048576,MATCH($N829&amp;O829,지갑!$J$2:$J$1048576,0))) = TRUE, "", INDEX(지갑!$B$2:$B$1048576,MATCH($N829&amp;O829,지갑!$J$2:$J$1048576,0))),"")</f>
        <v>exchange</v>
      </c>
      <c r="Q829" s="6" t="str">
        <f>IF(ISBLANK(N829)=FALSE,IF(ISERROR(INDEX(지갑!$C$2:$C$1048576,MATCH($N829&amp;O829,지갑!$J$2:$J$1048576,0))) = TRUE, "", INDEX(지갑!$C$2:$C$1048576,MATCH($N829&amp;O829,지갑!$J$2:$J$1048576,0))),"")</f>
        <v>FTX</v>
      </c>
      <c r="R829" s="6" t="str">
        <f>IF(ISBLANK(N829)=FALSE,IF(ISERROR(INDEX(지갑!$D$2:$D$1048576,MATCH($N829&amp;O829,지갑!$J$2:$J$1048576,0))) = TRUE, "", INDEX(지갑!$D$2:$D$1048576,MATCH($N829&amp;O829,지갑!$J$2:$J$1048576,0))),"")</f>
        <v>Peertec</v>
      </c>
      <c r="S829" s="6" t="s">
        <v>1151</v>
      </c>
      <c r="T829" s="12">
        <v>44397.39302909722</v>
      </c>
      <c r="U829" s="2" t="str">
        <f t="shared" si="67"/>
        <v>2021-07-20</v>
      </c>
    </row>
    <row r="830" spans="1:21">
      <c r="A830" s="2" t="s">
        <v>3</v>
      </c>
      <c r="B830" s="2" t="str">
        <f t="shared" si="75"/>
        <v>Huobi</v>
      </c>
      <c r="C830" s="2" t="str">
        <f t="shared" si="75"/>
        <v>Peertec</v>
      </c>
      <c r="F830" s="2" t="str">
        <f t="shared" si="71"/>
        <v>USDT</v>
      </c>
      <c r="G830" s="2" t="str">
        <f>IF(INDEX(지갑!$H:$H,MATCH(A830&amp;B830&amp;C830&amp;D830&amp;E830&amp;F830&amp;H830,지갑!$K:$K,0))=0, "",INDEX(지갑!$H:$H,MATCH(A830&amp;B830&amp;C830&amp;D830&amp;E830&amp;F830&amp;H830,지갑!$K:$K,0)))</f>
        <v>0xdb245cf0aec8bf5d4b3002d00f3e701e80ba380a</v>
      </c>
      <c r="I830" s="6" t="s">
        <v>858</v>
      </c>
      <c r="J830" s="6" t="s">
        <v>58</v>
      </c>
      <c r="K830" s="6" t="s">
        <v>13</v>
      </c>
      <c r="L830" s="6" t="s">
        <v>11</v>
      </c>
      <c r="M830" s="9">
        <v>999990</v>
      </c>
      <c r="N830" s="6" t="s">
        <v>234</v>
      </c>
      <c r="P830" s="6" t="str">
        <f>IF(ISBLANK(N830)=FALSE,IF(ISERROR(INDEX(지갑!$B$2:$B$1048576,MATCH($N830&amp;O830,지갑!$J$2:$J$1048576,0))) = TRUE, "", INDEX(지갑!$B$2:$B$1048576,MATCH($N830&amp;O830,지갑!$J$2:$J$1048576,0))),"")</f>
        <v/>
      </c>
      <c r="Q830" s="6" t="str">
        <f>IF(ISBLANK(N830)=FALSE,IF(ISERROR(INDEX(지갑!$C$2:$C$1048576,MATCH($N830&amp;O830,지갑!$J$2:$J$1048576,0))) = TRUE, "", INDEX(지갑!$C$2:$C$1048576,MATCH($N830&amp;O830,지갑!$J$2:$J$1048576,0))),"")</f>
        <v/>
      </c>
      <c r="R830" s="6" t="str">
        <f>IF(ISBLANK(N830)=FALSE,IF(ISERROR(INDEX(지갑!$D$2:$D$1048576,MATCH($N830&amp;O830,지갑!$J$2:$J$1048576,0))) = TRUE, "", INDEX(지갑!$D$2:$D$1048576,MATCH($N830&amp;O830,지갑!$J$2:$J$1048576,0))),"")</f>
        <v/>
      </c>
      <c r="S830" s="6" t="s">
        <v>1152</v>
      </c>
      <c r="T830" s="12">
        <v>44397.679872650457</v>
      </c>
      <c r="U830" s="2" t="str">
        <f t="shared" si="67"/>
        <v>2021-07-20</v>
      </c>
    </row>
    <row r="831" spans="1:21">
      <c r="A831" s="2" t="s">
        <v>3</v>
      </c>
      <c r="B831" s="2" t="str">
        <f t="shared" si="75"/>
        <v>Huobi</v>
      </c>
      <c r="C831" s="2" t="str">
        <f t="shared" si="75"/>
        <v>Peertec</v>
      </c>
      <c r="F831" s="2" t="str">
        <f t="shared" si="71"/>
        <v>USDT</v>
      </c>
      <c r="G831" s="2" t="str">
        <f>IF(INDEX(지갑!$H:$H,MATCH(A831&amp;B831&amp;C831&amp;D831&amp;E831&amp;F831&amp;H831,지갑!$K:$K,0))=0, "",INDEX(지갑!$H:$H,MATCH(A831&amp;B831&amp;C831&amp;D831&amp;E831&amp;F831&amp;H831,지갑!$K:$K,0)))</f>
        <v>0xdb245cf0aec8bf5d4b3002d00f3e701e80ba380a</v>
      </c>
      <c r="I831" s="6" t="s">
        <v>858</v>
      </c>
      <c r="J831" s="6" t="s">
        <v>58</v>
      </c>
      <c r="K831" s="6" t="s">
        <v>13</v>
      </c>
      <c r="L831" s="6" t="s">
        <v>11</v>
      </c>
      <c r="M831" s="9">
        <v>213083</v>
      </c>
      <c r="N831" s="6" t="s">
        <v>234</v>
      </c>
      <c r="P831" s="6" t="str">
        <f>IF(ISBLANK(N831)=FALSE,IF(ISERROR(INDEX(지갑!$B$2:$B$1048576,MATCH($N831&amp;O831,지갑!$J$2:$J$1048576,0))) = TRUE, "", INDEX(지갑!$B$2:$B$1048576,MATCH($N831&amp;O831,지갑!$J$2:$J$1048576,0))),"")</f>
        <v/>
      </c>
      <c r="Q831" s="6" t="str">
        <f>IF(ISBLANK(N831)=FALSE,IF(ISERROR(INDEX(지갑!$C$2:$C$1048576,MATCH($N831&amp;O831,지갑!$J$2:$J$1048576,0))) = TRUE, "", INDEX(지갑!$C$2:$C$1048576,MATCH($N831&amp;O831,지갑!$J$2:$J$1048576,0))),"")</f>
        <v/>
      </c>
      <c r="R831" s="6" t="str">
        <f>IF(ISBLANK(N831)=FALSE,IF(ISERROR(INDEX(지갑!$D$2:$D$1048576,MATCH($N831&amp;O831,지갑!$J$2:$J$1048576,0))) = TRUE, "", INDEX(지갑!$D$2:$D$1048576,MATCH($N831&amp;O831,지갑!$J$2:$J$1048576,0))),"")</f>
        <v/>
      </c>
      <c r="S831" s="6" t="s">
        <v>1153</v>
      </c>
      <c r="T831" s="12">
        <v>44397.681299745367</v>
      </c>
      <c r="U831" s="2" t="str">
        <f t="shared" si="67"/>
        <v>2021-07-20</v>
      </c>
    </row>
    <row r="832" spans="1:21">
      <c r="A832" s="2" t="s">
        <v>3</v>
      </c>
      <c r="B832" s="2" t="str">
        <f t="shared" si="75"/>
        <v>Huobi</v>
      </c>
      <c r="C832" s="2" t="str">
        <f t="shared" si="75"/>
        <v>Peertec</v>
      </c>
      <c r="F832" s="2" t="str">
        <f t="shared" si="71"/>
        <v>USDT</v>
      </c>
      <c r="G832" s="2" t="str">
        <f>IF(INDEX(지갑!$H:$H,MATCH(A832&amp;B832&amp;C832&amp;D832&amp;E832&amp;F832&amp;H832,지갑!$K:$K,0))=0, "",INDEX(지갑!$H:$H,MATCH(A832&amp;B832&amp;C832&amp;D832&amp;E832&amp;F832&amp;H832,지갑!$K:$K,0)))</f>
        <v>0xdb245cf0aec8bf5d4b3002d00f3e701e80ba380a</v>
      </c>
      <c r="I832" s="6" t="s">
        <v>858</v>
      </c>
      <c r="J832" s="6" t="s">
        <v>58</v>
      </c>
      <c r="K832" s="6" t="s">
        <v>13</v>
      </c>
      <c r="L832" s="6" t="s">
        <v>1005</v>
      </c>
      <c r="M832" s="9">
        <v>699999.93195102003</v>
      </c>
      <c r="N832" s="6" t="s">
        <v>199</v>
      </c>
      <c r="P832" s="6" t="str">
        <f>IF(ISBLANK(N832)=FALSE,IF(ISERROR(INDEX(지갑!$B$2:$B$1048576,MATCH($N832&amp;O832,지갑!$J$2:$J$1048576,0))) = TRUE, "", INDEX(지갑!$B$2:$B$1048576,MATCH($N832&amp;O832,지갑!$J$2:$J$1048576,0))),"")</f>
        <v>exchange</v>
      </c>
      <c r="Q832" s="6" t="str">
        <f>IF(ISBLANK(N832)=FALSE,IF(ISERROR(INDEX(지갑!$C$2:$C$1048576,MATCH($N832&amp;O832,지갑!$J$2:$J$1048576,0))) = TRUE, "", INDEX(지갑!$C$2:$C$1048576,MATCH($N832&amp;O832,지갑!$J$2:$J$1048576,0))),"")</f>
        <v>FTX</v>
      </c>
      <c r="R832" s="6" t="str">
        <f>IF(ISBLANK(N832)=FALSE,IF(ISERROR(INDEX(지갑!$D$2:$D$1048576,MATCH($N832&amp;O832,지갑!$J$2:$J$1048576,0))) = TRUE, "", INDEX(지갑!$D$2:$D$1048576,MATCH($N832&amp;O832,지갑!$J$2:$J$1048576,0))),"")</f>
        <v>Peertec</v>
      </c>
      <c r="S832" s="6" t="s">
        <v>1154</v>
      </c>
      <c r="T832" s="12">
        <v>44398.609306817132</v>
      </c>
      <c r="U832" s="2" t="str">
        <f t="shared" si="67"/>
        <v>2021-07-21</v>
      </c>
    </row>
    <row r="833" spans="1:21">
      <c r="A833" s="2" t="s">
        <v>3</v>
      </c>
      <c r="B833" s="2" t="str">
        <f t="shared" si="75"/>
        <v>Huobi</v>
      </c>
      <c r="C833" s="2" t="str">
        <f t="shared" si="75"/>
        <v>Peertec</v>
      </c>
      <c r="F833" s="2" t="str">
        <f t="shared" si="71"/>
        <v>ETH</v>
      </c>
      <c r="G833" s="2" t="str">
        <f>IF(INDEX(지갑!$H:$H,MATCH(A833&amp;B833&amp;C833&amp;D833&amp;E833&amp;F833&amp;H833,지갑!$K:$K,0))=0, "",INDEX(지갑!$H:$H,MATCH(A833&amp;B833&amp;C833&amp;D833&amp;E833&amp;F833&amp;H833,지갑!$K:$K,0)))</f>
        <v>0xdb245cf0aec8bf5d4b3002d00f3e701e80ba380a</v>
      </c>
      <c r="I833" s="6" t="s">
        <v>858</v>
      </c>
      <c r="J833" s="6" t="s">
        <v>58</v>
      </c>
      <c r="K833" s="6" t="s">
        <v>11</v>
      </c>
      <c r="L833" s="6" t="s">
        <v>11</v>
      </c>
      <c r="M833" s="9">
        <v>1999.9960000000001</v>
      </c>
      <c r="N833" s="6" t="s">
        <v>416</v>
      </c>
      <c r="P833" s="6" t="str">
        <f>IF(ISBLANK(N833)=FALSE,IF(ISERROR(INDEX(지갑!$B$2:$B$1048576,MATCH($N833&amp;O833,지갑!$J$2:$J$1048576,0))) = TRUE, "", INDEX(지갑!$B$2:$B$1048576,MATCH($N833&amp;O833,지갑!$J$2:$J$1048576,0))),"")</f>
        <v>exchange</v>
      </c>
      <c r="Q833" s="6" t="str">
        <f>IF(ISBLANK(N833)=FALSE,IF(ISERROR(INDEX(지갑!$C$2:$C$1048576,MATCH($N833&amp;O833,지갑!$J$2:$J$1048576,0))) = TRUE, "", INDEX(지갑!$C$2:$C$1048576,MATCH($N833&amp;O833,지갑!$J$2:$J$1048576,0))),"")</f>
        <v>Gopax</v>
      </c>
      <c r="R833" s="6" t="str">
        <f>IF(ISBLANK(N833)=FALSE,IF(ISERROR(INDEX(지갑!$D$2:$D$1048576,MATCH($N833&amp;O833,지갑!$J$2:$J$1048576,0))) = TRUE, "", INDEX(지갑!$D$2:$D$1048576,MATCH($N833&amp;O833,지갑!$J$2:$J$1048576,0))),"")</f>
        <v>Gopax</v>
      </c>
      <c r="S833" s="6" t="s">
        <v>1156</v>
      </c>
      <c r="T833" s="12">
        <v>44399.517099884259</v>
      </c>
      <c r="U833" s="2" t="str">
        <f t="shared" si="67"/>
        <v>2021-07-22</v>
      </c>
    </row>
    <row r="834" spans="1:21">
      <c r="A834" s="2" t="s">
        <v>3</v>
      </c>
      <c r="B834" s="2" t="str">
        <f t="shared" si="75"/>
        <v>Huobi</v>
      </c>
      <c r="C834" s="2" t="str">
        <f t="shared" si="75"/>
        <v>Peertec</v>
      </c>
      <c r="F834" s="2" t="str">
        <f t="shared" si="71"/>
        <v>ETH</v>
      </c>
      <c r="G834" s="2" t="str">
        <f>IF(INDEX(지갑!$H:$H,MATCH(A834&amp;B834&amp;C834&amp;D834&amp;E834&amp;F834&amp;H834,지갑!$K:$K,0))=0, "",INDEX(지갑!$H:$H,MATCH(A834&amp;B834&amp;C834&amp;D834&amp;E834&amp;F834&amp;H834,지갑!$K:$K,0)))</f>
        <v>0xdb245cf0aec8bf5d4b3002d00f3e701e80ba380a</v>
      </c>
      <c r="I834" s="6" t="s">
        <v>858</v>
      </c>
      <c r="J834" s="6" t="s">
        <v>58</v>
      </c>
      <c r="K834" s="6" t="s">
        <v>11</v>
      </c>
      <c r="L834" s="6" t="s">
        <v>11</v>
      </c>
      <c r="M834" s="9">
        <v>917.13215688000003</v>
      </c>
      <c r="N834" s="6" t="s">
        <v>416</v>
      </c>
      <c r="P834" s="6" t="str">
        <f>IF(ISBLANK(N834)=FALSE,IF(ISERROR(INDEX(지갑!$B$2:$B$1048576,MATCH($N834&amp;O834,지갑!$J$2:$J$1048576,0))) = TRUE, "", INDEX(지갑!$B$2:$B$1048576,MATCH($N834&amp;O834,지갑!$J$2:$J$1048576,0))),"")</f>
        <v>exchange</v>
      </c>
      <c r="Q834" s="6" t="str">
        <f>IF(ISBLANK(N834)=FALSE,IF(ISERROR(INDEX(지갑!$C$2:$C$1048576,MATCH($N834&amp;O834,지갑!$J$2:$J$1048576,0))) = TRUE, "", INDEX(지갑!$C$2:$C$1048576,MATCH($N834&amp;O834,지갑!$J$2:$J$1048576,0))),"")</f>
        <v>Gopax</v>
      </c>
      <c r="R834" s="6" t="str">
        <f>IF(ISBLANK(N834)=FALSE,IF(ISERROR(INDEX(지갑!$D$2:$D$1048576,MATCH($N834&amp;O834,지갑!$J$2:$J$1048576,0))) = TRUE, "", INDEX(지갑!$D$2:$D$1048576,MATCH($N834&amp;O834,지갑!$J$2:$J$1048576,0))),"")</f>
        <v>Gopax</v>
      </c>
      <c r="S834" s="6" t="s">
        <v>1157</v>
      </c>
      <c r="T834" s="12">
        <v>44399.517807094897</v>
      </c>
      <c r="U834" s="2" t="str">
        <f t="shared" si="67"/>
        <v>2021-07-22</v>
      </c>
    </row>
    <row r="835" spans="1:21">
      <c r="A835" s="2" t="s">
        <v>3</v>
      </c>
      <c r="B835" s="2" t="str">
        <f t="shared" si="75"/>
        <v>Huobi</v>
      </c>
      <c r="C835" s="2" t="str">
        <f t="shared" si="75"/>
        <v>Peertec</v>
      </c>
      <c r="F835" s="2" t="str">
        <f t="shared" si="71"/>
        <v>BTC</v>
      </c>
      <c r="G835" s="2" t="str">
        <f>IF(INDEX(지갑!$H:$H,MATCH(A835&amp;B835&amp;C835&amp;D835&amp;E835&amp;F835&amp;H835,지갑!$K:$K,0))=0, "",INDEX(지갑!$H:$H,MATCH(A835&amp;B835&amp;C835&amp;D835&amp;E835&amp;F835&amp;H835,지갑!$K:$K,0)))</f>
        <v>1MdatewJkKfSptYBaJvgEBFYCEbiCkELVt</v>
      </c>
      <c r="I835" s="6" t="s">
        <v>858</v>
      </c>
      <c r="J835" s="6" t="s">
        <v>58</v>
      </c>
      <c r="K835" s="6" t="s">
        <v>9</v>
      </c>
      <c r="L835" s="6" t="s">
        <v>9</v>
      </c>
      <c r="M835" s="9">
        <v>43.413682219999998</v>
      </c>
      <c r="N835" s="6" t="s">
        <v>393</v>
      </c>
      <c r="P835" s="6" t="str">
        <f>IF(ISBLANK(N835)=FALSE,IF(ISERROR(INDEX(지갑!$B$2:$B$1048576,MATCH($N835&amp;O835,지갑!$J$2:$J$1048576,0))) = TRUE, "", INDEX(지갑!$B$2:$B$1048576,MATCH($N835&amp;O835,지갑!$J$2:$J$1048576,0))),"")</f>
        <v>exchange</v>
      </c>
      <c r="Q835" s="6" t="str">
        <f>IF(ISBLANK(N835)=FALSE,IF(ISERROR(INDEX(지갑!$C$2:$C$1048576,MATCH($N835&amp;O835,지갑!$J$2:$J$1048576,0))) = TRUE, "", INDEX(지갑!$C$2:$C$1048576,MATCH($N835&amp;O835,지갑!$J$2:$J$1048576,0))),"")</f>
        <v>Gopax</v>
      </c>
      <c r="R835" s="6" t="str">
        <f>IF(ISBLANK(N835)=FALSE,IF(ISERROR(INDEX(지갑!$D$2:$D$1048576,MATCH($N835&amp;O835,지갑!$J$2:$J$1048576,0))) = TRUE, "", INDEX(지갑!$D$2:$D$1048576,MATCH($N835&amp;O835,지갑!$J$2:$J$1048576,0))),"")</f>
        <v>Gopax</v>
      </c>
      <c r="S835" s="6" t="s">
        <v>1155</v>
      </c>
      <c r="T835" s="12">
        <v>44399.519928900459</v>
      </c>
      <c r="U835" s="2" t="str">
        <f t="shared" ref="U835:U898" si="76">TEXT(T835, "yyyy-mm-dd")</f>
        <v>2021-07-22</v>
      </c>
    </row>
    <row r="836" spans="1:21">
      <c r="A836" s="2" t="s">
        <v>3</v>
      </c>
      <c r="B836" s="2" t="s">
        <v>6</v>
      </c>
      <c r="C836" s="2" t="s">
        <v>8</v>
      </c>
      <c r="D836" s="2" t="s">
        <v>1855</v>
      </c>
      <c r="E836" s="2">
        <v>10003</v>
      </c>
      <c r="F836" s="2" t="str">
        <f t="shared" si="71"/>
        <v>USDC</v>
      </c>
      <c r="G836" s="2" t="str">
        <f>IF(INDEX(지갑!$H:$H,MATCH(A836&amp;B836&amp;C836&amp;D836&amp;E836&amp;F836&amp;H836,지갑!$K:$K,0))=0, "",INDEX(지갑!$H:$H,MATCH(A836&amp;B836&amp;C836&amp;D836&amp;E836&amp;F836&amp;H836,지갑!$K:$K,0)))</f>
        <v>0x8E59558B73A92572834169Dc0096df9E42168B57</v>
      </c>
      <c r="I836" s="6" t="s">
        <v>6</v>
      </c>
      <c r="J836" s="6" t="s">
        <v>58</v>
      </c>
      <c r="K836" s="6" t="s">
        <v>12</v>
      </c>
      <c r="L836" s="6" t="str">
        <f>UPPER(K836)</f>
        <v>USDC</v>
      </c>
      <c r="M836" s="23">
        <v>600000</v>
      </c>
      <c r="N836" s="6" t="s">
        <v>115</v>
      </c>
      <c r="P836" s="6" t="str">
        <f>IF(ISBLANK(N836)=FALSE,IF(ISERROR(INDEX(지갑!$B$2:$B$1048576,MATCH($N836&amp;O836,지갑!$J$2:$J$1048576,0))) = TRUE, "", INDEX(지갑!$B$2:$B$1048576,MATCH($N836&amp;O836,지갑!$J$2:$J$1048576,0))),"")</f>
        <v>Wallet</v>
      </c>
      <c r="Q836" s="6" t="str">
        <f>IF(ISBLANK(N836)=FALSE,IF(ISERROR(INDEX(지갑!$C$2:$C$1048576,MATCH($N836&amp;O836,지갑!$J$2:$J$1048576,0))) = TRUE, "", INDEX(지갑!$C$2:$C$1048576,MATCH($N836&amp;O836,지갑!$J$2:$J$1048576,0))),"")</f>
        <v>Metamask</v>
      </c>
      <c r="R836" s="6" t="str">
        <f>IF(ISBLANK(N836)=FALSE,IF(ISERROR(INDEX(지갑!$D$2:$D$1048576,MATCH($N836&amp;O836,지갑!$J$2:$J$1048576,0))) = TRUE, "", INDEX(지갑!$D$2:$D$1048576,MATCH($N836&amp;O836,지갑!$J$2:$J$1048576,0))),"")</f>
        <v>Peertec</v>
      </c>
      <c r="S836" s="6" t="s">
        <v>490</v>
      </c>
      <c r="T836" s="12">
        <v>44667.474016203705</v>
      </c>
      <c r="U836" s="2" t="str">
        <f t="shared" si="76"/>
        <v>2022-04-16</v>
      </c>
    </row>
    <row r="837" spans="1:21">
      <c r="A837" s="2" t="s">
        <v>3</v>
      </c>
      <c r="B837" s="2" t="str">
        <f t="shared" ref="B837:B849" si="77">I837</f>
        <v>Huobi</v>
      </c>
      <c r="C837" s="2" t="str">
        <f t="shared" ref="C837:C849" si="78">J837</f>
        <v>Peertec</v>
      </c>
      <c r="F837" s="2" t="str">
        <f t="shared" si="71"/>
        <v>BTC</v>
      </c>
      <c r="G837" s="2" t="str">
        <f>IF(INDEX(지갑!$H:$H,MATCH(A837&amp;B837&amp;C837&amp;D837&amp;E837&amp;F837&amp;H837,지갑!$K:$K,0))=0, "",INDEX(지갑!$H:$H,MATCH(A837&amp;B837&amp;C837&amp;D837&amp;E837&amp;F837&amp;H837,지갑!$K:$K,0)))</f>
        <v>1MdatewJkKfSptYBaJvgEBFYCEbiCkELVt</v>
      </c>
      <c r="I837" s="6" t="s">
        <v>858</v>
      </c>
      <c r="J837" s="6" t="s">
        <v>58</v>
      </c>
      <c r="K837" s="6" t="s">
        <v>9</v>
      </c>
      <c r="L837" s="6" t="s">
        <v>9</v>
      </c>
      <c r="M837" s="9">
        <v>99.999600000000001</v>
      </c>
      <c r="N837" s="6" t="s">
        <v>1158</v>
      </c>
      <c r="P837" s="6" t="str">
        <f>IF(ISBLANK(N837)=FALSE,IF(ISERROR(INDEX(지갑!$B$2:$B$1048576,MATCH($N837&amp;O837,지갑!$J$2:$J$1048576,0))) = TRUE, "", INDEX(지갑!$B$2:$B$1048576,MATCH($N837&amp;O837,지갑!$J$2:$J$1048576,0))),"")</f>
        <v/>
      </c>
      <c r="Q837" s="6" t="str">
        <f>IF(ISBLANK(N837)=FALSE,IF(ISERROR(INDEX(지갑!$C$2:$C$1048576,MATCH($N837&amp;O837,지갑!$J$2:$J$1048576,0))) = TRUE, "", INDEX(지갑!$C$2:$C$1048576,MATCH($N837&amp;O837,지갑!$J$2:$J$1048576,0))),"")</f>
        <v/>
      </c>
      <c r="R837" s="6" t="str">
        <f>IF(ISBLANK(N837)=FALSE,IF(ISERROR(INDEX(지갑!$D$2:$D$1048576,MATCH($N837&amp;O837,지갑!$J$2:$J$1048576,0))) = TRUE, "", INDEX(지갑!$D$2:$D$1048576,MATCH($N837&amp;O837,지갑!$J$2:$J$1048576,0))),"")</f>
        <v/>
      </c>
      <c r="S837" s="6" t="s">
        <v>1159</v>
      </c>
      <c r="T837" s="12">
        <v>44403.519727743063</v>
      </c>
      <c r="U837" s="2" t="str">
        <f t="shared" si="76"/>
        <v>2021-07-26</v>
      </c>
    </row>
    <row r="838" spans="1:21">
      <c r="A838" s="2" t="s">
        <v>3</v>
      </c>
      <c r="B838" s="2" t="str">
        <f t="shared" si="77"/>
        <v>Huobi</v>
      </c>
      <c r="C838" s="2" t="str">
        <f t="shared" si="78"/>
        <v>Peertec</v>
      </c>
      <c r="F838" s="2" t="str">
        <f t="shared" si="71"/>
        <v>BTC</v>
      </c>
      <c r="G838" s="2" t="str">
        <f>IF(INDEX(지갑!$H:$H,MATCH(A838&amp;B838&amp;C838&amp;D838&amp;E838&amp;F838&amp;H838,지갑!$K:$K,0))=0, "",INDEX(지갑!$H:$H,MATCH(A838&amp;B838&amp;C838&amp;D838&amp;E838&amp;F838&amp;H838,지갑!$K:$K,0)))</f>
        <v>1MdatewJkKfSptYBaJvgEBFYCEbiCkELVt</v>
      </c>
      <c r="I838" s="6" t="s">
        <v>858</v>
      </c>
      <c r="J838" s="6" t="s">
        <v>58</v>
      </c>
      <c r="K838" s="6" t="s">
        <v>9</v>
      </c>
      <c r="L838" s="6" t="s">
        <v>1160</v>
      </c>
      <c r="M838" s="9">
        <v>49.999949999999998</v>
      </c>
      <c r="N838" s="6" t="s">
        <v>68</v>
      </c>
      <c r="P838" s="6" t="str">
        <f>IF(ISBLANK(N838)=FALSE,IF(ISERROR(INDEX(지갑!$B$2:$B$1048576,MATCH($N838&amp;O838,지갑!$J$2:$J$1048576,0))) = TRUE, "", INDEX(지갑!$B$2:$B$1048576,MATCH($N838&amp;O838,지갑!$J$2:$J$1048576,0))),"")</f>
        <v>exchange</v>
      </c>
      <c r="Q838" s="6" t="str">
        <f>IF(ISBLANK(N838)=FALSE,IF(ISERROR(INDEX(지갑!$C$2:$C$1048576,MATCH($N838&amp;O838,지갑!$J$2:$J$1048576,0))) = TRUE, "", INDEX(지갑!$C$2:$C$1048576,MATCH($N838&amp;O838,지갑!$J$2:$J$1048576,0))),"")</f>
        <v>Binance</v>
      </c>
      <c r="R838" s="6" t="str">
        <f>IF(ISBLANK(N838)=FALSE,IF(ISERROR(INDEX(지갑!$D$2:$D$1048576,MATCH($N838&amp;O838,지갑!$J$2:$J$1048576,0))) = TRUE, "", INDEX(지갑!$D$2:$D$1048576,MATCH($N838&amp;O838,지갑!$J$2:$J$1048576,0))),"")</f>
        <v>BBRICK</v>
      </c>
      <c r="S838" s="6" t="s">
        <v>1161</v>
      </c>
      <c r="T838" s="12">
        <v>44403.538213425927</v>
      </c>
      <c r="U838" s="2" t="str">
        <f t="shared" si="76"/>
        <v>2021-07-26</v>
      </c>
    </row>
    <row r="839" spans="1:21">
      <c r="A839" s="2" t="s">
        <v>3</v>
      </c>
      <c r="B839" s="2" t="str">
        <f t="shared" si="77"/>
        <v>Huobi</v>
      </c>
      <c r="C839" s="2" t="str">
        <f t="shared" si="78"/>
        <v>Peertec</v>
      </c>
      <c r="F839" s="2" t="str">
        <f t="shared" si="71"/>
        <v>BTC</v>
      </c>
      <c r="G839" s="2" t="str">
        <f>IF(INDEX(지갑!$H:$H,MATCH(A839&amp;B839&amp;C839&amp;D839&amp;E839&amp;F839&amp;H839,지갑!$K:$K,0))=0, "",INDEX(지갑!$H:$H,MATCH(A839&amp;B839&amp;C839&amp;D839&amp;E839&amp;F839&amp;H839,지갑!$K:$K,0)))</f>
        <v>1MdatewJkKfSptYBaJvgEBFYCEbiCkELVt</v>
      </c>
      <c r="I839" s="6" t="s">
        <v>858</v>
      </c>
      <c r="J839" s="6" t="s">
        <v>58</v>
      </c>
      <c r="K839" s="6" t="s">
        <v>9</v>
      </c>
      <c r="L839" s="6" t="s">
        <v>1160</v>
      </c>
      <c r="M839" s="9">
        <v>49.999949999999998</v>
      </c>
      <c r="N839" s="6" t="s">
        <v>68</v>
      </c>
      <c r="P839" s="6" t="str">
        <f>IF(ISBLANK(N839)=FALSE,IF(ISERROR(INDEX(지갑!$B$2:$B$1048576,MATCH($N839&amp;O839,지갑!$J$2:$J$1048576,0))) = TRUE, "", INDEX(지갑!$B$2:$B$1048576,MATCH($N839&amp;O839,지갑!$J$2:$J$1048576,0))),"")</f>
        <v>exchange</v>
      </c>
      <c r="Q839" s="6" t="str">
        <f>IF(ISBLANK(N839)=FALSE,IF(ISERROR(INDEX(지갑!$C$2:$C$1048576,MATCH($N839&amp;O839,지갑!$J$2:$J$1048576,0))) = TRUE, "", INDEX(지갑!$C$2:$C$1048576,MATCH($N839&amp;O839,지갑!$J$2:$J$1048576,0))),"")</f>
        <v>Binance</v>
      </c>
      <c r="R839" s="6" t="str">
        <f>IF(ISBLANK(N839)=FALSE,IF(ISERROR(INDEX(지갑!$D$2:$D$1048576,MATCH($N839&amp;O839,지갑!$J$2:$J$1048576,0))) = TRUE, "", INDEX(지갑!$D$2:$D$1048576,MATCH($N839&amp;O839,지갑!$J$2:$J$1048576,0))),"")</f>
        <v>BBRICK</v>
      </c>
      <c r="S839" s="6" t="s">
        <v>1162</v>
      </c>
      <c r="T839" s="12">
        <v>44403.540344004628</v>
      </c>
      <c r="U839" s="2" t="str">
        <f t="shared" si="76"/>
        <v>2021-07-26</v>
      </c>
    </row>
    <row r="840" spans="1:21">
      <c r="A840" s="2" t="s">
        <v>3</v>
      </c>
      <c r="B840" s="2" t="str">
        <f t="shared" si="77"/>
        <v>Huobi</v>
      </c>
      <c r="C840" s="2" t="str">
        <f t="shared" si="78"/>
        <v>Peertec</v>
      </c>
      <c r="F840" s="2" t="str">
        <f t="shared" si="71"/>
        <v>BTC</v>
      </c>
      <c r="G840" s="2" t="str">
        <f>IF(INDEX(지갑!$H:$H,MATCH(A840&amp;B840&amp;C840&amp;D840&amp;E840&amp;F840&amp;H840,지갑!$K:$K,0))=0, "",INDEX(지갑!$H:$H,MATCH(A840&amp;B840&amp;C840&amp;D840&amp;E840&amp;F840&amp;H840,지갑!$K:$K,0)))</f>
        <v>1MdatewJkKfSptYBaJvgEBFYCEbiCkELVt</v>
      </c>
      <c r="I840" s="6" t="s">
        <v>858</v>
      </c>
      <c r="J840" s="6" t="s">
        <v>58</v>
      </c>
      <c r="K840" s="6" t="s">
        <v>9</v>
      </c>
      <c r="L840" s="6" t="s">
        <v>1160</v>
      </c>
      <c r="M840" s="9">
        <v>49.999949999999998</v>
      </c>
      <c r="N840" s="6" t="s">
        <v>68</v>
      </c>
      <c r="P840" s="6" t="str">
        <f>IF(ISBLANK(N840)=FALSE,IF(ISERROR(INDEX(지갑!$B$2:$B$1048576,MATCH($N840&amp;O840,지갑!$J$2:$J$1048576,0))) = TRUE, "", INDEX(지갑!$B$2:$B$1048576,MATCH($N840&amp;O840,지갑!$J$2:$J$1048576,0))),"")</f>
        <v>exchange</v>
      </c>
      <c r="Q840" s="6" t="str">
        <f>IF(ISBLANK(N840)=FALSE,IF(ISERROR(INDEX(지갑!$C$2:$C$1048576,MATCH($N840&amp;O840,지갑!$J$2:$J$1048576,0))) = TRUE, "", INDEX(지갑!$C$2:$C$1048576,MATCH($N840&amp;O840,지갑!$J$2:$J$1048576,0))),"")</f>
        <v>Binance</v>
      </c>
      <c r="R840" s="6" t="str">
        <f>IF(ISBLANK(N840)=FALSE,IF(ISERROR(INDEX(지갑!$D$2:$D$1048576,MATCH($N840&amp;O840,지갑!$J$2:$J$1048576,0))) = TRUE, "", INDEX(지갑!$D$2:$D$1048576,MATCH($N840&amp;O840,지갑!$J$2:$J$1048576,0))),"")</f>
        <v>BBRICK</v>
      </c>
      <c r="S840" s="6" t="s">
        <v>1163</v>
      </c>
      <c r="T840" s="12">
        <v>44403.541051504631</v>
      </c>
      <c r="U840" s="2" t="str">
        <f t="shared" si="76"/>
        <v>2021-07-26</v>
      </c>
    </row>
    <row r="841" spans="1:21">
      <c r="A841" s="2" t="s">
        <v>3</v>
      </c>
      <c r="B841" s="2" t="str">
        <f t="shared" si="77"/>
        <v>Huobi</v>
      </c>
      <c r="C841" s="2" t="str">
        <f t="shared" si="78"/>
        <v>Peertec</v>
      </c>
      <c r="F841" s="2" t="str">
        <f t="shared" si="71"/>
        <v>BTC</v>
      </c>
      <c r="G841" s="2" t="str">
        <f>IF(INDEX(지갑!$H:$H,MATCH(A841&amp;B841&amp;C841&amp;D841&amp;E841&amp;F841&amp;H841,지갑!$K:$K,0))=0, "",INDEX(지갑!$H:$H,MATCH(A841&amp;B841&amp;C841&amp;D841&amp;E841&amp;F841&amp;H841,지갑!$K:$K,0)))</f>
        <v>1MdatewJkKfSptYBaJvgEBFYCEbiCkELVt</v>
      </c>
      <c r="I841" s="6" t="s">
        <v>858</v>
      </c>
      <c r="J841" s="6" t="s">
        <v>58</v>
      </c>
      <c r="K841" s="6" t="s">
        <v>9</v>
      </c>
      <c r="L841" s="6" t="s">
        <v>1160</v>
      </c>
      <c r="M841" s="9">
        <v>49.999949999999998</v>
      </c>
      <c r="N841" s="6" t="s">
        <v>68</v>
      </c>
      <c r="P841" s="6" t="str">
        <f>IF(ISBLANK(N841)=FALSE,IF(ISERROR(INDEX(지갑!$B$2:$B$1048576,MATCH($N841&amp;O841,지갑!$J$2:$J$1048576,0))) = TRUE, "", INDEX(지갑!$B$2:$B$1048576,MATCH($N841&amp;O841,지갑!$J$2:$J$1048576,0))),"")</f>
        <v>exchange</v>
      </c>
      <c r="Q841" s="6" t="str">
        <f>IF(ISBLANK(N841)=FALSE,IF(ISERROR(INDEX(지갑!$C$2:$C$1048576,MATCH($N841&amp;O841,지갑!$J$2:$J$1048576,0))) = TRUE, "", INDEX(지갑!$C$2:$C$1048576,MATCH($N841&amp;O841,지갑!$J$2:$J$1048576,0))),"")</f>
        <v>Binance</v>
      </c>
      <c r="R841" s="6" t="str">
        <f>IF(ISBLANK(N841)=FALSE,IF(ISERROR(INDEX(지갑!$D$2:$D$1048576,MATCH($N841&amp;O841,지갑!$J$2:$J$1048576,0))) = TRUE, "", INDEX(지갑!$D$2:$D$1048576,MATCH($N841&amp;O841,지갑!$J$2:$J$1048576,0))),"")</f>
        <v>BBRICK</v>
      </c>
      <c r="S841" s="6" t="s">
        <v>1164</v>
      </c>
      <c r="T841" s="12">
        <v>44403.541052534732</v>
      </c>
      <c r="U841" s="2" t="str">
        <f t="shared" si="76"/>
        <v>2021-07-26</v>
      </c>
    </row>
    <row r="842" spans="1:21">
      <c r="A842" s="2" t="s">
        <v>3</v>
      </c>
      <c r="B842" s="2" t="str">
        <f t="shared" si="77"/>
        <v>Huobi</v>
      </c>
      <c r="C842" s="2" t="str">
        <f t="shared" si="78"/>
        <v>Peertec</v>
      </c>
      <c r="F842" s="2" t="str">
        <f t="shared" si="71"/>
        <v>BCH</v>
      </c>
      <c r="G842" s="2" t="str">
        <f>IF(INDEX(지갑!$H:$H,MATCH(A842&amp;B842&amp;C842&amp;D842&amp;E842&amp;F842&amp;H842,지갑!$K:$K,0))=0, "",INDEX(지갑!$H:$H,MATCH(A842&amp;B842&amp;C842&amp;D842&amp;E842&amp;F842&amp;H842,지갑!$K:$K,0)))</f>
        <v>0xdb245cf0aec8bf5d4b3002d00f3e701e80ba380a</v>
      </c>
      <c r="I842" s="6" t="s">
        <v>858</v>
      </c>
      <c r="J842" s="6" t="s">
        <v>58</v>
      </c>
      <c r="K842" s="6" t="s">
        <v>81</v>
      </c>
      <c r="L842" s="6" t="s">
        <v>1002</v>
      </c>
      <c r="M842" s="9">
        <v>2999.9998999999998</v>
      </c>
      <c r="N842" s="6" t="s">
        <v>393</v>
      </c>
      <c r="P842" s="6" t="str">
        <f>IF(ISBLANK(N842)=FALSE,IF(ISERROR(INDEX(지갑!$B$2:$B$1048576,MATCH($N842&amp;O842,지갑!$J$2:$J$1048576,0))) = TRUE, "", INDEX(지갑!$B$2:$B$1048576,MATCH($N842&amp;O842,지갑!$J$2:$J$1048576,0))),"")</f>
        <v>exchange</v>
      </c>
      <c r="Q842" s="6" t="str">
        <f>IF(ISBLANK(N842)=FALSE,IF(ISERROR(INDEX(지갑!$C$2:$C$1048576,MATCH($N842&amp;O842,지갑!$J$2:$J$1048576,0))) = TRUE, "", INDEX(지갑!$C$2:$C$1048576,MATCH($N842&amp;O842,지갑!$J$2:$J$1048576,0))),"")</f>
        <v>Gopax</v>
      </c>
      <c r="R842" s="6" t="str">
        <f>IF(ISBLANK(N842)=FALSE,IF(ISERROR(INDEX(지갑!$D$2:$D$1048576,MATCH($N842&amp;O842,지갑!$J$2:$J$1048576,0))) = TRUE, "", INDEX(지갑!$D$2:$D$1048576,MATCH($N842&amp;O842,지갑!$J$2:$J$1048576,0))),"")</f>
        <v>Gopax</v>
      </c>
      <c r="S842" s="6" t="s">
        <v>1165</v>
      </c>
      <c r="T842" s="12">
        <v>44403.551720960648</v>
      </c>
      <c r="U842" s="2" t="str">
        <f t="shared" si="76"/>
        <v>2021-07-26</v>
      </c>
    </row>
    <row r="843" spans="1:21">
      <c r="A843" s="2" t="s">
        <v>3</v>
      </c>
      <c r="B843" s="2" t="str">
        <f t="shared" si="77"/>
        <v>Huobi</v>
      </c>
      <c r="C843" s="2" t="str">
        <f t="shared" si="78"/>
        <v>Peertec</v>
      </c>
      <c r="F843" s="2" t="str">
        <f t="shared" si="71"/>
        <v>BCH</v>
      </c>
      <c r="G843" s="2" t="str">
        <f>IF(INDEX(지갑!$H:$H,MATCH(A843&amp;B843&amp;C843&amp;D843&amp;E843&amp;F843&amp;H843,지갑!$K:$K,0))=0, "",INDEX(지갑!$H:$H,MATCH(A843&amp;B843&amp;C843&amp;D843&amp;E843&amp;F843&amp;H843,지갑!$K:$K,0)))</f>
        <v>0xdb245cf0aec8bf5d4b3002d00f3e701e80ba380a</v>
      </c>
      <c r="I843" s="6" t="s">
        <v>858</v>
      </c>
      <c r="J843" s="6" t="s">
        <v>58</v>
      </c>
      <c r="K843" s="6" t="s">
        <v>81</v>
      </c>
      <c r="L843" s="6" t="s">
        <v>1002</v>
      </c>
      <c r="M843" s="9">
        <v>2999.9998999999998</v>
      </c>
      <c r="N843" s="6" t="s">
        <v>393</v>
      </c>
      <c r="P843" s="6" t="str">
        <f>IF(ISBLANK(N843)=FALSE,IF(ISERROR(INDEX(지갑!$B$2:$B$1048576,MATCH($N843&amp;O843,지갑!$J$2:$J$1048576,0))) = TRUE, "", INDEX(지갑!$B$2:$B$1048576,MATCH($N843&amp;O843,지갑!$J$2:$J$1048576,0))),"")</f>
        <v>exchange</v>
      </c>
      <c r="Q843" s="6" t="str">
        <f>IF(ISBLANK(N843)=FALSE,IF(ISERROR(INDEX(지갑!$C$2:$C$1048576,MATCH($N843&amp;O843,지갑!$J$2:$J$1048576,0))) = TRUE, "", INDEX(지갑!$C$2:$C$1048576,MATCH($N843&amp;O843,지갑!$J$2:$J$1048576,0))),"")</f>
        <v>Gopax</v>
      </c>
      <c r="R843" s="6" t="str">
        <f>IF(ISBLANK(N843)=FALSE,IF(ISERROR(INDEX(지갑!$D$2:$D$1048576,MATCH($N843&amp;O843,지갑!$J$2:$J$1048576,0))) = TRUE, "", INDEX(지갑!$D$2:$D$1048576,MATCH($N843&amp;O843,지갑!$J$2:$J$1048576,0))),"")</f>
        <v>Gopax</v>
      </c>
      <c r="S843" s="6" t="s">
        <v>1166</v>
      </c>
      <c r="T843" s="12">
        <v>44403.551721111107</v>
      </c>
      <c r="U843" s="2" t="str">
        <f t="shared" si="76"/>
        <v>2021-07-26</v>
      </c>
    </row>
    <row r="844" spans="1:21">
      <c r="A844" s="2" t="s">
        <v>3</v>
      </c>
      <c r="B844" s="2" t="str">
        <f t="shared" si="77"/>
        <v>Huobi</v>
      </c>
      <c r="C844" s="2" t="str">
        <f t="shared" si="78"/>
        <v>Peertec</v>
      </c>
      <c r="F844" s="2" t="str">
        <f t="shared" si="71"/>
        <v>BCH</v>
      </c>
      <c r="G844" s="2" t="str">
        <f>IF(INDEX(지갑!$H:$H,MATCH(A844&amp;B844&amp;C844&amp;D844&amp;E844&amp;F844&amp;H844,지갑!$K:$K,0))=0, "",INDEX(지갑!$H:$H,MATCH(A844&amp;B844&amp;C844&amp;D844&amp;E844&amp;F844&amp;H844,지갑!$K:$K,0)))</f>
        <v>0xdb245cf0aec8bf5d4b3002d00f3e701e80ba380a</v>
      </c>
      <c r="I844" s="6" t="s">
        <v>858</v>
      </c>
      <c r="J844" s="6" t="s">
        <v>58</v>
      </c>
      <c r="K844" s="6" t="s">
        <v>81</v>
      </c>
      <c r="L844" s="6" t="s">
        <v>1002</v>
      </c>
      <c r="M844" s="9">
        <v>764.34453661999999</v>
      </c>
      <c r="N844" s="6" t="s">
        <v>393</v>
      </c>
      <c r="P844" s="6" t="str">
        <f>IF(ISBLANK(N844)=FALSE,IF(ISERROR(INDEX(지갑!$B$2:$B$1048576,MATCH($N844&amp;O844,지갑!$J$2:$J$1048576,0))) = TRUE, "", INDEX(지갑!$B$2:$B$1048576,MATCH($N844&amp;O844,지갑!$J$2:$J$1048576,0))),"")</f>
        <v>exchange</v>
      </c>
      <c r="Q844" s="6" t="str">
        <f>IF(ISBLANK(N844)=FALSE,IF(ISERROR(INDEX(지갑!$C$2:$C$1048576,MATCH($N844&amp;O844,지갑!$J$2:$J$1048576,0))) = TRUE, "", INDEX(지갑!$C$2:$C$1048576,MATCH($N844&amp;O844,지갑!$J$2:$J$1048576,0))),"")</f>
        <v>Gopax</v>
      </c>
      <c r="R844" s="6" t="str">
        <f>IF(ISBLANK(N844)=FALSE,IF(ISERROR(INDEX(지갑!$D$2:$D$1048576,MATCH($N844&amp;O844,지갑!$J$2:$J$1048576,0))) = TRUE, "", INDEX(지갑!$D$2:$D$1048576,MATCH($N844&amp;O844,지갑!$J$2:$J$1048576,0))),"")</f>
        <v>Gopax</v>
      </c>
      <c r="S844" s="6" t="s">
        <v>1167</v>
      </c>
      <c r="T844" s="12">
        <v>44403.551721377313</v>
      </c>
      <c r="U844" s="2" t="str">
        <f t="shared" si="76"/>
        <v>2021-07-26</v>
      </c>
    </row>
    <row r="845" spans="1:21">
      <c r="A845" s="2" t="s">
        <v>3</v>
      </c>
      <c r="B845" s="2" t="str">
        <f t="shared" si="77"/>
        <v>Huobi</v>
      </c>
      <c r="C845" s="2" t="str">
        <f t="shared" si="78"/>
        <v>Peertec</v>
      </c>
      <c r="F845" s="2" t="str">
        <f t="shared" si="71"/>
        <v>ETH</v>
      </c>
      <c r="G845" s="2" t="str">
        <f>IF(INDEX(지갑!$H:$H,MATCH(A845&amp;B845&amp;C845&amp;D845&amp;E845&amp;F845&amp;H845,지갑!$K:$K,0))=0, "",INDEX(지갑!$H:$H,MATCH(A845&amp;B845&amp;C845&amp;D845&amp;E845&amp;F845&amp;H845,지갑!$K:$K,0)))</f>
        <v>0xdb245cf0aec8bf5d4b3002d00f3e701e80ba380a</v>
      </c>
      <c r="I845" s="6" t="s">
        <v>858</v>
      </c>
      <c r="J845" s="6" t="s">
        <v>58</v>
      </c>
      <c r="K845" s="6" t="s">
        <v>11</v>
      </c>
      <c r="L845" s="6" t="s">
        <v>1005</v>
      </c>
      <c r="M845" s="9">
        <v>1503.9999625800001</v>
      </c>
      <c r="N845" s="6" t="s">
        <v>199</v>
      </c>
      <c r="P845" s="6" t="str">
        <f>IF(ISBLANK(N845)=FALSE,IF(ISERROR(INDEX(지갑!$B$2:$B$1048576,MATCH($N845&amp;O845,지갑!$J$2:$J$1048576,0))) = TRUE, "", INDEX(지갑!$B$2:$B$1048576,MATCH($N845&amp;O845,지갑!$J$2:$J$1048576,0))),"")</f>
        <v>exchange</v>
      </c>
      <c r="Q845" s="6" t="str">
        <f>IF(ISBLANK(N845)=FALSE,IF(ISERROR(INDEX(지갑!$C$2:$C$1048576,MATCH($N845&amp;O845,지갑!$J$2:$J$1048576,0))) = TRUE, "", INDEX(지갑!$C$2:$C$1048576,MATCH($N845&amp;O845,지갑!$J$2:$J$1048576,0))),"")</f>
        <v>FTX</v>
      </c>
      <c r="R845" s="6" t="str">
        <f>IF(ISBLANK(N845)=FALSE,IF(ISERROR(INDEX(지갑!$D$2:$D$1048576,MATCH($N845&amp;O845,지갑!$J$2:$J$1048576,0))) = TRUE, "", INDEX(지갑!$D$2:$D$1048576,MATCH($N845&amp;O845,지갑!$J$2:$J$1048576,0))),"")</f>
        <v>Peertec</v>
      </c>
      <c r="S845" s="6" t="s">
        <v>1168</v>
      </c>
      <c r="T845" s="12">
        <v>44403.715595451387</v>
      </c>
      <c r="U845" s="2" t="str">
        <f t="shared" si="76"/>
        <v>2021-07-26</v>
      </c>
    </row>
    <row r="846" spans="1:21">
      <c r="A846" s="2" t="s">
        <v>3</v>
      </c>
      <c r="B846" s="2" t="str">
        <f t="shared" si="77"/>
        <v>Huobi</v>
      </c>
      <c r="C846" s="2" t="str">
        <f t="shared" si="78"/>
        <v>Peertec</v>
      </c>
      <c r="F846" s="2" t="str">
        <f t="shared" si="71"/>
        <v>USDT</v>
      </c>
      <c r="G846" s="2" t="str">
        <f>IF(INDEX(지갑!$H:$H,MATCH(A846&amp;B846&amp;C846&amp;D846&amp;E846&amp;F846&amp;H846,지갑!$K:$K,0))=0, "",INDEX(지갑!$H:$H,MATCH(A846&amp;B846&amp;C846&amp;D846&amp;E846&amp;F846&amp;H846,지갑!$K:$K,0)))</f>
        <v>0xdb245cf0aec8bf5d4b3002d00f3e701e80ba380a</v>
      </c>
      <c r="I846" s="6" t="s">
        <v>858</v>
      </c>
      <c r="J846" s="6" t="s">
        <v>58</v>
      </c>
      <c r="K846" s="6" t="s">
        <v>13</v>
      </c>
      <c r="L846" s="6" t="s">
        <v>11</v>
      </c>
      <c r="M846" s="9">
        <v>1000</v>
      </c>
      <c r="N846" s="6" t="s">
        <v>1169</v>
      </c>
      <c r="P846" s="6" t="str">
        <f>IF(ISBLANK(N846)=FALSE,IF(ISERROR(INDEX(지갑!$B$2:$B$1048576,MATCH($N846&amp;O846,지갑!$J$2:$J$1048576,0))) = TRUE, "", INDEX(지갑!$B$2:$B$1048576,MATCH($N846&amp;O846,지갑!$J$2:$J$1048576,0))),"")</f>
        <v/>
      </c>
      <c r="Q846" s="6" t="str">
        <f>IF(ISBLANK(N846)=FALSE,IF(ISERROR(INDEX(지갑!$C$2:$C$1048576,MATCH($N846&amp;O846,지갑!$J$2:$J$1048576,0))) = TRUE, "", INDEX(지갑!$C$2:$C$1048576,MATCH($N846&amp;O846,지갑!$J$2:$J$1048576,0))),"")</f>
        <v/>
      </c>
      <c r="R846" s="6" t="str">
        <f>IF(ISBLANK(N846)=FALSE,IF(ISERROR(INDEX(지갑!$D$2:$D$1048576,MATCH($N846&amp;O846,지갑!$J$2:$J$1048576,0))) = TRUE, "", INDEX(지갑!$D$2:$D$1048576,MATCH($N846&amp;O846,지갑!$J$2:$J$1048576,0))),"")</f>
        <v/>
      </c>
      <c r="S846" s="6" t="s">
        <v>1170</v>
      </c>
      <c r="T846" s="12">
        <v>44404.769088900473</v>
      </c>
      <c r="U846" s="2" t="str">
        <f t="shared" si="76"/>
        <v>2021-07-27</v>
      </c>
    </row>
    <row r="847" spans="1:21">
      <c r="A847" s="2" t="s">
        <v>3</v>
      </c>
      <c r="B847" s="2" t="str">
        <f t="shared" si="77"/>
        <v>Huobi</v>
      </c>
      <c r="C847" s="2" t="str">
        <f t="shared" si="78"/>
        <v>Peertec</v>
      </c>
      <c r="F847" s="2" t="str">
        <f t="shared" si="71"/>
        <v>DOGE</v>
      </c>
      <c r="G847" s="2" t="e">
        <f>IF(INDEX(지갑!$H:$H,MATCH(A847&amp;B847&amp;C847&amp;D847&amp;E847&amp;F847&amp;H847,지갑!$K:$K,0))=0, "",INDEX(지갑!$H:$H,MATCH(A847&amp;B847&amp;C847&amp;D847&amp;E847&amp;F847&amp;H847,지갑!$K:$K,0)))</f>
        <v>#N/A</v>
      </c>
      <c r="I847" s="6" t="s">
        <v>858</v>
      </c>
      <c r="J847" s="6" t="s">
        <v>58</v>
      </c>
      <c r="K847" s="6" t="s">
        <v>1171</v>
      </c>
      <c r="L847" s="6" t="s">
        <v>1005</v>
      </c>
      <c r="M847" s="9">
        <v>3694876.8320513698</v>
      </c>
      <c r="N847" s="6" t="s">
        <v>199</v>
      </c>
      <c r="P847" s="6" t="str">
        <f>IF(ISBLANK(N847)=FALSE,IF(ISERROR(INDEX(지갑!$B$2:$B$1048576,MATCH($N847&amp;O847,지갑!$J$2:$J$1048576,0))) = TRUE, "", INDEX(지갑!$B$2:$B$1048576,MATCH($N847&amp;O847,지갑!$J$2:$J$1048576,0))),"")</f>
        <v>exchange</v>
      </c>
      <c r="Q847" s="6" t="str">
        <f>IF(ISBLANK(N847)=FALSE,IF(ISERROR(INDEX(지갑!$C$2:$C$1048576,MATCH($N847&amp;O847,지갑!$J$2:$J$1048576,0))) = TRUE, "", INDEX(지갑!$C$2:$C$1048576,MATCH($N847&amp;O847,지갑!$J$2:$J$1048576,0))),"")</f>
        <v>FTX</v>
      </c>
      <c r="R847" s="6" t="str">
        <f>IF(ISBLANK(N847)=FALSE,IF(ISERROR(INDEX(지갑!$D$2:$D$1048576,MATCH($N847&amp;O847,지갑!$J$2:$J$1048576,0))) = TRUE, "", INDEX(지갑!$D$2:$D$1048576,MATCH($N847&amp;O847,지갑!$J$2:$J$1048576,0))),"")</f>
        <v>Peertec</v>
      </c>
      <c r="S847" s="6" t="s">
        <v>1172</v>
      </c>
      <c r="T847" s="12">
        <v>44405.742366412043</v>
      </c>
      <c r="U847" s="2" t="str">
        <f t="shared" si="76"/>
        <v>2021-07-28</v>
      </c>
    </row>
    <row r="848" spans="1:21">
      <c r="A848" s="2" t="s">
        <v>3</v>
      </c>
      <c r="B848" s="2" t="str">
        <f t="shared" si="77"/>
        <v>Huobi</v>
      </c>
      <c r="C848" s="2" t="str">
        <f t="shared" si="78"/>
        <v>Peertec</v>
      </c>
      <c r="F848" s="2" t="str">
        <f t="shared" si="71"/>
        <v>BTC</v>
      </c>
      <c r="G848" s="2" t="str">
        <f>IF(INDEX(지갑!$H:$H,MATCH(A848&amp;B848&amp;C848&amp;D848&amp;E848&amp;F848&amp;H848,지갑!$K:$K,0))=0, "",INDEX(지갑!$H:$H,MATCH(A848&amp;B848&amp;C848&amp;D848&amp;E848&amp;F848&amp;H848,지갑!$K:$K,0)))</f>
        <v>1MdatewJkKfSptYBaJvgEBFYCEbiCkELVt</v>
      </c>
      <c r="I848" s="6" t="s">
        <v>858</v>
      </c>
      <c r="J848" s="6" t="s">
        <v>58</v>
      </c>
      <c r="K848" s="6" t="s">
        <v>9</v>
      </c>
      <c r="L848" s="6" t="s">
        <v>9</v>
      </c>
      <c r="M848" s="9">
        <v>29.999600000000001</v>
      </c>
      <c r="N848" s="6" t="s">
        <v>1158</v>
      </c>
      <c r="P848" s="6" t="str">
        <f>IF(ISBLANK(N848)=FALSE,IF(ISERROR(INDEX(지갑!$B$2:$B$1048576,MATCH($N848&amp;O848,지갑!$J$2:$J$1048576,0))) = TRUE, "", INDEX(지갑!$B$2:$B$1048576,MATCH($N848&amp;O848,지갑!$J$2:$J$1048576,0))),"")</f>
        <v/>
      </c>
      <c r="Q848" s="6" t="str">
        <f>IF(ISBLANK(N848)=FALSE,IF(ISERROR(INDEX(지갑!$C$2:$C$1048576,MATCH($N848&amp;O848,지갑!$J$2:$J$1048576,0))) = TRUE, "", INDEX(지갑!$C$2:$C$1048576,MATCH($N848&amp;O848,지갑!$J$2:$J$1048576,0))),"")</f>
        <v/>
      </c>
      <c r="R848" s="6" t="str">
        <f>IF(ISBLANK(N848)=FALSE,IF(ISERROR(INDEX(지갑!$D$2:$D$1048576,MATCH($N848&amp;O848,지갑!$J$2:$J$1048576,0))) = TRUE, "", INDEX(지갑!$D$2:$D$1048576,MATCH($N848&amp;O848,지갑!$J$2:$J$1048576,0))),"")</f>
        <v/>
      </c>
      <c r="S848" s="6" t="s">
        <v>1173</v>
      </c>
      <c r="T848" s="12">
        <v>44410.295462870366</v>
      </c>
      <c r="U848" s="2" t="str">
        <f t="shared" si="76"/>
        <v>2021-08-02</v>
      </c>
    </row>
    <row r="849" spans="1:21">
      <c r="A849" s="2" t="s">
        <v>3</v>
      </c>
      <c r="B849" s="2" t="str">
        <f t="shared" si="77"/>
        <v>Huobi</v>
      </c>
      <c r="C849" s="2" t="str">
        <f t="shared" si="78"/>
        <v>Peertec</v>
      </c>
      <c r="F849" s="2" t="str">
        <f t="shared" si="71"/>
        <v>BTC</v>
      </c>
      <c r="G849" s="2" t="str">
        <f>IF(INDEX(지갑!$H:$H,MATCH(A849&amp;B849&amp;C849&amp;D849&amp;E849&amp;F849&amp;H849,지갑!$K:$K,0))=0, "",INDEX(지갑!$H:$H,MATCH(A849&amp;B849&amp;C849&amp;D849&amp;E849&amp;F849&amp;H849,지갑!$K:$K,0)))</f>
        <v>1MdatewJkKfSptYBaJvgEBFYCEbiCkELVt</v>
      </c>
      <c r="I849" s="6" t="s">
        <v>858</v>
      </c>
      <c r="J849" s="6" t="s">
        <v>58</v>
      </c>
      <c r="K849" s="6" t="s">
        <v>9</v>
      </c>
      <c r="L849" s="6" t="s">
        <v>9</v>
      </c>
      <c r="M849" s="9">
        <v>0.42218422</v>
      </c>
      <c r="N849" s="6" t="s">
        <v>220</v>
      </c>
      <c r="P849" s="6" t="str">
        <f>IF(ISBLANK(N849)=FALSE,IF(ISERROR(INDEX(지갑!$B$2:$B$1048576,MATCH($N849&amp;O849,지갑!$J$2:$J$1048576,0))) = TRUE, "", INDEX(지갑!$B$2:$B$1048576,MATCH($N849&amp;O849,지갑!$J$2:$J$1048576,0))),"")</f>
        <v>exchange</v>
      </c>
      <c r="Q849" s="6" t="str">
        <f>IF(ISBLANK(N849)=FALSE,IF(ISERROR(INDEX(지갑!$C$2:$C$1048576,MATCH($N849&amp;O849,지갑!$J$2:$J$1048576,0))) = TRUE, "", INDEX(지갑!$C$2:$C$1048576,MATCH($N849&amp;O849,지갑!$J$2:$J$1048576,0))),"")</f>
        <v>Gopax</v>
      </c>
      <c r="R849" s="6" t="str">
        <f>IF(ISBLANK(N849)=FALSE,IF(ISERROR(INDEX(지갑!$D$2:$D$1048576,MATCH($N849&amp;O849,지갑!$J$2:$J$1048576,0))) = TRUE, "", INDEX(지갑!$D$2:$D$1048576,MATCH($N849&amp;O849,지갑!$J$2:$J$1048576,0))),"")</f>
        <v>BBRICK</v>
      </c>
      <c r="S849" s="6" t="s">
        <v>1174</v>
      </c>
      <c r="T849" s="12">
        <v>44411.571051979168</v>
      </c>
      <c r="U849" s="2" t="str">
        <f t="shared" si="76"/>
        <v>2021-08-03</v>
      </c>
    </row>
    <row r="850" spans="1:21">
      <c r="A850" s="2" t="s">
        <v>3</v>
      </c>
      <c r="B850" s="2" t="s">
        <v>6</v>
      </c>
      <c r="C850" s="2" t="s">
        <v>8</v>
      </c>
      <c r="D850" s="2" t="s">
        <v>1855</v>
      </c>
      <c r="E850" s="2">
        <v>10003</v>
      </c>
      <c r="F850" s="2" t="str">
        <f t="shared" si="71"/>
        <v>ETH</v>
      </c>
      <c r="G850" s="2" t="str">
        <f>IF(INDEX(지갑!$H:$H,MATCH(A850&amp;B850&amp;C850&amp;D850&amp;E850&amp;F850&amp;H850,지갑!$K:$K,0))=0, "",INDEX(지갑!$H:$H,MATCH(A850&amp;B850&amp;C850&amp;D850&amp;E850&amp;F850&amp;H850,지갑!$K:$K,0)))</f>
        <v>0xaB4Bfe506a3Cb36ADDf97678293bD429B9951726</v>
      </c>
      <c r="I850" s="6" t="s">
        <v>6</v>
      </c>
      <c r="J850" s="6" t="s">
        <v>58</v>
      </c>
      <c r="K850" s="6" t="s">
        <v>11</v>
      </c>
      <c r="L850" s="6" t="str">
        <f t="shared" ref="L850:L855" si="79">UPPER(K850)</f>
        <v>ETH</v>
      </c>
      <c r="M850" s="23">
        <v>1</v>
      </c>
      <c r="N850" s="6" t="s">
        <v>115</v>
      </c>
      <c r="P850" s="6" t="str">
        <f>IF(ISBLANK(N850)=FALSE,IF(ISERROR(INDEX(지갑!$B$2:$B$1048576,MATCH($N850&amp;O850,지갑!$J$2:$J$1048576,0))) = TRUE, "", INDEX(지갑!$B$2:$B$1048576,MATCH($N850&amp;O850,지갑!$J$2:$J$1048576,0))),"")</f>
        <v>Wallet</v>
      </c>
      <c r="Q850" s="6" t="str">
        <f>IF(ISBLANK(N850)=FALSE,IF(ISERROR(INDEX(지갑!$C$2:$C$1048576,MATCH($N850&amp;O850,지갑!$J$2:$J$1048576,0))) = TRUE, "", INDEX(지갑!$C$2:$C$1048576,MATCH($N850&amp;O850,지갑!$J$2:$J$1048576,0))),"")</f>
        <v>Metamask</v>
      </c>
      <c r="R850" s="6" t="str">
        <f>IF(ISBLANK(N850)=FALSE,IF(ISERROR(INDEX(지갑!$D$2:$D$1048576,MATCH($N850&amp;O850,지갑!$J$2:$J$1048576,0))) = TRUE, "", INDEX(지갑!$D$2:$D$1048576,MATCH($N850&amp;O850,지갑!$J$2:$J$1048576,0))),"")</f>
        <v>Peertec</v>
      </c>
      <c r="S850" s="6" t="s">
        <v>491</v>
      </c>
      <c r="T850" s="12">
        <v>44666.697071759256</v>
      </c>
      <c r="U850" s="2" t="str">
        <f t="shared" si="76"/>
        <v>2022-04-15</v>
      </c>
    </row>
    <row r="851" spans="1:21">
      <c r="A851" s="2" t="s">
        <v>3</v>
      </c>
      <c r="B851" s="2" t="s">
        <v>6</v>
      </c>
      <c r="C851" s="2" t="s">
        <v>8</v>
      </c>
      <c r="D851" s="2" t="s">
        <v>1855</v>
      </c>
      <c r="E851" s="2">
        <v>10003</v>
      </c>
      <c r="F851" s="2" t="str">
        <f t="shared" si="71"/>
        <v>USDC</v>
      </c>
      <c r="G851" s="2" t="str">
        <f>IF(INDEX(지갑!$H:$H,MATCH(A851&amp;B851&amp;C851&amp;D851&amp;E851&amp;F851&amp;H851,지갑!$K:$K,0))=0, "",INDEX(지갑!$H:$H,MATCH(A851&amp;B851&amp;C851&amp;D851&amp;E851&amp;F851&amp;H851,지갑!$K:$K,0)))</f>
        <v>0x8E59558B73A92572834169Dc0096df9E42168B57</v>
      </c>
      <c r="I851" s="6" t="s">
        <v>6</v>
      </c>
      <c r="J851" s="6" t="s">
        <v>58</v>
      </c>
      <c r="K851" s="6" t="s">
        <v>12</v>
      </c>
      <c r="L851" s="6" t="str">
        <f t="shared" si="79"/>
        <v>USDC</v>
      </c>
      <c r="M851" s="23">
        <v>272000</v>
      </c>
      <c r="N851" s="6" t="s">
        <v>115</v>
      </c>
      <c r="P851" s="6" t="str">
        <f>IF(ISBLANK(N851)=FALSE,IF(ISERROR(INDEX(지갑!$B$2:$B$1048576,MATCH($N851&amp;O851,지갑!$J$2:$J$1048576,0))) = TRUE, "", INDEX(지갑!$B$2:$B$1048576,MATCH($N851&amp;O851,지갑!$J$2:$J$1048576,0))),"")</f>
        <v>Wallet</v>
      </c>
      <c r="Q851" s="6" t="str">
        <f>IF(ISBLANK(N851)=FALSE,IF(ISERROR(INDEX(지갑!$C$2:$C$1048576,MATCH($N851&amp;O851,지갑!$J$2:$J$1048576,0))) = TRUE, "", INDEX(지갑!$C$2:$C$1048576,MATCH($N851&amp;O851,지갑!$J$2:$J$1048576,0))),"")</f>
        <v>Metamask</v>
      </c>
      <c r="R851" s="6" t="str">
        <f>IF(ISBLANK(N851)=FALSE,IF(ISERROR(INDEX(지갑!$D$2:$D$1048576,MATCH($N851&amp;O851,지갑!$J$2:$J$1048576,0))) = TRUE, "", INDEX(지갑!$D$2:$D$1048576,MATCH($N851&amp;O851,지갑!$J$2:$J$1048576,0))),"")</f>
        <v>Peertec</v>
      </c>
      <c r="S851" s="6" t="s">
        <v>492</v>
      </c>
      <c r="T851" s="12">
        <v>44665.42015046296</v>
      </c>
      <c r="U851" s="2" t="str">
        <f t="shared" si="76"/>
        <v>2022-04-14</v>
      </c>
    </row>
    <row r="852" spans="1:21">
      <c r="A852" s="2" t="s">
        <v>3</v>
      </c>
      <c r="B852" s="2" t="s">
        <v>6</v>
      </c>
      <c r="C852" s="2" t="s">
        <v>8</v>
      </c>
      <c r="D852" s="2" t="s">
        <v>1855</v>
      </c>
      <c r="E852" s="2">
        <v>10003</v>
      </c>
      <c r="F852" s="2" t="str">
        <f t="shared" si="71"/>
        <v>USDC</v>
      </c>
      <c r="G852" s="2" t="str">
        <f>IF(INDEX(지갑!$H:$H,MATCH(A852&amp;B852&amp;C852&amp;D852&amp;E852&amp;F852&amp;H852,지갑!$K:$K,0))=0, "",INDEX(지갑!$H:$H,MATCH(A852&amp;B852&amp;C852&amp;D852&amp;E852&amp;F852&amp;H852,지갑!$K:$K,0)))</f>
        <v>0x8E59558B73A92572834169Dc0096df9E42168B57</v>
      </c>
      <c r="I852" s="6" t="s">
        <v>6</v>
      </c>
      <c r="J852" s="6" t="s">
        <v>58</v>
      </c>
      <c r="K852" s="6" t="s">
        <v>12</v>
      </c>
      <c r="L852" s="6" t="str">
        <f t="shared" si="79"/>
        <v>USDC</v>
      </c>
      <c r="M852" s="23">
        <v>600000</v>
      </c>
      <c r="N852" s="6" t="s">
        <v>115</v>
      </c>
      <c r="P852" s="6" t="str">
        <f>IF(ISBLANK(N852)=FALSE,IF(ISERROR(INDEX(지갑!$B$2:$B$1048576,MATCH($N852&amp;O852,지갑!$J$2:$J$1048576,0))) = TRUE, "", INDEX(지갑!$B$2:$B$1048576,MATCH($N852&amp;O852,지갑!$J$2:$J$1048576,0))),"")</f>
        <v>Wallet</v>
      </c>
      <c r="Q852" s="6" t="str">
        <f>IF(ISBLANK(N852)=FALSE,IF(ISERROR(INDEX(지갑!$C$2:$C$1048576,MATCH($N852&amp;O852,지갑!$J$2:$J$1048576,0))) = TRUE, "", INDEX(지갑!$C$2:$C$1048576,MATCH($N852&amp;O852,지갑!$J$2:$J$1048576,0))),"")</f>
        <v>Metamask</v>
      </c>
      <c r="R852" s="6" t="str">
        <f>IF(ISBLANK(N852)=FALSE,IF(ISERROR(INDEX(지갑!$D$2:$D$1048576,MATCH($N852&amp;O852,지갑!$J$2:$J$1048576,0))) = TRUE, "", INDEX(지갑!$D$2:$D$1048576,MATCH($N852&amp;O852,지갑!$J$2:$J$1048576,0))),"")</f>
        <v>Peertec</v>
      </c>
      <c r="S852" s="6" t="s">
        <v>493</v>
      </c>
      <c r="T852" s="12">
        <v>44664.41983796296</v>
      </c>
      <c r="U852" s="2" t="str">
        <f t="shared" si="76"/>
        <v>2022-04-13</v>
      </c>
    </row>
    <row r="853" spans="1:21">
      <c r="A853" s="2" t="s">
        <v>3</v>
      </c>
      <c r="B853" s="2" t="s">
        <v>6</v>
      </c>
      <c r="C853" s="2" t="s">
        <v>8</v>
      </c>
      <c r="D853" s="2" t="s">
        <v>1855</v>
      </c>
      <c r="E853" s="2">
        <v>10003</v>
      </c>
      <c r="F853" s="2" t="str">
        <f t="shared" si="71"/>
        <v>XRP</v>
      </c>
      <c r="G853" s="2" t="str">
        <f>IF(INDEX(지갑!$H:$H,MATCH(A853&amp;B853&amp;C853&amp;D853&amp;E853&amp;F853&amp;H853,지갑!$K:$K,0))=0, "",INDEX(지갑!$H:$H,MATCH(A853&amp;B853&amp;C853&amp;D853&amp;E853&amp;F853&amp;H853,지갑!$K:$K,0)))</f>
        <v>rPFXvVo2fYXVPdV9gCHQouHsMgMhQ2aUwM</v>
      </c>
      <c r="H853" s="2">
        <v>3680179910</v>
      </c>
      <c r="I853" s="6" t="s">
        <v>6</v>
      </c>
      <c r="J853" s="6" t="s">
        <v>58</v>
      </c>
      <c r="K853" s="6" t="s">
        <v>10</v>
      </c>
      <c r="L853" s="6" t="str">
        <f t="shared" si="79"/>
        <v>XRP</v>
      </c>
      <c r="M853" s="23">
        <v>185274.628</v>
      </c>
      <c r="N853" s="6" t="s">
        <v>93</v>
      </c>
      <c r="O853" s="6">
        <v>6449</v>
      </c>
      <c r="P853" s="6" t="str">
        <f>IF(ISBLANK(N853)=FALSE,IF(ISERROR(INDEX(지갑!$B$2:$B$1048576,MATCH($N853&amp;O853,지갑!$J$2:$J$1048576,0))) = TRUE, "", INDEX(지갑!$B$2:$B$1048576,MATCH($N853&amp;O853,지갑!$J$2:$J$1048576,0))),"")</f>
        <v>exchange</v>
      </c>
      <c r="Q853" s="6" t="str">
        <f>IF(ISBLANK(N853)=FALSE,IF(ISERROR(INDEX(지갑!$C$2:$C$1048576,MATCH($N853&amp;O853,지갑!$J$2:$J$1048576,0))) = TRUE, "", INDEX(지갑!$C$2:$C$1048576,MATCH($N853&amp;O853,지갑!$J$2:$J$1048576,0))),"")</f>
        <v>GDAC</v>
      </c>
      <c r="R853" s="6" t="str">
        <f>IF(ISBLANK(N853)=FALSE,IF(ISERROR(INDEX(지갑!$D$2:$D$1048576,MATCH($N853&amp;O853,지갑!$J$2:$J$1048576,0))) = TRUE, "", INDEX(지갑!$D$2:$D$1048576,MATCH($N853&amp;O853,지갑!$J$2:$J$1048576,0))),"")</f>
        <v>Peertec</v>
      </c>
      <c r="S853" s="6" t="s">
        <v>494</v>
      </c>
      <c r="T853" s="12">
        <v>44662.395833333336</v>
      </c>
      <c r="U853" s="2" t="str">
        <f t="shared" si="76"/>
        <v>2022-04-11</v>
      </c>
    </row>
    <row r="854" spans="1:21">
      <c r="A854" s="2" t="s">
        <v>3</v>
      </c>
      <c r="B854" s="2" t="s">
        <v>6</v>
      </c>
      <c r="C854" s="2" t="s">
        <v>8</v>
      </c>
      <c r="D854" s="2" t="s">
        <v>1855</v>
      </c>
      <c r="E854" s="2">
        <v>10003</v>
      </c>
      <c r="F854" s="2" t="str">
        <f t="shared" si="71"/>
        <v>USDC</v>
      </c>
      <c r="G854" s="2" t="str">
        <f>IF(INDEX(지갑!$H:$H,MATCH(A854&amp;B854&amp;C854&amp;D854&amp;E854&amp;F854&amp;H854,지갑!$K:$K,0))=0, "",INDEX(지갑!$H:$H,MATCH(A854&amp;B854&amp;C854&amp;D854&amp;E854&amp;F854&amp;H854,지갑!$K:$K,0)))</f>
        <v>0x8E59558B73A92572834169Dc0096df9E42168B57</v>
      </c>
      <c r="I854" s="6" t="s">
        <v>6</v>
      </c>
      <c r="J854" s="6" t="s">
        <v>58</v>
      </c>
      <c r="K854" s="6" t="s">
        <v>12</v>
      </c>
      <c r="L854" s="6" t="str">
        <f t="shared" si="79"/>
        <v>USDC</v>
      </c>
      <c r="M854" s="23">
        <v>300000</v>
      </c>
      <c r="N854" s="6" t="s">
        <v>115</v>
      </c>
      <c r="P854" s="6" t="str">
        <f>IF(ISBLANK(N854)=FALSE,IF(ISERROR(INDEX(지갑!$B$2:$B$1048576,MATCH($N854&amp;O854,지갑!$J$2:$J$1048576,0))) = TRUE, "", INDEX(지갑!$B$2:$B$1048576,MATCH($N854&amp;O854,지갑!$J$2:$J$1048576,0))),"")</f>
        <v>Wallet</v>
      </c>
      <c r="Q854" s="6" t="str">
        <f>IF(ISBLANK(N854)=FALSE,IF(ISERROR(INDEX(지갑!$C$2:$C$1048576,MATCH($N854&amp;O854,지갑!$J$2:$J$1048576,0))) = TRUE, "", INDEX(지갑!$C$2:$C$1048576,MATCH($N854&amp;O854,지갑!$J$2:$J$1048576,0))),"")</f>
        <v>Metamask</v>
      </c>
      <c r="R854" s="6" t="str">
        <f>IF(ISBLANK(N854)=FALSE,IF(ISERROR(INDEX(지갑!$D$2:$D$1048576,MATCH($N854&amp;O854,지갑!$J$2:$J$1048576,0))) = TRUE, "", INDEX(지갑!$D$2:$D$1048576,MATCH($N854&amp;O854,지갑!$J$2:$J$1048576,0))),"")</f>
        <v>Peertec</v>
      </c>
      <c r="S854" s="6" t="s">
        <v>495</v>
      </c>
      <c r="T854" s="12">
        <v>44661.521249999998</v>
      </c>
      <c r="U854" s="2" t="str">
        <f t="shared" si="76"/>
        <v>2022-04-10</v>
      </c>
    </row>
    <row r="855" spans="1:21">
      <c r="A855" s="2" t="s">
        <v>3</v>
      </c>
      <c r="B855" s="2" t="s">
        <v>6</v>
      </c>
      <c r="C855" s="2" t="s">
        <v>8</v>
      </c>
      <c r="D855" s="2" t="s">
        <v>1855</v>
      </c>
      <c r="E855" s="2">
        <v>10003</v>
      </c>
      <c r="F855" s="2" t="str">
        <f t="shared" si="71"/>
        <v>USDC</v>
      </c>
      <c r="G855" s="2" t="str">
        <f>IF(INDEX(지갑!$H:$H,MATCH(A855&amp;B855&amp;C855&amp;D855&amp;E855&amp;F855&amp;H855,지갑!$K:$K,0))=0, "",INDEX(지갑!$H:$H,MATCH(A855&amp;B855&amp;C855&amp;D855&amp;E855&amp;F855&amp;H855,지갑!$K:$K,0)))</f>
        <v>0x8E59558B73A92572834169Dc0096df9E42168B57</v>
      </c>
      <c r="I855" s="6" t="s">
        <v>6</v>
      </c>
      <c r="J855" s="6" t="s">
        <v>58</v>
      </c>
      <c r="K855" s="6" t="s">
        <v>12</v>
      </c>
      <c r="L855" s="6" t="str">
        <f t="shared" si="79"/>
        <v>USDC</v>
      </c>
      <c r="M855" s="23">
        <v>130000</v>
      </c>
      <c r="N855" s="6" t="s">
        <v>115</v>
      </c>
      <c r="P855" s="6" t="str">
        <f>IF(ISBLANK(N855)=FALSE,IF(ISERROR(INDEX(지갑!$B$2:$B$1048576,MATCH($N855&amp;O855,지갑!$J$2:$J$1048576,0))) = TRUE, "", INDEX(지갑!$B$2:$B$1048576,MATCH($N855&amp;O855,지갑!$J$2:$J$1048576,0))),"")</f>
        <v>Wallet</v>
      </c>
      <c r="Q855" s="6" t="str">
        <f>IF(ISBLANK(N855)=FALSE,IF(ISERROR(INDEX(지갑!$C$2:$C$1048576,MATCH($N855&amp;O855,지갑!$J$2:$J$1048576,0))) = TRUE, "", INDEX(지갑!$C$2:$C$1048576,MATCH($N855&amp;O855,지갑!$J$2:$J$1048576,0))),"")</f>
        <v>Metamask</v>
      </c>
      <c r="R855" s="6" t="str">
        <f>IF(ISBLANK(N855)=FALSE,IF(ISERROR(INDEX(지갑!$D$2:$D$1048576,MATCH($N855&amp;O855,지갑!$J$2:$J$1048576,0))) = TRUE, "", INDEX(지갑!$D$2:$D$1048576,MATCH($N855&amp;O855,지갑!$J$2:$J$1048576,0))),"")</f>
        <v>Peertec</v>
      </c>
      <c r="S855" s="6" t="s">
        <v>496</v>
      </c>
      <c r="T855" s="12">
        <v>44659.414629629631</v>
      </c>
      <c r="U855" s="2" t="str">
        <f t="shared" si="76"/>
        <v>2022-04-08</v>
      </c>
    </row>
    <row r="856" spans="1:21">
      <c r="A856" s="2" t="s">
        <v>3</v>
      </c>
      <c r="B856" s="2" t="str">
        <f>I856</f>
        <v>Huobi</v>
      </c>
      <c r="C856" s="2" t="str">
        <f>J856</f>
        <v>Peertec</v>
      </c>
      <c r="F856" s="2" t="str">
        <f t="shared" si="71"/>
        <v>ETH</v>
      </c>
      <c r="G856" s="2" t="str">
        <f>IF(INDEX(지갑!$H:$H,MATCH(A856&amp;B856&amp;C856&amp;D856&amp;E856&amp;F856&amp;H856,지갑!$K:$K,0))=0, "",INDEX(지갑!$H:$H,MATCH(A856&amp;B856&amp;C856&amp;D856&amp;E856&amp;F856&amp;H856,지갑!$K:$K,0)))</f>
        <v>0xdb245cf0aec8bf5d4b3002d00f3e701e80ba380a</v>
      </c>
      <c r="I856" s="6" t="s">
        <v>858</v>
      </c>
      <c r="J856" s="6" t="s">
        <v>58</v>
      </c>
      <c r="K856" s="6" t="s">
        <v>11</v>
      </c>
      <c r="L856" s="6" t="s">
        <v>11</v>
      </c>
      <c r="M856" s="9">
        <v>1999.9960000000001</v>
      </c>
      <c r="N856" s="6" t="s">
        <v>416</v>
      </c>
      <c r="P856" s="6" t="str">
        <f>IF(ISBLANK(N856)=FALSE,IF(ISERROR(INDEX(지갑!$B$2:$B$1048576,MATCH($N856&amp;O856,지갑!$J$2:$J$1048576,0))) = TRUE, "", INDEX(지갑!$B$2:$B$1048576,MATCH($N856&amp;O856,지갑!$J$2:$J$1048576,0))),"")</f>
        <v>exchange</v>
      </c>
      <c r="Q856" s="6" t="str">
        <f>IF(ISBLANK(N856)=FALSE,IF(ISERROR(INDEX(지갑!$C$2:$C$1048576,MATCH($N856&amp;O856,지갑!$J$2:$J$1048576,0))) = TRUE, "", INDEX(지갑!$C$2:$C$1048576,MATCH($N856&amp;O856,지갑!$J$2:$J$1048576,0))),"")</f>
        <v>Gopax</v>
      </c>
      <c r="R856" s="6" t="str">
        <f>IF(ISBLANK(N856)=FALSE,IF(ISERROR(INDEX(지갑!$D$2:$D$1048576,MATCH($N856&amp;O856,지갑!$J$2:$J$1048576,0))) = TRUE, "", INDEX(지갑!$D$2:$D$1048576,MATCH($N856&amp;O856,지갑!$J$2:$J$1048576,0))),"")</f>
        <v>Gopax</v>
      </c>
      <c r="S856" s="6" t="s">
        <v>1175</v>
      </c>
      <c r="T856" s="12">
        <v>44412.566577233803</v>
      </c>
      <c r="U856" s="2" t="str">
        <f t="shared" si="76"/>
        <v>2021-08-04</v>
      </c>
    </row>
    <row r="857" spans="1:21">
      <c r="A857" s="2" t="s">
        <v>3</v>
      </c>
      <c r="B857" s="2" t="s">
        <v>6</v>
      </c>
      <c r="C857" s="2" t="s">
        <v>8</v>
      </c>
      <c r="D857" s="2" t="s">
        <v>1855</v>
      </c>
      <c r="E857" s="2">
        <v>10003</v>
      </c>
      <c r="F857" s="2" t="str">
        <f t="shared" si="71"/>
        <v>USDC</v>
      </c>
      <c r="G857" s="2" t="str">
        <f>IF(INDEX(지갑!$H:$H,MATCH(A857&amp;B857&amp;C857&amp;D857&amp;E857&amp;F857&amp;H857,지갑!$K:$K,0))=0, "",INDEX(지갑!$H:$H,MATCH(A857&amp;B857&amp;C857&amp;D857&amp;E857&amp;F857&amp;H857,지갑!$K:$K,0)))</f>
        <v>0x8E59558B73A92572834169Dc0096df9E42168B57</v>
      </c>
      <c r="I857" s="6" t="s">
        <v>6</v>
      </c>
      <c r="J857" s="6" t="s">
        <v>58</v>
      </c>
      <c r="K857" s="6" t="s">
        <v>12</v>
      </c>
      <c r="L857" s="6" t="str">
        <f>UPPER(K857)</f>
        <v>USDC</v>
      </c>
      <c r="M857" s="23">
        <v>1000000</v>
      </c>
      <c r="N857" s="6" t="s">
        <v>115</v>
      </c>
      <c r="P857" s="6" t="str">
        <f>IF(ISBLANK(N857)=FALSE,IF(ISERROR(INDEX(지갑!$B$2:$B$1048576,MATCH($N857&amp;O857,지갑!$J$2:$J$1048576,0))) = TRUE, "", INDEX(지갑!$B$2:$B$1048576,MATCH($N857&amp;O857,지갑!$J$2:$J$1048576,0))),"")</f>
        <v>Wallet</v>
      </c>
      <c r="Q857" s="6" t="str">
        <f>IF(ISBLANK(N857)=FALSE,IF(ISERROR(INDEX(지갑!$C$2:$C$1048576,MATCH($N857&amp;O857,지갑!$J$2:$J$1048576,0))) = TRUE, "", INDEX(지갑!$C$2:$C$1048576,MATCH($N857&amp;O857,지갑!$J$2:$J$1048576,0))),"")</f>
        <v>Metamask</v>
      </c>
      <c r="R857" s="6" t="str">
        <f>IF(ISBLANK(N857)=FALSE,IF(ISERROR(INDEX(지갑!$D$2:$D$1048576,MATCH($N857&amp;O857,지갑!$J$2:$J$1048576,0))) = TRUE, "", INDEX(지갑!$D$2:$D$1048576,MATCH($N857&amp;O857,지갑!$J$2:$J$1048576,0))),"")</f>
        <v>Peertec</v>
      </c>
      <c r="S857" s="6" t="s">
        <v>497</v>
      </c>
      <c r="T857" s="12">
        <v>44658.440011574072</v>
      </c>
      <c r="U857" s="2" t="str">
        <f t="shared" si="76"/>
        <v>2022-04-07</v>
      </c>
    </row>
    <row r="858" spans="1:21">
      <c r="A858" s="2" t="s">
        <v>3</v>
      </c>
      <c r="B858" s="2" t="str">
        <f t="shared" ref="B858:B866" si="80">I858</f>
        <v>Huobi</v>
      </c>
      <c r="C858" s="2" t="str">
        <f t="shared" ref="C858:C866" si="81">J858</f>
        <v>Peertec</v>
      </c>
      <c r="F858" s="2" t="str">
        <f t="shared" ref="F858:F921" si="82">K858</f>
        <v>ETH</v>
      </c>
      <c r="G858" s="2" t="str">
        <f>IF(INDEX(지갑!$H:$H,MATCH(A858&amp;B858&amp;C858&amp;D858&amp;E858&amp;F858&amp;H858,지갑!$K:$K,0))=0, "",INDEX(지갑!$H:$H,MATCH(A858&amp;B858&amp;C858&amp;D858&amp;E858&amp;F858&amp;H858,지갑!$K:$K,0)))</f>
        <v>0xdb245cf0aec8bf5d4b3002d00f3e701e80ba380a</v>
      </c>
      <c r="I858" s="6" t="s">
        <v>858</v>
      </c>
      <c r="J858" s="6" t="s">
        <v>58</v>
      </c>
      <c r="K858" s="6" t="s">
        <v>11</v>
      </c>
      <c r="L858" s="6" t="s">
        <v>11</v>
      </c>
      <c r="M858" s="9">
        <v>1000.004</v>
      </c>
      <c r="N858" s="6" t="s">
        <v>416</v>
      </c>
      <c r="P858" s="6" t="str">
        <f>IF(ISBLANK(N858)=FALSE,IF(ISERROR(INDEX(지갑!$B$2:$B$1048576,MATCH($N858&amp;O858,지갑!$J$2:$J$1048576,0))) = TRUE, "", INDEX(지갑!$B$2:$B$1048576,MATCH($N858&amp;O858,지갑!$J$2:$J$1048576,0))),"")</f>
        <v>exchange</v>
      </c>
      <c r="Q858" s="6" t="str">
        <f>IF(ISBLANK(N858)=FALSE,IF(ISERROR(INDEX(지갑!$C$2:$C$1048576,MATCH($N858&amp;O858,지갑!$J$2:$J$1048576,0))) = TRUE, "", INDEX(지갑!$C$2:$C$1048576,MATCH($N858&amp;O858,지갑!$J$2:$J$1048576,0))),"")</f>
        <v>Gopax</v>
      </c>
      <c r="R858" s="6" t="str">
        <f>IF(ISBLANK(N858)=FALSE,IF(ISERROR(INDEX(지갑!$D$2:$D$1048576,MATCH($N858&amp;O858,지갑!$J$2:$J$1048576,0))) = TRUE, "", INDEX(지갑!$D$2:$D$1048576,MATCH($N858&amp;O858,지갑!$J$2:$J$1048576,0))),"")</f>
        <v>Gopax</v>
      </c>
      <c r="S858" s="6" t="s">
        <v>1176</v>
      </c>
      <c r="T858" s="12">
        <v>44412.567290729166</v>
      </c>
      <c r="U858" s="2" t="str">
        <f t="shared" si="76"/>
        <v>2021-08-04</v>
      </c>
    </row>
    <row r="859" spans="1:21">
      <c r="A859" s="2" t="s">
        <v>3</v>
      </c>
      <c r="B859" s="2" t="str">
        <f t="shared" si="80"/>
        <v>Huobi</v>
      </c>
      <c r="C859" s="2" t="str">
        <f t="shared" si="81"/>
        <v>Peertec</v>
      </c>
      <c r="F859" s="2" t="str">
        <f t="shared" si="82"/>
        <v>LTC</v>
      </c>
      <c r="G859" s="2" t="str">
        <f>IF(INDEX(지갑!$H:$H,MATCH(A859&amp;B859&amp;C859&amp;D859&amp;E859&amp;F859&amp;H859,지갑!$K:$K,0))=0, "",INDEX(지갑!$H:$H,MATCH(A859&amp;B859&amp;C859&amp;D859&amp;E859&amp;F859&amp;H859,지갑!$K:$K,0)))</f>
        <v>0xdb245cf0aec8bf5d4b3002d00f3e701e80ba380a</v>
      </c>
      <c r="I859" s="6" t="s">
        <v>858</v>
      </c>
      <c r="J859" s="6" t="s">
        <v>58</v>
      </c>
      <c r="K859" s="6" t="s">
        <v>88</v>
      </c>
      <c r="L859" s="6" t="s">
        <v>88</v>
      </c>
      <c r="M859" s="9">
        <v>4999.9989999999998</v>
      </c>
      <c r="N859" s="6" t="s">
        <v>428</v>
      </c>
      <c r="P859" s="6" t="str">
        <f>IF(ISBLANK(N859)=FALSE,IF(ISERROR(INDEX(지갑!$B$2:$B$1048576,MATCH($N859&amp;O859,지갑!$J$2:$J$1048576,0))) = TRUE, "", INDEX(지갑!$B$2:$B$1048576,MATCH($N859&amp;O859,지갑!$J$2:$J$1048576,0))),"")</f>
        <v>exchange</v>
      </c>
      <c r="Q859" s="6" t="str">
        <f>IF(ISBLANK(N859)=FALSE,IF(ISERROR(INDEX(지갑!$C$2:$C$1048576,MATCH($N859&amp;O859,지갑!$J$2:$J$1048576,0))) = TRUE, "", INDEX(지갑!$C$2:$C$1048576,MATCH($N859&amp;O859,지갑!$J$2:$J$1048576,0))),"")</f>
        <v>Gopax</v>
      </c>
      <c r="R859" s="6" t="str">
        <f>IF(ISBLANK(N859)=FALSE,IF(ISERROR(INDEX(지갑!$D$2:$D$1048576,MATCH($N859&amp;O859,지갑!$J$2:$J$1048576,0))) = TRUE, "", INDEX(지갑!$D$2:$D$1048576,MATCH($N859&amp;O859,지갑!$J$2:$J$1048576,0))),"")</f>
        <v>Gopax</v>
      </c>
      <c r="S859" s="6" t="s">
        <v>1177</v>
      </c>
      <c r="T859" s="12">
        <v>44413.615856828706</v>
      </c>
      <c r="U859" s="2" t="str">
        <f t="shared" si="76"/>
        <v>2021-08-05</v>
      </c>
    </row>
    <row r="860" spans="1:21">
      <c r="A860" s="2" t="s">
        <v>3</v>
      </c>
      <c r="B860" s="2" t="str">
        <f t="shared" si="80"/>
        <v>Huobi</v>
      </c>
      <c r="C860" s="2" t="str">
        <f t="shared" si="81"/>
        <v>Peertec</v>
      </c>
      <c r="F860" s="2" t="str">
        <f t="shared" si="82"/>
        <v>LTC</v>
      </c>
      <c r="G860" s="2" t="str">
        <f>IF(INDEX(지갑!$H:$H,MATCH(A860&amp;B860&amp;C860&amp;D860&amp;E860&amp;F860&amp;H860,지갑!$K:$K,0))=0, "",INDEX(지갑!$H:$H,MATCH(A860&amp;B860&amp;C860&amp;D860&amp;E860&amp;F860&amp;H860,지갑!$K:$K,0)))</f>
        <v>0xdb245cf0aec8bf5d4b3002d00f3e701e80ba380a</v>
      </c>
      <c r="I860" s="6" t="s">
        <v>858</v>
      </c>
      <c r="J860" s="6" t="s">
        <v>58</v>
      </c>
      <c r="K860" s="6" t="s">
        <v>88</v>
      </c>
      <c r="L860" s="6" t="s">
        <v>88</v>
      </c>
      <c r="M860" s="9">
        <v>2531.3404436599999</v>
      </c>
      <c r="N860" s="6" t="s">
        <v>428</v>
      </c>
      <c r="P860" s="6" t="str">
        <f>IF(ISBLANK(N860)=FALSE,IF(ISERROR(INDEX(지갑!$B$2:$B$1048576,MATCH($N860&amp;O860,지갑!$J$2:$J$1048576,0))) = TRUE, "", INDEX(지갑!$B$2:$B$1048576,MATCH($N860&amp;O860,지갑!$J$2:$J$1048576,0))),"")</f>
        <v>exchange</v>
      </c>
      <c r="Q860" s="6" t="str">
        <f>IF(ISBLANK(N860)=FALSE,IF(ISERROR(INDEX(지갑!$C$2:$C$1048576,MATCH($N860&amp;O860,지갑!$J$2:$J$1048576,0))) = TRUE, "", INDEX(지갑!$C$2:$C$1048576,MATCH($N860&amp;O860,지갑!$J$2:$J$1048576,0))),"")</f>
        <v>Gopax</v>
      </c>
      <c r="R860" s="6" t="str">
        <f>IF(ISBLANK(N860)=FALSE,IF(ISERROR(INDEX(지갑!$D$2:$D$1048576,MATCH($N860&amp;O860,지갑!$J$2:$J$1048576,0))) = TRUE, "", INDEX(지갑!$D$2:$D$1048576,MATCH($N860&amp;O860,지갑!$J$2:$J$1048576,0))),"")</f>
        <v>Gopax</v>
      </c>
      <c r="S860" s="6" t="s">
        <v>1178</v>
      </c>
      <c r="T860" s="12">
        <v>44413.615857372693</v>
      </c>
      <c r="U860" s="2" t="str">
        <f t="shared" si="76"/>
        <v>2021-08-05</v>
      </c>
    </row>
    <row r="861" spans="1:21">
      <c r="A861" s="2" t="s">
        <v>3</v>
      </c>
      <c r="B861" s="2" t="str">
        <f t="shared" si="80"/>
        <v>Huobi</v>
      </c>
      <c r="C861" s="2" t="str">
        <f t="shared" si="81"/>
        <v>Peertec</v>
      </c>
      <c r="F861" s="2" t="str">
        <f t="shared" si="82"/>
        <v>LINK</v>
      </c>
      <c r="G861" s="2" t="e">
        <f>IF(INDEX(지갑!$H:$H,MATCH(A861&amp;B861&amp;C861&amp;D861&amp;E861&amp;F861&amp;H861,지갑!$K:$K,0))=0, "",INDEX(지갑!$H:$H,MATCH(A861&amp;B861&amp;C861&amp;D861&amp;E861&amp;F861&amp;H861,지갑!$K:$K,0)))</f>
        <v>#N/A</v>
      </c>
      <c r="I861" s="6" t="s">
        <v>858</v>
      </c>
      <c r="J861" s="6" t="s">
        <v>58</v>
      </c>
      <c r="K861" s="6" t="s">
        <v>1117</v>
      </c>
      <c r="L861" s="6" t="s">
        <v>1117</v>
      </c>
      <c r="M861" s="9">
        <v>71002.413849110002</v>
      </c>
      <c r="N861" s="6" t="s">
        <v>1179</v>
      </c>
      <c r="P861" s="6" t="str">
        <f>IF(ISBLANK(N861)=FALSE,IF(ISERROR(INDEX(지갑!$B$2:$B$1048576,MATCH($N861&amp;O861,지갑!$J$2:$J$1048576,0))) = TRUE, "", INDEX(지갑!$B$2:$B$1048576,MATCH($N861&amp;O861,지갑!$J$2:$J$1048576,0))),"")</f>
        <v>exchange</v>
      </c>
      <c r="Q861" s="6" t="str">
        <f>IF(ISBLANK(N861)=FALSE,IF(ISERROR(INDEX(지갑!$C$2:$C$1048576,MATCH($N861&amp;O861,지갑!$J$2:$J$1048576,0))) = TRUE, "", INDEX(지갑!$C$2:$C$1048576,MATCH($N861&amp;O861,지갑!$J$2:$J$1048576,0))),"")</f>
        <v>Gopax</v>
      </c>
      <c r="R861" s="6" t="str">
        <f>IF(ISBLANK(N861)=FALSE,IF(ISERROR(INDEX(지갑!$D$2:$D$1048576,MATCH($N861&amp;O861,지갑!$J$2:$J$1048576,0))) = TRUE, "", INDEX(지갑!$D$2:$D$1048576,MATCH($N861&amp;O861,지갑!$J$2:$J$1048576,0))),"")</f>
        <v>Gopax</v>
      </c>
      <c r="S861" s="6" t="s">
        <v>1180</v>
      </c>
      <c r="T861" s="12">
        <v>44413.630059930547</v>
      </c>
      <c r="U861" s="2" t="str">
        <f t="shared" si="76"/>
        <v>2021-08-05</v>
      </c>
    </row>
    <row r="862" spans="1:21">
      <c r="A862" s="2" t="s">
        <v>3</v>
      </c>
      <c r="B862" s="2" t="str">
        <f t="shared" si="80"/>
        <v>Huobi</v>
      </c>
      <c r="C862" s="2" t="str">
        <f t="shared" si="81"/>
        <v>Peertec</v>
      </c>
      <c r="F862" s="2" t="str">
        <f t="shared" si="82"/>
        <v>BTC</v>
      </c>
      <c r="G862" s="2" t="str">
        <f>IF(INDEX(지갑!$H:$H,MATCH(A862&amp;B862&amp;C862&amp;D862&amp;E862&amp;F862&amp;H862,지갑!$K:$K,0))=0, "",INDEX(지갑!$H:$H,MATCH(A862&amp;B862&amp;C862&amp;D862&amp;E862&amp;F862&amp;H862,지갑!$K:$K,0)))</f>
        <v>1MdatewJkKfSptYBaJvgEBFYCEbiCkELVt</v>
      </c>
      <c r="I862" s="6" t="s">
        <v>858</v>
      </c>
      <c r="J862" s="6" t="s">
        <v>58</v>
      </c>
      <c r="K862" s="6" t="s">
        <v>9</v>
      </c>
      <c r="L862" s="6" t="s">
        <v>1005</v>
      </c>
      <c r="M862" s="9">
        <v>44.433468169999998</v>
      </c>
      <c r="N862" s="6" t="s">
        <v>199</v>
      </c>
      <c r="P862" s="6" t="str">
        <f>IF(ISBLANK(N862)=FALSE,IF(ISERROR(INDEX(지갑!$B$2:$B$1048576,MATCH($N862&amp;O862,지갑!$J$2:$J$1048576,0))) = TRUE, "", INDEX(지갑!$B$2:$B$1048576,MATCH($N862&amp;O862,지갑!$J$2:$J$1048576,0))),"")</f>
        <v>exchange</v>
      </c>
      <c r="Q862" s="6" t="str">
        <f>IF(ISBLANK(N862)=FALSE,IF(ISERROR(INDEX(지갑!$C$2:$C$1048576,MATCH($N862&amp;O862,지갑!$J$2:$J$1048576,0))) = TRUE, "", INDEX(지갑!$C$2:$C$1048576,MATCH($N862&amp;O862,지갑!$J$2:$J$1048576,0))),"")</f>
        <v>FTX</v>
      </c>
      <c r="R862" s="6" t="str">
        <f>IF(ISBLANK(N862)=FALSE,IF(ISERROR(INDEX(지갑!$D$2:$D$1048576,MATCH($N862&amp;O862,지갑!$J$2:$J$1048576,0))) = TRUE, "", INDEX(지갑!$D$2:$D$1048576,MATCH($N862&amp;O862,지갑!$J$2:$J$1048576,0))),"")</f>
        <v>Peertec</v>
      </c>
      <c r="S862" s="6" t="s">
        <v>1181</v>
      </c>
      <c r="T862" s="12">
        <v>44414.624200451392</v>
      </c>
      <c r="U862" s="2" t="str">
        <f t="shared" si="76"/>
        <v>2021-08-06</v>
      </c>
    </row>
    <row r="863" spans="1:21">
      <c r="A863" s="2" t="s">
        <v>3</v>
      </c>
      <c r="B863" s="2" t="str">
        <f t="shared" si="80"/>
        <v>Huobi</v>
      </c>
      <c r="C863" s="2" t="str">
        <f t="shared" si="81"/>
        <v>Peertec</v>
      </c>
      <c r="F863" s="2" t="str">
        <f t="shared" si="82"/>
        <v>BTC</v>
      </c>
      <c r="G863" s="2" t="str">
        <f>IF(INDEX(지갑!$H:$H,MATCH(A863&amp;B863&amp;C863&amp;D863&amp;E863&amp;F863&amp;H863,지갑!$K:$K,0))=0, "",INDEX(지갑!$H:$H,MATCH(A863&amp;B863&amp;C863&amp;D863&amp;E863&amp;F863&amp;H863,지갑!$K:$K,0)))</f>
        <v>1MdatewJkKfSptYBaJvgEBFYCEbiCkELVt</v>
      </c>
      <c r="I863" s="6" t="s">
        <v>858</v>
      </c>
      <c r="J863" s="6" t="s">
        <v>58</v>
      </c>
      <c r="K863" s="6" t="s">
        <v>9</v>
      </c>
      <c r="L863" s="6" t="s">
        <v>9</v>
      </c>
      <c r="M863" s="9">
        <v>21.592540830000001</v>
      </c>
      <c r="N863" s="6" t="s">
        <v>1158</v>
      </c>
      <c r="P863" s="6" t="str">
        <f>IF(ISBLANK(N863)=FALSE,IF(ISERROR(INDEX(지갑!$B$2:$B$1048576,MATCH($N863&amp;O863,지갑!$J$2:$J$1048576,0))) = TRUE, "", INDEX(지갑!$B$2:$B$1048576,MATCH($N863&amp;O863,지갑!$J$2:$J$1048576,0))),"")</f>
        <v/>
      </c>
      <c r="Q863" s="6" t="str">
        <f>IF(ISBLANK(N863)=FALSE,IF(ISERROR(INDEX(지갑!$C$2:$C$1048576,MATCH($N863&amp;O863,지갑!$J$2:$J$1048576,0))) = TRUE, "", INDEX(지갑!$C$2:$C$1048576,MATCH($N863&amp;O863,지갑!$J$2:$J$1048576,0))),"")</f>
        <v/>
      </c>
      <c r="R863" s="6" t="str">
        <f>IF(ISBLANK(N863)=FALSE,IF(ISERROR(INDEX(지갑!$D$2:$D$1048576,MATCH($N863&amp;O863,지갑!$J$2:$J$1048576,0))) = TRUE, "", INDEX(지갑!$D$2:$D$1048576,MATCH($N863&amp;O863,지갑!$J$2:$J$1048576,0))),"")</f>
        <v/>
      </c>
      <c r="S863" s="6" t="s">
        <v>1182</v>
      </c>
      <c r="T863" s="12">
        <v>44415.31586678241</v>
      </c>
      <c r="U863" s="2" t="str">
        <f t="shared" si="76"/>
        <v>2021-08-07</v>
      </c>
    </row>
    <row r="864" spans="1:21">
      <c r="A864" s="2" t="s">
        <v>3</v>
      </c>
      <c r="B864" s="2" t="str">
        <f t="shared" si="80"/>
        <v>Huobi</v>
      </c>
      <c r="C864" s="2" t="str">
        <f t="shared" si="81"/>
        <v>Peertec</v>
      </c>
      <c r="F864" s="2" t="str">
        <f t="shared" si="82"/>
        <v>BTC</v>
      </c>
      <c r="G864" s="2" t="str">
        <f>IF(INDEX(지갑!$H:$H,MATCH(A864&amp;B864&amp;C864&amp;D864&amp;E864&amp;F864&amp;H864,지갑!$K:$K,0))=0, "",INDEX(지갑!$H:$H,MATCH(A864&amp;B864&amp;C864&amp;D864&amp;E864&amp;F864&amp;H864,지갑!$K:$K,0)))</f>
        <v>1MdatewJkKfSptYBaJvgEBFYCEbiCkELVt</v>
      </c>
      <c r="I864" s="6" t="s">
        <v>858</v>
      </c>
      <c r="J864" s="6" t="s">
        <v>58</v>
      </c>
      <c r="K864" s="6" t="s">
        <v>9</v>
      </c>
      <c r="L864" s="6" t="s">
        <v>9</v>
      </c>
      <c r="M864" s="9">
        <v>37.703426790000002</v>
      </c>
      <c r="N864" s="6" t="s">
        <v>1158</v>
      </c>
      <c r="P864" s="6" t="str">
        <f>IF(ISBLANK(N864)=FALSE,IF(ISERROR(INDEX(지갑!$B$2:$B$1048576,MATCH($N864&amp;O864,지갑!$J$2:$J$1048576,0))) = TRUE, "", INDEX(지갑!$B$2:$B$1048576,MATCH($N864&amp;O864,지갑!$J$2:$J$1048576,0))),"")</f>
        <v/>
      </c>
      <c r="Q864" s="6" t="str">
        <f>IF(ISBLANK(N864)=FALSE,IF(ISERROR(INDEX(지갑!$C$2:$C$1048576,MATCH($N864&amp;O864,지갑!$J$2:$J$1048576,0))) = TRUE, "", INDEX(지갑!$C$2:$C$1048576,MATCH($N864&amp;O864,지갑!$J$2:$J$1048576,0))),"")</f>
        <v/>
      </c>
      <c r="R864" s="6" t="str">
        <f>IF(ISBLANK(N864)=FALSE,IF(ISERROR(INDEX(지갑!$D$2:$D$1048576,MATCH($N864&amp;O864,지갑!$J$2:$J$1048576,0))) = TRUE, "", INDEX(지갑!$D$2:$D$1048576,MATCH($N864&amp;O864,지갑!$J$2:$J$1048576,0))),"")</f>
        <v/>
      </c>
      <c r="S864" s="6" t="s">
        <v>1183</v>
      </c>
      <c r="T864" s="12">
        <v>44415.329857314813</v>
      </c>
      <c r="U864" s="2" t="str">
        <f t="shared" si="76"/>
        <v>2021-08-07</v>
      </c>
    </row>
    <row r="865" spans="1:21">
      <c r="A865" s="2" t="s">
        <v>3</v>
      </c>
      <c r="B865" s="2" t="str">
        <f t="shared" si="80"/>
        <v>Huobi</v>
      </c>
      <c r="C865" s="2" t="str">
        <f t="shared" si="81"/>
        <v>Peertec</v>
      </c>
      <c r="F865" s="2" t="str">
        <f t="shared" si="82"/>
        <v>BTC</v>
      </c>
      <c r="G865" s="2" t="str">
        <f>IF(INDEX(지갑!$H:$H,MATCH(A865&amp;B865&amp;C865&amp;D865&amp;E865&amp;F865&amp;H865,지갑!$K:$K,0))=0, "",INDEX(지갑!$H:$H,MATCH(A865&amp;B865&amp;C865&amp;D865&amp;E865&amp;F865&amp;H865,지갑!$K:$K,0)))</f>
        <v>1MdatewJkKfSptYBaJvgEBFYCEbiCkELVt</v>
      </c>
      <c r="I865" s="6" t="s">
        <v>858</v>
      </c>
      <c r="J865" s="6" t="s">
        <v>58</v>
      </c>
      <c r="K865" s="6" t="s">
        <v>9</v>
      </c>
      <c r="L865" s="6" t="s">
        <v>9</v>
      </c>
      <c r="M865" s="9">
        <v>43.002998890000001</v>
      </c>
      <c r="N865" s="6" t="s">
        <v>1158</v>
      </c>
      <c r="P865" s="6" t="str">
        <f>IF(ISBLANK(N865)=FALSE,IF(ISERROR(INDEX(지갑!$B$2:$B$1048576,MATCH($N865&amp;O865,지갑!$J$2:$J$1048576,0))) = TRUE, "", INDEX(지갑!$B$2:$B$1048576,MATCH($N865&amp;O865,지갑!$J$2:$J$1048576,0))),"")</f>
        <v/>
      </c>
      <c r="Q865" s="6" t="str">
        <f>IF(ISBLANK(N865)=FALSE,IF(ISERROR(INDEX(지갑!$C$2:$C$1048576,MATCH($N865&amp;O865,지갑!$J$2:$J$1048576,0))) = TRUE, "", INDEX(지갑!$C$2:$C$1048576,MATCH($N865&amp;O865,지갑!$J$2:$J$1048576,0))),"")</f>
        <v/>
      </c>
      <c r="R865" s="6" t="str">
        <f>IF(ISBLANK(N865)=FALSE,IF(ISERROR(INDEX(지갑!$D$2:$D$1048576,MATCH($N865&amp;O865,지갑!$J$2:$J$1048576,0))) = TRUE, "", INDEX(지갑!$D$2:$D$1048576,MATCH($N865&amp;O865,지갑!$J$2:$J$1048576,0))),"")</f>
        <v/>
      </c>
      <c r="S865" s="6" t="s">
        <v>1184</v>
      </c>
      <c r="T865" s="12">
        <v>44415.565787395833</v>
      </c>
      <c r="U865" s="2" t="str">
        <f t="shared" si="76"/>
        <v>2021-08-07</v>
      </c>
    </row>
    <row r="866" spans="1:21">
      <c r="A866" s="2" t="s">
        <v>3</v>
      </c>
      <c r="B866" s="2" t="str">
        <f t="shared" si="80"/>
        <v>Huobi</v>
      </c>
      <c r="C866" s="2" t="str">
        <f t="shared" si="81"/>
        <v>Peertec</v>
      </c>
      <c r="F866" s="2" t="str">
        <f t="shared" si="82"/>
        <v>ETH</v>
      </c>
      <c r="G866" s="2" t="str">
        <f>IF(INDEX(지갑!$H:$H,MATCH(A866&amp;B866&amp;C866&amp;D866&amp;E866&amp;F866&amp;H866,지갑!$K:$K,0))=0, "",INDEX(지갑!$H:$H,MATCH(A866&amp;B866&amp;C866&amp;D866&amp;E866&amp;F866&amp;H866,지갑!$K:$K,0)))</f>
        <v>0xdb245cf0aec8bf5d4b3002d00f3e701e80ba380a</v>
      </c>
      <c r="I866" s="6" t="s">
        <v>858</v>
      </c>
      <c r="J866" s="6" t="s">
        <v>58</v>
      </c>
      <c r="K866" s="6" t="s">
        <v>11</v>
      </c>
      <c r="L866" s="6" t="s">
        <v>11</v>
      </c>
      <c r="M866" s="9">
        <v>399.99599999999998</v>
      </c>
      <c r="N866" s="6" t="s">
        <v>1185</v>
      </c>
      <c r="P866" s="6" t="str">
        <f>IF(ISBLANK(N866)=FALSE,IF(ISERROR(INDEX(지갑!$B$2:$B$1048576,MATCH($N866&amp;O866,지갑!$J$2:$J$1048576,0))) = TRUE, "", INDEX(지갑!$B$2:$B$1048576,MATCH($N866&amp;O866,지갑!$J$2:$J$1048576,0))),"")</f>
        <v/>
      </c>
      <c r="Q866" s="6" t="str">
        <f>IF(ISBLANK(N866)=FALSE,IF(ISERROR(INDEX(지갑!$C$2:$C$1048576,MATCH($N866&amp;O866,지갑!$J$2:$J$1048576,0))) = TRUE, "", INDEX(지갑!$C$2:$C$1048576,MATCH($N866&amp;O866,지갑!$J$2:$J$1048576,0))),"")</f>
        <v/>
      </c>
      <c r="R866" s="6" t="str">
        <f>IF(ISBLANK(N866)=FALSE,IF(ISERROR(INDEX(지갑!$D$2:$D$1048576,MATCH($N866&amp;O866,지갑!$J$2:$J$1048576,0))) = TRUE, "", INDEX(지갑!$D$2:$D$1048576,MATCH($N866&amp;O866,지갑!$J$2:$J$1048576,0))),"")</f>
        <v/>
      </c>
      <c r="S866" s="6" t="s">
        <v>1186</v>
      </c>
      <c r="T866" s="12">
        <v>44415.946308090279</v>
      </c>
      <c r="U866" s="2" t="str">
        <f t="shared" si="76"/>
        <v>2021-08-07</v>
      </c>
    </row>
    <row r="867" spans="1:21">
      <c r="A867" s="2" t="s">
        <v>3</v>
      </c>
      <c r="B867" s="2" t="s">
        <v>6</v>
      </c>
      <c r="C867" s="2" t="s">
        <v>8</v>
      </c>
      <c r="D867" s="2" t="s">
        <v>1855</v>
      </c>
      <c r="E867" s="2">
        <v>10003</v>
      </c>
      <c r="F867" s="2" t="str">
        <f t="shared" si="82"/>
        <v>USDC</v>
      </c>
      <c r="G867" s="2" t="str">
        <f>IF(INDEX(지갑!$H:$H,MATCH(A867&amp;B867&amp;C867&amp;D867&amp;E867&amp;F867&amp;H867,지갑!$K:$K,0))=0, "",INDEX(지갑!$H:$H,MATCH(A867&amp;B867&amp;C867&amp;D867&amp;E867&amp;F867&amp;H867,지갑!$K:$K,0)))</f>
        <v>0x8E59558B73A92572834169Dc0096df9E42168B57</v>
      </c>
      <c r="I867" s="6" t="s">
        <v>6</v>
      </c>
      <c r="J867" s="6" t="s">
        <v>58</v>
      </c>
      <c r="K867" s="6" t="s">
        <v>12</v>
      </c>
      <c r="L867" s="6" t="str">
        <f>UPPER(K867)</f>
        <v>USDC</v>
      </c>
      <c r="M867" s="23">
        <v>800000</v>
      </c>
      <c r="N867" s="6" t="s">
        <v>115</v>
      </c>
      <c r="P867" s="6" t="str">
        <f>IF(ISBLANK(N867)=FALSE,IF(ISERROR(INDEX(지갑!$B$2:$B$1048576,MATCH($N867&amp;O867,지갑!$J$2:$J$1048576,0))) = TRUE, "", INDEX(지갑!$B$2:$B$1048576,MATCH($N867&amp;O867,지갑!$J$2:$J$1048576,0))),"")</f>
        <v>Wallet</v>
      </c>
      <c r="Q867" s="6" t="str">
        <f>IF(ISBLANK(N867)=FALSE,IF(ISERROR(INDEX(지갑!$C$2:$C$1048576,MATCH($N867&amp;O867,지갑!$J$2:$J$1048576,0))) = TRUE, "", INDEX(지갑!$C$2:$C$1048576,MATCH($N867&amp;O867,지갑!$J$2:$J$1048576,0))),"")</f>
        <v>Metamask</v>
      </c>
      <c r="R867" s="6" t="str">
        <f>IF(ISBLANK(N867)=FALSE,IF(ISERROR(INDEX(지갑!$D$2:$D$1048576,MATCH($N867&amp;O867,지갑!$J$2:$J$1048576,0))) = TRUE, "", INDEX(지갑!$D$2:$D$1048576,MATCH($N867&amp;O867,지갑!$J$2:$J$1048576,0))),"")</f>
        <v>Peertec</v>
      </c>
      <c r="S867" s="6" t="s">
        <v>498</v>
      </c>
      <c r="T867" s="12">
        <v>44658.437581018516</v>
      </c>
      <c r="U867" s="2" t="str">
        <f t="shared" si="76"/>
        <v>2022-04-07</v>
      </c>
    </row>
    <row r="868" spans="1:21">
      <c r="A868" s="2" t="s">
        <v>3</v>
      </c>
      <c r="B868" s="2" t="str">
        <f t="shared" ref="B868:B889" si="83">I868</f>
        <v>Huobi</v>
      </c>
      <c r="C868" s="2" t="str">
        <f t="shared" ref="C868:C889" si="84">J868</f>
        <v>Peertec</v>
      </c>
      <c r="F868" s="2" t="str">
        <f t="shared" si="82"/>
        <v>ETH</v>
      </c>
      <c r="G868" s="2" t="str">
        <f>IF(INDEX(지갑!$H:$H,MATCH(A868&amp;B868&amp;C868&amp;D868&amp;E868&amp;F868&amp;H868,지갑!$K:$K,0))=0, "",INDEX(지갑!$H:$H,MATCH(A868&amp;B868&amp;C868&amp;D868&amp;E868&amp;F868&amp;H868,지갑!$K:$K,0)))</f>
        <v>0xdb245cf0aec8bf5d4b3002d00f3e701e80ba380a</v>
      </c>
      <c r="I868" s="6" t="s">
        <v>858</v>
      </c>
      <c r="J868" s="6" t="s">
        <v>58</v>
      </c>
      <c r="K868" s="6" t="s">
        <v>11</v>
      </c>
      <c r="L868" s="6" t="s">
        <v>11</v>
      </c>
      <c r="M868" s="9">
        <v>411.84465483000002</v>
      </c>
      <c r="N868" s="6" t="s">
        <v>1185</v>
      </c>
      <c r="P868" s="6" t="str">
        <f>IF(ISBLANK(N868)=FALSE,IF(ISERROR(INDEX(지갑!$B$2:$B$1048576,MATCH($N868&amp;O868,지갑!$J$2:$J$1048576,0))) = TRUE, "", INDEX(지갑!$B$2:$B$1048576,MATCH($N868&amp;O868,지갑!$J$2:$J$1048576,0))),"")</f>
        <v/>
      </c>
      <c r="Q868" s="6" t="str">
        <f>IF(ISBLANK(N868)=FALSE,IF(ISERROR(INDEX(지갑!$C$2:$C$1048576,MATCH($N868&amp;O868,지갑!$J$2:$J$1048576,0))) = TRUE, "", INDEX(지갑!$C$2:$C$1048576,MATCH($N868&amp;O868,지갑!$J$2:$J$1048576,0))),"")</f>
        <v/>
      </c>
      <c r="R868" s="6" t="str">
        <f>IF(ISBLANK(N868)=FALSE,IF(ISERROR(INDEX(지갑!$D$2:$D$1048576,MATCH($N868&amp;O868,지갑!$J$2:$J$1048576,0))) = TRUE, "", INDEX(지갑!$D$2:$D$1048576,MATCH($N868&amp;O868,지갑!$J$2:$J$1048576,0))),"")</f>
        <v/>
      </c>
      <c r="S868" s="6" t="s">
        <v>1187</v>
      </c>
      <c r="T868" s="12">
        <v>44415.955564571763</v>
      </c>
      <c r="U868" s="2" t="str">
        <f t="shared" si="76"/>
        <v>2021-08-07</v>
      </c>
    </row>
    <row r="869" spans="1:21">
      <c r="A869" s="2" t="s">
        <v>3</v>
      </c>
      <c r="B869" s="2" t="str">
        <f t="shared" si="83"/>
        <v>Huobi</v>
      </c>
      <c r="C869" s="2" t="str">
        <f t="shared" si="84"/>
        <v>Peertec</v>
      </c>
      <c r="F869" s="2" t="str">
        <f t="shared" si="82"/>
        <v>ETH</v>
      </c>
      <c r="G869" s="2" t="str">
        <f>IF(INDEX(지갑!$H:$H,MATCH(A869&amp;B869&amp;C869&amp;D869&amp;E869&amp;F869&amp;H869,지갑!$K:$K,0))=0, "",INDEX(지갑!$H:$H,MATCH(A869&amp;B869&amp;C869&amp;D869&amp;E869&amp;F869&amp;H869,지갑!$K:$K,0)))</f>
        <v>0xdb245cf0aec8bf5d4b3002d00f3e701e80ba380a</v>
      </c>
      <c r="I869" s="6" t="s">
        <v>858</v>
      </c>
      <c r="J869" s="6" t="s">
        <v>58</v>
      </c>
      <c r="K869" s="6" t="s">
        <v>11</v>
      </c>
      <c r="L869" s="6" t="s">
        <v>1005</v>
      </c>
      <c r="M869" s="9">
        <v>1999.9999648200001</v>
      </c>
      <c r="N869" s="6" t="s">
        <v>199</v>
      </c>
      <c r="P869" s="6" t="str">
        <f>IF(ISBLANK(N869)=FALSE,IF(ISERROR(INDEX(지갑!$B$2:$B$1048576,MATCH($N869&amp;O869,지갑!$J$2:$J$1048576,0))) = TRUE, "", INDEX(지갑!$B$2:$B$1048576,MATCH($N869&amp;O869,지갑!$J$2:$J$1048576,0))),"")</f>
        <v>exchange</v>
      </c>
      <c r="Q869" s="6" t="str">
        <f>IF(ISBLANK(N869)=FALSE,IF(ISERROR(INDEX(지갑!$C$2:$C$1048576,MATCH($N869&amp;O869,지갑!$J$2:$J$1048576,0))) = TRUE, "", INDEX(지갑!$C$2:$C$1048576,MATCH($N869&amp;O869,지갑!$J$2:$J$1048576,0))),"")</f>
        <v>FTX</v>
      </c>
      <c r="R869" s="6" t="str">
        <f>IF(ISBLANK(N869)=FALSE,IF(ISERROR(INDEX(지갑!$D$2:$D$1048576,MATCH($N869&amp;O869,지갑!$J$2:$J$1048576,0))) = TRUE, "", INDEX(지갑!$D$2:$D$1048576,MATCH($N869&amp;O869,지갑!$J$2:$J$1048576,0))),"")</f>
        <v>Peertec</v>
      </c>
      <c r="S869" s="6" t="s">
        <v>1188</v>
      </c>
      <c r="T869" s="12">
        <v>44417.565574236112</v>
      </c>
      <c r="U869" s="2" t="str">
        <f t="shared" si="76"/>
        <v>2021-08-09</v>
      </c>
    </row>
    <row r="870" spans="1:21">
      <c r="A870" s="2" t="s">
        <v>3</v>
      </c>
      <c r="B870" s="2" t="str">
        <f t="shared" si="83"/>
        <v>Huobi</v>
      </c>
      <c r="C870" s="2" t="str">
        <f t="shared" si="84"/>
        <v>Peertec</v>
      </c>
      <c r="F870" s="2" t="str">
        <f t="shared" si="82"/>
        <v>ETH</v>
      </c>
      <c r="G870" s="2" t="str">
        <f>IF(INDEX(지갑!$H:$H,MATCH(A870&amp;B870&amp;C870&amp;D870&amp;E870&amp;F870&amp;H870,지갑!$K:$K,0))=0, "",INDEX(지갑!$H:$H,MATCH(A870&amp;B870&amp;C870&amp;D870&amp;E870&amp;F870&amp;H870,지갑!$K:$K,0)))</f>
        <v>0xdb245cf0aec8bf5d4b3002d00f3e701e80ba380a</v>
      </c>
      <c r="I870" s="6" t="s">
        <v>858</v>
      </c>
      <c r="J870" s="6" t="s">
        <v>58</v>
      </c>
      <c r="K870" s="6" t="s">
        <v>11</v>
      </c>
      <c r="L870" s="6" t="s">
        <v>1005</v>
      </c>
      <c r="M870" s="9">
        <v>1751.9922705199999</v>
      </c>
      <c r="N870" s="6" t="s">
        <v>199</v>
      </c>
      <c r="P870" s="6" t="str">
        <f>IF(ISBLANK(N870)=FALSE,IF(ISERROR(INDEX(지갑!$B$2:$B$1048576,MATCH($N870&amp;O870,지갑!$J$2:$J$1048576,0))) = TRUE, "", INDEX(지갑!$B$2:$B$1048576,MATCH($N870&amp;O870,지갑!$J$2:$J$1048576,0))),"")</f>
        <v>exchange</v>
      </c>
      <c r="Q870" s="6" t="str">
        <f>IF(ISBLANK(N870)=FALSE,IF(ISERROR(INDEX(지갑!$C$2:$C$1048576,MATCH($N870&amp;O870,지갑!$J$2:$J$1048576,0))) = TRUE, "", INDEX(지갑!$C$2:$C$1048576,MATCH($N870&amp;O870,지갑!$J$2:$J$1048576,0))),"")</f>
        <v>FTX</v>
      </c>
      <c r="R870" s="6" t="str">
        <f>IF(ISBLANK(N870)=FALSE,IF(ISERROR(INDEX(지갑!$D$2:$D$1048576,MATCH($N870&amp;O870,지갑!$J$2:$J$1048576,0))) = TRUE, "", INDEX(지갑!$D$2:$D$1048576,MATCH($N870&amp;O870,지갑!$J$2:$J$1048576,0))),"")</f>
        <v>Peertec</v>
      </c>
      <c r="S870" s="6" t="s">
        <v>1189</v>
      </c>
      <c r="T870" s="12">
        <v>44417.571943576389</v>
      </c>
      <c r="U870" s="2" t="str">
        <f t="shared" si="76"/>
        <v>2021-08-09</v>
      </c>
    </row>
    <row r="871" spans="1:21">
      <c r="A871" s="2" t="s">
        <v>3</v>
      </c>
      <c r="B871" s="2" t="str">
        <f t="shared" si="83"/>
        <v>Huobi</v>
      </c>
      <c r="C871" s="2" t="str">
        <f t="shared" si="84"/>
        <v>Peertec</v>
      </c>
      <c r="F871" s="2" t="str">
        <f t="shared" si="82"/>
        <v>BTC</v>
      </c>
      <c r="G871" s="2" t="str">
        <f>IF(INDEX(지갑!$H:$H,MATCH(A871&amp;B871&amp;C871&amp;D871&amp;E871&amp;F871&amp;H871,지갑!$K:$K,0))=0, "",INDEX(지갑!$H:$H,MATCH(A871&amp;B871&amp;C871&amp;D871&amp;E871&amp;F871&amp;H871,지갑!$K:$K,0)))</f>
        <v>1MdatewJkKfSptYBaJvgEBFYCEbiCkELVt</v>
      </c>
      <c r="I871" s="6" t="s">
        <v>858</v>
      </c>
      <c r="J871" s="6" t="s">
        <v>58</v>
      </c>
      <c r="K871" s="6" t="s">
        <v>9</v>
      </c>
      <c r="L871" s="6" t="s">
        <v>1005</v>
      </c>
      <c r="M871" s="9">
        <v>99.999997539999995</v>
      </c>
      <c r="N871" s="6" t="s">
        <v>199</v>
      </c>
      <c r="P871" s="6" t="str">
        <f>IF(ISBLANK(N871)=FALSE,IF(ISERROR(INDEX(지갑!$B$2:$B$1048576,MATCH($N871&amp;O871,지갑!$J$2:$J$1048576,0))) = TRUE, "", INDEX(지갑!$B$2:$B$1048576,MATCH($N871&amp;O871,지갑!$J$2:$J$1048576,0))),"")</f>
        <v>exchange</v>
      </c>
      <c r="Q871" s="6" t="str">
        <f>IF(ISBLANK(N871)=FALSE,IF(ISERROR(INDEX(지갑!$C$2:$C$1048576,MATCH($N871&amp;O871,지갑!$J$2:$J$1048576,0))) = TRUE, "", INDEX(지갑!$C$2:$C$1048576,MATCH($N871&amp;O871,지갑!$J$2:$J$1048576,0))),"")</f>
        <v>FTX</v>
      </c>
      <c r="R871" s="6" t="str">
        <f>IF(ISBLANK(N871)=FALSE,IF(ISERROR(INDEX(지갑!$D$2:$D$1048576,MATCH($N871&amp;O871,지갑!$J$2:$J$1048576,0))) = TRUE, "", INDEX(지갑!$D$2:$D$1048576,MATCH($N871&amp;O871,지갑!$J$2:$J$1048576,0))),"")</f>
        <v>Peertec</v>
      </c>
      <c r="S871" s="6" t="s">
        <v>1190</v>
      </c>
      <c r="T871" s="12">
        <v>44417.588242210652</v>
      </c>
      <c r="U871" s="2" t="str">
        <f t="shared" si="76"/>
        <v>2021-08-09</v>
      </c>
    </row>
    <row r="872" spans="1:21">
      <c r="A872" s="2" t="s">
        <v>3</v>
      </c>
      <c r="B872" s="2" t="str">
        <f t="shared" si="83"/>
        <v>Huobi</v>
      </c>
      <c r="C872" s="2" t="str">
        <f t="shared" si="84"/>
        <v>Peertec</v>
      </c>
      <c r="F872" s="2" t="str">
        <f t="shared" si="82"/>
        <v>BTC</v>
      </c>
      <c r="G872" s="2" t="str">
        <f>IF(INDEX(지갑!$H:$H,MATCH(A872&amp;B872&amp;C872&amp;D872&amp;E872&amp;F872&amp;H872,지갑!$K:$K,0))=0, "",INDEX(지갑!$H:$H,MATCH(A872&amp;B872&amp;C872&amp;D872&amp;E872&amp;F872&amp;H872,지갑!$K:$K,0)))</f>
        <v>1MdatewJkKfSptYBaJvgEBFYCEbiCkELVt</v>
      </c>
      <c r="I872" s="6" t="s">
        <v>858</v>
      </c>
      <c r="J872" s="6" t="s">
        <v>58</v>
      </c>
      <c r="K872" s="6" t="s">
        <v>9</v>
      </c>
      <c r="L872" s="6" t="s">
        <v>1005</v>
      </c>
      <c r="M872" s="9">
        <v>19.326778480000002</v>
      </c>
      <c r="N872" s="6" t="s">
        <v>199</v>
      </c>
      <c r="P872" s="6" t="str">
        <f>IF(ISBLANK(N872)=FALSE,IF(ISERROR(INDEX(지갑!$B$2:$B$1048576,MATCH($N872&amp;O872,지갑!$J$2:$J$1048576,0))) = TRUE, "", INDEX(지갑!$B$2:$B$1048576,MATCH($N872&amp;O872,지갑!$J$2:$J$1048576,0))),"")</f>
        <v>exchange</v>
      </c>
      <c r="Q872" s="6" t="str">
        <f>IF(ISBLANK(N872)=FALSE,IF(ISERROR(INDEX(지갑!$C$2:$C$1048576,MATCH($N872&amp;O872,지갑!$J$2:$J$1048576,0))) = TRUE, "", INDEX(지갑!$C$2:$C$1048576,MATCH($N872&amp;O872,지갑!$J$2:$J$1048576,0))),"")</f>
        <v>FTX</v>
      </c>
      <c r="R872" s="6" t="str">
        <f>IF(ISBLANK(N872)=FALSE,IF(ISERROR(INDEX(지갑!$D$2:$D$1048576,MATCH($N872&amp;O872,지갑!$J$2:$J$1048576,0))) = TRUE, "", INDEX(지갑!$D$2:$D$1048576,MATCH($N872&amp;O872,지갑!$J$2:$J$1048576,0))),"")</f>
        <v>Peertec</v>
      </c>
      <c r="S872" s="6" t="s">
        <v>1191</v>
      </c>
      <c r="T872" s="12">
        <v>44417.710585300927</v>
      </c>
      <c r="U872" s="2" t="str">
        <f t="shared" si="76"/>
        <v>2021-08-09</v>
      </c>
    </row>
    <row r="873" spans="1:21">
      <c r="A873" s="2" t="s">
        <v>3</v>
      </c>
      <c r="B873" s="2" t="str">
        <f t="shared" si="83"/>
        <v>Huobi</v>
      </c>
      <c r="C873" s="2" t="str">
        <f t="shared" si="84"/>
        <v>Peertec</v>
      </c>
      <c r="F873" s="2" t="str">
        <f t="shared" si="82"/>
        <v>BTC</v>
      </c>
      <c r="G873" s="2" t="str">
        <f>IF(INDEX(지갑!$H:$H,MATCH(A873&amp;B873&amp;C873&amp;D873&amp;E873&amp;F873&amp;H873,지갑!$K:$K,0))=0, "",INDEX(지갑!$H:$H,MATCH(A873&amp;B873&amp;C873&amp;D873&amp;E873&amp;F873&amp;H873,지갑!$K:$K,0)))</f>
        <v>1MdatewJkKfSptYBaJvgEBFYCEbiCkELVt</v>
      </c>
      <c r="I873" s="6" t="s">
        <v>858</v>
      </c>
      <c r="J873" s="6" t="s">
        <v>58</v>
      </c>
      <c r="K873" s="6" t="s">
        <v>9</v>
      </c>
      <c r="L873" s="6" t="s">
        <v>9</v>
      </c>
      <c r="M873" s="9">
        <v>1.4139999999999999</v>
      </c>
      <c r="N873" s="6" t="s">
        <v>997</v>
      </c>
      <c r="P873" s="6" t="str">
        <f>IF(ISBLANK(N873)=FALSE,IF(ISERROR(INDEX(지갑!$B$2:$B$1048576,MATCH($N873&amp;O873,지갑!$J$2:$J$1048576,0))) = TRUE, "", INDEX(지갑!$B$2:$B$1048576,MATCH($N873&amp;O873,지갑!$J$2:$J$1048576,0))),"")</f>
        <v/>
      </c>
      <c r="Q873" s="6" t="str">
        <f>IF(ISBLANK(N873)=FALSE,IF(ISERROR(INDEX(지갑!$C$2:$C$1048576,MATCH($N873&amp;O873,지갑!$J$2:$J$1048576,0))) = TRUE, "", INDEX(지갑!$C$2:$C$1048576,MATCH($N873&amp;O873,지갑!$J$2:$J$1048576,0))),"")</f>
        <v/>
      </c>
      <c r="R873" s="6" t="str">
        <f>IF(ISBLANK(N873)=FALSE,IF(ISERROR(INDEX(지갑!$D$2:$D$1048576,MATCH($N873&amp;O873,지갑!$J$2:$J$1048576,0))) = TRUE, "", INDEX(지갑!$D$2:$D$1048576,MATCH($N873&amp;O873,지갑!$J$2:$J$1048576,0))),"")</f>
        <v/>
      </c>
      <c r="T873" s="12">
        <v>44419.847316481479</v>
      </c>
      <c r="U873" s="2" t="str">
        <f t="shared" si="76"/>
        <v>2021-08-11</v>
      </c>
    </row>
    <row r="874" spans="1:21">
      <c r="A874" s="2" t="s">
        <v>3</v>
      </c>
      <c r="B874" s="2" t="str">
        <f t="shared" si="83"/>
        <v>Huobi</v>
      </c>
      <c r="C874" s="2" t="str">
        <f t="shared" si="84"/>
        <v>Peertec</v>
      </c>
      <c r="F874" s="2" t="str">
        <f t="shared" si="82"/>
        <v>ETH</v>
      </c>
      <c r="G874" s="2" t="str">
        <f>IF(INDEX(지갑!$H:$H,MATCH(A874&amp;B874&amp;C874&amp;D874&amp;E874&amp;F874&amp;H874,지갑!$K:$K,0))=0, "",INDEX(지갑!$H:$H,MATCH(A874&amp;B874&amp;C874&amp;D874&amp;E874&amp;F874&amp;H874,지갑!$K:$K,0)))</f>
        <v>0xdb245cf0aec8bf5d4b3002d00f3e701e80ba380a</v>
      </c>
      <c r="I874" s="6" t="s">
        <v>858</v>
      </c>
      <c r="J874" s="6" t="s">
        <v>58</v>
      </c>
      <c r="K874" s="6" t="s">
        <v>11</v>
      </c>
      <c r="L874" s="6" t="s">
        <v>11</v>
      </c>
      <c r="M874" s="9">
        <v>4.9880000000000004</v>
      </c>
      <c r="N874" s="6" t="s">
        <v>1194</v>
      </c>
      <c r="P874" s="6" t="str">
        <f>IF(ISBLANK(N874)=FALSE,IF(ISERROR(INDEX(지갑!$B$2:$B$1048576,MATCH($N874&amp;O874,지갑!$J$2:$J$1048576,0))) = TRUE, "", INDEX(지갑!$B$2:$B$1048576,MATCH($N874&amp;O874,지갑!$J$2:$J$1048576,0))),"")</f>
        <v/>
      </c>
      <c r="Q874" s="6" t="str">
        <f>IF(ISBLANK(N874)=FALSE,IF(ISERROR(INDEX(지갑!$C$2:$C$1048576,MATCH($N874&amp;O874,지갑!$J$2:$J$1048576,0))) = TRUE, "", INDEX(지갑!$C$2:$C$1048576,MATCH($N874&amp;O874,지갑!$J$2:$J$1048576,0))),"")</f>
        <v/>
      </c>
      <c r="R874" s="6" t="str">
        <f>IF(ISBLANK(N874)=FALSE,IF(ISERROR(INDEX(지갑!$D$2:$D$1048576,MATCH($N874&amp;O874,지갑!$J$2:$J$1048576,0))) = TRUE, "", INDEX(지갑!$D$2:$D$1048576,MATCH($N874&amp;O874,지갑!$J$2:$J$1048576,0))),"")</f>
        <v/>
      </c>
      <c r="S874" s="6" t="s">
        <v>1195</v>
      </c>
      <c r="T874" s="12">
        <v>44420.448301122677</v>
      </c>
      <c r="U874" s="2" t="str">
        <f t="shared" si="76"/>
        <v>2021-08-12</v>
      </c>
    </row>
    <row r="875" spans="1:21">
      <c r="A875" s="2" t="s">
        <v>3</v>
      </c>
      <c r="B875" s="2" t="str">
        <f t="shared" si="83"/>
        <v>Huobi</v>
      </c>
      <c r="C875" s="2" t="str">
        <f t="shared" si="84"/>
        <v>Peertec</v>
      </c>
      <c r="F875" s="2" t="str">
        <f t="shared" si="82"/>
        <v>BTC</v>
      </c>
      <c r="G875" s="2" t="str">
        <f>IF(INDEX(지갑!$H:$H,MATCH(A875&amp;B875&amp;C875&amp;D875&amp;E875&amp;F875&amp;H875,지갑!$K:$K,0))=0, "",INDEX(지갑!$H:$H,MATCH(A875&amp;B875&amp;C875&amp;D875&amp;E875&amp;F875&amp;H875,지갑!$K:$K,0)))</f>
        <v>1MdatewJkKfSptYBaJvgEBFYCEbiCkELVt</v>
      </c>
      <c r="I875" s="6" t="s">
        <v>858</v>
      </c>
      <c r="J875" s="6" t="s">
        <v>58</v>
      </c>
      <c r="K875" s="6" t="s">
        <v>9</v>
      </c>
      <c r="L875" s="6" t="s">
        <v>9</v>
      </c>
      <c r="M875" s="9">
        <v>1.4139999999999999</v>
      </c>
      <c r="N875" s="6" t="s">
        <v>997</v>
      </c>
      <c r="P875" s="6" t="str">
        <f>IF(ISBLANK(N875)=FALSE,IF(ISERROR(INDEX(지갑!$B$2:$B$1048576,MATCH($N875&amp;O875,지갑!$J$2:$J$1048576,0))) = TRUE, "", INDEX(지갑!$B$2:$B$1048576,MATCH($N875&amp;O875,지갑!$J$2:$J$1048576,0))),"")</f>
        <v/>
      </c>
      <c r="Q875" s="6" t="str">
        <f>IF(ISBLANK(N875)=FALSE,IF(ISERROR(INDEX(지갑!$C$2:$C$1048576,MATCH($N875&amp;O875,지갑!$J$2:$J$1048576,0))) = TRUE, "", INDEX(지갑!$C$2:$C$1048576,MATCH($N875&amp;O875,지갑!$J$2:$J$1048576,0))),"")</f>
        <v/>
      </c>
      <c r="R875" s="6" t="str">
        <f>IF(ISBLANK(N875)=FALSE,IF(ISERROR(INDEX(지갑!$D$2:$D$1048576,MATCH($N875&amp;O875,지갑!$J$2:$J$1048576,0))) = TRUE, "", INDEX(지갑!$D$2:$D$1048576,MATCH($N875&amp;O875,지갑!$J$2:$J$1048576,0))),"")</f>
        <v/>
      </c>
      <c r="S875" s="6" t="s">
        <v>1192</v>
      </c>
      <c r="T875" s="12">
        <v>44420.453238599534</v>
      </c>
      <c r="U875" s="2" t="str">
        <f t="shared" si="76"/>
        <v>2021-08-12</v>
      </c>
    </row>
    <row r="876" spans="1:21">
      <c r="A876" s="2" t="s">
        <v>3</v>
      </c>
      <c r="B876" s="2" t="str">
        <f t="shared" si="83"/>
        <v>Huobi</v>
      </c>
      <c r="C876" s="2" t="str">
        <f t="shared" si="84"/>
        <v>Peertec</v>
      </c>
      <c r="F876" s="2" t="str">
        <f t="shared" si="82"/>
        <v>BTC</v>
      </c>
      <c r="G876" s="2" t="str">
        <f>IF(INDEX(지갑!$H:$H,MATCH(A876&amp;B876&amp;C876&amp;D876&amp;E876&amp;F876&amp;H876,지갑!$K:$K,0))=0, "",INDEX(지갑!$H:$H,MATCH(A876&amp;B876&amp;C876&amp;D876&amp;E876&amp;F876&amp;H876,지갑!$K:$K,0)))</f>
        <v>1MdatewJkKfSptYBaJvgEBFYCEbiCkELVt</v>
      </c>
      <c r="I876" s="6" t="s">
        <v>858</v>
      </c>
      <c r="J876" s="6" t="s">
        <v>58</v>
      </c>
      <c r="K876" s="6" t="s">
        <v>9</v>
      </c>
      <c r="L876" s="6" t="s">
        <v>9</v>
      </c>
      <c r="M876" s="9">
        <v>1.3255999999999999</v>
      </c>
      <c r="N876" s="6" t="s">
        <v>1193</v>
      </c>
      <c r="P876" s="6" t="str">
        <f>IF(ISBLANK(N876)=FALSE,IF(ISERROR(INDEX(지갑!$B$2:$B$1048576,MATCH($N876&amp;O876,지갑!$J$2:$J$1048576,0))) = TRUE, "", INDEX(지갑!$B$2:$B$1048576,MATCH($N876&amp;O876,지갑!$J$2:$J$1048576,0))),"")</f>
        <v/>
      </c>
      <c r="Q876" s="6" t="str">
        <f>IF(ISBLANK(N876)=FALSE,IF(ISERROR(INDEX(지갑!$C$2:$C$1048576,MATCH($N876&amp;O876,지갑!$J$2:$J$1048576,0))) = TRUE, "", INDEX(지갑!$C$2:$C$1048576,MATCH($N876&amp;O876,지갑!$J$2:$J$1048576,0))),"")</f>
        <v/>
      </c>
      <c r="R876" s="6" t="str">
        <f>IF(ISBLANK(N876)=FALSE,IF(ISERROR(INDEX(지갑!$D$2:$D$1048576,MATCH($N876&amp;O876,지갑!$J$2:$J$1048576,0))) = TRUE, "", INDEX(지갑!$D$2:$D$1048576,MATCH($N876&amp;O876,지갑!$J$2:$J$1048576,0))),"")</f>
        <v/>
      </c>
      <c r="S876" s="6" t="s">
        <v>1192</v>
      </c>
      <c r="T876" s="12">
        <v>44420.453238738417</v>
      </c>
      <c r="U876" s="2" t="str">
        <f t="shared" si="76"/>
        <v>2021-08-12</v>
      </c>
    </row>
    <row r="877" spans="1:21">
      <c r="A877" s="2" t="s">
        <v>3</v>
      </c>
      <c r="B877" s="2" t="str">
        <f t="shared" si="83"/>
        <v>Huobi</v>
      </c>
      <c r="C877" s="2" t="str">
        <f t="shared" si="84"/>
        <v>Peertec</v>
      </c>
      <c r="F877" s="2" t="str">
        <f t="shared" si="82"/>
        <v>ETH</v>
      </c>
      <c r="G877" s="2" t="str">
        <f>IF(INDEX(지갑!$H:$H,MATCH(A877&amp;B877&amp;C877&amp;D877&amp;E877&amp;F877&amp;H877,지갑!$K:$K,0))=0, "",INDEX(지갑!$H:$H,MATCH(A877&amp;B877&amp;C877&amp;D877&amp;E877&amp;F877&amp;H877,지갑!$K:$K,0)))</f>
        <v>0xdb245cf0aec8bf5d4b3002d00f3e701e80ba380a</v>
      </c>
      <c r="I877" s="6" t="s">
        <v>858</v>
      </c>
      <c r="J877" s="6" t="s">
        <v>58</v>
      </c>
      <c r="K877" s="6" t="s">
        <v>11</v>
      </c>
      <c r="L877" s="6" t="s">
        <v>11</v>
      </c>
      <c r="M877" s="9">
        <v>1.244</v>
      </c>
      <c r="N877" s="6" t="s">
        <v>1194</v>
      </c>
      <c r="P877" s="6" t="str">
        <f>IF(ISBLANK(N877)=FALSE,IF(ISERROR(INDEX(지갑!$B$2:$B$1048576,MATCH($N877&amp;O877,지갑!$J$2:$J$1048576,0))) = TRUE, "", INDEX(지갑!$B$2:$B$1048576,MATCH($N877&amp;O877,지갑!$J$2:$J$1048576,0))),"")</f>
        <v/>
      </c>
      <c r="Q877" s="6" t="str">
        <f>IF(ISBLANK(N877)=FALSE,IF(ISERROR(INDEX(지갑!$C$2:$C$1048576,MATCH($N877&amp;O877,지갑!$J$2:$J$1048576,0))) = TRUE, "", INDEX(지갑!$C$2:$C$1048576,MATCH($N877&amp;O877,지갑!$J$2:$J$1048576,0))),"")</f>
        <v/>
      </c>
      <c r="R877" s="6" t="str">
        <f>IF(ISBLANK(N877)=FALSE,IF(ISERROR(INDEX(지갑!$D$2:$D$1048576,MATCH($N877&amp;O877,지갑!$J$2:$J$1048576,0))) = TRUE, "", INDEX(지갑!$D$2:$D$1048576,MATCH($N877&amp;O877,지갑!$J$2:$J$1048576,0))),"")</f>
        <v/>
      </c>
      <c r="S877" s="6" t="s">
        <v>1196</v>
      </c>
      <c r="T877" s="12">
        <v>44420.715545624997</v>
      </c>
      <c r="U877" s="2" t="str">
        <f t="shared" si="76"/>
        <v>2021-08-12</v>
      </c>
    </row>
    <row r="878" spans="1:21">
      <c r="A878" s="2" t="s">
        <v>3</v>
      </c>
      <c r="B878" s="2" t="str">
        <f t="shared" si="83"/>
        <v>Huobi</v>
      </c>
      <c r="C878" s="2" t="str">
        <f t="shared" si="84"/>
        <v>Peertec</v>
      </c>
      <c r="F878" s="2" t="str">
        <f t="shared" si="82"/>
        <v>USDT</v>
      </c>
      <c r="G878" s="2" t="str">
        <f>IF(INDEX(지갑!$H:$H,MATCH(A878&amp;B878&amp;C878&amp;D878&amp;E878&amp;F878&amp;H878,지갑!$K:$K,0))=0, "",INDEX(지갑!$H:$H,MATCH(A878&amp;B878&amp;C878&amp;D878&amp;E878&amp;F878&amp;H878,지갑!$K:$K,0)))</f>
        <v>0xdb245cf0aec8bf5d4b3002d00f3e701e80ba380a</v>
      </c>
      <c r="I878" s="6" t="s">
        <v>858</v>
      </c>
      <c r="J878" s="6" t="s">
        <v>58</v>
      </c>
      <c r="K878" s="6" t="s">
        <v>13</v>
      </c>
      <c r="L878" s="6" t="s">
        <v>1005</v>
      </c>
      <c r="M878" s="9">
        <v>711877.55905245</v>
      </c>
      <c r="N878" s="6" t="s">
        <v>199</v>
      </c>
      <c r="P878" s="6" t="str">
        <f>IF(ISBLANK(N878)=FALSE,IF(ISERROR(INDEX(지갑!$B$2:$B$1048576,MATCH($N878&amp;O878,지갑!$J$2:$J$1048576,0))) = TRUE, "", INDEX(지갑!$B$2:$B$1048576,MATCH($N878&amp;O878,지갑!$J$2:$J$1048576,0))),"")</f>
        <v>exchange</v>
      </c>
      <c r="Q878" s="6" t="str">
        <f>IF(ISBLANK(N878)=FALSE,IF(ISERROR(INDEX(지갑!$C$2:$C$1048576,MATCH($N878&amp;O878,지갑!$J$2:$J$1048576,0))) = TRUE, "", INDEX(지갑!$C$2:$C$1048576,MATCH($N878&amp;O878,지갑!$J$2:$J$1048576,0))),"")</f>
        <v>FTX</v>
      </c>
      <c r="R878" s="6" t="str">
        <f>IF(ISBLANK(N878)=FALSE,IF(ISERROR(INDEX(지갑!$D$2:$D$1048576,MATCH($N878&amp;O878,지갑!$J$2:$J$1048576,0))) = TRUE, "", INDEX(지갑!$D$2:$D$1048576,MATCH($N878&amp;O878,지갑!$J$2:$J$1048576,0))),"")</f>
        <v>Peertec</v>
      </c>
      <c r="S878" s="6" t="s">
        <v>1197</v>
      </c>
      <c r="T878" s="12">
        <v>44426.602280416657</v>
      </c>
      <c r="U878" s="2" t="str">
        <f t="shared" si="76"/>
        <v>2021-08-18</v>
      </c>
    </row>
    <row r="879" spans="1:21">
      <c r="A879" s="2" t="s">
        <v>3</v>
      </c>
      <c r="B879" s="2" t="str">
        <f t="shared" si="83"/>
        <v>Huobi</v>
      </c>
      <c r="C879" s="2" t="str">
        <f t="shared" si="84"/>
        <v>Peertec</v>
      </c>
      <c r="F879" s="2" t="str">
        <f t="shared" si="82"/>
        <v>DOGE</v>
      </c>
      <c r="G879" s="2" t="e">
        <f>IF(INDEX(지갑!$H:$H,MATCH(A879&amp;B879&amp;C879&amp;D879&amp;E879&amp;F879&amp;H879,지갑!$K:$K,0))=0, "",INDEX(지갑!$H:$H,MATCH(A879&amp;B879&amp;C879&amp;D879&amp;E879&amp;F879&amp;H879,지갑!$K:$K,0)))</f>
        <v>#N/A</v>
      </c>
      <c r="I879" s="6" t="s">
        <v>858</v>
      </c>
      <c r="J879" s="6" t="s">
        <v>58</v>
      </c>
      <c r="K879" s="6" t="s">
        <v>1171</v>
      </c>
      <c r="L879" s="6" t="s">
        <v>1171</v>
      </c>
      <c r="M879" s="9">
        <v>3716954.4500162001</v>
      </c>
      <c r="N879" s="6" t="s">
        <v>1198</v>
      </c>
      <c r="P879" s="6" t="str">
        <f>IF(ISBLANK(N879)=FALSE,IF(ISERROR(INDEX(지갑!$B$2:$B$1048576,MATCH($N879&amp;O879,지갑!$J$2:$J$1048576,0))) = TRUE, "", INDEX(지갑!$B$2:$B$1048576,MATCH($N879&amp;O879,지갑!$J$2:$J$1048576,0))),"")</f>
        <v/>
      </c>
      <c r="Q879" s="6" t="str">
        <f>IF(ISBLANK(N879)=FALSE,IF(ISERROR(INDEX(지갑!$C$2:$C$1048576,MATCH($N879&amp;O879,지갑!$J$2:$J$1048576,0))) = TRUE, "", INDEX(지갑!$C$2:$C$1048576,MATCH($N879&amp;O879,지갑!$J$2:$J$1048576,0))),"")</f>
        <v/>
      </c>
      <c r="R879" s="6" t="str">
        <f>IF(ISBLANK(N879)=FALSE,IF(ISERROR(INDEX(지갑!$D$2:$D$1048576,MATCH($N879&amp;O879,지갑!$J$2:$J$1048576,0))) = TRUE, "", INDEX(지갑!$D$2:$D$1048576,MATCH($N879&amp;O879,지갑!$J$2:$J$1048576,0))),"")</f>
        <v/>
      </c>
      <c r="S879" s="6" t="s">
        <v>1199</v>
      </c>
      <c r="T879" s="12">
        <v>44427.694063622686</v>
      </c>
      <c r="U879" s="2" t="str">
        <f t="shared" si="76"/>
        <v>2021-08-19</v>
      </c>
    </row>
    <row r="880" spans="1:21">
      <c r="A880" s="2" t="s">
        <v>3</v>
      </c>
      <c r="B880" s="2" t="str">
        <f t="shared" si="83"/>
        <v>Huobi</v>
      </c>
      <c r="C880" s="2" t="str">
        <f t="shared" si="84"/>
        <v>Peertec</v>
      </c>
      <c r="F880" s="2" t="str">
        <f t="shared" si="82"/>
        <v>EOS</v>
      </c>
      <c r="G880" s="2" t="e">
        <f>IF(INDEX(지갑!$H:$H,MATCH(A880&amp;B880&amp;C880&amp;D880&amp;E880&amp;F880&amp;H880,지갑!$K:$K,0))=0, "",INDEX(지갑!$H:$H,MATCH(A880&amp;B880&amp;C880&amp;D880&amp;E880&amp;F880&amp;H880,지갑!$K:$K,0)))</f>
        <v>#N/A</v>
      </c>
      <c r="I880" s="6" t="s">
        <v>858</v>
      </c>
      <c r="J880" s="6" t="s">
        <v>58</v>
      </c>
      <c r="K880" s="6" t="s">
        <v>1139</v>
      </c>
      <c r="L880" s="6" t="s">
        <v>1139</v>
      </c>
      <c r="M880" s="9">
        <v>99999.9</v>
      </c>
      <c r="N880" s="6" t="s">
        <v>1200</v>
      </c>
      <c r="O880" s="6" t="s">
        <v>994</v>
      </c>
      <c r="P880" s="6" t="str">
        <f>IF(ISBLANK(N880)=FALSE,IF(ISERROR(INDEX(지갑!$B$2:$B$1048576,MATCH($N880&amp;O880,지갑!$J$2:$J$1048576,0))) = TRUE, "", INDEX(지갑!$B$2:$B$1048576,MATCH($N880&amp;O880,지갑!$J$2:$J$1048576,0))),"")</f>
        <v/>
      </c>
      <c r="Q880" s="6" t="str">
        <f>IF(ISBLANK(N880)=FALSE,IF(ISERROR(INDEX(지갑!$C$2:$C$1048576,MATCH($N880&amp;O880,지갑!$J$2:$J$1048576,0))) = TRUE, "", INDEX(지갑!$C$2:$C$1048576,MATCH($N880&amp;O880,지갑!$J$2:$J$1048576,0))),"")</f>
        <v/>
      </c>
      <c r="R880" s="6" t="str">
        <f>IF(ISBLANK(N880)=FALSE,IF(ISERROR(INDEX(지갑!$D$2:$D$1048576,MATCH($N880&amp;O880,지갑!$J$2:$J$1048576,0))) = TRUE, "", INDEX(지갑!$D$2:$D$1048576,MATCH($N880&amp;O880,지갑!$J$2:$J$1048576,0))),"")</f>
        <v/>
      </c>
      <c r="S880" s="6" t="s">
        <v>1201</v>
      </c>
      <c r="T880" s="12">
        <v>44427.70618050926</v>
      </c>
      <c r="U880" s="2" t="str">
        <f t="shared" si="76"/>
        <v>2021-08-19</v>
      </c>
    </row>
    <row r="881" spans="1:21">
      <c r="A881" s="2" t="s">
        <v>3</v>
      </c>
      <c r="B881" s="2" t="str">
        <f t="shared" si="83"/>
        <v>Huobi</v>
      </c>
      <c r="C881" s="2" t="str">
        <f t="shared" si="84"/>
        <v>Peertec</v>
      </c>
      <c r="F881" s="2" t="str">
        <f t="shared" si="82"/>
        <v>EOS</v>
      </c>
      <c r="G881" s="2" t="e">
        <f>IF(INDEX(지갑!$H:$H,MATCH(A881&amp;B881&amp;C881&amp;D881&amp;E881&amp;F881&amp;H881,지갑!$K:$K,0))=0, "",INDEX(지갑!$H:$H,MATCH(A881&amp;B881&amp;C881&amp;D881&amp;E881&amp;F881&amp;H881,지갑!$K:$K,0)))</f>
        <v>#N/A</v>
      </c>
      <c r="I881" s="6" t="s">
        <v>858</v>
      </c>
      <c r="J881" s="6" t="s">
        <v>58</v>
      </c>
      <c r="K881" s="6" t="s">
        <v>1139</v>
      </c>
      <c r="L881" s="6" t="s">
        <v>1139</v>
      </c>
      <c r="M881" s="9">
        <v>99999.9</v>
      </c>
      <c r="N881" s="6" t="s">
        <v>1200</v>
      </c>
      <c r="O881" s="6" t="s">
        <v>994</v>
      </c>
      <c r="P881" s="6" t="str">
        <f>IF(ISBLANK(N881)=FALSE,IF(ISERROR(INDEX(지갑!$B$2:$B$1048576,MATCH($N881&amp;O881,지갑!$J$2:$J$1048576,0))) = TRUE, "", INDEX(지갑!$B$2:$B$1048576,MATCH($N881&amp;O881,지갑!$J$2:$J$1048576,0))),"")</f>
        <v/>
      </c>
      <c r="Q881" s="6" t="str">
        <f>IF(ISBLANK(N881)=FALSE,IF(ISERROR(INDEX(지갑!$C$2:$C$1048576,MATCH($N881&amp;O881,지갑!$J$2:$J$1048576,0))) = TRUE, "", INDEX(지갑!$C$2:$C$1048576,MATCH($N881&amp;O881,지갑!$J$2:$J$1048576,0))),"")</f>
        <v/>
      </c>
      <c r="R881" s="6" t="str">
        <f>IF(ISBLANK(N881)=FALSE,IF(ISERROR(INDEX(지갑!$D$2:$D$1048576,MATCH($N881&amp;O881,지갑!$J$2:$J$1048576,0))) = TRUE, "", INDEX(지갑!$D$2:$D$1048576,MATCH($N881&amp;O881,지갑!$J$2:$J$1048576,0))),"")</f>
        <v/>
      </c>
      <c r="S881" s="6" t="s">
        <v>1202</v>
      </c>
      <c r="T881" s="12">
        <v>44427.706891145826</v>
      </c>
      <c r="U881" s="2" t="str">
        <f t="shared" si="76"/>
        <v>2021-08-19</v>
      </c>
    </row>
    <row r="882" spans="1:21">
      <c r="A882" s="2" t="s">
        <v>3</v>
      </c>
      <c r="B882" s="2" t="str">
        <f t="shared" si="83"/>
        <v>Huobi</v>
      </c>
      <c r="C882" s="2" t="str">
        <f t="shared" si="84"/>
        <v>Peertec</v>
      </c>
      <c r="F882" s="2" t="str">
        <f t="shared" si="82"/>
        <v>EOS</v>
      </c>
      <c r="G882" s="2" t="e">
        <f>IF(INDEX(지갑!$H:$H,MATCH(A882&amp;B882&amp;C882&amp;D882&amp;E882&amp;F882&amp;H882,지갑!$K:$K,0))=0, "",INDEX(지갑!$H:$H,MATCH(A882&amp;B882&amp;C882&amp;D882&amp;E882&amp;F882&amp;H882,지갑!$K:$K,0)))</f>
        <v>#N/A</v>
      </c>
      <c r="I882" s="6" t="s">
        <v>858</v>
      </c>
      <c r="J882" s="6" t="s">
        <v>58</v>
      </c>
      <c r="K882" s="6" t="s">
        <v>1139</v>
      </c>
      <c r="L882" s="6" t="s">
        <v>1139</v>
      </c>
      <c r="M882" s="9">
        <v>99999.9</v>
      </c>
      <c r="N882" s="6" t="s">
        <v>1200</v>
      </c>
      <c r="O882" s="6" t="s">
        <v>994</v>
      </c>
      <c r="P882" s="6" t="str">
        <f>IF(ISBLANK(N882)=FALSE,IF(ISERROR(INDEX(지갑!$B$2:$B$1048576,MATCH($N882&amp;O882,지갑!$J$2:$J$1048576,0))) = TRUE, "", INDEX(지갑!$B$2:$B$1048576,MATCH($N882&amp;O882,지갑!$J$2:$J$1048576,0))),"")</f>
        <v/>
      </c>
      <c r="Q882" s="6" t="str">
        <f>IF(ISBLANK(N882)=FALSE,IF(ISERROR(INDEX(지갑!$C$2:$C$1048576,MATCH($N882&amp;O882,지갑!$J$2:$J$1048576,0))) = TRUE, "", INDEX(지갑!$C$2:$C$1048576,MATCH($N882&amp;O882,지갑!$J$2:$J$1048576,0))),"")</f>
        <v/>
      </c>
      <c r="R882" s="6" t="str">
        <f>IF(ISBLANK(N882)=FALSE,IF(ISERROR(INDEX(지갑!$D$2:$D$1048576,MATCH($N882&amp;O882,지갑!$J$2:$J$1048576,0))) = TRUE, "", INDEX(지갑!$D$2:$D$1048576,MATCH($N882&amp;O882,지갑!$J$2:$J$1048576,0))),"")</f>
        <v/>
      </c>
      <c r="S882" s="6" t="s">
        <v>1203</v>
      </c>
      <c r="T882" s="12">
        <v>44427.707601064823</v>
      </c>
      <c r="U882" s="2" t="str">
        <f t="shared" si="76"/>
        <v>2021-08-19</v>
      </c>
    </row>
    <row r="883" spans="1:21">
      <c r="A883" s="2" t="s">
        <v>3</v>
      </c>
      <c r="B883" s="2" t="str">
        <f t="shared" si="83"/>
        <v>Huobi</v>
      </c>
      <c r="C883" s="2" t="str">
        <f t="shared" si="84"/>
        <v>Peertec</v>
      </c>
      <c r="F883" s="2" t="str">
        <f t="shared" si="82"/>
        <v>EOS</v>
      </c>
      <c r="G883" s="2" t="e">
        <f>IF(INDEX(지갑!$H:$H,MATCH(A883&amp;B883&amp;C883&amp;D883&amp;E883&amp;F883&amp;H883,지갑!$K:$K,0))=0, "",INDEX(지갑!$H:$H,MATCH(A883&amp;B883&amp;C883&amp;D883&amp;E883&amp;F883&amp;H883,지갑!$K:$K,0)))</f>
        <v>#N/A</v>
      </c>
      <c r="I883" s="6" t="s">
        <v>858</v>
      </c>
      <c r="J883" s="6" t="s">
        <v>58</v>
      </c>
      <c r="K883" s="6" t="s">
        <v>1139</v>
      </c>
      <c r="L883" s="6" t="s">
        <v>1139</v>
      </c>
      <c r="M883" s="9">
        <v>99999.9</v>
      </c>
      <c r="N883" s="6" t="s">
        <v>1200</v>
      </c>
      <c r="O883" s="6" t="s">
        <v>994</v>
      </c>
      <c r="P883" s="6" t="str">
        <f>IF(ISBLANK(N883)=FALSE,IF(ISERROR(INDEX(지갑!$B$2:$B$1048576,MATCH($N883&amp;O883,지갑!$J$2:$J$1048576,0))) = TRUE, "", INDEX(지갑!$B$2:$B$1048576,MATCH($N883&amp;O883,지갑!$J$2:$J$1048576,0))),"")</f>
        <v/>
      </c>
      <c r="Q883" s="6" t="str">
        <f>IF(ISBLANK(N883)=FALSE,IF(ISERROR(INDEX(지갑!$C$2:$C$1048576,MATCH($N883&amp;O883,지갑!$J$2:$J$1048576,0))) = TRUE, "", INDEX(지갑!$C$2:$C$1048576,MATCH($N883&amp;O883,지갑!$J$2:$J$1048576,0))),"")</f>
        <v/>
      </c>
      <c r="R883" s="6" t="str">
        <f>IF(ISBLANK(N883)=FALSE,IF(ISERROR(INDEX(지갑!$D$2:$D$1048576,MATCH($N883&amp;O883,지갑!$J$2:$J$1048576,0))) = TRUE, "", INDEX(지갑!$D$2:$D$1048576,MATCH($N883&amp;O883,지갑!$J$2:$J$1048576,0))),"")</f>
        <v/>
      </c>
      <c r="S883" s="6" t="s">
        <v>1204</v>
      </c>
      <c r="T883" s="12">
        <v>44427.708309016212</v>
      </c>
      <c r="U883" s="2" t="str">
        <f t="shared" si="76"/>
        <v>2021-08-19</v>
      </c>
    </row>
    <row r="884" spans="1:21">
      <c r="A884" s="2" t="s">
        <v>3</v>
      </c>
      <c r="B884" s="2" t="str">
        <f t="shared" si="83"/>
        <v>Huobi</v>
      </c>
      <c r="C884" s="2" t="str">
        <f t="shared" si="84"/>
        <v>Peertec</v>
      </c>
      <c r="F884" s="2" t="str">
        <f t="shared" si="82"/>
        <v>EOS</v>
      </c>
      <c r="G884" s="2" t="e">
        <f>IF(INDEX(지갑!$H:$H,MATCH(A884&amp;B884&amp;C884&amp;D884&amp;E884&amp;F884&amp;H884,지갑!$K:$K,0))=0, "",INDEX(지갑!$H:$H,MATCH(A884&amp;B884&amp;C884&amp;D884&amp;E884&amp;F884&amp;H884,지갑!$K:$K,0)))</f>
        <v>#N/A</v>
      </c>
      <c r="I884" s="6" t="s">
        <v>858</v>
      </c>
      <c r="J884" s="6" t="s">
        <v>58</v>
      </c>
      <c r="K884" s="6" t="s">
        <v>1139</v>
      </c>
      <c r="L884" s="6" t="s">
        <v>1139</v>
      </c>
      <c r="M884" s="9">
        <v>99999.9</v>
      </c>
      <c r="N884" s="6" t="s">
        <v>1200</v>
      </c>
      <c r="O884" s="6" t="s">
        <v>994</v>
      </c>
      <c r="P884" s="6" t="str">
        <f>IF(ISBLANK(N884)=FALSE,IF(ISERROR(INDEX(지갑!$B$2:$B$1048576,MATCH($N884&amp;O884,지갑!$J$2:$J$1048576,0))) = TRUE, "", INDEX(지갑!$B$2:$B$1048576,MATCH($N884&amp;O884,지갑!$J$2:$J$1048576,0))),"")</f>
        <v/>
      </c>
      <c r="Q884" s="6" t="str">
        <f>IF(ISBLANK(N884)=FALSE,IF(ISERROR(INDEX(지갑!$C$2:$C$1048576,MATCH($N884&amp;O884,지갑!$J$2:$J$1048576,0))) = TRUE, "", INDEX(지갑!$C$2:$C$1048576,MATCH($N884&amp;O884,지갑!$J$2:$J$1048576,0))),"")</f>
        <v/>
      </c>
      <c r="R884" s="6" t="str">
        <f>IF(ISBLANK(N884)=FALSE,IF(ISERROR(INDEX(지갑!$D$2:$D$1048576,MATCH($N884&amp;O884,지갑!$J$2:$J$1048576,0))) = TRUE, "", INDEX(지갑!$D$2:$D$1048576,MATCH($N884&amp;O884,지갑!$J$2:$J$1048576,0))),"")</f>
        <v/>
      </c>
      <c r="S884" s="6" t="s">
        <v>1205</v>
      </c>
      <c r="T884" s="12">
        <v>44427.709729780086</v>
      </c>
      <c r="U884" s="2" t="str">
        <f t="shared" si="76"/>
        <v>2021-08-19</v>
      </c>
    </row>
    <row r="885" spans="1:21">
      <c r="A885" s="2" t="s">
        <v>3</v>
      </c>
      <c r="B885" s="2" t="str">
        <f t="shared" si="83"/>
        <v>Huobi</v>
      </c>
      <c r="C885" s="2" t="str">
        <f t="shared" si="84"/>
        <v>Peertec</v>
      </c>
      <c r="F885" s="2" t="str">
        <f t="shared" si="82"/>
        <v>EOS</v>
      </c>
      <c r="G885" s="2" t="e">
        <f>IF(INDEX(지갑!$H:$H,MATCH(A885&amp;B885&amp;C885&amp;D885&amp;E885&amp;F885&amp;H885,지갑!$K:$K,0))=0, "",INDEX(지갑!$H:$H,MATCH(A885&amp;B885&amp;C885&amp;D885&amp;E885&amp;F885&amp;H885,지갑!$K:$K,0)))</f>
        <v>#N/A</v>
      </c>
      <c r="I885" s="6" t="s">
        <v>858</v>
      </c>
      <c r="J885" s="6" t="s">
        <v>58</v>
      </c>
      <c r="K885" s="6" t="s">
        <v>1139</v>
      </c>
      <c r="L885" s="6" t="s">
        <v>1139</v>
      </c>
      <c r="M885" s="9">
        <v>99999.9</v>
      </c>
      <c r="N885" s="6" t="s">
        <v>1200</v>
      </c>
      <c r="O885" s="6" t="s">
        <v>1206</v>
      </c>
      <c r="P885" s="6" t="str">
        <f>IF(ISBLANK(N885)=FALSE,IF(ISERROR(INDEX(지갑!$B$2:$B$1048576,MATCH($N885&amp;O885,지갑!$J$2:$J$1048576,0))) = TRUE, "", INDEX(지갑!$B$2:$B$1048576,MATCH($N885&amp;O885,지갑!$J$2:$J$1048576,0))),"")</f>
        <v/>
      </c>
      <c r="Q885" s="6" t="str">
        <f>IF(ISBLANK(N885)=FALSE,IF(ISERROR(INDEX(지갑!$C$2:$C$1048576,MATCH($N885&amp;O885,지갑!$J$2:$J$1048576,0))) = TRUE, "", INDEX(지갑!$C$2:$C$1048576,MATCH($N885&amp;O885,지갑!$J$2:$J$1048576,0))),"")</f>
        <v/>
      </c>
      <c r="R885" s="6" t="str">
        <f>IF(ISBLANK(N885)=FALSE,IF(ISERROR(INDEX(지갑!$D$2:$D$1048576,MATCH($N885&amp;O885,지갑!$J$2:$J$1048576,0))) = TRUE, "", INDEX(지갑!$D$2:$D$1048576,MATCH($N885&amp;O885,지갑!$J$2:$J$1048576,0))),"")</f>
        <v/>
      </c>
      <c r="S885" s="6" t="s">
        <v>1207</v>
      </c>
      <c r="T885" s="12">
        <v>44427.711169166672</v>
      </c>
      <c r="U885" s="2" t="str">
        <f t="shared" si="76"/>
        <v>2021-08-19</v>
      </c>
    </row>
    <row r="886" spans="1:21">
      <c r="A886" s="2" t="s">
        <v>3</v>
      </c>
      <c r="B886" s="2" t="str">
        <f t="shared" si="83"/>
        <v>Huobi</v>
      </c>
      <c r="C886" s="2" t="str">
        <f t="shared" si="84"/>
        <v>Peertec</v>
      </c>
      <c r="F886" s="2" t="str">
        <f t="shared" si="82"/>
        <v>EOS</v>
      </c>
      <c r="G886" s="2" t="e">
        <f>IF(INDEX(지갑!$H:$H,MATCH(A886&amp;B886&amp;C886&amp;D886&amp;E886&amp;F886&amp;H886,지갑!$K:$K,0))=0, "",INDEX(지갑!$H:$H,MATCH(A886&amp;B886&amp;C886&amp;D886&amp;E886&amp;F886&amp;H886,지갑!$K:$K,0)))</f>
        <v>#N/A</v>
      </c>
      <c r="I886" s="6" t="s">
        <v>858</v>
      </c>
      <c r="J886" s="6" t="s">
        <v>58</v>
      </c>
      <c r="K886" s="6" t="s">
        <v>1139</v>
      </c>
      <c r="L886" s="6" t="s">
        <v>1139</v>
      </c>
      <c r="M886" s="9">
        <v>99999.9</v>
      </c>
      <c r="N886" s="6" t="s">
        <v>1200</v>
      </c>
      <c r="O886" s="6" t="s">
        <v>994</v>
      </c>
      <c r="P886" s="6" t="str">
        <f>IF(ISBLANK(N886)=FALSE,IF(ISERROR(INDEX(지갑!$B$2:$B$1048576,MATCH($N886&amp;O886,지갑!$J$2:$J$1048576,0))) = TRUE, "", INDEX(지갑!$B$2:$B$1048576,MATCH($N886&amp;O886,지갑!$J$2:$J$1048576,0))),"")</f>
        <v/>
      </c>
      <c r="Q886" s="6" t="str">
        <f>IF(ISBLANK(N886)=FALSE,IF(ISERROR(INDEX(지갑!$C$2:$C$1048576,MATCH($N886&amp;O886,지갑!$J$2:$J$1048576,0))) = TRUE, "", INDEX(지갑!$C$2:$C$1048576,MATCH($N886&amp;O886,지갑!$J$2:$J$1048576,0))),"")</f>
        <v/>
      </c>
      <c r="R886" s="6" t="str">
        <f>IF(ISBLANK(N886)=FALSE,IF(ISERROR(INDEX(지갑!$D$2:$D$1048576,MATCH($N886&amp;O886,지갑!$J$2:$J$1048576,0))) = TRUE, "", INDEX(지갑!$D$2:$D$1048576,MATCH($N886&amp;O886,지갑!$J$2:$J$1048576,0))),"")</f>
        <v/>
      </c>
      <c r="S886" s="6" t="s">
        <v>1208</v>
      </c>
      <c r="T886" s="12">
        <v>44427.713329317128</v>
      </c>
      <c r="U886" s="2" t="str">
        <f t="shared" si="76"/>
        <v>2021-08-19</v>
      </c>
    </row>
    <row r="887" spans="1:21">
      <c r="A887" s="2" t="s">
        <v>3</v>
      </c>
      <c r="B887" s="2" t="str">
        <f t="shared" si="83"/>
        <v>Huobi</v>
      </c>
      <c r="C887" s="2" t="str">
        <f t="shared" si="84"/>
        <v>Peertec</v>
      </c>
      <c r="F887" s="2" t="str">
        <f t="shared" si="82"/>
        <v>EOS</v>
      </c>
      <c r="G887" s="2" t="e">
        <f>IF(INDEX(지갑!$H:$H,MATCH(A887&amp;B887&amp;C887&amp;D887&amp;E887&amp;F887&amp;H887,지갑!$K:$K,0))=0, "",INDEX(지갑!$H:$H,MATCH(A887&amp;B887&amp;C887&amp;D887&amp;E887&amp;F887&amp;H887,지갑!$K:$K,0)))</f>
        <v>#N/A</v>
      </c>
      <c r="I887" s="6" t="s">
        <v>858</v>
      </c>
      <c r="J887" s="6" t="s">
        <v>58</v>
      </c>
      <c r="K887" s="6" t="s">
        <v>1139</v>
      </c>
      <c r="L887" s="6" t="s">
        <v>1139</v>
      </c>
      <c r="M887" s="9">
        <v>38225.777199999997</v>
      </c>
      <c r="N887" s="6" t="s">
        <v>1200</v>
      </c>
      <c r="O887" s="6" t="s">
        <v>994</v>
      </c>
      <c r="P887" s="6" t="str">
        <f>IF(ISBLANK(N887)=FALSE,IF(ISERROR(INDEX(지갑!$B$2:$B$1048576,MATCH($N887&amp;O887,지갑!$J$2:$J$1048576,0))) = TRUE, "", INDEX(지갑!$B$2:$B$1048576,MATCH($N887&amp;O887,지갑!$J$2:$J$1048576,0))),"")</f>
        <v/>
      </c>
      <c r="Q887" s="6" t="str">
        <f>IF(ISBLANK(N887)=FALSE,IF(ISERROR(INDEX(지갑!$C$2:$C$1048576,MATCH($N887&amp;O887,지갑!$J$2:$J$1048576,0))) = TRUE, "", INDEX(지갑!$C$2:$C$1048576,MATCH($N887&amp;O887,지갑!$J$2:$J$1048576,0))),"")</f>
        <v/>
      </c>
      <c r="R887" s="6" t="str">
        <f>IF(ISBLANK(N887)=FALSE,IF(ISERROR(INDEX(지갑!$D$2:$D$1048576,MATCH($N887&amp;O887,지갑!$J$2:$J$1048576,0))) = TRUE, "", INDEX(지갑!$D$2:$D$1048576,MATCH($N887&amp;O887,지갑!$J$2:$J$1048576,0))),"")</f>
        <v/>
      </c>
      <c r="S887" s="6" t="s">
        <v>1209</v>
      </c>
      <c r="T887" s="12">
        <v>44427.714764247678</v>
      </c>
      <c r="U887" s="2" t="str">
        <f t="shared" si="76"/>
        <v>2021-08-19</v>
      </c>
    </row>
    <row r="888" spans="1:21">
      <c r="A888" s="2" t="s">
        <v>3</v>
      </c>
      <c r="B888" s="2" t="str">
        <f t="shared" si="83"/>
        <v>Huobi</v>
      </c>
      <c r="C888" s="2" t="str">
        <f t="shared" si="84"/>
        <v>Peertec</v>
      </c>
      <c r="F888" s="2" t="str">
        <f t="shared" si="82"/>
        <v>DOGE</v>
      </c>
      <c r="G888" s="2" t="e">
        <f>IF(INDEX(지갑!$H:$H,MATCH(A888&amp;B888&amp;C888&amp;D888&amp;E888&amp;F888&amp;H888,지갑!$K:$K,0))=0, "",INDEX(지갑!$H:$H,MATCH(A888&amp;B888&amp;C888&amp;D888&amp;E888&amp;F888&amp;H888,지갑!$K:$K,0)))</f>
        <v>#N/A</v>
      </c>
      <c r="I888" s="6" t="s">
        <v>858</v>
      </c>
      <c r="J888" s="6" t="s">
        <v>58</v>
      </c>
      <c r="K888" s="6" t="s">
        <v>1171</v>
      </c>
      <c r="L888" s="6" t="s">
        <v>1171</v>
      </c>
      <c r="M888" s="9">
        <v>50</v>
      </c>
      <c r="N888" s="6" t="s">
        <v>1198</v>
      </c>
      <c r="P888" s="6" t="str">
        <f>IF(ISBLANK(N888)=FALSE,IF(ISERROR(INDEX(지갑!$B$2:$B$1048576,MATCH($N888&amp;O888,지갑!$J$2:$J$1048576,0))) = TRUE, "", INDEX(지갑!$B$2:$B$1048576,MATCH($N888&amp;O888,지갑!$J$2:$J$1048576,0))),"")</f>
        <v/>
      </c>
      <c r="Q888" s="6" t="str">
        <f>IF(ISBLANK(N888)=FALSE,IF(ISERROR(INDEX(지갑!$C$2:$C$1048576,MATCH($N888&amp;O888,지갑!$J$2:$J$1048576,0))) = TRUE, "", INDEX(지갑!$C$2:$C$1048576,MATCH($N888&amp;O888,지갑!$J$2:$J$1048576,0))),"")</f>
        <v/>
      </c>
      <c r="R888" s="6" t="str">
        <f>IF(ISBLANK(N888)=FALSE,IF(ISERROR(INDEX(지갑!$D$2:$D$1048576,MATCH($N888&amp;O888,지갑!$J$2:$J$1048576,0))) = TRUE, "", INDEX(지갑!$D$2:$D$1048576,MATCH($N888&amp;O888,지갑!$J$2:$J$1048576,0))),"")</f>
        <v/>
      </c>
      <c r="S888" s="6" t="s">
        <v>1210</v>
      </c>
      <c r="T888" s="12">
        <v>44427.71546039352</v>
      </c>
      <c r="U888" s="2" t="str">
        <f t="shared" si="76"/>
        <v>2021-08-19</v>
      </c>
    </row>
    <row r="889" spans="1:21">
      <c r="A889" s="2" t="s">
        <v>3</v>
      </c>
      <c r="B889" s="2" t="str">
        <f t="shared" si="83"/>
        <v>Huobi</v>
      </c>
      <c r="C889" s="2" t="str">
        <f t="shared" si="84"/>
        <v>Peertec</v>
      </c>
      <c r="F889" s="2" t="str">
        <f t="shared" si="82"/>
        <v>XLM</v>
      </c>
      <c r="G889" s="2" t="str">
        <f>IF(INDEX(지갑!$H:$H,MATCH(A889&amp;B889&amp;C889&amp;D889&amp;E889&amp;F889&amp;H889,지갑!$K:$K,0))=0, "",INDEX(지갑!$H:$H,MATCH(A889&amp;B889&amp;C889&amp;D889&amp;E889&amp;F889&amp;H889,지갑!$K:$K,0)))</f>
        <v>GDP34WXZRCSHVUDQLGKJKOBMS5LOQPHCIADZU5POEF3IICZ7XNQJ65Y6</v>
      </c>
      <c r="I889" s="6" t="s">
        <v>858</v>
      </c>
      <c r="J889" s="6" t="s">
        <v>58</v>
      </c>
      <c r="K889" s="6" t="s">
        <v>50</v>
      </c>
      <c r="L889" s="6" t="s">
        <v>50</v>
      </c>
      <c r="M889" s="9">
        <v>3999999.99</v>
      </c>
      <c r="N889" s="6" t="s">
        <v>993</v>
      </c>
      <c r="O889" s="6" t="s">
        <v>994</v>
      </c>
      <c r="P889" s="6" t="str">
        <f>IF(ISBLANK(N889)=FALSE,IF(ISERROR(INDEX(지갑!$B$2:$B$1048576,MATCH($N889&amp;O889,지갑!$J$2:$J$1048576,0))) = TRUE, "", INDEX(지갑!$B$2:$B$1048576,MATCH($N889&amp;O889,지갑!$J$2:$J$1048576,0))),"")</f>
        <v>exchange</v>
      </c>
      <c r="Q889" s="6" t="str">
        <f>IF(ISBLANK(N889)=FALSE,IF(ISERROR(INDEX(지갑!$C$2:$C$1048576,MATCH($N889&amp;O889,지갑!$J$2:$J$1048576,0))) = TRUE, "", INDEX(지갑!$C$2:$C$1048576,MATCH($N889&amp;O889,지갑!$J$2:$J$1048576,0))),"")</f>
        <v>미확인</v>
      </c>
      <c r="R889" s="6" t="str">
        <f>IF(ISBLANK(N889)=FALSE,IF(ISERROR(INDEX(지갑!$D$2:$D$1048576,MATCH($N889&amp;O889,지갑!$J$2:$J$1048576,0))) = TRUE, "", INDEX(지갑!$D$2:$D$1048576,MATCH($N889&amp;O889,지갑!$J$2:$J$1048576,0))),"")</f>
        <v>Celsius</v>
      </c>
      <c r="S889" s="6" t="s">
        <v>1211</v>
      </c>
      <c r="T889" s="12">
        <v>44427.722668622693</v>
      </c>
      <c r="U889" s="2" t="str">
        <f t="shared" si="76"/>
        <v>2021-08-19</v>
      </c>
    </row>
    <row r="890" spans="1:21">
      <c r="A890" s="2" t="s">
        <v>3</v>
      </c>
      <c r="B890" s="2" t="s">
        <v>6</v>
      </c>
      <c r="C890" s="2" t="s">
        <v>8</v>
      </c>
      <c r="D890" s="2" t="s">
        <v>1855</v>
      </c>
      <c r="E890" s="2">
        <v>10003</v>
      </c>
      <c r="F890" s="2" t="str">
        <f t="shared" si="82"/>
        <v>USDC</v>
      </c>
      <c r="G890" s="2" t="str">
        <f>IF(INDEX(지갑!$H:$H,MATCH(A890&amp;B890&amp;C890&amp;D890&amp;E890&amp;F890&amp;H890,지갑!$K:$K,0))=0, "",INDEX(지갑!$H:$H,MATCH(A890&amp;B890&amp;C890&amp;D890&amp;E890&amp;F890&amp;H890,지갑!$K:$K,0)))</f>
        <v>0x8E59558B73A92572834169Dc0096df9E42168B57</v>
      </c>
      <c r="I890" s="6" t="s">
        <v>6</v>
      </c>
      <c r="J890" s="6" t="s">
        <v>58</v>
      </c>
      <c r="K890" s="6" t="s">
        <v>12</v>
      </c>
      <c r="L890" s="6" t="str">
        <f>UPPER(K890)</f>
        <v>USDC</v>
      </c>
      <c r="M890" s="23">
        <v>1000000</v>
      </c>
      <c r="N890" s="6" t="s">
        <v>115</v>
      </c>
      <c r="P890" s="6" t="str">
        <f>IF(ISBLANK(N890)=FALSE,IF(ISERROR(INDEX(지갑!$B$2:$B$1048576,MATCH($N890&amp;O890,지갑!$J$2:$J$1048576,0))) = TRUE, "", INDEX(지갑!$B$2:$B$1048576,MATCH($N890&amp;O890,지갑!$J$2:$J$1048576,0))),"")</f>
        <v>Wallet</v>
      </c>
      <c r="Q890" s="6" t="str">
        <f>IF(ISBLANK(N890)=FALSE,IF(ISERROR(INDEX(지갑!$C$2:$C$1048576,MATCH($N890&amp;O890,지갑!$J$2:$J$1048576,0))) = TRUE, "", INDEX(지갑!$C$2:$C$1048576,MATCH($N890&amp;O890,지갑!$J$2:$J$1048576,0))),"")</f>
        <v>Metamask</v>
      </c>
      <c r="R890" s="6" t="str">
        <f>IF(ISBLANK(N890)=FALSE,IF(ISERROR(INDEX(지갑!$D$2:$D$1048576,MATCH($N890&amp;O890,지갑!$J$2:$J$1048576,0))) = TRUE, "", INDEX(지갑!$D$2:$D$1048576,MATCH($N890&amp;O890,지갑!$J$2:$J$1048576,0))),"")</f>
        <v>Peertec</v>
      </c>
      <c r="S890" s="6" t="s">
        <v>499</v>
      </c>
      <c r="T890" s="12">
        <v>44658.430081018516</v>
      </c>
      <c r="U890" s="2" t="str">
        <f t="shared" si="76"/>
        <v>2022-04-07</v>
      </c>
    </row>
    <row r="891" spans="1:21">
      <c r="A891" s="2" t="s">
        <v>3</v>
      </c>
      <c r="B891" s="2" t="str">
        <f t="shared" ref="B891:B922" si="85">I891</f>
        <v>Huobi</v>
      </c>
      <c r="C891" s="2" t="str">
        <f t="shared" ref="C891:C922" si="86">J891</f>
        <v>Peertec</v>
      </c>
      <c r="F891" s="2" t="str">
        <f t="shared" si="82"/>
        <v>XLM</v>
      </c>
      <c r="G891" s="2" t="str">
        <f>IF(INDEX(지갑!$H:$H,MATCH(A891&amp;B891&amp;C891&amp;D891&amp;E891&amp;F891&amp;H891,지갑!$K:$K,0))=0, "",INDEX(지갑!$H:$H,MATCH(A891&amp;B891&amp;C891&amp;D891&amp;E891&amp;F891&amp;H891,지갑!$K:$K,0)))</f>
        <v>GDP34WXZRCSHVUDQLGKJKOBMS5LOQPHCIADZU5POEF3IICZ7XNQJ65Y6</v>
      </c>
      <c r="I891" s="6" t="s">
        <v>858</v>
      </c>
      <c r="J891" s="6" t="s">
        <v>58</v>
      </c>
      <c r="K891" s="6" t="s">
        <v>50</v>
      </c>
      <c r="L891" s="6" t="s">
        <v>50</v>
      </c>
      <c r="M891" s="9">
        <v>3999999.99</v>
      </c>
      <c r="N891" s="6" t="s">
        <v>993</v>
      </c>
      <c r="O891" s="6" t="s">
        <v>994</v>
      </c>
      <c r="P891" s="6" t="str">
        <f>IF(ISBLANK(N891)=FALSE,IF(ISERROR(INDEX(지갑!$B$2:$B$1048576,MATCH($N891&amp;O891,지갑!$J$2:$J$1048576,0))) = TRUE, "", INDEX(지갑!$B$2:$B$1048576,MATCH($N891&amp;O891,지갑!$J$2:$J$1048576,0))),"")</f>
        <v>exchange</v>
      </c>
      <c r="Q891" s="6" t="str">
        <f>IF(ISBLANK(N891)=FALSE,IF(ISERROR(INDEX(지갑!$C$2:$C$1048576,MATCH($N891&amp;O891,지갑!$J$2:$J$1048576,0))) = TRUE, "", INDEX(지갑!$C$2:$C$1048576,MATCH($N891&amp;O891,지갑!$J$2:$J$1048576,0))),"")</f>
        <v>미확인</v>
      </c>
      <c r="R891" s="6" t="str">
        <f>IF(ISBLANK(N891)=FALSE,IF(ISERROR(INDEX(지갑!$D$2:$D$1048576,MATCH($N891&amp;O891,지갑!$J$2:$J$1048576,0))) = TRUE, "", INDEX(지갑!$D$2:$D$1048576,MATCH($N891&amp;O891,지갑!$J$2:$J$1048576,0))),"")</f>
        <v>Celsius</v>
      </c>
      <c r="S891" s="6" t="s">
        <v>1212</v>
      </c>
      <c r="T891" s="12">
        <v>44427.758383993052</v>
      </c>
      <c r="U891" s="2" t="str">
        <f t="shared" si="76"/>
        <v>2021-08-19</v>
      </c>
    </row>
    <row r="892" spans="1:21">
      <c r="A892" s="2" t="s">
        <v>3</v>
      </c>
      <c r="B892" s="2" t="str">
        <f t="shared" si="85"/>
        <v>Huobi</v>
      </c>
      <c r="C892" s="2" t="str">
        <f t="shared" si="86"/>
        <v>Peertec</v>
      </c>
      <c r="F892" s="2" t="str">
        <f t="shared" si="82"/>
        <v>USDT</v>
      </c>
      <c r="G892" s="2" t="str">
        <f>IF(INDEX(지갑!$H:$H,MATCH(A892&amp;B892&amp;C892&amp;D892&amp;E892&amp;F892&amp;H892,지갑!$K:$K,0))=0, "",INDEX(지갑!$H:$H,MATCH(A892&amp;B892&amp;C892&amp;D892&amp;E892&amp;F892&amp;H892,지갑!$K:$K,0)))</f>
        <v>0xdb245cf0aec8bf5d4b3002d00f3e701e80ba380a</v>
      </c>
      <c r="I892" s="6" t="s">
        <v>858</v>
      </c>
      <c r="J892" s="6" t="s">
        <v>58</v>
      </c>
      <c r="K892" s="6" t="s">
        <v>13</v>
      </c>
      <c r="L892" s="6" t="s">
        <v>868</v>
      </c>
      <c r="M892" s="9">
        <v>999999</v>
      </c>
      <c r="N892" s="6" t="s">
        <v>77</v>
      </c>
      <c r="P892" s="6" t="str">
        <f>IF(ISBLANK(N892)=FALSE,IF(ISERROR(INDEX(지갑!$B$2:$B$1048576,MATCH($N892&amp;O892,지갑!$J$2:$J$1048576,0))) = TRUE, "", INDEX(지갑!$B$2:$B$1048576,MATCH($N892&amp;O892,지갑!$J$2:$J$1048576,0))),"")</f>
        <v>exchange</v>
      </c>
      <c r="Q892" s="6" t="str">
        <f>IF(ISBLANK(N892)=FALSE,IF(ISERROR(INDEX(지갑!$C$2:$C$1048576,MATCH($N892&amp;O892,지갑!$J$2:$J$1048576,0))) = TRUE, "", INDEX(지갑!$C$2:$C$1048576,MATCH($N892&amp;O892,지갑!$J$2:$J$1048576,0))),"")</f>
        <v>Binance</v>
      </c>
      <c r="R892" s="6" t="str">
        <f>IF(ISBLANK(N892)=FALSE,IF(ISERROR(INDEX(지갑!$D$2:$D$1048576,MATCH($N892&amp;O892,지갑!$J$2:$J$1048576,0))) = TRUE, "", INDEX(지갑!$D$2:$D$1048576,MATCH($N892&amp;O892,지갑!$J$2:$J$1048576,0))),"")</f>
        <v>BBRICK</v>
      </c>
      <c r="S892" s="6" t="s">
        <v>1213</v>
      </c>
      <c r="T892" s="12">
        <v>44427.789682870367</v>
      </c>
      <c r="U892" s="2" t="str">
        <f t="shared" si="76"/>
        <v>2021-08-19</v>
      </c>
    </row>
    <row r="893" spans="1:21">
      <c r="A893" s="2" t="s">
        <v>3</v>
      </c>
      <c r="B893" s="2" t="str">
        <f t="shared" si="85"/>
        <v>Huobi</v>
      </c>
      <c r="C893" s="2" t="str">
        <f t="shared" si="86"/>
        <v>Peertec</v>
      </c>
      <c r="F893" s="2" t="str">
        <f t="shared" si="82"/>
        <v>USDT</v>
      </c>
      <c r="G893" s="2" t="str">
        <f>IF(INDEX(지갑!$H:$H,MATCH(A893&amp;B893&amp;C893&amp;D893&amp;E893&amp;F893&amp;H893,지갑!$K:$K,0))=0, "",INDEX(지갑!$H:$H,MATCH(A893&amp;B893&amp;C893&amp;D893&amp;E893&amp;F893&amp;H893,지갑!$K:$K,0)))</f>
        <v>0xdb245cf0aec8bf5d4b3002d00f3e701e80ba380a</v>
      </c>
      <c r="I893" s="6" t="s">
        <v>858</v>
      </c>
      <c r="J893" s="6" t="s">
        <v>58</v>
      </c>
      <c r="K893" s="6" t="s">
        <v>13</v>
      </c>
      <c r="L893" s="6" t="s">
        <v>868</v>
      </c>
      <c r="M893" s="9">
        <v>999999</v>
      </c>
      <c r="N893" s="6" t="s">
        <v>77</v>
      </c>
      <c r="P893" s="6" t="str">
        <f>IF(ISBLANK(N893)=FALSE,IF(ISERROR(INDEX(지갑!$B$2:$B$1048576,MATCH($N893&amp;O893,지갑!$J$2:$J$1048576,0))) = TRUE, "", INDEX(지갑!$B$2:$B$1048576,MATCH($N893&amp;O893,지갑!$J$2:$J$1048576,0))),"")</f>
        <v>exchange</v>
      </c>
      <c r="Q893" s="6" t="str">
        <f>IF(ISBLANK(N893)=FALSE,IF(ISERROR(INDEX(지갑!$C$2:$C$1048576,MATCH($N893&amp;O893,지갑!$J$2:$J$1048576,0))) = TRUE, "", INDEX(지갑!$C$2:$C$1048576,MATCH($N893&amp;O893,지갑!$J$2:$J$1048576,0))),"")</f>
        <v>Binance</v>
      </c>
      <c r="R893" s="6" t="str">
        <f>IF(ISBLANK(N893)=FALSE,IF(ISERROR(INDEX(지갑!$D$2:$D$1048576,MATCH($N893&amp;O893,지갑!$J$2:$J$1048576,0))) = TRUE, "", INDEX(지갑!$D$2:$D$1048576,MATCH($N893&amp;O893,지갑!$J$2:$J$1048576,0))),"")</f>
        <v>BBRICK</v>
      </c>
      <c r="S893" s="6" t="s">
        <v>1214</v>
      </c>
      <c r="T893" s="12">
        <v>44427.792518043978</v>
      </c>
      <c r="U893" s="2" t="str">
        <f t="shared" si="76"/>
        <v>2021-08-19</v>
      </c>
    </row>
    <row r="894" spans="1:21">
      <c r="A894" s="2" t="s">
        <v>3</v>
      </c>
      <c r="B894" s="2" t="str">
        <f t="shared" si="85"/>
        <v>Huobi</v>
      </c>
      <c r="C894" s="2" t="str">
        <f t="shared" si="86"/>
        <v>Peertec</v>
      </c>
      <c r="F894" s="2" t="str">
        <f t="shared" si="82"/>
        <v>XLM</v>
      </c>
      <c r="G894" s="2" t="str">
        <f>IF(INDEX(지갑!$H:$H,MATCH(A894&amp;B894&amp;C894&amp;D894&amp;E894&amp;F894&amp;H894,지갑!$K:$K,0))=0, "",INDEX(지갑!$H:$H,MATCH(A894&amp;B894&amp;C894&amp;D894&amp;E894&amp;F894&amp;H894,지갑!$K:$K,0)))</f>
        <v>GDP34WXZRCSHVUDQLGKJKOBMS5LOQPHCIADZU5POEF3IICZ7XNQJ65Y6</v>
      </c>
      <c r="I894" s="6" t="s">
        <v>858</v>
      </c>
      <c r="J894" s="6" t="s">
        <v>58</v>
      </c>
      <c r="K894" s="6" t="s">
        <v>50</v>
      </c>
      <c r="L894" s="6" t="s">
        <v>50</v>
      </c>
      <c r="M894" s="9">
        <v>1999999.99</v>
      </c>
      <c r="N894" s="6" t="s">
        <v>993</v>
      </c>
      <c r="O894" s="6" t="s">
        <v>994</v>
      </c>
      <c r="P894" s="6" t="str">
        <f>IF(ISBLANK(N894)=FALSE,IF(ISERROR(INDEX(지갑!$B$2:$B$1048576,MATCH($N894&amp;O894,지갑!$J$2:$J$1048576,0))) = TRUE, "", INDEX(지갑!$B$2:$B$1048576,MATCH($N894&amp;O894,지갑!$J$2:$J$1048576,0))),"")</f>
        <v>exchange</v>
      </c>
      <c r="Q894" s="6" t="str">
        <f>IF(ISBLANK(N894)=FALSE,IF(ISERROR(INDEX(지갑!$C$2:$C$1048576,MATCH($N894&amp;O894,지갑!$J$2:$J$1048576,0))) = TRUE, "", INDEX(지갑!$C$2:$C$1048576,MATCH($N894&amp;O894,지갑!$J$2:$J$1048576,0))),"")</f>
        <v>미확인</v>
      </c>
      <c r="R894" s="6" t="str">
        <f>IF(ISBLANK(N894)=FALSE,IF(ISERROR(INDEX(지갑!$D$2:$D$1048576,MATCH($N894&amp;O894,지갑!$J$2:$J$1048576,0))) = TRUE, "", INDEX(지갑!$D$2:$D$1048576,MATCH($N894&amp;O894,지갑!$J$2:$J$1048576,0))),"")</f>
        <v>Celsius</v>
      </c>
      <c r="S894" s="6" t="s">
        <v>1215</v>
      </c>
      <c r="T894" s="12">
        <v>44427.804606134261</v>
      </c>
      <c r="U894" s="2" t="str">
        <f t="shared" si="76"/>
        <v>2021-08-19</v>
      </c>
    </row>
    <row r="895" spans="1:21">
      <c r="A895" s="2" t="s">
        <v>3</v>
      </c>
      <c r="B895" s="2" t="str">
        <f t="shared" si="85"/>
        <v>Huobi</v>
      </c>
      <c r="C895" s="2" t="str">
        <f t="shared" si="86"/>
        <v>Peertec</v>
      </c>
      <c r="F895" s="2" t="str">
        <f t="shared" si="82"/>
        <v>XLM</v>
      </c>
      <c r="G895" s="2" t="str">
        <f>IF(INDEX(지갑!$H:$H,MATCH(A895&amp;B895&amp;C895&amp;D895&amp;E895&amp;F895&amp;H895,지갑!$K:$K,0))=0, "",INDEX(지갑!$H:$H,MATCH(A895&amp;B895&amp;C895&amp;D895&amp;E895&amp;F895&amp;H895,지갑!$K:$K,0)))</f>
        <v>GDP34WXZRCSHVUDQLGKJKOBMS5LOQPHCIADZU5POEF3IICZ7XNQJ65Y6</v>
      </c>
      <c r="I895" s="6" t="s">
        <v>858</v>
      </c>
      <c r="J895" s="6" t="s">
        <v>58</v>
      </c>
      <c r="K895" s="6" t="s">
        <v>50</v>
      </c>
      <c r="L895" s="6" t="s">
        <v>50</v>
      </c>
      <c r="M895" s="9">
        <v>1214136.99</v>
      </c>
      <c r="N895" s="6" t="s">
        <v>993</v>
      </c>
      <c r="O895" s="6" t="s">
        <v>994</v>
      </c>
      <c r="P895" s="6" t="str">
        <f>IF(ISBLANK(N895)=FALSE,IF(ISERROR(INDEX(지갑!$B$2:$B$1048576,MATCH($N895&amp;O895,지갑!$J$2:$J$1048576,0))) = TRUE, "", INDEX(지갑!$B$2:$B$1048576,MATCH($N895&amp;O895,지갑!$J$2:$J$1048576,0))),"")</f>
        <v>exchange</v>
      </c>
      <c r="Q895" s="6" t="str">
        <f>IF(ISBLANK(N895)=FALSE,IF(ISERROR(INDEX(지갑!$C$2:$C$1048576,MATCH($N895&amp;O895,지갑!$J$2:$J$1048576,0))) = TRUE, "", INDEX(지갑!$C$2:$C$1048576,MATCH($N895&amp;O895,지갑!$J$2:$J$1048576,0))),"")</f>
        <v>미확인</v>
      </c>
      <c r="R895" s="6" t="str">
        <f>IF(ISBLANK(N895)=FALSE,IF(ISERROR(INDEX(지갑!$D$2:$D$1048576,MATCH($N895&amp;O895,지갑!$J$2:$J$1048576,0))) = TRUE, "", INDEX(지갑!$D$2:$D$1048576,MATCH($N895&amp;O895,지갑!$J$2:$J$1048576,0))),"")</f>
        <v>Celsius</v>
      </c>
      <c r="S895" s="6" t="s">
        <v>1216</v>
      </c>
      <c r="T895" s="12">
        <v>44427.834533530091</v>
      </c>
      <c r="U895" s="2" t="str">
        <f t="shared" si="76"/>
        <v>2021-08-19</v>
      </c>
    </row>
    <row r="896" spans="1:21">
      <c r="A896" s="2" t="s">
        <v>3</v>
      </c>
      <c r="B896" s="2" t="str">
        <f t="shared" si="85"/>
        <v>Huobi</v>
      </c>
      <c r="C896" s="2" t="str">
        <f t="shared" si="86"/>
        <v>Peertec</v>
      </c>
      <c r="F896" s="2" t="str">
        <f t="shared" si="82"/>
        <v>USDT</v>
      </c>
      <c r="G896" s="2" t="str">
        <f>IF(INDEX(지갑!$H:$H,MATCH(A896&amp;B896&amp;C896&amp;D896&amp;E896&amp;F896&amp;H896,지갑!$K:$K,0))=0, "",INDEX(지갑!$H:$H,MATCH(A896&amp;B896&amp;C896&amp;D896&amp;E896&amp;F896&amp;H896,지갑!$K:$K,0)))</f>
        <v>0xdb245cf0aec8bf5d4b3002d00f3e701e80ba380a</v>
      </c>
      <c r="I896" s="6" t="s">
        <v>858</v>
      </c>
      <c r="J896" s="6" t="s">
        <v>58</v>
      </c>
      <c r="K896" s="6" t="s">
        <v>13</v>
      </c>
      <c r="L896" s="6" t="s">
        <v>868</v>
      </c>
      <c r="M896" s="9">
        <v>999999</v>
      </c>
      <c r="N896" s="6" t="s">
        <v>1217</v>
      </c>
      <c r="P896" s="6" t="str">
        <f>IF(ISBLANK(N896)=FALSE,IF(ISERROR(INDEX(지갑!$B$2:$B$1048576,MATCH($N896&amp;O896,지갑!$J$2:$J$1048576,0))) = TRUE, "", INDEX(지갑!$B$2:$B$1048576,MATCH($N896&amp;O896,지갑!$J$2:$J$1048576,0))),"")</f>
        <v/>
      </c>
      <c r="Q896" s="6" t="str">
        <f>IF(ISBLANK(N896)=FALSE,IF(ISERROR(INDEX(지갑!$C$2:$C$1048576,MATCH($N896&amp;O896,지갑!$J$2:$J$1048576,0))) = TRUE, "", INDEX(지갑!$C$2:$C$1048576,MATCH($N896&amp;O896,지갑!$J$2:$J$1048576,0))),"")</f>
        <v/>
      </c>
      <c r="R896" s="6" t="str">
        <f>IF(ISBLANK(N896)=FALSE,IF(ISERROR(INDEX(지갑!$D$2:$D$1048576,MATCH($N896&amp;O896,지갑!$J$2:$J$1048576,0))) = TRUE, "", INDEX(지갑!$D$2:$D$1048576,MATCH($N896&amp;O896,지갑!$J$2:$J$1048576,0))),"")</f>
        <v/>
      </c>
      <c r="S896" s="6" t="s">
        <v>1218</v>
      </c>
      <c r="T896" s="12">
        <v>44431.670878645833</v>
      </c>
      <c r="U896" s="2" t="str">
        <f t="shared" si="76"/>
        <v>2021-08-23</v>
      </c>
    </row>
    <row r="897" spans="1:21">
      <c r="A897" s="2" t="s">
        <v>3</v>
      </c>
      <c r="B897" s="2" t="str">
        <f t="shared" si="85"/>
        <v>Huobi</v>
      </c>
      <c r="C897" s="2" t="str">
        <f t="shared" si="86"/>
        <v>Peertec</v>
      </c>
      <c r="F897" s="2" t="str">
        <f t="shared" si="82"/>
        <v>USDT</v>
      </c>
      <c r="G897" s="2" t="str">
        <f>IF(INDEX(지갑!$H:$H,MATCH(A897&amp;B897&amp;C897&amp;D897&amp;E897&amp;F897&amp;H897,지갑!$K:$K,0))=0, "",INDEX(지갑!$H:$H,MATCH(A897&amp;B897&amp;C897&amp;D897&amp;E897&amp;F897&amp;H897,지갑!$K:$K,0)))</f>
        <v>0xdb245cf0aec8bf5d4b3002d00f3e701e80ba380a</v>
      </c>
      <c r="I897" s="6" t="s">
        <v>858</v>
      </c>
      <c r="J897" s="6" t="s">
        <v>58</v>
      </c>
      <c r="K897" s="6" t="s">
        <v>13</v>
      </c>
      <c r="L897" s="6" t="s">
        <v>868</v>
      </c>
      <c r="M897" s="9">
        <v>999999</v>
      </c>
      <c r="N897" s="6" t="s">
        <v>1217</v>
      </c>
      <c r="P897" s="6" t="str">
        <f>IF(ISBLANK(N897)=FALSE,IF(ISERROR(INDEX(지갑!$B$2:$B$1048576,MATCH($N897&amp;O897,지갑!$J$2:$J$1048576,0))) = TRUE, "", INDEX(지갑!$B$2:$B$1048576,MATCH($N897&amp;O897,지갑!$J$2:$J$1048576,0))),"")</f>
        <v/>
      </c>
      <c r="Q897" s="6" t="str">
        <f>IF(ISBLANK(N897)=FALSE,IF(ISERROR(INDEX(지갑!$C$2:$C$1048576,MATCH($N897&amp;O897,지갑!$J$2:$J$1048576,0))) = TRUE, "", INDEX(지갑!$C$2:$C$1048576,MATCH($N897&amp;O897,지갑!$J$2:$J$1048576,0))),"")</f>
        <v/>
      </c>
      <c r="R897" s="6" t="str">
        <f>IF(ISBLANK(N897)=FALSE,IF(ISERROR(INDEX(지갑!$D$2:$D$1048576,MATCH($N897&amp;O897,지갑!$J$2:$J$1048576,0))) = TRUE, "", INDEX(지갑!$D$2:$D$1048576,MATCH($N897&amp;O897,지갑!$J$2:$J$1048576,0))),"")</f>
        <v/>
      </c>
      <c r="S897" s="6" t="s">
        <v>1219</v>
      </c>
      <c r="T897" s="12">
        <v>44431.670889212961</v>
      </c>
      <c r="U897" s="2" t="str">
        <f t="shared" si="76"/>
        <v>2021-08-23</v>
      </c>
    </row>
    <row r="898" spans="1:21">
      <c r="A898" s="2" t="s">
        <v>3</v>
      </c>
      <c r="B898" s="2" t="str">
        <f t="shared" si="85"/>
        <v>Huobi</v>
      </c>
      <c r="C898" s="2" t="str">
        <f t="shared" si="86"/>
        <v>Peertec</v>
      </c>
      <c r="F898" s="2" t="str">
        <f t="shared" si="82"/>
        <v>USDT</v>
      </c>
      <c r="G898" s="2" t="str">
        <f>IF(INDEX(지갑!$H:$H,MATCH(A898&amp;B898&amp;C898&amp;D898&amp;E898&amp;F898&amp;H898,지갑!$K:$K,0))=0, "",INDEX(지갑!$H:$H,MATCH(A898&amp;B898&amp;C898&amp;D898&amp;E898&amp;F898&amp;H898,지갑!$K:$K,0)))</f>
        <v>0xdb245cf0aec8bf5d4b3002d00f3e701e80ba380a</v>
      </c>
      <c r="I898" s="6" t="s">
        <v>858</v>
      </c>
      <c r="J898" s="6" t="s">
        <v>58</v>
      </c>
      <c r="K898" s="6" t="s">
        <v>13</v>
      </c>
      <c r="L898" s="6" t="s">
        <v>868</v>
      </c>
      <c r="M898" s="9">
        <v>999999</v>
      </c>
      <c r="N898" s="6" t="s">
        <v>1217</v>
      </c>
      <c r="P898" s="6" t="str">
        <f>IF(ISBLANK(N898)=FALSE,IF(ISERROR(INDEX(지갑!$B$2:$B$1048576,MATCH($N898&amp;O898,지갑!$J$2:$J$1048576,0))) = TRUE, "", INDEX(지갑!$B$2:$B$1048576,MATCH($N898&amp;O898,지갑!$J$2:$J$1048576,0))),"")</f>
        <v/>
      </c>
      <c r="Q898" s="6" t="str">
        <f>IF(ISBLANK(N898)=FALSE,IF(ISERROR(INDEX(지갑!$C$2:$C$1048576,MATCH($N898&amp;O898,지갑!$J$2:$J$1048576,0))) = TRUE, "", INDEX(지갑!$C$2:$C$1048576,MATCH($N898&amp;O898,지갑!$J$2:$J$1048576,0))),"")</f>
        <v/>
      </c>
      <c r="R898" s="6" t="str">
        <f>IF(ISBLANK(N898)=FALSE,IF(ISERROR(INDEX(지갑!$D$2:$D$1048576,MATCH($N898&amp;O898,지갑!$J$2:$J$1048576,0))) = TRUE, "", INDEX(지갑!$D$2:$D$1048576,MATCH($N898&amp;O898,지갑!$J$2:$J$1048576,0))),"")</f>
        <v/>
      </c>
      <c r="S898" s="6" t="s">
        <v>1220</v>
      </c>
      <c r="T898" s="12">
        <v>44431.671599710651</v>
      </c>
      <c r="U898" s="2" t="str">
        <f t="shared" si="76"/>
        <v>2021-08-23</v>
      </c>
    </row>
    <row r="899" spans="1:21">
      <c r="A899" s="2" t="s">
        <v>3</v>
      </c>
      <c r="B899" s="2" t="str">
        <f t="shared" si="85"/>
        <v>Huobi</v>
      </c>
      <c r="C899" s="2" t="str">
        <f t="shared" si="86"/>
        <v>Peertec</v>
      </c>
      <c r="F899" s="2" t="str">
        <f t="shared" si="82"/>
        <v>USDT</v>
      </c>
      <c r="G899" s="2" t="str">
        <f>IF(INDEX(지갑!$H:$H,MATCH(A899&amp;B899&amp;C899&amp;D899&amp;E899&amp;F899&amp;H899,지갑!$K:$K,0))=0, "",INDEX(지갑!$H:$H,MATCH(A899&amp;B899&amp;C899&amp;D899&amp;E899&amp;F899&amp;H899,지갑!$K:$K,0)))</f>
        <v>0xdb245cf0aec8bf5d4b3002d00f3e701e80ba380a</v>
      </c>
      <c r="I899" s="6" t="s">
        <v>858</v>
      </c>
      <c r="J899" s="6" t="s">
        <v>58</v>
      </c>
      <c r="K899" s="6" t="s">
        <v>13</v>
      </c>
      <c r="L899" s="6" t="s">
        <v>868</v>
      </c>
      <c r="M899" s="9">
        <v>686645.64840399998</v>
      </c>
      <c r="N899" s="6" t="s">
        <v>1217</v>
      </c>
      <c r="P899" s="6" t="str">
        <f>IF(ISBLANK(N899)=FALSE,IF(ISERROR(INDEX(지갑!$B$2:$B$1048576,MATCH($N899&amp;O899,지갑!$J$2:$J$1048576,0))) = TRUE, "", INDEX(지갑!$B$2:$B$1048576,MATCH($N899&amp;O899,지갑!$J$2:$J$1048576,0))),"")</f>
        <v/>
      </c>
      <c r="Q899" s="6" t="str">
        <f>IF(ISBLANK(N899)=FALSE,IF(ISERROR(INDEX(지갑!$C$2:$C$1048576,MATCH($N899&amp;O899,지갑!$J$2:$J$1048576,0))) = TRUE, "", INDEX(지갑!$C$2:$C$1048576,MATCH($N899&amp;O899,지갑!$J$2:$J$1048576,0))),"")</f>
        <v/>
      </c>
      <c r="R899" s="6" t="str">
        <f>IF(ISBLANK(N899)=FALSE,IF(ISERROR(INDEX(지갑!$D$2:$D$1048576,MATCH($N899&amp;O899,지갑!$J$2:$J$1048576,0))) = TRUE, "", INDEX(지갑!$D$2:$D$1048576,MATCH($N899&amp;O899,지갑!$J$2:$J$1048576,0))),"")</f>
        <v/>
      </c>
      <c r="S899" s="6" t="s">
        <v>1221</v>
      </c>
      <c r="T899" s="12">
        <v>44431.671611747683</v>
      </c>
      <c r="U899" s="2" t="str">
        <f t="shared" ref="U899:U962" si="87">TEXT(T899, "yyyy-mm-dd")</f>
        <v>2021-08-23</v>
      </c>
    </row>
    <row r="900" spans="1:21">
      <c r="A900" s="2" t="s">
        <v>3</v>
      </c>
      <c r="B900" s="2" t="str">
        <f t="shared" si="85"/>
        <v>Huobi</v>
      </c>
      <c r="C900" s="2" t="str">
        <f t="shared" si="86"/>
        <v>Peertec</v>
      </c>
      <c r="F900" s="2" t="str">
        <f t="shared" si="82"/>
        <v>XLM</v>
      </c>
      <c r="G900" s="2" t="str">
        <f>IF(INDEX(지갑!$H:$H,MATCH(A900&amp;B900&amp;C900&amp;D900&amp;E900&amp;F900&amp;H900,지갑!$K:$K,0))=0, "",INDEX(지갑!$H:$H,MATCH(A900&amp;B900&amp;C900&amp;D900&amp;E900&amp;F900&amp;H900,지갑!$K:$K,0)))</f>
        <v>GDP34WXZRCSHVUDQLGKJKOBMS5LOQPHCIADZU5POEF3IICZ7XNQJ65Y6</v>
      </c>
      <c r="I900" s="6" t="s">
        <v>858</v>
      </c>
      <c r="J900" s="6" t="s">
        <v>58</v>
      </c>
      <c r="K900" s="6" t="s">
        <v>50</v>
      </c>
      <c r="L900" s="6" t="s">
        <v>50</v>
      </c>
      <c r="M900" s="9">
        <v>49999.99</v>
      </c>
      <c r="N900" s="6" t="s">
        <v>993</v>
      </c>
      <c r="O900" s="6" t="s">
        <v>1222</v>
      </c>
      <c r="P900" s="6" t="str">
        <f>IF(ISBLANK(N900)=FALSE,IF(ISERROR(INDEX(지갑!$B$2:$B$1048576,MATCH($N900&amp;O900,지갑!$J$2:$J$1048576,0))) = TRUE, "", INDEX(지갑!$B$2:$B$1048576,MATCH($N900&amp;O900,지갑!$J$2:$J$1048576,0))),"")</f>
        <v>exchange</v>
      </c>
      <c r="Q900" s="6" t="str">
        <f>IF(ISBLANK(N900)=FALSE,IF(ISERROR(INDEX(지갑!$C$2:$C$1048576,MATCH($N900&amp;O900,지갑!$J$2:$J$1048576,0))) = TRUE, "", INDEX(지갑!$C$2:$C$1048576,MATCH($N900&amp;O900,지갑!$J$2:$J$1048576,0))),"")</f>
        <v>Gopax</v>
      </c>
      <c r="R900" s="6" t="str">
        <f>IF(ISBLANK(N900)=FALSE,IF(ISERROR(INDEX(지갑!$D$2:$D$1048576,MATCH($N900&amp;O900,지갑!$J$2:$J$1048576,0))) = TRUE, "", INDEX(지갑!$D$2:$D$1048576,MATCH($N900&amp;O900,지갑!$J$2:$J$1048576,0))),"")</f>
        <v>BBRICK</v>
      </c>
      <c r="S900" s="6" t="s">
        <v>1223</v>
      </c>
      <c r="T900" s="12">
        <v>44431.746430590283</v>
      </c>
      <c r="U900" s="2" t="str">
        <f t="shared" si="87"/>
        <v>2021-08-23</v>
      </c>
    </row>
    <row r="901" spans="1:21">
      <c r="A901" s="2" t="s">
        <v>3</v>
      </c>
      <c r="B901" s="2" t="str">
        <f t="shared" si="85"/>
        <v>Huobi</v>
      </c>
      <c r="C901" s="2" t="str">
        <f t="shared" si="86"/>
        <v>Peertec</v>
      </c>
      <c r="F901" s="2" t="str">
        <f t="shared" si="82"/>
        <v>USDT</v>
      </c>
      <c r="G901" s="2" t="str">
        <f>IF(INDEX(지갑!$H:$H,MATCH(A901&amp;B901&amp;C901&amp;D901&amp;E901&amp;F901&amp;H901,지갑!$K:$K,0))=0, "",INDEX(지갑!$H:$H,MATCH(A901&amp;B901&amp;C901&amp;D901&amp;E901&amp;F901&amp;H901,지갑!$K:$K,0)))</f>
        <v>0xdb245cf0aec8bf5d4b3002d00f3e701e80ba380a</v>
      </c>
      <c r="I901" s="6" t="s">
        <v>858</v>
      </c>
      <c r="J901" s="6" t="s">
        <v>58</v>
      </c>
      <c r="K901" s="6" t="s">
        <v>13</v>
      </c>
      <c r="L901" s="6" t="s">
        <v>1005</v>
      </c>
      <c r="M901" s="9">
        <v>1999999.8781486701</v>
      </c>
      <c r="N901" s="6" t="s">
        <v>199</v>
      </c>
      <c r="P901" s="6" t="str">
        <f>IF(ISBLANK(N901)=FALSE,IF(ISERROR(INDEX(지갑!$B$2:$B$1048576,MATCH($N901&amp;O901,지갑!$J$2:$J$1048576,0))) = TRUE, "", INDEX(지갑!$B$2:$B$1048576,MATCH($N901&amp;O901,지갑!$J$2:$J$1048576,0))),"")</f>
        <v>exchange</v>
      </c>
      <c r="Q901" s="6" t="str">
        <f>IF(ISBLANK(N901)=FALSE,IF(ISERROR(INDEX(지갑!$C$2:$C$1048576,MATCH($N901&amp;O901,지갑!$J$2:$J$1048576,0))) = TRUE, "", INDEX(지갑!$C$2:$C$1048576,MATCH($N901&amp;O901,지갑!$J$2:$J$1048576,0))),"")</f>
        <v>FTX</v>
      </c>
      <c r="R901" s="6" t="str">
        <f>IF(ISBLANK(N901)=FALSE,IF(ISERROR(INDEX(지갑!$D$2:$D$1048576,MATCH($N901&amp;O901,지갑!$J$2:$J$1048576,0))) = TRUE, "", INDEX(지갑!$D$2:$D$1048576,MATCH($N901&amp;O901,지갑!$J$2:$J$1048576,0))),"")</f>
        <v>Peertec</v>
      </c>
      <c r="S901" s="6" t="s">
        <v>1224</v>
      </c>
      <c r="T901" s="12">
        <v>44434.487922569453</v>
      </c>
      <c r="U901" s="2" t="str">
        <f t="shared" si="87"/>
        <v>2021-08-26</v>
      </c>
    </row>
    <row r="902" spans="1:21">
      <c r="A902" s="2" t="s">
        <v>3</v>
      </c>
      <c r="B902" s="2" t="str">
        <f t="shared" si="85"/>
        <v>Huobi</v>
      </c>
      <c r="C902" s="2" t="str">
        <f t="shared" si="86"/>
        <v>Peertec</v>
      </c>
      <c r="F902" s="2" t="str">
        <f t="shared" si="82"/>
        <v>USDT</v>
      </c>
      <c r="G902" s="2" t="str">
        <f>IF(INDEX(지갑!$H:$H,MATCH(A902&amp;B902&amp;C902&amp;D902&amp;E902&amp;F902&amp;H902,지갑!$K:$K,0))=0, "",INDEX(지갑!$H:$H,MATCH(A902&amp;B902&amp;C902&amp;D902&amp;E902&amp;F902&amp;H902,지갑!$K:$K,0)))</f>
        <v>0xdb245cf0aec8bf5d4b3002d00f3e701e80ba380a</v>
      </c>
      <c r="I902" s="6" t="s">
        <v>858</v>
      </c>
      <c r="J902" s="6" t="s">
        <v>58</v>
      </c>
      <c r="K902" s="6" t="s">
        <v>13</v>
      </c>
      <c r="L902" s="6" t="s">
        <v>1005</v>
      </c>
      <c r="M902" s="9">
        <v>1999999.8781486701</v>
      </c>
      <c r="N902" s="6" t="s">
        <v>199</v>
      </c>
      <c r="P902" s="6" t="str">
        <f>IF(ISBLANK(N902)=FALSE,IF(ISERROR(INDEX(지갑!$B$2:$B$1048576,MATCH($N902&amp;O902,지갑!$J$2:$J$1048576,0))) = TRUE, "", INDEX(지갑!$B$2:$B$1048576,MATCH($N902&amp;O902,지갑!$J$2:$J$1048576,0))),"")</f>
        <v>exchange</v>
      </c>
      <c r="Q902" s="6" t="str">
        <f>IF(ISBLANK(N902)=FALSE,IF(ISERROR(INDEX(지갑!$C$2:$C$1048576,MATCH($N902&amp;O902,지갑!$J$2:$J$1048576,0))) = TRUE, "", INDEX(지갑!$C$2:$C$1048576,MATCH($N902&amp;O902,지갑!$J$2:$J$1048576,0))),"")</f>
        <v>FTX</v>
      </c>
      <c r="R902" s="6" t="str">
        <f>IF(ISBLANK(N902)=FALSE,IF(ISERROR(INDEX(지갑!$D$2:$D$1048576,MATCH($N902&amp;O902,지갑!$J$2:$J$1048576,0))) = TRUE, "", INDEX(지갑!$D$2:$D$1048576,MATCH($N902&amp;O902,지갑!$J$2:$J$1048576,0))),"")</f>
        <v>Peertec</v>
      </c>
      <c r="S902" s="6" t="s">
        <v>1225</v>
      </c>
      <c r="T902" s="12">
        <v>44434.488638252318</v>
      </c>
      <c r="U902" s="2" t="str">
        <f t="shared" si="87"/>
        <v>2021-08-26</v>
      </c>
    </row>
    <row r="903" spans="1:21">
      <c r="A903" s="2" t="s">
        <v>3</v>
      </c>
      <c r="B903" s="2" t="str">
        <f t="shared" si="85"/>
        <v>Huobi</v>
      </c>
      <c r="C903" s="2" t="str">
        <f t="shared" si="86"/>
        <v>Peertec</v>
      </c>
      <c r="F903" s="2" t="str">
        <f t="shared" si="82"/>
        <v>USDT</v>
      </c>
      <c r="G903" s="2" t="str">
        <f>IF(INDEX(지갑!$H:$H,MATCH(A903&amp;B903&amp;C903&amp;D903&amp;E903&amp;F903&amp;H903,지갑!$K:$K,0))=0, "",INDEX(지갑!$H:$H,MATCH(A903&amp;B903&amp;C903&amp;D903&amp;E903&amp;F903&amp;H903,지갑!$K:$K,0)))</f>
        <v>0xdb245cf0aec8bf5d4b3002d00f3e701e80ba380a</v>
      </c>
      <c r="I903" s="6" t="s">
        <v>858</v>
      </c>
      <c r="J903" s="6" t="s">
        <v>58</v>
      </c>
      <c r="K903" s="6" t="s">
        <v>13</v>
      </c>
      <c r="L903" s="6" t="s">
        <v>1005</v>
      </c>
      <c r="M903" s="9">
        <v>1376935.70865743</v>
      </c>
      <c r="N903" s="6" t="s">
        <v>199</v>
      </c>
      <c r="P903" s="6" t="str">
        <f>IF(ISBLANK(N903)=FALSE,IF(ISERROR(INDEX(지갑!$B$2:$B$1048576,MATCH($N903&amp;O903,지갑!$J$2:$J$1048576,0))) = TRUE, "", INDEX(지갑!$B$2:$B$1048576,MATCH($N903&amp;O903,지갑!$J$2:$J$1048576,0))),"")</f>
        <v>exchange</v>
      </c>
      <c r="Q903" s="6" t="str">
        <f>IF(ISBLANK(N903)=FALSE,IF(ISERROR(INDEX(지갑!$C$2:$C$1048576,MATCH($N903&amp;O903,지갑!$J$2:$J$1048576,0))) = TRUE, "", INDEX(지갑!$C$2:$C$1048576,MATCH($N903&amp;O903,지갑!$J$2:$J$1048576,0))),"")</f>
        <v>FTX</v>
      </c>
      <c r="R903" s="6" t="str">
        <f>IF(ISBLANK(N903)=FALSE,IF(ISERROR(INDEX(지갑!$D$2:$D$1048576,MATCH($N903&amp;O903,지갑!$J$2:$J$1048576,0))) = TRUE, "", INDEX(지갑!$D$2:$D$1048576,MATCH($N903&amp;O903,지갑!$J$2:$J$1048576,0))),"")</f>
        <v>Peertec</v>
      </c>
      <c r="S903" s="6" t="s">
        <v>1226</v>
      </c>
      <c r="T903" s="12">
        <v>44434.490043854174</v>
      </c>
      <c r="U903" s="2" t="str">
        <f t="shared" si="87"/>
        <v>2021-08-26</v>
      </c>
    </row>
    <row r="904" spans="1:21">
      <c r="A904" s="2" t="s">
        <v>3</v>
      </c>
      <c r="B904" s="2" t="str">
        <f t="shared" si="85"/>
        <v>Huobi</v>
      </c>
      <c r="C904" s="2" t="str">
        <f t="shared" si="86"/>
        <v>Peertec</v>
      </c>
      <c r="F904" s="2" t="str">
        <f t="shared" si="82"/>
        <v>BTC</v>
      </c>
      <c r="G904" s="2" t="str">
        <f>IF(INDEX(지갑!$H:$H,MATCH(A904&amp;B904&amp;C904&amp;D904&amp;E904&amp;F904&amp;H904,지갑!$K:$K,0))=0, "",INDEX(지갑!$H:$H,MATCH(A904&amp;B904&amp;C904&amp;D904&amp;E904&amp;F904&amp;H904,지갑!$K:$K,0)))</f>
        <v>1MdatewJkKfSptYBaJvgEBFYCEbiCkELVt</v>
      </c>
      <c r="I904" s="6" t="s">
        <v>858</v>
      </c>
      <c r="J904" s="6" t="s">
        <v>58</v>
      </c>
      <c r="K904" s="6" t="s">
        <v>9</v>
      </c>
      <c r="L904" s="6" t="s">
        <v>9</v>
      </c>
      <c r="M904" s="9">
        <v>99.999600000000001</v>
      </c>
      <c r="N904" s="6" t="s">
        <v>393</v>
      </c>
      <c r="P904" s="6" t="str">
        <f>IF(ISBLANK(N904)=FALSE,IF(ISERROR(INDEX(지갑!$B$2:$B$1048576,MATCH($N904&amp;O904,지갑!$J$2:$J$1048576,0))) = TRUE, "", INDEX(지갑!$B$2:$B$1048576,MATCH($N904&amp;O904,지갑!$J$2:$J$1048576,0))),"")</f>
        <v>exchange</v>
      </c>
      <c r="Q904" s="6" t="str">
        <f>IF(ISBLANK(N904)=FALSE,IF(ISERROR(INDEX(지갑!$C$2:$C$1048576,MATCH($N904&amp;O904,지갑!$J$2:$J$1048576,0))) = TRUE, "", INDEX(지갑!$C$2:$C$1048576,MATCH($N904&amp;O904,지갑!$J$2:$J$1048576,0))),"")</f>
        <v>Gopax</v>
      </c>
      <c r="R904" s="6" t="str">
        <f>IF(ISBLANK(N904)=FALSE,IF(ISERROR(INDEX(지갑!$D$2:$D$1048576,MATCH($N904&amp;O904,지갑!$J$2:$J$1048576,0))) = TRUE, "", INDEX(지갑!$D$2:$D$1048576,MATCH($N904&amp;O904,지갑!$J$2:$J$1048576,0))),"")</f>
        <v>Gopax</v>
      </c>
      <c r="S904" s="6" t="s">
        <v>1227</v>
      </c>
      <c r="T904" s="12">
        <v>44434.507657812501</v>
      </c>
      <c r="U904" s="2" t="str">
        <f t="shared" si="87"/>
        <v>2021-08-26</v>
      </c>
    </row>
    <row r="905" spans="1:21">
      <c r="A905" s="2" t="s">
        <v>3</v>
      </c>
      <c r="B905" s="2" t="str">
        <f t="shared" si="85"/>
        <v>Huobi</v>
      </c>
      <c r="C905" s="2" t="str">
        <f t="shared" si="86"/>
        <v>Peertec</v>
      </c>
      <c r="F905" s="2" t="str">
        <f t="shared" si="82"/>
        <v>USDT</v>
      </c>
      <c r="G905" s="2" t="str">
        <f>IF(INDEX(지갑!$H:$H,MATCH(A905&amp;B905&amp;C905&amp;D905&amp;E905&amp;F905&amp;H905,지갑!$K:$K,0))=0, "",INDEX(지갑!$H:$H,MATCH(A905&amp;B905&amp;C905&amp;D905&amp;E905&amp;F905&amp;H905,지갑!$K:$K,0)))</f>
        <v>0xdb245cf0aec8bf5d4b3002d00f3e701e80ba380a</v>
      </c>
      <c r="I905" s="6" t="s">
        <v>858</v>
      </c>
      <c r="J905" s="6" t="s">
        <v>58</v>
      </c>
      <c r="K905" s="6" t="s">
        <v>13</v>
      </c>
      <c r="L905" s="6" t="s">
        <v>1005</v>
      </c>
      <c r="M905" s="9">
        <v>999999.87814866996</v>
      </c>
      <c r="N905" s="6" t="s">
        <v>199</v>
      </c>
      <c r="P905" s="6" t="str">
        <f>IF(ISBLANK(N905)=FALSE,IF(ISERROR(INDEX(지갑!$B$2:$B$1048576,MATCH($N905&amp;O905,지갑!$J$2:$J$1048576,0))) = TRUE, "", INDEX(지갑!$B$2:$B$1048576,MATCH($N905&amp;O905,지갑!$J$2:$J$1048576,0))),"")</f>
        <v>exchange</v>
      </c>
      <c r="Q905" s="6" t="str">
        <f>IF(ISBLANK(N905)=FALSE,IF(ISERROR(INDEX(지갑!$C$2:$C$1048576,MATCH($N905&amp;O905,지갑!$J$2:$J$1048576,0))) = TRUE, "", INDEX(지갑!$C$2:$C$1048576,MATCH($N905&amp;O905,지갑!$J$2:$J$1048576,0))),"")</f>
        <v>FTX</v>
      </c>
      <c r="R905" s="6" t="str">
        <f>IF(ISBLANK(N905)=FALSE,IF(ISERROR(INDEX(지갑!$D$2:$D$1048576,MATCH($N905&amp;O905,지갑!$J$2:$J$1048576,0))) = TRUE, "", INDEX(지갑!$D$2:$D$1048576,MATCH($N905&amp;O905,지갑!$J$2:$J$1048576,0))),"")</f>
        <v>Peertec</v>
      </c>
      <c r="S905" s="6" t="s">
        <v>1229</v>
      </c>
      <c r="T905" s="12">
        <v>44434.508395324083</v>
      </c>
      <c r="U905" s="2" t="str">
        <f t="shared" si="87"/>
        <v>2021-08-26</v>
      </c>
    </row>
    <row r="906" spans="1:21">
      <c r="A906" s="2" t="s">
        <v>3</v>
      </c>
      <c r="B906" s="2" t="str">
        <f t="shared" si="85"/>
        <v>Huobi</v>
      </c>
      <c r="C906" s="2" t="str">
        <f t="shared" si="86"/>
        <v>Peertec</v>
      </c>
      <c r="F906" s="2" t="str">
        <f t="shared" si="82"/>
        <v>USDT</v>
      </c>
      <c r="G906" s="2" t="str">
        <f>IF(INDEX(지갑!$H:$H,MATCH(A906&amp;B906&amp;C906&amp;D906&amp;E906&amp;F906&amp;H906,지갑!$K:$K,0))=0, "",INDEX(지갑!$H:$H,MATCH(A906&amp;B906&amp;C906&amp;D906&amp;E906&amp;F906&amp;H906,지갑!$K:$K,0)))</f>
        <v>0xdb245cf0aec8bf5d4b3002d00f3e701e80ba380a</v>
      </c>
      <c r="I906" s="6" t="s">
        <v>858</v>
      </c>
      <c r="J906" s="6" t="s">
        <v>58</v>
      </c>
      <c r="K906" s="6" t="s">
        <v>13</v>
      </c>
      <c r="L906" s="6" t="s">
        <v>1005</v>
      </c>
      <c r="M906" s="9">
        <v>999999.87814866996</v>
      </c>
      <c r="N906" s="6" t="s">
        <v>199</v>
      </c>
      <c r="P906" s="6" t="str">
        <f>IF(ISBLANK(N906)=FALSE,IF(ISERROR(INDEX(지갑!$B$2:$B$1048576,MATCH($N906&amp;O906,지갑!$J$2:$J$1048576,0))) = TRUE, "", INDEX(지갑!$B$2:$B$1048576,MATCH($N906&amp;O906,지갑!$J$2:$J$1048576,0))),"")</f>
        <v>exchange</v>
      </c>
      <c r="Q906" s="6" t="str">
        <f>IF(ISBLANK(N906)=FALSE,IF(ISERROR(INDEX(지갑!$C$2:$C$1048576,MATCH($N906&amp;O906,지갑!$J$2:$J$1048576,0))) = TRUE, "", INDEX(지갑!$C$2:$C$1048576,MATCH($N906&amp;O906,지갑!$J$2:$J$1048576,0))),"")</f>
        <v>FTX</v>
      </c>
      <c r="R906" s="6" t="str">
        <f>IF(ISBLANK(N906)=FALSE,IF(ISERROR(INDEX(지갑!$D$2:$D$1048576,MATCH($N906&amp;O906,지갑!$J$2:$J$1048576,0))) = TRUE, "", INDEX(지갑!$D$2:$D$1048576,MATCH($N906&amp;O906,지갑!$J$2:$J$1048576,0))),"")</f>
        <v>Peertec</v>
      </c>
      <c r="S906" s="6" t="s">
        <v>1230</v>
      </c>
      <c r="T906" s="12">
        <v>44434.50840309028</v>
      </c>
      <c r="U906" s="2" t="str">
        <f t="shared" si="87"/>
        <v>2021-08-26</v>
      </c>
    </row>
    <row r="907" spans="1:21">
      <c r="A907" s="2" t="s">
        <v>3</v>
      </c>
      <c r="B907" s="2" t="str">
        <f t="shared" si="85"/>
        <v>Huobi</v>
      </c>
      <c r="C907" s="2" t="str">
        <f t="shared" si="86"/>
        <v>Peertec</v>
      </c>
      <c r="F907" s="2" t="str">
        <f t="shared" si="82"/>
        <v>USDT</v>
      </c>
      <c r="G907" s="2" t="str">
        <f>IF(INDEX(지갑!$H:$H,MATCH(A907&amp;B907&amp;C907&amp;D907&amp;E907&amp;F907&amp;H907,지갑!$K:$K,0))=0, "",INDEX(지갑!$H:$H,MATCH(A907&amp;B907&amp;C907&amp;D907&amp;E907&amp;F907&amp;H907,지갑!$K:$K,0)))</f>
        <v>0xdb245cf0aec8bf5d4b3002d00f3e701e80ba380a</v>
      </c>
      <c r="I907" s="6" t="s">
        <v>858</v>
      </c>
      <c r="J907" s="6" t="s">
        <v>58</v>
      </c>
      <c r="K907" s="6" t="s">
        <v>13</v>
      </c>
      <c r="L907" s="6" t="s">
        <v>1005</v>
      </c>
      <c r="M907" s="9">
        <v>1981583.5355906701</v>
      </c>
      <c r="N907" s="6" t="s">
        <v>199</v>
      </c>
      <c r="P907" s="6" t="str">
        <f>IF(ISBLANK(N907)=FALSE,IF(ISERROR(INDEX(지갑!$B$2:$B$1048576,MATCH($N907&amp;O907,지갑!$J$2:$J$1048576,0))) = TRUE, "", INDEX(지갑!$B$2:$B$1048576,MATCH($N907&amp;O907,지갑!$J$2:$J$1048576,0))),"")</f>
        <v>exchange</v>
      </c>
      <c r="Q907" s="6" t="str">
        <f>IF(ISBLANK(N907)=FALSE,IF(ISERROR(INDEX(지갑!$C$2:$C$1048576,MATCH($N907&amp;O907,지갑!$J$2:$J$1048576,0))) = TRUE, "", INDEX(지갑!$C$2:$C$1048576,MATCH($N907&amp;O907,지갑!$J$2:$J$1048576,0))),"")</f>
        <v>FTX</v>
      </c>
      <c r="R907" s="6" t="str">
        <f>IF(ISBLANK(N907)=FALSE,IF(ISERROR(INDEX(지갑!$D$2:$D$1048576,MATCH($N907&amp;O907,지갑!$J$2:$J$1048576,0))) = TRUE, "", INDEX(지갑!$D$2:$D$1048576,MATCH($N907&amp;O907,지갑!$J$2:$J$1048576,0))),"")</f>
        <v>Peertec</v>
      </c>
      <c r="S907" s="6" t="s">
        <v>1231</v>
      </c>
      <c r="T907" s="12">
        <v>44434.50910625</v>
      </c>
      <c r="U907" s="2" t="str">
        <f t="shared" si="87"/>
        <v>2021-08-26</v>
      </c>
    </row>
    <row r="908" spans="1:21">
      <c r="A908" s="2" t="s">
        <v>3</v>
      </c>
      <c r="B908" s="2" t="str">
        <f t="shared" si="85"/>
        <v>Huobi</v>
      </c>
      <c r="C908" s="2" t="str">
        <f t="shared" si="86"/>
        <v>Peertec</v>
      </c>
      <c r="F908" s="2" t="str">
        <f t="shared" si="82"/>
        <v>BTC</v>
      </c>
      <c r="G908" s="2" t="str">
        <f>IF(INDEX(지갑!$H:$H,MATCH(A908&amp;B908&amp;C908&amp;D908&amp;E908&amp;F908&amp;H908,지갑!$K:$K,0))=0, "",INDEX(지갑!$H:$H,MATCH(A908&amp;B908&amp;C908&amp;D908&amp;E908&amp;F908&amp;H908,지갑!$K:$K,0)))</f>
        <v>1MdatewJkKfSptYBaJvgEBFYCEbiCkELVt</v>
      </c>
      <c r="I908" s="6" t="s">
        <v>858</v>
      </c>
      <c r="J908" s="6" t="s">
        <v>58</v>
      </c>
      <c r="K908" s="6" t="s">
        <v>9</v>
      </c>
      <c r="L908" s="6" t="s">
        <v>9</v>
      </c>
      <c r="M908" s="9">
        <v>31.066639850000001</v>
      </c>
      <c r="N908" s="6" t="s">
        <v>393</v>
      </c>
      <c r="P908" s="6" t="str">
        <f>IF(ISBLANK(N908)=FALSE,IF(ISERROR(INDEX(지갑!$B$2:$B$1048576,MATCH($N908&amp;O908,지갑!$J$2:$J$1048576,0))) = TRUE, "", INDEX(지갑!$B$2:$B$1048576,MATCH($N908&amp;O908,지갑!$J$2:$J$1048576,0))),"")</f>
        <v>exchange</v>
      </c>
      <c r="Q908" s="6" t="str">
        <f>IF(ISBLANK(N908)=FALSE,IF(ISERROR(INDEX(지갑!$C$2:$C$1048576,MATCH($N908&amp;O908,지갑!$J$2:$J$1048576,0))) = TRUE, "", INDEX(지갑!$C$2:$C$1048576,MATCH($N908&amp;O908,지갑!$J$2:$J$1048576,0))),"")</f>
        <v>Gopax</v>
      </c>
      <c r="R908" s="6" t="str">
        <f>IF(ISBLANK(N908)=FALSE,IF(ISERROR(INDEX(지갑!$D$2:$D$1048576,MATCH($N908&amp;O908,지갑!$J$2:$J$1048576,0))) = TRUE, "", INDEX(지갑!$D$2:$D$1048576,MATCH($N908&amp;O908,지갑!$J$2:$J$1048576,0))),"")</f>
        <v>Gopax</v>
      </c>
      <c r="S908" s="6" t="s">
        <v>1228</v>
      </c>
      <c r="T908" s="12">
        <v>44434.521182268523</v>
      </c>
      <c r="U908" s="2" t="str">
        <f t="shared" si="87"/>
        <v>2021-08-26</v>
      </c>
    </row>
    <row r="909" spans="1:21">
      <c r="A909" s="2" t="s">
        <v>3</v>
      </c>
      <c r="B909" s="2" t="str">
        <f t="shared" si="85"/>
        <v>Huobi</v>
      </c>
      <c r="C909" s="2" t="str">
        <f t="shared" si="86"/>
        <v>Peertec</v>
      </c>
      <c r="F909" s="2" t="str">
        <f t="shared" si="82"/>
        <v>ETH</v>
      </c>
      <c r="G909" s="2" t="str">
        <f>IF(INDEX(지갑!$H:$H,MATCH(A909&amp;B909&amp;C909&amp;D909&amp;E909&amp;F909&amp;H909,지갑!$K:$K,0))=0, "",INDEX(지갑!$H:$H,MATCH(A909&amp;B909&amp;C909&amp;D909&amp;E909&amp;F909&amp;H909,지갑!$K:$K,0)))</f>
        <v>0xdb245cf0aec8bf5d4b3002d00f3e701e80ba380a</v>
      </c>
      <c r="I909" s="6" t="s">
        <v>858</v>
      </c>
      <c r="J909" s="6" t="s">
        <v>58</v>
      </c>
      <c r="K909" s="6" t="s">
        <v>11</v>
      </c>
      <c r="L909" s="6" t="s">
        <v>11</v>
      </c>
      <c r="M909" s="9">
        <v>1520.3696535199999</v>
      </c>
      <c r="N909" s="6" t="s">
        <v>416</v>
      </c>
      <c r="P909" s="6" t="str">
        <f>IF(ISBLANK(N909)=FALSE,IF(ISERROR(INDEX(지갑!$B$2:$B$1048576,MATCH($N909&amp;O909,지갑!$J$2:$J$1048576,0))) = TRUE, "", INDEX(지갑!$B$2:$B$1048576,MATCH($N909&amp;O909,지갑!$J$2:$J$1048576,0))),"")</f>
        <v>exchange</v>
      </c>
      <c r="Q909" s="6" t="str">
        <f>IF(ISBLANK(N909)=FALSE,IF(ISERROR(INDEX(지갑!$C$2:$C$1048576,MATCH($N909&amp;O909,지갑!$J$2:$J$1048576,0))) = TRUE, "", INDEX(지갑!$C$2:$C$1048576,MATCH($N909&amp;O909,지갑!$J$2:$J$1048576,0))),"")</f>
        <v>Gopax</v>
      </c>
      <c r="R909" s="6" t="str">
        <f>IF(ISBLANK(N909)=FALSE,IF(ISERROR(INDEX(지갑!$D$2:$D$1048576,MATCH($N909&amp;O909,지갑!$J$2:$J$1048576,0))) = TRUE, "", INDEX(지갑!$D$2:$D$1048576,MATCH($N909&amp;O909,지갑!$J$2:$J$1048576,0))),"")</f>
        <v>Gopax</v>
      </c>
      <c r="S909" s="6" t="s">
        <v>1232</v>
      </c>
      <c r="T909" s="12">
        <v>44434.53539690972</v>
      </c>
      <c r="U909" s="2" t="str">
        <f t="shared" si="87"/>
        <v>2021-08-26</v>
      </c>
    </row>
    <row r="910" spans="1:21">
      <c r="A910" s="2" t="s">
        <v>3</v>
      </c>
      <c r="B910" s="2" t="str">
        <f t="shared" si="85"/>
        <v>Huobi</v>
      </c>
      <c r="C910" s="2" t="str">
        <f t="shared" si="86"/>
        <v>Peertec</v>
      </c>
      <c r="F910" s="2" t="str">
        <f t="shared" si="82"/>
        <v>BTC</v>
      </c>
      <c r="G910" s="2" t="str">
        <f>IF(INDEX(지갑!$H:$H,MATCH(A910&amp;B910&amp;C910&amp;D910&amp;E910&amp;F910&amp;H910,지갑!$K:$K,0))=0, "",INDEX(지갑!$H:$H,MATCH(A910&amp;B910&amp;C910&amp;D910&amp;E910&amp;F910&amp;H910,지갑!$K:$K,0)))</f>
        <v>1MdatewJkKfSptYBaJvgEBFYCEbiCkELVt</v>
      </c>
      <c r="I910" s="6" t="s">
        <v>858</v>
      </c>
      <c r="J910" s="6" t="s">
        <v>58</v>
      </c>
      <c r="K910" s="6" t="s">
        <v>9</v>
      </c>
      <c r="L910" s="6" t="s">
        <v>9</v>
      </c>
      <c r="M910" s="9">
        <v>65.467879389999993</v>
      </c>
      <c r="N910" s="6" t="s">
        <v>69</v>
      </c>
      <c r="P910" s="6" t="str">
        <f>IF(ISBLANK(N910)=FALSE,IF(ISERROR(INDEX(지갑!$B$2:$B$1048576,MATCH($N910&amp;O910,지갑!$J$2:$J$1048576,0))) = TRUE, "", INDEX(지갑!$B$2:$B$1048576,MATCH($N910&amp;O910,지갑!$J$2:$J$1048576,0))),"")</f>
        <v>exchange</v>
      </c>
      <c r="Q910" s="6" t="str">
        <f>IF(ISBLANK(N910)=FALSE,IF(ISERROR(INDEX(지갑!$C$2:$C$1048576,MATCH($N910&amp;O910,지갑!$J$2:$J$1048576,0))) = TRUE, "", INDEX(지갑!$C$2:$C$1048576,MATCH($N910&amp;O910,지갑!$J$2:$J$1048576,0))),"")</f>
        <v>Binance</v>
      </c>
      <c r="R910" s="6" t="str">
        <f>IF(ISBLANK(N910)=FALSE,IF(ISERROR(INDEX(지갑!$D$2:$D$1048576,MATCH($N910&amp;O910,지갑!$J$2:$J$1048576,0))) = TRUE, "", INDEX(지갑!$D$2:$D$1048576,MATCH($N910&amp;O910,지갑!$J$2:$J$1048576,0))),"")</f>
        <v>BBRICK</v>
      </c>
      <c r="S910" s="6" t="s">
        <v>1233</v>
      </c>
      <c r="T910" s="12">
        <v>44437.01089409722</v>
      </c>
      <c r="U910" s="2" t="str">
        <f t="shared" si="87"/>
        <v>2021-08-29</v>
      </c>
    </row>
    <row r="911" spans="1:21">
      <c r="A911" s="2" t="s">
        <v>3</v>
      </c>
      <c r="B911" s="2" t="str">
        <f t="shared" si="85"/>
        <v>Huobi</v>
      </c>
      <c r="C911" s="2" t="str">
        <f t="shared" si="86"/>
        <v>Peertec</v>
      </c>
      <c r="F911" s="2" t="str">
        <f t="shared" si="82"/>
        <v>MDX</v>
      </c>
      <c r="G911" s="2" t="e">
        <f>IF(INDEX(지갑!$H:$H,MATCH(A911&amp;B911&amp;C911&amp;D911&amp;E911&amp;F911&amp;H911,지갑!$K:$K,0))=0, "",INDEX(지갑!$H:$H,MATCH(A911&amp;B911&amp;C911&amp;D911&amp;E911&amp;F911&amp;H911,지갑!$K:$K,0)))</f>
        <v>#N/A</v>
      </c>
      <c r="I911" s="6" t="s">
        <v>858</v>
      </c>
      <c r="J911" s="6" t="s">
        <v>58</v>
      </c>
      <c r="K911" s="6" t="s">
        <v>1052</v>
      </c>
      <c r="L911" s="6" t="s">
        <v>1052</v>
      </c>
      <c r="M911" s="9">
        <v>699999.91387600999</v>
      </c>
      <c r="N911" s="6" t="s">
        <v>199</v>
      </c>
      <c r="P911" s="6" t="str">
        <f>IF(ISBLANK(N911)=FALSE,IF(ISERROR(INDEX(지갑!$B$2:$B$1048576,MATCH($N911&amp;O911,지갑!$J$2:$J$1048576,0))) = TRUE, "", INDEX(지갑!$B$2:$B$1048576,MATCH($N911&amp;O911,지갑!$J$2:$J$1048576,0))),"")</f>
        <v>exchange</v>
      </c>
      <c r="Q911" s="6" t="str">
        <f>IF(ISBLANK(N911)=FALSE,IF(ISERROR(INDEX(지갑!$C$2:$C$1048576,MATCH($N911&amp;O911,지갑!$J$2:$J$1048576,0))) = TRUE, "", INDEX(지갑!$C$2:$C$1048576,MATCH($N911&amp;O911,지갑!$J$2:$J$1048576,0))),"")</f>
        <v>FTX</v>
      </c>
      <c r="R911" s="6" t="str">
        <f>IF(ISBLANK(N911)=FALSE,IF(ISERROR(INDEX(지갑!$D$2:$D$1048576,MATCH($N911&amp;O911,지갑!$J$2:$J$1048576,0))) = TRUE, "", INDEX(지갑!$D$2:$D$1048576,MATCH($N911&amp;O911,지갑!$J$2:$J$1048576,0))),"")</f>
        <v>Peertec</v>
      </c>
      <c r="S911" s="6" t="s">
        <v>1234</v>
      </c>
      <c r="T911" s="12">
        <v>44438.543852615738</v>
      </c>
      <c r="U911" s="2" t="str">
        <f t="shared" si="87"/>
        <v>2021-08-30</v>
      </c>
    </row>
    <row r="912" spans="1:21">
      <c r="A912" s="2" t="s">
        <v>3</v>
      </c>
      <c r="B912" s="2" t="str">
        <f t="shared" si="85"/>
        <v>Huobi</v>
      </c>
      <c r="C912" s="2" t="str">
        <f t="shared" si="86"/>
        <v>Peertec</v>
      </c>
      <c r="F912" s="2" t="str">
        <f t="shared" si="82"/>
        <v>MDX</v>
      </c>
      <c r="G912" s="2" t="e">
        <f>IF(INDEX(지갑!$H:$H,MATCH(A912&amp;B912&amp;C912&amp;D912&amp;E912&amp;F912&amp;H912,지갑!$K:$K,0))=0, "",INDEX(지갑!$H:$H,MATCH(A912&amp;B912&amp;C912&amp;D912&amp;E912&amp;F912&amp;H912,지갑!$K:$K,0)))</f>
        <v>#N/A</v>
      </c>
      <c r="I912" s="6" t="s">
        <v>858</v>
      </c>
      <c r="J912" s="6" t="s">
        <v>58</v>
      </c>
      <c r="K912" s="6" t="s">
        <v>1052</v>
      </c>
      <c r="L912" s="6" t="s">
        <v>1052</v>
      </c>
      <c r="M912" s="9">
        <v>699999.91387600999</v>
      </c>
      <c r="N912" s="6" t="s">
        <v>199</v>
      </c>
      <c r="P912" s="6" t="str">
        <f>IF(ISBLANK(N912)=FALSE,IF(ISERROR(INDEX(지갑!$B$2:$B$1048576,MATCH($N912&amp;O912,지갑!$J$2:$J$1048576,0))) = TRUE, "", INDEX(지갑!$B$2:$B$1048576,MATCH($N912&amp;O912,지갑!$J$2:$J$1048576,0))),"")</f>
        <v>exchange</v>
      </c>
      <c r="Q912" s="6" t="str">
        <f>IF(ISBLANK(N912)=FALSE,IF(ISERROR(INDEX(지갑!$C$2:$C$1048576,MATCH($N912&amp;O912,지갑!$J$2:$J$1048576,0))) = TRUE, "", INDEX(지갑!$C$2:$C$1048576,MATCH($N912&amp;O912,지갑!$J$2:$J$1048576,0))),"")</f>
        <v>FTX</v>
      </c>
      <c r="R912" s="6" t="str">
        <f>IF(ISBLANK(N912)=FALSE,IF(ISERROR(INDEX(지갑!$D$2:$D$1048576,MATCH($N912&amp;O912,지갑!$J$2:$J$1048576,0))) = TRUE, "", INDEX(지갑!$D$2:$D$1048576,MATCH($N912&amp;O912,지갑!$J$2:$J$1048576,0))),"")</f>
        <v>Peertec</v>
      </c>
      <c r="S912" s="6" t="s">
        <v>1235</v>
      </c>
      <c r="T912" s="12">
        <v>44438.544565532407</v>
      </c>
      <c r="U912" s="2" t="str">
        <f t="shared" si="87"/>
        <v>2021-08-30</v>
      </c>
    </row>
    <row r="913" spans="1:21">
      <c r="A913" s="2" t="s">
        <v>3</v>
      </c>
      <c r="B913" s="2" t="str">
        <f t="shared" si="85"/>
        <v>Huobi</v>
      </c>
      <c r="C913" s="2" t="str">
        <f t="shared" si="86"/>
        <v>Peertec</v>
      </c>
      <c r="F913" s="2" t="str">
        <f t="shared" si="82"/>
        <v>MDX</v>
      </c>
      <c r="G913" s="2" t="e">
        <f>IF(INDEX(지갑!$H:$H,MATCH(A913&amp;B913&amp;C913&amp;D913&amp;E913&amp;F913&amp;H913,지갑!$K:$K,0))=0, "",INDEX(지갑!$H:$H,MATCH(A913&amp;B913&amp;C913&amp;D913&amp;E913&amp;F913&amp;H913,지갑!$K:$K,0)))</f>
        <v>#N/A</v>
      </c>
      <c r="I913" s="6" t="s">
        <v>858</v>
      </c>
      <c r="J913" s="6" t="s">
        <v>58</v>
      </c>
      <c r="K913" s="6" t="s">
        <v>1052</v>
      </c>
      <c r="L913" s="6" t="s">
        <v>1052</v>
      </c>
      <c r="M913" s="9">
        <v>699999.91387600999</v>
      </c>
      <c r="N913" s="6" t="s">
        <v>199</v>
      </c>
      <c r="P913" s="6" t="str">
        <f>IF(ISBLANK(N913)=FALSE,IF(ISERROR(INDEX(지갑!$B$2:$B$1048576,MATCH($N913&amp;O913,지갑!$J$2:$J$1048576,0))) = TRUE, "", INDEX(지갑!$B$2:$B$1048576,MATCH($N913&amp;O913,지갑!$J$2:$J$1048576,0))),"")</f>
        <v>exchange</v>
      </c>
      <c r="Q913" s="6" t="str">
        <f>IF(ISBLANK(N913)=FALSE,IF(ISERROR(INDEX(지갑!$C$2:$C$1048576,MATCH($N913&amp;O913,지갑!$J$2:$J$1048576,0))) = TRUE, "", INDEX(지갑!$C$2:$C$1048576,MATCH($N913&amp;O913,지갑!$J$2:$J$1048576,0))),"")</f>
        <v>FTX</v>
      </c>
      <c r="R913" s="6" t="str">
        <f>IF(ISBLANK(N913)=FALSE,IF(ISERROR(INDEX(지갑!$D$2:$D$1048576,MATCH($N913&amp;O913,지갑!$J$2:$J$1048576,0))) = TRUE, "", INDEX(지갑!$D$2:$D$1048576,MATCH($N913&amp;O913,지갑!$J$2:$J$1048576,0))),"")</f>
        <v>Peertec</v>
      </c>
      <c r="S913" s="6" t="s">
        <v>1236</v>
      </c>
      <c r="T913" s="12">
        <v>44438.545269895832</v>
      </c>
      <c r="U913" s="2" t="str">
        <f t="shared" si="87"/>
        <v>2021-08-30</v>
      </c>
    </row>
    <row r="914" spans="1:21">
      <c r="A914" s="2" t="s">
        <v>3</v>
      </c>
      <c r="B914" s="2" t="str">
        <f t="shared" si="85"/>
        <v>Huobi</v>
      </c>
      <c r="C914" s="2" t="str">
        <f t="shared" si="86"/>
        <v>Peertec</v>
      </c>
      <c r="F914" s="2" t="str">
        <f t="shared" si="82"/>
        <v>XRP</v>
      </c>
      <c r="G914" s="2" t="str">
        <f>IF(INDEX(지갑!$H:$H,MATCH(A914&amp;B914&amp;C914&amp;D914&amp;E914&amp;F914&amp;H914,지갑!$K:$K,0))=0, "",INDEX(지갑!$H:$H,MATCH(A914&amp;B914&amp;C914&amp;D914&amp;E914&amp;F914&amp;H914,지갑!$K:$K,0)))</f>
        <v>r9L7s2eGfDD5yhFmgP1XtxwEzeTicCyTaf</v>
      </c>
      <c r="I914" s="6" t="s">
        <v>858</v>
      </c>
      <c r="J914" s="6" t="s">
        <v>58</v>
      </c>
      <c r="K914" s="6" t="s">
        <v>10</v>
      </c>
      <c r="L914" s="6" t="s">
        <v>10</v>
      </c>
      <c r="M914" s="9">
        <v>3999999.9</v>
      </c>
      <c r="N914" s="6" t="s">
        <v>384</v>
      </c>
      <c r="O914" s="6" t="s">
        <v>1237</v>
      </c>
      <c r="P914" s="6" t="str">
        <f>IF(ISBLANK(N914)=FALSE,IF(ISERROR(INDEX(지갑!$B$2:$B$1048576,MATCH($N914&amp;O914,지갑!$J$2:$J$1048576,0))) = TRUE, "", INDEX(지갑!$B$2:$B$1048576,MATCH($N914&amp;O914,지갑!$J$2:$J$1048576,0))),"")</f>
        <v>exchange</v>
      </c>
      <c r="Q914" s="6" t="str">
        <f>IF(ISBLANK(N914)=FALSE,IF(ISERROR(INDEX(지갑!$C$2:$C$1048576,MATCH($N914&amp;O914,지갑!$J$2:$J$1048576,0))) = TRUE, "", INDEX(지갑!$C$2:$C$1048576,MATCH($N914&amp;O914,지갑!$J$2:$J$1048576,0))),"")</f>
        <v>Gopax</v>
      </c>
      <c r="R914" s="6" t="str">
        <f>IF(ISBLANK(N914)=FALSE,IF(ISERROR(INDEX(지갑!$D$2:$D$1048576,MATCH($N914&amp;O914,지갑!$J$2:$J$1048576,0))) = TRUE, "", INDEX(지갑!$D$2:$D$1048576,MATCH($N914&amp;O914,지갑!$J$2:$J$1048576,0))),"")</f>
        <v>Gopax</v>
      </c>
      <c r="S914" s="6" t="s">
        <v>1238</v>
      </c>
      <c r="T914" s="12">
        <v>44438.545980578703</v>
      </c>
      <c r="U914" s="2" t="str">
        <f t="shared" si="87"/>
        <v>2021-08-30</v>
      </c>
    </row>
    <row r="915" spans="1:21">
      <c r="A915" s="2" t="s">
        <v>3</v>
      </c>
      <c r="B915" s="2" t="str">
        <f t="shared" si="85"/>
        <v>Huobi</v>
      </c>
      <c r="C915" s="2" t="str">
        <f t="shared" si="86"/>
        <v>Peertec</v>
      </c>
      <c r="F915" s="2" t="str">
        <f t="shared" si="82"/>
        <v>XRP</v>
      </c>
      <c r="G915" s="2" t="str">
        <f>IF(INDEX(지갑!$H:$H,MATCH(A915&amp;B915&amp;C915&amp;D915&amp;E915&amp;F915&amp;H915,지갑!$K:$K,0))=0, "",INDEX(지갑!$H:$H,MATCH(A915&amp;B915&amp;C915&amp;D915&amp;E915&amp;F915&amp;H915,지갑!$K:$K,0)))</f>
        <v>r9L7s2eGfDD5yhFmgP1XtxwEzeTicCyTaf</v>
      </c>
      <c r="I915" s="6" t="s">
        <v>858</v>
      </c>
      <c r="J915" s="6" t="s">
        <v>58</v>
      </c>
      <c r="K915" s="6" t="s">
        <v>10</v>
      </c>
      <c r="L915" s="6" t="s">
        <v>10</v>
      </c>
      <c r="M915" s="9">
        <v>3999999.9</v>
      </c>
      <c r="N915" s="6" t="s">
        <v>384</v>
      </c>
      <c r="O915" s="6" t="s">
        <v>1237</v>
      </c>
      <c r="P915" s="6" t="str">
        <f>IF(ISBLANK(N915)=FALSE,IF(ISERROR(INDEX(지갑!$B$2:$B$1048576,MATCH($N915&amp;O915,지갑!$J$2:$J$1048576,0))) = TRUE, "", INDEX(지갑!$B$2:$B$1048576,MATCH($N915&amp;O915,지갑!$J$2:$J$1048576,0))),"")</f>
        <v>exchange</v>
      </c>
      <c r="Q915" s="6" t="str">
        <f>IF(ISBLANK(N915)=FALSE,IF(ISERROR(INDEX(지갑!$C$2:$C$1048576,MATCH($N915&amp;O915,지갑!$J$2:$J$1048576,0))) = TRUE, "", INDEX(지갑!$C$2:$C$1048576,MATCH($N915&amp;O915,지갑!$J$2:$J$1048576,0))),"")</f>
        <v>Gopax</v>
      </c>
      <c r="R915" s="6" t="str">
        <f>IF(ISBLANK(N915)=FALSE,IF(ISERROR(INDEX(지갑!$D$2:$D$1048576,MATCH($N915&amp;O915,지갑!$J$2:$J$1048576,0))) = TRUE, "", INDEX(지갑!$D$2:$D$1048576,MATCH($N915&amp;O915,지갑!$J$2:$J$1048576,0))),"")</f>
        <v>Gopax</v>
      </c>
      <c r="S915" s="6" t="s">
        <v>1239</v>
      </c>
      <c r="T915" s="12">
        <v>44438.546691574084</v>
      </c>
      <c r="U915" s="2" t="str">
        <f t="shared" si="87"/>
        <v>2021-08-30</v>
      </c>
    </row>
    <row r="916" spans="1:21">
      <c r="A916" s="2" t="s">
        <v>3</v>
      </c>
      <c r="B916" s="2" t="str">
        <f t="shared" si="85"/>
        <v>Huobi</v>
      </c>
      <c r="C916" s="2" t="str">
        <f t="shared" si="86"/>
        <v>Peertec</v>
      </c>
      <c r="F916" s="2" t="str">
        <f t="shared" si="82"/>
        <v>XRP</v>
      </c>
      <c r="G916" s="2" t="str">
        <f>IF(INDEX(지갑!$H:$H,MATCH(A916&amp;B916&amp;C916&amp;D916&amp;E916&amp;F916&amp;H916,지갑!$K:$K,0))=0, "",INDEX(지갑!$H:$H,MATCH(A916&amp;B916&amp;C916&amp;D916&amp;E916&amp;F916&amp;H916,지갑!$K:$K,0)))</f>
        <v>r9L7s2eGfDD5yhFmgP1XtxwEzeTicCyTaf</v>
      </c>
      <c r="I916" s="6" t="s">
        <v>858</v>
      </c>
      <c r="J916" s="6" t="s">
        <v>58</v>
      </c>
      <c r="K916" s="6" t="s">
        <v>10</v>
      </c>
      <c r="L916" s="6" t="s">
        <v>10</v>
      </c>
      <c r="M916" s="9">
        <v>3999999.9</v>
      </c>
      <c r="N916" s="6" t="s">
        <v>384</v>
      </c>
      <c r="O916" s="6" t="s">
        <v>1237</v>
      </c>
      <c r="P916" s="6" t="str">
        <f>IF(ISBLANK(N916)=FALSE,IF(ISERROR(INDEX(지갑!$B$2:$B$1048576,MATCH($N916&amp;O916,지갑!$J$2:$J$1048576,0))) = TRUE, "", INDEX(지갑!$B$2:$B$1048576,MATCH($N916&amp;O916,지갑!$J$2:$J$1048576,0))),"")</f>
        <v>exchange</v>
      </c>
      <c r="Q916" s="6" t="str">
        <f>IF(ISBLANK(N916)=FALSE,IF(ISERROR(INDEX(지갑!$C$2:$C$1048576,MATCH($N916&amp;O916,지갑!$J$2:$J$1048576,0))) = TRUE, "", INDEX(지갑!$C$2:$C$1048576,MATCH($N916&amp;O916,지갑!$J$2:$J$1048576,0))),"")</f>
        <v>Gopax</v>
      </c>
      <c r="R916" s="6" t="str">
        <f>IF(ISBLANK(N916)=FALSE,IF(ISERROR(INDEX(지갑!$D$2:$D$1048576,MATCH($N916&amp;O916,지갑!$J$2:$J$1048576,0))) = TRUE, "", INDEX(지갑!$D$2:$D$1048576,MATCH($N916&amp;O916,지갑!$J$2:$J$1048576,0))),"")</f>
        <v>Gopax</v>
      </c>
      <c r="S916" s="6" t="s">
        <v>1240</v>
      </c>
      <c r="T916" s="12">
        <v>44438.54739994213</v>
      </c>
      <c r="U916" s="2" t="str">
        <f t="shared" si="87"/>
        <v>2021-08-30</v>
      </c>
    </row>
    <row r="917" spans="1:21">
      <c r="A917" s="2" t="s">
        <v>3</v>
      </c>
      <c r="B917" s="2" t="str">
        <f t="shared" si="85"/>
        <v>Huobi</v>
      </c>
      <c r="C917" s="2" t="str">
        <f t="shared" si="86"/>
        <v>Peertec</v>
      </c>
      <c r="F917" s="2" t="str">
        <f t="shared" si="82"/>
        <v>BCH</v>
      </c>
      <c r="G917" s="2" t="str">
        <f>IF(INDEX(지갑!$H:$H,MATCH(A917&amp;B917&amp;C917&amp;D917&amp;E917&amp;F917&amp;H917,지갑!$K:$K,0))=0, "",INDEX(지갑!$H:$H,MATCH(A917&amp;B917&amp;C917&amp;D917&amp;E917&amp;F917&amp;H917,지갑!$K:$K,0)))</f>
        <v>0xdb245cf0aec8bf5d4b3002d00f3e701e80ba380a</v>
      </c>
      <c r="I917" s="6" t="s">
        <v>858</v>
      </c>
      <c r="J917" s="6" t="s">
        <v>58</v>
      </c>
      <c r="K917" s="6" t="s">
        <v>81</v>
      </c>
      <c r="L917" s="6" t="s">
        <v>1002</v>
      </c>
      <c r="M917" s="9">
        <v>2500</v>
      </c>
      <c r="N917" s="6" t="s">
        <v>393</v>
      </c>
      <c r="P917" s="6" t="str">
        <f>IF(ISBLANK(N917)=FALSE,IF(ISERROR(INDEX(지갑!$B$2:$B$1048576,MATCH($N917&amp;O917,지갑!$J$2:$J$1048576,0))) = TRUE, "", INDEX(지갑!$B$2:$B$1048576,MATCH($N917&amp;O917,지갑!$J$2:$J$1048576,0))),"")</f>
        <v>exchange</v>
      </c>
      <c r="Q917" s="6" t="str">
        <f>IF(ISBLANK(N917)=FALSE,IF(ISERROR(INDEX(지갑!$C$2:$C$1048576,MATCH($N917&amp;O917,지갑!$J$2:$J$1048576,0))) = TRUE, "", INDEX(지갑!$C$2:$C$1048576,MATCH($N917&amp;O917,지갑!$J$2:$J$1048576,0))),"")</f>
        <v>Gopax</v>
      </c>
      <c r="R917" s="6" t="str">
        <f>IF(ISBLANK(N917)=FALSE,IF(ISERROR(INDEX(지갑!$D$2:$D$1048576,MATCH($N917&amp;O917,지갑!$J$2:$J$1048576,0))) = TRUE, "", INDEX(지갑!$D$2:$D$1048576,MATCH($N917&amp;O917,지갑!$J$2:$J$1048576,0))),"")</f>
        <v>Gopax</v>
      </c>
      <c r="S917" s="6" t="s">
        <v>1241</v>
      </c>
      <c r="T917" s="12">
        <v>44438.575782430547</v>
      </c>
      <c r="U917" s="2" t="str">
        <f t="shared" si="87"/>
        <v>2021-08-30</v>
      </c>
    </row>
    <row r="918" spans="1:21">
      <c r="A918" s="2" t="s">
        <v>3</v>
      </c>
      <c r="B918" s="2" t="str">
        <f t="shared" si="85"/>
        <v>Huobi</v>
      </c>
      <c r="C918" s="2" t="str">
        <f t="shared" si="86"/>
        <v>Peertec</v>
      </c>
      <c r="F918" s="2" t="str">
        <f t="shared" si="82"/>
        <v>ETH</v>
      </c>
      <c r="G918" s="2" t="str">
        <f>IF(INDEX(지갑!$H:$H,MATCH(A918&amp;B918&amp;C918&amp;D918&amp;E918&amp;F918&amp;H918,지갑!$K:$K,0))=0, "",INDEX(지갑!$H:$H,MATCH(A918&amp;B918&amp;C918&amp;D918&amp;E918&amp;F918&amp;H918,지갑!$K:$K,0)))</f>
        <v>0xdb245cf0aec8bf5d4b3002d00f3e701e80ba380a</v>
      </c>
      <c r="I918" s="6" t="s">
        <v>858</v>
      </c>
      <c r="J918" s="6" t="s">
        <v>58</v>
      </c>
      <c r="K918" s="6" t="s">
        <v>11</v>
      </c>
      <c r="L918" s="6" t="s">
        <v>1005</v>
      </c>
      <c r="M918" s="9">
        <v>1346.5289262199999</v>
      </c>
      <c r="N918" s="6" t="s">
        <v>199</v>
      </c>
      <c r="P918" s="6" t="str">
        <f>IF(ISBLANK(N918)=FALSE,IF(ISERROR(INDEX(지갑!$B$2:$B$1048576,MATCH($N918&amp;O918,지갑!$J$2:$J$1048576,0))) = TRUE, "", INDEX(지갑!$B$2:$B$1048576,MATCH($N918&amp;O918,지갑!$J$2:$J$1048576,0))),"")</f>
        <v>exchange</v>
      </c>
      <c r="Q918" s="6" t="str">
        <f>IF(ISBLANK(N918)=FALSE,IF(ISERROR(INDEX(지갑!$C$2:$C$1048576,MATCH($N918&amp;O918,지갑!$J$2:$J$1048576,0))) = TRUE, "", INDEX(지갑!$C$2:$C$1048576,MATCH($N918&amp;O918,지갑!$J$2:$J$1048576,0))),"")</f>
        <v>FTX</v>
      </c>
      <c r="R918" s="6" t="str">
        <f>IF(ISBLANK(N918)=FALSE,IF(ISERROR(INDEX(지갑!$D$2:$D$1048576,MATCH($N918&amp;O918,지갑!$J$2:$J$1048576,0))) = TRUE, "", INDEX(지갑!$D$2:$D$1048576,MATCH($N918&amp;O918,지갑!$J$2:$J$1048576,0))),"")</f>
        <v>Peertec</v>
      </c>
      <c r="S918" s="6" t="s">
        <v>1242</v>
      </c>
      <c r="T918" s="12">
        <v>44438.609861238423</v>
      </c>
      <c r="U918" s="2" t="str">
        <f t="shared" si="87"/>
        <v>2021-08-30</v>
      </c>
    </row>
    <row r="919" spans="1:21">
      <c r="A919" s="2" t="s">
        <v>3</v>
      </c>
      <c r="B919" s="2" t="str">
        <f t="shared" si="85"/>
        <v>Huobi</v>
      </c>
      <c r="C919" s="2" t="str">
        <f t="shared" si="86"/>
        <v>Peertec</v>
      </c>
      <c r="F919" s="2" t="str">
        <f t="shared" si="82"/>
        <v>BCH</v>
      </c>
      <c r="G919" s="2" t="str">
        <f>IF(INDEX(지갑!$H:$H,MATCH(A919&amp;B919&amp;C919&amp;D919&amp;E919&amp;F919&amp;H919,지갑!$K:$K,0))=0, "",INDEX(지갑!$H:$H,MATCH(A919&amp;B919&amp;C919&amp;D919&amp;E919&amp;F919&amp;H919,지갑!$K:$K,0)))</f>
        <v>0xdb245cf0aec8bf5d4b3002d00f3e701e80ba380a</v>
      </c>
      <c r="I919" s="6" t="s">
        <v>858</v>
      </c>
      <c r="J919" s="6" t="s">
        <v>58</v>
      </c>
      <c r="K919" s="6" t="s">
        <v>81</v>
      </c>
      <c r="L919" s="6" t="s">
        <v>1002</v>
      </c>
      <c r="M919" s="9">
        <v>2999.9998999999998</v>
      </c>
      <c r="N919" s="6" t="s">
        <v>393</v>
      </c>
      <c r="P919" s="6" t="str">
        <f>IF(ISBLANK(N919)=FALSE,IF(ISERROR(INDEX(지갑!$B$2:$B$1048576,MATCH($N919&amp;O919,지갑!$J$2:$J$1048576,0))) = TRUE, "", INDEX(지갑!$B$2:$B$1048576,MATCH($N919&amp;O919,지갑!$J$2:$J$1048576,0))),"")</f>
        <v>exchange</v>
      </c>
      <c r="Q919" s="6" t="str">
        <f>IF(ISBLANK(N919)=FALSE,IF(ISERROR(INDEX(지갑!$C$2:$C$1048576,MATCH($N919&amp;O919,지갑!$J$2:$J$1048576,0))) = TRUE, "", INDEX(지갑!$C$2:$C$1048576,MATCH($N919&amp;O919,지갑!$J$2:$J$1048576,0))),"")</f>
        <v>Gopax</v>
      </c>
      <c r="R919" s="6" t="str">
        <f>IF(ISBLANK(N919)=FALSE,IF(ISERROR(INDEX(지갑!$D$2:$D$1048576,MATCH($N919&amp;O919,지갑!$J$2:$J$1048576,0))) = TRUE, "", INDEX(지갑!$D$2:$D$1048576,MATCH($N919&amp;O919,지갑!$J$2:$J$1048576,0))),"")</f>
        <v>Gopax</v>
      </c>
      <c r="S919" s="6" t="s">
        <v>1243</v>
      </c>
      <c r="T919" s="12">
        <v>44438.619110439817</v>
      </c>
      <c r="U919" s="2" t="str">
        <f t="shared" si="87"/>
        <v>2021-08-30</v>
      </c>
    </row>
    <row r="920" spans="1:21">
      <c r="A920" s="2" t="s">
        <v>3</v>
      </c>
      <c r="B920" s="2" t="str">
        <f t="shared" si="85"/>
        <v>Huobi</v>
      </c>
      <c r="C920" s="2" t="str">
        <f t="shared" si="86"/>
        <v>Peertec</v>
      </c>
      <c r="F920" s="2" t="str">
        <f t="shared" si="82"/>
        <v>BCH</v>
      </c>
      <c r="G920" s="2" t="str">
        <f>IF(INDEX(지갑!$H:$H,MATCH(A920&amp;B920&amp;C920&amp;D920&amp;E920&amp;F920&amp;H920,지갑!$K:$K,0))=0, "",INDEX(지갑!$H:$H,MATCH(A920&amp;B920&amp;C920&amp;D920&amp;E920&amp;F920&amp;H920,지갑!$K:$K,0)))</f>
        <v>0xdb245cf0aec8bf5d4b3002d00f3e701e80ba380a</v>
      </c>
      <c r="I920" s="6" t="s">
        <v>858</v>
      </c>
      <c r="J920" s="6" t="s">
        <v>58</v>
      </c>
      <c r="K920" s="6" t="s">
        <v>81</v>
      </c>
      <c r="L920" s="6" t="s">
        <v>1002</v>
      </c>
      <c r="M920" s="9">
        <v>2736.4679540299999</v>
      </c>
      <c r="N920" s="6" t="s">
        <v>393</v>
      </c>
      <c r="P920" s="6" t="str">
        <f>IF(ISBLANK(N920)=FALSE,IF(ISERROR(INDEX(지갑!$B$2:$B$1048576,MATCH($N920&amp;O920,지갑!$J$2:$J$1048576,0))) = TRUE, "", INDEX(지갑!$B$2:$B$1048576,MATCH($N920&amp;O920,지갑!$J$2:$J$1048576,0))),"")</f>
        <v>exchange</v>
      </c>
      <c r="Q920" s="6" t="str">
        <f>IF(ISBLANK(N920)=FALSE,IF(ISERROR(INDEX(지갑!$C$2:$C$1048576,MATCH($N920&amp;O920,지갑!$J$2:$J$1048576,0))) = TRUE, "", INDEX(지갑!$C$2:$C$1048576,MATCH($N920&amp;O920,지갑!$J$2:$J$1048576,0))),"")</f>
        <v>Gopax</v>
      </c>
      <c r="R920" s="6" t="str">
        <f>IF(ISBLANK(N920)=FALSE,IF(ISERROR(INDEX(지갑!$D$2:$D$1048576,MATCH($N920&amp;O920,지갑!$J$2:$J$1048576,0))) = TRUE, "", INDEX(지갑!$D$2:$D$1048576,MATCH($N920&amp;O920,지갑!$J$2:$J$1048576,0))),"")</f>
        <v>Gopax</v>
      </c>
      <c r="S920" s="6" t="s">
        <v>1244</v>
      </c>
      <c r="T920" s="12">
        <v>44438.619110879627</v>
      </c>
      <c r="U920" s="2" t="str">
        <f t="shared" si="87"/>
        <v>2021-08-30</v>
      </c>
    </row>
    <row r="921" spans="1:21">
      <c r="A921" s="2" t="s">
        <v>3</v>
      </c>
      <c r="B921" s="2" t="str">
        <f t="shared" si="85"/>
        <v>Huobi</v>
      </c>
      <c r="C921" s="2" t="str">
        <f t="shared" si="86"/>
        <v>Peertec</v>
      </c>
      <c r="F921" s="2" t="str">
        <f t="shared" si="82"/>
        <v>XRP</v>
      </c>
      <c r="G921" s="2" t="str">
        <f>IF(INDEX(지갑!$H:$H,MATCH(A921&amp;B921&amp;C921&amp;D921&amp;E921&amp;F921&amp;H921,지갑!$K:$K,0))=0, "",INDEX(지갑!$H:$H,MATCH(A921&amp;B921&amp;C921&amp;D921&amp;E921&amp;F921&amp;H921,지갑!$K:$K,0)))</f>
        <v>r9L7s2eGfDD5yhFmgP1XtxwEzeTicCyTaf</v>
      </c>
      <c r="I921" s="6" t="s">
        <v>858</v>
      </c>
      <c r="J921" s="6" t="s">
        <v>58</v>
      </c>
      <c r="K921" s="6" t="s">
        <v>10</v>
      </c>
      <c r="L921" s="6" t="s">
        <v>10</v>
      </c>
      <c r="M921" s="9">
        <v>3999999.9</v>
      </c>
      <c r="N921" s="6" t="s">
        <v>384</v>
      </c>
      <c r="O921" s="6" t="s">
        <v>1237</v>
      </c>
      <c r="P921" s="6" t="str">
        <f>IF(ISBLANK(N921)=FALSE,IF(ISERROR(INDEX(지갑!$B$2:$B$1048576,MATCH($N921&amp;O921,지갑!$J$2:$J$1048576,0))) = TRUE, "", INDEX(지갑!$B$2:$B$1048576,MATCH($N921&amp;O921,지갑!$J$2:$J$1048576,0))),"")</f>
        <v>exchange</v>
      </c>
      <c r="Q921" s="6" t="str">
        <f>IF(ISBLANK(N921)=FALSE,IF(ISERROR(INDEX(지갑!$C$2:$C$1048576,MATCH($N921&amp;O921,지갑!$J$2:$J$1048576,0))) = TRUE, "", INDEX(지갑!$C$2:$C$1048576,MATCH($N921&amp;O921,지갑!$J$2:$J$1048576,0))),"")</f>
        <v>Gopax</v>
      </c>
      <c r="R921" s="6" t="str">
        <f>IF(ISBLANK(N921)=FALSE,IF(ISERROR(INDEX(지갑!$D$2:$D$1048576,MATCH($N921&amp;O921,지갑!$J$2:$J$1048576,0))) = TRUE, "", INDEX(지갑!$D$2:$D$1048576,MATCH($N921&amp;O921,지갑!$J$2:$J$1048576,0))),"")</f>
        <v>Gopax</v>
      </c>
      <c r="S921" s="6" t="s">
        <v>1245</v>
      </c>
      <c r="T921" s="12">
        <v>44438.626222326391</v>
      </c>
      <c r="U921" s="2" t="str">
        <f t="shared" si="87"/>
        <v>2021-08-30</v>
      </c>
    </row>
    <row r="922" spans="1:21">
      <c r="A922" s="2" t="s">
        <v>3</v>
      </c>
      <c r="B922" s="2" t="str">
        <f t="shared" si="85"/>
        <v>Huobi</v>
      </c>
      <c r="C922" s="2" t="str">
        <f t="shared" si="86"/>
        <v>Peertec</v>
      </c>
      <c r="F922" s="2" t="str">
        <f t="shared" ref="F922:F985" si="88">K922</f>
        <v>XRP</v>
      </c>
      <c r="G922" s="2" t="str">
        <f>IF(INDEX(지갑!$H:$H,MATCH(A922&amp;B922&amp;C922&amp;D922&amp;E922&amp;F922&amp;H922,지갑!$K:$K,0))=0, "",INDEX(지갑!$H:$H,MATCH(A922&amp;B922&amp;C922&amp;D922&amp;E922&amp;F922&amp;H922,지갑!$K:$K,0)))</f>
        <v>r9L7s2eGfDD5yhFmgP1XtxwEzeTicCyTaf</v>
      </c>
      <c r="I922" s="6" t="s">
        <v>858</v>
      </c>
      <c r="J922" s="6" t="s">
        <v>58</v>
      </c>
      <c r="K922" s="6" t="s">
        <v>10</v>
      </c>
      <c r="L922" s="6" t="s">
        <v>10</v>
      </c>
      <c r="M922" s="9">
        <v>1600000.4</v>
      </c>
      <c r="N922" s="6" t="s">
        <v>384</v>
      </c>
      <c r="O922" s="6" t="s">
        <v>1237</v>
      </c>
      <c r="P922" s="6" t="str">
        <f>IF(ISBLANK(N922)=FALSE,IF(ISERROR(INDEX(지갑!$B$2:$B$1048576,MATCH($N922&amp;O922,지갑!$J$2:$J$1048576,0))) = TRUE, "", INDEX(지갑!$B$2:$B$1048576,MATCH($N922&amp;O922,지갑!$J$2:$J$1048576,0))),"")</f>
        <v>exchange</v>
      </c>
      <c r="Q922" s="6" t="str">
        <f>IF(ISBLANK(N922)=FALSE,IF(ISERROR(INDEX(지갑!$C$2:$C$1048576,MATCH($N922&amp;O922,지갑!$J$2:$J$1048576,0))) = TRUE, "", INDEX(지갑!$C$2:$C$1048576,MATCH($N922&amp;O922,지갑!$J$2:$J$1048576,0))),"")</f>
        <v>Gopax</v>
      </c>
      <c r="R922" s="6" t="str">
        <f>IF(ISBLANK(N922)=FALSE,IF(ISERROR(INDEX(지갑!$D$2:$D$1048576,MATCH($N922&amp;O922,지갑!$J$2:$J$1048576,0))) = TRUE, "", INDEX(지갑!$D$2:$D$1048576,MATCH($N922&amp;O922,지갑!$J$2:$J$1048576,0))),"")</f>
        <v>Gopax</v>
      </c>
      <c r="S922" s="6" t="s">
        <v>1246</v>
      </c>
      <c r="T922" s="12">
        <v>44438.694002256947</v>
      </c>
      <c r="U922" s="2" t="str">
        <f t="shared" si="87"/>
        <v>2021-08-30</v>
      </c>
    </row>
    <row r="923" spans="1:21">
      <c r="A923" s="2" t="s">
        <v>3</v>
      </c>
      <c r="B923" s="2" t="str">
        <f t="shared" ref="B923:B950" si="89">I923</f>
        <v>Huobi</v>
      </c>
      <c r="C923" s="2" t="str">
        <f t="shared" ref="C923:C950" si="90">J923</f>
        <v>Peertec</v>
      </c>
      <c r="F923" s="2" t="str">
        <f t="shared" si="88"/>
        <v>XRP</v>
      </c>
      <c r="G923" s="2" t="str">
        <f>IF(INDEX(지갑!$H:$H,MATCH(A923&amp;B923&amp;C923&amp;D923&amp;E923&amp;F923&amp;H923,지갑!$K:$K,0))=0, "",INDEX(지갑!$H:$H,MATCH(A923&amp;B923&amp;C923&amp;D923&amp;E923&amp;F923&amp;H923,지갑!$K:$K,0)))</f>
        <v>r9L7s2eGfDD5yhFmgP1XtxwEzeTicCyTaf</v>
      </c>
      <c r="I923" s="6" t="s">
        <v>858</v>
      </c>
      <c r="J923" s="6" t="s">
        <v>58</v>
      </c>
      <c r="K923" s="6" t="s">
        <v>10</v>
      </c>
      <c r="L923" s="6" t="s">
        <v>10</v>
      </c>
      <c r="M923" s="9">
        <v>113000</v>
      </c>
      <c r="N923" s="6" t="s">
        <v>384</v>
      </c>
      <c r="O923" s="6" t="s">
        <v>1237</v>
      </c>
      <c r="P923" s="6" t="str">
        <f>IF(ISBLANK(N923)=FALSE,IF(ISERROR(INDEX(지갑!$B$2:$B$1048576,MATCH($N923&amp;O923,지갑!$J$2:$J$1048576,0))) = TRUE, "", INDEX(지갑!$B$2:$B$1048576,MATCH($N923&amp;O923,지갑!$J$2:$J$1048576,0))),"")</f>
        <v>exchange</v>
      </c>
      <c r="Q923" s="6" t="str">
        <f>IF(ISBLANK(N923)=FALSE,IF(ISERROR(INDEX(지갑!$C$2:$C$1048576,MATCH($N923&amp;O923,지갑!$J$2:$J$1048576,0))) = TRUE, "", INDEX(지갑!$C$2:$C$1048576,MATCH($N923&amp;O923,지갑!$J$2:$J$1048576,0))),"")</f>
        <v>Gopax</v>
      </c>
      <c r="R923" s="6" t="str">
        <f>IF(ISBLANK(N923)=FALSE,IF(ISERROR(INDEX(지갑!$D$2:$D$1048576,MATCH($N923&amp;O923,지갑!$J$2:$J$1048576,0))) = TRUE, "", INDEX(지갑!$D$2:$D$1048576,MATCH($N923&amp;O923,지갑!$J$2:$J$1048576,0))),"")</f>
        <v>Gopax</v>
      </c>
      <c r="S923" s="6" t="s">
        <v>1247</v>
      </c>
      <c r="T923" s="12">
        <v>44438.733133668982</v>
      </c>
      <c r="U923" s="2" t="str">
        <f t="shared" si="87"/>
        <v>2021-08-30</v>
      </c>
    </row>
    <row r="924" spans="1:21">
      <c r="A924" s="2" t="s">
        <v>3</v>
      </c>
      <c r="B924" s="2" t="str">
        <f t="shared" si="89"/>
        <v>Huobi</v>
      </c>
      <c r="C924" s="2" t="str">
        <f t="shared" si="90"/>
        <v>Peertec</v>
      </c>
      <c r="F924" s="2" t="str">
        <f t="shared" si="88"/>
        <v>ETH</v>
      </c>
      <c r="G924" s="2" t="str">
        <f>IF(INDEX(지갑!$H:$H,MATCH(A924&amp;B924&amp;C924&amp;D924&amp;E924&amp;F924&amp;H924,지갑!$K:$K,0))=0, "",INDEX(지갑!$H:$H,MATCH(A924&amp;B924&amp;C924&amp;D924&amp;E924&amp;F924&amp;H924,지갑!$K:$K,0)))</f>
        <v>0xdb245cf0aec8bf5d4b3002d00f3e701e80ba380a</v>
      </c>
      <c r="I924" s="6" t="s">
        <v>858</v>
      </c>
      <c r="J924" s="6" t="s">
        <v>58</v>
      </c>
      <c r="K924" s="6" t="s">
        <v>11</v>
      </c>
      <c r="L924" s="6" t="s">
        <v>1005</v>
      </c>
      <c r="M924" s="9">
        <v>24.400296359999999</v>
      </c>
      <c r="N924" s="6" t="s">
        <v>199</v>
      </c>
      <c r="P924" s="6" t="str">
        <f>IF(ISBLANK(N924)=FALSE,IF(ISERROR(INDEX(지갑!$B$2:$B$1048576,MATCH($N924&amp;O924,지갑!$J$2:$J$1048576,0))) = TRUE, "", INDEX(지갑!$B$2:$B$1048576,MATCH($N924&amp;O924,지갑!$J$2:$J$1048576,0))),"")</f>
        <v>exchange</v>
      </c>
      <c r="Q924" s="6" t="str">
        <f>IF(ISBLANK(N924)=FALSE,IF(ISERROR(INDEX(지갑!$C$2:$C$1048576,MATCH($N924&amp;O924,지갑!$J$2:$J$1048576,0))) = TRUE, "", INDEX(지갑!$C$2:$C$1048576,MATCH($N924&amp;O924,지갑!$J$2:$J$1048576,0))),"")</f>
        <v>FTX</v>
      </c>
      <c r="R924" s="6" t="str">
        <f>IF(ISBLANK(N924)=FALSE,IF(ISERROR(INDEX(지갑!$D$2:$D$1048576,MATCH($N924&amp;O924,지갑!$J$2:$J$1048576,0))) = TRUE, "", INDEX(지갑!$D$2:$D$1048576,MATCH($N924&amp;O924,지갑!$J$2:$J$1048576,0))),"")</f>
        <v>Peertec</v>
      </c>
      <c r="S924" s="6" t="s">
        <v>1248</v>
      </c>
      <c r="T924" s="12">
        <v>44441.512343333343</v>
      </c>
      <c r="U924" s="2" t="str">
        <f t="shared" si="87"/>
        <v>2021-09-02</v>
      </c>
    </row>
    <row r="925" spans="1:21">
      <c r="A925" s="2" t="s">
        <v>3</v>
      </c>
      <c r="B925" s="2" t="str">
        <f t="shared" si="89"/>
        <v>Huobi</v>
      </c>
      <c r="C925" s="2" t="str">
        <f t="shared" si="90"/>
        <v>Peertec</v>
      </c>
      <c r="F925" s="2" t="str">
        <f t="shared" si="88"/>
        <v>ETH</v>
      </c>
      <c r="G925" s="2" t="str">
        <f>IF(INDEX(지갑!$H:$H,MATCH(A925&amp;B925&amp;C925&amp;D925&amp;E925&amp;F925&amp;H925,지갑!$K:$K,0))=0, "",INDEX(지갑!$H:$H,MATCH(A925&amp;B925&amp;C925&amp;D925&amp;E925&amp;F925&amp;H925,지갑!$K:$K,0)))</f>
        <v>0xdb245cf0aec8bf5d4b3002d00f3e701e80ba380a</v>
      </c>
      <c r="I925" s="6" t="s">
        <v>858</v>
      </c>
      <c r="J925" s="6" t="s">
        <v>58</v>
      </c>
      <c r="K925" s="6" t="s">
        <v>11</v>
      </c>
      <c r="L925" s="6" t="s">
        <v>1005</v>
      </c>
      <c r="M925" s="9">
        <v>151.9541624</v>
      </c>
      <c r="N925" s="6" t="s">
        <v>199</v>
      </c>
      <c r="P925" s="6" t="str">
        <f>IF(ISBLANK(N925)=FALSE,IF(ISERROR(INDEX(지갑!$B$2:$B$1048576,MATCH($N925&amp;O925,지갑!$J$2:$J$1048576,0))) = TRUE, "", INDEX(지갑!$B$2:$B$1048576,MATCH($N925&amp;O925,지갑!$J$2:$J$1048576,0))),"")</f>
        <v>exchange</v>
      </c>
      <c r="Q925" s="6" t="str">
        <f>IF(ISBLANK(N925)=FALSE,IF(ISERROR(INDEX(지갑!$C$2:$C$1048576,MATCH($N925&amp;O925,지갑!$J$2:$J$1048576,0))) = TRUE, "", INDEX(지갑!$C$2:$C$1048576,MATCH($N925&amp;O925,지갑!$J$2:$J$1048576,0))),"")</f>
        <v>FTX</v>
      </c>
      <c r="R925" s="6" t="str">
        <f>IF(ISBLANK(N925)=FALSE,IF(ISERROR(INDEX(지갑!$D$2:$D$1048576,MATCH($N925&amp;O925,지갑!$J$2:$J$1048576,0))) = TRUE, "", INDEX(지갑!$D$2:$D$1048576,MATCH($N925&amp;O925,지갑!$J$2:$J$1048576,0))),"")</f>
        <v>Peertec</v>
      </c>
      <c r="S925" s="6" t="s">
        <v>1249</v>
      </c>
      <c r="T925" s="12">
        <v>44441.643540752317</v>
      </c>
      <c r="U925" s="2" t="str">
        <f t="shared" si="87"/>
        <v>2021-09-02</v>
      </c>
    </row>
    <row r="926" spans="1:21">
      <c r="A926" s="2" t="s">
        <v>3</v>
      </c>
      <c r="B926" s="2" t="str">
        <f t="shared" si="89"/>
        <v>Huobi</v>
      </c>
      <c r="C926" s="2" t="str">
        <f t="shared" si="90"/>
        <v>Peertec</v>
      </c>
      <c r="F926" s="2" t="str">
        <f t="shared" si="88"/>
        <v>BTC</v>
      </c>
      <c r="G926" s="2" t="str">
        <f>IF(INDEX(지갑!$H:$H,MATCH(A926&amp;B926&amp;C926&amp;D926&amp;E926&amp;F926&amp;H926,지갑!$K:$K,0))=0, "",INDEX(지갑!$H:$H,MATCH(A926&amp;B926&amp;C926&amp;D926&amp;E926&amp;F926&amp;H926,지갑!$K:$K,0)))</f>
        <v>1MdatewJkKfSptYBaJvgEBFYCEbiCkELVt</v>
      </c>
      <c r="I926" s="6" t="s">
        <v>858</v>
      </c>
      <c r="J926" s="6" t="s">
        <v>58</v>
      </c>
      <c r="K926" s="6" t="s">
        <v>9</v>
      </c>
      <c r="L926" s="6" t="s">
        <v>1005</v>
      </c>
      <c r="M926" s="9">
        <v>12.09378137</v>
      </c>
      <c r="N926" s="6" t="s">
        <v>199</v>
      </c>
      <c r="P926" s="6" t="str">
        <f>IF(ISBLANK(N926)=FALSE,IF(ISERROR(INDEX(지갑!$B$2:$B$1048576,MATCH($N926&amp;O926,지갑!$J$2:$J$1048576,0))) = TRUE, "", INDEX(지갑!$B$2:$B$1048576,MATCH($N926&amp;O926,지갑!$J$2:$J$1048576,0))),"")</f>
        <v>exchange</v>
      </c>
      <c r="Q926" s="6" t="str">
        <f>IF(ISBLANK(N926)=FALSE,IF(ISERROR(INDEX(지갑!$C$2:$C$1048576,MATCH($N926&amp;O926,지갑!$J$2:$J$1048576,0))) = TRUE, "", INDEX(지갑!$C$2:$C$1048576,MATCH($N926&amp;O926,지갑!$J$2:$J$1048576,0))),"")</f>
        <v>FTX</v>
      </c>
      <c r="R926" s="6" t="str">
        <f>IF(ISBLANK(N926)=FALSE,IF(ISERROR(INDEX(지갑!$D$2:$D$1048576,MATCH($N926&amp;O926,지갑!$J$2:$J$1048576,0))) = TRUE, "", INDEX(지갑!$D$2:$D$1048576,MATCH($N926&amp;O926,지갑!$J$2:$J$1048576,0))),"")</f>
        <v>Peertec</v>
      </c>
      <c r="S926" s="6" t="s">
        <v>1250</v>
      </c>
      <c r="T926" s="12">
        <v>44441.660936319437</v>
      </c>
      <c r="U926" s="2" t="str">
        <f t="shared" si="87"/>
        <v>2021-09-02</v>
      </c>
    </row>
    <row r="927" spans="1:21">
      <c r="A927" s="2" t="s">
        <v>3</v>
      </c>
      <c r="B927" s="2" t="str">
        <f t="shared" si="89"/>
        <v>Huobi</v>
      </c>
      <c r="C927" s="2" t="str">
        <f t="shared" si="90"/>
        <v>Peertec</v>
      </c>
      <c r="F927" s="2" t="str">
        <f t="shared" si="88"/>
        <v>BCH</v>
      </c>
      <c r="G927" s="2" t="str">
        <f>IF(INDEX(지갑!$H:$H,MATCH(A927&amp;B927&amp;C927&amp;D927&amp;E927&amp;F927&amp;H927,지갑!$K:$K,0))=0, "",INDEX(지갑!$H:$H,MATCH(A927&amp;B927&amp;C927&amp;D927&amp;E927&amp;F927&amp;H927,지갑!$K:$K,0)))</f>
        <v>0xdb245cf0aec8bf5d4b3002d00f3e701e80ba380a</v>
      </c>
      <c r="I927" s="6" t="s">
        <v>858</v>
      </c>
      <c r="J927" s="6" t="s">
        <v>58</v>
      </c>
      <c r="K927" s="6" t="s">
        <v>81</v>
      </c>
      <c r="L927" s="6" t="s">
        <v>1005</v>
      </c>
      <c r="M927" s="9">
        <v>1641.04443025</v>
      </c>
      <c r="N927" s="6" t="s">
        <v>199</v>
      </c>
      <c r="P927" s="6" t="str">
        <f>IF(ISBLANK(N927)=FALSE,IF(ISERROR(INDEX(지갑!$B$2:$B$1048576,MATCH($N927&amp;O927,지갑!$J$2:$J$1048576,0))) = TRUE, "", INDEX(지갑!$B$2:$B$1048576,MATCH($N927&amp;O927,지갑!$J$2:$J$1048576,0))),"")</f>
        <v>exchange</v>
      </c>
      <c r="Q927" s="6" t="str">
        <f>IF(ISBLANK(N927)=FALSE,IF(ISERROR(INDEX(지갑!$C$2:$C$1048576,MATCH($N927&amp;O927,지갑!$J$2:$J$1048576,0))) = TRUE, "", INDEX(지갑!$C$2:$C$1048576,MATCH($N927&amp;O927,지갑!$J$2:$J$1048576,0))),"")</f>
        <v>FTX</v>
      </c>
      <c r="R927" s="6" t="str">
        <f>IF(ISBLANK(N927)=FALSE,IF(ISERROR(INDEX(지갑!$D$2:$D$1048576,MATCH($N927&amp;O927,지갑!$J$2:$J$1048576,0))) = TRUE, "", INDEX(지갑!$D$2:$D$1048576,MATCH($N927&amp;O927,지갑!$J$2:$J$1048576,0))),"")</f>
        <v>Peertec</v>
      </c>
      <c r="S927" s="6" t="s">
        <v>1251</v>
      </c>
      <c r="T927" s="12">
        <v>44441.701888773146</v>
      </c>
      <c r="U927" s="2" t="str">
        <f t="shared" si="87"/>
        <v>2021-09-02</v>
      </c>
    </row>
    <row r="928" spans="1:21">
      <c r="A928" s="2" t="s">
        <v>3</v>
      </c>
      <c r="B928" s="2" t="str">
        <f t="shared" si="89"/>
        <v>Huobi</v>
      </c>
      <c r="C928" s="2" t="str">
        <f t="shared" si="90"/>
        <v>Peertec</v>
      </c>
      <c r="F928" s="2" t="str">
        <f t="shared" si="88"/>
        <v>BCH</v>
      </c>
      <c r="G928" s="2" t="str">
        <f>IF(INDEX(지갑!$H:$H,MATCH(A928&amp;B928&amp;C928&amp;D928&amp;E928&amp;F928&amp;H928,지갑!$K:$K,0))=0, "",INDEX(지갑!$H:$H,MATCH(A928&amp;B928&amp;C928&amp;D928&amp;E928&amp;F928&amp;H928,지갑!$K:$K,0)))</f>
        <v>0xdb245cf0aec8bf5d4b3002d00f3e701e80ba380a</v>
      </c>
      <c r="I928" s="6" t="s">
        <v>858</v>
      </c>
      <c r="J928" s="6" t="s">
        <v>58</v>
      </c>
      <c r="K928" s="6" t="s">
        <v>81</v>
      </c>
      <c r="L928" s="6" t="s">
        <v>1005</v>
      </c>
      <c r="M928" s="9">
        <v>1999.9188754100001</v>
      </c>
      <c r="N928" s="6" t="s">
        <v>199</v>
      </c>
      <c r="P928" s="6" t="str">
        <f>IF(ISBLANK(N928)=FALSE,IF(ISERROR(INDEX(지갑!$B$2:$B$1048576,MATCH($N928&amp;O928,지갑!$J$2:$J$1048576,0))) = TRUE, "", INDEX(지갑!$B$2:$B$1048576,MATCH($N928&amp;O928,지갑!$J$2:$J$1048576,0))),"")</f>
        <v>exchange</v>
      </c>
      <c r="Q928" s="6" t="str">
        <f>IF(ISBLANK(N928)=FALSE,IF(ISERROR(INDEX(지갑!$C$2:$C$1048576,MATCH($N928&amp;O928,지갑!$J$2:$J$1048576,0))) = TRUE, "", INDEX(지갑!$C$2:$C$1048576,MATCH($N928&amp;O928,지갑!$J$2:$J$1048576,0))),"")</f>
        <v>FTX</v>
      </c>
      <c r="R928" s="6" t="str">
        <f>IF(ISBLANK(N928)=FALSE,IF(ISERROR(INDEX(지갑!$D$2:$D$1048576,MATCH($N928&amp;O928,지갑!$J$2:$J$1048576,0))) = TRUE, "", INDEX(지갑!$D$2:$D$1048576,MATCH($N928&amp;O928,지갑!$J$2:$J$1048576,0))),"")</f>
        <v>Peertec</v>
      </c>
      <c r="S928" s="6" t="s">
        <v>1252</v>
      </c>
      <c r="T928" s="12">
        <v>44441.72868</v>
      </c>
      <c r="U928" s="2" t="str">
        <f t="shared" si="87"/>
        <v>2021-09-02</v>
      </c>
    </row>
    <row r="929" spans="1:21">
      <c r="A929" s="2" t="s">
        <v>3</v>
      </c>
      <c r="B929" s="2" t="str">
        <f t="shared" si="89"/>
        <v>Huobi</v>
      </c>
      <c r="C929" s="2" t="str">
        <f t="shared" si="90"/>
        <v>Peertec</v>
      </c>
      <c r="F929" s="2" t="str">
        <f t="shared" si="88"/>
        <v>BTC</v>
      </c>
      <c r="G929" s="2" t="str">
        <f>IF(INDEX(지갑!$H:$H,MATCH(A929&amp;B929&amp;C929&amp;D929&amp;E929&amp;F929&amp;H929,지갑!$K:$K,0))=0, "",INDEX(지갑!$H:$H,MATCH(A929&amp;B929&amp;C929&amp;D929&amp;E929&amp;F929&amp;H929,지갑!$K:$K,0)))</f>
        <v>1MdatewJkKfSptYBaJvgEBFYCEbiCkELVt</v>
      </c>
      <c r="I929" s="6" t="s">
        <v>858</v>
      </c>
      <c r="J929" s="6" t="s">
        <v>58</v>
      </c>
      <c r="K929" s="6" t="s">
        <v>9</v>
      </c>
      <c r="L929" s="6" t="s">
        <v>1005</v>
      </c>
      <c r="M929" s="9">
        <v>29.944228219999999</v>
      </c>
      <c r="N929" s="6" t="s">
        <v>199</v>
      </c>
      <c r="P929" s="6" t="str">
        <f>IF(ISBLANK(N929)=FALSE,IF(ISERROR(INDEX(지갑!$B$2:$B$1048576,MATCH($N929&amp;O929,지갑!$J$2:$J$1048576,0))) = TRUE, "", INDEX(지갑!$B$2:$B$1048576,MATCH($N929&amp;O929,지갑!$J$2:$J$1048576,0))),"")</f>
        <v>exchange</v>
      </c>
      <c r="Q929" s="6" t="str">
        <f>IF(ISBLANK(N929)=FALSE,IF(ISERROR(INDEX(지갑!$C$2:$C$1048576,MATCH($N929&amp;O929,지갑!$J$2:$J$1048576,0))) = TRUE, "", INDEX(지갑!$C$2:$C$1048576,MATCH($N929&amp;O929,지갑!$J$2:$J$1048576,0))),"")</f>
        <v>FTX</v>
      </c>
      <c r="R929" s="6" t="str">
        <f>IF(ISBLANK(N929)=FALSE,IF(ISERROR(INDEX(지갑!$D$2:$D$1048576,MATCH($N929&amp;O929,지갑!$J$2:$J$1048576,0))) = TRUE, "", INDEX(지갑!$D$2:$D$1048576,MATCH($N929&amp;O929,지갑!$J$2:$J$1048576,0))),"")</f>
        <v>Peertec</v>
      </c>
      <c r="S929" s="6" t="s">
        <v>1253</v>
      </c>
      <c r="T929" s="12">
        <v>44441.732288865744</v>
      </c>
      <c r="U929" s="2" t="str">
        <f t="shared" si="87"/>
        <v>2021-09-02</v>
      </c>
    </row>
    <row r="930" spans="1:21">
      <c r="A930" s="2" t="s">
        <v>3</v>
      </c>
      <c r="B930" s="2" t="str">
        <f t="shared" si="89"/>
        <v>Huobi</v>
      </c>
      <c r="C930" s="2" t="str">
        <f t="shared" si="90"/>
        <v>Peertec</v>
      </c>
      <c r="F930" s="2" t="str">
        <f t="shared" si="88"/>
        <v>BTC</v>
      </c>
      <c r="G930" s="2" t="str">
        <f>IF(INDEX(지갑!$H:$H,MATCH(A930&amp;B930&amp;C930&amp;D930&amp;E930&amp;F930&amp;H930,지갑!$K:$K,0))=0, "",INDEX(지갑!$H:$H,MATCH(A930&amp;B930&amp;C930&amp;D930&amp;E930&amp;F930&amp;H930,지갑!$K:$K,0)))</f>
        <v>1MdatewJkKfSptYBaJvgEBFYCEbiCkELVt</v>
      </c>
      <c r="I930" s="6" t="s">
        <v>858</v>
      </c>
      <c r="J930" s="6" t="s">
        <v>58</v>
      </c>
      <c r="K930" s="6" t="s">
        <v>9</v>
      </c>
      <c r="L930" s="6" t="s">
        <v>1005</v>
      </c>
      <c r="M930" s="9">
        <v>35.523686439999999</v>
      </c>
      <c r="N930" s="6" t="s">
        <v>199</v>
      </c>
      <c r="P930" s="6" t="str">
        <f>IF(ISBLANK(N930)=FALSE,IF(ISERROR(INDEX(지갑!$B$2:$B$1048576,MATCH($N930&amp;O930,지갑!$J$2:$J$1048576,0))) = TRUE, "", INDEX(지갑!$B$2:$B$1048576,MATCH($N930&amp;O930,지갑!$J$2:$J$1048576,0))),"")</f>
        <v>exchange</v>
      </c>
      <c r="Q930" s="6" t="str">
        <f>IF(ISBLANK(N930)=FALSE,IF(ISERROR(INDEX(지갑!$C$2:$C$1048576,MATCH($N930&amp;O930,지갑!$J$2:$J$1048576,0))) = TRUE, "", INDEX(지갑!$C$2:$C$1048576,MATCH($N930&amp;O930,지갑!$J$2:$J$1048576,0))),"")</f>
        <v>FTX</v>
      </c>
      <c r="R930" s="6" t="str">
        <f>IF(ISBLANK(N930)=FALSE,IF(ISERROR(INDEX(지갑!$D$2:$D$1048576,MATCH($N930&amp;O930,지갑!$J$2:$J$1048576,0))) = TRUE, "", INDEX(지갑!$D$2:$D$1048576,MATCH($N930&amp;O930,지갑!$J$2:$J$1048576,0))),"")</f>
        <v>Peertec</v>
      </c>
      <c r="S930" s="6" t="s">
        <v>1254</v>
      </c>
      <c r="T930" s="12">
        <v>44441.737345879628</v>
      </c>
      <c r="U930" s="2" t="str">
        <f t="shared" si="87"/>
        <v>2021-09-02</v>
      </c>
    </row>
    <row r="931" spans="1:21">
      <c r="A931" s="2" t="s">
        <v>3</v>
      </c>
      <c r="B931" s="2" t="str">
        <f t="shared" si="89"/>
        <v>Huobi</v>
      </c>
      <c r="C931" s="2" t="str">
        <f t="shared" si="90"/>
        <v>Peertec</v>
      </c>
      <c r="F931" s="2" t="str">
        <f t="shared" si="88"/>
        <v>BTC</v>
      </c>
      <c r="G931" s="2" t="str">
        <f>IF(INDEX(지갑!$H:$H,MATCH(A931&amp;B931&amp;C931&amp;D931&amp;E931&amp;F931&amp;H931,지갑!$K:$K,0))=0, "",INDEX(지갑!$H:$H,MATCH(A931&amp;B931&amp;C931&amp;D931&amp;E931&amp;F931&amp;H931,지갑!$K:$K,0)))</f>
        <v>1MdatewJkKfSptYBaJvgEBFYCEbiCkELVt</v>
      </c>
      <c r="I931" s="6" t="s">
        <v>858</v>
      </c>
      <c r="J931" s="6" t="s">
        <v>58</v>
      </c>
      <c r="K931" s="6" t="s">
        <v>9</v>
      </c>
      <c r="L931" s="6" t="s">
        <v>9</v>
      </c>
      <c r="M931" s="9">
        <v>38.639600000000002</v>
      </c>
      <c r="N931" s="6" t="s">
        <v>390</v>
      </c>
      <c r="P931" s="6" t="str">
        <f>IF(ISBLANK(N931)=FALSE,IF(ISERROR(INDEX(지갑!$B$2:$B$1048576,MATCH($N931&amp;O931,지갑!$J$2:$J$1048576,0))) = TRUE, "", INDEX(지갑!$B$2:$B$1048576,MATCH($N931&amp;O931,지갑!$J$2:$J$1048576,0))),"")</f>
        <v/>
      </c>
      <c r="Q931" s="6" t="str">
        <f>IF(ISBLANK(N931)=FALSE,IF(ISERROR(INDEX(지갑!$C$2:$C$1048576,MATCH($N931&amp;O931,지갑!$J$2:$J$1048576,0))) = TRUE, "", INDEX(지갑!$C$2:$C$1048576,MATCH($N931&amp;O931,지갑!$J$2:$J$1048576,0))),"")</f>
        <v/>
      </c>
      <c r="R931" s="6" t="str">
        <f>IF(ISBLANK(N931)=FALSE,IF(ISERROR(INDEX(지갑!$D$2:$D$1048576,MATCH($N931&amp;O931,지갑!$J$2:$J$1048576,0))) = TRUE, "", INDEX(지갑!$D$2:$D$1048576,MATCH($N931&amp;O931,지갑!$J$2:$J$1048576,0))),"")</f>
        <v/>
      </c>
      <c r="S931" s="6" t="s">
        <v>1255</v>
      </c>
      <c r="T931" s="12">
        <v>44441.750329050927</v>
      </c>
      <c r="U931" s="2" t="str">
        <f t="shared" si="87"/>
        <v>2021-09-02</v>
      </c>
    </row>
    <row r="932" spans="1:21">
      <c r="A932" s="2" t="s">
        <v>3</v>
      </c>
      <c r="B932" s="2" t="str">
        <f t="shared" si="89"/>
        <v>Huobi</v>
      </c>
      <c r="C932" s="2" t="str">
        <f t="shared" si="90"/>
        <v>Peertec</v>
      </c>
      <c r="F932" s="2" t="str">
        <f t="shared" si="88"/>
        <v>BCH</v>
      </c>
      <c r="G932" s="2" t="str">
        <f>IF(INDEX(지갑!$H:$H,MATCH(A932&amp;B932&amp;C932&amp;D932&amp;E932&amp;F932&amp;H932,지갑!$K:$K,0))=0, "",INDEX(지갑!$H:$H,MATCH(A932&amp;B932&amp;C932&amp;D932&amp;E932&amp;F932&amp;H932,지갑!$K:$K,0)))</f>
        <v>0xdb245cf0aec8bf5d4b3002d00f3e701e80ba380a</v>
      </c>
      <c r="I932" s="6" t="s">
        <v>858</v>
      </c>
      <c r="J932" s="6" t="s">
        <v>58</v>
      </c>
      <c r="K932" s="6" t="s">
        <v>81</v>
      </c>
      <c r="L932" s="6" t="s">
        <v>1005</v>
      </c>
      <c r="M932" s="9">
        <v>49.999800309999998</v>
      </c>
      <c r="N932" s="6" t="s">
        <v>199</v>
      </c>
      <c r="P932" s="6" t="str">
        <f>IF(ISBLANK(N932)=FALSE,IF(ISERROR(INDEX(지갑!$B$2:$B$1048576,MATCH($N932&amp;O932,지갑!$J$2:$J$1048576,0))) = TRUE, "", INDEX(지갑!$B$2:$B$1048576,MATCH($N932&amp;O932,지갑!$J$2:$J$1048576,0))),"")</f>
        <v>exchange</v>
      </c>
      <c r="Q932" s="6" t="str">
        <f>IF(ISBLANK(N932)=FALSE,IF(ISERROR(INDEX(지갑!$C$2:$C$1048576,MATCH($N932&amp;O932,지갑!$J$2:$J$1048576,0))) = TRUE, "", INDEX(지갑!$C$2:$C$1048576,MATCH($N932&amp;O932,지갑!$J$2:$J$1048576,0))),"")</f>
        <v>FTX</v>
      </c>
      <c r="R932" s="6" t="str">
        <f>IF(ISBLANK(N932)=FALSE,IF(ISERROR(INDEX(지갑!$D$2:$D$1048576,MATCH($N932&amp;O932,지갑!$J$2:$J$1048576,0))) = TRUE, "", INDEX(지갑!$D$2:$D$1048576,MATCH($N932&amp;O932,지갑!$J$2:$J$1048576,0))),"")</f>
        <v>Peertec</v>
      </c>
      <c r="S932" s="6" t="s">
        <v>1256</v>
      </c>
      <c r="T932" s="12">
        <v>44443.403142581017</v>
      </c>
      <c r="U932" s="2" t="str">
        <f t="shared" si="87"/>
        <v>2021-09-04</v>
      </c>
    </row>
    <row r="933" spans="1:21">
      <c r="A933" s="2" t="s">
        <v>3</v>
      </c>
      <c r="B933" s="2" t="str">
        <f t="shared" si="89"/>
        <v>Huobi</v>
      </c>
      <c r="C933" s="2" t="str">
        <f t="shared" si="90"/>
        <v>Peertec</v>
      </c>
      <c r="F933" s="2" t="str">
        <f t="shared" si="88"/>
        <v>BCH</v>
      </c>
      <c r="G933" s="2" t="str">
        <f>IF(INDEX(지갑!$H:$H,MATCH(A933&amp;B933&amp;C933&amp;D933&amp;E933&amp;F933&amp;H933,지갑!$K:$K,0))=0, "",INDEX(지갑!$H:$H,MATCH(A933&amp;B933&amp;C933&amp;D933&amp;E933&amp;F933&amp;H933,지갑!$K:$K,0)))</f>
        <v>0xdb245cf0aec8bf5d4b3002d00f3e701e80ba380a</v>
      </c>
      <c r="I933" s="6" t="s">
        <v>858</v>
      </c>
      <c r="J933" s="6" t="s">
        <v>58</v>
      </c>
      <c r="K933" s="6" t="s">
        <v>81</v>
      </c>
      <c r="L933" s="6" t="s">
        <v>1005</v>
      </c>
      <c r="M933" s="9">
        <v>1999.99980031</v>
      </c>
      <c r="N933" s="6" t="s">
        <v>199</v>
      </c>
      <c r="P933" s="6" t="str">
        <f>IF(ISBLANK(N933)=FALSE,IF(ISERROR(INDEX(지갑!$B$2:$B$1048576,MATCH($N933&amp;O933,지갑!$J$2:$J$1048576,0))) = TRUE, "", INDEX(지갑!$B$2:$B$1048576,MATCH($N933&amp;O933,지갑!$J$2:$J$1048576,0))),"")</f>
        <v>exchange</v>
      </c>
      <c r="Q933" s="6" t="str">
        <f>IF(ISBLANK(N933)=FALSE,IF(ISERROR(INDEX(지갑!$C$2:$C$1048576,MATCH($N933&amp;O933,지갑!$J$2:$J$1048576,0))) = TRUE, "", INDEX(지갑!$C$2:$C$1048576,MATCH($N933&amp;O933,지갑!$J$2:$J$1048576,0))),"")</f>
        <v>FTX</v>
      </c>
      <c r="R933" s="6" t="str">
        <f>IF(ISBLANK(N933)=FALSE,IF(ISERROR(INDEX(지갑!$D$2:$D$1048576,MATCH($N933&amp;O933,지갑!$J$2:$J$1048576,0))) = TRUE, "", INDEX(지갑!$D$2:$D$1048576,MATCH($N933&amp;O933,지갑!$J$2:$J$1048576,0))),"")</f>
        <v>Peertec</v>
      </c>
      <c r="S933" s="6" t="s">
        <v>1257</v>
      </c>
      <c r="T933" s="12">
        <v>44443.715622384261</v>
      </c>
      <c r="U933" s="2" t="str">
        <f t="shared" si="87"/>
        <v>2021-09-04</v>
      </c>
    </row>
    <row r="934" spans="1:21">
      <c r="A934" s="2" t="s">
        <v>3</v>
      </c>
      <c r="B934" s="2" t="str">
        <f t="shared" si="89"/>
        <v>Huobi</v>
      </c>
      <c r="C934" s="2" t="str">
        <f t="shared" si="90"/>
        <v>Peertec</v>
      </c>
      <c r="F934" s="2" t="str">
        <f t="shared" si="88"/>
        <v>BCH</v>
      </c>
      <c r="G934" s="2" t="str">
        <f>IF(INDEX(지갑!$H:$H,MATCH(A934&amp;B934&amp;C934&amp;D934&amp;E934&amp;F934&amp;H934,지갑!$K:$K,0))=0, "",INDEX(지갑!$H:$H,MATCH(A934&amp;B934&amp;C934&amp;D934&amp;E934&amp;F934&amp;H934,지갑!$K:$K,0)))</f>
        <v>0xdb245cf0aec8bf5d4b3002d00f3e701e80ba380a</v>
      </c>
      <c r="I934" s="6" t="s">
        <v>858</v>
      </c>
      <c r="J934" s="6" t="s">
        <v>58</v>
      </c>
      <c r="K934" s="6" t="s">
        <v>81</v>
      </c>
      <c r="L934" s="6" t="s">
        <v>1005</v>
      </c>
      <c r="M934" s="9">
        <v>1999.99980031</v>
      </c>
      <c r="N934" s="6" t="s">
        <v>199</v>
      </c>
      <c r="P934" s="6" t="str">
        <f>IF(ISBLANK(N934)=FALSE,IF(ISERROR(INDEX(지갑!$B$2:$B$1048576,MATCH($N934&amp;O934,지갑!$J$2:$J$1048576,0))) = TRUE, "", INDEX(지갑!$B$2:$B$1048576,MATCH($N934&amp;O934,지갑!$J$2:$J$1048576,0))),"")</f>
        <v>exchange</v>
      </c>
      <c r="Q934" s="6" t="str">
        <f>IF(ISBLANK(N934)=FALSE,IF(ISERROR(INDEX(지갑!$C$2:$C$1048576,MATCH($N934&amp;O934,지갑!$J$2:$J$1048576,0))) = TRUE, "", INDEX(지갑!$C$2:$C$1048576,MATCH($N934&amp;O934,지갑!$J$2:$J$1048576,0))),"")</f>
        <v>FTX</v>
      </c>
      <c r="R934" s="6" t="str">
        <f>IF(ISBLANK(N934)=FALSE,IF(ISERROR(INDEX(지갑!$D$2:$D$1048576,MATCH($N934&amp;O934,지갑!$J$2:$J$1048576,0))) = TRUE, "", INDEX(지갑!$D$2:$D$1048576,MATCH($N934&amp;O934,지갑!$J$2:$J$1048576,0))),"")</f>
        <v>Peertec</v>
      </c>
      <c r="S934" s="6" t="s">
        <v>1258</v>
      </c>
      <c r="T934" s="12">
        <v>44443.71705871528</v>
      </c>
      <c r="U934" s="2" t="str">
        <f t="shared" si="87"/>
        <v>2021-09-04</v>
      </c>
    </row>
    <row r="935" spans="1:21">
      <c r="A935" s="2" t="s">
        <v>3</v>
      </c>
      <c r="B935" s="2" t="str">
        <f t="shared" si="89"/>
        <v>Huobi</v>
      </c>
      <c r="C935" s="2" t="str">
        <f t="shared" si="90"/>
        <v>Peertec</v>
      </c>
      <c r="F935" s="2" t="str">
        <f t="shared" si="88"/>
        <v>BCH</v>
      </c>
      <c r="G935" s="2" t="str">
        <f>IF(INDEX(지갑!$H:$H,MATCH(A935&amp;B935&amp;C935&amp;D935&amp;E935&amp;F935&amp;H935,지갑!$K:$K,0))=0, "",INDEX(지갑!$H:$H,MATCH(A935&amp;B935&amp;C935&amp;D935&amp;E935&amp;F935&amp;H935,지갑!$K:$K,0)))</f>
        <v>0xdb245cf0aec8bf5d4b3002d00f3e701e80ba380a</v>
      </c>
      <c r="I935" s="6" t="s">
        <v>858</v>
      </c>
      <c r="J935" s="6" t="s">
        <v>58</v>
      </c>
      <c r="K935" s="6" t="s">
        <v>81</v>
      </c>
      <c r="L935" s="6" t="s">
        <v>1005</v>
      </c>
      <c r="M935" s="9">
        <v>1312.30196428</v>
      </c>
      <c r="N935" s="6" t="s">
        <v>199</v>
      </c>
      <c r="P935" s="6" t="str">
        <f>IF(ISBLANK(N935)=FALSE,IF(ISERROR(INDEX(지갑!$B$2:$B$1048576,MATCH($N935&amp;O935,지갑!$J$2:$J$1048576,0))) = TRUE, "", INDEX(지갑!$B$2:$B$1048576,MATCH($N935&amp;O935,지갑!$J$2:$J$1048576,0))),"")</f>
        <v>exchange</v>
      </c>
      <c r="Q935" s="6" t="str">
        <f>IF(ISBLANK(N935)=FALSE,IF(ISERROR(INDEX(지갑!$C$2:$C$1048576,MATCH($N935&amp;O935,지갑!$J$2:$J$1048576,0))) = TRUE, "", INDEX(지갑!$C$2:$C$1048576,MATCH($N935&amp;O935,지갑!$J$2:$J$1048576,0))),"")</f>
        <v>FTX</v>
      </c>
      <c r="R935" s="6" t="str">
        <f>IF(ISBLANK(N935)=FALSE,IF(ISERROR(INDEX(지갑!$D$2:$D$1048576,MATCH($N935&amp;O935,지갑!$J$2:$J$1048576,0))) = TRUE, "", INDEX(지갑!$D$2:$D$1048576,MATCH($N935&amp;O935,지갑!$J$2:$J$1048576,0))),"")</f>
        <v>Peertec</v>
      </c>
      <c r="S935" s="6" t="s">
        <v>1259</v>
      </c>
      <c r="T935" s="12">
        <v>44443.717771701391</v>
      </c>
      <c r="U935" s="2" t="str">
        <f t="shared" si="87"/>
        <v>2021-09-04</v>
      </c>
    </row>
    <row r="936" spans="1:21">
      <c r="A936" s="2" t="s">
        <v>3</v>
      </c>
      <c r="B936" s="2" t="str">
        <f t="shared" si="89"/>
        <v>Huobi</v>
      </c>
      <c r="C936" s="2" t="str">
        <f t="shared" si="90"/>
        <v>Peertec</v>
      </c>
      <c r="F936" s="2" t="str">
        <f t="shared" si="88"/>
        <v>BCH</v>
      </c>
      <c r="G936" s="2" t="str">
        <f>IF(INDEX(지갑!$H:$H,MATCH(A936&amp;B936&amp;C936&amp;D936&amp;E936&amp;F936&amp;H936,지갑!$K:$K,0))=0, "",INDEX(지갑!$H:$H,MATCH(A936&amp;B936&amp;C936&amp;D936&amp;E936&amp;F936&amp;H936,지갑!$K:$K,0)))</f>
        <v>0xdb245cf0aec8bf5d4b3002d00f3e701e80ba380a</v>
      </c>
      <c r="I936" s="6" t="s">
        <v>858</v>
      </c>
      <c r="J936" s="6" t="s">
        <v>58</v>
      </c>
      <c r="K936" s="6" t="s">
        <v>81</v>
      </c>
      <c r="L936" s="6" t="s">
        <v>1005</v>
      </c>
      <c r="M936" s="9">
        <v>1999.99980031</v>
      </c>
      <c r="N936" s="6" t="s">
        <v>199</v>
      </c>
      <c r="P936" s="6" t="str">
        <f>IF(ISBLANK(N936)=FALSE,IF(ISERROR(INDEX(지갑!$B$2:$B$1048576,MATCH($N936&amp;O936,지갑!$J$2:$J$1048576,0))) = TRUE, "", INDEX(지갑!$B$2:$B$1048576,MATCH($N936&amp;O936,지갑!$J$2:$J$1048576,0))),"")</f>
        <v>exchange</v>
      </c>
      <c r="Q936" s="6" t="str">
        <f>IF(ISBLANK(N936)=FALSE,IF(ISERROR(INDEX(지갑!$C$2:$C$1048576,MATCH($N936&amp;O936,지갑!$J$2:$J$1048576,0))) = TRUE, "", INDEX(지갑!$C$2:$C$1048576,MATCH($N936&amp;O936,지갑!$J$2:$J$1048576,0))),"")</f>
        <v>FTX</v>
      </c>
      <c r="R936" s="6" t="str">
        <f>IF(ISBLANK(N936)=FALSE,IF(ISERROR(INDEX(지갑!$D$2:$D$1048576,MATCH($N936&amp;O936,지갑!$J$2:$J$1048576,0))) = TRUE, "", INDEX(지갑!$D$2:$D$1048576,MATCH($N936&amp;O936,지갑!$J$2:$J$1048576,0))),"")</f>
        <v>Peertec</v>
      </c>
      <c r="T936" s="12">
        <v>44443.736453784717</v>
      </c>
      <c r="U936" s="2" t="str">
        <f t="shared" si="87"/>
        <v>2021-09-04</v>
      </c>
    </row>
    <row r="937" spans="1:21">
      <c r="A937" s="2" t="s">
        <v>3</v>
      </c>
      <c r="B937" s="2" t="str">
        <f t="shared" si="89"/>
        <v>Huobi</v>
      </c>
      <c r="C937" s="2" t="str">
        <f t="shared" si="90"/>
        <v>Peertec</v>
      </c>
      <c r="F937" s="2" t="str">
        <f t="shared" si="88"/>
        <v>ETH</v>
      </c>
      <c r="G937" s="2" t="str">
        <f>IF(INDEX(지갑!$H:$H,MATCH(A937&amp;B937&amp;C937&amp;D937&amp;E937&amp;F937&amp;H937,지갑!$K:$K,0))=0, "",INDEX(지갑!$H:$H,MATCH(A937&amp;B937&amp;C937&amp;D937&amp;E937&amp;F937&amp;H937,지갑!$K:$K,0)))</f>
        <v>0xdb245cf0aec8bf5d4b3002d00f3e701e80ba380a</v>
      </c>
      <c r="I937" s="6" t="s">
        <v>858</v>
      </c>
      <c r="J937" s="6" t="s">
        <v>58</v>
      </c>
      <c r="K937" s="6" t="s">
        <v>11</v>
      </c>
      <c r="L937" s="6" t="s">
        <v>11</v>
      </c>
      <c r="M937" s="9">
        <v>383.03465352000001</v>
      </c>
      <c r="N937" s="6" t="s">
        <v>234</v>
      </c>
      <c r="P937" s="6" t="str">
        <f>IF(ISBLANK(N937)=FALSE,IF(ISERROR(INDEX(지갑!$B$2:$B$1048576,MATCH($N937&amp;O937,지갑!$J$2:$J$1048576,0))) = TRUE, "", INDEX(지갑!$B$2:$B$1048576,MATCH($N937&amp;O937,지갑!$J$2:$J$1048576,0))),"")</f>
        <v/>
      </c>
      <c r="Q937" s="6" t="str">
        <f>IF(ISBLANK(N937)=FALSE,IF(ISERROR(INDEX(지갑!$C$2:$C$1048576,MATCH($N937&amp;O937,지갑!$J$2:$J$1048576,0))) = TRUE, "", INDEX(지갑!$C$2:$C$1048576,MATCH($N937&amp;O937,지갑!$J$2:$J$1048576,0))),"")</f>
        <v/>
      </c>
      <c r="R937" s="6" t="str">
        <f>IF(ISBLANK(N937)=FALSE,IF(ISERROR(INDEX(지갑!$D$2:$D$1048576,MATCH($N937&amp;O937,지갑!$J$2:$J$1048576,0))) = TRUE, "", INDEX(지갑!$D$2:$D$1048576,MATCH($N937&amp;O937,지갑!$J$2:$J$1048576,0))),"")</f>
        <v/>
      </c>
      <c r="S937" s="6" t="s">
        <v>1260</v>
      </c>
      <c r="T937" s="12">
        <v>44445.540780636577</v>
      </c>
      <c r="U937" s="2" t="str">
        <f t="shared" si="87"/>
        <v>2021-09-06</v>
      </c>
    </row>
    <row r="938" spans="1:21">
      <c r="A938" s="2" t="s">
        <v>3</v>
      </c>
      <c r="B938" s="2" t="str">
        <f t="shared" si="89"/>
        <v>Huobi</v>
      </c>
      <c r="C938" s="2" t="str">
        <f t="shared" si="90"/>
        <v>Peertec</v>
      </c>
      <c r="F938" s="2" t="str">
        <f t="shared" si="88"/>
        <v>ETH</v>
      </c>
      <c r="G938" s="2" t="str">
        <f>IF(INDEX(지갑!$H:$H,MATCH(A938&amp;B938&amp;C938&amp;D938&amp;E938&amp;F938&amp;H938,지갑!$K:$K,0))=0, "",INDEX(지갑!$H:$H,MATCH(A938&amp;B938&amp;C938&amp;D938&amp;E938&amp;F938&amp;H938,지갑!$K:$K,0)))</f>
        <v>0xdb245cf0aec8bf5d4b3002d00f3e701e80ba380a</v>
      </c>
      <c r="I938" s="6" t="s">
        <v>858</v>
      </c>
      <c r="J938" s="6" t="s">
        <v>58</v>
      </c>
      <c r="K938" s="6" t="s">
        <v>11</v>
      </c>
      <c r="L938" s="6" t="s">
        <v>11</v>
      </c>
      <c r="M938" s="9">
        <v>56.808919549999999</v>
      </c>
      <c r="N938" s="6" t="s">
        <v>416</v>
      </c>
      <c r="P938" s="6" t="str">
        <f>IF(ISBLANK(N938)=FALSE,IF(ISERROR(INDEX(지갑!$B$2:$B$1048576,MATCH($N938&amp;O938,지갑!$J$2:$J$1048576,0))) = TRUE, "", INDEX(지갑!$B$2:$B$1048576,MATCH($N938&amp;O938,지갑!$J$2:$J$1048576,0))),"")</f>
        <v>exchange</v>
      </c>
      <c r="Q938" s="6" t="str">
        <f>IF(ISBLANK(N938)=FALSE,IF(ISERROR(INDEX(지갑!$C$2:$C$1048576,MATCH($N938&amp;O938,지갑!$J$2:$J$1048576,0))) = TRUE, "", INDEX(지갑!$C$2:$C$1048576,MATCH($N938&amp;O938,지갑!$J$2:$J$1048576,0))),"")</f>
        <v>Gopax</v>
      </c>
      <c r="R938" s="6" t="str">
        <f>IF(ISBLANK(N938)=FALSE,IF(ISERROR(INDEX(지갑!$D$2:$D$1048576,MATCH($N938&amp;O938,지갑!$J$2:$J$1048576,0))) = TRUE, "", INDEX(지갑!$D$2:$D$1048576,MATCH($N938&amp;O938,지갑!$J$2:$J$1048576,0))),"")</f>
        <v>Gopax</v>
      </c>
      <c r="S938" s="6" t="s">
        <v>1261</v>
      </c>
      <c r="T938" s="12">
        <v>44448.576983356477</v>
      </c>
      <c r="U938" s="2" t="str">
        <f t="shared" si="87"/>
        <v>2021-09-09</v>
      </c>
    </row>
    <row r="939" spans="1:21">
      <c r="A939" s="2" t="s">
        <v>3</v>
      </c>
      <c r="B939" s="2" t="str">
        <f t="shared" si="89"/>
        <v>Huobi</v>
      </c>
      <c r="C939" s="2" t="str">
        <f t="shared" si="90"/>
        <v>Peertec</v>
      </c>
      <c r="F939" s="2" t="str">
        <f t="shared" si="88"/>
        <v>MDX</v>
      </c>
      <c r="G939" s="2" t="e">
        <f>IF(INDEX(지갑!$H:$H,MATCH(A939&amp;B939&amp;C939&amp;D939&amp;E939&amp;F939&amp;H939,지갑!$K:$K,0))=0, "",INDEX(지갑!$H:$H,MATCH(A939&amp;B939&amp;C939&amp;D939&amp;E939&amp;F939&amp;H939,지갑!$K:$K,0)))</f>
        <v>#N/A</v>
      </c>
      <c r="I939" s="6" t="s">
        <v>858</v>
      </c>
      <c r="J939" s="6" t="s">
        <v>58</v>
      </c>
      <c r="K939" s="6" t="s">
        <v>1052</v>
      </c>
      <c r="L939" s="6" t="s">
        <v>1052</v>
      </c>
      <c r="M939" s="9">
        <v>699999.92868469004</v>
      </c>
      <c r="N939" s="6" t="s">
        <v>199</v>
      </c>
      <c r="P939" s="6" t="str">
        <f>IF(ISBLANK(N939)=FALSE,IF(ISERROR(INDEX(지갑!$B$2:$B$1048576,MATCH($N939&amp;O939,지갑!$J$2:$J$1048576,0))) = TRUE, "", INDEX(지갑!$B$2:$B$1048576,MATCH($N939&amp;O939,지갑!$J$2:$J$1048576,0))),"")</f>
        <v>exchange</v>
      </c>
      <c r="Q939" s="6" t="str">
        <f>IF(ISBLANK(N939)=FALSE,IF(ISERROR(INDEX(지갑!$C$2:$C$1048576,MATCH($N939&amp;O939,지갑!$J$2:$J$1048576,0))) = TRUE, "", INDEX(지갑!$C$2:$C$1048576,MATCH($N939&amp;O939,지갑!$J$2:$J$1048576,0))),"")</f>
        <v>FTX</v>
      </c>
      <c r="R939" s="6" t="str">
        <f>IF(ISBLANK(N939)=FALSE,IF(ISERROR(INDEX(지갑!$D$2:$D$1048576,MATCH($N939&amp;O939,지갑!$J$2:$J$1048576,0))) = TRUE, "", INDEX(지갑!$D$2:$D$1048576,MATCH($N939&amp;O939,지갑!$J$2:$J$1048576,0))),"")</f>
        <v>Peertec</v>
      </c>
      <c r="S939" s="6" t="s">
        <v>1262</v>
      </c>
      <c r="T939" s="12">
        <v>44448.586965810187</v>
      </c>
      <c r="U939" s="2" t="str">
        <f t="shared" si="87"/>
        <v>2021-09-09</v>
      </c>
    </row>
    <row r="940" spans="1:21">
      <c r="A940" s="2" t="s">
        <v>3</v>
      </c>
      <c r="B940" s="2" t="str">
        <f t="shared" si="89"/>
        <v>Huobi</v>
      </c>
      <c r="C940" s="2" t="str">
        <f t="shared" si="90"/>
        <v>Peertec</v>
      </c>
      <c r="F940" s="2" t="str">
        <f t="shared" si="88"/>
        <v>MDX</v>
      </c>
      <c r="G940" s="2" t="e">
        <f>IF(INDEX(지갑!$H:$H,MATCH(A940&amp;B940&amp;C940&amp;D940&amp;E940&amp;F940&amp;H940,지갑!$K:$K,0))=0, "",INDEX(지갑!$H:$H,MATCH(A940&amp;B940&amp;C940&amp;D940&amp;E940&amp;F940&amp;H940,지갑!$K:$K,0)))</f>
        <v>#N/A</v>
      </c>
      <c r="I940" s="6" t="s">
        <v>858</v>
      </c>
      <c r="J940" s="6" t="s">
        <v>58</v>
      </c>
      <c r="K940" s="6" t="s">
        <v>1052</v>
      </c>
      <c r="L940" s="6" t="s">
        <v>1052</v>
      </c>
      <c r="M940" s="9">
        <v>699999.92868469004</v>
      </c>
      <c r="N940" s="6" t="s">
        <v>199</v>
      </c>
      <c r="P940" s="6" t="str">
        <f>IF(ISBLANK(N940)=FALSE,IF(ISERROR(INDEX(지갑!$B$2:$B$1048576,MATCH($N940&amp;O940,지갑!$J$2:$J$1048576,0))) = TRUE, "", INDEX(지갑!$B$2:$B$1048576,MATCH($N940&amp;O940,지갑!$J$2:$J$1048576,0))),"")</f>
        <v>exchange</v>
      </c>
      <c r="Q940" s="6" t="str">
        <f>IF(ISBLANK(N940)=FALSE,IF(ISERROR(INDEX(지갑!$C$2:$C$1048576,MATCH($N940&amp;O940,지갑!$J$2:$J$1048576,0))) = TRUE, "", INDEX(지갑!$C$2:$C$1048576,MATCH($N940&amp;O940,지갑!$J$2:$J$1048576,0))),"")</f>
        <v>FTX</v>
      </c>
      <c r="R940" s="6" t="str">
        <f>IF(ISBLANK(N940)=FALSE,IF(ISERROR(INDEX(지갑!$D$2:$D$1048576,MATCH($N940&amp;O940,지갑!$J$2:$J$1048576,0))) = TRUE, "", INDEX(지갑!$D$2:$D$1048576,MATCH($N940&amp;O940,지갑!$J$2:$J$1048576,0))),"")</f>
        <v>Peertec</v>
      </c>
      <c r="S940" s="6" t="s">
        <v>1263</v>
      </c>
      <c r="T940" s="12">
        <v>44448.587687500003</v>
      </c>
      <c r="U940" s="2" t="str">
        <f t="shared" si="87"/>
        <v>2021-09-09</v>
      </c>
    </row>
    <row r="941" spans="1:21">
      <c r="A941" s="2" t="s">
        <v>3</v>
      </c>
      <c r="B941" s="2" t="str">
        <f t="shared" si="89"/>
        <v>Huobi</v>
      </c>
      <c r="C941" s="2" t="str">
        <f t="shared" si="90"/>
        <v>Peertec</v>
      </c>
      <c r="F941" s="2" t="str">
        <f t="shared" si="88"/>
        <v>ETH</v>
      </c>
      <c r="G941" s="2" t="str">
        <f>IF(INDEX(지갑!$H:$H,MATCH(A941&amp;B941&amp;C941&amp;D941&amp;E941&amp;F941&amp;H941,지갑!$K:$K,0))=0, "",INDEX(지갑!$H:$H,MATCH(A941&amp;B941&amp;C941&amp;D941&amp;E941&amp;F941&amp;H941,지갑!$K:$K,0)))</f>
        <v>0xdb245cf0aec8bf5d4b3002d00f3e701e80ba380a</v>
      </c>
      <c r="I941" s="6" t="s">
        <v>858</v>
      </c>
      <c r="J941" s="6" t="s">
        <v>58</v>
      </c>
      <c r="K941" s="6" t="s">
        <v>11</v>
      </c>
      <c r="L941" s="6" t="s">
        <v>11</v>
      </c>
      <c r="M941" s="9">
        <v>0.01</v>
      </c>
      <c r="N941" s="6" t="s">
        <v>416</v>
      </c>
      <c r="P941" s="6" t="str">
        <f>IF(ISBLANK(N941)=FALSE,IF(ISERROR(INDEX(지갑!$B$2:$B$1048576,MATCH($N941&amp;O941,지갑!$J$2:$J$1048576,0))) = TRUE, "", INDEX(지갑!$B$2:$B$1048576,MATCH($N941&amp;O941,지갑!$J$2:$J$1048576,0))),"")</f>
        <v>exchange</v>
      </c>
      <c r="Q941" s="6" t="str">
        <f>IF(ISBLANK(N941)=FALSE,IF(ISERROR(INDEX(지갑!$C$2:$C$1048576,MATCH($N941&amp;O941,지갑!$J$2:$J$1048576,0))) = TRUE, "", INDEX(지갑!$C$2:$C$1048576,MATCH($N941&amp;O941,지갑!$J$2:$J$1048576,0))),"")</f>
        <v>Gopax</v>
      </c>
      <c r="R941" s="6" t="str">
        <f>IF(ISBLANK(N941)=FALSE,IF(ISERROR(INDEX(지갑!$D$2:$D$1048576,MATCH($N941&amp;O941,지갑!$J$2:$J$1048576,0))) = TRUE, "", INDEX(지갑!$D$2:$D$1048576,MATCH($N941&amp;O941,지갑!$J$2:$J$1048576,0))),"")</f>
        <v>Gopax</v>
      </c>
      <c r="S941" s="6" t="s">
        <v>1264</v>
      </c>
      <c r="T941" s="12">
        <v>44448.607565092592</v>
      </c>
      <c r="U941" s="2" t="str">
        <f t="shared" si="87"/>
        <v>2021-09-09</v>
      </c>
    </row>
    <row r="942" spans="1:21">
      <c r="A942" s="2" t="s">
        <v>3</v>
      </c>
      <c r="B942" s="2" t="str">
        <f t="shared" si="89"/>
        <v>Huobi</v>
      </c>
      <c r="C942" s="2" t="str">
        <f t="shared" si="90"/>
        <v>Peertec</v>
      </c>
      <c r="F942" s="2" t="str">
        <f t="shared" si="88"/>
        <v>BTC</v>
      </c>
      <c r="G942" s="2" t="str">
        <f>IF(INDEX(지갑!$H:$H,MATCH(A942&amp;B942&amp;C942&amp;D942&amp;E942&amp;F942&amp;H942,지갑!$K:$K,0))=0, "",INDEX(지갑!$H:$H,MATCH(A942&amp;B942&amp;C942&amp;D942&amp;E942&amp;F942&amp;H942,지갑!$K:$K,0)))</f>
        <v>1MdatewJkKfSptYBaJvgEBFYCEbiCkELVt</v>
      </c>
      <c r="I942" s="6" t="s">
        <v>858</v>
      </c>
      <c r="J942" s="6" t="s">
        <v>58</v>
      </c>
      <c r="K942" s="6" t="s">
        <v>9</v>
      </c>
      <c r="L942" s="6" t="s">
        <v>9</v>
      </c>
      <c r="M942" s="9">
        <v>47.031127169999998</v>
      </c>
      <c r="N942" s="6" t="s">
        <v>393</v>
      </c>
      <c r="P942" s="6" t="str">
        <f>IF(ISBLANK(N942)=FALSE,IF(ISERROR(INDEX(지갑!$B$2:$B$1048576,MATCH($N942&amp;O942,지갑!$J$2:$J$1048576,0))) = TRUE, "", INDEX(지갑!$B$2:$B$1048576,MATCH($N942&amp;O942,지갑!$J$2:$J$1048576,0))),"")</f>
        <v>exchange</v>
      </c>
      <c r="Q942" s="6" t="str">
        <f>IF(ISBLANK(N942)=FALSE,IF(ISERROR(INDEX(지갑!$C$2:$C$1048576,MATCH($N942&amp;O942,지갑!$J$2:$J$1048576,0))) = TRUE, "", INDEX(지갑!$C$2:$C$1048576,MATCH($N942&amp;O942,지갑!$J$2:$J$1048576,0))),"")</f>
        <v>Gopax</v>
      </c>
      <c r="R942" s="6" t="str">
        <f>IF(ISBLANK(N942)=FALSE,IF(ISERROR(INDEX(지갑!$D$2:$D$1048576,MATCH($N942&amp;O942,지갑!$J$2:$J$1048576,0))) = TRUE, "", INDEX(지갑!$D$2:$D$1048576,MATCH($N942&amp;O942,지갑!$J$2:$J$1048576,0))),"")</f>
        <v>Gopax</v>
      </c>
      <c r="S942" s="6" t="s">
        <v>1265</v>
      </c>
      <c r="T942" s="12">
        <v>44448.651125752323</v>
      </c>
      <c r="U942" s="2" t="str">
        <f t="shared" si="87"/>
        <v>2021-09-09</v>
      </c>
    </row>
    <row r="943" spans="1:21">
      <c r="A943" s="2" t="s">
        <v>3</v>
      </c>
      <c r="B943" s="2" t="str">
        <f t="shared" si="89"/>
        <v>Huobi</v>
      </c>
      <c r="C943" s="2" t="str">
        <f t="shared" si="90"/>
        <v>Peertec</v>
      </c>
      <c r="F943" s="2" t="str">
        <f t="shared" si="88"/>
        <v>USDT</v>
      </c>
      <c r="G943" s="2" t="str">
        <f>IF(INDEX(지갑!$H:$H,MATCH(A943&amp;B943&amp;C943&amp;D943&amp;E943&amp;F943&amp;H943,지갑!$K:$K,0))=0, "",INDEX(지갑!$H:$H,MATCH(A943&amp;B943&amp;C943&amp;D943&amp;E943&amp;F943&amp;H943,지갑!$K:$K,0)))</f>
        <v>0xdb245cf0aec8bf5d4b3002d00f3e701e80ba380a</v>
      </c>
      <c r="I943" s="6" t="s">
        <v>858</v>
      </c>
      <c r="J943" s="6" t="s">
        <v>58</v>
      </c>
      <c r="K943" s="6" t="s">
        <v>13</v>
      </c>
      <c r="L943" s="6" t="s">
        <v>1005</v>
      </c>
      <c r="M943" s="9">
        <v>714108.75283382996</v>
      </c>
      <c r="N943" s="6" t="s">
        <v>199</v>
      </c>
      <c r="P943" s="6" t="str">
        <f>IF(ISBLANK(N943)=FALSE,IF(ISERROR(INDEX(지갑!$B$2:$B$1048576,MATCH($N943&amp;O943,지갑!$J$2:$J$1048576,0))) = TRUE, "", INDEX(지갑!$B$2:$B$1048576,MATCH($N943&amp;O943,지갑!$J$2:$J$1048576,0))),"")</f>
        <v>exchange</v>
      </c>
      <c r="Q943" s="6" t="str">
        <f>IF(ISBLANK(N943)=FALSE,IF(ISERROR(INDEX(지갑!$C$2:$C$1048576,MATCH($N943&amp;O943,지갑!$J$2:$J$1048576,0))) = TRUE, "", INDEX(지갑!$C$2:$C$1048576,MATCH($N943&amp;O943,지갑!$J$2:$J$1048576,0))),"")</f>
        <v>FTX</v>
      </c>
      <c r="R943" s="6" t="str">
        <f>IF(ISBLANK(N943)=FALSE,IF(ISERROR(INDEX(지갑!$D$2:$D$1048576,MATCH($N943&amp;O943,지갑!$J$2:$J$1048576,0))) = TRUE, "", INDEX(지갑!$D$2:$D$1048576,MATCH($N943&amp;O943,지갑!$J$2:$J$1048576,0))),"")</f>
        <v>Peertec</v>
      </c>
      <c r="S943" s="6" t="s">
        <v>1266</v>
      </c>
      <c r="T943" s="12">
        <v>44454.515184340278</v>
      </c>
      <c r="U943" s="2" t="str">
        <f t="shared" si="87"/>
        <v>2021-09-15</v>
      </c>
    </row>
    <row r="944" spans="1:21">
      <c r="A944" s="2" t="s">
        <v>3</v>
      </c>
      <c r="B944" s="2" t="str">
        <f t="shared" si="89"/>
        <v>Huobi</v>
      </c>
      <c r="C944" s="2" t="str">
        <f t="shared" si="90"/>
        <v>Peertec</v>
      </c>
      <c r="F944" s="2" t="str">
        <f t="shared" si="88"/>
        <v>BTC</v>
      </c>
      <c r="G944" s="2" t="str">
        <f>IF(INDEX(지갑!$H:$H,MATCH(A944&amp;B944&amp;C944&amp;D944&amp;E944&amp;F944&amp;H944,지갑!$K:$K,0))=0, "",INDEX(지갑!$H:$H,MATCH(A944&amp;B944&amp;C944&amp;D944&amp;E944&amp;F944&amp;H944,지갑!$K:$K,0)))</f>
        <v>1MdatewJkKfSptYBaJvgEBFYCEbiCkELVt</v>
      </c>
      <c r="I944" s="6" t="s">
        <v>858</v>
      </c>
      <c r="J944" s="6" t="s">
        <v>58</v>
      </c>
      <c r="K944" s="6" t="s">
        <v>9</v>
      </c>
      <c r="L944" s="6" t="s">
        <v>1005</v>
      </c>
      <c r="M944" s="9">
        <v>99.999997239999999</v>
      </c>
      <c r="N944" s="6" t="s">
        <v>199</v>
      </c>
      <c r="P944" s="6" t="str">
        <f>IF(ISBLANK(N944)=FALSE,IF(ISERROR(INDEX(지갑!$B$2:$B$1048576,MATCH($N944&amp;O944,지갑!$J$2:$J$1048576,0))) = TRUE, "", INDEX(지갑!$B$2:$B$1048576,MATCH($N944&amp;O944,지갑!$J$2:$J$1048576,0))),"")</f>
        <v>exchange</v>
      </c>
      <c r="Q944" s="6" t="str">
        <f>IF(ISBLANK(N944)=FALSE,IF(ISERROR(INDEX(지갑!$C$2:$C$1048576,MATCH($N944&amp;O944,지갑!$J$2:$J$1048576,0))) = TRUE, "", INDEX(지갑!$C$2:$C$1048576,MATCH($N944&amp;O944,지갑!$J$2:$J$1048576,0))),"")</f>
        <v>FTX</v>
      </c>
      <c r="R944" s="6" t="str">
        <f>IF(ISBLANK(N944)=FALSE,IF(ISERROR(INDEX(지갑!$D$2:$D$1048576,MATCH($N944&amp;O944,지갑!$J$2:$J$1048576,0))) = TRUE, "", INDEX(지갑!$D$2:$D$1048576,MATCH($N944&amp;O944,지갑!$J$2:$J$1048576,0))),"")</f>
        <v>Peertec</v>
      </c>
      <c r="S944" s="6" t="s">
        <v>1267</v>
      </c>
      <c r="T944" s="12">
        <v>44454.518725694441</v>
      </c>
      <c r="U944" s="2" t="str">
        <f t="shared" si="87"/>
        <v>2021-09-15</v>
      </c>
    </row>
    <row r="945" spans="1:21">
      <c r="A945" s="2" t="s">
        <v>3</v>
      </c>
      <c r="B945" s="2" t="str">
        <f t="shared" si="89"/>
        <v>Huobi</v>
      </c>
      <c r="C945" s="2" t="str">
        <f t="shared" si="90"/>
        <v>Peertec</v>
      </c>
      <c r="F945" s="2" t="str">
        <f t="shared" si="88"/>
        <v>BTC</v>
      </c>
      <c r="G945" s="2" t="str">
        <f>IF(INDEX(지갑!$H:$H,MATCH(A945&amp;B945&amp;C945&amp;D945&amp;E945&amp;F945&amp;H945,지갑!$K:$K,0))=0, "",INDEX(지갑!$H:$H,MATCH(A945&amp;B945&amp;C945&amp;D945&amp;E945&amp;F945&amp;H945,지갑!$K:$K,0)))</f>
        <v>1MdatewJkKfSptYBaJvgEBFYCEbiCkELVt</v>
      </c>
      <c r="I945" s="6" t="s">
        <v>858</v>
      </c>
      <c r="J945" s="6" t="s">
        <v>58</v>
      </c>
      <c r="K945" s="6" t="s">
        <v>9</v>
      </c>
      <c r="L945" s="6" t="s">
        <v>1005</v>
      </c>
      <c r="M945" s="9">
        <v>78.624860749999996</v>
      </c>
      <c r="N945" s="6" t="s">
        <v>199</v>
      </c>
      <c r="P945" s="6" t="str">
        <f>IF(ISBLANK(N945)=FALSE,IF(ISERROR(INDEX(지갑!$B$2:$B$1048576,MATCH($N945&amp;O945,지갑!$J$2:$J$1048576,0))) = TRUE, "", INDEX(지갑!$B$2:$B$1048576,MATCH($N945&amp;O945,지갑!$J$2:$J$1048576,0))),"")</f>
        <v>exchange</v>
      </c>
      <c r="Q945" s="6" t="str">
        <f>IF(ISBLANK(N945)=FALSE,IF(ISERROR(INDEX(지갑!$C$2:$C$1048576,MATCH($N945&amp;O945,지갑!$J$2:$J$1048576,0))) = TRUE, "", INDEX(지갑!$C$2:$C$1048576,MATCH($N945&amp;O945,지갑!$J$2:$J$1048576,0))),"")</f>
        <v>FTX</v>
      </c>
      <c r="R945" s="6" t="str">
        <f>IF(ISBLANK(N945)=FALSE,IF(ISERROR(INDEX(지갑!$D$2:$D$1048576,MATCH($N945&amp;O945,지갑!$J$2:$J$1048576,0))) = TRUE, "", INDEX(지갑!$D$2:$D$1048576,MATCH($N945&amp;O945,지갑!$J$2:$J$1048576,0))),"")</f>
        <v>Peertec</v>
      </c>
      <c r="S945" s="6" t="s">
        <v>1268</v>
      </c>
      <c r="T945" s="12">
        <v>44454.519429085653</v>
      </c>
      <c r="U945" s="2" t="str">
        <f t="shared" si="87"/>
        <v>2021-09-15</v>
      </c>
    </row>
    <row r="946" spans="1:21">
      <c r="A946" s="2" t="s">
        <v>3</v>
      </c>
      <c r="B946" s="2" t="str">
        <f t="shared" si="89"/>
        <v>Huobi</v>
      </c>
      <c r="C946" s="2" t="str">
        <f t="shared" si="90"/>
        <v>Peertec</v>
      </c>
      <c r="F946" s="2" t="str">
        <f t="shared" si="88"/>
        <v>USDT</v>
      </c>
      <c r="G946" s="2" t="str">
        <f>IF(INDEX(지갑!$H:$H,MATCH(A946&amp;B946&amp;C946&amp;D946&amp;E946&amp;F946&amp;H946,지갑!$K:$K,0))=0, "",INDEX(지갑!$H:$H,MATCH(A946&amp;B946&amp;C946&amp;D946&amp;E946&amp;F946&amp;H946,지갑!$K:$K,0)))</f>
        <v>0xdb245cf0aec8bf5d4b3002d00f3e701e80ba380a</v>
      </c>
      <c r="I946" s="6" t="s">
        <v>858</v>
      </c>
      <c r="J946" s="6" t="s">
        <v>58</v>
      </c>
      <c r="K946" s="6" t="s">
        <v>13</v>
      </c>
      <c r="L946" s="6" t="s">
        <v>1005</v>
      </c>
      <c r="M946" s="9">
        <v>1999999.8747044201</v>
      </c>
      <c r="N946" s="6" t="s">
        <v>199</v>
      </c>
      <c r="P946" s="6" t="str">
        <f>IF(ISBLANK(N946)=FALSE,IF(ISERROR(INDEX(지갑!$B$2:$B$1048576,MATCH($N946&amp;O946,지갑!$J$2:$J$1048576,0))) = TRUE, "", INDEX(지갑!$B$2:$B$1048576,MATCH($N946&amp;O946,지갑!$J$2:$J$1048576,0))),"")</f>
        <v>exchange</v>
      </c>
      <c r="Q946" s="6" t="str">
        <f>IF(ISBLANK(N946)=FALSE,IF(ISERROR(INDEX(지갑!$C$2:$C$1048576,MATCH($N946&amp;O946,지갑!$J$2:$J$1048576,0))) = TRUE, "", INDEX(지갑!$C$2:$C$1048576,MATCH($N946&amp;O946,지갑!$J$2:$J$1048576,0))),"")</f>
        <v>FTX</v>
      </c>
      <c r="R946" s="6" t="str">
        <f>IF(ISBLANK(N946)=FALSE,IF(ISERROR(INDEX(지갑!$D$2:$D$1048576,MATCH($N946&amp;O946,지갑!$J$2:$J$1048576,0))) = TRUE, "", INDEX(지갑!$D$2:$D$1048576,MATCH($N946&amp;O946,지갑!$J$2:$J$1048576,0))),"")</f>
        <v>Peertec</v>
      </c>
      <c r="S946" s="6" t="s">
        <v>1269</v>
      </c>
      <c r="T946" s="12">
        <v>44454.621585439818</v>
      </c>
      <c r="U946" s="2" t="str">
        <f t="shared" si="87"/>
        <v>2021-09-15</v>
      </c>
    </row>
    <row r="947" spans="1:21">
      <c r="A947" s="2" t="s">
        <v>3</v>
      </c>
      <c r="B947" s="2" t="str">
        <f t="shared" si="89"/>
        <v>Huobi</v>
      </c>
      <c r="C947" s="2" t="str">
        <f t="shared" si="90"/>
        <v>Peertec</v>
      </c>
      <c r="F947" s="2" t="str">
        <f t="shared" si="88"/>
        <v>USDT</v>
      </c>
      <c r="G947" s="2" t="str">
        <f>IF(INDEX(지갑!$H:$H,MATCH(A947&amp;B947&amp;C947&amp;D947&amp;E947&amp;F947&amp;H947,지갑!$K:$K,0))=0, "",INDEX(지갑!$H:$H,MATCH(A947&amp;B947&amp;C947&amp;D947&amp;E947&amp;F947&amp;H947,지갑!$K:$K,0)))</f>
        <v>0xdb245cf0aec8bf5d4b3002d00f3e701e80ba380a</v>
      </c>
      <c r="I947" s="6" t="s">
        <v>858</v>
      </c>
      <c r="J947" s="6" t="s">
        <v>58</v>
      </c>
      <c r="K947" s="6" t="s">
        <v>13</v>
      </c>
      <c r="L947" s="6" t="s">
        <v>1005</v>
      </c>
      <c r="M947" s="9">
        <v>1999999.8747044201</v>
      </c>
      <c r="N947" s="6" t="s">
        <v>199</v>
      </c>
      <c r="P947" s="6" t="str">
        <f>IF(ISBLANK(N947)=FALSE,IF(ISERROR(INDEX(지갑!$B$2:$B$1048576,MATCH($N947&amp;O947,지갑!$J$2:$J$1048576,0))) = TRUE, "", INDEX(지갑!$B$2:$B$1048576,MATCH($N947&amp;O947,지갑!$J$2:$J$1048576,0))),"")</f>
        <v>exchange</v>
      </c>
      <c r="Q947" s="6" t="str">
        <f>IF(ISBLANK(N947)=FALSE,IF(ISERROR(INDEX(지갑!$C$2:$C$1048576,MATCH($N947&amp;O947,지갑!$J$2:$J$1048576,0))) = TRUE, "", INDEX(지갑!$C$2:$C$1048576,MATCH($N947&amp;O947,지갑!$J$2:$J$1048576,0))),"")</f>
        <v>FTX</v>
      </c>
      <c r="R947" s="6" t="str">
        <f>IF(ISBLANK(N947)=FALSE,IF(ISERROR(INDEX(지갑!$D$2:$D$1048576,MATCH($N947&amp;O947,지갑!$J$2:$J$1048576,0))) = TRUE, "", INDEX(지갑!$D$2:$D$1048576,MATCH($N947&amp;O947,지갑!$J$2:$J$1048576,0))),"")</f>
        <v>Peertec</v>
      </c>
      <c r="S947" s="6" t="s">
        <v>1270</v>
      </c>
      <c r="T947" s="12">
        <v>44454.621592129632</v>
      </c>
      <c r="U947" s="2" t="str">
        <f t="shared" si="87"/>
        <v>2021-09-15</v>
      </c>
    </row>
    <row r="948" spans="1:21">
      <c r="A948" s="2" t="s">
        <v>3</v>
      </c>
      <c r="B948" s="2" t="str">
        <f t="shared" si="89"/>
        <v>Huobi</v>
      </c>
      <c r="C948" s="2" t="str">
        <f t="shared" si="90"/>
        <v>Peertec</v>
      </c>
      <c r="F948" s="2" t="str">
        <f t="shared" si="88"/>
        <v>USDT</v>
      </c>
      <c r="G948" s="2" t="str">
        <f>IF(INDEX(지갑!$H:$H,MATCH(A948&amp;B948&amp;C948&amp;D948&amp;E948&amp;F948&amp;H948,지갑!$K:$K,0))=0, "",INDEX(지갑!$H:$H,MATCH(A948&amp;B948&amp;C948&amp;D948&amp;E948&amp;F948&amp;H948,지갑!$K:$K,0)))</f>
        <v>0xdb245cf0aec8bf5d4b3002d00f3e701e80ba380a</v>
      </c>
      <c r="I948" s="6" t="s">
        <v>858</v>
      </c>
      <c r="J948" s="6" t="s">
        <v>58</v>
      </c>
      <c r="K948" s="6" t="s">
        <v>13</v>
      </c>
      <c r="L948" s="6" t="s">
        <v>1005</v>
      </c>
      <c r="M948" s="9">
        <v>1999999.8747044201</v>
      </c>
      <c r="N948" s="6" t="s">
        <v>199</v>
      </c>
      <c r="P948" s="6" t="str">
        <f>IF(ISBLANK(N948)=FALSE,IF(ISERROR(INDEX(지갑!$B$2:$B$1048576,MATCH($N948&amp;O948,지갑!$J$2:$J$1048576,0))) = TRUE, "", INDEX(지갑!$B$2:$B$1048576,MATCH($N948&amp;O948,지갑!$J$2:$J$1048576,0))),"")</f>
        <v>exchange</v>
      </c>
      <c r="Q948" s="6" t="str">
        <f>IF(ISBLANK(N948)=FALSE,IF(ISERROR(INDEX(지갑!$C$2:$C$1048576,MATCH($N948&amp;O948,지갑!$J$2:$J$1048576,0))) = TRUE, "", INDEX(지갑!$C$2:$C$1048576,MATCH($N948&amp;O948,지갑!$J$2:$J$1048576,0))),"")</f>
        <v>FTX</v>
      </c>
      <c r="R948" s="6" t="str">
        <f>IF(ISBLANK(N948)=FALSE,IF(ISERROR(INDEX(지갑!$D$2:$D$1048576,MATCH($N948&amp;O948,지갑!$J$2:$J$1048576,0))) = TRUE, "", INDEX(지갑!$D$2:$D$1048576,MATCH($N948&amp;O948,지갑!$J$2:$J$1048576,0))),"")</f>
        <v>Peertec</v>
      </c>
      <c r="S948" s="6" t="s">
        <v>1271</v>
      </c>
      <c r="T948" s="12">
        <v>44454.622306493053</v>
      </c>
      <c r="U948" s="2" t="str">
        <f t="shared" si="87"/>
        <v>2021-09-15</v>
      </c>
    </row>
    <row r="949" spans="1:21">
      <c r="A949" s="2" t="s">
        <v>3</v>
      </c>
      <c r="B949" s="2" t="str">
        <f t="shared" si="89"/>
        <v>Huobi</v>
      </c>
      <c r="C949" s="2" t="str">
        <f t="shared" si="90"/>
        <v>Peertec</v>
      </c>
      <c r="F949" s="2" t="str">
        <f t="shared" si="88"/>
        <v>USDT</v>
      </c>
      <c r="G949" s="2" t="str">
        <f>IF(INDEX(지갑!$H:$H,MATCH(A949&amp;B949&amp;C949&amp;D949&amp;E949&amp;F949&amp;H949,지갑!$K:$K,0))=0, "",INDEX(지갑!$H:$H,MATCH(A949&amp;B949&amp;C949&amp;D949&amp;E949&amp;F949&amp;H949,지갑!$K:$K,0)))</f>
        <v>0xdb245cf0aec8bf5d4b3002d00f3e701e80ba380a</v>
      </c>
      <c r="I949" s="6" t="s">
        <v>858</v>
      </c>
      <c r="J949" s="6" t="s">
        <v>58</v>
      </c>
      <c r="K949" s="6" t="s">
        <v>13</v>
      </c>
      <c r="L949" s="6" t="s">
        <v>1005</v>
      </c>
      <c r="M949" s="9">
        <v>999989.87470441998</v>
      </c>
      <c r="N949" s="6" t="s">
        <v>199</v>
      </c>
      <c r="P949" s="6" t="str">
        <f>IF(ISBLANK(N949)=FALSE,IF(ISERROR(INDEX(지갑!$B$2:$B$1048576,MATCH($N949&amp;O949,지갑!$J$2:$J$1048576,0))) = TRUE, "", INDEX(지갑!$B$2:$B$1048576,MATCH($N949&amp;O949,지갑!$J$2:$J$1048576,0))),"")</f>
        <v>exchange</v>
      </c>
      <c r="Q949" s="6" t="str">
        <f>IF(ISBLANK(N949)=FALSE,IF(ISERROR(INDEX(지갑!$C$2:$C$1048576,MATCH($N949&amp;O949,지갑!$J$2:$J$1048576,0))) = TRUE, "", INDEX(지갑!$C$2:$C$1048576,MATCH($N949&amp;O949,지갑!$J$2:$J$1048576,0))),"")</f>
        <v>FTX</v>
      </c>
      <c r="R949" s="6" t="str">
        <f>IF(ISBLANK(N949)=FALSE,IF(ISERROR(INDEX(지갑!$D$2:$D$1048576,MATCH($N949&amp;O949,지갑!$J$2:$J$1048576,0))) = TRUE, "", INDEX(지갑!$D$2:$D$1048576,MATCH($N949&amp;O949,지갑!$J$2:$J$1048576,0))),"")</f>
        <v>Peertec</v>
      </c>
      <c r="S949" s="6" t="s">
        <v>1272</v>
      </c>
      <c r="T949" s="12">
        <v>44454.623731111111</v>
      </c>
      <c r="U949" s="2" t="str">
        <f t="shared" si="87"/>
        <v>2021-09-15</v>
      </c>
    </row>
    <row r="950" spans="1:21">
      <c r="A950" s="2" t="s">
        <v>3</v>
      </c>
      <c r="B950" s="2" t="str">
        <f t="shared" si="89"/>
        <v>Huobi</v>
      </c>
      <c r="C950" s="2" t="str">
        <f t="shared" si="90"/>
        <v>Peertec</v>
      </c>
      <c r="F950" s="2" t="str">
        <f t="shared" si="88"/>
        <v>USDT</v>
      </c>
      <c r="G950" s="2" t="str">
        <f>IF(INDEX(지갑!$H:$H,MATCH(A950&amp;B950&amp;C950&amp;D950&amp;E950&amp;F950&amp;H950,지갑!$K:$K,0))=0, "",INDEX(지갑!$H:$H,MATCH(A950&amp;B950&amp;C950&amp;D950&amp;E950&amp;F950&amp;H950,지갑!$K:$K,0)))</f>
        <v>0xdb245cf0aec8bf5d4b3002d00f3e701e80ba380a</v>
      </c>
      <c r="I950" s="6" t="s">
        <v>858</v>
      </c>
      <c r="J950" s="6" t="s">
        <v>58</v>
      </c>
      <c r="K950" s="6" t="s">
        <v>13</v>
      </c>
      <c r="L950" s="6" t="s">
        <v>868</v>
      </c>
      <c r="M950" s="9">
        <v>999999</v>
      </c>
      <c r="N950" s="6" t="s">
        <v>226</v>
      </c>
      <c r="P950" s="6" t="str">
        <f>IF(ISBLANK(N950)=FALSE,IF(ISERROR(INDEX(지갑!$B$2:$B$1048576,MATCH($N950&amp;O950,지갑!$J$2:$J$1048576,0))) = TRUE, "", INDEX(지갑!$B$2:$B$1048576,MATCH($N950&amp;O950,지갑!$J$2:$J$1048576,0))),"")</f>
        <v/>
      </c>
      <c r="Q950" s="6" t="str">
        <f>IF(ISBLANK(N950)=FALSE,IF(ISERROR(INDEX(지갑!$C$2:$C$1048576,MATCH($N950&amp;O950,지갑!$J$2:$J$1048576,0))) = TRUE, "", INDEX(지갑!$C$2:$C$1048576,MATCH($N950&amp;O950,지갑!$J$2:$J$1048576,0))),"")</f>
        <v/>
      </c>
      <c r="R950" s="6" t="str">
        <f>IF(ISBLANK(N950)=FALSE,IF(ISERROR(INDEX(지갑!$D$2:$D$1048576,MATCH($N950&amp;O950,지갑!$J$2:$J$1048576,0))) = TRUE, "", INDEX(지갑!$D$2:$D$1048576,MATCH($N950&amp;O950,지갑!$J$2:$J$1048576,0))),"")</f>
        <v/>
      </c>
      <c r="S950" s="6" t="s">
        <v>1273</v>
      </c>
      <c r="T950" s="12">
        <v>44455.57432443287</v>
      </c>
      <c r="U950" s="2" t="str">
        <f t="shared" si="87"/>
        <v>2021-09-16</v>
      </c>
    </row>
    <row r="951" spans="1:21">
      <c r="A951" s="2" t="s">
        <v>3</v>
      </c>
      <c r="B951" s="2" t="s">
        <v>6</v>
      </c>
      <c r="C951" s="2" t="s">
        <v>8</v>
      </c>
      <c r="D951" s="2" t="s">
        <v>1855</v>
      </c>
      <c r="E951" s="2">
        <v>10003</v>
      </c>
      <c r="F951" s="2" t="str">
        <f t="shared" si="88"/>
        <v>XRP</v>
      </c>
      <c r="G951" s="2" t="str">
        <f>IF(INDEX(지갑!$H:$H,MATCH(A951&amp;B951&amp;C951&amp;D951&amp;E951&amp;F951&amp;H951,지갑!$K:$K,0))=0, "",INDEX(지갑!$H:$H,MATCH(A951&amp;B951&amp;C951&amp;D951&amp;E951&amp;F951&amp;H951,지갑!$K:$K,0)))</f>
        <v>rPFXvVo2fYXVPdV9gCHQouHsMgMhQ2aUwM</v>
      </c>
      <c r="H951" s="2">
        <v>3680179910</v>
      </c>
      <c r="I951" s="6" t="s">
        <v>6</v>
      </c>
      <c r="J951" s="6" t="s">
        <v>58</v>
      </c>
      <c r="K951" s="6" t="s">
        <v>10</v>
      </c>
      <c r="L951" s="6" t="str">
        <f>UPPER(K951)</f>
        <v>XRP</v>
      </c>
      <c r="M951" s="23">
        <v>12686.292100000001</v>
      </c>
      <c r="N951" s="6" t="s">
        <v>93</v>
      </c>
      <c r="O951" s="6">
        <v>6449</v>
      </c>
      <c r="P951" s="6" t="str">
        <f>IF(ISBLANK(N951)=FALSE,IF(ISERROR(INDEX(지갑!$B$2:$B$1048576,MATCH($N951&amp;O951,지갑!$J$2:$J$1048576,0))) = TRUE, "", INDEX(지갑!$B$2:$B$1048576,MATCH($N951&amp;O951,지갑!$J$2:$J$1048576,0))),"")</f>
        <v>exchange</v>
      </c>
      <c r="Q951" s="6" t="str">
        <f>IF(ISBLANK(N951)=FALSE,IF(ISERROR(INDEX(지갑!$C$2:$C$1048576,MATCH($N951&amp;O951,지갑!$J$2:$J$1048576,0))) = TRUE, "", INDEX(지갑!$C$2:$C$1048576,MATCH($N951&amp;O951,지갑!$J$2:$J$1048576,0))),"")</f>
        <v>GDAC</v>
      </c>
      <c r="R951" s="6" t="str">
        <f>IF(ISBLANK(N951)=FALSE,IF(ISERROR(INDEX(지갑!$D$2:$D$1048576,MATCH($N951&amp;O951,지갑!$J$2:$J$1048576,0))) = TRUE, "", INDEX(지갑!$D$2:$D$1048576,MATCH($N951&amp;O951,지갑!$J$2:$J$1048576,0))),"")</f>
        <v>Peertec</v>
      </c>
      <c r="S951" s="6" t="s">
        <v>500</v>
      </c>
      <c r="T951" s="12">
        <v>44657.410057870373</v>
      </c>
      <c r="U951" s="2" t="str">
        <f t="shared" si="87"/>
        <v>2022-04-06</v>
      </c>
    </row>
    <row r="952" spans="1:21">
      <c r="A952" s="2" t="s">
        <v>3</v>
      </c>
      <c r="B952" s="2" t="s">
        <v>6</v>
      </c>
      <c r="C952" s="2" t="s">
        <v>8</v>
      </c>
      <c r="D952" s="2" t="s">
        <v>1855</v>
      </c>
      <c r="E952" s="2">
        <v>10003</v>
      </c>
      <c r="F952" s="2" t="str">
        <f t="shared" si="88"/>
        <v>USDC</v>
      </c>
      <c r="G952" s="2" t="str">
        <f>IF(INDEX(지갑!$H:$H,MATCH(A952&amp;B952&amp;C952&amp;D952&amp;E952&amp;F952&amp;H952,지갑!$K:$K,0))=0, "",INDEX(지갑!$H:$H,MATCH(A952&amp;B952&amp;C952&amp;D952&amp;E952&amp;F952&amp;H952,지갑!$K:$K,0)))</f>
        <v>0x8E59558B73A92572834169Dc0096df9E42168B57</v>
      </c>
      <c r="I952" s="6" t="s">
        <v>6</v>
      </c>
      <c r="J952" s="6" t="s">
        <v>58</v>
      </c>
      <c r="K952" s="6" t="s">
        <v>12</v>
      </c>
      <c r="L952" s="6" t="str">
        <f>UPPER(K952)</f>
        <v>USDC</v>
      </c>
      <c r="M952" s="23">
        <v>150000</v>
      </c>
      <c r="N952" s="6" t="s">
        <v>115</v>
      </c>
      <c r="P952" s="6" t="str">
        <f>IF(ISBLANK(N952)=FALSE,IF(ISERROR(INDEX(지갑!$B$2:$B$1048576,MATCH($N952&amp;O952,지갑!$J$2:$J$1048576,0))) = TRUE, "", INDEX(지갑!$B$2:$B$1048576,MATCH($N952&amp;O952,지갑!$J$2:$J$1048576,0))),"")</f>
        <v>Wallet</v>
      </c>
      <c r="Q952" s="6" t="str">
        <f>IF(ISBLANK(N952)=FALSE,IF(ISERROR(INDEX(지갑!$C$2:$C$1048576,MATCH($N952&amp;O952,지갑!$J$2:$J$1048576,0))) = TRUE, "", INDEX(지갑!$C$2:$C$1048576,MATCH($N952&amp;O952,지갑!$J$2:$J$1048576,0))),"")</f>
        <v>Metamask</v>
      </c>
      <c r="R952" s="6" t="str">
        <f>IF(ISBLANK(N952)=FALSE,IF(ISERROR(INDEX(지갑!$D$2:$D$1048576,MATCH($N952&amp;O952,지갑!$J$2:$J$1048576,0))) = TRUE, "", INDEX(지갑!$D$2:$D$1048576,MATCH($N952&amp;O952,지갑!$J$2:$J$1048576,0))),"")</f>
        <v>Peertec</v>
      </c>
      <c r="S952" s="6" t="s">
        <v>501</v>
      </c>
      <c r="T952" s="12">
        <v>44655.40828703704</v>
      </c>
      <c r="U952" s="2" t="str">
        <f t="shared" si="87"/>
        <v>2022-04-04</v>
      </c>
    </row>
    <row r="953" spans="1:21">
      <c r="A953" s="2" t="s">
        <v>3</v>
      </c>
      <c r="B953" s="2" t="str">
        <f t="shared" ref="B953:B984" si="91">I953</f>
        <v>Huobi</v>
      </c>
      <c r="C953" s="2" t="str">
        <f t="shared" ref="C953:C984" si="92">J953</f>
        <v>Peertec</v>
      </c>
      <c r="F953" s="2" t="str">
        <f t="shared" si="88"/>
        <v>USDT</v>
      </c>
      <c r="G953" s="2" t="str">
        <f>IF(INDEX(지갑!$H:$H,MATCH(A953&amp;B953&amp;C953&amp;D953&amp;E953&amp;F953&amp;H953,지갑!$K:$K,0))=0, "",INDEX(지갑!$H:$H,MATCH(A953&amp;B953&amp;C953&amp;D953&amp;E953&amp;F953&amp;H953,지갑!$K:$K,0)))</f>
        <v>0xdb245cf0aec8bf5d4b3002d00f3e701e80ba380a</v>
      </c>
      <c r="I953" s="6" t="s">
        <v>858</v>
      </c>
      <c r="J953" s="6" t="s">
        <v>58</v>
      </c>
      <c r="K953" s="6" t="s">
        <v>13</v>
      </c>
      <c r="L953" s="6" t="s">
        <v>868</v>
      </c>
      <c r="M953" s="9">
        <v>999999</v>
      </c>
      <c r="N953" s="6" t="s">
        <v>226</v>
      </c>
      <c r="P953" s="6" t="str">
        <f>IF(ISBLANK(N953)=FALSE,IF(ISERROR(INDEX(지갑!$B$2:$B$1048576,MATCH($N953&amp;O953,지갑!$J$2:$J$1048576,0))) = TRUE, "", INDEX(지갑!$B$2:$B$1048576,MATCH($N953&amp;O953,지갑!$J$2:$J$1048576,0))),"")</f>
        <v/>
      </c>
      <c r="Q953" s="6" t="str">
        <f>IF(ISBLANK(N953)=FALSE,IF(ISERROR(INDEX(지갑!$C$2:$C$1048576,MATCH($N953&amp;O953,지갑!$J$2:$J$1048576,0))) = TRUE, "", INDEX(지갑!$C$2:$C$1048576,MATCH($N953&amp;O953,지갑!$J$2:$J$1048576,0))),"")</f>
        <v/>
      </c>
      <c r="R953" s="6" t="str">
        <f>IF(ISBLANK(N953)=FALSE,IF(ISERROR(INDEX(지갑!$D$2:$D$1048576,MATCH($N953&amp;O953,지갑!$J$2:$J$1048576,0))) = TRUE, "", INDEX(지갑!$D$2:$D$1048576,MATCH($N953&amp;O953,지갑!$J$2:$J$1048576,0))),"")</f>
        <v/>
      </c>
      <c r="S953" s="6" t="s">
        <v>1274</v>
      </c>
      <c r="T953" s="12">
        <v>44455.575038136572</v>
      </c>
      <c r="U953" s="2" t="str">
        <f t="shared" si="87"/>
        <v>2021-09-16</v>
      </c>
    </row>
    <row r="954" spans="1:21">
      <c r="A954" s="2" t="s">
        <v>3</v>
      </c>
      <c r="B954" s="2" t="str">
        <f t="shared" si="91"/>
        <v>Huobi</v>
      </c>
      <c r="C954" s="2" t="str">
        <f t="shared" si="92"/>
        <v>Peertec</v>
      </c>
      <c r="F954" s="2" t="str">
        <f t="shared" si="88"/>
        <v>USDT</v>
      </c>
      <c r="G954" s="2" t="str">
        <f>IF(INDEX(지갑!$H:$H,MATCH(A954&amp;B954&amp;C954&amp;D954&amp;E954&amp;F954&amp;H954,지갑!$K:$K,0))=0, "",INDEX(지갑!$H:$H,MATCH(A954&amp;B954&amp;C954&amp;D954&amp;E954&amp;F954&amp;H954,지갑!$K:$K,0)))</f>
        <v>0xdb245cf0aec8bf5d4b3002d00f3e701e80ba380a</v>
      </c>
      <c r="I954" s="6" t="s">
        <v>858</v>
      </c>
      <c r="J954" s="6" t="s">
        <v>58</v>
      </c>
      <c r="K954" s="6" t="s">
        <v>13</v>
      </c>
      <c r="L954" s="6" t="s">
        <v>868</v>
      </c>
      <c r="M954" s="9">
        <v>999999</v>
      </c>
      <c r="N954" s="6" t="s">
        <v>226</v>
      </c>
      <c r="P954" s="6" t="str">
        <f>IF(ISBLANK(N954)=FALSE,IF(ISERROR(INDEX(지갑!$B$2:$B$1048576,MATCH($N954&amp;O954,지갑!$J$2:$J$1048576,0))) = TRUE, "", INDEX(지갑!$B$2:$B$1048576,MATCH($N954&amp;O954,지갑!$J$2:$J$1048576,0))),"")</f>
        <v/>
      </c>
      <c r="Q954" s="6" t="str">
        <f>IF(ISBLANK(N954)=FALSE,IF(ISERROR(INDEX(지갑!$C$2:$C$1048576,MATCH($N954&amp;O954,지갑!$J$2:$J$1048576,0))) = TRUE, "", INDEX(지갑!$C$2:$C$1048576,MATCH($N954&amp;O954,지갑!$J$2:$J$1048576,0))),"")</f>
        <v/>
      </c>
      <c r="R954" s="6" t="str">
        <f>IF(ISBLANK(N954)=FALSE,IF(ISERROR(INDEX(지갑!$D$2:$D$1048576,MATCH($N954&amp;O954,지갑!$J$2:$J$1048576,0))) = TRUE, "", INDEX(지갑!$D$2:$D$1048576,MATCH($N954&amp;O954,지갑!$J$2:$J$1048576,0))),"")</f>
        <v/>
      </c>
      <c r="S954" s="6" t="s">
        <v>1275</v>
      </c>
      <c r="T954" s="12">
        <v>44455.575746643517</v>
      </c>
      <c r="U954" s="2" t="str">
        <f t="shared" si="87"/>
        <v>2021-09-16</v>
      </c>
    </row>
    <row r="955" spans="1:21">
      <c r="A955" s="2" t="s">
        <v>3</v>
      </c>
      <c r="B955" s="2" t="str">
        <f t="shared" si="91"/>
        <v>Huobi</v>
      </c>
      <c r="C955" s="2" t="str">
        <f t="shared" si="92"/>
        <v>Peertec</v>
      </c>
      <c r="F955" s="2" t="str">
        <f t="shared" si="88"/>
        <v>USDT</v>
      </c>
      <c r="G955" s="2" t="str">
        <f>IF(INDEX(지갑!$H:$H,MATCH(A955&amp;B955&amp;C955&amp;D955&amp;E955&amp;F955&amp;H955,지갑!$K:$K,0))=0, "",INDEX(지갑!$H:$H,MATCH(A955&amp;B955&amp;C955&amp;D955&amp;E955&amp;F955&amp;H955,지갑!$K:$K,0)))</f>
        <v>0xdb245cf0aec8bf5d4b3002d00f3e701e80ba380a</v>
      </c>
      <c r="I955" s="6" t="s">
        <v>858</v>
      </c>
      <c r="J955" s="6" t="s">
        <v>58</v>
      </c>
      <c r="K955" s="6" t="s">
        <v>13</v>
      </c>
      <c r="L955" s="6" t="s">
        <v>868</v>
      </c>
      <c r="M955" s="9">
        <v>999999</v>
      </c>
      <c r="N955" s="6" t="s">
        <v>226</v>
      </c>
      <c r="P955" s="6" t="str">
        <f>IF(ISBLANK(N955)=FALSE,IF(ISERROR(INDEX(지갑!$B$2:$B$1048576,MATCH($N955&amp;O955,지갑!$J$2:$J$1048576,0))) = TRUE, "", INDEX(지갑!$B$2:$B$1048576,MATCH($N955&amp;O955,지갑!$J$2:$J$1048576,0))),"")</f>
        <v/>
      </c>
      <c r="Q955" s="6" t="str">
        <f>IF(ISBLANK(N955)=FALSE,IF(ISERROR(INDEX(지갑!$C$2:$C$1048576,MATCH($N955&amp;O955,지갑!$J$2:$J$1048576,0))) = TRUE, "", INDEX(지갑!$C$2:$C$1048576,MATCH($N955&amp;O955,지갑!$J$2:$J$1048576,0))),"")</f>
        <v/>
      </c>
      <c r="R955" s="6" t="str">
        <f>IF(ISBLANK(N955)=FALSE,IF(ISERROR(INDEX(지갑!$D$2:$D$1048576,MATCH($N955&amp;O955,지갑!$J$2:$J$1048576,0))) = TRUE, "", INDEX(지갑!$D$2:$D$1048576,MATCH($N955&amp;O955,지갑!$J$2:$J$1048576,0))),"")</f>
        <v/>
      </c>
      <c r="S955" s="6" t="s">
        <v>1276</v>
      </c>
      <c r="T955" s="12">
        <v>44455.576465405087</v>
      </c>
      <c r="U955" s="2" t="str">
        <f t="shared" si="87"/>
        <v>2021-09-16</v>
      </c>
    </row>
    <row r="956" spans="1:21">
      <c r="A956" s="2" t="s">
        <v>3</v>
      </c>
      <c r="B956" s="2" t="str">
        <f t="shared" si="91"/>
        <v>Huobi</v>
      </c>
      <c r="C956" s="2" t="str">
        <f t="shared" si="92"/>
        <v>Peertec</v>
      </c>
      <c r="F956" s="2" t="str">
        <f t="shared" si="88"/>
        <v>USDT</v>
      </c>
      <c r="G956" s="2" t="str">
        <f>IF(INDEX(지갑!$H:$H,MATCH(A956&amp;B956&amp;C956&amp;D956&amp;E956&amp;F956&amp;H956,지갑!$K:$K,0))=0, "",INDEX(지갑!$H:$H,MATCH(A956&amp;B956&amp;C956&amp;D956&amp;E956&amp;F956&amp;H956,지갑!$K:$K,0)))</f>
        <v>0xdb245cf0aec8bf5d4b3002d00f3e701e80ba380a</v>
      </c>
      <c r="I956" s="6" t="s">
        <v>858</v>
      </c>
      <c r="J956" s="6" t="s">
        <v>58</v>
      </c>
      <c r="K956" s="6" t="s">
        <v>13</v>
      </c>
      <c r="L956" s="6" t="s">
        <v>868</v>
      </c>
      <c r="M956" s="9">
        <v>999999</v>
      </c>
      <c r="N956" s="6" t="s">
        <v>226</v>
      </c>
      <c r="P956" s="6" t="str">
        <f>IF(ISBLANK(N956)=FALSE,IF(ISERROR(INDEX(지갑!$B$2:$B$1048576,MATCH($N956&amp;O956,지갑!$J$2:$J$1048576,0))) = TRUE, "", INDEX(지갑!$B$2:$B$1048576,MATCH($N956&amp;O956,지갑!$J$2:$J$1048576,0))),"")</f>
        <v/>
      </c>
      <c r="Q956" s="6" t="str">
        <f>IF(ISBLANK(N956)=FALSE,IF(ISERROR(INDEX(지갑!$C$2:$C$1048576,MATCH($N956&amp;O956,지갑!$J$2:$J$1048576,0))) = TRUE, "", INDEX(지갑!$C$2:$C$1048576,MATCH($N956&amp;O956,지갑!$J$2:$J$1048576,0))),"")</f>
        <v/>
      </c>
      <c r="R956" s="6" t="str">
        <f>IF(ISBLANK(N956)=FALSE,IF(ISERROR(INDEX(지갑!$D$2:$D$1048576,MATCH($N956&amp;O956,지갑!$J$2:$J$1048576,0))) = TRUE, "", INDEX(지갑!$D$2:$D$1048576,MATCH($N956&amp;O956,지갑!$J$2:$J$1048576,0))),"")</f>
        <v/>
      </c>
      <c r="S956" s="6" t="s">
        <v>1277</v>
      </c>
      <c r="T956" s="12">
        <v>44455.577174513892</v>
      </c>
      <c r="U956" s="2" t="str">
        <f t="shared" si="87"/>
        <v>2021-09-16</v>
      </c>
    </row>
    <row r="957" spans="1:21">
      <c r="A957" s="2" t="s">
        <v>3</v>
      </c>
      <c r="B957" s="2" t="str">
        <f t="shared" si="91"/>
        <v>Huobi</v>
      </c>
      <c r="C957" s="2" t="str">
        <f t="shared" si="92"/>
        <v>Peertec</v>
      </c>
      <c r="F957" s="2" t="str">
        <f t="shared" si="88"/>
        <v>USDT</v>
      </c>
      <c r="G957" s="2" t="str">
        <f>IF(INDEX(지갑!$H:$H,MATCH(A957&amp;B957&amp;C957&amp;D957&amp;E957&amp;F957&amp;H957,지갑!$K:$K,0))=0, "",INDEX(지갑!$H:$H,MATCH(A957&amp;B957&amp;C957&amp;D957&amp;E957&amp;F957&amp;H957,지갑!$K:$K,0)))</f>
        <v>0xdb245cf0aec8bf5d4b3002d00f3e701e80ba380a</v>
      </c>
      <c r="I957" s="6" t="s">
        <v>858</v>
      </c>
      <c r="J957" s="6" t="s">
        <v>58</v>
      </c>
      <c r="K957" s="6" t="s">
        <v>13</v>
      </c>
      <c r="L957" s="6" t="s">
        <v>868</v>
      </c>
      <c r="M957" s="9">
        <v>999999</v>
      </c>
      <c r="N957" s="6" t="s">
        <v>226</v>
      </c>
      <c r="P957" s="6" t="str">
        <f>IF(ISBLANK(N957)=FALSE,IF(ISERROR(INDEX(지갑!$B$2:$B$1048576,MATCH($N957&amp;O957,지갑!$J$2:$J$1048576,0))) = TRUE, "", INDEX(지갑!$B$2:$B$1048576,MATCH($N957&amp;O957,지갑!$J$2:$J$1048576,0))),"")</f>
        <v/>
      </c>
      <c r="Q957" s="6" t="str">
        <f>IF(ISBLANK(N957)=FALSE,IF(ISERROR(INDEX(지갑!$C$2:$C$1048576,MATCH($N957&amp;O957,지갑!$J$2:$J$1048576,0))) = TRUE, "", INDEX(지갑!$C$2:$C$1048576,MATCH($N957&amp;O957,지갑!$J$2:$J$1048576,0))),"")</f>
        <v/>
      </c>
      <c r="R957" s="6" t="str">
        <f>IF(ISBLANK(N957)=FALSE,IF(ISERROR(INDEX(지갑!$D$2:$D$1048576,MATCH($N957&amp;O957,지갑!$J$2:$J$1048576,0))) = TRUE, "", INDEX(지갑!$D$2:$D$1048576,MATCH($N957&amp;O957,지갑!$J$2:$J$1048576,0))),"")</f>
        <v/>
      </c>
      <c r="S957" s="6" t="s">
        <v>1278</v>
      </c>
      <c r="T957" s="12">
        <v>44455.577883043981</v>
      </c>
      <c r="U957" s="2" t="str">
        <f t="shared" si="87"/>
        <v>2021-09-16</v>
      </c>
    </row>
    <row r="958" spans="1:21">
      <c r="A958" s="2" t="s">
        <v>3</v>
      </c>
      <c r="B958" s="2" t="str">
        <f t="shared" si="91"/>
        <v>Huobi</v>
      </c>
      <c r="C958" s="2" t="str">
        <f t="shared" si="92"/>
        <v>Peertec</v>
      </c>
      <c r="F958" s="2" t="str">
        <f t="shared" si="88"/>
        <v>USDT</v>
      </c>
      <c r="G958" s="2" t="str">
        <f>IF(INDEX(지갑!$H:$H,MATCH(A958&amp;B958&amp;C958&amp;D958&amp;E958&amp;F958&amp;H958,지갑!$K:$K,0))=0, "",INDEX(지갑!$H:$H,MATCH(A958&amp;B958&amp;C958&amp;D958&amp;E958&amp;F958&amp;H958,지갑!$K:$K,0)))</f>
        <v>0xdb245cf0aec8bf5d4b3002d00f3e701e80ba380a</v>
      </c>
      <c r="I958" s="6" t="s">
        <v>858</v>
      </c>
      <c r="J958" s="6" t="s">
        <v>58</v>
      </c>
      <c r="K958" s="6" t="s">
        <v>13</v>
      </c>
      <c r="L958" s="6" t="s">
        <v>868</v>
      </c>
      <c r="M958" s="9">
        <v>999999</v>
      </c>
      <c r="N958" s="6" t="s">
        <v>226</v>
      </c>
      <c r="P958" s="6" t="str">
        <f>IF(ISBLANK(N958)=FALSE,IF(ISERROR(INDEX(지갑!$B$2:$B$1048576,MATCH($N958&amp;O958,지갑!$J$2:$J$1048576,0))) = TRUE, "", INDEX(지갑!$B$2:$B$1048576,MATCH($N958&amp;O958,지갑!$J$2:$J$1048576,0))),"")</f>
        <v/>
      </c>
      <c r="Q958" s="6" t="str">
        <f>IF(ISBLANK(N958)=FALSE,IF(ISERROR(INDEX(지갑!$C$2:$C$1048576,MATCH($N958&amp;O958,지갑!$J$2:$J$1048576,0))) = TRUE, "", INDEX(지갑!$C$2:$C$1048576,MATCH($N958&amp;O958,지갑!$J$2:$J$1048576,0))),"")</f>
        <v/>
      </c>
      <c r="R958" s="6" t="str">
        <f>IF(ISBLANK(N958)=FALSE,IF(ISERROR(INDEX(지갑!$D$2:$D$1048576,MATCH($N958&amp;O958,지갑!$J$2:$J$1048576,0))) = TRUE, "", INDEX(지갑!$D$2:$D$1048576,MATCH($N958&amp;O958,지갑!$J$2:$J$1048576,0))),"")</f>
        <v/>
      </c>
      <c r="S958" s="6" t="s">
        <v>1279</v>
      </c>
      <c r="T958" s="12">
        <v>44455.577888576387</v>
      </c>
      <c r="U958" s="2" t="str">
        <f t="shared" si="87"/>
        <v>2021-09-16</v>
      </c>
    </row>
    <row r="959" spans="1:21">
      <c r="A959" s="2" t="s">
        <v>3</v>
      </c>
      <c r="B959" s="2" t="str">
        <f t="shared" si="91"/>
        <v>Huobi</v>
      </c>
      <c r="C959" s="2" t="str">
        <f t="shared" si="92"/>
        <v>Peertec</v>
      </c>
      <c r="F959" s="2" t="str">
        <f t="shared" si="88"/>
        <v>USDT</v>
      </c>
      <c r="G959" s="2" t="str">
        <f>IF(INDEX(지갑!$H:$H,MATCH(A959&amp;B959&amp;C959&amp;D959&amp;E959&amp;F959&amp;H959,지갑!$K:$K,0))=0, "",INDEX(지갑!$H:$H,MATCH(A959&amp;B959&amp;C959&amp;D959&amp;E959&amp;F959&amp;H959,지갑!$K:$K,0)))</f>
        <v>0xdb245cf0aec8bf5d4b3002d00f3e701e80ba380a</v>
      </c>
      <c r="I959" s="6" t="s">
        <v>858</v>
      </c>
      <c r="J959" s="6" t="s">
        <v>58</v>
      </c>
      <c r="K959" s="6" t="s">
        <v>13</v>
      </c>
      <c r="L959" s="6" t="s">
        <v>868</v>
      </c>
      <c r="M959" s="9">
        <v>840797.08141099999</v>
      </c>
      <c r="N959" s="6" t="s">
        <v>226</v>
      </c>
      <c r="P959" s="6" t="str">
        <f>IF(ISBLANK(N959)=FALSE,IF(ISERROR(INDEX(지갑!$B$2:$B$1048576,MATCH($N959&amp;O959,지갑!$J$2:$J$1048576,0))) = TRUE, "", INDEX(지갑!$B$2:$B$1048576,MATCH($N959&amp;O959,지갑!$J$2:$J$1048576,0))),"")</f>
        <v/>
      </c>
      <c r="Q959" s="6" t="str">
        <f>IF(ISBLANK(N959)=FALSE,IF(ISERROR(INDEX(지갑!$C$2:$C$1048576,MATCH($N959&amp;O959,지갑!$J$2:$J$1048576,0))) = TRUE, "", INDEX(지갑!$C$2:$C$1048576,MATCH($N959&amp;O959,지갑!$J$2:$J$1048576,0))),"")</f>
        <v/>
      </c>
      <c r="R959" s="6" t="str">
        <f>IF(ISBLANK(N959)=FALSE,IF(ISERROR(INDEX(지갑!$D$2:$D$1048576,MATCH($N959&amp;O959,지갑!$J$2:$J$1048576,0))) = TRUE, "", INDEX(지갑!$D$2:$D$1048576,MATCH($N959&amp;O959,지갑!$J$2:$J$1048576,0))),"")</f>
        <v/>
      </c>
      <c r="S959" s="6" t="s">
        <v>1280</v>
      </c>
      <c r="T959" s="12">
        <v>44455.578597280088</v>
      </c>
      <c r="U959" s="2" t="str">
        <f t="shared" si="87"/>
        <v>2021-09-16</v>
      </c>
    </row>
    <row r="960" spans="1:21">
      <c r="A960" s="2" t="s">
        <v>3</v>
      </c>
      <c r="B960" s="2" t="str">
        <f t="shared" si="91"/>
        <v>Huobi</v>
      </c>
      <c r="C960" s="2" t="str">
        <f t="shared" si="92"/>
        <v>Peertec</v>
      </c>
      <c r="F960" s="2" t="str">
        <f t="shared" si="88"/>
        <v>BTC</v>
      </c>
      <c r="G960" s="2" t="str">
        <f>IF(INDEX(지갑!$H:$H,MATCH(A960&amp;B960&amp;C960&amp;D960&amp;E960&amp;F960&amp;H960,지갑!$K:$K,0))=0, "",INDEX(지갑!$H:$H,MATCH(A960&amp;B960&amp;C960&amp;D960&amp;E960&amp;F960&amp;H960,지갑!$K:$K,0)))</f>
        <v>1MdatewJkKfSptYBaJvgEBFYCEbiCkELVt</v>
      </c>
      <c r="I960" s="6" t="s">
        <v>858</v>
      </c>
      <c r="J960" s="6" t="s">
        <v>58</v>
      </c>
      <c r="K960" s="6" t="s">
        <v>9</v>
      </c>
      <c r="L960" s="6" t="s">
        <v>9</v>
      </c>
      <c r="M960" s="9">
        <v>99.999600000000001</v>
      </c>
      <c r="N960" s="6" t="s">
        <v>25</v>
      </c>
      <c r="P960" s="6" t="str">
        <f>IF(ISBLANK(N960)=FALSE,IF(ISERROR(INDEX(지갑!$B$2:$B$1048576,MATCH($N960&amp;O960,지갑!$J$2:$J$1048576,0))) = TRUE, "", INDEX(지갑!$B$2:$B$1048576,MATCH($N960&amp;O960,지갑!$J$2:$J$1048576,0))),"")</f>
        <v>exchange</v>
      </c>
      <c r="Q960" s="6" t="str">
        <f>IF(ISBLANK(N960)=FALSE,IF(ISERROR(INDEX(지갑!$C$2:$C$1048576,MATCH($N960&amp;O960,지갑!$J$2:$J$1048576,0))) = TRUE, "", INDEX(지갑!$C$2:$C$1048576,MATCH($N960&amp;O960,지갑!$J$2:$J$1048576,0))),"")</f>
        <v>FTX</v>
      </c>
      <c r="R960" s="6" t="str">
        <f>IF(ISBLANK(N960)=FALSE,IF(ISERROR(INDEX(지갑!$D$2:$D$1048576,MATCH($N960&amp;O960,지갑!$J$2:$J$1048576,0))) = TRUE, "", INDEX(지갑!$D$2:$D$1048576,MATCH($N960&amp;O960,지갑!$J$2:$J$1048576,0))),"")</f>
        <v>BBRICK</v>
      </c>
      <c r="S960" s="6" t="s">
        <v>1281</v>
      </c>
      <c r="T960" s="12">
        <v>44455.584265370373</v>
      </c>
      <c r="U960" s="2" t="str">
        <f t="shared" si="87"/>
        <v>2021-09-16</v>
      </c>
    </row>
    <row r="961" spans="1:21">
      <c r="A961" s="2" t="s">
        <v>3</v>
      </c>
      <c r="B961" s="2" t="str">
        <f t="shared" si="91"/>
        <v>Huobi</v>
      </c>
      <c r="C961" s="2" t="str">
        <f t="shared" si="92"/>
        <v>Peertec</v>
      </c>
      <c r="F961" s="2" t="str">
        <f t="shared" si="88"/>
        <v>ETH</v>
      </c>
      <c r="G961" s="2" t="str">
        <f>IF(INDEX(지갑!$H:$H,MATCH(A961&amp;B961&amp;C961&amp;D961&amp;E961&amp;F961&amp;H961,지갑!$K:$K,0))=0, "",INDEX(지갑!$H:$H,MATCH(A961&amp;B961&amp;C961&amp;D961&amp;E961&amp;F961&amp;H961,지갑!$K:$K,0)))</f>
        <v>0xdb245cf0aec8bf5d4b3002d00f3e701e80ba380a</v>
      </c>
      <c r="I961" s="6" t="s">
        <v>858</v>
      </c>
      <c r="J961" s="6" t="s">
        <v>58</v>
      </c>
      <c r="K961" s="6" t="s">
        <v>11</v>
      </c>
      <c r="L961" s="6" t="s">
        <v>11</v>
      </c>
      <c r="M961" s="9">
        <v>295.99609262000001</v>
      </c>
      <c r="N961" s="6" t="s">
        <v>68</v>
      </c>
      <c r="P961" s="6" t="str">
        <f>IF(ISBLANK(N961)=FALSE,IF(ISERROR(INDEX(지갑!$B$2:$B$1048576,MATCH($N961&amp;O961,지갑!$J$2:$J$1048576,0))) = TRUE, "", INDEX(지갑!$B$2:$B$1048576,MATCH($N961&amp;O961,지갑!$J$2:$J$1048576,0))),"")</f>
        <v>exchange</v>
      </c>
      <c r="Q961" s="6" t="str">
        <f>IF(ISBLANK(N961)=FALSE,IF(ISERROR(INDEX(지갑!$C$2:$C$1048576,MATCH($N961&amp;O961,지갑!$J$2:$J$1048576,0))) = TRUE, "", INDEX(지갑!$C$2:$C$1048576,MATCH($N961&amp;O961,지갑!$J$2:$J$1048576,0))),"")</f>
        <v>Binance</v>
      </c>
      <c r="R961" s="6" t="str">
        <f>IF(ISBLANK(N961)=FALSE,IF(ISERROR(INDEX(지갑!$D$2:$D$1048576,MATCH($N961&amp;O961,지갑!$J$2:$J$1048576,0))) = TRUE, "", INDEX(지갑!$D$2:$D$1048576,MATCH($N961&amp;O961,지갑!$J$2:$J$1048576,0))),"")</f>
        <v>BBRICK</v>
      </c>
      <c r="S961" s="6" t="s">
        <v>1282</v>
      </c>
      <c r="T961" s="12">
        <v>44455.690404351852</v>
      </c>
      <c r="U961" s="2" t="str">
        <f t="shared" si="87"/>
        <v>2021-09-16</v>
      </c>
    </row>
    <row r="962" spans="1:21">
      <c r="A962" s="2" t="s">
        <v>3</v>
      </c>
      <c r="B962" s="2" t="str">
        <f t="shared" si="91"/>
        <v>Huobi</v>
      </c>
      <c r="C962" s="2" t="str">
        <f t="shared" si="92"/>
        <v>Peertec</v>
      </c>
      <c r="F962" s="2" t="str">
        <f t="shared" si="88"/>
        <v>EOS</v>
      </c>
      <c r="G962" s="2" t="e">
        <f>IF(INDEX(지갑!$H:$H,MATCH(A962&amp;B962&amp;C962&amp;D962&amp;E962&amp;F962&amp;H962,지갑!$K:$K,0))=0, "",INDEX(지갑!$H:$H,MATCH(A962&amp;B962&amp;C962&amp;D962&amp;E962&amp;F962&amp;H962,지갑!$K:$K,0)))</f>
        <v>#N/A</v>
      </c>
      <c r="I962" s="6" t="s">
        <v>858</v>
      </c>
      <c r="J962" s="6" t="s">
        <v>58</v>
      </c>
      <c r="K962" s="6" t="s">
        <v>1139</v>
      </c>
      <c r="L962" s="6" t="s">
        <v>1139</v>
      </c>
      <c r="M962" s="9">
        <v>99999.9</v>
      </c>
      <c r="N962" s="6" t="s">
        <v>1200</v>
      </c>
      <c r="O962" s="6" t="s">
        <v>994</v>
      </c>
      <c r="P962" s="6" t="str">
        <f>IF(ISBLANK(N962)=FALSE,IF(ISERROR(INDEX(지갑!$B$2:$B$1048576,MATCH($N962&amp;O962,지갑!$J$2:$J$1048576,0))) = TRUE, "", INDEX(지갑!$B$2:$B$1048576,MATCH($N962&amp;O962,지갑!$J$2:$J$1048576,0))),"")</f>
        <v/>
      </c>
      <c r="Q962" s="6" t="str">
        <f>IF(ISBLANK(N962)=FALSE,IF(ISERROR(INDEX(지갑!$C$2:$C$1048576,MATCH($N962&amp;O962,지갑!$J$2:$J$1048576,0))) = TRUE, "", INDEX(지갑!$C$2:$C$1048576,MATCH($N962&amp;O962,지갑!$J$2:$J$1048576,0))),"")</f>
        <v/>
      </c>
      <c r="R962" s="6" t="str">
        <f>IF(ISBLANK(N962)=FALSE,IF(ISERROR(INDEX(지갑!$D$2:$D$1048576,MATCH($N962&amp;O962,지갑!$J$2:$J$1048576,0))) = TRUE, "", INDEX(지갑!$D$2:$D$1048576,MATCH($N962&amp;O962,지갑!$J$2:$J$1048576,0))),"")</f>
        <v/>
      </c>
      <c r="S962" s="6" t="s">
        <v>1283</v>
      </c>
      <c r="T962" s="12">
        <v>44462.606251655103</v>
      </c>
      <c r="U962" s="2" t="str">
        <f t="shared" si="87"/>
        <v>2021-09-23</v>
      </c>
    </row>
    <row r="963" spans="1:21">
      <c r="A963" s="2" t="s">
        <v>3</v>
      </c>
      <c r="B963" s="2" t="str">
        <f t="shared" si="91"/>
        <v>Huobi</v>
      </c>
      <c r="C963" s="2" t="str">
        <f t="shared" si="92"/>
        <v>Peertec</v>
      </c>
      <c r="F963" s="2" t="str">
        <f t="shared" si="88"/>
        <v>EOS</v>
      </c>
      <c r="G963" s="2" t="e">
        <f>IF(INDEX(지갑!$H:$H,MATCH(A963&amp;B963&amp;C963&amp;D963&amp;E963&amp;F963&amp;H963,지갑!$K:$K,0))=0, "",INDEX(지갑!$H:$H,MATCH(A963&amp;B963&amp;C963&amp;D963&amp;E963&amp;F963&amp;H963,지갑!$K:$K,0)))</f>
        <v>#N/A</v>
      </c>
      <c r="I963" s="6" t="s">
        <v>858</v>
      </c>
      <c r="J963" s="6" t="s">
        <v>58</v>
      </c>
      <c r="K963" s="6" t="s">
        <v>1139</v>
      </c>
      <c r="L963" s="6" t="s">
        <v>1139</v>
      </c>
      <c r="M963" s="9">
        <v>99999.9</v>
      </c>
      <c r="N963" s="6" t="s">
        <v>1200</v>
      </c>
      <c r="O963" s="6" t="s">
        <v>994</v>
      </c>
      <c r="P963" s="6" t="str">
        <f>IF(ISBLANK(N963)=FALSE,IF(ISERROR(INDEX(지갑!$B$2:$B$1048576,MATCH($N963&amp;O963,지갑!$J$2:$J$1048576,0))) = TRUE, "", INDEX(지갑!$B$2:$B$1048576,MATCH($N963&amp;O963,지갑!$J$2:$J$1048576,0))),"")</f>
        <v/>
      </c>
      <c r="Q963" s="6" t="str">
        <f>IF(ISBLANK(N963)=FALSE,IF(ISERROR(INDEX(지갑!$C$2:$C$1048576,MATCH($N963&amp;O963,지갑!$J$2:$J$1048576,0))) = TRUE, "", INDEX(지갑!$C$2:$C$1048576,MATCH($N963&amp;O963,지갑!$J$2:$J$1048576,0))),"")</f>
        <v/>
      </c>
      <c r="R963" s="6" t="str">
        <f>IF(ISBLANK(N963)=FALSE,IF(ISERROR(INDEX(지갑!$D$2:$D$1048576,MATCH($N963&amp;O963,지갑!$J$2:$J$1048576,0))) = TRUE, "", INDEX(지갑!$D$2:$D$1048576,MATCH($N963&amp;O963,지갑!$J$2:$J$1048576,0))),"")</f>
        <v/>
      </c>
      <c r="S963" s="6" t="s">
        <v>1284</v>
      </c>
      <c r="T963" s="12">
        <v>44462.606958761571</v>
      </c>
      <c r="U963" s="2" t="str">
        <f t="shared" ref="U963:U1026" si="93">TEXT(T963, "yyyy-mm-dd")</f>
        <v>2021-09-23</v>
      </c>
    </row>
    <row r="964" spans="1:21">
      <c r="A964" s="2" t="s">
        <v>3</v>
      </c>
      <c r="B964" s="2" t="str">
        <f t="shared" si="91"/>
        <v>Huobi</v>
      </c>
      <c r="C964" s="2" t="str">
        <f t="shared" si="92"/>
        <v>Peertec</v>
      </c>
      <c r="F964" s="2" t="str">
        <f t="shared" si="88"/>
        <v>EOS</v>
      </c>
      <c r="G964" s="2" t="e">
        <f>IF(INDEX(지갑!$H:$H,MATCH(A964&amp;B964&amp;C964&amp;D964&amp;E964&amp;F964&amp;H964,지갑!$K:$K,0))=0, "",INDEX(지갑!$H:$H,MATCH(A964&amp;B964&amp;C964&amp;D964&amp;E964&amp;F964&amp;H964,지갑!$K:$K,0)))</f>
        <v>#N/A</v>
      </c>
      <c r="I964" s="6" t="s">
        <v>858</v>
      </c>
      <c r="J964" s="6" t="s">
        <v>58</v>
      </c>
      <c r="K964" s="6" t="s">
        <v>1139</v>
      </c>
      <c r="L964" s="6" t="s">
        <v>1139</v>
      </c>
      <c r="M964" s="9">
        <v>99999.9</v>
      </c>
      <c r="N964" s="6" t="s">
        <v>1200</v>
      </c>
      <c r="O964" s="6" t="s">
        <v>994</v>
      </c>
      <c r="P964" s="6" t="str">
        <f>IF(ISBLANK(N964)=FALSE,IF(ISERROR(INDEX(지갑!$B$2:$B$1048576,MATCH($N964&amp;O964,지갑!$J$2:$J$1048576,0))) = TRUE, "", INDEX(지갑!$B$2:$B$1048576,MATCH($N964&amp;O964,지갑!$J$2:$J$1048576,0))),"")</f>
        <v/>
      </c>
      <c r="Q964" s="6" t="str">
        <f>IF(ISBLANK(N964)=FALSE,IF(ISERROR(INDEX(지갑!$C$2:$C$1048576,MATCH($N964&amp;O964,지갑!$J$2:$J$1048576,0))) = TRUE, "", INDEX(지갑!$C$2:$C$1048576,MATCH($N964&amp;O964,지갑!$J$2:$J$1048576,0))),"")</f>
        <v/>
      </c>
      <c r="R964" s="6" t="str">
        <f>IF(ISBLANK(N964)=FALSE,IF(ISERROR(INDEX(지갑!$D$2:$D$1048576,MATCH($N964&amp;O964,지갑!$J$2:$J$1048576,0))) = TRUE, "", INDEX(지갑!$D$2:$D$1048576,MATCH($N964&amp;O964,지갑!$J$2:$J$1048576,0))),"")</f>
        <v/>
      </c>
      <c r="S964" s="6" t="s">
        <v>1285</v>
      </c>
      <c r="T964" s="12">
        <v>44462.607685798612</v>
      </c>
      <c r="U964" s="2" t="str">
        <f t="shared" si="93"/>
        <v>2021-09-23</v>
      </c>
    </row>
    <row r="965" spans="1:21">
      <c r="A965" s="2" t="s">
        <v>3</v>
      </c>
      <c r="B965" s="2" t="str">
        <f t="shared" si="91"/>
        <v>Huobi</v>
      </c>
      <c r="C965" s="2" t="str">
        <f t="shared" si="92"/>
        <v>Peertec</v>
      </c>
      <c r="F965" s="2" t="str">
        <f t="shared" si="88"/>
        <v>XLM</v>
      </c>
      <c r="G965" s="2" t="str">
        <f>IF(INDEX(지갑!$H:$H,MATCH(A965&amp;B965&amp;C965&amp;D965&amp;E965&amp;F965&amp;H965,지갑!$K:$K,0))=0, "",INDEX(지갑!$H:$H,MATCH(A965&amp;B965&amp;C965&amp;D965&amp;E965&amp;F965&amp;H965,지갑!$K:$K,0)))</f>
        <v>GDP34WXZRCSHVUDQLGKJKOBMS5LOQPHCIADZU5POEF3IICZ7XNQJ65Y6</v>
      </c>
      <c r="I965" s="6" t="s">
        <v>858</v>
      </c>
      <c r="J965" s="6" t="s">
        <v>58</v>
      </c>
      <c r="K965" s="6" t="s">
        <v>50</v>
      </c>
      <c r="L965" s="6" t="s">
        <v>50</v>
      </c>
      <c r="M965" s="9">
        <v>3007465</v>
      </c>
      <c r="N965" s="6" t="s">
        <v>993</v>
      </c>
      <c r="O965" s="6" t="s">
        <v>994</v>
      </c>
      <c r="P965" s="6" t="str">
        <f>IF(ISBLANK(N965)=FALSE,IF(ISERROR(INDEX(지갑!$B$2:$B$1048576,MATCH($N965&amp;O965,지갑!$J$2:$J$1048576,0))) = TRUE, "", INDEX(지갑!$B$2:$B$1048576,MATCH($N965&amp;O965,지갑!$J$2:$J$1048576,0))),"")</f>
        <v>exchange</v>
      </c>
      <c r="Q965" s="6" t="str">
        <f>IF(ISBLANK(N965)=FALSE,IF(ISERROR(INDEX(지갑!$C$2:$C$1048576,MATCH($N965&amp;O965,지갑!$J$2:$J$1048576,0))) = TRUE, "", INDEX(지갑!$C$2:$C$1048576,MATCH($N965&amp;O965,지갑!$J$2:$J$1048576,0))),"")</f>
        <v>미확인</v>
      </c>
      <c r="R965" s="6" t="str">
        <f>IF(ISBLANK(N965)=FALSE,IF(ISERROR(INDEX(지갑!$D$2:$D$1048576,MATCH($N965&amp;O965,지갑!$J$2:$J$1048576,0))) = TRUE, "", INDEX(지갑!$D$2:$D$1048576,MATCH($N965&amp;O965,지갑!$J$2:$J$1048576,0))),"")</f>
        <v>Celsius</v>
      </c>
      <c r="S965" s="6" t="s">
        <v>1289</v>
      </c>
      <c r="T965" s="12">
        <v>44462.608391076392</v>
      </c>
      <c r="U965" s="2" t="str">
        <f t="shared" si="93"/>
        <v>2021-09-23</v>
      </c>
    </row>
    <row r="966" spans="1:21">
      <c r="A966" s="2" t="s">
        <v>3</v>
      </c>
      <c r="B966" s="2" t="str">
        <f t="shared" si="91"/>
        <v>Huobi</v>
      </c>
      <c r="C966" s="2" t="str">
        <f t="shared" si="92"/>
        <v>Peertec</v>
      </c>
      <c r="F966" s="2" t="str">
        <f t="shared" si="88"/>
        <v>EOS</v>
      </c>
      <c r="G966" s="2" t="e">
        <f>IF(INDEX(지갑!$H:$H,MATCH(A966&amp;B966&amp;C966&amp;D966&amp;E966&amp;F966&amp;H966,지갑!$K:$K,0))=0, "",INDEX(지갑!$H:$H,MATCH(A966&amp;B966&amp;C966&amp;D966&amp;E966&amp;F966&amp;H966,지갑!$K:$K,0)))</f>
        <v>#N/A</v>
      </c>
      <c r="I966" s="6" t="s">
        <v>858</v>
      </c>
      <c r="J966" s="6" t="s">
        <v>58</v>
      </c>
      <c r="K966" s="6" t="s">
        <v>1139</v>
      </c>
      <c r="L966" s="6" t="s">
        <v>1139</v>
      </c>
      <c r="M966" s="9">
        <v>99999.9</v>
      </c>
      <c r="N966" s="6" t="s">
        <v>1200</v>
      </c>
      <c r="O966" s="6" t="s">
        <v>994</v>
      </c>
      <c r="P966" s="6" t="str">
        <f>IF(ISBLANK(N966)=FALSE,IF(ISERROR(INDEX(지갑!$B$2:$B$1048576,MATCH($N966&amp;O966,지갑!$J$2:$J$1048576,0))) = TRUE, "", INDEX(지갑!$B$2:$B$1048576,MATCH($N966&amp;O966,지갑!$J$2:$J$1048576,0))),"")</f>
        <v/>
      </c>
      <c r="Q966" s="6" t="str">
        <f>IF(ISBLANK(N966)=FALSE,IF(ISERROR(INDEX(지갑!$C$2:$C$1048576,MATCH($N966&amp;O966,지갑!$J$2:$J$1048576,0))) = TRUE, "", INDEX(지갑!$C$2:$C$1048576,MATCH($N966&amp;O966,지갑!$J$2:$J$1048576,0))),"")</f>
        <v/>
      </c>
      <c r="R966" s="6" t="str">
        <f>IF(ISBLANK(N966)=FALSE,IF(ISERROR(INDEX(지갑!$D$2:$D$1048576,MATCH($N966&amp;O966,지갑!$J$2:$J$1048576,0))) = TRUE, "", INDEX(지갑!$D$2:$D$1048576,MATCH($N966&amp;O966,지갑!$J$2:$J$1048576,0))),"")</f>
        <v/>
      </c>
      <c r="S966" s="6" t="s">
        <v>1286</v>
      </c>
      <c r="T966" s="12">
        <v>44462.608396377313</v>
      </c>
      <c r="U966" s="2" t="str">
        <f t="shared" si="93"/>
        <v>2021-09-23</v>
      </c>
    </row>
    <row r="967" spans="1:21">
      <c r="A967" s="2" t="s">
        <v>3</v>
      </c>
      <c r="B967" s="2" t="str">
        <f t="shared" si="91"/>
        <v>Huobi</v>
      </c>
      <c r="C967" s="2" t="str">
        <f t="shared" si="92"/>
        <v>Peertec</v>
      </c>
      <c r="F967" s="2" t="str">
        <f t="shared" si="88"/>
        <v>EOS</v>
      </c>
      <c r="G967" s="2" t="e">
        <f>IF(INDEX(지갑!$H:$H,MATCH(A967&amp;B967&amp;C967&amp;D967&amp;E967&amp;F967&amp;H967,지갑!$K:$K,0))=0, "",INDEX(지갑!$H:$H,MATCH(A967&amp;B967&amp;C967&amp;D967&amp;E967&amp;F967&amp;H967,지갑!$K:$K,0)))</f>
        <v>#N/A</v>
      </c>
      <c r="I967" s="6" t="s">
        <v>858</v>
      </c>
      <c r="J967" s="6" t="s">
        <v>58</v>
      </c>
      <c r="K967" s="6" t="s">
        <v>1139</v>
      </c>
      <c r="L967" s="6" t="s">
        <v>1139</v>
      </c>
      <c r="M967" s="9">
        <v>99999.9</v>
      </c>
      <c r="N967" s="6" t="s">
        <v>1200</v>
      </c>
      <c r="O967" s="6" t="s">
        <v>994</v>
      </c>
      <c r="P967" s="6" t="str">
        <f>IF(ISBLANK(N967)=FALSE,IF(ISERROR(INDEX(지갑!$B$2:$B$1048576,MATCH($N967&amp;O967,지갑!$J$2:$J$1048576,0))) = TRUE, "", INDEX(지갑!$B$2:$B$1048576,MATCH($N967&amp;O967,지갑!$J$2:$J$1048576,0))),"")</f>
        <v/>
      </c>
      <c r="Q967" s="6" t="str">
        <f>IF(ISBLANK(N967)=FALSE,IF(ISERROR(INDEX(지갑!$C$2:$C$1048576,MATCH($N967&amp;O967,지갑!$J$2:$J$1048576,0))) = TRUE, "", INDEX(지갑!$C$2:$C$1048576,MATCH($N967&amp;O967,지갑!$J$2:$J$1048576,0))),"")</f>
        <v/>
      </c>
      <c r="R967" s="6" t="str">
        <f>IF(ISBLANK(N967)=FALSE,IF(ISERROR(INDEX(지갑!$D$2:$D$1048576,MATCH($N967&amp;O967,지갑!$J$2:$J$1048576,0))) = TRUE, "", INDEX(지갑!$D$2:$D$1048576,MATCH($N967&amp;O967,지갑!$J$2:$J$1048576,0))),"")</f>
        <v/>
      </c>
      <c r="S967" s="6" t="s">
        <v>1287</v>
      </c>
      <c r="T967" s="12">
        <v>44462.609105763891</v>
      </c>
      <c r="U967" s="2" t="str">
        <f t="shared" si="93"/>
        <v>2021-09-23</v>
      </c>
    </row>
    <row r="968" spans="1:21">
      <c r="A968" s="2" t="s">
        <v>3</v>
      </c>
      <c r="B968" s="2" t="str">
        <f t="shared" si="91"/>
        <v>Huobi</v>
      </c>
      <c r="C968" s="2" t="str">
        <f t="shared" si="92"/>
        <v>Peertec</v>
      </c>
      <c r="F968" s="2" t="str">
        <f t="shared" si="88"/>
        <v>EOS</v>
      </c>
      <c r="G968" s="2" t="e">
        <f>IF(INDEX(지갑!$H:$H,MATCH(A968&amp;B968&amp;C968&amp;D968&amp;E968&amp;F968&amp;H968,지갑!$K:$K,0))=0, "",INDEX(지갑!$H:$H,MATCH(A968&amp;B968&amp;C968&amp;D968&amp;E968&amp;F968&amp;H968,지갑!$K:$K,0)))</f>
        <v>#N/A</v>
      </c>
      <c r="I968" s="6" t="s">
        <v>858</v>
      </c>
      <c r="J968" s="6" t="s">
        <v>58</v>
      </c>
      <c r="K968" s="6" t="s">
        <v>1139</v>
      </c>
      <c r="L968" s="6" t="s">
        <v>1139</v>
      </c>
      <c r="M968" s="9">
        <v>99999.9</v>
      </c>
      <c r="N968" s="6" t="s">
        <v>1200</v>
      </c>
      <c r="O968" s="6" t="s">
        <v>994</v>
      </c>
      <c r="P968" s="6" t="str">
        <f>IF(ISBLANK(N968)=FALSE,IF(ISERROR(INDEX(지갑!$B$2:$B$1048576,MATCH($N968&amp;O968,지갑!$J$2:$J$1048576,0))) = TRUE, "", INDEX(지갑!$B$2:$B$1048576,MATCH($N968&amp;O968,지갑!$J$2:$J$1048576,0))),"")</f>
        <v/>
      </c>
      <c r="Q968" s="6" t="str">
        <f>IF(ISBLANK(N968)=FALSE,IF(ISERROR(INDEX(지갑!$C$2:$C$1048576,MATCH($N968&amp;O968,지갑!$J$2:$J$1048576,0))) = TRUE, "", INDEX(지갑!$C$2:$C$1048576,MATCH($N968&amp;O968,지갑!$J$2:$J$1048576,0))),"")</f>
        <v/>
      </c>
      <c r="R968" s="6" t="str">
        <f>IF(ISBLANK(N968)=FALSE,IF(ISERROR(INDEX(지갑!$D$2:$D$1048576,MATCH($N968&amp;O968,지갑!$J$2:$J$1048576,0))) = TRUE, "", INDEX(지갑!$D$2:$D$1048576,MATCH($N968&amp;O968,지갑!$J$2:$J$1048576,0))),"")</f>
        <v/>
      </c>
      <c r="S968" s="6" t="s">
        <v>1288</v>
      </c>
      <c r="T968" s="12">
        <v>44462.609806759261</v>
      </c>
      <c r="U968" s="2" t="str">
        <f t="shared" si="93"/>
        <v>2021-09-23</v>
      </c>
    </row>
    <row r="969" spans="1:21">
      <c r="A969" s="2" t="s">
        <v>3</v>
      </c>
      <c r="B969" s="2" t="str">
        <f t="shared" si="91"/>
        <v>Huobi</v>
      </c>
      <c r="C969" s="2" t="str">
        <f t="shared" si="92"/>
        <v>Peertec</v>
      </c>
      <c r="F969" s="2" t="str">
        <f t="shared" si="88"/>
        <v>EOS</v>
      </c>
      <c r="G969" s="2" t="e">
        <f>IF(INDEX(지갑!$H:$H,MATCH(A969&amp;B969&amp;C969&amp;D969&amp;E969&amp;F969&amp;H969,지갑!$K:$K,0))=0, "",INDEX(지갑!$H:$H,MATCH(A969&amp;B969&amp;C969&amp;D969&amp;E969&amp;F969&amp;H969,지갑!$K:$K,0)))</f>
        <v>#N/A</v>
      </c>
      <c r="I969" s="6" t="s">
        <v>858</v>
      </c>
      <c r="J969" s="6" t="s">
        <v>58</v>
      </c>
      <c r="K969" s="6" t="s">
        <v>1139</v>
      </c>
      <c r="L969" s="6" t="s">
        <v>1139</v>
      </c>
      <c r="M969" s="9">
        <v>99999.9</v>
      </c>
      <c r="N969" s="6" t="s">
        <v>1200</v>
      </c>
      <c r="O969" s="6" t="s">
        <v>994</v>
      </c>
      <c r="P969" s="6" t="str">
        <f>IF(ISBLANK(N969)=FALSE,IF(ISERROR(INDEX(지갑!$B$2:$B$1048576,MATCH($N969&amp;O969,지갑!$J$2:$J$1048576,0))) = TRUE, "", INDEX(지갑!$B$2:$B$1048576,MATCH($N969&amp;O969,지갑!$J$2:$J$1048576,0))),"")</f>
        <v/>
      </c>
      <c r="Q969" s="6" t="str">
        <f>IF(ISBLANK(N969)=FALSE,IF(ISERROR(INDEX(지갑!$C$2:$C$1048576,MATCH($N969&amp;O969,지갑!$J$2:$J$1048576,0))) = TRUE, "", INDEX(지갑!$C$2:$C$1048576,MATCH($N969&amp;O969,지갑!$J$2:$J$1048576,0))),"")</f>
        <v/>
      </c>
      <c r="R969" s="6" t="str">
        <f>IF(ISBLANK(N969)=FALSE,IF(ISERROR(INDEX(지갑!$D$2:$D$1048576,MATCH($N969&amp;O969,지갑!$J$2:$J$1048576,0))) = TRUE, "", INDEX(지갑!$D$2:$D$1048576,MATCH($N969&amp;O969,지갑!$J$2:$J$1048576,0))),"")</f>
        <v/>
      </c>
      <c r="S969" s="6" t="s">
        <v>1290</v>
      </c>
      <c r="T969" s="12">
        <v>44462.620428761576</v>
      </c>
      <c r="U969" s="2" t="str">
        <f t="shared" si="93"/>
        <v>2021-09-23</v>
      </c>
    </row>
    <row r="970" spans="1:21">
      <c r="A970" s="2" t="s">
        <v>3</v>
      </c>
      <c r="B970" s="2" t="str">
        <f t="shared" si="91"/>
        <v>Huobi</v>
      </c>
      <c r="C970" s="2" t="str">
        <f t="shared" si="92"/>
        <v>Peertec</v>
      </c>
      <c r="F970" s="2" t="str">
        <f t="shared" si="88"/>
        <v>EOS</v>
      </c>
      <c r="G970" s="2" t="e">
        <f>IF(INDEX(지갑!$H:$H,MATCH(A970&amp;B970&amp;C970&amp;D970&amp;E970&amp;F970&amp;H970,지갑!$K:$K,0))=0, "",INDEX(지갑!$H:$H,MATCH(A970&amp;B970&amp;C970&amp;D970&amp;E970&amp;F970&amp;H970,지갑!$K:$K,0)))</f>
        <v>#N/A</v>
      </c>
      <c r="I970" s="6" t="s">
        <v>858</v>
      </c>
      <c r="J970" s="6" t="s">
        <v>58</v>
      </c>
      <c r="K970" s="6" t="s">
        <v>1139</v>
      </c>
      <c r="L970" s="6" t="s">
        <v>1139</v>
      </c>
      <c r="M970" s="9">
        <v>8608.7000000000007</v>
      </c>
      <c r="N970" s="6" t="s">
        <v>1200</v>
      </c>
      <c r="O970" s="6" t="s">
        <v>994</v>
      </c>
      <c r="P970" s="6" t="str">
        <f>IF(ISBLANK(N970)=FALSE,IF(ISERROR(INDEX(지갑!$B$2:$B$1048576,MATCH($N970&amp;O970,지갑!$J$2:$J$1048576,0))) = TRUE, "", INDEX(지갑!$B$2:$B$1048576,MATCH($N970&amp;O970,지갑!$J$2:$J$1048576,0))),"")</f>
        <v/>
      </c>
      <c r="Q970" s="6" t="str">
        <f>IF(ISBLANK(N970)=FALSE,IF(ISERROR(INDEX(지갑!$C$2:$C$1048576,MATCH($N970&amp;O970,지갑!$J$2:$J$1048576,0))) = TRUE, "", INDEX(지갑!$C$2:$C$1048576,MATCH($N970&amp;O970,지갑!$J$2:$J$1048576,0))),"")</f>
        <v/>
      </c>
      <c r="R970" s="6" t="str">
        <f>IF(ISBLANK(N970)=FALSE,IF(ISERROR(INDEX(지갑!$D$2:$D$1048576,MATCH($N970&amp;O970,지갑!$J$2:$J$1048576,0))) = TRUE, "", INDEX(지갑!$D$2:$D$1048576,MATCH($N970&amp;O970,지갑!$J$2:$J$1048576,0))),"")</f>
        <v/>
      </c>
      <c r="S970" s="6" t="s">
        <v>1291</v>
      </c>
      <c r="T970" s="12">
        <v>44462.621136307869</v>
      </c>
      <c r="U970" s="2" t="str">
        <f t="shared" si="93"/>
        <v>2021-09-23</v>
      </c>
    </row>
    <row r="971" spans="1:21">
      <c r="A971" s="2" t="s">
        <v>3</v>
      </c>
      <c r="B971" s="2" t="str">
        <f t="shared" si="91"/>
        <v>Huobi</v>
      </c>
      <c r="C971" s="2" t="str">
        <f t="shared" si="92"/>
        <v>Peertec</v>
      </c>
      <c r="F971" s="2" t="str">
        <f t="shared" si="88"/>
        <v>BTC</v>
      </c>
      <c r="G971" s="2" t="str">
        <f>IF(INDEX(지갑!$H:$H,MATCH(A971&amp;B971&amp;C971&amp;D971&amp;E971&amp;F971&amp;H971,지갑!$K:$K,0))=0, "",INDEX(지갑!$H:$H,MATCH(A971&amp;B971&amp;C971&amp;D971&amp;E971&amp;F971&amp;H971,지갑!$K:$K,0)))</f>
        <v>1MdatewJkKfSptYBaJvgEBFYCEbiCkELVt</v>
      </c>
      <c r="I971" s="6" t="s">
        <v>858</v>
      </c>
      <c r="J971" s="6" t="s">
        <v>58</v>
      </c>
      <c r="K971" s="6" t="s">
        <v>9</v>
      </c>
      <c r="L971" s="6" t="s">
        <v>1005</v>
      </c>
      <c r="M971" s="9">
        <v>19.999524789999999</v>
      </c>
      <c r="N971" s="6" t="s">
        <v>199</v>
      </c>
      <c r="P971" s="6" t="str">
        <f>IF(ISBLANK(N971)=FALSE,IF(ISERROR(INDEX(지갑!$B$2:$B$1048576,MATCH($N971&amp;O971,지갑!$J$2:$J$1048576,0))) = TRUE, "", INDEX(지갑!$B$2:$B$1048576,MATCH($N971&amp;O971,지갑!$J$2:$J$1048576,0))),"")</f>
        <v>exchange</v>
      </c>
      <c r="Q971" s="6" t="str">
        <f>IF(ISBLANK(N971)=FALSE,IF(ISERROR(INDEX(지갑!$C$2:$C$1048576,MATCH($N971&amp;O971,지갑!$J$2:$J$1048576,0))) = TRUE, "", INDEX(지갑!$C$2:$C$1048576,MATCH($N971&amp;O971,지갑!$J$2:$J$1048576,0))),"")</f>
        <v>FTX</v>
      </c>
      <c r="R971" s="6" t="str">
        <f>IF(ISBLANK(N971)=FALSE,IF(ISERROR(INDEX(지갑!$D$2:$D$1048576,MATCH($N971&amp;O971,지갑!$J$2:$J$1048576,0))) = TRUE, "", INDEX(지갑!$D$2:$D$1048576,MATCH($N971&amp;O971,지갑!$J$2:$J$1048576,0))),"")</f>
        <v>Peertec</v>
      </c>
      <c r="S971" s="6" t="s">
        <v>1292</v>
      </c>
      <c r="T971" s="12">
        <v>44463.932716875002</v>
      </c>
      <c r="U971" s="2" t="str">
        <f t="shared" si="93"/>
        <v>2021-09-24</v>
      </c>
    </row>
    <row r="972" spans="1:21">
      <c r="A972" s="2" t="s">
        <v>3</v>
      </c>
      <c r="B972" s="2" t="str">
        <f t="shared" si="91"/>
        <v>Huobi</v>
      </c>
      <c r="C972" s="2" t="str">
        <f t="shared" si="92"/>
        <v>Peertec</v>
      </c>
      <c r="F972" s="2" t="str">
        <f t="shared" si="88"/>
        <v>ETH</v>
      </c>
      <c r="G972" s="2" t="str">
        <f>IF(INDEX(지갑!$H:$H,MATCH(A972&amp;B972&amp;C972&amp;D972&amp;E972&amp;F972&amp;H972,지갑!$K:$K,0))=0, "",INDEX(지갑!$H:$H,MATCH(A972&amp;B972&amp;C972&amp;D972&amp;E972&amp;F972&amp;H972,지갑!$K:$K,0)))</f>
        <v>0xdb245cf0aec8bf5d4b3002d00f3e701e80ba380a</v>
      </c>
      <c r="I972" s="6" t="s">
        <v>858</v>
      </c>
      <c r="J972" s="6" t="s">
        <v>58</v>
      </c>
      <c r="K972" s="6" t="s">
        <v>11</v>
      </c>
      <c r="L972" s="6" t="s">
        <v>1005</v>
      </c>
      <c r="M972" s="9">
        <v>770.72164716999998</v>
      </c>
      <c r="N972" s="6" t="s">
        <v>199</v>
      </c>
      <c r="P972" s="6" t="str">
        <f>IF(ISBLANK(N972)=FALSE,IF(ISERROR(INDEX(지갑!$B$2:$B$1048576,MATCH($N972&amp;O972,지갑!$J$2:$J$1048576,0))) = TRUE, "", INDEX(지갑!$B$2:$B$1048576,MATCH($N972&amp;O972,지갑!$J$2:$J$1048576,0))),"")</f>
        <v>exchange</v>
      </c>
      <c r="Q972" s="6" t="str">
        <f>IF(ISBLANK(N972)=FALSE,IF(ISERROR(INDEX(지갑!$C$2:$C$1048576,MATCH($N972&amp;O972,지갑!$J$2:$J$1048576,0))) = TRUE, "", INDEX(지갑!$C$2:$C$1048576,MATCH($N972&amp;O972,지갑!$J$2:$J$1048576,0))),"")</f>
        <v>FTX</v>
      </c>
      <c r="R972" s="6" t="str">
        <f>IF(ISBLANK(N972)=FALSE,IF(ISERROR(INDEX(지갑!$D$2:$D$1048576,MATCH($N972&amp;O972,지갑!$J$2:$J$1048576,0))) = TRUE, "", INDEX(지갑!$D$2:$D$1048576,MATCH($N972&amp;O972,지갑!$J$2:$J$1048576,0))),"")</f>
        <v>Peertec</v>
      </c>
      <c r="S972" s="6" t="s">
        <v>1293</v>
      </c>
      <c r="T972" s="12">
        <v>44464.931416412037</v>
      </c>
      <c r="U972" s="2" t="str">
        <f t="shared" si="93"/>
        <v>2021-09-25</v>
      </c>
    </row>
    <row r="973" spans="1:21">
      <c r="A973" s="2" t="s">
        <v>3</v>
      </c>
      <c r="B973" s="2" t="str">
        <f t="shared" si="91"/>
        <v>Huobi</v>
      </c>
      <c r="C973" s="2" t="str">
        <f t="shared" si="92"/>
        <v>Peertec</v>
      </c>
      <c r="F973" s="2" t="str">
        <f t="shared" si="88"/>
        <v>BTC</v>
      </c>
      <c r="G973" s="2" t="str">
        <f>IF(INDEX(지갑!$H:$H,MATCH(A973&amp;B973&amp;C973&amp;D973&amp;E973&amp;F973&amp;H973,지갑!$K:$K,0))=0, "",INDEX(지갑!$H:$H,MATCH(A973&amp;B973&amp;C973&amp;D973&amp;E973&amp;F973&amp;H973,지갑!$K:$K,0)))</f>
        <v>1MdatewJkKfSptYBaJvgEBFYCEbiCkELVt</v>
      </c>
      <c r="I973" s="6" t="s">
        <v>858</v>
      </c>
      <c r="J973" s="6" t="s">
        <v>58</v>
      </c>
      <c r="K973" s="6" t="s">
        <v>9</v>
      </c>
      <c r="L973" s="6" t="s">
        <v>1005</v>
      </c>
      <c r="M973" s="9">
        <v>99.999997680000007</v>
      </c>
      <c r="N973" s="6" t="s">
        <v>199</v>
      </c>
      <c r="P973" s="6" t="str">
        <f>IF(ISBLANK(N973)=FALSE,IF(ISERROR(INDEX(지갑!$B$2:$B$1048576,MATCH($N973&amp;O973,지갑!$J$2:$J$1048576,0))) = TRUE, "", INDEX(지갑!$B$2:$B$1048576,MATCH($N973&amp;O973,지갑!$J$2:$J$1048576,0))),"")</f>
        <v>exchange</v>
      </c>
      <c r="Q973" s="6" t="str">
        <f>IF(ISBLANK(N973)=FALSE,IF(ISERROR(INDEX(지갑!$C$2:$C$1048576,MATCH($N973&amp;O973,지갑!$J$2:$J$1048576,0))) = TRUE, "", INDEX(지갑!$C$2:$C$1048576,MATCH($N973&amp;O973,지갑!$J$2:$J$1048576,0))),"")</f>
        <v>FTX</v>
      </c>
      <c r="R973" s="6" t="str">
        <f>IF(ISBLANK(N973)=FALSE,IF(ISERROR(INDEX(지갑!$D$2:$D$1048576,MATCH($N973&amp;O973,지갑!$J$2:$J$1048576,0))) = TRUE, "", INDEX(지갑!$D$2:$D$1048576,MATCH($N973&amp;O973,지갑!$J$2:$J$1048576,0))),"")</f>
        <v>Peertec</v>
      </c>
      <c r="S973" s="6" t="s">
        <v>1294</v>
      </c>
      <c r="T973" s="12">
        <v>44464.97369486111</v>
      </c>
      <c r="U973" s="2" t="str">
        <f t="shared" si="93"/>
        <v>2021-09-25</v>
      </c>
    </row>
    <row r="974" spans="1:21">
      <c r="A974" s="2" t="s">
        <v>3</v>
      </c>
      <c r="B974" s="2" t="str">
        <f t="shared" si="91"/>
        <v>Huobi</v>
      </c>
      <c r="C974" s="2" t="str">
        <f t="shared" si="92"/>
        <v>Peertec</v>
      </c>
      <c r="F974" s="2" t="str">
        <f t="shared" si="88"/>
        <v>BTC</v>
      </c>
      <c r="G974" s="2" t="str">
        <f>IF(INDEX(지갑!$H:$H,MATCH(A974&amp;B974&amp;C974&amp;D974&amp;E974&amp;F974&amp;H974,지갑!$K:$K,0))=0, "",INDEX(지갑!$H:$H,MATCH(A974&amp;B974&amp;C974&amp;D974&amp;E974&amp;F974&amp;H974,지갑!$K:$K,0)))</f>
        <v>1MdatewJkKfSptYBaJvgEBFYCEbiCkELVt</v>
      </c>
      <c r="I974" s="6" t="s">
        <v>858</v>
      </c>
      <c r="J974" s="6" t="s">
        <v>58</v>
      </c>
      <c r="K974" s="6" t="s">
        <v>9</v>
      </c>
      <c r="L974" s="6" t="s">
        <v>1005</v>
      </c>
      <c r="M974" s="9">
        <v>49.99999768</v>
      </c>
      <c r="N974" s="6" t="s">
        <v>199</v>
      </c>
      <c r="P974" s="6" t="str">
        <f>IF(ISBLANK(N974)=FALSE,IF(ISERROR(INDEX(지갑!$B$2:$B$1048576,MATCH($N974&amp;O974,지갑!$J$2:$J$1048576,0))) = TRUE, "", INDEX(지갑!$B$2:$B$1048576,MATCH($N974&amp;O974,지갑!$J$2:$J$1048576,0))),"")</f>
        <v>exchange</v>
      </c>
      <c r="Q974" s="6" t="str">
        <f>IF(ISBLANK(N974)=FALSE,IF(ISERROR(INDEX(지갑!$C$2:$C$1048576,MATCH($N974&amp;O974,지갑!$J$2:$J$1048576,0))) = TRUE, "", INDEX(지갑!$C$2:$C$1048576,MATCH($N974&amp;O974,지갑!$J$2:$J$1048576,0))),"")</f>
        <v>FTX</v>
      </c>
      <c r="R974" s="6" t="str">
        <f>IF(ISBLANK(N974)=FALSE,IF(ISERROR(INDEX(지갑!$D$2:$D$1048576,MATCH($N974&amp;O974,지갑!$J$2:$J$1048576,0))) = TRUE, "", INDEX(지갑!$D$2:$D$1048576,MATCH($N974&amp;O974,지갑!$J$2:$J$1048576,0))),"")</f>
        <v>Peertec</v>
      </c>
      <c r="S974" s="6" t="s">
        <v>1295</v>
      </c>
      <c r="T974" s="12">
        <v>44464.974406111112</v>
      </c>
      <c r="U974" s="2" t="str">
        <f t="shared" si="93"/>
        <v>2021-09-25</v>
      </c>
    </row>
    <row r="975" spans="1:21">
      <c r="A975" s="2" t="s">
        <v>3</v>
      </c>
      <c r="B975" s="2" t="str">
        <f t="shared" si="91"/>
        <v>Huobi</v>
      </c>
      <c r="C975" s="2" t="str">
        <f t="shared" si="92"/>
        <v>Peertec</v>
      </c>
      <c r="F975" s="2" t="str">
        <f t="shared" si="88"/>
        <v>USDT</v>
      </c>
      <c r="G975" s="2" t="str">
        <f>IF(INDEX(지갑!$H:$H,MATCH(A975&amp;B975&amp;C975&amp;D975&amp;E975&amp;F975&amp;H975,지갑!$K:$K,0))=0, "",INDEX(지갑!$H:$H,MATCH(A975&amp;B975&amp;C975&amp;D975&amp;E975&amp;F975&amp;H975,지갑!$K:$K,0)))</f>
        <v>0xdb245cf0aec8bf5d4b3002d00f3e701e80ba380a</v>
      </c>
      <c r="I975" s="6" t="s">
        <v>858</v>
      </c>
      <c r="J975" s="6" t="s">
        <v>58</v>
      </c>
      <c r="K975" s="6" t="s">
        <v>13</v>
      </c>
      <c r="L975" s="6" t="s">
        <v>1005</v>
      </c>
      <c r="M975" s="9">
        <v>1679836.9319752201</v>
      </c>
      <c r="N975" s="6" t="s">
        <v>199</v>
      </c>
      <c r="P975" s="6" t="str">
        <f>IF(ISBLANK(N975)=FALSE,IF(ISERROR(INDEX(지갑!$B$2:$B$1048576,MATCH($N975&amp;O975,지갑!$J$2:$J$1048576,0))) = TRUE, "", INDEX(지갑!$B$2:$B$1048576,MATCH($N975&amp;O975,지갑!$J$2:$J$1048576,0))),"")</f>
        <v>exchange</v>
      </c>
      <c r="Q975" s="6" t="str">
        <f>IF(ISBLANK(N975)=FALSE,IF(ISERROR(INDEX(지갑!$C$2:$C$1048576,MATCH($N975&amp;O975,지갑!$J$2:$J$1048576,0))) = TRUE, "", INDEX(지갑!$C$2:$C$1048576,MATCH($N975&amp;O975,지갑!$J$2:$J$1048576,0))),"")</f>
        <v>FTX</v>
      </c>
      <c r="R975" s="6" t="str">
        <f>IF(ISBLANK(N975)=FALSE,IF(ISERROR(INDEX(지갑!$D$2:$D$1048576,MATCH($N975&amp;O975,지갑!$J$2:$J$1048576,0))) = TRUE, "", INDEX(지갑!$D$2:$D$1048576,MATCH($N975&amp;O975,지갑!$J$2:$J$1048576,0))),"")</f>
        <v>Peertec</v>
      </c>
      <c r="S975" s="6" t="s">
        <v>1296</v>
      </c>
      <c r="T975" s="12">
        <v>44465.004716539363</v>
      </c>
      <c r="U975" s="2" t="str">
        <f t="shared" si="93"/>
        <v>2021-09-26</v>
      </c>
    </row>
    <row r="976" spans="1:21">
      <c r="A976" s="2" t="s">
        <v>3</v>
      </c>
      <c r="B976" s="2" t="str">
        <f t="shared" si="91"/>
        <v>Huobi</v>
      </c>
      <c r="C976" s="2" t="str">
        <f t="shared" si="92"/>
        <v>Peertec</v>
      </c>
      <c r="F976" s="2" t="str">
        <f t="shared" si="88"/>
        <v>BTC</v>
      </c>
      <c r="G976" s="2" t="str">
        <f>IF(INDEX(지갑!$H:$H,MATCH(A976&amp;B976&amp;C976&amp;D976&amp;E976&amp;F976&amp;H976,지갑!$K:$K,0))=0, "",INDEX(지갑!$H:$H,MATCH(A976&amp;B976&amp;C976&amp;D976&amp;E976&amp;F976&amp;H976,지갑!$K:$K,0)))</f>
        <v>1MdatewJkKfSptYBaJvgEBFYCEbiCkELVt</v>
      </c>
      <c r="I976" s="6" t="s">
        <v>858</v>
      </c>
      <c r="J976" s="6" t="s">
        <v>58</v>
      </c>
      <c r="K976" s="6" t="s">
        <v>9</v>
      </c>
      <c r="L976" s="6" t="s">
        <v>1005</v>
      </c>
      <c r="M976" s="9">
        <v>99.999997680000007</v>
      </c>
      <c r="N976" s="6" t="s">
        <v>199</v>
      </c>
      <c r="P976" s="6" t="str">
        <f>IF(ISBLANK(N976)=FALSE,IF(ISERROR(INDEX(지갑!$B$2:$B$1048576,MATCH($N976&amp;O976,지갑!$J$2:$J$1048576,0))) = TRUE, "", INDEX(지갑!$B$2:$B$1048576,MATCH($N976&amp;O976,지갑!$J$2:$J$1048576,0))),"")</f>
        <v>exchange</v>
      </c>
      <c r="Q976" s="6" t="str">
        <f>IF(ISBLANK(N976)=FALSE,IF(ISERROR(INDEX(지갑!$C$2:$C$1048576,MATCH($N976&amp;O976,지갑!$J$2:$J$1048576,0))) = TRUE, "", INDEX(지갑!$C$2:$C$1048576,MATCH($N976&amp;O976,지갑!$J$2:$J$1048576,0))),"")</f>
        <v>FTX</v>
      </c>
      <c r="R976" s="6" t="str">
        <f>IF(ISBLANK(N976)=FALSE,IF(ISERROR(INDEX(지갑!$D$2:$D$1048576,MATCH($N976&amp;O976,지갑!$J$2:$J$1048576,0))) = TRUE, "", INDEX(지갑!$D$2:$D$1048576,MATCH($N976&amp;O976,지갑!$J$2:$J$1048576,0))),"")</f>
        <v>Peertec</v>
      </c>
      <c r="S976" s="6" t="s">
        <v>1297</v>
      </c>
      <c r="T976" s="12">
        <v>44465.030070046298</v>
      </c>
      <c r="U976" s="2" t="str">
        <f t="shared" si="93"/>
        <v>2021-09-26</v>
      </c>
    </row>
    <row r="977" spans="1:21">
      <c r="A977" s="2" t="s">
        <v>3</v>
      </c>
      <c r="B977" s="2" t="str">
        <f t="shared" si="91"/>
        <v>Huobi</v>
      </c>
      <c r="C977" s="2" t="str">
        <f t="shared" si="92"/>
        <v>Peertec</v>
      </c>
      <c r="F977" s="2" t="str">
        <f t="shared" si="88"/>
        <v>BTC</v>
      </c>
      <c r="G977" s="2" t="str">
        <f>IF(INDEX(지갑!$H:$H,MATCH(A977&amp;B977&amp;C977&amp;D977&amp;E977&amp;F977&amp;H977,지갑!$K:$K,0))=0, "",INDEX(지갑!$H:$H,MATCH(A977&amp;B977&amp;C977&amp;D977&amp;E977&amp;F977&amp;H977,지갑!$K:$K,0)))</f>
        <v>1MdatewJkKfSptYBaJvgEBFYCEbiCkELVt</v>
      </c>
      <c r="I977" s="6" t="s">
        <v>858</v>
      </c>
      <c r="J977" s="6" t="s">
        <v>58</v>
      </c>
      <c r="K977" s="6" t="s">
        <v>9</v>
      </c>
      <c r="L977" s="6" t="s">
        <v>1005</v>
      </c>
      <c r="M977" s="9">
        <v>81.167882449999993</v>
      </c>
      <c r="N977" s="6" t="s">
        <v>199</v>
      </c>
      <c r="P977" s="6" t="str">
        <f>IF(ISBLANK(N977)=FALSE,IF(ISERROR(INDEX(지갑!$B$2:$B$1048576,MATCH($N977&amp;O977,지갑!$J$2:$J$1048576,0))) = TRUE, "", INDEX(지갑!$B$2:$B$1048576,MATCH($N977&amp;O977,지갑!$J$2:$J$1048576,0))),"")</f>
        <v>exchange</v>
      </c>
      <c r="Q977" s="6" t="str">
        <f>IF(ISBLANK(N977)=FALSE,IF(ISERROR(INDEX(지갑!$C$2:$C$1048576,MATCH($N977&amp;O977,지갑!$J$2:$J$1048576,0))) = TRUE, "", INDEX(지갑!$C$2:$C$1048576,MATCH($N977&amp;O977,지갑!$J$2:$J$1048576,0))),"")</f>
        <v>FTX</v>
      </c>
      <c r="R977" s="6" t="str">
        <f>IF(ISBLANK(N977)=FALSE,IF(ISERROR(INDEX(지갑!$D$2:$D$1048576,MATCH($N977&amp;O977,지갑!$J$2:$J$1048576,0))) = TRUE, "", INDEX(지갑!$D$2:$D$1048576,MATCH($N977&amp;O977,지갑!$J$2:$J$1048576,0))),"")</f>
        <v>Peertec</v>
      </c>
      <c r="S977" s="6" t="s">
        <v>1298</v>
      </c>
      <c r="T977" s="12">
        <v>44465.031499074074</v>
      </c>
      <c r="U977" s="2" t="str">
        <f t="shared" si="93"/>
        <v>2021-09-26</v>
      </c>
    </row>
    <row r="978" spans="1:21">
      <c r="A978" s="2" t="s">
        <v>3</v>
      </c>
      <c r="B978" s="2" t="str">
        <f t="shared" si="91"/>
        <v>Huobi</v>
      </c>
      <c r="C978" s="2" t="str">
        <f t="shared" si="92"/>
        <v>Peertec</v>
      </c>
      <c r="F978" s="2" t="str">
        <f t="shared" si="88"/>
        <v>ETH</v>
      </c>
      <c r="G978" s="2" t="str">
        <f>IF(INDEX(지갑!$H:$H,MATCH(A978&amp;B978&amp;C978&amp;D978&amp;E978&amp;F978&amp;H978,지갑!$K:$K,0))=0, "",INDEX(지갑!$H:$H,MATCH(A978&amp;B978&amp;C978&amp;D978&amp;E978&amp;F978&amp;H978,지갑!$K:$K,0)))</f>
        <v>0xdb245cf0aec8bf5d4b3002d00f3e701e80ba380a</v>
      </c>
      <c r="I978" s="6" t="s">
        <v>858</v>
      </c>
      <c r="J978" s="6" t="s">
        <v>58</v>
      </c>
      <c r="K978" s="6" t="s">
        <v>11</v>
      </c>
      <c r="L978" s="6" t="s">
        <v>1005</v>
      </c>
      <c r="M978" s="9">
        <v>438.78997181</v>
      </c>
      <c r="N978" s="6" t="s">
        <v>199</v>
      </c>
      <c r="P978" s="6" t="str">
        <f>IF(ISBLANK(N978)=FALSE,IF(ISERROR(INDEX(지갑!$B$2:$B$1048576,MATCH($N978&amp;O978,지갑!$J$2:$J$1048576,0))) = TRUE, "", INDEX(지갑!$B$2:$B$1048576,MATCH($N978&amp;O978,지갑!$J$2:$J$1048576,0))),"")</f>
        <v>exchange</v>
      </c>
      <c r="Q978" s="6" t="str">
        <f>IF(ISBLANK(N978)=FALSE,IF(ISERROR(INDEX(지갑!$C$2:$C$1048576,MATCH($N978&amp;O978,지갑!$J$2:$J$1048576,0))) = TRUE, "", INDEX(지갑!$C$2:$C$1048576,MATCH($N978&amp;O978,지갑!$J$2:$J$1048576,0))),"")</f>
        <v>FTX</v>
      </c>
      <c r="R978" s="6" t="str">
        <f>IF(ISBLANK(N978)=FALSE,IF(ISERROR(INDEX(지갑!$D$2:$D$1048576,MATCH($N978&amp;O978,지갑!$J$2:$J$1048576,0))) = TRUE, "", INDEX(지갑!$D$2:$D$1048576,MATCH($N978&amp;O978,지갑!$J$2:$J$1048576,0))),"")</f>
        <v>Peertec</v>
      </c>
      <c r="S978" s="6" t="s">
        <v>1299</v>
      </c>
      <c r="T978" s="12">
        <v>44465.449937546298</v>
      </c>
      <c r="U978" s="2" t="str">
        <f t="shared" si="93"/>
        <v>2021-09-26</v>
      </c>
    </row>
    <row r="979" spans="1:21">
      <c r="A979" s="2" t="s">
        <v>3</v>
      </c>
      <c r="B979" s="2" t="str">
        <f t="shared" si="91"/>
        <v>Huobi</v>
      </c>
      <c r="C979" s="2" t="str">
        <f t="shared" si="92"/>
        <v>Peertec</v>
      </c>
      <c r="F979" s="2" t="str">
        <f t="shared" si="88"/>
        <v>USDC</v>
      </c>
      <c r="G979" s="2" t="str">
        <f>IF(INDEX(지갑!$H:$H,MATCH(A979&amp;B979&amp;C979&amp;D979&amp;E979&amp;F979&amp;H979,지갑!$K:$K,0))=0, "",INDEX(지갑!$H:$H,MATCH(A979&amp;B979&amp;C979&amp;D979&amp;E979&amp;F979&amp;H979,지갑!$K:$K,0)))</f>
        <v>TJrPnAJbrzjfqKtGgQ24Yg7p4kaWg73wAT</v>
      </c>
      <c r="I979" s="6" t="s">
        <v>858</v>
      </c>
      <c r="J979" s="6" t="s">
        <v>58</v>
      </c>
      <c r="K979" s="6" t="s">
        <v>12</v>
      </c>
      <c r="L979" s="6" t="s">
        <v>12</v>
      </c>
      <c r="M979" s="9">
        <v>14785.676744</v>
      </c>
      <c r="N979" s="6" t="s">
        <v>199</v>
      </c>
      <c r="P979" s="6" t="str">
        <f>IF(ISBLANK(N979)=FALSE,IF(ISERROR(INDEX(지갑!$B$2:$B$1048576,MATCH($N979&amp;O979,지갑!$J$2:$J$1048576,0))) = TRUE, "", INDEX(지갑!$B$2:$B$1048576,MATCH($N979&amp;O979,지갑!$J$2:$J$1048576,0))),"")</f>
        <v>exchange</v>
      </c>
      <c r="Q979" s="6" t="str">
        <f>IF(ISBLANK(N979)=FALSE,IF(ISERROR(INDEX(지갑!$C$2:$C$1048576,MATCH($N979&amp;O979,지갑!$J$2:$J$1048576,0))) = TRUE, "", INDEX(지갑!$C$2:$C$1048576,MATCH($N979&amp;O979,지갑!$J$2:$J$1048576,0))),"")</f>
        <v>FTX</v>
      </c>
      <c r="R979" s="6" t="str">
        <f>IF(ISBLANK(N979)=FALSE,IF(ISERROR(INDEX(지갑!$D$2:$D$1048576,MATCH($N979&amp;O979,지갑!$J$2:$J$1048576,0))) = TRUE, "", INDEX(지갑!$D$2:$D$1048576,MATCH($N979&amp;O979,지갑!$J$2:$J$1048576,0))),"")</f>
        <v>Peertec</v>
      </c>
      <c r="S979" s="6" t="s">
        <v>1300</v>
      </c>
      <c r="T979" s="12">
        <v>44468.742338483797</v>
      </c>
      <c r="U979" s="2" t="str">
        <f t="shared" si="93"/>
        <v>2021-09-29</v>
      </c>
    </row>
    <row r="980" spans="1:21">
      <c r="A980" s="2" t="s">
        <v>3</v>
      </c>
      <c r="B980" s="2" t="str">
        <f t="shared" si="91"/>
        <v>Huobi</v>
      </c>
      <c r="C980" s="2" t="str">
        <f t="shared" si="92"/>
        <v>Peertec</v>
      </c>
      <c r="F980" s="2" t="str">
        <f t="shared" si="88"/>
        <v>BTC</v>
      </c>
      <c r="G980" s="2" t="str">
        <f>IF(INDEX(지갑!$H:$H,MATCH(A980&amp;B980&amp;C980&amp;D980&amp;E980&amp;F980&amp;H980,지갑!$K:$K,0))=0, "",INDEX(지갑!$H:$H,MATCH(A980&amp;B980&amp;C980&amp;D980&amp;E980&amp;F980&amp;H980,지갑!$K:$K,0)))</f>
        <v>1MdatewJkKfSptYBaJvgEBFYCEbiCkELVt</v>
      </c>
      <c r="I980" s="6" t="s">
        <v>858</v>
      </c>
      <c r="J980" s="6" t="s">
        <v>58</v>
      </c>
      <c r="K980" s="6" t="s">
        <v>9</v>
      </c>
      <c r="L980" s="6" t="s">
        <v>9</v>
      </c>
      <c r="M980" s="9">
        <v>99.999600000000001</v>
      </c>
      <c r="N980" s="6" t="s">
        <v>393</v>
      </c>
      <c r="P980" s="6" t="str">
        <f>IF(ISBLANK(N980)=FALSE,IF(ISERROR(INDEX(지갑!$B$2:$B$1048576,MATCH($N980&amp;O980,지갑!$J$2:$J$1048576,0))) = TRUE, "", INDEX(지갑!$B$2:$B$1048576,MATCH($N980&amp;O980,지갑!$J$2:$J$1048576,0))),"")</f>
        <v>exchange</v>
      </c>
      <c r="Q980" s="6" t="str">
        <f>IF(ISBLANK(N980)=FALSE,IF(ISERROR(INDEX(지갑!$C$2:$C$1048576,MATCH($N980&amp;O980,지갑!$J$2:$J$1048576,0))) = TRUE, "", INDEX(지갑!$C$2:$C$1048576,MATCH($N980&amp;O980,지갑!$J$2:$J$1048576,0))),"")</f>
        <v>Gopax</v>
      </c>
      <c r="R980" s="6" t="str">
        <f>IF(ISBLANK(N980)=FALSE,IF(ISERROR(INDEX(지갑!$D$2:$D$1048576,MATCH($N980&amp;O980,지갑!$J$2:$J$1048576,0))) = TRUE, "", INDEX(지갑!$D$2:$D$1048576,MATCH($N980&amp;O980,지갑!$J$2:$J$1048576,0))),"")</f>
        <v>Gopax</v>
      </c>
      <c r="S980" s="6" t="s">
        <v>1301</v>
      </c>
      <c r="T980" s="12">
        <v>44469.475400914351</v>
      </c>
      <c r="U980" s="2" t="str">
        <f t="shared" si="93"/>
        <v>2021-09-30</v>
      </c>
    </row>
    <row r="981" spans="1:21">
      <c r="A981" s="2" t="s">
        <v>3</v>
      </c>
      <c r="B981" s="2" t="str">
        <f t="shared" si="91"/>
        <v>Huobi</v>
      </c>
      <c r="C981" s="2" t="str">
        <f t="shared" si="92"/>
        <v>Peertec</v>
      </c>
      <c r="F981" s="2" t="str">
        <f t="shared" si="88"/>
        <v>BTC</v>
      </c>
      <c r="G981" s="2" t="str">
        <f>IF(INDEX(지갑!$H:$H,MATCH(A981&amp;B981&amp;C981&amp;D981&amp;E981&amp;F981&amp;H981,지갑!$K:$K,0))=0, "",INDEX(지갑!$H:$H,MATCH(A981&amp;B981&amp;C981&amp;D981&amp;E981&amp;F981&amp;H981,지갑!$K:$K,0)))</f>
        <v>1MdatewJkKfSptYBaJvgEBFYCEbiCkELVt</v>
      </c>
      <c r="I981" s="6" t="s">
        <v>858</v>
      </c>
      <c r="J981" s="6" t="s">
        <v>58</v>
      </c>
      <c r="K981" s="6" t="s">
        <v>9</v>
      </c>
      <c r="L981" s="6" t="s">
        <v>9</v>
      </c>
      <c r="M981" s="9">
        <v>29.000399999999999</v>
      </c>
      <c r="N981" s="6" t="s">
        <v>393</v>
      </c>
      <c r="P981" s="6" t="str">
        <f>IF(ISBLANK(N981)=FALSE,IF(ISERROR(INDEX(지갑!$B$2:$B$1048576,MATCH($N981&amp;O981,지갑!$J$2:$J$1048576,0))) = TRUE, "", INDEX(지갑!$B$2:$B$1048576,MATCH($N981&amp;O981,지갑!$J$2:$J$1048576,0))),"")</f>
        <v>exchange</v>
      </c>
      <c r="Q981" s="6" t="str">
        <f>IF(ISBLANK(N981)=FALSE,IF(ISERROR(INDEX(지갑!$C$2:$C$1048576,MATCH($N981&amp;O981,지갑!$J$2:$J$1048576,0))) = TRUE, "", INDEX(지갑!$C$2:$C$1048576,MATCH($N981&amp;O981,지갑!$J$2:$J$1048576,0))),"")</f>
        <v>Gopax</v>
      </c>
      <c r="R981" s="6" t="str">
        <f>IF(ISBLANK(N981)=FALSE,IF(ISERROR(INDEX(지갑!$D$2:$D$1048576,MATCH($N981&amp;O981,지갑!$J$2:$J$1048576,0))) = TRUE, "", INDEX(지갑!$D$2:$D$1048576,MATCH($N981&amp;O981,지갑!$J$2:$J$1048576,0))),"")</f>
        <v>Gopax</v>
      </c>
      <c r="S981" s="6" t="s">
        <v>1302</v>
      </c>
      <c r="T981" s="12">
        <v>44469.475403055563</v>
      </c>
      <c r="U981" s="2" t="str">
        <f t="shared" si="93"/>
        <v>2021-09-30</v>
      </c>
    </row>
    <row r="982" spans="1:21">
      <c r="A982" s="2" t="s">
        <v>3</v>
      </c>
      <c r="B982" s="2" t="str">
        <f t="shared" si="91"/>
        <v>Huobi</v>
      </c>
      <c r="C982" s="2" t="str">
        <f t="shared" si="92"/>
        <v>Peertec</v>
      </c>
      <c r="F982" s="2" t="str">
        <f t="shared" si="88"/>
        <v>ETH</v>
      </c>
      <c r="G982" s="2" t="str">
        <f>IF(INDEX(지갑!$H:$H,MATCH(A982&amp;B982&amp;C982&amp;D982&amp;E982&amp;F982&amp;H982,지갑!$K:$K,0))=0, "",INDEX(지갑!$H:$H,MATCH(A982&amp;B982&amp;C982&amp;D982&amp;E982&amp;F982&amp;H982,지갑!$K:$K,0)))</f>
        <v>0xdb245cf0aec8bf5d4b3002d00f3e701e80ba380a</v>
      </c>
      <c r="I982" s="6" t="s">
        <v>858</v>
      </c>
      <c r="J982" s="6" t="s">
        <v>58</v>
      </c>
      <c r="K982" s="6" t="s">
        <v>11</v>
      </c>
      <c r="L982" s="6" t="s">
        <v>11</v>
      </c>
      <c r="M982" s="9">
        <v>1357.56904609</v>
      </c>
      <c r="N982" s="6" t="s">
        <v>416</v>
      </c>
      <c r="P982" s="6" t="str">
        <f>IF(ISBLANK(N982)=FALSE,IF(ISERROR(INDEX(지갑!$B$2:$B$1048576,MATCH($N982&amp;O982,지갑!$J$2:$J$1048576,0))) = TRUE, "", INDEX(지갑!$B$2:$B$1048576,MATCH($N982&amp;O982,지갑!$J$2:$J$1048576,0))),"")</f>
        <v>exchange</v>
      </c>
      <c r="Q982" s="6" t="str">
        <f>IF(ISBLANK(N982)=FALSE,IF(ISERROR(INDEX(지갑!$C$2:$C$1048576,MATCH($N982&amp;O982,지갑!$J$2:$J$1048576,0))) = TRUE, "", INDEX(지갑!$C$2:$C$1048576,MATCH($N982&amp;O982,지갑!$J$2:$J$1048576,0))),"")</f>
        <v>Gopax</v>
      </c>
      <c r="R982" s="6" t="str">
        <f>IF(ISBLANK(N982)=FALSE,IF(ISERROR(INDEX(지갑!$D$2:$D$1048576,MATCH($N982&amp;O982,지갑!$J$2:$J$1048576,0))) = TRUE, "", INDEX(지갑!$D$2:$D$1048576,MATCH($N982&amp;O982,지갑!$J$2:$J$1048576,0))),"")</f>
        <v>Gopax</v>
      </c>
      <c r="S982" s="6" t="s">
        <v>1303</v>
      </c>
      <c r="T982" s="12">
        <v>44469.654514849542</v>
      </c>
      <c r="U982" s="2" t="str">
        <f t="shared" si="93"/>
        <v>2021-09-30</v>
      </c>
    </row>
    <row r="983" spans="1:21">
      <c r="A983" s="2" t="s">
        <v>3</v>
      </c>
      <c r="B983" s="2" t="str">
        <f t="shared" si="91"/>
        <v>Huobi</v>
      </c>
      <c r="C983" s="2" t="str">
        <f t="shared" si="92"/>
        <v>Peertec</v>
      </c>
      <c r="F983" s="2" t="str">
        <f t="shared" si="88"/>
        <v>USDT</v>
      </c>
      <c r="G983" s="2" t="str">
        <f>IF(INDEX(지갑!$H:$H,MATCH(A983&amp;B983&amp;C983&amp;D983&amp;E983&amp;F983&amp;H983,지갑!$K:$K,0))=0, "",INDEX(지갑!$H:$H,MATCH(A983&amp;B983&amp;C983&amp;D983&amp;E983&amp;F983&amp;H983,지갑!$K:$K,0)))</f>
        <v>0xdb245cf0aec8bf5d4b3002d00f3e701e80ba380a</v>
      </c>
      <c r="I983" s="6" t="s">
        <v>858</v>
      </c>
      <c r="J983" s="6" t="s">
        <v>58</v>
      </c>
      <c r="K983" s="6" t="s">
        <v>13</v>
      </c>
      <c r="L983" s="6" t="s">
        <v>1005</v>
      </c>
      <c r="M983" s="9">
        <v>1999999.92766072</v>
      </c>
      <c r="N983" s="6" t="s">
        <v>199</v>
      </c>
      <c r="P983" s="6" t="str">
        <f>IF(ISBLANK(N983)=FALSE,IF(ISERROR(INDEX(지갑!$B$2:$B$1048576,MATCH($N983&amp;O983,지갑!$J$2:$J$1048576,0))) = TRUE, "", INDEX(지갑!$B$2:$B$1048576,MATCH($N983&amp;O983,지갑!$J$2:$J$1048576,0))),"")</f>
        <v>exchange</v>
      </c>
      <c r="Q983" s="6" t="str">
        <f>IF(ISBLANK(N983)=FALSE,IF(ISERROR(INDEX(지갑!$C$2:$C$1048576,MATCH($N983&amp;O983,지갑!$J$2:$J$1048576,0))) = TRUE, "", INDEX(지갑!$C$2:$C$1048576,MATCH($N983&amp;O983,지갑!$J$2:$J$1048576,0))),"")</f>
        <v>FTX</v>
      </c>
      <c r="R983" s="6" t="str">
        <f>IF(ISBLANK(N983)=FALSE,IF(ISERROR(INDEX(지갑!$D$2:$D$1048576,MATCH($N983&amp;O983,지갑!$J$2:$J$1048576,0))) = TRUE, "", INDEX(지갑!$D$2:$D$1048576,MATCH($N983&amp;O983,지갑!$J$2:$J$1048576,0))),"")</f>
        <v>Peertec</v>
      </c>
      <c r="S983" s="6" t="s">
        <v>1304</v>
      </c>
      <c r="T983" s="12">
        <v>44471.126308449071</v>
      </c>
      <c r="U983" s="2" t="str">
        <f t="shared" si="93"/>
        <v>2021-10-02</v>
      </c>
    </row>
    <row r="984" spans="1:21">
      <c r="A984" s="2" t="s">
        <v>3</v>
      </c>
      <c r="B984" s="2" t="str">
        <f t="shared" si="91"/>
        <v>Huobi</v>
      </c>
      <c r="C984" s="2" t="str">
        <f t="shared" si="92"/>
        <v>Peertec</v>
      </c>
      <c r="F984" s="2" t="str">
        <f t="shared" si="88"/>
        <v>USDT</v>
      </c>
      <c r="G984" s="2" t="str">
        <f>IF(INDEX(지갑!$H:$H,MATCH(A984&amp;B984&amp;C984&amp;D984&amp;E984&amp;F984&amp;H984,지갑!$K:$K,0))=0, "",INDEX(지갑!$H:$H,MATCH(A984&amp;B984&amp;C984&amp;D984&amp;E984&amp;F984&amp;H984,지갑!$K:$K,0)))</f>
        <v>0xdb245cf0aec8bf5d4b3002d00f3e701e80ba380a</v>
      </c>
      <c r="I984" s="6" t="s">
        <v>858</v>
      </c>
      <c r="J984" s="6" t="s">
        <v>58</v>
      </c>
      <c r="K984" s="6" t="s">
        <v>13</v>
      </c>
      <c r="L984" s="6" t="s">
        <v>1005</v>
      </c>
      <c r="M984" s="9">
        <v>1999999.92766072</v>
      </c>
      <c r="N984" s="6" t="s">
        <v>199</v>
      </c>
      <c r="P984" s="6" t="str">
        <f>IF(ISBLANK(N984)=FALSE,IF(ISERROR(INDEX(지갑!$B$2:$B$1048576,MATCH($N984&amp;O984,지갑!$J$2:$J$1048576,0))) = TRUE, "", INDEX(지갑!$B$2:$B$1048576,MATCH($N984&amp;O984,지갑!$J$2:$J$1048576,0))),"")</f>
        <v>exchange</v>
      </c>
      <c r="Q984" s="6" t="str">
        <f>IF(ISBLANK(N984)=FALSE,IF(ISERROR(INDEX(지갑!$C$2:$C$1048576,MATCH($N984&amp;O984,지갑!$J$2:$J$1048576,0))) = TRUE, "", INDEX(지갑!$C$2:$C$1048576,MATCH($N984&amp;O984,지갑!$J$2:$J$1048576,0))),"")</f>
        <v>FTX</v>
      </c>
      <c r="R984" s="6" t="str">
        <f>IF(ISBLANK(N984)=FALSE,IF(ISERROR(INDEX(지갑!$D$2:$D$1048576,MATCH($N984&amp;O984,지갑!$J$2:$J$1048576,0))) = TRUE, "", INDEX(지갑!$D$2:$D$1048576,MATCH($N984&amp;O984,지갑!$J$2:$J$1048576,0))),"")</f>
        <v>Peertec</v>
      </c>
      <c r="S984" s="6" t="s">
        <v>1305</v>
      </c>
      <c r="T984" s="12">
        <v>44471.127009282412</v>
      </c>
      <c r="U984" s="2" t="str">
        <f t="shared" si="93"/>
        <v>2021-10-02</v>
      </c>
    </row>
    <row r="985" spans="1:21">
      <c r="A985" s="2" t="s">
        <v>3</v>
      </c>
      <c r="B985" s="2" t="str">
        <f t="shared" ref="B985:B1016" si="94">I985</f>
        <v>Huobi</v>
      </c>
      <c r="C985" s="2" t="str">
        <f t="shared" ref="C985:C1016" si="95">J985</f>
        <v>Peertec</v>
      </c>
      <c r="F985" s="2" t="str">
        <f t="shared" si="88"/>
        <v>USDT</v>
      </c>
      <c r="G985" s="2" t="str">
        <f>IF(INDEX(지갑!$H:$H,MATCH(A985&amp;B985&amp;C985&amp;D985&amp;E985&amp;F985&amp;H985,지갑!$K:$K,0))=0, "",INDEX(지갑!$H:$H,MATCH(A985&amp;B985&amp;C985&amp;D985&amp;E985&amp;F985&amp;H985,지갑!$K:$K,0)))</f>
        <v>0xdb245cf0aec8bf5d4b3002d00f3e701e80ba380a</v>
      </c>
      <c r="I985" s="6" t="s">
        <v>858</v>
      </c>
      <c r="J985" s="6" t="s">
        <v>58</v>
      </c>
      <c r="K985" s="6" t="s">
        <v>13</v>
      </c>
      <c r="L985" s="6" t="s">
        <v>1005</v>
      </c>
      <c r="M985" s="9">
        <v>999998.92774197995</v>
      </c>
      <c r="N985" s="6" t="s">
        <v>199</v>
      </c>
      <c r="P985" s="6" t="str">
        <f>IF(ISBLANK(N985)=FALSE,IF(ISERROR(INDEX(지갑!$B$2:$B$1048576,MATCH($N985&amp;O985,지갑!$J$2:$J$1048576,0))) = TRUE, "", INDEX(지갑!$B$2:$B$1048576,MATCH($N985&amp;O985,지갑!$J$2:$J$1048576,0))),"")</f>
        <v>exchange</v>
      </c>
      <c r="Q985" s="6" t="str">
        <f>IF(ISBLANK(N985)=FALSE,IF(ISERROR(INDEX(지갑!$C$2:$C$1048576,MATCH($N985&amp;O985,지갑!$J$2:$J$1048576,0))) = TRUE, "", INDEX(지갑!$C$2:$C$1048576,MATCH($N985&amp;O985,지갑!$J$2:$J$1048576,0))),"")</f>
        <v>FTX</v>
      </c>
      <c r="R985" s="6" t="str">
        <f>IF(ISBLANK(N985)=FALSE,IF(ISERROR(INDEX(지갑!$D$2:$D$1048576,MATCH($N985&amp;O985,지갑!$J$2:$J$1048576,0))) = TRUE, "", INDEX(지갑!$D$2:$D$1048576,MATCH($N985&amp;O985,지갑!$J$2:$J$1048576,0))),"")</f>
        <v>Peertec</v>
      </c>
      <c r="S985" s="6" t="s">
        <v>1306</v>
      </c>
      <c r="T985" s="12">
        <v>44471.127710624998</v>
      </c>
      <c r="U985" s="2" t="str">
        <f t="shared" si="93"/>
        <v>2021-10-02</v>
      </c>
    </row>
    <row r="986" spans="1:21">
      <c r="A986" s="2" t="s">
        <v>3</v>
      </c>
      <c r="B986" s="2" t="str">
        <f t="shared" si="94"/>
        <v>Huobi</v>
      </c>
      <c r="C986" s="2" t="str">
        <f t="shared" si="95"/>
        <v>Peertec</v>
      </c>
      <c r="F986" s="2" t="str">
        <f t="shared" ref="F986:F1049" si="96">K986</f>
        <v>ETH</v>
      </c>
      <c r="G986" s="2" t="str">
        <f>IF(INDEX(지갑!$H:$H,MATCH(A986&amp;B986&amp;C986&amp;D986&amp;E986&amp;F986&amp;H986,지갑!$K:$K,0))=0, "",INDEX(지갑!$H:$H,MATCH(A986&amp;B986&amp;C986&amp;D986&amp;E986&amp;F986&amp;H986,지갑!$K:$K,0)))</f>
        <v>0xdb245cf0aec8bf5d4b3002d00f3e701e80ba380a</v>
      </c>
      <c r="I986" s="6" t="s">
        <v>858</v>
      </c>
      <c r="J986" s="6" t="s">
        <v>58</v>
      </c>
      <c r="K986" s="6" t="s">
        <v>11</v>
      </c>
      <c r="L986" s="6" t="s">
        <v>11</v>
      </c>
      <c r="M986" s="9">
        <v>902.13481558000001</v>
      </c>
      <c r="N986" s="6" t="s">
        <v>234</v>
      </c>
      <c r="P986" s="6" t="str">
        <f>IF(ISBLANK(N986)=FALSE,IF(ISERROR(INDEX(지갑!$B$2:$B$1048576,MATCH($N986&amp;O986,지갑!$J$2:$J$1048576,0))) = TRUE, "", INDEX(지갑!$B$2:$B$1048576,MATCH($N986&amp;O986,지갑!$J$2:$J$1048576,0))),"")</f>
        <v/>
      </c>
      <c r="Q986" s="6" t="str">
        <f>IF(ISBLANK(N986)=FALSE,IF(ISERROR(INDEX(지갑!$C$2:$C$1048576,MATCH($N986&amp;O986,지갑!$J$2:$J$1048576,0))) = TRUE, "", INDEX(지갑!$C$2:$C$1048576,MATCH($N986&amp;O986,지갑!$J$2:$J$1048576,0))),"")</f>
        <v/>
      </c>
      <c r="R986" s="6" t="str">
        <f>IF(ISBLANK(N986)=FALSE,IF(ISERROR(INDEX(지갑!$D$2:$D$1048576,MATCH($N986&amp;O986,지갑!$J$2:$J$1048576,0))) = TRUE, "", INDEX(지갑!$D$2:$D$1048576,MATCH($N986&amp;O986,지갑!$J$2:$J$1048576,0))),"")</f>
        <v/>
      </c>
      <c r="S986" s="6" t="s">
        <v>1307</v>
      </c>
      <c r="T986" s="12">
        <v>44473.375641956023</v>
      </c>
      <c r="U986" s="2" t="str">
        <f t="shared" si="93"/>
        <v>2021-10-04</v>
      </c>
    </row>
    <row r="987" spans="1:21">
      <c r="A987" s="2" t="s">
        <v>3</v>
      </c>
      <c r="B987" s="2" t="str">
        <f t="shared" si="94"/>
        <v>Huobi</v>
      </c>
      <c r="C987" s="2" t="str">
        <f t="shared" si="95"/>
        <v>Peertec</v>
      </c>
      <c r="F987" s="2" t="str">
        <f t="shared" si="96"/>
        <v>BTC</v>
      </c>
      <c r="G987" s="2" t="str">
        <f>IF(INDEX(지갑!$H:$H,MATCH(A987&amp;B987&amp;C987&amp;D987&amp;E987&amp;F987&amp;H987,지갑!$K:$K,0))=0, "",INDEX(지갑!$H:$H,MATCH(A987&amp;B987&amp;C987&amp;D987&amp;E987&amp;F987&amp;H987,지갑!$K:$K,0)))</f>
        <v>1MdatewJkKfSptYBaJvgEBFYCEbiCkELVt</v>
      </c>
      <c r="I987" s="6" t="s">
        <v>858</v>
      </c>
      <c r="J987" s="6" t="s">
        <v>58</v>
      </c>
      <c r="K987" s="6" t="s">
        <v>9</v>
      </c>
      <c r="L987" s="6" t="s">
        <v>1005</v>
      </c>
      <c r="M987" s="9">
        <v>99.999998529999999</v>
      </c>
      <c r="N987" s="6" t="s">
        <v>199</v>
      </c>
      <c r="P987" s="6" t="str">
        <f>IF(ISBLANK(N987)=FALSE,IF(ISERROR(INDEX(지갑!$B$2:$B$1048576,MATCH($N987&amp;O987,지갑!$J$2:$J$1048576,0))) = TRUE, "", INDEX(지갑!$B$2:$B$1048576,MATCH($N987&amp;O987,지갑!$J$2:$J$1048576,0))),"")</f>
        <v>exchange</v>
      </c>
      <c r="Q987" s="6" t="str">
        <f>IF(ISBLANK(N987)=FALSE,IF(ISERROR(INDEX(지갑!$C$2:$C$1048576,MATCH($N987&amp;O987,지갑!$J$2:$J$1048576,0))) = TRUE, "", INDEX(지갑!$C$2:$C$1048576,MATCH($N987&amp;O987,지갑!$J$2:$J$1048576,0))),"")</f>
        <v>FTX</v>
      </c>
      <c r="R987" s="6" t="str">
        <f>IF(ISBLANK(N987)=FALSE,IF(ISERROR(INDEX(지갑!$D$2:$D$1048576,MATCH($N987&amp;O987,지갑!$J$2:$J$1048576,0))) = TRUE, "", INDEX(지갑!$D$2:$D$1048576,MATCH($N987&amp;O987,지갑!$J$2:$J$1048576,0))),"")</f>
        <v>Peertec</v>
      </c>
      <c r="S987" s="6" t="s">
        <v>1308</v>
      </c>
      <c r="T987" s="12">
        <v>44474.528716354173</v>
      </c>
      <c r="U987" s="2" t="str">
        <f t="shared" si="93"/>
        <v>2021-10-05</v>
      </c>
    </row>
    <row r="988" spans="1:21">
      <c r="A988" s="2" t="s">
        <v>3</v>
      </c>
      <c r="B988" s="2" t="str">
        <f t="shared" si="94"/>
        <v>Huobi</v>
      </c>
      <c r="C988" s="2" t="str">
        <f t="shared" si="95"/>
        <v>Peertec</v>
      </c>
      <c r="F988" s="2" t="str">
        <f t="shared" si="96"/>
        <v>BTC</v>
      </c>
      <c r="G988" s="2" t="str">
        <f>IF(INDEX(지갑!$H:$H,MATCH(A988&amp;B988&amp;C988&amp;D988&amp;E988&amp;F988&amp;H988,지갑!$K:$K,0))=0, "",INDEX(지갑!$H:$H,MATCH(A988&amp;B988&amp;C988&amp;D988&amp;E988&amp;F988&amp;H988,지갑!$K:$K,0)))</f>
        <v>1MdatewJkKfSptYBaJvgEBFYCEbiCkELVt</v>
      </c>
      <c r="I988" s="6" t="s">
        <v>858</v>
      </c>
      <c r="J988" s="6" t="s">
        <v>58</v>
      </c>
      <c r="K988" s="6" t="s">
        <v>9</v>
      </c>
      <c r="L988" s="6" t="s">
        <v>9</v>
      </c>
      <c r="M988" s="9">
        <v>89.860182300000005</v>
      </c>
      <c r="N988" s="6" t="s">
        <v>69</v>
      </c>
      <c r="P988" s="6" t="str">
        <f>IF(ISBLANK(N988)=FALSE,IF(ISERROR(INDEX(지갑!$B$2:$B$1048576,MATCH($N988&amp;O988,지갑!$J$2:$J$1048576,0))) = TRUE, "", INDEX(지갑!$B$2:$B$1048576,MATCH($N988&amp;O988,지갑!$J$2:$J$1048576,0))),"")</f>
        <v>exchange</v>
      </c>
      <c r="Q988" s="6" t="str">
        <f>IF(ISBLANK(N988)=FALSE,IF(ISERROR(INDEX(지갑!$C$2:$C$1048576,MATCH($N988&amp;O988,지갑!$J$2:$J$1048576,0))) = TRUE, "", INDEX(지갑!$C$2:$C$1048576,MATCH($N988&amp;O988,지갑!$J$2:$J$1048576,0))),"")</f>
        <v>Binance</v>
      </c>
      <c r="R988" s="6" t="str">
        <f>IF(ISBLANK(N988)=FALSE,IF(ISERROR(INDEX(지갑!$D$2:$D$1048576,MATCH($N988&amp;O988,지갑!$J$2:$J$1048576,0))) = TRUE, "", INDEX(지갑!$D$2:$D$1048576,MATCH($N988&amp;O988,지갑!$J$2:$J$1048576,0))),"")</f>
        <v>BBRICK</v>
      </c>
      <c r="S988" s="6" t="s">
        <v>1309</v>
      </c>
      <c r="T988" s="12">
        <v>44474.571630902778</v>
      </c>
      <c r="U988" s="2" t="str">
        <f t="shared" si="93"/>
        <v>2021-10-05</v>
      </c>
    </row>
    <row r="989" spans="1:21">
      <c r="A989" s="2" t="s">
        <v>3</v>
      </c>
      <c r="B989" s="2" t="str">
        <f t="shared" si="94"/>
        <v>Huobi</v>
      </c>
      <c r="C989" s="2" t="str">
        <f t="shared" si="95"/>
        <v>Peertec</v>
      </c>
      <c r="F989" s="2" t="str">
        <f t="shared" si="96"/>
        <v>ETH</v>
      </c>
      <c r="G989" s="2" t="str">
        <f>IF(INDEX(지갑!$H:$H,MATCH(A989&amp;B989&amp;C989&amp;D989&amp;E989&amp;F989&amp;H989,지갑!$K:$K,0))=0, "",INDEX(지갑!$H:$H,MATCH(A989&amp;B989&amp;C989&amp;D989&amp;E989&amp;F989&amp;H989,지갑!$K:$K,0)))</f>
        <v>0xdb245cf0aec8bf5d4b3002d00f3e701e80ba380a</v>
      </c>
      <c r="I989" s="6" t="s">
        <v>858</v>
      </c>
      <c r="J989" s="6" t="s">
        <v>58</v>
      </c>
      <c r="K989" s="6" t="s">
        <v>11</v>
      </c>
      <c r="L989" s="6" t="s">
        <v>1005</v>
      </c>
      <c r="M989" s="9">
        <v>398.49459442</v>
      </c>
      <c r="N989" s="6" t="s">
        <v>199</v>
      </c>
      <c r="P989" s="6" t="str">
        <f>IF(ISBLANK(N989)=FALSE,IF(ISERROR(INDEX(지갑!$B$2:$B$1048576,MATCH($N989&amp;O989,지갑!$J$2:$J$1048576,0))) = TRUE, "", INDEX(지갑!$B$2:$B$1048576,MATCH($N989&amp;O989,지갑!$J$2:$J$1048576,0))),"")</f>
        <v>exchange</v>
      </c>
      <c r="Q989" s="6" t="str">
        <f>IF(ISBLANK(N989)=FALSE,IF(ISERROR(INDEX(지갑!$C$2:$C$1048576,MATCH($N989&amp;O989,지갑!$J$2:$J$1048576,0))) = TRUE, "", INDEX(지갑!$C$2:$C$1048576,MATCH($N989&amp;O989,지갑!$J$2:$J$1048576,0))),"")</f>
        <v>FTX</v>
      </c>
      <c r="R989" s="6" t="str">
        <f>IF(ISBLANK(N989)=FALSE,IF(ISERROR(INDEX(지갑!$D$2:$D$1048576,MATCH($N989&amp;O989,지갑!$J$2:$J$1048576,0))) = TRUE, "", INDEX(지갑!$D$2:$D$1048576,MATCH($N989&amp;O989,지갑!$J$2:$J$1048576,0))),"")</f>
        <v>Peertec</v>
      </c>
      <c r="S989" s="6" t="s">
        <v>1310</v>
      </c>
      <c r="T989" s="12">
        <v>44474.585173634259</v>
      </c>
      <c r="U989" s="2" t="str">
        <f t="shared" si="93"/>
        <v>2021-10-05</v>
      </c>
    </row>
    <row r="990" spans="1:21">
      <c r="A990" s="2" t="s">
        <v>3</v>
      </c>
      <c r="B990" s="2" t="str">
        <f t="shared" si="94"/>
        <v>Huobi</v>
      </c>
      <c r="C990" s="2" t="str">
        <f t="shared" si="95"/>
        <v>Peertec</v>
      </c>
      <c r="F990" s="2" t="str">
        <f t="shared" si="96"/>
        <v>ETH</v>
      </c>
      <c r="G990" s="2" t="str">
        <f>IF(INDEX(지갑!$H:$H,MATCH(A990&amp;B990&amp;C990&amp;D990&amp;E990&amp;F990&amp;H990,지갑!$K:$K,0))=0, "",INDEX(지갑!$H:$H,MATCH(A990&amp;B990&amp;C990&amp;D990&amp;E990&amp;F990&amp;H990,지갑!$K:$K,0)))</f>
        <v>0xdb245cf0aec8bf5d4b3002d00f3e701e80ba380a</v>
      </c>
      <c r="I990" s="6" t="s">
        <v>858</v>
      </c>
      <c r="J990" s="6" t="s">
        <v>58</v>
      </c>
      <c r="K990" s="6" t="s">
        <v>11</v>
      </c>
      <c r="L990" s="6" t="s">
        <v>1005</v>
      </c>
      <c r="M990" s="9">
        <v>599.99997905999999</v>
      </c>
      <c r="N990" s="6" t="s">
        <v>199</v>
      </c>
      <c r="P990" s="6" t="str">
        <f>IF(ISBLANK(N990)=FALSE,IF(ISERROR(INDEX(지갑!$B$2:$B$1048576,MATCH($N990&amp;O990,지갑!$J$2:$J$1048576,0))) = TRUE, "", INDEX(지갑!$B$2:$B$1048576,MATCH($N990&amp;O990,지갑!$J$2:$J$1048576,0))),"")</f>
        <v>exchange</v>
      </c>
      <c r="Q990" s="6" t="str">
        <f>IF(ISBLANK(N990)=FALSE,IF(ISERROR(INDEX(지갑!$C$2:$C$1048576,MATCH($N990&amp;O990,지갑!$J$2:$J$1048576,0))) = TRUE, "", INDEX(지갑!$C$2:$C$1048576,MATCH($N990&amp;O990,지갑!$J$2:$J$1048576,0))),"")</f>
        <v>FTX</v>
      </c>
      <c r="R990" s="6" t="str">
        <f>IF(ISBLANK(N990)=FALSE,IF(ISERROR(INDEX(지갑!$D$2:$D$1048576,MATCH($N990&amp;O990,지갑!$J$2:$J$1048576,0))) = TRUE, "", INDEX(지갑!$D$2:$D$1048576,MATCH($N990&amp;O990,지갑!$J$2:$J$1048576,0))),"")</f>
        <v>Peertec</v>
      </c>
      <c r="S990" s="6" t="s">
        <v>1311</v>
      </c>
      <c r="T990" s="12">
        <v>44474.754775532398</v>
      </c>
      <c r="U990" s="2" t="str">
        <f t="shared" si="93"/>
        <v>2021-10-05</v>
      </c>
    </row>
    <row r="991" spans="1:21">
      <c r="A991" s="2" t="s">
        <v>3</v>
      </c>
      <c r="B991" s="2" t="str">
        <f t="shared" si="94"/>
        <v>Huobi</v>
      </c>
      <c r="C991" s="2" t="str">
        <f t="shared" si="95"/>
        <v>Peertec</v>
      </c>
      <c r="F991" s="2" t="str">
        <f t="shared" si="96"/>
        <v>USDT</v>
      </c>
      <c r="G991" s="2" t="str">
        <f>IF(INDEX(지갑!$H:$H,MATCH(A991&amp;B991&amp;C991&amp;D991&amp;E991&amp;F991&amp;H991,지갑!$K:$K,0))=0, "",INDEX(지갑!$H:$H,MATCH(A991&amp;B991&amp;C991&amp;D991&amp;E991&amp;F991&amp;H991,지갑!$K:$K,0)))</f>
        <v>0xdb245cf0aec8bf5d4b3002d00f3e701e80ba380a</v>
      </c>
      <c r="I991" s="6" t="s">
        <v>858</v>
      </c>
      <c r="J991" s="6" t="s">
        <v>58</v>
      </c>
      <c r="K991" s="6" t="s">
        <v>13</v>
      </c>
      <c r="L991" s="6" t="s">
        <v>1005</v>
      </c>
      <c r="M991" s="9">
        <v>82278.172087359999</v>
      </c>
      <c r="N991" s="6" t="s">
        <v>199</v>
      </c>
      <c r="P991" s="6" t="str">
        <f>IF(ISBLANK(N991)=FALSE,IF(ISERROR(INDEX(지갑!$B$2:$B$1048576,MATCH($N991&amp;O991,지갑!$J$2:$J$1048576,0))) = TRUE, "", INDEX(지갑!$B$2:$B$1048576,MATCH($N991&amp;O991,지갑!$J$2:$J$1048576,0))),"")</f>
        <v>exchange</v>
      </c>
      <c r="Q991" s="6" t="str">
        <f>IF(ISBLANK(N991)=FALSE,IF(ISERROR(INDEX(지갑!$C$2:$C$1048576,MATCH($N991&amp;O991,지갑!$J$2:$J$1048576,0))) = TRUE, "", INDEX(지갑!$C$2:$C$1048576,MATCH($N991&amp;O991,지갑!$J$2:$J$1048576,0))),"")</f>
        <v>FTX</v>
      </c>
      <c r="R991" s="6" t="str">
        <f>IF(ISBLANK(N991)=FALSE,IF(ISERROR(INDEX(지갑!$D$2:$D$1048576,MATCH($N991&amp;O991,지갑!$J$2:$J$1048576,0))) = TRUE, "", INDEX(지갑!$D$2:$D$1048576,MATCH($N991&amp;O991,지갑!$J$2:$J$1048576,0))),"")</f>
        <v>Peertec</v>
      </c>
      <c r="S991" s="6" t="s">
        <v>1312</v>
      </c>
      <c r="T991" s="12">
        <v>44477.610341805557</v>
      </c>
      <c r="U991" s="2" t="str">
        <f t="shared" si="93"/>
        <v>2021-10-08</v>
      </c>
    </row>
    <row r="992" spans="1:21">
      <c r="A992" s="2" t="s">
        <v>3</v>
      </c>
      <c r="B992" s="2" t="str">
        <f t="shared" si="94"/>
        <v>Huobi</v>
      </c>
      <c r="C992" s="2" t="str">
        <f t="shared" si="95"/>
        <v>Peertec</v>
      </c>
      <c r="F992" s="2" t="str">
        <f t="shared" si="96"/>
        <v>USDT</v>
      </c>
      <c r="G992" s="2" t="str">
        <f>IF(INDEX(지갑!$H:$H,MATCH(A992&amp;B992&amp;C992&amp;D992&amp;E992&amp;F992&amp;H992,지갑!$K:$K,0))=0, "",INDEX(지갑!$H:$H,MATCH(A992&amp;B992&amp;C992&amp;D992&amp;E992&amp;F992&amp;H992,지갑!$K:$K,0)))</f>
        <v>0xdb245cf0aec8bf5d4b3002d00f3e701e80ba380a</v>
      </c>
      <c r="I992" s="6" t="s">
        <v>858</v>
      </c>
      <c r="J992" s="6" t="s">
        <v>58</v>
      </c>
      <c r="K992" s="6" t="s">
        <v>13</v>
      </c>
      <c r="L992" s="6" t="s">
        <v>1005</v>
      </c>
      <c r="M992" s="9">
        <v>779998.92828512995</v>
      </c>
      <c r="N992" s="6" t="s">
        <v>199</v>
      </c>
      <c r="P992" s="6" t="str">
        <f>IF(ISBLANK(N992)=FALSE,IF(ISERROR(INDEX(지갑!$B$2:$B$1048576,MATCH($N992&amp;O992,지갑!$J$2:$J$1048576,0))) = TRUE, "", INDEX(지갑!$B$2:$B$1048576,MATCH($N992&amp;O992,지갑!$J$2:$J$1048576,0))),"")</f>
        <v>exchange</v>
      </c>
      <c r="Q992" s="6" t="str">
        <f>IF(ISBLANK(N992)=FALSE,IF(ISERROR(INDEX(지갑!$C$2:$C$1048576,MATCH($N992&amp;O992,지갑!$J$2:$J$1048576,0))) = TRUE, "", INDEX(지갑!$C$2:$C$1048576,MATCH($N992&amp;O992,지갑!$J$2:$J$1048576,0))),"")</f>
        <v>FTX</v>
      </c>
      <c r="R992" s="6" t="str">
        <f>IF(ISBLANK(N992)=FALSE,IF(ISERROR(INDEX(지갑!$D$2:$D$1048576,MATCH($N992&amp;O992,지갑!$J$2:$J$1048576,0))) = TRUE, "", INDEX(지갑!$D$2:$D$1048576,MATCH($N992&amp;O992,지갑!$J$2:$J$1048576,0))),"")</f>
        <v>Peertec</v>
      </c>
      <c r="S992" s="6" t="s">
        <v>1313</v>
      </c>
      <c r="T992" s="12">
        <v>44477.621116585651</v>
      </c>
      <c r="U992" s="2" t="str">
        <f t="shared" si="93"/>
        <v>2021-10-08</v>
      </c>
    </row>
    <row r="993" spans="1:25">
      <c r="A993" s="2" t="s">
        <v>3</v>
      </c>
      <c r="B993" s="2" t="str">
        <f t="shared" si="94"/>
        <v>Huobi</v>
      </c>
      <c r="C993" s="2" t="str">
        <f t="shared" si="95"/>
        <v>Peertec</v>
      </c>
      <c r="F993" s="2" t="str">
        <f t="shared" si="96"/>
        <v>BCH</v>
      </c>
      <c r="G993" s="2" t="str">
        <f>IF(INDEX(지갑!$H:$H,MATCH(A993&amp;B993&amp;C993&amp;D993&amp;E993&amp;F993&amp;H993,지갑!$K:$K,0))=0, "",INDEX(지갑!$H:$H,MATCH(A993&amp;B993&amp;C993&amp;D993&amp;E993&amp;F993&amp;H993,지갑!$K:$K,0)))</f>
        <v>0xdb245cf0aec8bf5d4b3002d00f3e701e80ba380a</v>
      </c>
      <c r="I993" s="6" t="s">
        <v>858</v>
      </c>
      <c r="J993" s="6" t="s">
        <v>58</v>
      </c>
      <c r="K993" s="6" t="s">
        <v>81</v>
      </c>
      <c r="L993" s="6" t="s">
        <v>1005</v>
      </c>
      <c r="M993" s="9">
        <v>1286.76880684</v>
      </c>
      <c r="N993" s="6" t="s">
        <v>199</v>
      </c>
      <c r="P993" s="6" t="str">
        <f>IF(ISBLANK(N993)=FALSE,IF(ISERROR(INDEX(지갑!$B$2:$B$1048576,MATCH($N993&amp;O993,지갑!$J$2:$J$1048576,0))) = TRUE, "", INDEX(지갑!$B$2:$B$1048576,MATCH($N993&amp;O993,지갑!$J$2:$J$1048576,0))),"")</f>
        <v>exchange</v>
      </c>
      <c r="Q993" s="6" t="str">
        <f>IF(ISBLANK(N993)=FALSE,IF(ISERROR(INDEX(지갑!$C$2:$C$1048576,MATCH($N993&amp;O993,지갑!$J$2:$J$1048576,0))) = TRUE, "", INDEX(지갑!$C$2:$C$1048576,MATCH($N993&amp;O993,지갑!$J$2:$J$1048576,0))),"")</f>
        <v>FTX</v>
      </c>
      <c r="R993" s="6" t="str">
        <f>IF(ISBLANK(N993)=FALSE,IF(ISERROR(INDEX(지갑!$D$2:$D$1048576,MATCH($N993&amp;O993,지갑!$J$2:$J$1048576,0))) = TRUE, "", INDEX(지갑!$D$2:$D$1048576,MATCH($N993&amp;O993,지갑!$J$2:$J$1048576,0))),"")</f>
        <v>Peertec</v>
      </c>
      <c r="S993" s="6" t="s">
        <v>1314</v>
      </c>
      <c r="T993" s="12">
        <v>44477.72136679398</v>
      </c>
      <c r="U993" s="2" t="str">
        <f t="shared" si="93"/>
        <v>2021-10-08</v>
      </c>
    </row>
    <row r="994" spans="1:25">
      <c r="A994" s="2" t="s">
        <v>3</v>
      </c>
      <c r="B994" s="2" t="str">
        <f t="shared" si="94"/>
        <v>Huobi</v>
      </c>
      <c r="C994" s="2" t="str">
        <f t="shared" si="95"/>
        <v>Peertec</v>
      </c>
      <c r="F994" s="2" t="str">
        <f t="shared" si="96"/>
        <v>BCH</v>
      </c>
      <c r="G994" s="2" t="str">
        <f>IF(INDEX(지갑!$H:$H,MATCH(A994&amp;B994&amp;C994&amp;D994&amp;E994&amp;F994&amp;H994,지갑!$K:$K,0))=0, "",INDEX(지갑!$H:$H,MATCH(A994&amp;B994&amp;C994&amp;D994&amp;E994&amp;F994&amp;H994,지갑!$K:$K,0)))</f>
        <v>0xdb245cf0aec8bf5d4b3002d00f3e701e80ba380a</v>
      </c>
      <c r="I994" s="6" t="s">
        <v>858</v>
      </c>
      <c r="J994" s="6" t="s">
        <v>58</v>
      </c>
      <c r="K994" s="6" t="s">
        <v>81</v>
      </c>
      <c r="L994" s="6" t="s">
        <v>1005</v>
      </c>
      <c r="M994" s="9">
        <v>2999.9998895499998</v>
      </c>
      <c r="N994" s="6" t="s">
        <v>199</v>
      </c>
      <c r="P994" s="6" t="str">
        <f>IF(ISBLANK(N994)=FALSE,IF(ISERROR(INDEX(지갑!$B$2:$B$1048576,MATCH($N994&amp;O994,지갑!$J$2:$J$1048576,0))) = TRUE, "", INDEX(지갑!$B$2:$B$1048576,MATCH($N994&amp;O994,지갑!$J$2:$J$1048576,0))),"")</f>
        <v>exchange</v>
      </c>
      <c r="Q994" s="6" t="str">
        <f>IF(ISBLANK(N994)=FALSE,IF(ISERROR(INDEX(지갑!$C$2:$C$1048576,MATCH($N994&amp;O994,지갑!$J$2:$J$1048576,0))) = TRUE, "", INDEX(지갑!$C$2:$C$1048576,MATCH($N994&amp;O994,지갑!$J$2:$J$1048576,0))),"")</f>
        <v>FTX</v>
      </c>
      <c r="R994" s="6" t="str">
        <f>IF(ISBLANK(N994)=FALSE,IF(ISERROR(INDEX(지갑!$D$2:$D$1048576,MATCH($N994&amp;O994,지갑!$J$2:$J$1048576,0))) = TRUE, "", INDEX(지갑!$D$2:$D$1048576,MATCH($N994&amp;O994,지갑!$J$2:$J$1048576,0))),"")</f>
        <v>Peertec</v>
      </c>
      <c r="S994" s="6" t="s">
        <v>1315</v>
      </c>
      <c r="T994" s="12">
        <v>44482.444682511566</v>
      </c>
      <c r="U994" s="2" t="str">
        <f t="shared" si="93"/>
        <v>2021-10-13</v>
      </c>
    </row>
    <row r="995" spans="1:25">
      <c r="A995" s="2" t="s">
        <v>3</v>
      </c>
      <c r="B995" s="2" t="str">
        <f t="shared" si="94"/>
        <v>Huobi</v>
      </c>
      <c r="C995" s="2" t="str">
        <f t="shared" si="95"/>
        <v>Peertec</v>
      </c>
      <c r="F995" s="2" t="str">
        <f t="shared" si="96"/>
        <v>XRP</v>
      </c>
      <c r="G995" s="2" t="str">
        <f>IF(INDEX(지갑!$H:$H,MATCH(A995&amp;B995&amp;C995&amp;D995&amp;E995&amp;F995&amp;H995,지갑!$K:$K,0))=0, "",INDEX(지갑!$H:$H,MATCH(A995&amp;B995&amp;C995&amp;D995&amp;E995&amp;F995&amp;H995,지갑!$K:$K,0)))</f>
        <v>r9L7s2eGfDD5yhFmgP1XtxwEzeTicCyTaf</v>
      </c>
      <c r="I995" s="6" t="s">
        <v>858</v>
      </c>
      <c r="J995" s="6" t="s">
        <v>58</v>
      </c>
      <c r="K995" s="6" t="s">
        <v>10</v>
      </c>
      <c r="L995" s="6" t="s">
        <v>1005</v>
      </c>
      <c r="M995" s="9">
        <v>999999.94119100005</v>
      </c>
      <c r="N995" s="6" t="s">
        <v>199</v>
      </c>
      <c r="P995" s="6" t="str">
        <f>IF(ISBLANK(N995)=FALSE,IF(ISERROR(INDEX(지갑!$B$2:$B$1048576,MATCH($N995&amp;O995,지갑!$J$2:$J$1048576,0))) = TRUE, "", INDEX(지갑!$B$2:$B$1048576,MATCH($N995&amp;O995,지갑!$J$2:$J$1048576,0))),"")</f>
        <v>exchange</v>
      </c>
      <c r="Q995" s="6" t="str">
        <f>IF(ISBLANK(N995)=FALSE,IF(ISERROR(INDEX(지갑!$C$2:$C$1048576,MATCH($N995&amp;O995,지갑!$J$2:$J$1048576,0))) = TRUE, "", INDEX(지갑!$C$2:$C$1048576,MATCH($N995&amp;O995,지갑!$J$2:$J$1048576,0))),"")</f>
        <v>FTX</v>
      </c>
      <c r="R995" s="6" t="str">
        <f>IF(ISBLANK(N995)=FALSE,IF(ISERROR(INDEX(지갑!$D$2:$D$1048576,MATCH($N995&amp;O995,지갑!$J$2:$J$1048576,0))) = TRUE, "", INDEX(지갑!$D$2:$D$1048576,MATCH($N995&amp;O995,지갑!$J$2:$J$1048576,0))),"")</f>
        <v>Peertec</v>
      </c>
      <c r="S995" s="6" t="s">
        <v>1316</v>
      </c>
      <c r="T995" s="12">
        <v>44482.471804814813</v>
      </c>
      <c r="U995" s="2" t="str">
        <f t="shared" si="93"/>
        <v>2021-10-13</v>
      </c>
    </row>
    <row r="996" spans="1:25">
      <c r="A996" s="2" t="s">
        <v>3</v>
      </c>
      <c r="B996" s="2" t="str">
        <f t="shared" si="94"/>
        <v>Huobi</v>
      </c>
      <c r="C996" s="2" t="str">
        <f t="shared" si="95"/>
        <v>Peertec</v>
      </c>
      <c r="F996" s="2" t="str">
        <f t="shared" si="96"/>
        <v>XRP</v>
      </c>
      <c r="G996" s="2" t="str">
        <f>IF(INDEX(지갑!$H:$H,MATCH(A996&amp;B996&amp;C996&amp;D996&amp;E996&amp;F996&amp;H996,지갑!$K:$K,0))=0, "",INDEX(지갑!$H:$H,MATCH(A996&amp;B996&amp;C996&amp;D996&amp;E996&amp;F996&amp;H996,지갑!$K:$K,0)))</f>
        <v>r9L7s2eGfDD5yhFmgP1XtxwEzeTicCyTaf</v>
      </c>
      <c r="I996" s="6" t="s">
        <v>858</v>
      </c>
      <c r="J996" s="6" t="s">
        <v>58</v>
      </c>
      <c r="K996" s="6" t="s">
        <v>10</v>
      </c>
      <c r="L996" s="6" t="s">
        <v>1005</v>
      </c>
      <c r="M996" s="9">
        <v>999999.94995699998</v>
      </c>
      <c r="N996" s="6" t="s">
        <v>199</v>
      </c>
      <c r="P996" s="6" t="str">
        <f>IF(ISBLANK(N996)=FALSE,IF(ISERROR(INDEX(지갑!$B$2:$B$1048576,MATCH($N996&amp;O996,지갑!$J$2:$J$1048576,0))) = TRUE, "", INDEX(지갑!$B$2:$B$1048576,MATCH($N996&amp;O996,지갑!$J$2:$J$1048576,0))),"")</f>
        <v>exchange</v>
      </c>
      <c r="Q996" s="6" t="str">
        <f>IF(ISBLANK(N996)=FALSE,IF(ISERROR(INDEX(지갑!$C$2:$C$1048576,MATCH($N996&amp;O996,지갑!$J$2:$J$1048576,0))) = TRUE, "", INDEX(지갑!$C$2:$C$1048576,MATCH($N996&amp;O996,지갑!$J$2:$J$1048576,0))),"")</f>
        <v>FTX</v>
      </c>
      <c r="R996" s="6" t="str">
        <f>IF(ISBLANK(N996)=FALSE,IF(ISERROR(INDEX(지갑!$D$2:$D$1048576,MATCH($N996&amp;O996,지갑!$J$2:$J$1048576,0))) = TRUE, "", INDEX(지갑!$D$2:$D$1048576,MATCH($N996&amp;O996,지갑!$J$2:$J$1048576,0))),"")</f>
        <v>Peertec</v>
      </c>
      <c r="S996" s="6" t="s">
        <v>1317</v>
      </c>
      <c r="T996" s="12">
        <v>44482.473244432869</v>
      </c>
      <c r="U996" s="2" t="str">
        <f t="shared" si="93"/>
        <v>2021-10-13</v>
      </c>
    </row>
    <row r="997" spans="1:25">
      <c r="A997" s="2" t="s">
        <v>3</v>
      </c>
      <c r="B997" s="2" t="str">
        <f t="shared" si="94"/>
        <v>Huobi</v>
      </c>
      <c r="C997" s="2" t="str">
        <f t="shared" si="95"/>
        <v>Peertec</v>
      </c>
      <c r="F997" s="2" t="str">
        <f t="shared" si="96"/>
        <v>USDT</v>
      </c>
      <c r="G997" s="2" t="str">
        <f>IF(INDEX(지갑!$H:$H,MATCH(A997&amp;B997&amp;C997&amp;D997&amp;E997&amp;F997&amp;H997,지갑!$K:$K,0))=0, "",INDEX(지갑!$H:$H,MATCH(A997&amp;B997&amp;C997&amp;D997&amp;E997&amp;F997&amp;H997,지갑!$K:$K,0)))</f>
        <v>0xdb245cf0aec8bf5d4b3002d00f3e701e80ba380a</v>
      </c>
      <c r="I997" s="6" t="s">
        <v>858</v>
      </c>
      <c r="J997" s="6" t="s">
        <v>58</v>
      </c>
      <c r="K997" s="6" t="s">
        <v>13</v>
      </c>
      <c r="L997" s="6" t="s">
        <v>1005</v>
      </c>
      <c r="M997" s="9">
        <v>305797.85184195999</v>
      </c>
      <c r="N997" s="6" t="s">
        <v>199</v>
      </c>
      <c r="P997" s="6" t="str">
        <f>IF(ISBLANK(N997)=FALSE,IF(ISERROR(INDEX(지갑!$B$2:$B$1048576,MATCH($N997&amp;O997,지갑!$J$2:$J$1048576,0))) = TRUE, "", INDEX(지갑!$B$2:$B$1048576,MATCH($N997&amp;O997,지갑!$J$2:$J$1048576,0))),"")</f>
        <v>exchange</v>
      </c>
      <c r="Q997" s="6" t="str">
        <f>IF(ISBLANK(N997)=FALSE,IF(ISERROR(INDEX(지갑!$C$2:$C$1048576,MATCH($N997&amp;O997,지갑!$J$2:$J$1048576,0))) = TRUE, "", INDEX(지갑!$C$2:$C$1048576,MATCH($N997&amp;O997,지갑!$J$2:$J$1048576,0))),"")</f>
        <v>FTX</v>
      </c>
      <c r="R997" s="6" t="str">
        <f>IF(ISBLANK(N997)=FALSE,IF(ISERROR(INDEX(지갑!$D$2:$D$1048576,MATCH($N997&amp;O997,지갑!$J$2:$J$1048576,0))) = TRUE, "", INDEX(지갑!$D$2:$D$1048576,MATCH($N997&amp;O997,지갑!$J$2:$J$1048576,0))),"")</f>
        <v>Peertec</v>
      </c>
      <c r="S997" s="6" t="s">
        <v>1318</v>
      </c>
      <c r="T997" s="12">
        <v>44482.631820532413</v>
      </c>
      <c r="U997" s="2" t="str">
        <f t="shared" si="93"/>
        <v>2021-10-13</v>
      </c>
      <c r="V997" s="1"/>
      <c r="W997" s="3"/>
      <c r="X997" s="1"/>
      <c r="Y997" s="1"/>
    </row>
    <row r="998" spans="1:25">
      <c r="A998" s="2" t="s">
        <v>3</v>
      </c>
      <c r="B998" s="2" t="str">
        <f t="shared" si="94"/>
        <v>Huobi</v>
      </c>
      <c r="C998" s="2" t="str">
        <f t="shared" si="95"/>
        <v>Peertec</v>
      </c>
      <c r="F998" s="2" t="str">
        <f t="shared" si="96"/>
        <v>USDT</v>
      </c>
      <c r="G998" s="2" t="str">
        <f>IF(INDEX(지갑!$H:$H,MATCH(A998&amp;B998&amp;C998&amp;D998&amp;E998&amp;F998&amp;H998,지갑!$K:$K,0))=0, "",INDEX(지갑!$H:$H,MATCH(A998&amp;B998&amp;C998&amp;D998&amp;E998&amp;F998&amp;H998,지갑!$K:$K,0)))</f>
        <v>0xdb245cf0aec8bf5d4b3002d00f3e701e80ba380a</v>
      </c>
      <c r="I998" s="6" t="s">
        <v>858</v>
      </c>
      <c r="J998" s="6" t="s">
        <v>58</v>
      </c>
      <c r="K998" s="6" t="s">
        <v>13</v>
      </c>
      <c r="L998" s="6" t="s">
        <v>1005</v>
      </c>
      <c r="M998" s="9">
        <v>1999999.93477896</v>
      </c>
      <c r="N998" s="6" t="s">
        <v>199</v>
      </c>
      <c r="P998" s="6" t="str">
        <f>IF(ISBLANK(N998)=FALSE,IF(ISERROR(INDEX(지갑!$B$2:$B$1048576,MATCH($N998&amp;O998,지갑!$J$2:$J$1048576,0))) = TRUE, "", INDEX(지갑!$B$2:$B$1048576,MATCH($N998&amp;O998,지갑!$J$2:$J$1048576,0))),"")</f>
        <v>exchange</v>
      </c>
      <c r="Q998" s="6" t="str">
        <f>IF(ISBLANK(N998)=FALSE,IF(ISERROR(INDEX(지갑!$C$2:$C$1048576,MATCH($N998&amp;O998,지갑!$J$2:$J$1048576,0))) = TRUE, "", INDEX(지갑!$C$2:$C$1048576,MATCH($N998&amp;O998,지갑!$J$2:$J$1048576,0))),"")</f>
        <v>FTX</v>
      </c>
      <c r="R998" s="6" t="str">
        <f>IF(ISBLANK(N998)=FALSE,IF(ISERROR(INDEX(지갑!$D$2:$D$1048576,MATCH($N998&amp;O998,지갑!$J$2:$J$1048576,0))) = TRUE, "", INDEX(지갑!$D$2:$D$1048576,MATCH($N998&amp;O998,지갑!$J$2:$J$1048576,0))),"")</f>
        <v>Peertec</v>
      </c>
      <c r="S998" s="6" t="s">
        <v>1320</v>
      </c>
      <c r="T998" s="12">
        <v>44482.664435439823</v>
      </c>
      <c r="U998" s="2" t="str">
        <f t="shared" si="93"/>
        <v>2021-10-13</v>
      </c>
      <c r="V998" s="1"/>
      <c r="W998" s="3"/>
      <c r="X998" s="1"/>
      <c r="Y998" s="1"/>
    </row>
    <row r="999" spans="1:25">
      <c r="A999" s="2" t="s">
        <v>3</v>
      </c>
      <c r="B999" s="2" t="str">
        <f t="shared" si="94"/>
        <v>Huobi</v>
      </c>
      <c r="C999" s="2" t="str">
        <f t="shared" si="95"/>
        <v>Peertec</v>
      </c>
      <c r="F999" s="2" t="str">
        <f t="shared" si="96"/>
        <v>USDT</v>
      </c>
      <c r="G999" s="2" t="str">
        <f>IF(INDEX(지갑!$H:$H,MATCH(A999&amp;B999&amp;C999&amp;D999&amp;E999&amp;F999&amp;H999,지갑!$K:$K,0))=0, "",INDEX(지갑!$H:$H,MATCH(A999&amp;B999&amp;C999&amp;D999&amp;E999&amp;F999&amp;H999,지갑!$K:$K,0)))</f>
        <v>0xdb245cf0aec8bf5d4b3002d00f3e701e80ba380a</v>
      </c>
      <c r="I999" s="6" t="s">
        <v>858</v>
      </c>
      <c r="J999" s="6" t="s">
        <v>58</v>
      </c>
      <c r="K999" s="6" t="s">
        <v>13</v>
      </c>
      <c r="L999" s="6" t="s">
        <v>1005</v>
      </c>
      <c r="M999" s="9">
        <v>559036.37743696</v>
      </c>
      <c r="N999" s="6" t="s">
        <v>199</v>
      </c>
      <c r="P999" s="6" t="str">
        <f>IF(ISBLANK(N999)=FALSE,IF(ISERROR(INDEX(지갑!$B$2:$B$1048576,MATCH($N999&amp;O999,지갑!$J$2:$J$1048576,0))) = TRUE, "", INDEX(지갑!$B$2:$B$1048576,MATCH($N999&amp;O999,지갑!$J$2:$J$1048576,0))),"")</f>
        <v>exchange</v>
      </c>
      <c r="Q999" s="6" t="str">
        <f>IF(ISBLANK(N999)=FALSE,IF(ISERROR(INDEX(지갑!$C$2:$C$1048576,MATCH($N999&amp;O999,지갑!$J$2:$J$1048576,0))) = TRUE, "", INDEX(지갑!$C$2:$C$1048576,MATCH($N999&amp;O999,지갑!$J$2:$J$1048576,0))),"")</f>
        <v>FTX</v>
      </c>
      <c r="R999" s="6" t="str">
        <f>IF(ISBLANK(N999)=FALSE,IF(ISERROR(INDEX(지갑!$D$2:$D$1048576,MATCH($N999&amp;O999,지갑!$J$2:$J$1048576,0))) = TRUE, "", INDEX(지갑!$D$2:$D$1048576,MATCH($N999&amp;O999,지갑!$J$2:$J$1048576,0))),"")</f>
        <v>Peertec</v>
      </c>
      <c r="S999" s="6" t="s">
        <v>1321</v>
      </c>
      <c r="T999" s="12">
        <v>44482.664445462957</v>
      </c>
      <c r="U999" s="2" t="str">
        <f t="shared" si="93"/>
        <v>2021-10-13</v>
      </c>
      <c r="V999" s="1"/>
      <c r="W999" s="3"/>
      <c r="X999" s="1"/>
      <c r="Y999" s="1"/>
    </row>
    <row r="1000" spans="1:25">
      <c r="A1000" s="2" t="s">
        <v>3</v>
      </c>
      <c r="B1000" s="2" t="str">
        <f t="shared" si="94"/>
        <v>Huobi</v>
      </c>
      <c r="C1000" s="2" t="str">
        <f t="shared" si="95"/>
        <v>Peertec</v>
      </c>
      <c r="F1000" s="2" t="str">
        <f t="shared" si="96"/>
        <v>BTC</v>
      </c>
      <c r="G1000" s="2" t="str">
        <f>IF(INDEX(지갑!$H:$H,MATCH(A1000&amp;B1000&amp;C1000&amp;D1000&amp;E1000&amp;F1000&amp;H1000,지갑!$K:$K,0))=0, "",INDEX(지갑!$H:$H,MATCH(A1000&amp;B1000&amp;C1000&amp;D1000&amp;E1000&amp;F1000&amp;H1000,지갑!$K:$K,0)))</f>
        <v>1MdatewJkKfSptYBaJvgEBFYCEbiCkELVt</v>
      </c>
      <c r="I1000" s="6" t="s">
        <v>858</v>
      </c>
      <c r="J1000" s="6" t="s">
        <v>58</v>
      </c>
      <c r="K1000" s="6" t="s">
        <v>9</v>
      </c>
      <c r="L1000" s="6" t="s">
        <v>1005</v>
      </c>
      <c r="M1000" s="9">
        <v>46.389308360000001</v>
      </c>
      <c r="N1000" s="6" t="s">
        <v>199</v>
      </c>
      <c r="P1000" s="6" t="str">
        <f>IF(ISBLANK(N1000)=FALSE,IF(ISERROR(INDEX(지갑!$B$2:$B$1048576,MATCH($N1000&amp;O1000,지갑!$J$2:$J$1048576,0))) = TRUE, "", INDEX(지갑!$B$2:$B$1048576,MATCH($N1000&amp;O1000,지갑!$J$2:$J$1048576,0))),"")</f>
        <v>exchange</v>
      </c>
      <c r="Q1000" s="6" t="str">
        <f>IF(ISBLANK(N1000)=FALSE,IF(ISERROR(INDEX(지갑!$C$2:$C$1048576,MATCH($N1000&amp;O1000,지갑!$J$2:$J$1048576,0))) = TRUE, "", INDEX(지갑!$C$2:$C$1048576,MATCH($N1000&amp;O1000,지갑!$J$2:$J$1048576,0))),"")</f>
        <v>FTX</v>
      </c>
      <c r="R1000" s="6" t="str">
        <f>IF(ISBLANK(N1000)=FALSE,IF(ISERROR(INDEX(지갑!$D$2:$D$1048576,MATCH($N1000&amp;O1000,지갑!$J$2:$J$1048576,0))) = TRUE, "", INDEX(지갑!$D$2:$D$1048576,MATCH($N1000&amp;O1000,지갑!$J$2:$J$1048576,0))),"")</f>
        <v>Peertec</v>
      </c>
      <c r="S1000" s="6" t="s">
        <v>1322</v>
      </c>
      <c r="T1000" s="12">
        <v>44482.667317638887</v>
      </c>
      <c r="U1000" s="2" t="str">
        <f t="shared" si="93"/>
        <v>2021-10-13</v>
      </c>
      <c r="V1000" s="1"/>
      <c r="W1000" s="3"/>
      <c r="X1000" s="1"/>
      <c r="Y1000" s="1"/>
    </row>
    <row r="1001" spans="1:25">
      <c r="A1001" s="2" t="s">
        <v>3</v>
      </c>
      <c r="B1001" s="2" t="str">
        <f t="shared" si="94"/>
        <v>Huobi</v>
      </c>
      <c r="C1001" s="2" t="str">
        <f t="shared" si="95"/>
        <v>Peertec</v>
      </c>
      <c r="F1001" s="2" t="str">
        <f t="shared" si="96"/>
        <v>BCH</v>
      </c>
      <c r="G1001" s="2" t="str">
        <f>IF(INDEX(지갑!$H:$H,MATCH(A1001&amp;B1001&amp;C1001&amp;D1001&amp;E1001&amp;F1001&amp;H1001,지갑!$K:$K,0))=0, "",INDEX(지갑!$H:$H,MATCH(A1001&amp;B1001&amp;C1001&amp;D1001&amp;E1001&amp;F1001&amp;H1001,지갑!$K:$K,0)))</f>
        <v>0xdb245cf0aec8bf5d4b3002d00f3e701e80ba380a</v>
      </c>
      <c r="I1001" s="6" t="s">
        <v>858</v>
      </c>
      <c r="J1001" s="6" t="s">
        <v>58</v>
      </c>
      <c r="K1001" s="6" t="s">
        <v>81</v>
      </c>
      <c r="L1001" s="6" t="s">
        <v>1323</v>
      </c>
      <c r="M1001" s="9">
        <v>2432.9762824600002</v>
      </c>
      <c r="N1001" s="6" t="s">
        <v>68</v>
      </c>
      <c r="P1001" s="6" t="str">
        <f>IF(ISBLANK(N1001)=FALSE,IF(ISERROR(INDEX(지갑!$B$2:$B$1048576,MATCH($N1001&amp;O1001,지갑!$J$2:$J$1048576,0))) = TRUE, "", INDEX(지갑!$B$2:$B$1048576,MATCH($N1001&amp;O1001,지갑!$J$2:$J$1048576,0))),"")</f>
        <v>exchange</v>
      </c>
      <c r="Q1001" s="6" t="str">
        <f>IF(ISBLANK(N1001)=FALSE,IF(ISERROR(INDEX(지갑!$C$2:$C$1048576,MATCH($N1001&amp;O1001,지갑!$J$2:$J$1048576,0))) = TRUE, "", INDEX(지갑!$C$2:$C$1048576,MATCH($N1001&amp;O1001,지갑!$J$2:$J$1048576,0))),"")</f>
        <v>Binance</v>
      </c>
      <c r="R1001" s="6" t="str">
        <f>IF(ISBLANK(N1001)=FALSE,IF(ISERROR(INDEX(지갑!$D$2:$D$1048576,MATCH($N1001&amp;O1001,지갑!$J$2:$J$1048576,0))) = TRUE, "", INDEX(지갑!$D$2:$D$1048576,MATCH($N1001&amp;O1001,지갑!$J$2:$J$1048576,0))),"")</f>
        <v>BBRICK</v>
      </c>
      <c r="S1001" s="6" t="s">
        <v>1324</v>
      </c>
      <c r="T1001" s="12">
        <v>44482.691329918976</v>
      </c>
      <c r="U1001" s="2" t="str">
        <f t="shared" si="93"/>
        <v>2021-10-13</v>
      </c>
      <c r="V1001" s="1"/>
      <c r="W1001" s="3"/>
      <c r="X1001" s="1"/>
      <c r="Y1001" s="1"/>
    </row>
    <row r="1002" spans="1:25" ht="17">
      <c r="A1002" s="2" t="s">
        <v>3</v>
      </c>
      <c r="B1002" s="2" t="str">
        <f t="shared" si="94"/>
        <v>Huobi</v>
      </c>
      <c r="C1002" s="2" t="str">
        <f t="shared" si="95"/>
        <v>Peertec</v>
      </c>
      <c r="F1002" s="2" t="str">
        <f t="shared" si="96"/>
        <v>BTC</v>
      </c>
      <c r="G1002" s="2" t="str">
        <f>IF(INDEX(지갑!$H:$H,MATCH(A1002&amp;B1002&amp;C1002&amp;D1002&amp;E1002&amp;F1002&amp;H1002,지갑!$K:$K,0))=0, "",INDEX(지갑!$H:$H,MATCH(A1002&amp;B1002&amp;C1002&amp;D1002&amp;E1002&amp;F1002&amp;H1002,지갑!$K:$K,0)))</f>
        <v>1MdatewJkKfSptYBaJvgEBFYCEbiCkELVt</v>
      </c>
      <c r="I1002" s="6" t="s">
        <v>858</v>
      </c>
      <c r="J1002" s="6" t="s">
        <v>58</v>
      </c>
      <c r="K1002" s="6" t="s">
        <v>9</v>
      </c>
      <c r="L1002" s="6" t="s">
        <v>9</v>
      </c>
      <c r="M1002" s="9">
        <v>36.999600000000001</v>
      </c>
      <c r="N1002" s="6" t="s">
        <v>69</v>
      </c>
      <c r="P1002" s="6" t="str">
        <f>IF(ISBLANK(N1002)=FALSE,IF(ISERROR(INDEX(지갑!$B$2:$B$1048576,MATCH($N1002&amp;O1002,지갑!$J$2:$J$1048576,0))) = TRUE, "", INDEX(지갑!$B$2:$B$1048576,MATCH($N1002&amp;O1002,지갑!$J$2:$J$1048576,0))),"")</f>
        <v>exchange</v>
      </c>
      <c r="Q1002" s="6" t="str">
        <f>IF(ISBLANK(N1002)=FALSE,IF(ISERROR(INDEX(지갑!$C$2:$C$1048576,MATCH($N1002&amp;O1002,지갑!$J$2:$J$1048576,0))) = TRUE, "", INDEX(지갑!$C$2:$C$1048576,MATCH($N1002&amp;O1002,지갑!$J$2:$J$1048576,0))),"")</f>
        <v>Binance</v>
      </c>
      <c r="R1002" s="6" t="str">
        <f>IF(ISBLANK(N1002)=FALSE,IF(ISERROR(INDEX(지갑!$D$2:$D$1048576,MATCH($N1002&amp;O1002,지갑!$J$2:$J$1048576,0))) = TRUE, "", INDEX(지갑!$D$2:$D$1048576,MATCH($N1002&amp;O1002,지갑!$J$2:$J$1048576,0))),"")</f>
        <v>BBRICK</v>
      </c>
      <c r="S1002" s="6" t="s">
        <v>1319</v>
      </c>
      <c r="T1002" s="12">
        <v>44482.694250486107</v>
      </c>
      <c r="U1002" s="2" t="str">
        <f t="shared" si="93"/>
        <v>2021-10-13</v>
      </c>
      <c r="W1002" s="3"/>
      <c r="Y1002"/>
    </row>
    <row r="1003" spans="1:25">
      <c r="A1003" s="2" t="s">
        <v>3</v>
      </c>
      <c r="B1003" s="2" t="str">
        <f t="shared" si="94"/>
        <v>Huobi</v>
      </c>
      <c r="C1003" s="2" t="str">
        <f t="shared" si="95"/>
        <v>Peertec</v>
      </c>
      <c r="F1003" s="2" t="str">
        <f t="shared" si="96"/>
        <v>XRP</v>
      </c>
      <c r="G1003" s="2" t="str">
        <f>IF(INDEX(지갑!$H:$H,MATCH(A1003&amp;B1003&amp;C1003&amp;D1003&amp;E1003&amp;F1003&amp;H1003,지갑!$K:$K,0))=0, "",INDEX(지갑!$H:$H,MATCH(A1003&amp;B1003&amp;C1003&amp;D1003&amp;E1003&amp;F1003&amp;H1003,지갑!$K:$K,0)))</f>
        <v>r9L7s2eGfDD5yhFmgP1XtxwEzeTicCyTaf</v>
      </c>
      <c r="I1003" s="6" t="s">
        <v>858</v>
      </c>
      <c r="J1003" s="6" t="s">
        <v>58</v>
      </c>
      <c r="K1003" s="6" t="s">
        <v>10</v>
      </c>
      <c r="L1003" s="6" t="s">
        <v>10</v>
      </c>
      <c r="M1003" s="9">
        <v>1999999.8174000001</v>
      </c>
      <c r="N1003" s="6" t="s">
        <v>73</v>
      </c>
      <c r="O1003" s="6" t="s">
        <v>1091</v>
      </c>
      <c r="P1003" s="6" t="str">
        <f>IF(ISBLANK(N1003)=FALSE,IF(ISERROR(INDEX(지갑!$B$2:$B$1048576,MATCH($N1003&amp;O1003,지갑!$J$2:$J$1048576,0))) = TRUE, "", INDEX(지갑!$B$2:$B$1048576,MATCH($N1003&amp;O1003,지갑!$J$2:$J$1048576,0))),"")</f>
        <v>exchange</v>
      </c>
      <c r="Q1003" s="6" t="str">
        <f>IF(ISBLANK(N1003)=FALSE,IF(ISERROR(INDEX(지갑!$C$2:$C$1048576,MATCH($N1003&amp;O1003,지갑!$J$2:$J$1048576,0))) = TRUE, "", INDEX(지갑!$C$2:$C$1048576,MATCH($N1003&amp;O1003,지갑!$J$2:$J$1048576,0))),"")</f>
        <v>Binance</v>
      </c>
      <c r="R1003" s="6" t="str">
        <f>IF(ISBLANK(N1003)=FALSE,IF(ISERROR(INDEX(지갑!$D$2:$D$1048576,MATCH($N1003&amp;O1003,지갑!$J$2:$J$1048576,0))) = TRUE, "", INDEX(지갑!$D$2:$D$1048576,MATCH($N1003&amp;O1003,지갑!$J$2:$J$1048576,0))),"")</f>
        <v>BBRICK</v>
      </c>
      <c r="S1003" s="6" t="s">
        <v>1325</v>
      </c>
      <c r="T1003" s="12">
        <v>44482.72533645833</v>
      </c>
      <c r="U1003" s="2" t="str">
        <f t="shared" si="93"/>
        <v>2021-10-13</v>
      </c>
      <c r="V1003" s="1"/>
      <c r="W1003" s="3"/>
      <c r="X1003" s="1"/>
      <c r="Y1003" s="1"/>
    </row>
    <row r="1004" spans="1:25">
      <c r="A1004" s="2" t="s">
        <v>3</v>
      </c>
      <c r="B1004" s="2" t="str">
        <f t="shared" si="94"/>
        <v>Huobi</v>
      </c>
      <c r="C1004" s="2" t="str">
        <f t="shared" si="95"/>
        <v>Peertec</v>
      </c>
      <c r="F1004" s="2" t="str">
        <f t="shared" si="96"/>
        <v>USDT</v>
      </c>
      <c r="G1004" s="2" t="str">
        <f>IF(INDEX(지갑!$H:$H,MATCH(A1004&amp;B1004&amp;C1004&amp;D1004&amp;E1004&amp;F1004&amp;H1004,지갑!$K:$K,0))=0, "",INDEX(지갑!$H:$H,MATCH(A1004&amp;B1004&amp;C1004&amp;D1004&amp;E1004&amp;F1004&amp;H1004,지갑!$K:$K,0)))</f>
        <v>0xdb245cf0aec8bf5d4b3002d00f3e701e80ba380a</v>
      </c>
      <c r="I1004" s="6" t="s">
        <v>858</v>
      </c>
      <c r="J1004" s="6" t="s">
        <v>58</v>
      </c>
      <c r="K1004" s="6" t="s">
        <v>13</v>
      </c>
      <c r="L1004" s="6" t="s">
        <v>1005</v>
      </c>
      <c r="M1004" s="9">
        <v>24083.448180750001</v>
      </c>
      <c r="N1004" s="6" t="s">
        <v>199</v>
      </c>
      <c r="P1004" s="6" t="str">
        <f>IF(ISBLANK(N1004)=FALSE,IF(ISERROR(INDEX(지갑!$B$2:$B$1048576,MATCH($N1004&amp;O1004,지갑!$J$2:$J$1048576,0))) = TRUE, "", INDEX(지갑!$B$2:$B$1048576,MATCH($N1004&amp;O1004,지갑!$J$2:$J$1048576,0))),"")</f>
        <v>exchange</v>
      </c>
      <c r="Q1004" s="6" t="str">
        <f>IF(ISBLANK(N1004)=FALSE,IF(ISERROR(INDEX(지갑!$C$2:$C$1048576,MATCH($N1004&amp;O1004,지갑!$J$2:$J$1048576,0))) = TRUE, "", INDEX(지갑!$C$2:$C$1048576,MATCH($N1004&amp;O1004,지갑!$J$2:$J$1048576,0))),"")</f>
        <v>FTX</v>
      </c>
      <c r="R1004" s="6" t="str">
        <f>IF(ISBLANK(N1004)=FALSE,IF(ISERROR(INDEX(지갑!$D$2:$D$1048576,MATCH($N1004&amp;O1004,지갑!$J$2:$J$1048576,0))) = TRUE, "", INDEX(지갑!$D$2:$D$1048576,MATCH($N1004&amp;O1004,지갑!$J$2:$J$1048576,0))),"")</f>
        <v>Peertec</v>
      </c>
      <c r="S1004" s="6" t="s">
        <v>1326</v>
      </c>
      <c r="T1004" s="12">
        <v>44483.462767291669</v>
      </c>
      <c r="U1004" s="2" t="str">
        <f t="shared" si="93"/>
        <v>2021-10-14</v>
      </c>
      <c r="V1004" s="1"/>
      <c r="W1004" s="3"/>
      <c r="X1004" s="1"/>
      <c r="Y1004" s="1"/>
    </row>
    <row r="1005" spans="1:25" ht="17">
      <c r="A1005" s="2" t="s">
        <v>3</v>
      </c>
      <c r="B1005" s="2" t="str">
        <f t="shared" si="94"/>
        <v>Huobi</v>
      </c>
      <c r="C1005" s="2" t="str">
        <f t="shared" si="95"/>
        <v>Peertec</v>
      </c>
      <c r="F1005" s="2" t="str">
        <f t="shared" si="96"/>
        <v>ETH</v>
      </c>
      <c r="G1005" s="2" t="str">
        <f>IF(INDEX(지갑!$H:$H,MATCH(A1005&amp;B1005&amp;C1005&amp;D1005&amp;E1005&amp;F1005&amp;H1005,지갑!$K:$K,0))=0, "",INDEX(지갑!$H:$H,MATCH(A1005&amp;B1005&amp;C1005&amp;D1005&amp;E1005&amp;F1005&amp;H1005,지갑!$K:$K,0)))</f>
        <v>0xdb245cf0aec8bf5d4b3002d00f3e701e80ba380a</v>
      </c>
      <c r="I1005" s="6" t="s">
        <v>858</v>
      </c>
      <c r="J1005" s="6" t="s">
        <v>58</v>
      </c>
      <c r="K1005" s="6" t="s">
        <v>11</v>
      </c>
      <c r="L1005" s="6" t="s">
        <v>11</v>
      </c>
      <c r="M1005" s="9">
        <v>0.58534503999999998</v>
      </c>
      <c r="N1005" s="6" t="s">
        <v>199</v>
      </c>
      <c r="P1005" s="6" t="str">
        <f>IF(ISBLANK(N1005)=FALSE,IF(ISERROR(INDEX(지갑!$B$2:$B$1048576,MATCH($N1005&amp;O1005,지갑!$J$2:$J$1048576,0))) = TRUE, "", INDEX(지갑!$B$2:$B$1048576,MATCH($N1005&amp;O1005,지갑!$J$2:$J$1048576,0))),"")</f>
        <v>exchange</v>
      </c>
      <c r="Q1005" s="6" t="str">
        <f>IF(ISBLANK(N1005)=FALSE,IF(ISERROR(INDEX(지갑!$C$2:$C$1048576,MATCH($N1005&amp;O1005,지갑!$J$2:$J$1048576,0))) = TRUE, "", INDEX(지갑!$C$2:$C$1048576,MATCH($N1005&amp;O1005,지갑!$J$2:$J$1048576,0))),"")</f>
        <v>FTX</v>
      </c>
      <c r="R1005" s="6" t="str">
        <f>IF(ISBLANK(N1005)=FALSE,IF(ISERROR(INDEX(지갑!$D$2:$D$1048576,MATCH($N1005&amp;O1005,지갑!$J$2:$J$1048576,0))) = TRUE, "", INDEX(지갑!$D$2:$D$1048576,MATCH($N1005&amp;O1005,지갑!$J$2:$J$1048576,0))),"")</f>
        <v>Peertec</v>
      </c>
      <c r="S1005" s="6" t="s">
        <v>1327</v>
      </c>
      <c r="T1005" s="12">
        <v>44487.727442835647</v>
      </c>
      <c r="U1005" s="2" t="str">
        <f t="shared" si="93"/>
        <v>2021-10-18</v>
      </c>
      <c r="W1005" s="3"/>
      <c r="Y1005"/>
    </row>
    <row r="1006" spans="1:25" ht="17">
      <c r="A1006" s="2" t="s">
        <v>3</v>
      </c>
      <c r="B1006" s="2" t="str">
        <f t="shared" si="94"/>
        <v>Huobi</v>
      </c>
      <c r="C1006" s="2" t="str">
        <f t="shared" si="95"/>
        <v>Peertec</v>
      </c>
      <c r="F1006" s="2" t="str">
        <f t="shared" si="96"/>
        <v>ETH</v>
      </c>
      <c r="G1006" s="2" t="str">
        <f>IF(INDEX(지갑!$H:$H,MATCH(A1006&amp;B1006&amp;C1006&amp;D1006&amp;E1006&amp;F1006&amp;H1006,지갑!$K:$K,0))=0, "",INDEX(지갑!$H:$H,MATCH(A1006&amp;B1006&amp;C1006&amp;D1006&amp;E1006&amp;F1006&amp;H1006,지갑!$K:$K,0)))</f>
        <v>0xdb245cf0aec8bf5d4b3002d00f3e701e80ba380a</v>
      </c>
      <c r="I1006" s="6" t="s">
        <v>858</v>
      </c>
      <c r="J1006" s="6" t="s">
        <v>58</v>
      </c>
      <c r="K1006" s="6" t="s">
        <v>11</v>
      </c>
      <c r="L1006" s="6" t="s">
        <v>1005</v>
      </c>
      <c r="M1006" s="9">
        <v>300.03508263999998</v>
      </c>
      <c r="N1006" s="6" t="s">
        <v>199</v>
      </c>
      <c r="P1006" s="6" t="str">
        <f>IF(ISBLANK(N1006)=FALSE,IF(ISERROR(INDEX(지갑!$B$2:$B$1048576,MATCH($N1006&amp;O1006,지갑!$J$2:$J$1048576,0))) = TRUE, "", INDEX(지갑!$B$2:$B$1048576,MATCH($N1006&amp;O1006,지갑!$J$2:$J$1048576,0))),"")</f>
        <v>exchange</v>
      </c>
      <c r="Q1006" s="6" t="str">
        <f>IF(ISBLANK(N1006)=FALSE,IF(ISERROR(INDEX(지갑!$C$2:$C$1048576,MATCH($N1006&amp;O1006,지갑!$J$2:$J$1048576,0))) = TRUE, "", INDEX(지갑!$C$2:$C$1048576,MATCH($N1006&amp;O1006,지갑!$J$2:$J$1048576,0))),"")</f>
        <v>FTX</v>
      </c>
      <c r="R1006" s="6" t="str">
        <f>IF(ISBLANK(N1006)=FALSE,IF(ISERROR(INDEX(지갑!$D$2:$D$1048576,MATCH($N1006&amp;O1006,지갑!$J$2:$J$1048576,0))) = TRUE, "", INDEX(지갑!$D$2:$D$1048576,MATCH($N1006&amp;O1006,지갑!$J$2:$J$1048576,0))),"")</f>
        <v>Peertec</v>
      </c>
      <c r="S1006" s="6" t="s">
        <v>1328</v>
      </c>
      <c r="T1006" s="12">
        <v>44487.729569479168</v>
      </c>
      <c r="U1006" s="2" t="str">
        <f t="shared" si="93"/>
        <v>2021-10-18</v>
      </c>
      <c r="W1006" s="3"/>
      <c r="Y1006"/>
    </row>
    <row r="1007" spans="1:25" ht="17">
      <c r="A1007" s="2" t="s">
        <v>3</v>
      </c>
      <c r="B1007" s="2" t="str">
        <f t="shared" si="94"/>
        <v>Huobi</v>
      </c>
      <c r="C1007" s="2" t="str">
        <f t="shared" si="95"/>
        <v>Peertec</v>
      </c>
      <c r="F1007" s="2" t="str">
        <f t="shared" si="96"/>
        <v>ETH</v>
      </c>
      <c r="G1007" s="2" t="str">
        <f>IF(INDEX(지갑!$H:$H,MATCH(A1007&amp;B1007&amp;C1007&amp;D1007&amp;E1007&amp;F1007&amp;H1007,지갑!$K:$K,0))=0, "",INDEX(지갑!$H:$H,MATCH(A1007&amp;B1007&amp;C1007&amp;D1007&amp;E1007&amp;F1007&amp;H1007,지갑!$K:$K,0)))</f>
        <v>0xdb245cf0aec8bf5d4b3002d00f3e701e80ba380a</v>
      </c>
      <c r="I1007" s="6" t="s">
        <v>858</v>
      </c>
      <c r="J1007" s="6" t="s">
        <v>58</v>
      </c>
      <c r="K1007" s="6" t="s">
        <v>11</v>
      </c>
      <c r="L1007" s="6" t="s">
        <v>11</v>
      </c>
      <c r="M1007" s="9">
        <v>250.03108263999999</v>
      </c>
      <c r="N1007" s="6" t="s">
        <v>199</v>
      </c>
      <c r="P1007" s="6" t="str">
        <f>IF(ISBLANK(N1007)=FALSE,IF(ISERROR(INDEX(지갑!$B$2:$B$1048576,MATCH($N1007&amp;O1007,지갑!$J$2:$J$1048576,0))) = TRUE, "", INDEX(지갑!$B$2:$B$1048576,MATCH($N1007&amp;O1007,지갑!$J$2:$J$1048576,0))),"")</f>
        <v>exchange</v>
      </c>
      <c r="Q1007" s="6" t="str">
        <f>IF(ISBLANK(N1007)=FALSE,IF(ISERROR(INDEX(지갑!$C$2:$C$1048576,MATCH($N1007&amp;O1007,지갑!$J$2:$J$1048576,0))) = TRUE, "", INDEX(지갑!$C$2:$C$1048576,MATCH($N1007&amp;O1007,지갑!$J$2:$J$1048576,0))),"")</f>
        <v>FTX</v>
      </c>
      <c r="R1007" s="6" t="str">
        <f>IF(ISBLANK(N1007)=FALSE,IF(ISERROR(INDEX(지갑!$D$2:$D$1048576,MATCH($N1007&amp;O1007,지갑!$J$2:$J$1048576,0))) = TRUE, "", INDEX(지갑!$D$2:$D$1048576,MATCH($N1007&amp;O1007,지갑!$J$2:$J$1048576,0))),"")</f>
        <v>Peertec</v>
      </c>
      <c r="S1007" s="6" t="s">
        <v>1329</v>
      </c>
      <c r="T1007" s="12">
        <v>44488.736804756947</v>
      </c>
      <c r="U1007" s="2" t="str">
        <f t="shared" si="93"/>
        <v>2021-10-19</v>
      </c>
      <c r="W1007" s="3"/>
      <c r="Y1007"/>
    </row>
    <row r="1008" spans="1:25" ht="17">
      <c r="A1008" s="2" t="s">
        <v>3</v>
      </c>
      <c r="B1008" s="2" t="str">
        <f t="shared" si="94"/>
        <v>Huobi</v>
      </c>
      <c r="C1008" s="2" t="str">
        <f t="shared" si="95"/>
        <v>Peertec</v>
      </c>
      <c r="F1008" s="2" t="str">
        <f t="shared" si="96"/>
        <v>USDT</v>
      </c>
      <c r="G1008" s="2" t="str">
        <f>IF(INDEX(지갑!$H:$H,MATCH(A1008&amp;B1008&amp;C1008&amp;D1008&amp;E1008&amp;F1008&amp;H1008,지갑!$K:$K,0))=0, "",INDEX(지갑!$H:$H,MATCH(A1008&amp;B1008&amp;C1008&amp;D1008&amp;E1008&amp;F1008&amp;H1008,지갑!$K:$K,0)))</f>
        <v>0xdb245cf0aec8bf5d4b3002d00f3e701e80ba380a</v>
      </c>
      <c r="I1008" s="6" t="s">
        <v>858</v>
      </c>
      <c r="J1008" s="6" t="s">
        <v>58</v>
      </c>
      <c r="K1008" s="6" t="s">
        <v>13</v>
      </c>
      <c r="L1008" s="6" t="s">
        <v>868</v>
      </c>
      <c r="M1008" s="9">
        <v>999999</v>
      </c>
      <c r="N1008" s="6" t="s">
        <v>77</v>
      </c>
      <c r="P1008" s="6" t="str">
        <f>IF(ISBLANK(N1008)=FALSE,IF(ISERROR(INDEX(지갑!$B$2:$B$1048576,MATCH($N1008&amp;O1008,지갑!$J$2:$J$1048576,0))) = TRUE, "", INDEX(지갑!$B$2:$B$1048576,MATCH($N1008&amp;O1008,지갑!$J$2:$J$1048576,0))),"")</f>
        <v>exchange</v>
      </c>
      <c r="Q1008" s="6" t="str">
        <f>IF(ISBLANK(N1008)=FALSE,IF(ISERROR(INDEX(지갑!$C$2:$C$1048576,MATCH($N1008&amp;O1008,지갑!$J$2:$J$1048576,0))) = TRUE, "", INDEX(지갑!$C$2:$C$1048576,MATCH($N1008&amp;O1008,지갑!$J$2:$J$1048576,0))),"")</f>
        <v>Binance</v>
      </c>
      <c r="R1008" s="6" t="str">
        <f>IF(ISBLANK(N1008)=FALSE,IF(ISERROR(INDEX(지갑!$D$2:$D$1048576,MATCH($N1008&amp;O1008,지갑!$J$2:$J$1048576,0))) = TRUE, "", INDEX(지갑!$D$2:$D$1048576,MATCH($N1008&amp;O1008,지갑!$J$2:$J$1048576,0))),"")</f>
        <v>BBRICK</v>
      </c>
      <c r="S1008" s="6" t="s">
        <v>1331</v>
      </c>
      <c r="T1008" s="12">
        <v>44491.589487500001</v>
      </c>
      <c r="U1008" s="2" t="str">
        <f t="shared" si="93"/>
        <v>2021-10-22</v>
      </c>
      <c r="W1008" s="3"/>
      <c r="Y1008"/>
    </row>
    <row r="1009" spans="1:25" ht="17">
      <c r="A1009" s="2" t="s">
        <v>3</v>
      </c>
      <c r="B1009" s="2" t="str">
        <f t="shared" si="94"/>
        <v>Huobi</v>
      </c>
      <c r="C1009" s="2" t="str">
        <f t="shared" si="95"/>
        <v>Peertec</v>
      </c>
      <c r="F1009" s="2" t="str">
        <f t="shared" si="96"/>
        <v>USDT</v>
      </c>
      <c r="G1009" s="2" t="str">
        <f>IF(INDEX(지갑!$H:$H,MATCH(A1009&amp;B1009&amp;C1009&amp;D1009&amp;E1009&amp;F1009&amp;H1009,지갑!$K:$K,0))=0, "",INDEX(지갑!$H:$H,MATCH(A1009&amp;B1009&amp;C1009&amp;D1009&amp;E1009&amp;F1009&amp;H1009,지갑!$K:$K,0)))</f>
        <v>0xdb245cf0aec8bf5d4b3002d00f3e701e80ba380a</v>
      </c>
      <c r="I1009" s="6" t="s">
        <v>858</v>
      </c>
      <c r="J1009" s="6" t="s">
        <v>58</v>
      </c>
      <c r="K1009" s="6" t="s">
        <v>13</v>
      </c>
      <c r="L1009" s="6" t="s">
        <v>868</v>
      </c>
      <c r="M1009" s="9">
        <v>999999</v>
      </c>
      <c r="N1009" s="6" t="s">
        <v>77</v>
      </c>
      <c r="P1009" s="6" t="str">
        <f>IF(ISBLANK(N1009)=FALSE,IF(ISERROR(INDEX(지갑!$B$2:$B$1048576,MATCH($N1009&amp;O1009,지갑!$J$2:$J$1048576,0))) = TRUE, "", INDEX(지갑!$B$2:$B$1048576,MATCH($N1009&amp;O1009,지갑!$J$2:$J$1048576,0))),"")</f>
        <v>exchange</v>
      </c>
      <c r="Q1009" s="6" t="str">
        <f>IF(ISBLANK(N1009)=FALSE,IF(ISERROR(INDEX(지갑!$C$2:$C$1048576,MATCH($N1009&amp;O1009,지갑!$J$2:$J$1048576,0))) = TRUE, "", INDEX(지갑!$C$2:$C$1048576,MATCH($N1009&amp;O1009,지갑!$J$2:$J$1048576,0))),"")</f>
        <v>Binance</v>
      </c>
      <c r="R1009" s="6" t="str">
        <f>IF(ISBLANK(N1009)=FALSE,IF(ISERROR(INDEX(지갑!$D$2:$D$1048576,MATCH($N1009&amp;O1009,지갑!$J$2:$J$1048576,0))) = TRUE, "", INDEX(지갑!$D$2:$D$1048576,MATCH($N1009&amp;O1009,지갑!$J$2:$J$1048576,0))),"")</f>
        <v>BBRICK</v>
      </c>
      <c r="S1009" s="6" t="s">
        <v>1332</v>
      </c>
      <c r="T1009" s="12">
        <v>44491.590189780087</v>
      </c>
      <c r="U1009" s="2" t="str">
        <f t="shared" si="93"/>
        <v>2021-10-22</v>
      </c>
      <c r="W1009" s="3"/>
      <c r="Y1009"/>
    </row>
    <row r="1010" spans="1:25" ht="17">
      <c r="A1010" s="2" t="s">
        <v>3</v>
      </c>
      <c r="B1010" s="2" t="str">
        <f t="shared" si="94"/>
        <v>Huobi</v>
      </c>
      <c r="C1010" s="2" t="str">
        <f t="shared" si="95"/>
        <v>Peertec</v>
      </c>
      <c r="F1010" s="2" t="str">
        <f t="shared" si="96"/>
        <v>USDT</v>
      </c>
      <c r="G1010" s="2" t="str">
        <f>IF(INDEX(지갑!$H:$H,MATCH(A1010&amp;B1010&amp;C1010&amp;D1010&amp;E1010&amp;F1010&amp;H1010,지갑!$K:$K,0))=0, "",INDEX(지갑!$H:$H,MATCH(A1010&amp;B1010&amp;C1010&amp;D1010&amp;E1010&amp;F1010&amp;H1010,지갑!$K:$K,0)))</f>
        <v>0xdb245cf0aec8bf5d4b3002d00f3e701e80ba380a</v>
      </c>
      <c r="I1010" s="6" t="s">
        <v>858</v>
      </c>
      <c r="J1010" s="6" t="s">
        <v>58</v>
      </c>
      <c r="K1010" s="6" t="s">
        <v>13</v>
      </c>
      <c r="L1010" s="6" t="s">
        <v>868</v>
      </c>
      <c r="M1010" s="9">
        <v>999999</v>
      </c>
      <c r="N1010" s="6" t="s">
        <v>77</v>
      </c>
      <c r="P1010" s="6" t="str">
        <f>IF(ISBLANK(N1010)=FALSE,IF(ISERROR(INDEX(지갑!$B$2:$B$1048576,MATCH($N1010&amp;O1010,지갑!$J$2:$J$1048576,0))) = TRUE, "", INDEX(지갑!$B$2:$B$1048576,MATCH($N1010&amp;O1010,지갑!$J$2:$J$1048576,0))),"")</f>
        <v>exchange</v>
      </c>
      <c r="Q1010" s="6" t="str">
        <f>IF(ISBLANK(N1010)=FALSE,IF(ISERROR(INDEX(지갑!$C$2:$C$1048576,MATCH($N1010&amp;O1010,지갑!$J$2:$J$1048576,0))) = TRUE, "", INDEX(지갑!$C$2:$C$1048576,MATCH($N1010&amp;O1010,지갑!$J$2:$J$1048576,0))),"")</f>
        <v>Binance</v>
      </c>
      <c r="R1010" s="6" t="str">
        <f>IF(ISBLANK(N1010)=FALSE,IF(ISERROR(INDEX(지갑!$D$2:$D$1048576,MATCH($N1010&amp;O1010,지갑!$J$2:$J$1048576,0))) = TRUE, "", INDEX(지갑!$D$2:$D$1048576,MATCH($N1010&amp;O1010,지갑!$J$2:$J$1048576,0))),"")</f>
        <v>BBRICK</v>
      </c>
      <c r="S1010" s="6" t="s">
        <v>1333</v>
      </c>
      <c r="T1010" s="12">
        <v>44491.590892731481</v>
      </c>
      <c r="U1010" s="2" t="str">
        <f t="shared" si="93"/>
        <v>2021-10-22</v>
      </c>
      <c r="W1010" s="3"/>
      <c r="Y1010"/>
    </row>
    <row r="1011" spans="1:25" ht="17">
      <c r="A1011" s="2" t="s">
        <v>3</v>
      </c>
      <c r="B1011" s="2" t="str">
        <f t="shared" si="94"/>
        <v>Huobi</v>
      </c>
      <c r="C1011" s="2" t="str">
        <f t="shared" si="95"/>
        <v>Peertec</v>
      </c>
      <c r="F1011" s="2" t="str">
        <f t="shared" si="96"/>
        <v>USDT</v>
      </c>
      <c r="G1011" s="2" t="str">
        <f>IF(INDEX(지갑!$H:$H,MATCH(A1011&amp;B1011&amp;C1011&amp;D1011&amp;E1011&amp;F1011&amp;H1011,지갑!$K:$K,0))=0, "",INDEX(지갑!$H:$H,MATCH(A1011&amp;B1011&amp;C1011&amp;D1011&amp;E1011&amp;F1011&amp;H1011,지갑!$K:$K,0)))</f>
        <v>0xdb245cf0aec8bf5d4b3002d00f3e701e80ba380a</v>
      </c>
      <c r="I1011" s="6" t="s">
        <v>858</v>
      </c>
      <c r="J1011" s="6" t="s">
        <v>58</v>
      </c>
      <c r="K1011" s="6" t="s">
        <v>13</v>
      </c>
      <c r="L1011" s="6" t="s">
        <v>868</v>
      </c>
      <c r="M1011" s="9">
        <v>999999</v>
      </c>
      <c r="N1011" s="6" t="s">
        <v>77</v>
      </c>
      <c r="P1011" s="6" t="str">
        <f>IF(ISBLANK(N1011)=FALSE,IF(ISERROR(INDEX(지갑!$B$2:$B$1048576,MATCH($N1011&amp;O1011,지갑!$J$2:$J$1048576,0))) = TRUE, "", INDEX(지갑!$B$2:$B$1048576,MATCH($N1011&amp;O1011,지갑!$J$2:$J$1048576,0))),"")</f>
        <v>exchange</v>
      </c>
      <c r="Q1011" s="6" t="str">
        <f>IF(ISBLANK(N1011)=FALSE,IF(ISERROR(INDEX(지갑!$C$2:$C$1048576,MATCH($N1011&amp;O1011,지갑!$J$2:$J$1048576,0))) = TRUE, "", INDEX(지갑!$C$2:$C$1048576,MATCH($N1011&amp;O1011,지갑!$J$2:$J$1048576,0))),"")</f>
        <v>Binance</v>
      </c>
      <c r="R1011" s="6" t="str">
        <f>IF(ISBLANK(N1011)=FALSE,IF(ISERROR(INDEX(지갑!$D$2:$D$1048576,MATCH($N1011&amp;O1011,지갑!$J$2:$J$1048576,0))) = TRUE, "", INDEX(지갑!$D$2:$D$1048576,MATCH($N1011&amp;O1011,지갑!$J$2:$J$1048576,0))),"")</f>
        <v>BBRICK</v>
      </c>
      <c r="S1011" s="6" t="s">
        <v>1334</v>
      </c>
      <c r="T1011" s="12">
        <v>44491.590913125001</v>
      </c>
      <c r="U1011" s="2" t="str">
        <f t="shared" si="93"/>
        <v>2021-10-22</v>
      </c>
      <c r="W1011" s="3"/>
      <c r="Y1011"/>
    </row>
    <row r="1012" spans="1:25" ht="17">
      <c r="A1012" s="2" t="s">
        <v>3</v>
      </c>
      <c r="B1012" s="2" t="str">
        <f t="shared" si="94"/>
        <v>Huobi</v>
      </c>
      <c r="C1012" s="2" t="str">
        <f t="shared" si="95"/>
        <v>Peertec</v>
      </c>
      <c r="F1012" s="2" t="str">
        <f t="shared" si="96"/>
        <v>USDT</v>
      </c>
      <c r="G1012" s="2" t="str">
        <f>IF(INDEX(지갑!$H:$H,MATCH(A1012&amp;B1012&amp;C1012&amp;D1012&amp;E1012&amp;F1012&amp;H1012,지갑!$K:$K,0))=0, "",INDEX(지갑!$H:$H,MATCH(A1012&amp;B1012&amp;C1012&amp;D1012&amp;E1012&amp;F1012&amp;H1012,지갑!$K:$K,0)))</f>
        <v>0xdb245cf0aec8bf5d4b3002d00f3e701e80ba380a</v>
      </c>
      <c r="I1012" s="6" t="s">
        <v>858</v>
      </c>
      <c r="J1012" s="6" t="s">
        <v>58</v>
      </c>
      <c r="K1012" s="6" t="s">
        <v>13</v>
      </c>
      <c r="L1012" s="6" t="s">
        <v>868</v>
      </c>
      <c r="M1012" s="9">
        <v>999999</v>
      </c>
      <c r="N1012" s="6" t="s">
        <v>77</v>
      </c>
      <c r="P1012" s="6" t="str">
        <f>IF(ISBLANK(N1012)=FALSE,IF(ISERROR(INDEX(지갑!$B$2:$B$1048576,MATCH($N1012&amp;O1012,지갑!$J$2:$J$1048576,0))) = TRUE, "", INDEX(지갑!$B$2:$B$1048576,MATCH($N1012&amp;O1012,지갑!$J$2:$J$1048576,0))),"")</f>
        <v>exchange</v>
      </c>
      <c r="Q1012" s="6" t="str">
        <f>IF(ISBLANK(N1012)=FALSE,IF(ISERROR(INDEX(지갑!$C$2:$C$1048576,MATCH($N1012&amp;O1012,지갑!$J$2:$J$1048576,0))) = TRUE, "", INDEX(지갑!$C$2:$C$1048576,MATCH($N1012&amp;O1012,지갑!$J$2:$J$1048576,0))),"")</f>
        <v>Binance</v>
      </c>
      <c r="R1012" s="6" t="str">
        <f>IF(ISBLANK(N1012)=FALSE,IF(ISERROR(INDEX(지갑!$D$2:$D$1048576,MATCH($N1012&amp;O1012,지갑!$J$2:$J$1048576,0))) = TRUE, "", INDEX(지갑!$D$2:$D$1048576,MATCH($N1012&amp;O1012,지갑!$J$2:$J$1048576,0))),"")</f>
        <v>BBRICK</v>
      </c>
      <c r="S1012" s="6" t="s">
        <v>1335</v>
      </c>
      <c r="T1012" s="12">
        <v>44491.591628761576</v>
      </c>
      <c r="U1012" s="2" t="str">
        <f t="shared" si="93"/>
        <v>2021-10-22</v>
      </c>
      <c r="W1012" s="3"/>
      <c r="Y1012"/>
    </row>
    <row r="1013" spans="1:25" ht="17">
      <c r="A1013" s="2" t="s">
        <v>3</v>
      </c>
      <c r="B1013" s="2" t="str">
        <f t="shared" si="94"/>
        <v>Huobi</v>
      </c>
      <c r="C1013" s="2" t="str">
        <f t="shared" si="95"/>
        <v>Peertec</v>
      </c>
      <c r="F1013" s="2" t="str">
        <f t="shared" si="96"/>
        <v>BTC</v>
      </c>
      <c r="G1013" s="2" t="str">
        <f>IF(INDEX(지갑!$H:$H,MATCH(A1013&amp;B1013&amp;C1013&amp;D1013&amp;E1013&amp;F1013&amp;H1013,지갑!$K:$K,0))=0, "",INDEX(지갑!$H:$H,MATCH(A1013&amp;B1013&amp;C1013&amp;D1013&amp;E1013&amp;F1013&amp;H1013,지갑!$K:$K,0)))</f>
        <v>1MdatewJkKfSptYBaJvgEBFYCEbiCkELVt</v>
      </c>
      <c r="I1013" s="6" t="s">
        <v>858</v>
      </c>
      <c r="J1013" s="6" t="s">
        <v>58</v>
      </c>
      <c r="K1013" s="6" t="s">
        <v>9</v>
      </c>
      <c r="L1013" s="6" t="s">
        <v>9</v>
      </c>
      <c r="M1013" s="9">
        <v>97.590967070000005</v>
      </c>
      <c r="N1013" s="6" t="s">
        <v>69</v>
      </c>
      <c r="P1013" s="6" t="str">
        <f>IF(ISBLANK(N1013)=FALSE,IF(ISERROR(INDEX(지갑!$B$2:$B$1048576,MATCH($N1013&amp;O1013,지갑!$J$2:$J$1048576,0))) = TRUE, "", INDEX(지갑!$B$2:$B$1048576,MATCH($N1013&amp;O1013,지갑!$J$2:$J$1048576,0))),"")</f>
        <v>exchange</v>
      </c>
      <c r="Q1013" s="6" t="str">
        <f>IF(ISBLANK(N1013)=FALSE,IF(ISERROR(INDEX(지갑!$C$2:$C$1048576,MATCH($N1013&amp;O1013,지갑!$J$2:$J$1048576,0))) = TRUE, "", INDEX(지갑!$C$2:$C$1048576,MATCH($N1013&amp;O1013,지갑!$J$2:$J$1048576,0))),"")</f>
        <v>Binance</v>
      </c>
      <c r="R1013" s="6" t="str">
        <f>IF(ISBLANK(N1013)=FALSE,IF(ISERROR(INDEX(지갑!$D$2:$D$1048576,MATCH($N1013&amp;O1013,지갑!$J$2:$J$1048576,0))) = TRUE, "", INDEX(지갑!$D$2:$D$1048576,MATCH($N1013&amp;O1013,지갑!$J$2:$J$1048576,0))),"")</f>
        <v>BBRICK</v>
      </c>
      <c r="S1013" s="6" t="s">
        <v>1330</v>
      </c>
      <c r="T1013" s="12">
        <v>44491.592333391207</v>
      </c>
      <c r="U1013" s="2" t="str">
        <f t="shared" si="93"/>
        <v>2021-10-22</v>
      </c>
      <c r="W1013" s="3"/>
      <c r="Y1013"/>
    </row>
    <row r="1014" spans="1:25" ht="17">
      <c r="A1014" s="2" t="s">
        <v>3</v>
      </c>
      <c r="B1014" s="2" t="str">
        <f t="shared" si="94"/>
        <v>Huobi</v>
      </c>
      <c r="C1014" s="2" t="str">
        <f t="shared" si="95"/>
        <v>Peertec</v>
      </c>
      <c r="F1014" s="2" t="str">
        <f t="shared" si="96"/>
        <v>USDT</v>
      </c>
      <c r="G1014" s="2" t="str">
        <f>IF(INDEX(지갑!$H:$H,MATCH(A1014&amp;B1014&amp;C1014&amp;D1014&amp;E1014&amp;F1014&amp;H1014,지갑!$K:$K,0))=0, "",INDEX(지갑!$H:$H,MATCH(A1014&amp;B1014&amp;C1014&amp;D1014&amp;E1014&amp;F1014&amp;H1014,지갑!$K:$K,0)))</f>
        <v>0xdb245cf0aec8bf5d4b3002d00f3e701e80ba380a</v>
      </c>
      <c r="I1014" s="6" t="s">
        <v>858</v>
      </c>
      <c r="J1014" s="6" t="s">
        <v>58</v>
      </c>
      <c r="K1014" s="6" t="s">
        <v>13</v>
      </c>
      <c r="L1014" s="6" t="s">
        <v>868</v>
      </c>
      <c r="M1014" s="9">
        <v>999999</v>
      </c>
      <c r="N1014" s="6" t="s">
        <v>77</v>
      </c>
      <c r="P1014" s="6" t="str">
        <f>IF(ISBLANK(N1014)=FALSE,IF(ISERROR(INDEX(지갑!$B$2:$B$1048576,MATCH($N1014&amp;O1014,지갑!$J$2:$J$1048576,0))) = TRUE, "", INDEX(지갑!$B$2:$B$1048576,MATCH($N1014&amp;O1014,지갑!$J$2:$J$1048576,0))),"")</f>
        <v>exchange</v>
      </c>
      <c r="Q1014" s="6" t="str">
        <f>IF(ISBLANK(N1014)=FALSE,IF(ISERROR(INDEX(지갑!$C$2:$C$1048576,MATCH($N1014&amp;O1014,지갑!$J$2:$J$1048576,0))) = TRUE, "", INDEX(지갑!$C$2:$C$1048576,MATCH($N1014&amp;O1014,지갑!$J$2:$J$1048576,0))),"")</f>
        <v>Binance</v>
      </c>
      <c r="R1014" s="6" t="str">
        <f>IF(ISBLANK(N1014)=FALSE,IF(ISERROR(INDEX(지갑!$D$2:$D$1048576,MATCH($N1014&amp;O1014,지갑!$J$2:$J$1048576,0))) = TRUE, "", INDEX(지갑!$D$2:$D$1048576,MATCH($N1014&amp;O1014,지갑!$J$2:$J$1048576,0))),"")</f>
        <v>BBRICK</v>
      </c>
      <c r="S1014" s="6" t="s">
        <v>1336</v>
      </c>
      <c r="T1014" s="12">
        <v>44491.593045601847</v>
      </c>
      <c r="U1014" s="2" t="str">
        <f t="shared" si="93"/>
        <v>2021-10-22</v>
      </c>
      <c r="W1014" s="3"/>
      <c r="Y1014"/>
    </row>
    <row r="1015" spans="1:25" ht="17">
      <c r="A1015" s="2" t="s">
        <v>3</v>
      </c>
      <c r="B1015" s="2" t="str">
        <f t="shared" si="94"/>
        <v>Huobi</v>
      </c>
      <c r="C1015" s="2" t="str">
        <f t="shared" si="95"/>
        <v>Peertec</v>
      </c>
      <c r="F1015" s="2" t="str">
        <f t="shared" si="96"/>
        <v>USDT</v>
      </c>
      <c r="G1015" s="2" t="str">
        <f>IF(INDEX(지갑!$H:$H,MATCH(A1015&amp;B1015&amp;C1015&amp;D1015&amp;E1015&amp;F1015&amp;H1015,지갑!$K:$K,0))=0, "",INDEX(지갑!$H:$H,MATCH(A1015&amp;B1015&amp;C1015&amp;D1015&amp;E1015&amp;F1015&amp;H1015,지갑!$K:$K,0)))</f>
        <v>0xdb245cf0aec8bf5d4b3002d00f3e701e80ba380a</v>
      </c>
      <c r="I1015" s="6" t="s">
        <v>858</v>
      </c>
      <c r="J1015" s="6" t="s">
        <v>58</v>
      </c>
      <c r="K1015" s="6" t="s">
        <v>13</v>
      </c>
      <c r="L1015" s="6" t="s">
        <v>868</v>
      </c>
      <c r="M1015" s="9">
        <v>999999</v>
      </c>
      <c r="N1015" s="6" t="s">
        <v>77</v>
      </c>
      <c r="P1015" s="6" t="str">
        <f>IF(ISBLANK(N1015)=FALSE,IF(ISERROR(INDEX(지갑!$B$2:$B$1048576,MATCH($N1015&amp;O1015,지갑!$J$2:$J$1048576,0))) = TRUE, "", INDEX(지갑!$B$2:$B$1048576,MATCH($N1015&amp;O1015,지갑!$J$2:$J$1048576,0))),"")</f>
        <v>exchange</v>
      </c>
      <c r="Q1015" s="6" t="str">
        <f>IF(ISBLANK(N1015)=FALSE,IF(ISERROR(INDEX(지갑!$C$2:$C$1048576,MATCH($N1015&amp;O1015,지갑!$J$2:$J$1048576,0))) = TRUE, "", INDEX(지갑!$C$2:$C$1048576,MATCH($N1015&amp;O1015,지갑!$J$2:$J$1048576,0))),"")</f>
        <v>Binance</v>
      </c>
      <c r="R1015" s="6" t="str">
        <f>IF(ISBLANK(N1015)=FALSE,IF(ISERROR(INDEX(지갑!$D$2:$D$1048576,MATCH($N1015&amp;O1015,지갑!$J$2:$J$1048576,0))) = TRUE, "", INDEX(지갑!$D$2:$D$1048576,MATCH($N1015&amp;O1015,지갑!$J$2:$J$1048576,0))),"")</f>
        <v>BBRICK</v>
      </c>
      <c r="S1015" s="6" t="s">
        <v>1337</v>
      </c>
      <c r="T1015" s="12">
        <v>44491.593759861113</v>
      </c>
      <c r="U1015" s="2" t="str">
        <f t="shared" si="93"/>
        <v>2021-10-22</v>
      </c>
      <c r="W1015" s="3"/>
      <c r="Y1015"/>
    </row>
    <row r="1016" spans="1:25" ht="17">
      <c r="A1016" s="2" t="s">
        <v>3</v>
      </c>
      <c r="B1016" s="2" t="str">
        <f t="shared" si="94"/>
        <v>Huobi</v>
      </c>
      <c r="C1016" s="2" t="str">
        <f t="shared" si="95"/>
        <v>Peertec</v>
      </c>
      <c r="F1016" s="2" t="str">
        <f t="shared" si="96"/>
        <v>USDT</v>
      </c>
      <c r="G1016" s="2" t="str">
        <f>IF(INDEX(지갑!$H:$H,MATCH(A1016&amp;B1016&amp;C1016&amp;D1016&amp;E1016&amp;F1016&amp;H1016,지갑!$K:$K,0))=0, "",INDEX(지갑!$H:$H,MATCH(A1016&amp;B1016&amp;C1016&amp;D1016&amp;E1016&amp;F1016&amp;H1016,지갑!$K:$K,0)))</f>
        <v>0xdb245cf0aec8bf5d4b3002d00f3e701e80ba380a</v>
      </c>
      <c r="I1016" s="6" t="s">
        <v>858</v>
      </c>
      <c r="J1016" s="6" t="s">
        <v>58</v>
      </c>
      <c r="K1016" s="6" t="s">
        <v>13</v>
      </c>
      <c r="L1016" s="6" t="s">
        <v>868</v>
      </c>
      <c r="M1016" s="9">
        <v>999999</v>
      </c>
      <c r="N1016" s="6" t="s">
        <v>77</v>
      </c>
      <c r="P1016" s="6" t="str">
        <f>IF(ISBLANK(N1016)=FALSE,IF(ISERROR(INDEX(지갑!$B$2:$B$1048576,MATCH($N1016&amp;O1016,지갑!$J$2:$J$1048576,0))) = TRUE, "", INDEX(지갑!$B$2:$B$1048576,MATCH($N1016&amp;O1016,지갑!$J$2:$J$1048576,0))),"")</f>
        <v>exchange</v>
      </c>
      <c r="Q1016" s="6" t="str">
        <f>IF(ISBLANK(N1016)=FALSE,IF(ISERROR(INDEX(지갑!$C$2:$C$1048576,MATCH($N1016&amp;O1016,지갑!$J$2:$J$1048576,0))) = TRUE, "", INDEX(지갑!$C$2:$C$1048576,MATCH($N1016&amp;O1016,지갑!$J$2:$J$1048576,0))),"")</f>
        <v>Binance</v>
      </c>
      <c r="R1016" s="6" t="str">
        <f>IF(ISBLANK(N1016)=FALSE,IF(ISERROR(INDEX(지갑!$D$2:$D$1048576,MATCH($N1016&amp;O1016,지갑!$J$2:$J$1048576,0))) = TRUE, "", INDEX(지갑!$D$2:$D$1048576,MATCH($N1016&amp;O1016,지갑!$J$2:$J$1048576,0))),"")</f>
        <v>BBRICK</v>
      </c>
      <c r="S1016" s="6" t="s">
        <v>1338</v>
      </c>
      <c r="T1016" s="12">
        <v>44491.593765879632</v>
      </c>
      <c r="U1016" s="2" t="str">
        <f t="shared" si="93"/>
        <v>2021-10-22</v>
      </c>
      <c r="W1016" s="3"/>
      <c r="Y1016"/>
    </row>
    <row r="1017" spans="1:25" ht="17">
      <c r="A1017" s="2" t="s">
        <v>3</v>
      </c>
      <c r="B1017" s="2" t="str">
        <f t="shared" ref="B1017:B1050" si="97">I1017</f>
        <v>Huobi</v>
      </c>
      <c r="C1017" s="2" t="str">
        <f t="shared" ref="C1017:C1050" si="98">J1017</f>
        <v>Peertec</v>
      </c>
      <c r="F1017" s="2" t="str">
        <f t="shared" si="96"/>
        <v>USDT</v>
      </c>
      <c r="G1017" s="2" t="str">
        <f>IF(INDEX(지갑!$H:$H,MATCH(A1017&amp;B1017&amp;C1017&amp;D1017&amp;E1017&amp;F1017&amp;H1017,지갑!$K:$K,0))=0, "",INDEX(지갑!$H:$H,MATCH(A1017&amp;B1017&amp;C1017&amp;D1017&amp;E1017&amp;F1017&amp;H1017,지갑!$K:$K,0)))</f>
        <v>0xdb245cf0aec8bf5d4b3002d00f3e701e80ba380a</v>
      </c>
      <c r="I1017" s="6" t="s">
        <v>858</v>
      </c>
      <c r="J1017" s="6" t="s">
        <v>58</v>
      </c>
      <c r="K1017" s="6" t="s">
        <v>13</v>
      </c>
      <c r="L1017" s="6" t="s">
        <v>868</v>
      </c>
      <c r="M1017" s="9">
        <v>79999</v>
      </c>
      <c r="N1017" s="6" t="s">
        <v>77</v>
      </c>
      <c r="P1017" s="6" t="str">
        <f>IF(ISBLANK(N1017)=FALSE,IF(ISERROR(INDEX(지갑!$B$2:$B$1048576,MATCH($N1017&amp;O1017,지갑!$J$2:$J$1048576,0))) = TRUE, "", INDEX(지갑!$B$2:$B$1048576,MATCH($N1017&amp;O1017,지갑!$J$2:$J$1048576,0))),"")</f>
        <v>exchange</v>
      </c>
      <c r="Q1017" s="6" t="str">
        <f>IF(ISBLANK(N1017)=FALSE,IF(ISERROR(INDEX(지갑!$C$2:$C$1048576,MATCH($N1017&amp;O1017,지갑!$J$2:$J$1048576,0))) = TRUE, "", INDEX(지갑!$C$2:$C$1048576,MATCH($N1017&amp;O1017,지갑!$J$2:$J$1048576,0))),"")</f>
        <v>Binance</v>
      </c>
      <c r="R1017" s="6" t="str">
        <f>IF(ISBLANK(N1017)=FALSE,IF(ISERROR(INDEX(지갑!$D$2:$D$1048576,MATCH($N1017&amp;O1017,지갑!$J$2:$J$1048576,0))) = TRUE, "", INDEX(지갑!$D$2:$D$1048576,MATCH($N1017&amp;O1017,지갑!$J$2:$J$1048576,0))),"")</f>
        <v>BBRICK</v>
      </c>
      <c r="S1017" s="6" t="s">
        <v>1339</v>
      </c>
      <c r="T1017" s="12">
        <v>44491.594474189813</v>
      </c>
      <c r="U1017" s="2" t="str">
        <f t="shared" si="93"/>
        <v>2021-10-22</v>
      </c>
      <c r="W1017" s="3"/>
      <c r="Y1017"/>
    </row>
    <row r="1018" spans="1:25" ht="17">
      <c r="A1018" s="2" t="s">
        <v>3</v>
      </c>
      <c r="B1018" s="2" t="str">
        <f t="shared" si="97"/>
        <v>Huobi</v>
      </c>
      <c r="C1018" s="2" t="str">
        <f t="shared" si="98"/>
        <v>Peertec</v>
      </c>
      <c r="F1018" s="2" t="str">
        <f t="shared" si="96"/>
        <v>ETH</v>
      </c>
      <c r="G1018" s="2" t="str">
        <f>IF(INDEX(지갑!$H:$H,MATCH(A1018&amp;B1018&amp;C1018&amp;D1018&amp;E1018&amp;F1018&amp;H1018,지갑!$K:$K,0))=0, "",INDEX(지갑!$H:$H,MATCH(A1018&amp;B1018&amp;C1018&amp;D1018&amp;E1018&amp;F1018&amp;H1018,지갑!$K:$K,0)))</f>
        <v>0xdb245cf0aec8bf5d4b3002d00f3e701e80ba380a</v>
      </c>
      <c r="I1018" s="6" t="s">
        <v>858</v>
      </c>
      <c r="J1018" s="6" t="s">
        <v>58</v>
      </c>
      <c r="K1018" s="6" t="s">
        <v>11</v>
      </c>
      <c r="L1018" s="6" t="s">
        <v>11</v>
      </c>
      <c r="M1018" s="9">
        <v>399.91665970000003</v>
      </c>
      <c r="N1018" s="6" t="s">
        <v>68</v>
      </c>
      <c r="P1018" s="6" t="str">
        <f>IF(ISBLANK(N1018)=FALSE,IF(ISERROR(INDEX(지갑!$B$2:$B$1048576,MATCH($N1018&amp;O1018,지갑!$J$2:$J$1048576,0))) = TRUE, "", INDEX(지갑!$B$2:$B$1048576,MATCH($N1018&amp;O1018,지갑!$J$2:$J$1048576,0))),"")</f>
        <v>exchange</v>
      </c>
      <c r="Q1018" s="6" t="str">
        <f>IF(ISBLANK(N1018)=FALSE,IF(ISERROR(INDEX(지갑!$C$2:$C$1048576,MATCH($N1018&amp;O1018,지갑!$J$2:$J$1048576,0))) = TRUE, "", INDEX(지갑!$C$2:$C$1048576,MATCH($N1018&amp;O1018,지갑!$J$2:$J$1048576,0))),"")</f>
        <v>Binance</v>
      </c>
      <c r="R1018" s="6" t="str">
        <f>IF(ISBLANK(N1018)=FALSE,IF(ISERROR(INDEX(지갑!$D$2:$D$1048576,MATCH($N1018&amp;O1018,지갑!$J$2:$J$1048576,0))) = TRUE, "", INDEX(지갑!$D$2:$D$1048576,MATCH($N1018&amp;O1018,지갑!$J$2:$J$1048576,0))),"")</f>
        <v>BBRICK</v>
      </c>
      <c r="S1018" s="6" t="s">
        <v>1340</v>
      </c>
      <c r="T1018" s="12">
        <v>44494.595846076387</v>
      </c>
      <c r="U1018" s="2" t="str">
        <f t="shared" si="93"/>
        <v>2021-10-25</v>
      </c>
      <c r="W1018" s="3"/>
      <c r="Y1018"/>
    </row>
    <row r="1019" spans="1:25" ht="17">
      <c r="A1019" s="2" t="s">
        <v>3</v>
      </c>
      <c r="B1019" s="2" t="str">
        <f t="shared" si="97"/>
        <v>Huobi</v>
      </c>
      <c r="C1019" s="2" t="str">
        <f t="shared" si="98"/>
        <v>Peertec</v>
      </c>
      <c r="F1019" s="2" t="str">
        <f t="shared" si="96"/>
        <v>ETH</v>
      </c>
      <c r="G1019" s="2" t="str">
        <f>IF(INDEX(지갑!$H:$H,MATCH(A1019&amp;B1019&amp;C1019&amp;D1019&amp;E1019&amp;F1019&amp;H1019,지갑!$K:$K,0))=0, "",INDEX(지갑!$H:$H,MATCH(A1019&amp;B1019&amp;C1019&amp;D1019&amp;E1019&amp;F1019&amp;H1019,지갑!$K:$K,0)))</f>
        <v>0xdb245cf0aec8bf5d4b3002d00f3e701e80ba380a</v>
      </c>
      <c r="I1019" s="6" t="s">
        <v>858</v>
      </c>
      <c r="J1019" s="6" t="s">
        <v>58</v>
      </c>
      <c r="K1019" s="6" t="s">
        <v>11</v>
      </c>
      <c r="L1019" s="6" t="s">
        <v>11</v>
      </c>
      <c r="M1019" s="9">
        <v>699.99600168999996</v>
      </c>
      <c r="N1019" s="6" t="s">
        <v>405</v>
      </c>
      <c r="P1019" s="6" t="str">
        <f>IF(ISBLANK(N1019)=FALSE,IF(ISERROR(INDEX(지갑!$B$2:$B$1048576,MATCH($N1019&amp;O1019,지갑!$J$2:$J$1048576,0))) = TRUE, "", INDEX(지갑!$B$2:$B$1048576,MATCH($N1019&amp;O1019,지갑!$J$2:$J$1048576,0))),"")</f>
        <v>exchange</v>
      </c>
      <c r="Q1019" s="6" t="str">
        <f>IF(ISBLANK(N1019)=FALSE,IF(ISERROR(INDEX(지갑!$C$2:$C$1048576,MATCH($N1019&amp;O1019,지갑!$J$2:$J$1048576,0))) = TRUE, "", INDEX(지갑!$C$2:$C$1048576,MATCH($N1019&amp;O1019,지갑!$J$2:$J$1048576,0))),"")</f>
        <v>OKEX</v>
      </c>
      <c r="R1019" s="6" t="str">
        <f>IF(ISBLANK(N1019)=FALSE,IF(ISERROR(INDEX(지갑!$D$2:$D$1048576,MATCH($N1019&amp;O1019,지갑!$J$2:$J$1048576,0))) = TRUE, "", INDEX(지갑!$D$2:$D$1048576,MATCH($N1019&amp;O1019,지갑!$J$2:$J$1048576,0))),"")</f>
        <v>용범</v>
      </c>
      <c r="S1019" s="6" t="s">
        <v>1341</v>
      </c>
      <c r="T1019" s="12">
        <v>44495.5104072338</v>
      </c>
      <c r="U1019" s="2" t="str">
        <f t="shared" si="93"/>
        <v>2021-10-26</v>
      </c>
      <c r="W1019" s="3"/>
      <c r="Y1019"/>
    </row>
    <row r="1020" spans="1:25" ht="17">
      <c r="A1020" s="2" t="s">
        <v>3</v>
      </c>
      <c r="B1020" s="2" t="str">
        <f t="shared" si="97"/>
        <v>Huobi</v>
      </c>
      <c r="C1020" s="2" t="str">
        <f t="shared" si="98"/>
        <v>Peertec</v>
      </c>
      <c r="F1020" s="2" t="str">
        <f t="shared" si="96"/>
        <v>ETH</v>
      </c>
      <c r="G1020" s="2" t="str">
        <f>IF(INDEX(지갑!$H:$H,MATCH(A1020&amp;B1020&amp;C1020&amp;D1020&amp;E1020&amp;F1020&amp;H1020,지갑!$K:$K,0))=0, "",INDEX(지갑!$H:$H,MATCH(A1020&amp;B1020&amp;C1020&amp;D1020&amp;E1020&amp;F1020&amp;H1020,지갑!$K:$K,0)))</f>
        <v>0xdb245cf0aec8bf5d4b3002d00f3e701e80ba380a</v>
      </c>
      <c r="I1020" s="6" t="s">
        <v>858</v>
      </c>
      <c r="J1020" s="6" t="s">
        <v>58</v>
      </c>
      <c r="K1020" s="6" t="s">
        <v>11</v>
      </c>
      <c r="L1020" s="6" t="s">
        <v>11</v>
      </c>
      <c r="M1020" s="9">
        <v>487.99599999999998</v>
      </c>
      <c r="N1020" s="6" t="s">
        <v>2209</v>
      </c>
      <c r="P1020" s="6" t="str">
        <f>IF(ISBLANK(N1020)=FALSE,IF(ISERROR(INDEX(지갑!$B$2:$B$1048576,MATCH($N1020&amp;O1020,지갑!$J$2:$J$1048576,0))) = TRUE, "", INDEX(지갑!$B$2:$B$1048576,MATCH($N1020&amp;O1020,지갑!$J$2:$J$1048576,0))),"")</f>
        <v>exchange</v>
      </c>
      <c r="Q1020" s="6" t="str">
        <f>IF(ISBLANK(N1020)=FALSE,IF(ISERROR(INDEX(지갑!$C$2:$C$1048576,MATCH($N1020&amp;O1020,지갑!$J$2:$J$1048576,0))) = TRUE, "", INDEX(지갑!$C$2:$C$1048576,MATCH($N1020&amp;O1020,지갑!$J$2:$J$1048576,0))),"")</f>
        <v>OKEX</v>
      </c>
      <c r="R1020" s="6" t="str">
        <f>IF(ISBLANK(N1020)=FALSE,IF(ISERROR(INDEX(지갑!$D$2:$D$1048576,MATCH($N1020&amp;O1020,지갑!$J$2:$J$1048576,0))) = TRUE, "", INDEX(지갑!$D$2:$D$1048576,MATCH($N1020&amp;O1020,지갑!$J$2:$J$1048576,0))),"")</f>
        <v>용범</v>
      </c>
      <c r="S1020" s="6" t="s">
        <v>1107</v>
      </c>
      <c r="T1020" s="12">
        <v>44382.722575694454</v>
      </c>
      <c r="U1020" s="2" t="str">
        <f t="shared" si="93"/>
        <v>2021-07-05</v>
      </c>
      <c r="W1020" s="3"/>
      <c r="Y1020"/>
    </row>
    <row r="1021" spans="1:25" ht="17">
      <c r="A1021" s="2" t="s">
        <v>3</v>
      </c>
      <c r="B1021" s="2" t="str">
        <f t="shared" si="97"/>
        <v>Huobi</v>
      </c>
      <c r="C1021" s="2" t="str">
        <f t="shared" si="98"/>
        <v>Peertec</v>
      </c>
      <c r="F1021" s="2" t="str">
        <f t="shared" si="96"/>
        <v>ETH</v>
      </c>
      <c r="G1021" s="2" t="str">
        <f>IF(INDEX(지갑!$H:$H,MATCH(A1021&amp;B1021&amp;C1021&amp;D1021&amp;E1021&amp;F1021&amp;H1021,지갑!$K:$K,0))=0, "",INDEX(지갑!$H:$H,MATCH(A1021&amp;B1021&amp;C1021&amp;D1021&amp;E1021&amp;F1021&amp;H1021,지갑!$K:$K,0)))</f>
        <v>0xdb245cf0aec8bf5d4b3002d00f3e701e80ba380a</v>
      </c>
      <c r="I1021" s="6" t="s">
        <v>858</v>
      </c>
      <c r="J1021" s="6" t="s">
        <v>58</v>
      </c>
      <c r="K1021" s="6" t="s">
        <v>11</v>
      </c>
      <c r="L1021" s="6" t="s">
        <v>11</v>
      </c>
      <c r="M1021" s="9">
        <v>500.75071628000001</v>
      </c>
      <c r="N1021" s="6" t="s">
        <v>199</v>
      </c>
      <c r="P1021" s="6" t="str">
        <f>IF(ISBLANK(N1021)=FALSE,IF(ISERROR(INDEX(지갑!$B$2:$B$1048576,MATCH($N1021&amp;O1021,지갑!$J$2:$J$1048576,0))) = TRUE, "", INDEX(지갑!$B$2:$B$1048576,MATCH($N1021&amp;O1021,지갑!$J$2:$J$1048576,0))),"")</f>
        <v>exchange</v>
      </c>
      <c r="Q1021" s="6" t="str">
        <f>IF(ISBLANK(N1021)=FALSE,IF(ISERROR(INDEX(지갑!$C$2:$C$1048576,MATCH($N1021&amp;O1021,지갑!$J$2:$J$1048576,0))) = TRUE, "", INDEX(지갑!$C$2:$C$1048576,MATCH($N1021&amp;O1021,지갑!$J$2:$J$1048576,0))),"")</f>
        <v>FTX</v>
      </c>
      <c r="R1021" s="6" t="str">
        <f>IF(ISBLANK(N1021)=FALSE,IF(ISERROR(INDEX(지갑!$D$2:$D$1048576,MATCH($N1021&amp;O1021,지갑!$J$2:$J$1048576,0))) = TRUE, "", INDEX(지갑!$D$2:$D$1048576,MATCH($N1021&amp;O1021,지갑!$J$2:$J$1048576,0))),"")</f>
        <v>Peertec</v>
      </c>
      <c r="S1021" s="6" t="s">
        <v>1344</v>
      </c>
      <c r="T1021" s="12">
        <v>44496.702997905093</v>
      </c>
      <c r="U1021" s="2" t="str">
        <f t="shared" si="93"/>
        <v>2021-10-27</v>
      </c>
      <c r="W1021" s="3"/>
      <c r="Y1021"/>
    </row>
    <row r="1022" spans="1:25" ht="17">
      <c r="A1022" s="2" t="s">
        <v>3</v>
      </c>
      <c r="B1022" s="2" t="str">
        <f t="shared" si="97"/>
        <v>Huobi</v>
      </c>
      <c r="C1022" s="2" t="str">
        <f t="shared" si="98"/>
        <v>Peertec</v>
      </c>
      <c r="F1022" s="2" t="str">
        <f t="shared" si="96"/>
        <v>USDT</v>
      </c>
      <c r="G1022" s="2" t="str">
        <f>IF(INDEX(지갑!$H:$H,MATCH(A1022&amp;B1022&amp;C1022&amp;D1022&amp;E1022&amp;F1022&amp;H1022,지갑!$K:$K,0))=0, "",INDEX(지갑!$H:$H,MATCH(A1022&amp;B1022&amp;C1022&amp;D1022&amp;E1022&amp;F1022&amp;H1022,지갑!$K:$K,0)))</f>
        <v>0xdb245cf0aec8bf5d4b3002d00f3e701e80ba380a</v>
      </c>
      <c r="I1022" s="6" t="s">
        <v>858</v>
      </c>
      <c r="J1022" s="6" t="s">
        <v>58</v>
      </c>
      <c r="K1022" s="6" t="s">
        <v>13</v>
      </c>
      <c r="L1022" s="6" t="s">
        <v>1005</v>
      </c>
      <c r="M1022" s="9">
        <v>656407.91370346001</v>
      </c>
      <c r="N1022" s="6" t="s">
        <v>199</v>
      </c>
      <c r="P1022" s="6" t="str">
        <f>IF(ISBLANK(N1022)=FALSE,IF(ISERROR(INDEX(지갑!$B$2:$B$1048576,MATCH($N1022&amp;O1022,지갑!$J$2:$J$1048576,0))) = TRUE, "", INDEX(지갑!$B$2:$B$1048576,MATCH($N1022&amp;O1022,지갑!$J$2:$J$1048576,0))),"")</f>
        <v>exchange</v>
      </c>
      <c r="Q1022" s="6" t="str">
        <f>IF(ISBLANK(N1022)=FALSE,IF(ISERROR(INDEX(지갑!$C$2:$C$1048576,MATCH($N1022&amp;O1022,지갑!$J$2:$J$1048576,0))) = TRUE, "", INDEX(지갑!$C$2:$C$1048576,MATCH($N1022&amp;O1022,지갑!$J$2:$J$1048576,0))),"")</f>
        <v>FTX</v>
      </c>
      <c r="R1022" s="6" t="str">
        <f>IF(ISBLANK(N1022)=FALSE,IF(ISERROR(INDEX(지갑!$D$2:$D$1048576,MATCH($N1022&amp;O1022,지갑!$J$2:$J$1048576,0))) = TRUE, "", INDEX(지갑!$D$2:$D$1048576,MATCH($N1022&amp;O1022,지갑!$J$2:$J$1048576,0))),"")</f>
        <v>Peertec</v>
      </c>
      <c r="S1022" s="6" t="s">
        <v>1345</v>
      </c>
      <c r="T1022" s="12">
        <v>44497.658325034718</v>
      </c>
      <c r="U1022" s="2" t="str">
        <f t="shared" si="93"/>
        <v>2021-10-28</v>
      </c>
      <c r="W1022" s="3"/>
      <c r="Y1022"/>
    </row>
    <row r="1023" spans="1:25" ht="17">
      <c r="A1023" s="2" t="s">
        <v>3</v>
      </c>
      <c r="B1023" s="2" t="str">
        <f t="shared" si="97"/>
        <v>Huobi</v>
      </c>
      <c r="C1023" s="2" t="str">
        <f t="shared" si="98"/>
        <v>Peertec</v>
      </c>
      <c r="F1023" s="2" t="str">
        <f t="shared" si="96"/>
        <v>USDT</v>
      </c>
      <c r="G1023" s="2" t="str">
        <f>IF(INDEX(지갑!$H:$H,MATCH(A1023&amp;B1023&amp;C1023&amp;D1023&amp;E1023&amp;F1023&amp;H1023,지갑!$K:$K,0))=0, "",INDEX(지갑!$H:$H,MATCH(A1023&amp;B1023&amp;C1023&amp;D1023&amp;E1023&amp;F1023&amp;H1023,지갑!$K:$K,0)))</f>
        <v>0xdb245cf0aec8bf5d4b3002d00f3e701e80ba380a</v>
      </c>
      <c r="I1023" s="6" t="s">
        <v>858</v>
      </c>
      <c r="J1023" s="6" t="s">
        <v>58</v>
      </c>
      <c r="K1023" s="6" t="s">
        <v>13</v>
      </c>
      <c r="L1023" s="6" t="s">
        <v>868</v>
      </c>
      <c r="M1023" s="9">
        <v>999999</v>
      </c>
      <c r="N1023" s="6" t="s">
        <v>77</v>
      </c>
      <c r="P1023" s="6" t="str">
        <f>IF(ISBLANK(N1023)=FALSE,IF(ISERROR(INDEX(지갑!$B$2:$B$1048576,MATCH($N1023&amp;O1023,지갑!$J$2:$J$1048576,0))) = TRUE, "", INDEX(지갑!$B$2:$B$1048576,MATCH($N1023&amp;O1023,지갑!$J$2:$J$1048576,0))),"")</f>
        <v>exchange</v>
      </c>
      <c r="Q1023" s="6" t="str">
        <f>IF(ISBLANK(N1023)=FALSE,IF(ISERROR(INDEX(지갑!$C$2:$C$1048576,MATCH($N1023&amp;O1023,지갑!$J$2:$J$1048576,0))) = TRUE, "", INDEX(지갑!$C$2:$C$1048576,MATCH($N1023&amp;O1023,지갑!$J$2:$J$1048576,0))),"")</f>
        <v>Binance</v>
      </c>
      <c r="R1023" s="6" t="str">
        <f>IF(ISBLANK(N1023)=FALSE,IF(ISERROR(INDEX(지갑!$D$2:$D$1048576,MATCH($N1023&amp;O1023,지갑!$J$2:$J$1048576,0))) = TRUE, "", INDEX(지갑!$D$2:$D$1048576,MATCH($N1023&amp;O1023,지갑!$J$2:$J$1048576,0))),"")</f>
        <v>BBRICK</v>
      </c>
      <c r="S1023" s="6" t="s">
        <v>1346</v>
      </c>
      <c r="T1023" s="12">
        <v>44497.758043715279</v>
      </c>
      <c r="U1023" s="2" t="str">
        <f t="shared" si="93"/>
        <v>2021-10-28</v>
      </c>
      <c r="V1023" s="1"/>
      <c r="W1023" s="3"/>
      <c r="Y1023"/>
    </row>
    <row r="1024" spans="1:25" ht="17">
      <c r="A1024" s="2" t="s">
        <v>3</v>
      </c>
      <c r="B1024" s="2" t="str">
        <f t="shared" si="97"/>
        <v>Huobi</v>
      </c>
      <c r="C1024" s="2" t="str">
        <f t="shared" si="98"/>
        <v>Peertec</v>
      </c>
      <c r="F1024" s="2" t="str">
        <f t="shared" si="96"/>
        <v>USDT</v>
      </c>
      <c r="G1024" s="2" t="str">
        <f>IF(INDEX(지갑!$H:$H,MATCH(A1024&amp;B1024&amp;C1024&amp;D1024&amp;E1024&amp;F1024&amp;H1024,지갑!$K:$K,0))=0, "",INDEX(지갑!$H:$H,MATCH(A1024&amp;B1024&amp;C1024&amp;D1024&amp;E1024&amp;F1024&amp;H1024,지갑!$K:$K,0)))</f>
        <v>0xdb245cf0aec8bf5d4b3002d00f3e701e80ba380a</v>
      </c>
      <c r="I1024" s="6" t="s">
        <v>858</v>
      </c>
      <c r="J1024" s="6" t="s">
        <v>58</v>
      </c>
      <c r="K1024" s="6" t="s">
        <v>13</v>
      </c>
      <c r="L1024" s="6" t="s">
        <v>868</v>
      </c>
      <c r="M1024" s="9">
        <v>95084.47696</v>
      </c>
      <c r="N1024" s="6" t="s">
        <v>77</v>
      </c>
      <c r="P1024" s="6" t="str">
        <f>IF(ISBLANK(N1024)=FALSE,IF(ISERROR(INDEX(지갑!$B$2:$B$1048576,MATCH($N1024&amp;O1024,지갑!$J$2:$J$1048576,0))) = TRUE, "", INDEX(지갑!$B$2:$B$1048576,MATCH($N1024&amp;O1024,지갑!$J$2:$J$1048576,0))),"")</f>
        <v>exchange</v>
      </c>
      <c r="Q1024" s="6" t="str">
        <f>IF(ISBLANK(N1024)=FALSE,IF(ISERROR(INDEX(지갑!$C$2:$C$1048576,MATCH($N1024&amp;O1024,지갑!$J$2:$J$1048576,0))) = TRUE, "", INDEX(지갑!$C$2:$C$1048576,MATCH($N1024&amp;O1024,지갑!$J$2:$J$1048576,0))),"")</f>
        <v>Binance</v>
      </c>
      <c r="R1024" s="6" t="str">
        <f>IF(ISBLANK(N1024)=FALSE,IF(ISERROR(INDEX(지갑!$D$2:$D$1048576,MATCH($N1024&amp;O1024,지갑!$J$2:$J$1048576,0))) = TRUE, "", INDEX(지갑!$D$2:$D$1048576,MATCH($N1024&amp;O1024,지갑!$J$2:$J$1048576,0))),"")</f>
        <v>BBRICK</v>
      </c>
      <c r="S1024" s="6" t="s">
        <v>1347</v>
      </c>
      <c r="T1024" s="12">
        <v>44497.758761956022</v>
      </c>
      <c r="U1024" s="2" t="str">
        <f t="shared" si="93"/>
        <v>2021-10-28</v>
      </c>
      <c r="W1024" s="3"/>
      <c r="Y1024"/>
    </row>
    <row r="1025" spans="1:25" ht="17">
      <c r="A1025" s="2" t="s">
        <v>3</v>
      </c>
      <c r="B1025" s="2" t="str">
        <f t="shared" si="97"/>
        <v>Huobi</v>
      </c>
      <c r="C1025" s="2" t="str">
        <f t="shared" si="98"/>
        <v>Peertec</v>
      </c>
      <c r="F1025" s="2" t="str">
        <f t="shared" si="96"/>
        <v>ETH</v>
      </c>
      <c r="G1025" s="2" t="str">
        <f>IF(INDEX(지갑!$H:$H,MATCH(A1025&amp;B1025&amp;C1025&amp;D1025&amp;E1025&amp;F1025&amp;H1025,지갑!$K:$K,0))=0, "",INDEX(지갑!$H:$H,MATCH(A1025&amp;B1025&amp;C1025&amp;D1025&amp;E1025&amp;F1025&amp;H1025,지갑!$K:$K,0)))</f>
        <v>0xdb245cf0aec8bf5d4b3002d00f3e701e80ba380a</v>
      </c>
      <c r="I1025" s="6" t="s">
        <v>858</v>
      </c>
      <c r="J1025" s="6" t="s">
        <v>58</v>
      </c>
      <c r="K1025" s="6" t="s">
        <v>11</v>
      </c>
      <c r="L1025" s="6" t="s">
        <v>11</v>
      </c>
      <c r="M1025" s="9">
        <v>499.89691372999999</v>
      </c>
      <c r="N1025" s="6" t="s">
        <v>199</v>
      </c>
      <c r="P1025" s="6" t="str">
        <f>IF(ISBLANK(N1025)=FALSE,IF(ISERROR(INDEX(지갑!$B$2:$B$1048576,MATCH($N1025&amp;O1025,지갑!$J$2:$J$1048576,0))) = TRUE, "", INDEX(지갑!$B$2:$B$1048576,MATCH($N1025&amp;O1025,지갑!$J$2:$J$1048576,0))),"")</f>
        <v>exchange</v>
      </c>
      <c r="Q1025" s="6" t="str">
        <f>IF(ISBLANK(N1025)=FALSE,IF(ISERROR(INDEX(지갑!$C$2:$C$1048576,MATCH($N1025&amp;O1025,지갑!$J$2:$J$1048576,0))) = TRUE, "", INDEX(지갑!$C$2:$C$1048576,MATCH($N1025&amp;O1025,지갑!$J$2:$J$1048576,0))),"")</f>
        <v>FTX</v>
      </c>
      <c r="R1025" s="6" t="str">
        <f>IF(ISBLANK(N1025)=FALSE,IF(ISERROR(INDEX(지갑!$D$2:$D$1048576,MATCH($N1025&amp;O1025,지갑!$J$2:$J$1048576,0))) = TRUE, "", INDEX(지갑!$D$2:$D$1048576,MATCH($N1025&amp;O1025,지갑!$J$2:$J$1048576,0))),"")</f>
        <v>Peertec</v>
      </c>
      <c r="S1025" s="6" t="s">
        <v>1348</v>
      </c>
      <c r="T1025" s="12">
        <v>44498.69338045139</v>
      </c>
      <c r="U1025" s="2" t="str">
        <f t="shared" si="93"/>
        <v>2021-10-29</v>
      </c>
      <c r="W1025" s="3"/>
      <c r="Y1025"/>
    </row>
    <row r="1026" spans="1:25" ht="17">
      <c r="A1026" s="2" t="s">
        <v>3</v>
      </c>
      <c r="B1026" s="2" t="str">
        <f t="shared" si="97"/>
        <v>Huobi</v>
      </c>
      <c r="C1026" s="2" t="str">
        <f t="shared" si="98"/>
        <v>Peertec</v>
      </c>
      <c r="F1026" s="2" t="str">
        <f t="shared" si="96"/>
        <v>ATOM</v>
      </c>
      <c r="G1026" s="2" t="str">
        <f>IF(INDEX(지갑!$H:$H,MATCH(A1026&amp;B1026&amp;C1026&amp;D1026&amp;E1026&amp;F1026&amp;H1026,지갑!$K:$K,0))=0, "",INDEX(지갑!$H:$H,MATCH(A1026&amp;B1026&amp;C1026&amp;D1026&amp;E1026&amp;F1026&amp;H1026,지갑!$K:$K,0)))</f>
        <v>cosmos1jjwh9rqudukx8r8duw226uc90g73spmze6mt3g</v>
      </c>
      <c r="I1026" s="6" t="s">
        <v>858</v>
      </c>
      <c r="J1026" s="6" t="s">
        <v>58</v>
      </c>
      <c r="K1026" s="6" t="s">
        <v>70</v>
      </c>
      <c r="L1026" s="6" t="s">
        <v>70</v>
      </c>
      <c r="M1026" s="9">
        <v>9999.99</v>
      </c>
      <c r="N1026" s="6" t="s">
        <v>71</v>
      </c>
      <c r="O1026" s="6" t="s">
        <v>1349</v>
      </c>
      <c r="P1026" s="6" t="str">
        <f>IF(ISBLANK(N1026)=FALSE,IF(ISERROR(INDEX(지갑!$B$2:$B$1048576,MATCH($N1026&amp;O1026,지갑!$J$2:$J$1048576,0))) = TRUE, "", INDEX(지갑!$B$2:$B$1048576,MATCH($N1026&amp;O1026,지갑!$J$2:$J$1048576,0))),"")</f>
        <v>exchange</v>
      </c>
      <c r="Q1026" s="6" t="str">
        <f>IF(ISBLANK(N1026)=FALSE,IF(ISERROR(INDEX(지갑!$C$2:$C$1048576,MATCH($N1026&amp;O1026,지갑!$J$2:$J$1048576,0))) = TRUE, "", INDEX(지갑!$C$2:$C$1048576,MATCH($N1026&amp;O1026,지갑!$J$2:$J$1048576,0))),"")</f>
        <v>Binance</v>
      </c>
      <c r="R1026" s="6" t="str">
        <f>IF(ISBLANK(N1026)=FALSE,IF(ISERROR(INDEX(지갑!$D$2:$D$1048576,MATCH($N1026&amp;O1026,지갑!$J$2:$J$1048576,0))) = TRUE, "", INDEX(지갑!$D$2:$D$1048576,MATCH($N1026&amp;O1026,지갑!$J$2:$J$1048576,0))),"")</f>
        <v>BBRICK</v>
      </c>
      <c r="S1026" s="6" t="s">
        <v>1350</v>
      </c>
      <c r="T1026" s="12">
        <v>44506.377531851853</v>
      </c>
      <c r="U1026" s="2" t="str">
        <f t="shared" si="93"/>
        <v>2021-11-06</v>
      </c>
      <c r="W1026" s="3"/>
      <c r="Y1026"/>
    </row>
    <row r="1027" spans="1:25">
      <c r="A1027" s="2" t="s">
        <v>3</v>
      </c>
      <c r="B1027" s="2" t="str">
        <f t="shared" si="97"/>
        <v>Huobi</v>
      </c>
      <c r="C1027" s="2" t="str">
        <f t="shared" si="98"/>
        <v>Peertec</v>
      </c>
      <c r="F1027" s="2" t="str">
        <f t="shared" si="96"/>
        <v>HUSD</v>
      </c>
      <c r="G1027" s="2" t="e">
        <f>IF(INDEX(지갑!$H:$H,MATCH(A1027&amp;B1027&amp;C1027&amp;D1027&amp;E1027&amp;F1027&amp;H1027,지갑!$K:$K,0))=0, "",INDEX(지갑!$H:$H,MATCH(A1027&amp;B1027&amp;C1027&amp;D1027&amp;E1027&amp;F1027&amp;H1027,지갑!$K:$K,0)))</f>
        <v>#N/A</v>
      </c>
      <c r="I1027" s="6" t="s">
        <v>858</v>
      </c>
      <c r="J1027" s="6" t="s">
        <v>58</v>
      </c>
      <c r="K1027" s="6" t="s">
        <v>1012</v>
      </c>
      <c r="L1027" s="6" t="s">
        <v>1012</v>
      </c>
      <c r="M1027" s="9">
        <v>48245.940046160002</v>
      </c>
      <c r="N1027" s="6" t="s">
        <v>62</v>
      </c>
      <c r="P1027" s="6" t="str">
        <f>IF(ISBLANK(N1027)=FALSE,IF(ISERROR(INDEX(지갑!$B$2:$B$1048576,MATCH($N1027&amp;O1027,지갑!$J$2:$J$1048576,0))) = TRUE, "", INDEX(지갑!$B$2:$B$1048576,MATCH($N1027&amp;O1027,지갑!$J$2:$J$1048576,0))),"")</f>
        <v>exchange</v>
      </c>
      <c r="Q1027" s="6" t="str">
        <f>IF(ISBLANK(N1027)=FALSE,IF(ISERROR(INDEX(지갑!$C$2:$C$1048576,MATCH($N1027&amp;O1027,지갑!$J$2:$J$1048576,0))) = TRUE, "", INDEX(지갑!$C$2:$C$1048576,MATCH($N1027&amp;O1027,지갑!$J$2:$J$1048576,0))),"")</f>
        <v>FTX</v>
      </c>
      <c r="R1027" s="6" t="str">
        <f>IF(ISBLANK(N1027)=FALSE,IF(ISERROR(INDEX(지갑!$D$2:$D$1048576,MATCH($N1027&amp;O1027,지갑!$J$2:$J$1048576,0))) = TRUE, "", INDEX(지갑!$D$2:$D$1048576,MATCH($N1027&amp;O1027,지갑!$J$2:$J$1048576,0))),"")</f>
        <v>BBRICK</v>
      </c>
      <c r="S1027" s="6" t="s">
        <v>1352</v>
      </c>
      <c r="T1027" s="12">
        <v>44510.49940847222</v>
      </c>
      <c r="U1027" s="2" t="str">
        <f t="shared" ref="U1027:U1090" si="99">TEXT(T1027, "yyyy-mm-dd")</f>
        <v>2021-11-10</v>
      </c>
      <c r="V1027" s="1"/>
      <c r="W1027" s="3"/>
      <c r="X1027" s="1"/>
      <c r="Y1027" s="1"/>
    </row>
    <row r="1028" spans="1:25">
      <c r="A1028" s="2" t="s">
        <v>3</v>
      </c>
      <c r="B1028" s="2" t="str">
        <f t="shared" si="97"/>
        <v>Huobi</v>
      </c>
      <c r="C1028" s="2" t="str">
        <f t="shared" si="98"/>
        <v>Peertec</v>
      </c>
      <c r="F1028" s="2" t="str">
        <f t="shared" si="96"/>
        <v>USDT</v>
      </c>
      <c r="G1028" s="2" t="str">
        <f>IF(INDEX(지갑!$H:$H,MATCH(A1028&amp;B1028&amp;C1028&amp;D1028&amp;E1028&amp;F1028&amp;H1028,지갑!$K:$K,0))=0, "",INDEX(지갑!$H:$H,MATCH(A1028&amp;B1028&amp;C1028&amp;D1028&amp;E1028&amp;F1028&amp;H1028,지갑!$K:$K,0)))</f>
        <v>0xdb245cf0aec8bf5d4b3002d00f3e701e80ba380a</v>
      </c>
      <c r="I1028" s="6" t="s">
        <v>858</v>
      </c>
      <c r="J1028" s="6" t="s">
        <v>58</v>
      </c>
      <c r="K1028" s="6" t="s">
        <v>13</v>
      </c>
      <c r="L1028" s="6" t="s">
        <v>868</v>
      </c>
      <c r="M1028" s="9">
        <v>30656.401623999998</v>
      </c>
      <c r="N1028" s="6" t="s">
        <v>77</v>
      </c>
      <c r="P1028" s="6" t="str">
        <f>IF(ISBLANK(N1028)=FALSE,IF(ISERROR(INDEX(지갑!$B$2:$B$1048576,MATCH($N1028&amp;O1028,지갑!$J$2:$J$1048576,0))) = TRUE, "", INDEX(지갑!$B$2:$B$1048576,MATCH($N1028&amp;O1028,지갑!$J$2:$J$1048576,0))),"")</f>
        <v>exchange</v>
      </c>
      <c r="Q1028" s="6" t="str">
        <f>IF(ISBLANK(N1028)=FALSE,IF(ISERROR(INDEX(지갑!$C$2:$C$1048576,MATCH($N1028&amp;O1028,지갑!$J$2:$J$1048576,0))) = TRUE, "", INDEX(지갑!$C$2:$C$1048576,MATCH($N1028&amp;O1028,지갑!$J$2:$J$1048576,0))),"")</f>
        <v>Binance</v>
      </c>
      <c r="R1028" s="6" t="str">
        <f>IF(ISBLANK(N1028)=FALSE,IF(ISERROR(INDEX(지갑!$D$2:$D$1048576,MATCH($N1028&amp;O1028,지갑!$J$2:$J$1048576,0))) = TRUE, "", INDEX(지갑!$D$2:$D$1048576,MATCH($N1028&amp;O1028,지갑!$J$2:$J$1048576,0))),"")</f>
        <v>BBRICK</v>
      </c>
      <c r="S1028" s="6" t="s">
        <v>1353</v>
      </c>
      <c r="T1028" s="12">
        <v>44510.502977141201</v>
      </c>
      <c r="U1028" s="2" t="str">
        <f t="shared" si="99"/>
        <v>2021-11-10</v>
      </c>
      <c r="V1028" s="1"/>
      <c r="W1028" s="3"/>
      <c r="X1028" s="1"/>
      <c r="Y1028" s="1"/>
    </row>
    <row r="1029" spans="1:25">
      <c r="A1029" s="2" t="s">
        <v>3</v>
      </c>
      <c r="B1029" s="2" t="str">
        <f t="shared" si="97"/>
        <v>Huobi</v>
      </c>
      <c r="C1029" s="2" t="str">
        <f t="shared" si="98"/>
        <v>Peertec</v>
      </c>
      <c r="F1029" s="2" t="str">
        <f t="shared" si="96"/>
        <v>BCH</v>
      </c>
      <c r="G1029" s="2" t="str">
        <f>IF(INDEX(지갑!$H:$H,MATCH(A1029&amp;B1029&amp;C1029&amp;D1029&amp;E1029&amp;F1029&amp;H1029,지갑!$K:$K,0))=0, "",INDEX(지갑!$H:$H,MATCH(A1029&amp;B1029&amp;C1029&amp;D1029&amp;E1029&amp;F1029&amp;H1029,지갑!$K:$K,0)))</f>
        <v>0xdb245cf0aec8bf5d4b3002d00f3e701e80ba380a</v>
      </c>
      <c r="I1029" s="6" t="s">
        <v>858</v>
      </c>
      <c r="J1029" s="6" t="s">
        <v>58</v>
      </c>
      <c r="K1029" s="6" t="s">
        <v>81</v>
      </c>
      <c r="L1029" s="6" t="s">
        <v>1002</v>
      </c>
      <c r="M1029" s="9">
        <v>1406.1335202099999</v>
      </c>
      <c r="N1029" s="6" t="s">
        <v>69</v>
      </c>
      <c r="P1029" s="6" t="str">
        <f>IF(ISBLANK(N1029)=FALSE,IF(ISERROR(INDEX(지갑!$B$2:$B$1048576,MATCH($N1029&amp;O1029,지갑!$J$2:$J$1048576,0))) = TRUE, "", INDEX(지갑!$B$2:$B$1048576,MATCH($N1029&amp;O1029,지갑!$J$2:$J$1048576,0))),"")</f>
        <v>exchange</v>
      </c>
      <c r="Q1029" s="6" t="str">
        <f>IF(ISBLANK(N1029)=FALSE,IF(ISERROR(INDEX(지갑!$C$2:$C$1048576,MATCH($N1029&amp;O1029,지갑!$J$2:$J$1048576,0))) = TRUE, "", INDEX(지갑!$C$2:$C$1048576,MATCH($N1029&amp;O1029,지갑!$J$2:$J$1048576,0))),"")</f>
        <v>Binance</v>
      </c>
      <c r="R1029" s="6" t="str">
        <f>IF(ISBLANK(N1029)=FALSE,IF(ISERROR(INDEX(지갑!$D$2:$D$1048576,MATCH($N1029&amp;O1029,지갑!$J$2:$J$1048576,0))) = TRUE, "", INDEX(지갑!$D$2:$D$1048576,MATCH($N1029&amp;O1029,지갑!$J$2:$J$1048576,0))),"")</f>
        <v>BBRICK</v>
      </c>
      <c r="S1029" s="6" t="s">
        <v>1351</v>
      </c>
      <c r="T1029" s="12">
        <v>44510.507962048607</v>
      </c>
      <c r="U1029" s="2" t="str">
        <f t="shared" si="99"/>
        <v>2021-11-10</v>
      </c>
      <c r="V1029" s="1"/>
      <c r="W1029" s="3"/>
      <c r="X1029" s="1"/>
      <c r="Y1029" s="1"/>
    </row>
    <row r="1030" spans="1:25">
      <c r="A1030" s="2" t="s">
        <v>3</v>
      </c>
      <c r="B1030" s="2" t="str">
        <f t="shared" si="97"/>
        <v>Huobi</v>
      </c>
      <c r="C1030" s="2" t="str">
        <f t="shared" si="98"/>
        <v>Peertec</v>
      </c>
      <c r="F1030" s="2" t="str">
        <f t="shared" si="96"/>
        <v>XRP</v>
      </c>
      <c r="G1030" s="2" t="str">
        <f>IF(INDEX(지갑!$H:$H,MATCH(A1030&amp;B1030&amp;C1030&amp;D1030&amp;E1030&amp;F1030&amp;H1030,지갑!$K:$K,0))=0, "",INDEX(지갑!$H:$H,MATCH(A1030&amp;B1030&amp;C1030&amp;D1030&amp;E1030&amp;F1030&amp;H1030,지갑!$K:$K,0)))</f>
        <v>r9L7s2eGfDD5yhFmgP1XtxwEzeTicCyTaf</v>
      </c>
      <c r="I1030" s="6" t="s">
        <v>858</v>
      </c>
      <c r="J1030" s="6" t="s">
        <v>58</v>
      </c>
      <c r="K1030" s="6" t="s">
        <v>10</v>
      </c>
      <c r="L1030" s="6" t="s">
        <v>10</v>
      </c>
      <c r="M1030" s="9">
        <v>3999999.75</v>
      </c>
      <c r="N1030" s="6" t="s">
        <v>73</v>
      </c>
      <c r="O1030" s="6" t="s">
        <v>1091</v>
      </c>
      <c r="P1030" s="6" t="str">
        <f>IF(ISBLANK(N1030)=FALSE,IF(ISERROR(INDEX(지갑!$B$2:$B$1048576,MATCH($N1030&amp;O1030,지갑!$J$2:$J$1048576,0))) = TRUE, "", INDEX(지갑!$B$2:$B$1048576,MATCH($N1030&amp;O1030,지갑!$J$2:$J$1048576,0))),"")</f>
        <v>exchange</v>
      </c>
      <c r="Q1030" s="6" t="str">
        <f>IF(ISBLANK(N1030)=FALSE,IF(ISERROR(INDEX(지갑!$C$2:$C$1048576,MATCH($N1030&amp;O1030,지갑!$J$2:$J$1048576,0))) = TRUE, "", INDEX(지갑!$C$2:$C$1048576,MATCH($N1030&amp;O1030,지갑!$J$2:$J$1048576,0))),"")</f>
        <v>Binance</v>
      </c>
      <c r="R1030" s="6" t="str">
        <f>IF(ISBLANK(N1030)=FALSE,IF(ISERROR(INDEX(지갑!$D$2:$D$1048576,MATCH($N1030&amp;O1030,지갑!$J$2:$J$1048576,0))) = TRUE, "", INDEX(지갑!$D$2:$D$1048576,MATCH($N1030&amp;O1030,지갑!$J$2:$J$1048576,0))),"")</f>
        <v>BBRICK</v>
      </c>
      <c r="S1030" s="6" t="s">
        <v>1354</v>
      </c>
      <c r="T1030" s="12">
        <v>44517.56365689815</v>
      </c>
      <c r="U1030" s="2" t="str">
        <f t="shared" si="99"/>
        <v>2021-11-17</v>
      </c>
      <c r="V1030" s="1"/>
      <c r="W1030" s="3"/>
      <c r="X1030" s="1"/>
      <c r="Y1030" s="1"/>
    </row>
    <row r="1031" spans="1:25">
      <c r="A1031" s="2" t="s">
        <v>3</v>
      </c>
      <c r="B1031" s="2" t="str">
        <f t="shared" si="97"/>
        <v>Huobi</v>
      </c>
      <c r="C1031" s="2" t="str">
        <f t="shared" si="98"/>
        <v>Peertec</v>
      </c>
      <c r="F1031" s="2" t="str">
        <f t="shared" si="96"/>
        <v>XRP</v>
      </c>
      <c r="G1031" s="2" t="str">
        <f>IF(INDEX(지갑!$H:$H,MATCH(A1031&amp;B1031&amp;C1031&amp;D1031&amp;E1031&amp;F1031&amp;H1031,지갑!$K:$K,0))=0, "",INDEX(지갑!$H:$H,MATCH(A1031&amp;B1031&amp;C1031&amp;D1031&amp;E1031&amp;F1031&amp;H1031,지갑!$K:$K,0)))</f>
        <v>r9L7s2eGfDD5yhFmgP1XtxwEzeTicCyTaf</v>
      </c>
      <c r="I1031" s="6" t="s">
        <v>858</v>
      </c>
      <c r="J1031" s="6" t="s">
        <v>58</v>
      </c>
      <c r="K1031" s="6" t="s">
        <v>10</v>
      </c>
      <c r="L1031" s="6" t="s">
        <v>10</v>
      </c>
      <c r="M1031" s="9">
        <v>3999999.75</v>
      </c>
      <c r="N1031" s="6" t="s">
        <v>73</v>
      </c>
      <c r="O1031" s="6" t="s">
        <v>1091</v>
      </c>
      <c r="P1031" s="6" t="str">
        <f>IF(ISBLANK(N1031)=FALSE,IF(ISERROR(INDEX(지갑!$B$2:$B$1048576,MATCH($N1031&amp;O1031,지갑!$J$2:$J$1048576,0))) = TRUE, "", INDEX(지갑!$B$2:$B$1048576,MATCH($N1031&amp;O1031,지갑!$J$2:$J$1048576,0))),"")</f>
        <v>exchange</v>
      </c>
      <c r="Q1031" s="6" t="str">
        <f>IF(ISBLANK(N1031)=FALSE,IF(ISERROR(INDEX(지갑!$C$2:$C$1048576,MATCH($N1031&amp;O1031,지갑!$J$2:$J$1048576,0))) = TRUE, "", INDEX(지갑!$C$2:$C$1048576,MATCH($N1031&amp;O1031,지갑!$J$2:$J$1048576,0))),"")</f>
        <v>Binance</v>
      </c>
      <c r="R1031" s="6" t="str">
        <f>IF(ISBLANK(N1031)=FALSE,IF(ISERROR(INDEX(지갑!$D$2:$D$1048576,MATCH($N1031&amp;O1031,지갑!$J$2:$J$1048576,0))) = TRUE, "", INDEX(지갑!$D$2:$D$1048576,MATCH($N1031&amp;O1031,지갑!$J$2:$J$1048576,0))),"")</f>
        <v>BBRICK</v>
      </c>
      <c r="S1031" s="6" t="s">
        <v>1355</v>
      </c>
      <c r="T1031" s="12">
        <v>44517.567192986113</v>
      </c>
      <c r="U1031" s="2" t="str">
        <f t="shared" si="99"/>
        <v>2021-11-17</v>
      </c>
      <c r="W1031" s="3"/>
    </row>
    <row r="1032" spans="1:25">
      <c r="A1032" s="2" t="s">
        <v>3</v>
      </c>
      <c r="B1032" s="2" t="str">
        <f t="shared" si="97"/>
        <v>Huobi</v>
      </c>
      <c r="C1032" s="2" t="str">
        <f t="shared" si="98"/>
        <v>Peertec</v>
      </c>
      <c r="F1032" s="2" t="str">
        <f t="shared" si="96"/>
        <v>XRP</v>
      </c>
      <c r="G1032" s="2" t="str">
        <f>IF(INDEX(지갑!$H:$H,MATCH(A1032&amp;B1032&amp;C1032&amp;D1032&amp;E1032&amp;F1032&amp;H1032,지갑!$K:$K,0))=0, "",INDEX(지갑!$H:$H,MATCH(A1032&amp;B1032&amp;C1032&amp;D1032&amp;E1032&amp;F1032&amp;H1032,지갑!$K:$K,0)))</f>
        <v>r9L7s2eGfDD5yhFmgP1XtxwEzeTicCyTaf</v>
      </c>
      <c r="I1032" s="6" t="s">
        <v>858</v>
      </c>
      <c r="J1032" s="6" t="s">
        <v>58</v>
      </c>
      <c r="K1032" s="6" t="s">
        <v>10</v>
      </c>
      <c r="L1032" s="6" t="s">
        <v>10</v>
      </c>
      <c r="M1032" s="9">
        <v>3999999.75</v>
      </c>
      <c r="N1032" s="6" t="s">
        <v>73</v>
      </c>
      <c r="O1032" s="6" t="s">
        <v>1091</v>
      </c>
      <c r="P1032" s="6" t="str">
        <f>IF(ISBLANK(N1032)=FALSE,IF(ISERROR(INDEX(지갑!$B$2:$B$1048576,MATCH($N1032&amp;O1032,지갑!$J$2:$J$1048576,0))) = TRUE, "", INDEX(지갑!$B$2:$B$1048576,MATCH($N1032&amp;O1032,지갑!$J$2:$J$1048576,0))),"")</f>
        <v>exchange</v>
      </c>
      <c r="Q1032" s="6" t="str">
        <f>IF(ISBLANK(N1032)=FALSE,IF(ISERROR(INDEX(지갑!$C$2:$C$1048576,MATCH($N1032&amp;O1032,지갑!$J$2:$J$1048576,0))) = TRUE, "", INDEX(지갑!$C$2:$C$1048576,MATCH($N1032&amp;O1032,지갑!$J$2:$J$1048576,0))),"")</f>
        <v>Binance</v>
      </c>
      <c r="R1032" s="6" t="str">
        <f>IF(ISBLANK(N1032)=FALSE,IF(ISERROR(INDEX(지갑!$D$2:$D$1048576,MATCH($N1032&amp;O1032,지갑!$J$2:$J$1048576,0))) = TRUE, "", INDEX(지갑!$D$2:$D$1048576,MATCH($N1032&amp;O1032,지갑!$J$2:$J$1048576,0))),"")</f>
        <v>BBRICK</v>
      </c>
      <c r="S1032" s="6" t="s">
        <v>1356</v>
      </c>
      <c r="T1032" s="12">
        <v>44517.567903854157</v>
      </c>
      <c r="U1032" s="2" t="str">
        <f t="shared" si="99"/>
        <v>2021-11-17</v>
      </c>
      <c r="W1032" s="3"/>
    </row>
    <row r="1033" spans="1:25" ht="17">
      <c r="A1033" s="2" t="s">
        <v>3</v>
      </c>
      <c r="B1033" s="2" t="str">
        <f t="shared" si="97"/>
        <v>Huobi</v>
      </c>
      <c r="C1033" s="2" t="str">
        <f t="shared" si="98"/>
        <v>Peertec</v>
      </c>
      <c r="F1033" s="2" t="str">
        <f t="shared" si="96"/>
        <v>XRP</v>
      </c>
      <c r="G1033" s="2" t="str">
        <f>IF(INDEX(지갑!$H:$H,MATCH(A1033&amp;B1033&amp;C1033&amp;D1033&amp;E1033&amp;F1033&amp;H1033,지갑!$K:$K,0))=0, "",INDEX(지갑!$H:$H,MATCH(A1033&amp;B1033&amp;C1033&amp;D1033&amp;E1033&amp;F1033&amp;H1033,지갑!$K:$K,0)))</f>
        <v>r9L7s2eGfDD5yhFmgP1XtxwEzeTicCyTaf</v>
      </c>
      <c r="I1033" s="6" t="s">
        <v>858</v>
      </c>
      <c r="J1033" s="6" t="s">
        <v>58</v>
      </c>
      <c r="K1033" s="6" t="s">
        <v>10</v>
      </c>
      <c r="L1033" s="6" t="s">
        <v>10</v>
      </c>
      <c r="M1033" s="9">
        <v>3999999.75</v>
      </c>
      <c r="N1033" s="6" t="s">
        <v>73</v>
      </c>
      <c r="O1033" s="6" t="s">
        <v>1091</v>
      </c>
      <c r="P1033" s="6" t="str">
        <f>IF(ISBLANK(N1033)=FALSE,IF(ISERROR(INDEX(지갑!$B$2:$B$1048576,MATCH($N1033&amp;O1033,지갑!$J$2:$J$1048576,0))) = TRUE, "", INDEX(지갑!$B$2:$B$1048576,MATCH($N1033&amp;O1033,지갑!$J$2:$J$1048576,0))),"")</f>
        <v>exchange</v>
      </c>
      <c r="Q1033" s="6" t="str">
        <f>IF(ISBLANK(N1033)=FALSE,IF(ISERROR(INDEX(지갑!$C$2:$C$1048576,MATCH($N1033&amp;O1033,지갑!$J$2:$J$1048576,0))) = TRUE, "", INDEX(지갑!$C$2:$C$1048576,MATCH($N1033&amp;O1033,지갑!$J$2:$J$1048576,0))),"")</f>
        <v>Binance</v>
      </c>
      <c r="R1033" s="6" t="str">
        <f>IF(ISBLANK(N1033)=FALSE,IF(ISERROR(INDEX(지갑!$D$2:$D$1048576,MATCH($N1033&amp;O1033,지갑!$J$2:$J$1048576,0))) = TRUE, "", INDEX(지갑!$D$2:$D$1048576,MATCH($N1033&amp;O1033,지갑!$J$2:$J$1048576,0))),"")</f>
        <v>BBRICK</v>
      </c>
      <c r="S1033" s="6" t="s">
        <v>1357</v>
      </c>
      <c r="T1033" s="12">
        <v>44517.576398912039</v>
      </c>
      <c r="U1033" s="2" t="str">
        <f t="shared" si="99"/>
        <v>2021-11-17</v>
      </c>
      <c r="W1033" s="3"/>
      <c r="Y1033"/>
    </row>
    <row r="1034" spans="1:25" ht="17">
      <c r="A1034" s="2" t="s">
        <v>3</v>
      </c>
      <c r="B1034" s="2" t="str">
        <f t="shared" si="97"/>
        <v>Huobi</v>
      </c>
      <c r="C1034" s="2" t="str">
        <f t="shared" si="98"/>
        <v>Peertec</v>
      </c>
      <c r="F1034" s="2" t="str">
        <f t="shared" si="96"/>
        <v>XRP</v>
      </c>
      <c r="G1034" s="2" t="str">
        <f>IF(INDEX(지갑!$H:$H,MATCH(A1034&amp;B1034&amp;C1034&amp;D1034&amp;E1034&amp;F1034&amp;H1034,지갑!$K:$K,0))=0, "",INDEX(지갑!$H:$H,MATCH(A1034&amp;B1034&amp;C1034&amp;D1034&amp;E1034&amp;F1034&amp;H1034,지갑!$K:$K,0)))</f>
        <v>r9L7s2eGfDD5yhFmgP1XtxwEzeTicCyTaf</v>
      </c>
      <c r="I1034" s="6" t="s">
        <v>858</v>
      </c>
      <c r="J1034" s="6" t="s">
        <v>58</v>
      </c>
      <c r="K1034" s="6" t="s">
        <v>10</v>
      </c>
      <c r="L1034" s="6" t="s">
        <v>10</v>
      </c>
      <c r="M1034" s="9">
        <v>3999999.75</v>
      </c>
      <c r="N1034" s="6" t="s">
        <v>73</v>
      </c>
      <c r="O1034" s="6" t="s">
        <v>1091</v>
      </c>
      <c r="P1034" s="6" t="str">
        <f>IF(ISBLANK(N1034)=FALSE,IF(ISERROR(INDEX(지갑!$B$2:$B$1048576,MATCH($N1034&amp;O1034,지갑!$J$2:$J$1048576,0))) = TRUE, "", INDEX(지갑!$B$2:$B$1048576,MATCH($N1034&amp;O1034,지갑!$J$2:$J$1048576,0))),"")</f>
        <v>exchange</v>
      </c>
      <c r="Q1034" s="6" t="str">
        <f>IF(ISBLANK(N1034)=FALSE,IF(ISERROR(INDEX(지갑!$C$2:$C$1048576,MATCH($N1034&amp;O1034,지갑!$J$2:$J$1048576,0))) = TRUE, "", INDEX(지갑!$C$2:$C$1048576,MATCH($N1034&amp;O1034,지갑!$J$2:$J$1048576,0))),"")</f>
        <v>Binance</v>
      </c>
      <c r="R1034" s="6" t="str">
        <f>IF(ISBLANK(N1034)=FALSE,IF(ISERROR(INDEX(지갑!$D$2:$D$1048576,MATCH($N1034&amp;O1034,지갑!$J$2:$J$1048576,0))) = TRUE, "", INDEX(지갑!$D$2:$D$1048576,MATCH($N1034&amp;O1034,지갑!$J$2:$J$1048576,0))),"")</f>
        <v>BBRICK</v>
      </c>
      <c r="S1034" s="6" t="s">
        <v>1358</v>
      </c>
      <c r="T1034" s="12">
        <v>44517.578534907407</v>
      </c>
      <c r="U1034" s="2" t="str">
        <f t="shared" si="99"/>
        <v>2021-11-17</v>
      </c>
      <c r="W1034" s="3"/>
      <c r="Y1034"/>
    </row>
    <row r="1035" spans="1:25">
      <c r="A1035" s="2" t="s">
        <v>3</v>
      </c>
      <c r="B1035" s="2" t="str">
        <f t="shared" si="97"/>
        <v>Huobi</v>
      </c>
      <c r="C1035" s="2" t="str">
        <f t="shared" si="98"/>
        <v>Peertec</v>
      </c>
      <c r="F1035" s="2" t="str">
        <f t="shared" si="96"/>
        <v>XRP</v>
      </c>
      <c r="G1035" s="2" t="str">
        <f>IF(INDEX(지갑!$H:$H,MATCH(A1035&amp;B1035&amp;C1035&amp;D1035&amp;E1035&amp;F1035&amp;H1035,지갑!$K:$K,0))=0, "",INDEX(지갑!$H:$H,MATCH(A1035&amp;B1035&amp;C1035&amp;D1035&amp;E1035&amp;F1035&amp;H1035,지갑!$K:$K,0)))</f>
        <v>r9L7s2eGfDD5yhFmgP1XtxwEzeTicCyTaf</v>
      </c>
      <c r="I1035" s="6" t="s">
        <v>858</v>
      </c>
      <c r="J1035" s="6" t="s">
        <v>58</v>
      </c>
      <c r="K1035" s="6" t="s">
        <v>10</v>
      </c>
      <c r="L1035" s="6" t="s">
        <v>10</v>
      </c>
      <c r="M1035" s="9">
        <v>3999999.75</v>
      </c>
      <c r="N1035" s="6" t="s">
        <v>73</v>
      </c>
      <c r="O1035" s="6" t="s">
        <v>1091</v>
      </c>
      <c r="P1035" s="6" t="str">
        <f>IF(ISBLANK(N1035)=FALSE,IF(ISERROR(INDEX(지갑!$B$2:$B$1048576,MATCH($N1035&amp;O1035,지갑!$J$2:$J$1048576,0))) = TRUE, "", INDEX(지갑!$B$2:$B$1048576,MATCH($N1035&amp;O1035,지갑!$J$2:$J$1048576,0))),"")</f>
        <v>exchange</v>
      </c>
      <c r="Q1035" s="6" t="str">
        <f>IF(ISBLANK(N1035)=FALSE,IF(ISERROR(INDEX(지갑!$C$2:$C$1048576,MATCH($N1035&amp;O1035,지갑!$J$2:$J$1048576,0))) = TRUE, "", INDEX(지갑!$C$2:$C$1048576,MATCH($N1035&amp;O1035,지갑!$J$2:$J$1048576,0))),"")</f>
        <v>Binance</v>
      </c>
      <c r="R1035" s="6" t="str">
        <f>IF(ISBLANK(N1035)=FALSE,IF(ISERROR(INDEX(지갑!$D$2:$D$1048576,MATCH($N1035&amp;O1035,지갑!$J$2:$J$1048576,0))) = TRUE, "", INDEX(지갑!$D$2:$D$1048576,MATCH($N1035&amp;O1035,지갑!$J$2:$J$1048576,0))),"")</f>
        <v>BBRICK</v>
      </c>
      <c r="S1035" s="6" t="s">
        <v>1359</v>
      </c>
      <c r="T1035" s="12">
        <v>44517.582797175928</v>
      </c>
      <c r="U1035" s="2" t="str">
        <f t="shared" si="99"/>
        <v>2021-11-17</v>
      </c>
    </row>
    <row r="1036" spans="1:25">
      <c r="A1036" s="2" t="s">
        <v>3</v>
      </c>
      <c r="B1036" s="2" t="str">
        <f t="shared" si="97"/>
        <v>Huobi</v>
      </c>
      <c r="C1036" s="2" t="str">
        <f t="shared" si="98"/>
        <v>Peertec</v>
      </c>
      <c r="F1036" s="2" t="str">
        <f t="shared" si="96"/>
        <v>XRP</v>
      </c>
      <c r="G1036" s="2" t="str">
        <f>IF(INDEX(지갑!$H:$H,MATCH(A1036&amp;B1036&amp;C1036&amp;D1036&amp;E1036&amp;F1036&amp;H1036,지갑!$K:$K,0))=0, "",INDEX(지갑!$H:$H,MATCH(A1036&amp;B1036&amp;C1036&amp;D1036&amp;E1036&amp;F1036&amp;H1036,지갑!$K:$K,0)))</f>
        <v>r9L7s2eGfDD5yhFmgP1XtxwEzeTicCyTaf</v>
      </c>
      <c r="I1036" s="6" t="s">
        <v>858</v>
      </c>
      <c r="J1036" s="6" t="s">
        <v>58</v>
      </c>
      <c r="K1036" s="6" t="s">
        <v>10</v>
      </c>
      <c r="L1036" s="6" t="s">
        <v>10</v>
      </c>
      <c r="M1036" s="9">
        <v>3999999.75</v>
      </c>
      <c r="N1036" s="6" t="s">
        <v>73</v>
      </c>
      <c r="O1036" s="6" t="s">
        <v>1091</v>
      </c>
      <c r="P1036" s="6" t="str">
        <f>IF(ISBLANK(N1036)=FALSE,IF(ISERROR(INDEX(지갑!$B$2:$B$1048576,MATCH($N1036&amp;O1036,지갑!$J$2:$J$1048576,0))) = TRUE, "", INDEX(지갑!$B$2:$B$1048576,MATCH($N1036&amp;O1036,지갑!$J$2:$J$1048576,0))),"")</f>
        <v>exchange</v>
      </c>
      <c r="Q1036" s="6" t="str">
        <f>IF(ISBLANK(N1036)=FALSE,IF(ISERROR(INDEX(지갑!$C$2:$C$1048576,MATCH($N1036&amp;O1036,지갑!$J$2:$J$1048576,0))) = TRUE, "", INDEX(지갑!$C$2:$C$1048576,MATCH($N1036&amp;O1036,지갑!$J$2:$J$1048576,0))),"")</f>
        <v>Binance</v>
      </c>
      <c r="R1036" s="6" t="str">
        <f>IF(ISBLANK(N1036)=FALSE,IF(ISERROR(INDEX(지갑!$D$2:$D$1048576,MATCH($N1036&amp;O1036,지갑!$J$2:$J$1048576,0))) = TRUE, "", INDEX(지갑!$D$2:$D$1048576,MATCH($N1036&amp;O1036,지갑!$J$2:$J$1048576,0))),"")</f>
        <v>BBRICK</v>
      </c>
      <c r="S1036" s="6" t="s">
        <v>1360</v>
      </c>
      <c r="T1036" s="12">
        <v>44517.584217835647</v>
      </c>
      <c r="U1036" s="2" t="str">
        <f t="shared" si="99"/>
        <v>2021-11-17</v>
      </c>
    </row>
    <row r="1037" spans="1:25">
      <c r="A1037" s="2" t="s">
        <v>3</v>
      </c>
      <c r="B1037" s="2" t="str">
        <f t="shared" si="97"/>
        <v>Huobi</v>
      </c>
      <c r="C1037" s="2" t="str">
        <f t="shared" si="98"/>
        <v>Peertec</v>
      </c>
      <c r="F1037" s="2" t="str">
        <f t="shared" si="96"/>
        <v>XRP</v>
      </c>
      <c r="G1037" s="2" t="str">
        <f>IF(INDEX(지갑!$H:$H,MATCH(A1037&amp;B1037&amp;C1037&amp;D1037&amp;E1037&amp;F1037&amp;H1037,지갑!$K:$K,0))=0, "",INDEX(지갑!$H:$H,MATCH(A1037&amp;B1037&amp;C1037&amp;D1037&amp;E1037&amp;F1037&amp;H1037,지갑!$K:$K,0)))</f>
        <v>r9L7s2eGfDD5yhFmgP1XtxwEzeTicCyTaf</v>
      </c>
      <c r="I1037" s="6" t="s">
        <v>858</v>
      </c>
      <c r="J1037" s="6" t="s">
        <v>58</v>
      </c>
      <c r="K1037" s="6" t="s">
        <v>10</v>
      </c>
      <c r="L1037" s="6" t="s">
        <v>10</v>
      </c>
      <c r="M1037" s="9">
        <v>3999999.75</v>
      </c>
      <c r="N1037" s="6" t="s">
        <v>73</v>
      </c>
      <c r="O1037" s="6" t="s">
        <v>1091</v>
      </c>
      <c r="P1037" s="6" t="str">
        <f>IF(ISBLANK(N1037)=FALSE,IF(ISERROR(INDEX(지갑!$B$2:$B$1048576,MATCH($N1037&amp;O1037,지갑!$J$2:$J$1048576,0))) = TRUE, "", INDEX(지갑!$B$2:$B$1048576,MATCH($N1037&amp;O1037,지갑!$J$2:$J$1048576,0))),"")</f>
        <v>exchange</v>
      </c>
      <c r="Q1037" s="6" t="str">
        <f>IF(ISBLANK(N1037)=FALSE,IF(ISERROR(INDEX(지갑!$C$2:$C$1048576,MATCH($N1037&amp;O1037,지갑!$J$2:$J$1048576,0))) = TRUE, "", INDEX(지갑!$C$2:$C$1048576,MATCH($N1037&amp;O1037,지갑!$J$2:$J$1048576,0))),"")</f>
        <v>Binance</v>
      </c>
      <c r="R1037" s="6" t="str">
        <f>IF(ISBLANK(N1037)=FALSE,IF(ISERROR(INDEX(지갑!$D$2:$D$1048576,MATCH($N1037&amp;O1037,지갑!$J$2:$J$1048576,0))) = TRUE, "", INDEX(지갑!$D$2:$D$1048576,MATCH($N1037&amp;O1037,지갑!$J$2:$J$1048576,0))),"")</f>
        <v>BBRICK</v>
      </c>
      <c r="S1037" s="6" t="s">
        <v>1361</v>
      </c>
      <c r="T1037" s="12">
        <v>44517.584927708333</v>
      </c>
      <c r="U1037" s="2" t="str">
        <f t="shared" si="99"/>
        <v>2021-11-17</v>
      </c>
    </row>
    <row r="1038" spans="1:25">
      <c r="A1038" s="2" t="s">
        <v>3</v>
      </c>
      <c r="B1038" s="2" t="str">
        <f t="shared" si="97"/>
        <v>Huobi</v>
      </c>
      <c r="C1038" s="2" t="str">
        <f t="shared" si="98"/>
        <v>Peertec</v>
      </c>
      <c r="F1038" s="2" t="str">
        <f t="shared" si="96"/>
        <v>XRP</v>
      </c>
      <c r="G1038" s="2" t="str">
        <f>IF(INDEX(지갑!$H:$H,MATCH(A1038&amp;B1038&amp;C1038&amp;D1038&amp;E1038&amp;F1038&amp;H1038,지갑!$K:$K,0))=0, "",INDEX(지갑!$H:$H,MATCH(A1038&amp;B1038&amp;C1038&amp;D1038&amp;E1038&amp;F1038&amp;H1038,지갑!$K:$K,0)))</f>
        <v>r9L7s2eGfDD5yhFmgP1XtxwEzeTicCyTaf</v>
      </c>
      <c r="I1038" s="6" t="s">
        <v>858</v>
      </c>
      <c r="J1038" s="6" t="s">
        <v>58</v>
      </c>
      <c r="K1038" s="6" t="s">
        <v>10</v>
      </c>
      <c r="L1038" s="6" t="s">
        <v>10</v>
      </c>
      <c r="M1038" s="9">
        <v>3999999.75</v>
      </c>
      <c r="N1038" s="6" t="s">
        <v>73</v>
      </c>
      <c r="O1038" s="6" t="s">
        <v>1091</v>
      </c>
      <c r="P1038" s="6" t="str">
        <f>IF(ISBLANK(N1038)=FALSE,IF(ISERROR(INDEX(지갑!$B$2:$B$1048576,MATCH($N1038&amp;O1038,지갑!$J$2:$J$1048576,0))) = TRUE, "", INDEX(지갑!$B$2:$B$1048576,MATCH($N1038&amp;O1038,지갑!$J$2:$J$1048576,0))),"")</f>
        <v>exchange</v>
      </c>
      <c r="Q1038" s="6" t="str">
        <f>IF(ISBLANK(N1038)=FALSE,IF(ISERROR(INDEX(지갑!$C$2:$C$1048576,MATCH($N1038&amp;O1038,지갑!$J$2:$J$1048576,0))) = TRUE, "", INDEX(지갑!$C$2:$C$1048576,MATCH($N1038&amp;O1038,지갑!$J$2:$J$1048576,0))),"")</f>
        <v>Binance</v>
      </c>
      <c r="R1038" s="6" t="str">
        <f>IF(ISBLANK(N1038)=FALSE,IF(ISERROR(INDEX(지갑!$D$2:$D$1048576,MATCH($N1038&amp;O1038,지갑!$J$2:$J$1048576,0))) = TRUE, "", INDEX(지갑!$D$2:$D$1048576,MATCH($N1038&amp;O1038,지갑!$J$2:$J$1048576,0))),"")</f>
        <v>BBRICK</v>
      </c>
      <c r="S1038" s="6" t="s">
        <v>1362</v>
      </c>
      <c r="T1038" s="12">
        <v>44517.587058321762</v>
      </c>
      <c r="U1038" s="2" t="str">
        <f t="shared" si="99"/>
        <v>2021-11-17</v>
      </c>
    </row>
    <row r="1039" spans="1:25">
      <c r="A1039" s="2" t="s">
        <v>3</v>
      </c>
      <c r="B1039" s="2" t="str">
        <f t="shared" si="97"/>
        <v>Huobi</v>
      </c>
      <c r="C1039" s="2" t="str">
        <f t="shared" si="98"/>
        <v>Peertec</v>
      </c>
      <c r="F1039" s="2" t="str">
        <f t="shared" si="96"/>
        <v>XRP</v>
      </c>
      <c r="G1039" s="2" t="str">
        <f>IF(INDEX(지갑!$H:$H,MATCH(A1039&amp;B1039&amp;C1039&amp;D1039&amp;E1039&amp;F1039&amp;H1039,지갑!$K:$K,0))=0, "",INDEX(지갑!$H:$H,MATCH(A1039&amp;B1039&amp;C1039&amp;D1039&amp;E1039&amp;F1039&amp;H1039,지갑!$K:$K,0)))</f>
        <v>r9L7s2eGfDD5yhFmgP1XtxwEzeTicCyTaf</v>
      </c>
      <c r="I1039" s="6" t="s">
        <v>858</v>
      </c>
      <c r="J1039" s="6" t="s">
        <v>58</v>
      </c>
      <c r="K1039" s="6" t="s">
        <v>10</v>
      </c>
      <c r="L1039" s="6" t="s">
        <v>10</v>
      </c>
      <c r="M1039" s="9">
        <v>4999.75</v>
      </c>
      <c r="N1039" s="6" t="s">
        <v>93</v>
      </c>
      <c r="O1039" s="6" t="s">
        <v>1363</v>
      </c>
      <c r="P1039" s="6" t="str">
        <f>IF(ISBLANK(N1039)=FALSE,IF(ISERROR(INDEX(지갑!$B$2:$B$1048576,MATCH($N1039&amp;O1039,지갑!$J$2:$J$1048576,0))) = TRUE, "", INDEX(지갑!$B$2:$B$1048576,MATCH($N1039&amp;O1039,지갑!$J$2:$J$1048576,0))),"")</f>
        <v/>
      </c>
      <c r="Q1039" s="6" t="str">
        <f>IF(ISBLANK(N1039)=FALSE,IF(ISERROR(INDEX(지갑!$C$2:$C$1048576,MATCH($N1039&amp;O1039,지갑!$J$2:$J$1048576,0))) = TRUE, "", INDEX(지갑!$C$2:$C$1048576,MATCH($N1039&amp;O1039,지갑!$J$2:$J$1048576,0))),"")</f>
        <v/>
      </c>
      <c r="R1039" s="6" t="str">
        <f>IF(ISBLANK(N1039)=FALSE,IF(ISERROR(INDEX(지갑!$D$2:$D$1048576,MATCH($N1039&amp;O1039,지갑!$J$2:$J$1048576,0))) = TRUE, "", INDEX(지갑!$D$2:$D$1048576,MATCH($N1039&amp;O1039,지갑!$J$2:$J$1048576,0))),"")</f>
        <v/>
      </c>
      <c r="S1039" s="6" t="s">
        <v>1364</v>
      </c>
      <c r="T1039" s="12">
        <v>44517.725118877323</v>
      </c>
      <c r="U1039" s="2" t="str">
        <f t="shared" si="99"/>
        <v>2021-11-17</v>
      </c>
    </row>
    <row r="1040" spans="1:25">
      <c r="A1040" s="2" t="s">
        <v>3</v>
      </c>
      <c r="B1040" s="2" t="str">
        <f t="shared" si="97"/>
        <v>Huobi</v>
      </c>
      <c r="C1040" s="2" t="str">
        <f t="shared" si="98"/>
        <v>Peertec</v>
      </c>
      <c r="F1040" s="2" t="str">
        <f t="shared" si="96"/>
        <v>XRP</v>
      </c>
      <c r="G1040" s="2" t="str">
        <f>IF(INDEX(지갑!$H:$H,MATCH(A1040&amp;B1040&amp;C1040&amp;D1040&amp;E1040&amp;F1040&amp;H1040,지갑!$K:$K,0))=0, "",INDEX(지갑!$H:$H,MATCH(A1040&amp;B1040&amp;C1040&amp;D1040&amp;E1040&amp;F1040&amp;H1040,지갑!$K:$K,0)))</f>
        <v>r9L7s2eGfDD5yhFmgP1XtxwEzeTicCyTaf</v>
      </c>
      <c r="I1040" s="6" t="s">
        <v>858</v>
      </c>
      <c r="J1040" s="6" t="s">
        <v>58</v>
      </c>
      <c r="K1040" s="6" t="s">
        <v>10</v>
      </c>
      <c r="L1040" s="6" t="s">
        <v>10</v>
      </c>
      <c r="M1040" s="9">
        <v>3999999.75</v>
      </c>
      <c r="N1040" s="6" t="s">
        <v>73</v>
      </c>
      <c r="O1040" s="6" t="s">
        <v>1091</v>
      </c>
      <c r="P1040" s="6" t="str">
        <f>IF(ISBLANK(N1040)=FALSE,IF(ISERROR(INDEX(지갑!$B$2:$B$1048576,MATCH($N1040&amp;O1040,지갑!$J$2:$J$1048576,0))) = TRUE, "", INDEX(지갑!$B$2:$B$1048576,MATCH($N1040&amp;O1040,지갑!$J$2:$J$1048576,0))),"")</f>
        <v>exchange</v>
      </c>
      <c r="Q1040" s="6" t="str">
        <f>IF(ISBLANK(N1040)=FALSE,IF(ISERROR(INDEX(지갑!$C$2:$C$1048576,MATCH($N1040&amp;O1040,지갑!$J$2:$J$1048576,0))) = TRUE, "", INDEX(지갑!$C$2:$C$1048576,MATCH($N1040&amp;O1040,지갑!$J$2:$J$1048576,0))),"")</f>
        <v>Binance</v>
      </c>
      <c r="R1040" s="6" t="str">
        <f>IF(ISBLANK(N1040)=FALSE,IF(ISERROR(INDEX(지갑!$D$2:$D$1048576,MATCH($N1040&amp;O1040,지갑!$J$2:$J$1048576,0))) = TRUE, "", INDEX(지갑!$D$2:$D$1048576,MATCH($N1040&amp;O1040,지갑!$J$2:$J$1048576,0))),"")</f>
        <v>BBRICK</v>
      </c>
      <c r="S1040" s="6" t="s">
        <v>1365</v>
      </c>
      <c r="T1040" s="12">
        <v>44517.758639293977</v>
      </c>
      <c r="U1040" s="2" t="str">
        <f t="shared" si="99"/>
        <v>2021-11-17</v>
      </c>
    </row>
    <row r="1041" spans="1:21">
      <c r="A1041" s="2" t="s">
        <v>3</v>
      </c>
      <c r="B1041" s="2" t="str">
        <f t="shared" si="97"/>
        <v>Huobi</v>
      </c>
      <c r="C1041" s="2" t="str">
        <f t="shared" si="98"/>
        <v>Peertec</v>
      </c>
      <c r="F1041" s="2" t="str">
        <f t="shared" si="96"/>
        <v>XRP</v>
      </c>
      <c r="G1041" s="2" t="str">
        <f>IF(INDEX(지갑!$H:$H,MATCH(A1041&amp;B1041&amp;C1041&amp;D1041&amp;E1041&amp;F1041&amp;H1041,지갑!$K:$K,0))=0, "",INDEX(지갑!$H:$H,MATCH(A1041&amp;B1041&amp;C1041&amp;D1041&amp;E1041&amp;F1041&amp;H1041,지갑!$K:$K,0)))</f>
        <v>r9L7s2eGfDD5yhFmgP1XtxwEzeTicCyTaf</v>
      </c>
      <c r="I1041" s="6" t="s">
        <v>858</v>
      </c>
      <c r="J1041" s="6" t="s">
        <v>58</v>
      </c>
      <c r="K1041" s="6" t="s">
        <v>10</v>
      </c>
      <c r="L1041" s="6" t="s">
        <v>10</v>
      </c>
      <c r="M1041" s="9">
        <v>3999999.75</v>
      </c>
      <c r="N1041" s="6" t="s">
        <v>73</v>
      </c>
      <c r="O1041" s="6" t="s">
        <v>1091</v>
      </c>
      <c r="P1041" s="6" t="str">
        <f>IF(ISBLANK(N1041)=FALSE,IF(ISERROR(INDEX(지갑!$B$2:$B$1048576,MATCH($N1041&amp;O1041,지갑!$J$2:$J$1048576,0))) = TRUE, "", INDEX(지갑!$B$2:$B$1048576,MATCH($N1041&amp;O1041,지갑!$J$2:$J$1048576,0))),"")</f>
        <v>exchange</v>
      </c>
      <c r="Q1041" s="6" t="str">
        <f>IF(ISBLANK(N1041)=FALSE,IF(ISERROR(INDEX(지갑!$C$2:$C$1048576,MATCH($N1041&amp;O1041,지갑!$J$2:$J$1048576,0))) = TRUE, "", INDEX(지갑!$C$2:$C$1048576,MATCH($N1041&amp;O1041,지갑!$J$2:$J$1048576,0))),"")</f>
        <v>Binance</v>
      </c>
      <c r="R1041" s="6" t="str">
        <f>IF(ISBLANK(N1041)=FALSE,IF(ISERROR(INDEX(지갑!$D$2:$D$1048576,MATCH($N1041&amp;O1041,지갑!$J$2:$J$1048576,0))) = TRUE, "", INDEX(지갑!$D$2:$D$1048576,MATCH($N1041&amp;O1041,지갑!$J$2:$J$1048576,0))),"")</f>
        <v>BBRICK</v>
      </c>
      <c r="S1041" s="6" t="s">
        <v>1366</v>
      </c>
      <c r="T1041" s="12">
        <v>44517.760053912039</v>
      </c>
      <c r="U1041" s="2" t="str">
        <f t="shared" si="99"/>
        <v>2021-11-17</v>
      </c>
    </row>
    <row r="1042" spans="1:21">
      <c r="A1042" s="2" t="s">
        <v>3</v>
      </c>
      <c r="B1042" s="2" t="str">
        <f t="shared" si="97"/>
        <v>Huobi</v>
      </c>
      <c r="C1042" s="2" t="str">
        <f t="shared" si="98"/>
        <v>Peertec</v>
      </c>
      <c r="F1042" s="2" t="str">
        <f t="shared" si="96"/>
        <v>XRP</v>
      </c>
      <c r="G1042" s="2" t="str">
        <f>IF(INDEX(지갑!$H:$H,MATCH(A1042&amp;B1042&amp;C1042&amp;D1042&amp;E1042&amp;F1042&amp;H1042,지갑!$K:$K,0))=0, "",INDEX(지갑!$H:$H,MATCH(A1042&amp;B1042&amp;C1042&amp;D1042&amp;E1042&amp;F1042&amp;H1042,지갑!$K:$K,0)))</f>
        <v>r9L7s2eGfDD5yhFmgP1XtxwEzeTicCyTaf</v>
      </c>
      <c r="I1042" s="6" t="s">
        <v>858</v>
      </c>
      <c r="J1042" s="6" t="s">
        <v>58</v>
      </c>
      <c r="K1042" s="6" t="s">
        <v>10</v>
      </c>
      <c r="L1042" s="6" t="s">
        <v>10</v>
      </c>
      <c r="M1042" s="9">
        <v>3999999.75</v>
      </c>
      <c r="N1042" s="6" t="s">
        <v>73</v>
      </c>
      <c r="O1042" s="6" t="s">
        <v>1091</v>
      </c>
      <c r="P1042" s="6" t="str">
        <f>IF(ISBLANK(N1042)=FALSE,IF(ISERROR(INDEX(지갑!$B$2:$B$1048576,MATCH($N1042&amp;O1042,지갑!$J$2:$J$1048576,0))) = TRUE, "", INDEX(지갑!$B$2:$B$1048576,MATCH($N1042&amp;O1042,지갑!$J$2:$J$1048576,0))),"")</f>
        <v>exchange</v>
      </c>
      <c r="Q1042" s="6" t="str">
        <f>IF(ISBLANK(N1042)=FALSE,IF(ISERROR(INDEX(지갑!$C$2:$C$1048576,MATCH($N1042&amp;O1042,지갑!$J$2:$J$1048576,0))) = TRUE, "", INDEX(지갑!$C$2:$C$1048576,MATCH($N1042&amp;O1042,지갑!$J$2:$J$1048576,0))),"")</f>
        <v>Binance</v>
      </c>
      <c r="R1042" s="6" t="str">
        <f>IF(ISBLANK(N1042)=FALSE,IF(ISERROR(INDEX(지갑!$D$2:$D$1048576,MATCH($N1042&amp;O1042,지갑!$J$2:$J$1048576,0))) = TRUE, "", INDEX(지갑!$D$2:$D$1048576,MATCH($N1042&amp;O1042,지갑!$J$2:$J$1048576,0))),"")</f>
        <v>BBRICK</v>
      </c>
      <c r="S1042" s="6" t="s">
        <v>1367</v>
      </c>
      <c r="T1042" s="12">
        <v>44518.492923692131</v>
      </c>
      <c r="U1042" s="2" t="str">
        <f t="shared" si="99"/>
        <v>2021-11-18</v>
      </c>
    </row>
    <row r="1043" spans="1:21">
      <c r="A1043" s="2" t="s">
        <v>3</v>
      </c>
      <c r="B1043" s="2" t="str">
        <f t="shared" si="97"/>
        <v>Huobi</v>
      </c>
      <c r="C1043" s="2" t="str">
        <f t="shared" si="98"/>
        <v>Peertec</v>
      </c>
      <c r="F1043" s="2" t="str">
        <f t="shared" si="96"/>
        <v>XRP</v>
      </c>
      <c r="G1043" s="2" t="str">
        <f>IF(INDEX(지갑!$H:$H,MATCH(A1043&amp;B1043&amp;C1043&amp;D1043&amp;E1043&amp;F1043&amp;H1043,지갑!$K:$K,0))=0, "",INDEX(지갑!$H:$H,MATCH(A1043&amp;B1043&amp;C1043&amp;D1043&amp;E1043&amp;F1043&amp;H1043,지갑!$K:$K,0)))</f>
        <v>r9L7s2eGfDD5yhFmgP1XtxwEzeTicCyTaf</v>
      </c>
      <c r="I1043" s="6" t="s">
        <v>858</v>
      </c>
      <c r="J1043" s="6" t="s">
        <v>58</v>
      </c>
      <c r="K1043" s="6" t="s">
        <v>10</v>
      </c>
      <c r="L1043" s="6" t="s">
        <v>10</v>
      </c>
      <c r="M1043" s="9">
        <v>3999999.75</v>
      </c>
      <c r="N1043" s="6" t="s">
        <v>73</v>
      </c>
      <c r="O1043" s="6" t="s">
        <v>1091</v>
      </c>
      <c r="P1043" s="6" t="str">
        <f>IF(ISBLANK(N1043)=FALSE,IF(ISERROR(INDEX(지갑!$B$2:$B$1048576,MATCH($N1043&amp;O1043,지갑!$J$2:$J$1048576,0))) = TRUE, "", INDEX(지갑!$B$2:$B$1048576,MATCH($N1043&amp;O1043,지갑!$J$2:$J$1048576,0))),"")</f>
        <v>exchange</v>
      </c>
      <c r="Q1043" s="6" t="str">
        <f>IF(ISBLANK(N1043)=FALSE,IF(ISERROR(INDEX(지갑!$C$2:$C$1048576,MATCH($N1043&amp;O1043,지갑!$J$2:$J$1048576,0))) = TRUE, "", INDEX(지갑!$C$2:$C$1048576,MATCH($N1043&amp;O1043,지갑!$J$2:$J$1048576,0))),"")</f>
        <v>Binance</v>
      </c>
      <c r="R1043" s="6" t="str">
        <f>IF(ISBLANK(N1043)=FALSE,IF(ISERROR(INDEX(지갑!$D$2:$D$1048576,MATCH($N1043&amp;O1043,지갑!$J$2:$J$1048576,0))) = TRUE, "", INDEX(지갑!$D$2:$D$1048576,MATCH($N1043&amp;O1043,지갑!$J$2:$J$1048576,0))),"")</f>
        <v>BBRICK</v>
      </c>
      <c r="S1043" s="6" t="s">
        <v>1368</v>
      </c>
      <c r="T1043" s="12">
        <v>44518.49292759259</v>
      </c>
      <c r="U1043" s="2" t="str">
        <f t="shared" si="99"/>
        <v>2021-11-18</v>
      </c>
    </row>
    <row r="1044" spans="1:21">
      <c r="A1044" s="2" t="s">
        <v>3</v>
      </c>
      <c r="B1044" s="2" t="str">
        <f t="shared" si="97"/>
        <v>Huobi</v>
      </c>
      <c r="C1044" s="2" t="str">
        <f t="shared" si="98"/>
        <v>Peertec</v>
      </c>
      <c r="F1044" s="2" t="str">
        <f t="shared" si="96"/>
        <v>XRP</v>
      </c>
      <c r="G1044" s="2" t="str">
        <f>IF(INDEX(지갑!$H:$H,MATCH(A1044&amp;B1044&amp;C1044&amp;D1044&amp;E1044&amp;F1044&amp;H1044,지갑!$K:$K,0))=0, "",INDEX(지갑!$H:$H,MATCH(A1044&amp;B1044&amp;C1044&amp;D1044&amp;E1044&amp;F1044&amp;H1044,지갑!$K:$K,0)))</f>
        <v>r9L7s2eGfDD5yhFmgP1XtxwEzeTicCyTaf</v>
      </c>
      <c r="I1044" s="6" t="s">
        <v>858</v>
      </c>
      <c r="J1044" s="6" t="s">
        <v>58</v>
      </c>
      <c r="K1044" s="6" t="s">
        <v>10</v>
      </c>
      <c r="L1044" s="6" t="s">
        <v>1005</v>
      </c>
      <c r="M1044" s="9">
        <v>1100999.9145790001</v>
      </c>
      <c r="N1044" s="6" t="s">
        <v>199</v>
      </c>
      <c r="P1044" s="6" t="str">
        <f>IF(ISBLANK(N1044)=FALSE,IF(ISERROR(INDEX(지갑!$B$2:$B$1048576,MATCH($N1044&amp;O1044,지갑!$J$2:$J$1048576,0))) = TRUE, "", INDEX(지갑!$B$2:$B$1048576,MATCH($N1044&amp;O1044,지갑!$J$2:$J$1048576,0))),"")</f>
        <v>exchange</v>
      </c>
      <c r="Q1044" s="6" t="str">
        <f>IF(ISBLANK(N1044)=FALSE,IF(ISERROR(INDEX(지갑!$C$2:$C$1048576,MATCH($N1044&amp;O1044,지갑!$J$2:$J$1048576,0))) = TRUE, "", INDEX(지갑!$C$2:$C$1048576,MATCH($N1044&amp;O1044,지갑!$J$2:$J$1048576,0))),"")</f>
        <v>FTX</v>
      </c>
      <c r="R1044" s="6" t="str">
        <f>IF(ISBLANK(N1044)=FALSE,IF(ISERROR(INDEX(지갑!$D$2:$D$1048576,MATCH($N1044&amp;O1044,지갑!$J$2:$J$1048576,0))) = TRUE, "", INDEX(지갑!$D$2:$D$1048576,MATCH($N1044&amp;O1044,지갑!$J$2:$J$1048576,0))),"")</f>
        <v>Peertec</v>
      </c>
      <c r="S1044" s="6" t="s">
        <v>1369</v>
      </c>
      <c r="T1044" s="12">
        <v>44518.568765775461</v>
      </c>
      <c r="U1044" s="2" t="str">
        <f t="shared" si="99"/>
        <v>2021-11-18</v>
      </c>
    </row>
    <row r="1045" spans="1:21">
      <c r="A1045" s="2" t="s">
        <v>3</v>
      </c>
      <c r="B1045" s="2" t="str">
        <f t="shared" si="97"/>
        <v>Huobi</v>
      </c>
      <c r="C1045" s="2" t="str">
        <f t="shared" si="98"/>
        <v>Peertec</v>
      </c>
      <c r="F1045" s="2" t="str">
        <f t="shared" si="96"/>
        <v>XRP</v>
      </c>
      <c r="G1045" s="2" t="str">
        <f>IF(INDEX(지갑!$H:$H,MATCH(A1045&amp;B1045&amp;C1045&amp;D1045&amp;E1045&amp;F1045&amp;H1045,지갑!$K:$K,0))=0, "",INDEX(지갑!$H:$H,MATCH(A1045&amp;B1045&amp;C1045&amp;D1045&amp;E1045&amp;F1045&amp;H1045,지갑!$K:$K,0)))</f>
        <v>r9L7s2eGfDD5yhFmgP1XtxwEzeTicCyTaf</v>
      </c>
      <c r="I1045" s="6" t="s">
        <v>858</v>
      </c>
      <c r="J1045" s="6" t="s">
        <v>58</v>
      </c>
      <c r="K1045" s="6" t="s">
        <v>10</v>
      </c>
      <c r="L1045" s="6" t="s">
        <v>1005</v>
      </c>
      <c r="M1045" s="9">
        <v>1100999.9145790001</v>
      </c>
      <c r="N1045" s="6" t="s">
        <v>199</v>
      </c>
      <c r="P1045" s="6" t="str">
        <f>IF(ISBLANK(N1045)=FALSE,IF(ISERROR(INDEX(지갑!$B$2:$B$1048576,MATCH($N1045&amp;O1045,지갑!$J$2:$J$1048576,0))) = TRUE, "", INDEX(지갑!$B$2:$B$1048576,MATCH($N1045&amp;O1045,지갑!$J$2:$J$1048576,0))),"")</f>
        <v>exchange</v>
      </c>
      <c r="Q1045" s="6" t="str">
        <f>IF(ISBLANK(N1045)=FALSE,IF(ISERROR(INDEX(지갑!$C$2:$C$1048576,MATCH($N1045&amp;O1045,지갑!$J$2:$J$1048576,0))) = TRUE, "", INDEX(지갑!$C$2:$C$1048576,MATCH($N1045&amp;O1045,지갑!$J$2:$J$1048576,0))),"")</f>
        <v>FTX</v>
      </c>
      <c r="R1045" s="6" t="str">
        <f>IF(ISBLANK(N1045)=FALSE,IF(ISERROR(INDEX(지갑!$D$2:$D$1048576,MATCH($N1045&amp;O1045,지갑!$J$2:$J$1048576,0))) = TRUE, "", INDEX(지갑!$D$2:$D$1048576,MATCH($N1045&amp;O1045,지갑!$J$2:$J$1048576,0))),"")</f>
        <v>Peertec</v>
      </c>
      <c r="S1045" s="6" t="s">
        <v>1370</v>
      </c>
      <c r="T1045" s="12">
        <v>44518.573911539352</v>
      </c>
      <c r="U1045" s="2" t="str">
        <f t="shared" si="99"/>
        <v>2021-11-18</v>
      </c>
    </row>
    <row r="1046" spans="1:21">
      <c r="A1046" s="2" t="s">
        <v>3</v>
      </c>
      <c r="B1046" s="2" t="str">
        <f t="shared" si="97"/>
        <v>Huobi</v>
      </c>
      <c r="C1046" s="2" t="str">
        <f t="shared" si="98"/>
        <v>Peertec</v>
      </c>
      <c r="F1046" s="2" t="str">
        <f t="shared" si="96"/>
        <v>XRP</v>
      </c>
      <c r="G1046" s="2" t="str">
        <f>IF(INDEX(지갑!$H:$H,MATCH(A1046&amp;B1046&amp;C1046&amp;D1046&amp;E1046&amp;F1046&amp;H1046,지갑!$K:$K,0))=0, "",INDEX(지갑!$H:$H,MATCH(A1046&amp;B1046&amp;C1046&amp;D1046&amp;E1046&amp;F1046&amp;H1046,지갑!$K:$K,0)))</f>
        <v>r9L7s2eGfDD5yhFmgP1XtxwEzeTicCyTaf</v>
      </c>
      <c r="I1046" s="6" t="s">
        <v>858</v>
      </c>
      <c r="J1046" s="6" t="s">
        <v>58</v>
      </c>
      <c r="K1046" s="6" t="s">
        <v>10</v>
      </c>
      <c r="L1046" s="6" t="s">
        <v>1005</v>
      </c>
      <c r="M1046" s="9">
        <v>1100999.9145790001</v>
      </c>
      <c r="N1046" s="6" t="s">
        <v>199</v>
      </c>
      <c r="P1046" s="6" t="str">
        <f>IF(ISBLANK(N1046)=FALSE,IF(ISERROR(INDEX(지갑!$B$2:$B$1048576,MATCH($N1046&amp;O1046,지갑!$J$2:$J$1048576,0))) = TRUE, "", INDEX(지갑!$B$2:$B$1048576,MATCH($N1046&amp;O1046,지갑!$J$2:$J$1048576,0))),"")</f>
        <v>exchange</v>
      </c>
      <c r="Q1046" s="6" t="str">
        <f>IF(ISBLANK(N1046)=FALSE,IF(ISERROR(INDEX(지갑!$C$2:$C$1048576,MATCH($N1046&amp;O1046,지갑!$J$2:$J$1048576,0))) = TRUE, "", INDEX(지갑!$C$2:$C$1048576,MATCH($N1046&amp;O1046,지갑!$J$2:$J$1048576,0))),"")</f>
        <v>FTX</v>
      </c>
      <c r="R1046" s="6" t="str">
        <f>IF(ISBLANK(N1046)=FALSE,IF(ISERROR(INDEX(지갑!$D$2:$D$1048576,MATCH($N1046&amp;O1046,지갑!$J$2:$J$1048576,0))) = TRUE, "", INDEX(지갑!$D$2:$D$1048576,MATCH($N1046&amp;O1046,지갑!$J$2:$J$1048576,0))),"")</f>
        <v>Peertec</v>
      </c>
      <c r="S1046" s="6" t="s">
        <v>1371</v>
      </c>
      <c r="T1046" s="12">
        <v>44518.575349108803</v>
      </c>
      <c r="U1046" s="2" t="str">
        <f t="shared" si="99"/>
        <v>2021-11-18</v>
      </c>
    </row>
    <row r="1047" spans="1:21">
      <c r="A1047" s="2" t="s">
        <v>3</v>
      </c>
      <c r="B1047" s="2" t="str">
        <f t="shared" si="97"/>
        <v>Huobi</v>
      </c>
      <c r="C1047" s="2" t="str">
        <f t="shared" si="98"/>
        <v>Peertec</v>
      </c>
      <c r="F1047" s="2" t="str">
        <f t="shared" si="96"/>
        <v>XRP</v>
      </c>
      <c r="G1047" s="2" t="str">
        <f>IF(INDEX(지갑!$H:$H,MATCH(A1047&amp;B1047&amp;C1047&amp;D1047&amp;E1047&amp;F1047&amp;H1047,지갑!$K:$K,0))=0, "",INDEX(지갑!$H:$H,MATCH(A1047&amp;B1047&amp;C1047&amp;D1047&amp;E1047&amp;F1047&amp;H1047,지갑!$K:$K,0)))</f>
        <v>r9L7s2eGfDD5yhFmgP1XtxwEzeTicCyTaf</v>
      </c>
      <c r="I1047" s="6" t="s">
        <v>858</v>
      </c>
      <c r="J1047" s="6" t="s">
        <v>58</v>
      </c>
      <c r="K1047" s="6" t="s">
        <v>10</v>
      </c>
      <c r="L1047" s="6" t="s">
        <v>1005</v>
      </c>
      <c r="M1047" s="9">
        <v>110099.914579</v>
      </c>
      <c r="N1047" s="6" t="s">
        <v>199</v>
      </c>
      <c r="P1047" s="6" t="str">
        <f>IF(ISBLANK(N1047)=FALSE,IF(ISERROR(INDEX(지갑!$B$2:$B$1048576,MATCH($N1047&amp;O1047,지갑!$J$2:$J$1048576,0))) = TRUE, "", INDEX(지갑!$B$2:$B$1048576,MATCH($N1047&amp;O1047,지갑!$J$2:$J$1048576,0))),"")</f>
        <v>exchange</v>
      </c>
      <c r="Q1047" s="6" t="str">
        <f>IF(ISBLANK(N1047)=FALSE,IF(ISERROR(INDEX(지갑!$C$2:$C$1048576,MATCH($N1047&amp;O1047,지갑!$J$2:$J$1048576,0))) = TRUE, "", INDEX(지갑!$C$2:$C$1048576,MATCH($N1047&amp;O1047,지갑!$J$2:$J$1048576,0))),"")</f>
        <v>FTX</v>
      </c>
      <c r="R1047" s="6" t="str">
        <f>IF(ISBLANK(N1047)=FALSE,IF(ISERROR(INDEX(지갑!$D$2:$D$1048576,MATCH($N1047&amp;O1047,지갑!$J$2:$J$1048576,0))) = TRUE, "", INDEX(지갑!$D$2:$D$1048576,MATCH($N1047&amp;O1047,지갑!$J$2:$J$1048576,0))),"")</f>
        <v>Peertec</v>
      </c>
      <c r="S1047" s="6" t="s">
        <v>1372</v>
      </c>
      <c r="T1047" s="12">
        <v>44518.57608770833</v>
      </c>
      <c r="U1047" s="2" t="str">
        <f t="shared" si="99"/>
        <v>2021-11-18</v>
      </c>
    </row>
    <row r="1048" spans="1:21">
      <c r="A1048" s="2" t="s">
        <v>3</v>
      </c>
      <c r="B1048" s="2" t="str">
        <f t="shared" si="97"/>
        <v>Huobi</v>
      </c>
      <c r="C1048" s="2" t="str">
        <f t="shared" si="98"/>
        <v>Peertec</v>
      </c>
      <c r="F1048" s="2" t="str">
        <f t="shared" si="96"/>
        <v>XRP</v>
      </c>
      <c r="G1048" s="2" t="str">
        <f>IF(INDEX(지갑!$H:$H,MATCH(A1048&amp;B1048&amp;C1048&amp;D1048&amp;E1048&amp;F1048&amp;H1048,지갑!$K:$K,0))=0, "",INDEX(지갑!$H:$H,MATCH(A1048&amp;B1048&amp;C1048&amp;D1048&amp;E1048&amp;F1048&amp;H1048,지갑!$K:$K,0)))</f>
        <v>r9L7s2eGfDD5yhFmgP1XtxwEzeTicCyTaf</v>
      </c>
      <c r="I1048" s="6" t="s">
        <v>858</v>
      </c>
      <c r="J1048" s="6" t="s">
        <v>58</v>
      </c>
      <c r="K1048" s="6" t="s">
        <v>10</v>
      </c>
      <c r="L1048" s="6" t="s">
        <v>1005</v>
      </c>
      <c r="M1048" s="9">
        <v>1100999.9145790001</v>
      </c>
      <c r="N1048" s="6" t="s">
        <v>199</v>
      </c>
      <c r="P1048" s="6" t="str">
        <f>IF(ISBLANK(N1048)=FALSE,IF(ISERROR(INDEX(지갑!$B$2:$B$1048576,MATCH($N1048&amp;O1048,지갑!$J$2:$J$1048576,0))) = TRUE, "", INDEX(지갑!$B$2:$B$1048576,MATCH($N1048&amp;O1048,지갑!$J$2:$J$1048576,0))),"")</f>
        <v>exchange</v>
      </c>
      <c r="Q1048" s="6" t="str">
        <f>IF(ISBLANK(N1048)=FALSE,IF(ISERROR(INDEX(지갑!$C$2:$C$1048576,MATCH($N1048&amp;O1048,지갑!$J$2:$J$1048576,0))) = TRUE, "", INDEX(지갑!$C$2:$C$1048576,MATCH($N1048&amp;O1048,지갑!$J$2:$J$1048576,0))),"")</f>
        <v>FTX</v>
      </c>
      <c r="R1048" s="6" t="str">
        <f>IF(ISBLANK(N1048)=FALSE,IF(ISERROR(INDEX(지갑!$D$2:$D$1048576,MATCH($N1048&amp;O1048,지갑!$J$2:$J$1048576,0))) = TRUE, "", INDEX(지갑!$D$2:$D$1048576,MATCH($N1048&amp;O1048,지갑!$J$2:$J$1048576,0))),"")</f>
        <v>Peertec</v>
      </c>
      <c r="S1048" s="6" t="s">
        <v>1373</v>
      </c>
      <c r="T1048" s="12">
        <v>44518.576829861107</v>
      </c>
      <c r="U1048" s="2" t="str">
        <f t="shared" si="99"/>
        <v>2021-11-18</v>
      </c>
    </row>
    <row r="1049" spans="1:21">
      <c r="A1049" s="2" t="s">
        <v>3</v>
      </c>
      <c r="B1049" s="2" t="str">
        <f t="shared" si="97"/>
        <v>Huobi</v>
      </c>
      <c r="C1049" s="2" t="str">
        <f t="shared" si="98"/>
        <v>Peertec</v>
      </c>
      <c r="F1049" s="2" t="str">
        <f t="shared" si="96"/>
        <v>XRP</v>
      </c>
      <c r="G1049" s="2" t="str">
        <f>IF(INDEX(지갑!$H:$H,MATCH(A1049&amp;B1049&amp;C1049&amp;D1049&amp;E1049&amp;F1049&amp;H1049,지갑!$K:$K,0))=0, "",INDEX(지갑!$H:$H,MATCH(A1049&amp;B1049&amp;C1049&amp;D1049&amp;E1049&amp;F1049&amp;H1049,지갑!$K:$K,0)))</f>
        <v>r9L7s2eGfDD5yhFmgP1XtxwEzeTicCyTaf</v>
      </c>
      <c r="I1049" s="6" t="s">
        <v>858</v>
      </c>
      <c r="J1049" s="6" t="s">
        <v>58</v>
      </c>
      <c r="K1049" s="6" t="s">
        <v>10</v>
      </c>
      <c r="L1049" s="6" t="s">
        <v>1005</v>
      </c>
      <c r="M1049" s="9">
        <v>1100999.9145790001</v>
      </c>
      <c r="N1049" s="6" t="s">
        <v>199</v>
      </c>
      <c r="P1049" s="6" t="str">
        <f>IF(ISBLANK(N1049)=FALSE,IF(ISERROR(INDEX(지갑!$B$2:$B$1048576,MATCH($N1049&amp;O1049,지갑!$J$2:$J$1048576,0))) = TRUE, "", INDEX(지갑!$B$2:$B$1048576,MATCH($N1049&amp;O1049,지갑!$J$2:$J$1048576,0))),"")</f>
        <v>exchange</v>
      </c>
      <c r="Q1049" s="6" t="str">
        <f>IF(ISBLANK(N1049)=FALSE,IF(ISERROR(INDEX(지갑!$C$2:$C$1048576,MATCH($N1049&amp;O1049,지갑!$J$2:$J$1048576,0))) = TRUE, "", INDEX(지갑!$C$2:$C$1048576,MATCH($N1049&amp;O1049,지갑!$J$2:$J$1048576,0))),"")</f>
        <v>FTX</v>
      </c>
      <c r="R1049" s="6" t="str">
        <f>IF(ISBLANK(N1049)=FALSE,IF(ISERROR(INDEX(지갑!$D$2:$D$1048576,MATCH($N1049&amp;O1049,지갑!$J$2:$J$1048576,0))) = TRUE, "", INDEX(지갑!$D$2:$D$1048576,MATCH($N1049&amp;O1049,지갑!$J$2:$J$1048576,0))),"")</f>
        <v>Peertec</v>
      </c>
      <c r="S1049" s="6" t="s">
        <v>1374</v>
      </c>
      <c r="T1049" s="12">
        <v>44518.577574710653</v>
      </c>
      <c r="U1049" s="2" t="str">
        <f t="shared" si="99"/>
        <v>2021-11-18</v>
      </c>
    </row>
    <row r="1050" spans="1:21">
      <c r="A1050" s="2" t="s">
        <v>3</v>
      </c>
      <c r="B1050" s="2" t="str">
        <f t="shared" si="97"/>
        <v>Huobi</v>
      </c>
      <c r="C1050" s="2" t="str">
        <f t="shared" si="98"/>
        <v>Peertec</v>
      </c>
      <c r="F1050" s="2" t="str">
        <f t="shared" ref="F1050:F1113" si="100">K1050</f>
        <v>XRP</v>
      </c>
      <c r="G1050" s="2" t="str">
        <f>IF(INDEX(지갑!$H:$H,MATCH(A1050&amp;B1050&amp;C1050&amp;D1050&amp;E1050&amp;F1050&amp;H1050,지갑!$K:$K,0))=0, "",INDEX(지갑!$H:$H,MATCH(A1050&amp;B1050&amp;C1050&amp;D1050&amp;E1050&amp;F1050&amp;H1050,지갑!$K:$K,0)))</f>
        <v>r9L7s2eGfDD5yhFmgP1XtxwEzeTicCyTaf</v>
      </c>
      <c r="I1050" s="6" t="s">
        <v>858</v>
      </c>
      <c r="J1050" s="6" t="s">
        <v>58</v>
      </c>
      <c r="K1050" s="6" t="s">
        <v>10</v>
      </c>
      <c r="L1050" s="6" t="s">
        <v>1005</v>
      </c>
      <c r="M1050" s="9">
        <v>1100999.9145790001</v>
      </c>
      <c r="N1050" s="6" t="s">
        <v>199</v>
      </c>
      <c r="P1050" s="6" t="str">
        <f>IF(ISBLANK(N1050)=FALSE,IF(ISERROR(INDEX(지갑!$B$2:$B$1048576,MATCH($N1050&amp;O1050,지갑!$J$2:$J$1048576,0))) = TRUE, "", INDEX(지갑!$B$2:$B$1048576,MATCH($N1050&amp;O1050,지갑!$J$2:$J$1048576,0))),"")</f>
        <v>exchange</v>
      </c>
      <c r="Q1050" s="6" t="str">
        <f>IF(ISBLANK(N1050)=FALSE,IF(ISERROR(INDEX(지갑!$C$2:$C$1048576,MATCH($N1050&amp;O1050,지갑!$J$2:$J$1048576,0))) = TRUE, "", INDEX(지갑!$C$2:$C$1048576,MATCH($N1050&amp;O1050,지갑!$J$2:$J$1048576,0))),"")</f>
        <v>FTX</v>
      </c>
      <c r="R1050" s="6" t="str">
        <f>IF(ISBLANK(N1050)=FALSE,IF(ISERROR(INDEX(지갑!$D$2:$D$1048576,MATCH($N1050&amp;O1050,지갑!$J$2:$J$1048576,0))) = TRUE, "", INDEX(지갑!$D$2:$D$1048576,MATCH($N1050&amp;O1050,지갑!$J$2:$J$1048576,0))),"")</f>
        <v>Peertec</v>
      </c>
      <c r="S1050" s="6" t="s">
        <v>1375</v>
      </c>
      <c r="T1050" s="12">
        <v>44518.582681296299</v>
      </c>
      <c r="U1050" s="2" t="str">
        <f t="shared" si="99"/>
        <v>2021-11-18</v>
      </c>
    </row>
    <row r="1051" spans="1:21">
      <c r="A1051" s="2" t="s">
        <v>3</v>
      </c>
      <c r="B1051" s="2" t="s">
        <v>6</v>
      </c>
      <c r="C1051" s="2" t="s">
        <v>8</v>
      </c>
      <c r="D1051" s="2" t="s">
        <v>1855</v>
      </c>
      <c r="E1051" s="2">
        <v>10003</v>
      </c>
      <c r="F1051" s="2" t="str">
        <f t="shared" si="100"/>
        <v>XRP</v>
      </c>
      <c r="G1051" s="2" t="str">
        <f>IF(INDEX(지갑!$H:$H,MATCH(A1051&amp;B1051&amp;C1051&amp;D1051&amp;E1051&amp;F1051&amp;H1051,지갑!$K:$K,0))=0, "",INDEX(지갑!$H:$H,MATCH(A1051&amp;B1051&amp;C1051&amp;D1051&amp;E1051&amp;F1051&amp;H1051,지갑!$K:$K,0)))</f>
        <v>rPFXvVo2fYXVPdV9gCHQouHsMgMhQ2aUwM</v>
      </c>
      <c r="H1051" s="2">
        <v>3680179910</v>
      </c>
      <c r="I1051" s="6" t="s">
        <v>6</v>
      </c>
      <c r="J1051" s="6" t="s">
        <v>58</v>
      </c>
      <c r="K1051" s="6" t="s">
        <v>10</v>
      </c>
      <c r="L1051" s="6" t="str">
        <f>UPPER(K1051)</f>
        <v>XRP</v>
      </c>
      <c r="M1051" s="23">
        <v>148061.89600000001</v>
      </c>
      <c r="N1051" s="6" t="s">
        <v>93</v>
      </c>
      <c r="O1051" s="6">
        <v>6449</v>
      </c>
      <c r="P1051" s="6" t="str">
        <f>IF(ISBLANK(N1051)=FALSE,IF(ISERROR(INDEX(지갑!$B$2:$B$1048576,MATCH($N1051&amp;O1051,지갑!$J$2:$J$1048576,0))) = TRUE, "", INDEX(지갑!$B$2:$B$1048576,MATCH($N1051&amp;O1051,지갑!$J$2:$J$1048576,0))),"")</f>
        <v>exchange</v>
      </c>
      <c r="Q1051" s="6" t="str">
        <f>IF(ISBLANK(N1051)=FALSE,IF(ISERROR(INDEX(지갑!$C$2:$C$1048576,MATCH($N1051&amp;O1051,지갑!$J$2:$J$1048576,0))) = TRUE, "", INDEX(지갑!$C$2:$C$1048576,MATCH($N1051&amp;O1051,지갑!$J$2:$J$1048576,0))),"")</f>
        <v>GDAC</v>
      </c>
      <c r="R1051" s="6" t="str">
        <f>IF(ISBLANK(N1051)=FALSE,IF(ISERROR(INDEX(지갑!$D$2:$D$1048576,MATCH($N1051&amp;O1051,지갑!$J$2:$J$1048576,0))) = TRUE, "", INDEX(지갑!$D$2:$D$1048576,MATCH($N1051&amp;O1051,지갑!$J$2:$J$1048576,0))),"")</f>
        <v>Peertec</v>
      </c>
      <c r="S1051" s="6" t="s">
        <v>502</v>
      </c>
      <c r="T1051" s="12">
        <v>44653.463159722225</v>
      </c>
      <c r="U1051" s="2" t="str">
        <f t="shared" si="99"/>
        <v>2022-04-02</v>
      </c>
    </row>
    <row r="1052" spans="1:21">
      <c r="A1052" s="2" t="s">
        <v>3</v>
      </c>
      <c r="B1052" s="2" t="s">
        <v>6</v>
      </c>
      <c r="C1052" s="2" t="s">
        <v>8</v>
      </c>
      <c r="D1052" s="2" t="s">
        <v>1855</v>
      </c>
      <c r="E1052" s="2">
        <v>10003</v>
      </c>
      <c r="F1052" s="2" t="str">
        <f t="shared" si="100"/>
        <v>XRP</v>
      </c>
      <c r="G1052" s="2" t="str">
        <f>IF(INDEX(지갑!$H:$H,MATCH(A1052&amp;B1052&amp;C1052&amp;D1052&amp;E1052&amp;F1052&amp;H1052,지갑!$K:$K,0))=0, "",INDEX(지갑!$H:$H,MATCH(A1052&amp;B1052&amp;C1052&amp;D1052&amp;E1052&amp;F1052&amp;H1052,지갑!$K:$K,0)))</f>
        <v>rPFXvVo2fYXVPdV9gCHQouHsMgMhQ2aUwM</v>
      </c>
      <c r="H1052" s="2">
        <v>3680179910</v>
      </c>
      <c r="I1052" s="6" t="s">
        <v>6</v>
      </c>
      <c r="J1052" s="6" t="s">
        <v>58</v>
      </c>
      <c r="K1052" s="6" t="s">
        <v>10</v>
      </c>
      <c r="L1052" s="6" t="str">
        <f>UPPER(K1052)</f>
        <v>XRP</v>
      </c>
      <c r="M1052" s="23">
        <v>3086.22705</v>
      </c>
      <c r="N1052" s="6" t="s">
        <v>93</v>
      </c>
      <c r="O1052" s="6">
        <v>6449</v>
      </c>
      <c r="P1052" s="6" t="str">
        <f>IF(ISBLANK(N1052)=FALSE,IF(ISERROR(INDEX(지갑!$B$2:$B$1048576,MATCH($N1052&amp;O1052,지갑!$J$2:$J$1048576,0))) = TRUE, "", INDEX(지갑!$B$2:$B$1048576,MATCH($N1052&amp;O1052,지갑!$J$2:$J$1048576,0))),"")</f>
        <v>exchange</v>
      </c>
      <c r="Q1052" s="6" t="str">
        <f>IF(ISBLANK(N1052)=FALSE,IF(ISERROR(INDEX(지갑!$C$2:$C$1048576,MATCH($N1052&amp;O1052,지갑!$J$2:$J$1048576,0))) = TRUE, "", INDEX(지갑!$C$2:$C$1048576,MATCH($N1052&amp;O1052,지갑!$J$2:$J$1048576,0))),"")</f>
        <v>GDAC</v>
      </c>
      <c r="R1052" s="6" t="str">
        <f>IF(ISBLANK(N1052)=FALSE,IF(ISERROR(INDEX(지갑!$D$2:$D$1048576,MATCH($N1052&amp;O1052,지갑!$J$2:$J$1048576,0))) = TRUE, "", INDEX(지갑!$D$2:$D$1048576,MATCH($N1052&amp;O1052,지갑!$J$2:$J$1048576,0))),"")</f>
        <v>Peertec</v>
      </c>
      <c r="S1052" s="6" t="s">
        <v>503</v>
      </c>
      <c r="T1052" s="12">
        <v>44649.382569444446</v>
      </c>
      <c r="U1052" s="2" t="str">
        <f t="shared" si="99"/>
        <v>2022-03-29</v>
      </c>
    </row>
    <row r="1053" spans="1:21">
      <c r="A1053" s="2" t="s">
        <v>3</v>
      </c>
      <c r="B1053" s="2" t="s">
        <v>6</v>
      </c>
      <c r="C1053" s="2" t="s">
        <v>8</v>
      </c>
      <c r="D1053" s="2" t="s">
        <v>1855</v>
      </c>
      <c r="E1053" s="2">
        <v>10003</v>
      </c>
      <c r="F1053" s="2" t="str">
        <f t="shared" si="100"/>
        <v>USDC</v>
      </c>
      <c r="G1053" s="2" t="str">
        <f>IF(INDEX(지갑!$H:$H,MATCH(A1053&amp;B1053&amp;C1053&amp;D1053&amp;E1053&amp;F1053&amp;H1053,지갑!$K:$K,0))=0, "",INDEX(지갑!$H:$H,MATCH(A1053&amp;B1053&amp;C1053&amp;D1053&amp;E1053&amp;F1053&amp;H1053,지갑!$K:$K,0)))</f>
        <v>0x8E59558B73A92572834169Dc0096df9E42168B57</v>
      </c>
      <c r="I1053" s="6" t="s">
        <v>6</v>
      </c>
      <c r="J1053" s="6" t="s">
        <v>58</v>
      </c>
      <c r="K1053" s="6" t="s">
        <v>12</v>
      </c>
      <c r="L1053" s="6" t="str">
        <f>UPPER(K1053)</f>
        <v>USDC</v>
      </c>
      <c r="M1053" s="23">
        <v>50000</v>
      </c>
      <c r="N1053" s="6" t="s">
        <v>115</v>
      </c>
      <c r="P1053" s="6" t="str">
        <f>IF(ISBLANK(N1053)=FALSE,IF(ISERROR(INDEX(지갑!$B$2:$B$1048576,MATCH($N1053&amp;O1053,지갑!$J$2:$J$1048576,0))) = TRUE, "", INDEX(지갑!$B$2:$B$1048576,MATCH($N1053&amp;O1053,지갑!$J$2:$J$1048576,0))),"")</f>
        <v>Wallet</v>
      </c>
      <c r="Q1053" s="6" t="str">
        <f>IF(ISBLANK(N1053)=FALSE,IF(ISERROR(INDEX(지갑!$C$2:$C$1048576,MATCH($N1053&amp;O1053,지갑!$J$2:$J$1048576,0))) = TRUE, "", INDEX(지갑!$C$2:$C$1048576,MATCH($N1053&amp;O1053,지갑!$J$2:$J$1048576,0))),"")</f>
        <v>Metamask</v>
      </c>
      <c r="R1053" s="6" t="str">
        <f>IF(ISBLANK(N1053)=FALSE,IF(ISERROR(INDEX(지갑!$D$2:$D$1048576,MATCH($N1053&amp;O1053,지갑!$J$2:$J$1048576,0))) = TRUE, "", INDEX(지갑!$D$2:$D$1048576,MATCH($N1053&amp;O1053,지갑!$J$2:$J$1048576,0))),"")</f>
        <v>Peertec</v>
      </c>
      <c r="S1053" s="6" t="s">
        <v>504</v>
      </c>
      <c r="T1053" s="12">
        <v>44648.662893518522</v>
      </c>
      <c r="U1053" s="2" t="str">
        <f t="shared" si="99"/>
        <v>2022-03-28</v>
      </c>
    </row>
    <row r="1054" spans="1:21">
      <c r="A1054" s="2" t="s">
        <v>3</v>
      </c>
      <c r="B1054" s="2" t="str">
        <f t="shared" ref="B1054:B1084" si="101">I1054</f>
        <v>Huobi</v>
      </c>
      <c r="C1054" s="2" t="str">
        <f t="shared" ref="C1054:C1084" si="102">J1054</f>
        <v>Peertec</v>
      </c>
      <c r="F1054" s="2" t="str">
        <f t="shared" si="100"/>
        <v>XRP</v>
      </c>
      <c r="G1054" s="2" t="str">
        <f>IF(INDEX(지갑!$H:$H,MATCH(A1054&amp;B1054&amp;C1054&amp;D1054&amp;E1054&amp;F1054&amp;H1054,지갑!$K:$K,0))=0, "",INDEX(지갑!$H:$H,MATCH(A1054&amp;B1054&amp;C1054&amp;D1054&amp;E1054&amp;F1054&amp;H1054,지갑!$K:$K,0)))</f>
        <v>r9L7s2eGfDD5yhFmgP1XtxwEzeTicCyTaf</v>
      </c>
      <c r="I1054" s="6" t="s">
        <v>858</v>
      </c>
      <c r="J1054" s="6" t="s">
        <v>58</v>
      </c>
      <c r="K1054" s="6" t="s">
        <v>10</v>
      </c>
      <c r="L1054" s="6" t="s">
        <v>1005</v>
      </c>
      <c r="M1054" s="9">
        <v>1100999.9145790001</v>
      </c>
      <c r="N1054" s="6" t="s">
        <v>199</v>
      </c>
      <c r="P1054" s="6" t="str">
        <f>IF(ISBLANK(N1054)=FALSE,IF(ISERROR(INDEX(지갑!$B$2:$B$1048576,MATCH($N1054&amp;O1054,지갑!$J$2:$J$1048576,0))) = TRUE, "", INDEX(지갑!$B$2:$B$1048576,MATCH($N1054&amp;O1054,지갑!$J$2:$J$1048576,0))),"")</f>
        <v>exchange</v>
      </c>
      <c r="Q1054" s="6" t="str">
        <f>IF(ISBLANK(N1054)=FALSE,IF(ISERROR(INDEX(지갑!$C$2:$C$1048576,MATCH($N1054&amp;O1054,지갑!$J$2:$J$1048576,0))) = TRUE, "", INDEX(지갑!$C$2:$C$1048576,MATCH($N1054&amp;O1054,지갑!$J$2:$J$1048576,0))),"")</f>
        <v>FTX</v>
      </c>
      <c r="R1054" s="6" t="str">
        <f>IF(ISBLANK(N1054)=FALSE,IF(ISERROR(INDEX(지갑!$D$2:$D$1048576,MATCH($N1054&amp;O1054,지갑!$J$2:$J$1048576,0))) = TRUE, "", INDEX(지갑!$D$2:$D$1048576,MATCH($N1054&amp;O1054,지갑!$J$2:$J$1048576,0))),"")</f>
        <v>Peertec</v>
      </c>
      <c r="S1054" s="6" t="s">
        <v>1376</v>
      </c>
      <c r="T1054" s="12">
        <v>44518.583417754628</v>
      </c>
      <c r="U1054" s="2" t="str">
        <f t="shared" si="99"/>
        <v>2021-11-18</v>
      </c>
    </row>
    <row r="1055" spans="1:21">
      <c r="A1055" s="2" t="s">
        <v>3</v>
      </c>
      <c r="B1055" s="2" t="str">
        <f t="shared" si="101"/>
        <v>Huobi</v>
      </c>
      <c r="C1055" s="2" t="str">
        <f t="shared" si="102"/>
        <v>Peertec</v>
      </c>
      <c r="F1055" s="2" t="str">
        <f t="shared" si="100"/>
        <v>XRP</v>
      </c>
      <c r="G1055" s="2" t="str">
        <f>IF(INDEX(지갑!$H:$H,MATCH(A1055&amp;B1055&amp;C1055&amp;D1055&amp;E1055&amp;F1055&amp;H1055,지갑!$K:$K,0))=0, "",INDEX(지갑!$H:$H,MATCH(A1055&amp;B1055&amp;C1055&amp;D1055&amp;E1055&amp;F1055&amp;H1055,지갑!$K:$K,0)))</f>
        <v>r9L7s2eGfDD5yhFmgP1XtxwEzeTicCyTaf</v>
      </c>
      <c r="I1055" s="6" t="s">
        <v>858</v>
      </c>
      <c r="J1055" s="6" t="s">
        <v>58</v>
      </c>
      <c r="K1055" s="6" t="s">
        <v>10</v>
      </c>
      <c r="L1055" s="6" t="s">
        <v>1005</v>
      </c>
      <c r="M1055" s="9">
        <v>1100999.9145790001</v>
      </c>
      <c r="N1055" s="6" t="s">
        <v>199</v>
      </c>
      <c r="P1055" s="6" t="str">
        <f>IF(ISBLANK(N1055)=FALSE,IF(ISERROR(INDEX(지갑!$B$2:$B$1048576,MATCH($N1055&amp;O1055,지갑!$J$2:$J$1048576,0))) = TRUE, "", INDEX(지갑!$B$2:$B$1048576,MATCH($N1055&amp;O1055,지갑!$J$2:$J$1048576,0))),"")</f>
        <v>exchange</v>
      </c>
      <c r="Q1055" s="6" t="str">
        <f>IF(ISBLANK(N1055)=FALSE,IF(ISERROR(INDEX(지갑!$C$2:$C$1048576,MATCH($N1055&amp;O1055,지갑!$J$2:$J$1048576,0))) = TRUE, "", INDEX(지갑!$C$2:$C$1048576,MATCH($N1055&amp;O1055,지갑!$J$2:$J$1048576,0))),"")</f>
        <v>FTX</v>
      </c>
      <c r="R1055" s="6" t="str">
        <f>IF(ISBLANK(N1055)=FALSE,IF(ISERROR(INDEX(지갑!$D$2:$D$1048576,MATCH($N1055&amp;O1055,지갑!$J$2:$J$1048576,0))) = TRUE, "", INDEX(지갑!$D$2:$D$1048576,MATCH($N1055&amp;O1055,지갑!$J$2:$J$1048576,0))),"")</f>
        <v>Peertec</v>
      </c>
      <c r="S1055" s="6" t="s">
        <v>1377</v>
      </c>
      <c r="T1055" s="12">
        <v>44518.584155416669</v>
      </c>
      <c r="U1055" s="2" t="str">
        <f t="shared" si="99"/>
        <v>2021-11-18</v>
      </c>
    </row>
    <row r="1056" spans="1:21">
      <c r="A1056" s="2" t="s">
        <v>3</v>
      </c>
      <c r="B1056" s="2" t="str">
        <f t="shared" si="101"/>
        <v>Huobi</v>
      </c>
      <c r="C1056" s="2" t="str">
        <f t="shared" si="102"/>
        <v>Peertec</v>
      </c>
      <c r="F1056" s="2" t="str">
        <f t="shared" si="100"/>
        <v>XRP</v>
      </c>
      <c r="G1056" s="2" t="str">
        <f>IF(INDEX(지갑!$H:$H,MATCH(A1056&amp;B1056&amp;C1056&amp;D1056&amp;E1056&amp;F1056&amp;H1056,지갑!$K:$K,0))=0, "",INDEX(지갑!$H:$H,MATCH(A1056&amp;B1056&amp;C1056&amp;D1056&amp;E1056&amp;F1056&amp;H1056,지갑!$K:$K,0)))</f>
        <v>r9L7s2eGfDD5yhFmgP1XtxwEzeTicCyTaf</v>
      </c>
      <c r="I1056" s="6" t="s">
        <v>858</v>
      </c>
      <c r="J1056" s="6" t="s">
        <v>58</v>
      </c>
      <c r="K1056" s="6" t="s">
        <v>10</v>
      </c>
      <c r="L1056" s="6" t="s">
        <v>1005</v>
      </c>
      <c r="M1056" s="9">
        <v>1100999.9145790001</v>
      </c>
      <c r="N1056" s="6" t="s">
        <v>199</v>
      </c>
      <c r="P1056" s="6" t="str">
        <f>IF(ISBLANK(N1056)=FALSE,IF(ISERROR(INDEX(지갑!$B$2:$B$1048576,MATCH($N1056&amp;O1056,지갑!$J$2:$J$1048576,0))) = TRUE, "", INDEX(지갑!$B$2:$B$1048576,MATCH($N1056&amp;O1056,지갑!$J$2:$J$1048576,0))),"")</f>
        <v>exchange</v>
      </c>
      <c r="Q1056" s="6" t="str">
        <f>IF(ISBLANK(N1056)=FALSE,IF(ISERROR(INDEX(지갑!$C$2:$C$1048576,MATCH($N1056&amp;O1056,지갑!$J$2:$J$1048576,0))) = TRUE, "", INDEX(지갑!$C$2:$C$1048576,MATCH($N1056&amp;O1056,지갑!$J$2:$J$1048576,0))),"")</f>
        <v>FTX</v>
      </c>
      <c r="R1056" s="6" t="str">
        <f>IF(ISBLANK(N1056)=FALSE,IF(ISERROR(INDEX(지갑!$D$2:$D$1048576,MATCH($N1056&amp;O1056,지갑!$J$2:$J$1048576,0))) = TRUE, "", INDEX(지갑!$D$2:$D$1048576,MATCH($N1056&amp;O1056,지갑!$J$2:$J$1048576,0))),"")</f>
        <v>Peertec</v>
      </c>
      <c r="S1056" s="6" t="s">
        <v>1378</v>
      </c>
      <c r="T1056" s="12">
        <v>44518.584164386572</v>
      </c>
      <c r="U1056" s="2" t="str">
        <f t="shared" si="99"/>
        <v>2021-11-18</v>
      </c>
    </row>
    <row r="1057" spans="1:21">
      <c r="A1057" s="2" t="s">
        <v>3</v>
      </c>
      <c r="B1057" s="2" t="str">
        <f t="shared" si="101"/>
        <v>Huobi</v>
      </c>
      <c r="C1057" s="2" t="str">
        <f t="shared" si="102"/>
        <v>Peertec</v>
      </c>
      <c r="F1057" s="2" t="str">
        <f t="shared" si="100"/>
        <v>XRP</v>
      </c>
      <c r="G1057" s="2" t="str">
        <f>IF(INDEX(지갑!$H:$H,MATCH(A1057&amp;B1057&amp;C1057&amp;D1057&amp;E1057&amp;F1057&amp;H1057,지갑!$K:$K,0))=0, "",INDEX(지갑!$H:$H,MATCH(A1057&amp;B1057&amp;C1057&amp;D1057&amp;E1057&amp;F1057&amp;H1057,지갑!$K:$K,0)))</f>
        <v>r9L7s2eGfDD5yhFmgP1XtxwEzeTicCyTaf</v>
      </c>
      <c r="I1057" s="6" t="s">
        <v>858</v>
      </c>
      <c r="J1057" s="6" t="s">
        <v>58</v>
      </c>
      <c r="K1057" s="6" t="s">
        <v>10</v>
      </c>
      <c r="L1057" s="6" t="s">
        <v>1005</v>
      </c>
      <c r="M1057" s="9">
        <v>1100999.9145790001</v>
      </c>
      <c r="N1057" s="6" t="s">
        <v>199</v>
      </c>
      <c r="P1057" s="6" t="str">
        <f>IF(ISBLANK(N1057)=FALSE,IF(ISERROR(INDEX(지갑!$B$2:$B$1048576,MATCH($N1057&amp;O1057,지갑!$J$2:$J$1048576,0))) = TRUE, "", INDEX(지갑!$B$2:$B$1048576,MATCH($N1057&amp;O1057,지갑!$J$2:$J$1048576,0))),"")</f>
        <v>exchange</v>
      </c>
      <c r="Q1057" s="6" t="str">
        <f>IF(ISBLANK(N1057)=FALSE,IF(ISERROR(INDEX(지갑!$C$2:$C$1048576,MATCH($N1057&amp;O1057,지갑!$J$2:$J$1048576,0))) = TRUE, "", INDEX(지갑!$C$2:$C$1048576,MATCH($N1057&amp;O1057,지갑!$J$2:$J$1048576,0))),"")</f>
        <v>FTX</v>
      </c>
      <c r="R1057" s="6" t="str">
        <f>IF(ISBLANK(N1057)=FALSE,IF(ISERROR(INDEX(지갑!$D$2:$D$1048576,MATCH($N1057&amp;O1057,지갑!$J$2:$J$1048576,0))) = TRUE, "", INDEX(지갑!$D$2:$D$1048576,MATCH($N1057&amp;O1057,지갑!$J$2:$J$1048576,0))),"")</f>
        <v>Peertec</v>
      </c>
      <c r="S1057" s="6" t="s">
        <v>1379</v>
      </c>
      <c r="T1057" s="12">
        <v>44518.584881168979</v>
      </c>
      <c r="U1057" s="2" t="str">
        <f t="shared" si="99"/>
        <v>2021-11-18</v>
      </c>
    </row>
    <row r="1058" spans="1:21">
      <c r="A1058" s="2" t="s">
        <v>3</v>
      </c>
      <c r="B1058" s="2" t="str">
        <f t="shared" si="101"/>
        <v>Huobi</v>
      </c>
      <c r="C1058" s="2" t="str">
        <f t="shared" si="102"/>
        <v>Peertec</v>
      </c>
      <c r="F1058" s="2" t="str">
        <f t="shared" si="100"/>
        <v>XRP</v>
      </c>
      <c r="G1058" s="2" t="str">
        <f>IF(INDEX(지갑!$H:$H,MATCH(A1058&amp;B1058&amp;C1058&amp;D1058&amp;E1058&amp;F1058&amp;H1058,지갑!$K:$K,0))=0, "",INDEX(지갑!$H:$H,MATCH(A1058&amp;B1058&amp;C1058&amp;D1058&amp;E1058&amp;F1058&amp;H1058,지갑!$K:$K,0)))</f>
        <v>r9L7s2eGfDD5yhFmgP1XtxwEzeTicCyTaf</v>
      </c>
      <c r="I1058" s="6" t="s">
        <v>858</v>
      </c>
      <c r="J1058" s="6" t="s">
        <v>58</v>
      </c>
      <c r="K1058" s="6" t="s">
        <v>10</v>
      </c>
      <c r="L1058" s="6" t="s">
        <v>1005</v>
      </c>
      <c r="M1058" s="9">
        <v>853086.66012400005</v>
      </c>
      <c r="N1058" s="6" t="s">
        <v>199</v>
      </c>
      <c r="P1058" s="6" t="str">
        <f>IF(ISBLANK(N1058)=FALSE,IF(ISERROR(INDEX(지갑!$B$2:$B$1048576,MATCH($N1058&amp;O1058,지갑!$J$2:$J$1048576,0))) = TRUE, "", INDEX(지갑!$B$2:$B$1048576,MATCH($N1058&amp;O1058,지갑!$J$2:$J$1048576,0))),"")</f>
        <v>exchange</v>
      </c>
      <c r="Q1058" s="6" t="str">
        <f>IF(ISBLANK(N1058)=FALSE,IF(ISERROR(INDEX(지갑!$C$2:$C$1048576,MATCH($N1058&amp;O1058,지갑!$J$2:$J$1048576,0))) = TRUE, "", INDEX(지갑!$C$2:$C$1048576,MATCH($N1058&amp;O1058,지갑!$J$2:$J$1048576,0))),"")</f>
        <v>FTX</v>
      </c>
      <c r="R1058" s="6" t="str">
        <f>IF(ISBLANK(N1058)=FALSE,IF(ISERROR(INDEX(지갑!$D$2:$D$1048576,MATCH($N1058&amp;O1058,지갑!$J$2:$J$1048576,0))) = TRUE, "", INDEX(지갑!$D$2:$D$1048576,MATCH($N1058&amp;O1058,지갑!$J$2:$J$1048576,0))),"")</f>
        <v>Peertec</v>
      </c>
      <c r="S1058" s="6" t="s">
        <v>1380</v>
      </c>
      <c r="T1058" s="12">
        <v>44518.587787152777</v>
      </c>
      <c r="U1058" s="2" t="str">
        <f t="shared" si="99"/>
        <v>2021-11-18</v>
      </c>
    </row>
    <row r="1059" spans="1:21">
      <c r="A1059" s="2" t="s">
        <v>3</v>
      </c>
      <c r="B1059" s="2" t="str">
        <f t="shared" si="101"/>
        <v>Huobi</v>
      </c>
      <c r="C1059" s="2" t="str">
        <f t="shared" si="102"/>
        <v>Peertec</v>
      </c>
      <c r="F1059" s="2" t="str">
        <f t="shared" si="100"/>
        <v>ETH</v>
      </c>
      <c r="G1059" s="2" t="str">
        <f>IF(INDEX(지갑!$H:$H,MATCH(A1059&amp;B1059&amp;C1059&amp;D1059&amp;E1059&amp;F1059&amp;H1059,지갑!$K:$K,0))=0, "",INDEX(지갑!$H:$H,MATCH(A1059&amp;B1059&amp;C1059&amp;D1059&amp;E1059&amp;F1059&amp;H1059,지갑!$K:$K,0)))</f>
        <v>0xdb245cf0aec8bf5d4b3002d00f3e701e80ba380a</v>
      </c>
      <c r="I1059" s="6" t="s">
        <v>858</v>
      </c>
      <c r="J1059" s="6" t="s">
        <v>58</v>
      </c>
      <c r="K1059" s="6" t="s">
        <v>11</v>
      </c>
      <c r="L1059" s="6" t="s">
        <v>11</v>
      </c>
      <c r="M1059" s="9">
        <v>699.995</v>
      </c>
      <c r="N1059" s="6" t="s">
        <v>416</v>
      </c>
      <c r="P1059" s="6" t="str">
        <f>IF(ISBLANK(N1059)=FALSE,IF(ISERROR(INDEX(지갑!$B$2:$B$1048576,MATCH($N1059&amp;O1059,지갑!$J$2:$J$1048576,0))) = TRUE, "", INDEX(지갑!$B$2:$B$1048576,MATCH($N1059&amp;O1059,지갑!$J$2:$J$1048576,0))),"")</f>
        <v>exchange</v>
      </c>
      <c r="Q1059" s="6" t="str">
        <f>IF(ISBLANK(N1059)=FALSE,IF(ISERROR(INDEX(지갑!$C$2:$C$1048576,MATCH($N1059&amp;O1059,지갑!$J$2:$J$1048576,0))) = TRUE, "", INDEX(지갑!$C$2:$C$1048576,MATCH($N1059&amp;O1059,지갑!$J$2:$J$1048576,0))),"")</f>
        <v>Gopax</v>
      </c>
      <c r="R1059" s="6" t="str">
        <f>IF(ISBLANK(N1059)=FALSE,IF(ISERROR(INDEX(지갑!$D$2:$D$1048576,MATCH($N1059&amp;O1059,지갑!$J$2:$J$1048576,0))) = TRUE, "", INDEX(지갑!$D$2:$D$1048576,MATCH($N1059&amp;O1059,지갑!$J$2:$J$1048576,0))),"")</f>
        <v>Gopax</v>
      </c>
      <c r="S1059" s="6" t="s">
        <v>1382</v>
      </c>
      <c r="T1059" s="12">
        <v>44518.681102893519</v>
      </c>
      <c r="U1059" s="2" t="str">
        <f t="shared" si="99"/>
        <v>2021-11-18</v>
      </c>
    </row>
    <row r="1060" spans="1:21">
      <c r="A1060" s="2" t="s">
        <v>3</v>
      </c>
      <c r="B1060" s="2" t="str">
        <f t="shared" si="101"/>
        <v>Huobi</v>
      </c>
      <c r="C1060" s="2" t="str">
        <f t="shared" si="102"/>
        <v>Peertec</v>
      </c>
      <c r="F1060" s="2" t="str">
        <f t="shared" si="100"/>
        <v>BTC</v>
      </c>
      <c r="G1060" s="2" t="str">
        <f>IF(INDEX(지갑!$H:$H,MATCH(A1060&amp;B1060&amp;C1060&amp;D1060&amp;E1060&amp;F1060&amp;H1060,지갑!$K:$K,0))=0, "",INDEX(지갑!$H:$H,MATCH(A1060&amp;B1060&amp;C1060&amp;D1060&amp;E1060&amp;F1060&amp;H1060,지갑!$K:$K,0)))</f>
        <v>1MdatewJkKfSptYBaJvgEBFYCEbiCkELVt</v>
      </c>
      <c r="I1060" s="6" t="s">
        <v>858</v>
      </c>
      <c r="J1060" s="6" t="s">
        <v>58</v>
      </c>
      <c r="K1060" s="6" t="s">
        <v>9</v>
      </c>
      <c r="L1060" s="6" t="s">
        <v>9</v>
      </c>
      <c r="M1060" s="9">
        <v>99.999499999999998</v>
      </c>
      <c r="N1060" s="6" t="s">
        <v>393</v>
      </c>
      <c r="P1060" s="6" t="str">
        <f>IF(ISBLANK(N1060)=FALSE,IF(ISERROR(INDEX(지갑!$B$2:$B$1048576,MATCH($N1060&amp;O1060,지갑!$J$2:$J$1048576,0))) = TRUE, "", INDEX(지갑!$B$2:$B$1048576,MATCH($N1060&amp;O1060,지갑!$J$2:$J$1048576,0))),"")</f>
        <v>exchange</v>
      </c>
      <c r="Q1060" s="6" t="str">
        <f>IF(ISBLANK(N1060)=FALSE,IF(ISERROR(INDEX(지갑!$C$2:$C$1048576,MATCH($N1060&amp;O1060,지갑!$J$2:$J$1048576,0))) = TRUE, "", INDEX(지갑!$C$2:$C$1048576,MATCH($N1060&amp;O1060,지갑!$J$2:$J$1048576,0))),"")</f>
        <v>Gopax</v>
      </c>
      <c r="R1060" s="6" t="str">
        <f>IF(ISBLANK(N1060)=FALSE,IF(ISERROR(INDEX(지갑!$D$2:$D$1048576,MATCH($N1060&amp;O1060,지갑!$J$2:$J$1048576,0))) = TRUE, "", INDEX(지갑!$D$2:$D$1048576,MATCH($N1060&amp;O1060,지갑!$J$2:$J$1048576,0))),"")</f>
        <v>Gopax</v>
      </c>
      <c r="S1060" s="6" t="s">
        <v>1381</v>
      </c>
      <c r="T1060" s="12">
        <v>44518.6839887963</v>
      </c>
      <c r="U1060" s="2" t="str">
        <f t="shared" si="99"/>
        <v>2021-11-18</v>
      </c>
    </row>
    <row r="1061" spans="1:21">
      <c r="A1061" s="2" t="s">
        <v>3</v>
      </c>
      <c r="B1061" s="2" t="str">
        <f t="shared" si="101"/>
        <v>Huobi</v>
      </c>
      <c r="C1061" s="2" t="str">
        <f t="shared" si="102"/>
        <v>Peertec</v>
      </c>
      <c r="F1061" s="2" t="str">
        <f t="shared" si="100"/>
        <v>BTC</v>
      </c>
      <c r="G1061" s="2" t="str">
        <f>IF(INDEX(지갑!$H:$H,MATCH(A1061&amp;B1061&amp;C1061&amp;D1061&amp;E1061&amp;F1061&amp;H1061,지갑!$K:$K,0))=0, "",INDEX(지갑!$H:$H,MATCH(A1061&amp;B1061&amp;C1061&amp;D1061&amp;E1061&amp;F1061&amp;H1061,지갑!$K:$K,0)))</f>
        <v>1MdatewJkKfSptYBaJvgEBFYCEbiCkELVt</v>
      </c>
      <c r="I1061" s="6" t="s">
        <v>858</v>
      </c>
      <c r="J1061" s="6" t="s">
        <v>58</v>
      </c>
      <c r="K1061" s="6" t="s">
        <v>9</v>
      </c>
      <c r="L1061" s="6" t="s">
        <v>9</v>
      </c>
      <c r="M1061" s="9">
        <v>0.39950000000000002</v>
      </c>
      <c r="N1061" s="6" t="s">
        <v>1383</v>
      </c>
      <c r="P1061" s="6" t="str">
        <f>IF(ISBLANK(N1061)=FALSE,IF(ISERROR(INDEX(지갑!$B$2:$B$1048576,MATCH($N1061&amp;O1061,지갑!$J$2:$J$1048576,0))) = TRUE, "", INDEX(지갑!$B$2:$B$1048576,MATCH($N1061&amp;O1061,지갑!$J$2:$J$1048576,0))),"")</f>
        <v/>
      </c>
      <c r="Q1061" s="6" t="str">
        <f>IF(ISBLANK(N1061)=FALSE,IF(ISERROR(INDEX(지갑!$C$2:$C$1048576,MATCH($N1061&amp;O1061,지갑!$J$2:$J$1048576,0))) = TRUE, "", INDEX(지갑!$C$2:$C$1048576,MATCH($N1061&amp;O1061,지갑!$J$2:$J$1048576,0))),"")</f>
        <v/>
      </c>
      <c r="R1061" s="6" t="str">
        <f>IF(ISBLANK(N1061)=FALSE,IF(ISERROR(INDEX(지갑!$D$2:$D$1048576,MATCH($N1061&amp;O1061,지갑!$J$2:$J$1048576,0))) = TRUE, "", INDEX(지갑!$D$2:$D$1048576,MATCH($N1061&amp;O1061,지갑!$J$2:$J$1048576,0))),"")</f>
        <v/>
      </c>
      <c r="S1061" s="6" t="s">
        <v>1384</v>
      </c>
      <c r="T1061" s="12">
        <v>44525.495411018521</v>
      </c>
      <c r="U1061" s="2" t="str">
        <f t="shared" si="99"/>
        <v>2021-11-25</v>
      </c>
    </row>
    <row r="1062" spans="1:21">
      <c r="A1062" s="2" t="s">
        <v>3</v>
      </c>
      <c r="B1062" s="2" t="str">
        <f t="shared" si="101"/>
        <v>Huobi</v>
      </c>
      <c r="C1062" s="2" t="str">
        <f t="shared" si="102"/>
        <v>Peertec</v>
      </c>
      <c r="F1062" s="2" t="str">
        <f t="shared" si="100"/>
        <v>BTC</v>
      </c>
      <c r="G1062" s="2" t="str">
        <f>IF(INDEX(지갑!$H:$H,MATCH(A1062&amp;B1062&amp;C1062&amp;D1062&amp;E1062&amp;F1062&amp;H1062,지갑!$K:$K,0))=0, "",INDEX(지갑!$H:$H,MATCH(A1062&amp;B1062&amp;C1062&amp;D1062&amp;E1062&amp;F1062&amp;H1062,지갑!$K:$K,0)))</f>
        <v>1MdatewJkKfSptYBaJvgEBFYCEbiCkELVt</v>
      </c>
      <c r="I1062" s="6" t="s">
        <v>858</v>
      </c>
      <c r="J1062" s="6" t="s">
        <v>58</v>
      </c>
      <c r="K1062" s="6" t="s">
        <v>9</v>
      </c>
      <c r="L1062" s="6" t="s">
        <v>1005</v>
      </c>
      <c r="M1062" s="9">
        <v>99.999998439999999</v>
      </c>
      <c r="N1062" s="6" t="s">
        <v>199</v>
      </c>
      <c r="P1062" s="6" t="str">
        <f>IF(ISBLANK(N1062)=FALSE,IF(ISERROR(INDEX(지갑!$B$2:$B$1048576,MATCH($N1062&amp;O1062,지갑!$J$2:$J$1048576,0))) = TRUE, "", INDEX(지갑!$B$2:$B$1048576,MATCH($N1062&amp;O1062,지갑!$J$2:$J$1048576,0))),"")</f>
        <v>exchange</v>
      </c>
      <c r="Q1062" s="6" t="str">
        <f>IF(ISBLANK(N1062)=FALSE,IF(ISERROR(INDEX(지갑!$C$2:$C$1048576,MATCH($N1062&amp;O1062,지갑!$J$2:$J$1048576,0))) = TRUE, "", INDEX(지갑!$C$2:$C$1048576,MATCH($N1062&amp;O1062,지갑!$J$2:$J$1048576,0))),"")</f>
        <v>FTX</v>
      </c>
      <c r="R1062" s="6" t="str">
        <f>IF(ISBLANK(N1062)=FALSE,IF(ISERROR(INDEX(지갑!$D$2:$D$1048576,MATCH($N1062&amp;O1062,지갑!$J$2:$J$1048576,0))) = TRUE, "", INDEX(지갑!$D$2:$D$1048576,MATCH($N1062&amp;O1062,지갑!$J$2:$J$1048576,0))),"")</f>
        <v>Peertec</v>
      </c>
      <c r="S1062" s="6" t="s">
        <v>1385</v>
      </c>
      <c r="T1062" s="12">
        <v>44529.626461053238</v>
      </c>
      <c r="U1062" s="2" t="str">
        <f t="shared" si="99"/>
        <v>2021-11-29</v>
      </c>
    </row>
    <row r="1063" spans="1:21">
      <c r="A1063" s="2" t="s">
        <v>3</v>
      </c>
      <c r="B1063" s="2" t="str">
        <f t="shared" si="101"/>
        <v>Huobi</v>
      </c>
      <c r="C1063" s="2" t="str">
        <f t="shared" si="102"/>
        <v>Peertec</v>
      </c>
      <c r="F1063" s="2" t="str">
        <f t="shared" si="100"/>
        <v>XRP</v>
      </c>
      <c r="G1063" s="2" t="str">
        <f>IF(INDEX(지갑!$H:$H,MATCH(A1063&amp;B1063&amp;C1063&amp;D1063&amp;E1063&amp;F1063&amp;H1063,지갑!$K:$K,0))=0, "",INDEX(지갑!$H:$H,MATCH(A1063&amp;B1063&amp;C1063&amp;D1063&amp;E1063&amp;F1063&amp;H1063,지갑!$K:$K,0)))</f>
        <v>r9L7s2eGfDD5yhFmgP1XtxwEzeTicCyTaf</v>
      </c>
      <c r="I1063" s="6" t="s">
        <v>858</v>
      </c>
      <c r="J1063" s="6" t="s">
        <v>58</v>
      </c>
      <c r="K1063" s="6" t="s">
        <v>10</v>
      </c>
      <c r="L1063" s="6" t="s">
        <v>10</v>
      </c>
      <c r="M1063" s="9">
        <v>3999999.75</v>
      </c>
      <c r="N1063" s="6" t="s">
        <v>1386</v>
      </c>
      <c r="O1063" s="6" t="s">
        <v>1387</v>
      </c>
      <c r="P1063" s="6" t="str">
        <f>IF(ISBLANK(N1063)=FALSE,IF(ISERROR(INDEX(지갑!$B$2:$B$1048576,MATCH($N1063&amp;O1063,지갑!$J$2:$J$1048576,0))) = TRUE, "", INDEX(지갑!$B$2:$B$1048576,MATCH($N1063&amp;O1063,지갑!$J$2:$J$1048576,0))),"")</f>
        <v>exchange</v>
      </c>
      <c r="Q1063" s="6" t="str">
        <f>IF(ISBLANK(N1063)=FALSE,IF(ISERROR(INDEX(지갑!$C$2:$C$1048576,MATCH($N1063&amp;O1063,지갑!$J$2:$J$1048576,0))) = TRUE, "", INDEX(지갑!$C$2:$C$1048576,MATCH($N1063&amp;O1063,지갑!$J$2:$J$1048576,0))),"")</f>
        <v>미확인</v>
      </c>
      <c r="R1063" s="6" t="str">
        <f>IF(ISBLANK(N1063)=FALSE,IF(ISERROR(INDEX(지갑!$D$2:$D$1048576,MATCH($N1063&amp;O1063,지갑!$J$2:$J$1048576,0))) = TRUE, "", INDEX(지갑!$D$2:$D$1048576,MATCH($N1063&amp;O1063,지갑!$J$2:$J$1048576,0))),"")</f>
        <v>Celsius</v>
      </c>
      <c r="S1063" s="6" t="s">
        <v>1388</v>
      </c>
      <c r="T1063" s="12">
        <v>44529.646586180563</v>
      </c>
      <c r="U1063" s="2" t="str">
        <f t="shared" si="99"/>
        <v>2021-11-29</v>
      </c>
    </row>
    <row r="1064" spans="1:21">
      <c r="A1064" s="2" t="s">
        <v>3</v>
      </c>
      <c r="B1064" s="2" t="str">
        <f t="shared" si="101"/>
        <v>Huobi</v>
      </c>
      <c r="C1064" s="2" t="str">
        <f t="shared" si="102"/>
        <v>Peertec</v>
      </c>
      <c r="F1064" s="2" t="str">
        <f t="shared" si="100"/>
        <v>XRP</v>
      </c>
      <c r="G1064" s="2" t="str">
        <f>IF(INDEX(지갑!$H:$H,MATCH(A1064&amp;B1064&amp;C1064&amp;D1064&amp;E1064&amp;F1064&amp;H1064,지갑!$K:$K,0))=0, "",INDEX(지갑!$H:$H,MATCH(A1064&amp;B1064&amp;C1064&amp;D1064&amp;E1064&amp;F1064&amp;H1064,지갑!$K:$K,0)))</f>
        <v>r9L7s2eGfDD5yhFmgP1XtxwEzeTicCyTaf</v>
      </c>
      <c r="I1064" s="6" t="s">
        <v>858</v>
      </c>
      <c r="J1064" s="6" t="s">
        <v>58</v>
      </c>
      <c r="K1064" s="6" t="s">
        <v>10</v>
      </c>
      <c r="L1064" s="6" t="s">
        <v>10</v>
      </c>
      <c r="M1064" s="9">
        <v>3999999.75</v>
      </c>
      <c r="N1064" s="6" t="s">
        <v>1386</v>
      </c>
      <c r="O1064" s="6" t="s">
        <v>1387</v>
      </c>
      <c r="P1064" s="6" t="str">
        <f>IF(ISBLANK(N1064)=FALSE,IF(ISERROR(INDEX(지갑!$B$2:$B$1048576,MATCH($N1064&amp;O1064,지갑!$J$2:$J$1048576,0))) = TRUE, "", INDEX(지갑!$B$2:$B$1048576,MATCH($N1064&amp;O1064,지갑!$J$2:$J$1048576,0))),"")</f>
        <v>exchange</v>
      </c>
      <c r="Q1064" s="6" t="str">
        <f>IF(ISBLANK(N1064)=FALSE,IF(ISERROR(INDEX(지갑!$C$2:$C$1048576,MATCH($N1064&amp;O1064,지갑!$J$2:$J$1048576,0))) = TRUE, "", INDEX(지갑!$C$2:$C$1048576,MATCH($N1064&amp;O1064,지갑!$J$2:$J$1048576,0))),"")</f>
        <v>미확인</v>
      </c>
      <c r="R1064" s="6" t="str">
        <f>IF(ISBLANK(N1064)=FALSE,IF(ISERROR(INDEX(지갑!$D$2:$D$1048576,MATCH($N1064&amp;O1064,지갑!$J$2:$J$1048576,0))) = TRUE, "", INDEX(지갑!$D$2:$D$1048576,MATCH($N1064&amp;O1064,지갑!$J$2:$J$1048576,0))),"")</f>
        <v>Celsius</v>
      </c>
      <c r="S1064" s="6" t="s">
        <v>1389</v>
      </c>
      <c r="T1064" s="12">
        <v>44529.647302916666</v>
      </c>
      <c r="U1064" s="2" t="str">
        <f t="shared" si="99"/>
        <v>2021-11-29</v>
      </c>
    </row>
    <row r="1065" spans="1:21">
      <c r="A1065" s="2" t="s">
        <v>3</v>
      </c>
      <c r="B1065" s="2" t="str">
        <f t="shared" si="101"/>
        <v>Huobi</v>
      </c>
      <c r="C1065" s="2" t="str">
        <f t="shared" si="102"/>
        <v>Peertec</v>
      </c>
      <c r="F1065" s="2" t="str">
        <f t="shared" si="100"/>
        <v>XRP</v>
      </c>
      <c r="G1065" s="2" t="str">
        <f>IF(INDEX(지갑!$H:$H,MATCH(A1065&amp;B1065&amp;C1065&amp;D1065&amp;E1065&amp;F1065&amp;H1065,지갑!$K:$K,0))=0, "",INDEX(지갑!$H:$H,MATCH(A1065&amp;B1065&amp;C1065&amp;D1065&amp;E1065&amp;F1065&amp;H1065,지갑!$K:$K,0)))</f>
        <v>r9L7s2eGfDD5yhFmgP1XtxwEzeTicCyTaf</v>
      </c>
      <c r="I1065" s="6" t="s">
        <v>858</v>
      </c>
      <c r="J1065" s="6" t="s">
        <v>58</v>
      </c>
      <c r="K1065" s="6" t="s">
        <v>10</v>
      </c>
      <c r="L1065" s="6" t="s">
        <v>10</v>
      </c>
      <c r="M1065" s="9">
        <v>100596.26</v>
      </c>
      <c r="N1065" s="6" t="s">
        <v>1386</v>
      </c>
      <c r="O1065" s="6" t="s">
        <v>1387</v>
      </c>
      <c r="P1065" s="6" t="str">
        <f>IF(ISBLANK(N1065)=FALSE,IF(ISERROR(INDEX(지갑!$B$2:$B$1048576,MATCH($N1065&amp;O1065,지갑!$J$2:$J$1048576,0))) = TRUE, "", INDEX(지갑!$B$2:$B$1048576,MATCH($N1065&amp;O1065,지갑!$J$2:$J$1048576,0))),"")</f>
        <v>exchange</v>
      </c>
      <c r="Q1065" s="6" t="str">
        <f>IF(ISBLANK(N1065)=FALSE,IF(ISERROR(INDEX(지갑!$C$2:$C$1048576,MATCH($N1065&amp;O1065,지갑!$J$2:$J$1048576,0))) = TRUE, "", INDEX(지갑!$C$2:$C$1048576,MATCH($N1065&amp;O1065,지갑!$J$2:$J$1048576,0))),"")</f>
        <v>미확인</v>
      </c>
      <c r="R1065" s="6" t="str">
        <f>IF(ISBLANK(N1065)=FALSE,IF(ISERROR(INDEX(지갑!$D$2:$D$1048576,MATCH($N1065&amp;O1065,지갑!$J$2:$J$1048576,0))) = TRUE, "", INDEX(지갑!$D$2:$D$1048576,MATCH($N1065&amp;O1065,지갑!$J$2:$J$1048576,0))),"")</f>
        <v>Celsius</v>
      </c>
      <c r="S1065" s="6" t="s">
        <v>1390</v>
      </c>
      <c r="T1065" s="12">
        <v>44529.648733229173</v>
      </c>
      <c r="U1065" s="2" t="str">
        <f t="shared" si="99"/>
        <v>2021-11-29</v>
      </c>
    </row>
    <row r="1066" spans="1:21">
      <c r="A1066" s="2" t="s">
        <v>3</v>
      </c>
      <c r="B1066" s="2" t="str">
        <f t="shared" si="101"/>
        <v>Huobi</v>
      </c>
      <c r="C1066" s="2" t="str">
        <f t="shared" si="102"/>
        <v>Peertec</v>
      </c>
      <c r="F1066" s="2" t="str">
        <f t="shared" si="100"/>
        <v>BTC</v>
      </c>
      <c r="G1066" s="2" t="str">
        <f>IF(INDEX(지갑!$H:$H,MATCH(A1066&amp;B1066&amp;C1066&amp;D1066&amp;E1066&amp;F1066&amp;H1066,지갑!$K:$K,0))=0, "",INDEX(지갑!$H:$H,MATCH(A1066&amp;B1066&amp;C1066&amp;D1066&amp;E1066&amp;F1066&amp;H1066,지갑!$K:$K,0)))</f>
        <v>1MdatewJkKfSptYBaJvgEBFYCEbiCkELVt</v>
      </c>
      <c r="I1066" s="6" t="s">
        <v>858</v>
      </c>
      <c r="J1066" s="6" t="s">
        <v>58</v>
      </c>
      <c r="K1066" s="6" t="s">
        <v>9</v>
      </c>
      <c r="L1066" s="6" t="s">
        <v>1005</v>
      </c>
      <c r="M1066" s="9">
        <v>0.23993244</v>
      </c>
      <c r="N1066" s="6" t="s">
        <v>199</v>
      </c>
      <c r="P1066" s="6" t="str">
        <f>IF(ISBLANK(N1066)=FALSE,IF(ISERROR(INDEX(지갑!$B$2:$B$1048576,MATCH($N1066&amp;O1066,지갑!$J$2:$J$1048576,0))) = TRUE, "", INDEX(지갑!$B$2:$B$1048576,MATCH($N1066&amp;O1066,지갑!$J$2:$J$1048576,0))),"")</f>
        <v>exchange</v>
      </c>
      <c r="Q1066" s="6" t="str">
        <f>IF(ISBLANK(N1066)=FALSE,IF(ISERROR(INDEX(지갑!$C$2:$C$1048576,MATCH($N1066&amp;O1066,지갑!$J$2:$J$1048576,0))) = TRUE, "", INDEX(지갑!$C$2:$C$1048576,MATCH($N1066&amp;O1066,지갑!$J$2:$J$1048576,0))),"")</f>
        <v>FTX</v>
      </c>
      <c r="R1066" s="6" t="str">
        <f>IF(ISBLANK(N1066)=FALSE,IF(ISERROR(INDEX(지갑!$D$2:$D$1048576,MATCH($N1066&amp;O1066,지갑!$J$2:$J$1048576,0))) = TRUE, "", INDEX(지갑!$D$2:$D$1048576,MATCH($N1066&amp;O1066,지갑!$J$2:$J$1048576,0))),"")</f>
        <v>Peertec</v>
      </c>
      <c r="S1066" s="6" t="s">
        <v>1391</v>
      </c>
      <c r="T1066" s="12">
        <v>44529.683340057869</v>
      </c>
      <c r="U1066" s="2" t="str">
        <f t="shared" si="99"/>
        <v>2021-11-29</v>
      </c>
    </row>
    <row r="1067" spans="1:21">
      <c r="A1067" s="2" t="s">
        <v>3</v>
      </c>
      <c r="B1067" s="2" t="str">
        <f t="shared" si="101"/>
        <v>Huobi</v>
      </c>
      <c r="C1067" s="2" t="str">
        <f t="shared" si="102"/>
        <v>Peertec</v>
      </c>
      <c r="F1067" s="2" t="str">
        <f t="shared" si="100"/>
        <v>ETH</v>
      </c>
      <c r="G1067" s="2" t="str">
        <f>IF(INDEX(지갑!$H:$H,MATCH(A1067&amp;B1067&amp;C1067&amp;D1067&amp;E1067&amp;F1067&amp;H1067,지갑!$K:$K,0))=0, "",INDEX(지갑!$H:$H,MATCH(A1067&amp;B1067&amp;C1067&amp;D1067&amp;E1067&amp;F1067&amp;H1067,지갑!$K:$K,0)))</f>
        <v>0xdb245cf0aec8bf5d4b3002d00f3e701e80ba380a</v>
      </c>
      <c r="I1067" s="6" t="s">
        <v>858</v>
      </c>
      <c r="J1067" s="6" t="s">
        <v>58</v>
      </c>
      <c r="K1067" s="6" t="s">
        <v>11</v>
      </c>
      <c r="L1067" s="6" t="s">
        <v>1005</v>
      </c>
      <c r="M1067" s="9">
        <v>701.81637905000002</v>
      </c>
      <c r="N1067" s="6" t="s">
        <v>199</v>
      </c>
      <c r="P1067" s="6" t="str">
        <f>IF(ISBLANK(N1067)=FALSE,IF(ISERROR(INDEX(지갑!$B$2:$B$1048576,MATCH($N1067&amp;O1067,지갑!$J$2:$J$1048576,0))) = TRUE, "", INDEX(지갑!$B$2:$B$1048576,MATCH($N1067&amp;O1067,지갑!$J$2:$J$1048576,0))),"")</f>
        <v>exchange</v>
      </c>
      <c r="Q1067" s="6" t="str">
        <f>IF(ISBLANK(N1067)=FALSE,IF(ISERROR(INDEX(지갑!$C$2:$C$1048576,MATCH($N1067&amp;O1067,지갑!$J$2:$J$1048576,0))) = TRUE, "", INDEX(지갑!$C$2:$C$1048576,MATCH($N1067&amp;O1067,지갑!$J$2:$J$1048576,0))),"")</f>
        <v>FTX</v>
      </c>
      <c r="R1067" s="6" t="str">
        <f>IF(ISBLANK(N1067)=FALSE,IF(ISERROR(INDEX(지갑!$D$2:$D$1048576,MATCH($N1067&amp;O1067,지갑!$J$2:$J$1048576,0))) = TRUE, "", INDEX(지갑!$D$2:$D$1048576,MATCH($N1067&amp;O1067,지갑!$J$2:$J$1048576,0))),"")</f>
        <v>Peertec</v>
      </c>
      <c r="S1067" s="6" t="s">
        <v>1392</v>
      </c>
      <c r="T1067" s="12">
        <v>44529.718048055547</v>
      </c>
      <c r="U1067" s="2" t="str">
        <f t="shared" si="99"/>
        <v>2021-11-29</v>
      </c>
    </row>
    <row r="1068" spans="1:21">
      <c r="A1068" s="2" t="s">
        <v>3</v>
      </c>
      <c r="B1068" s="2" t="str">
        <f t="shared" si="101"/>
        <v>Huobi</v>
      </c>
      <c r="C1068" s="2" t="str">
        <f t="shared" si="102"/>
        <v>Peertec</v>
      </c>
      <c r="F1068" s="2" t="str">
        <f t="shared" si="100"/>
        <v>XRP</v>
      </c>
      <c r="G1068" s="2" t="str">
        <f>IF(INDEX(지갑!$H:$H,MATCH(A1068&amp;B1068&amp;C1068&amp;D1068&amp;E1068&amp;F1068&amp;H1068,지갑!$K:$K,0))=0, "",INDEX(지갑!$H:$H,MATCH(A1068&amp;B1068&amp;C1068&amp;D1068&amp;E1068&amp;F1068&amp;H1068,지갑!$K:$K,0)))</f>
        <v>r9L7s2eGfDD5yhFmgP1XtxwEzeTicCyTaf</v>
      </c>
      <c r="I1068" s="6" t="s">
        <v>858</v>
      </c>
      <c r="J1068" s="6" t="s">
        <v>58</v>
      </c>
      <c r="K1068" s="6" t="s">
        <v>10</v>
      </c>
      <c r="L1068" s="6" t="s">
        <v>10</v>
      </c>
      <c r="M1068" s="9">
        <v>3872593.9364999998</v>
      </c>
      <c r="N1068" s="6" t="s">
        <v>73</v>
      </c>
      <c r="O1068" s="6" t="s">
        <v>1091</v>
      </c>
      <c r="P1068" s="6" t="str">
        <f>IF(ISBLANK(N1068)=FALSE,IF(ISERROR(INDEX(지갑!$B$2:$B$1048576,MATCH($N1068&amp;O1068,지갑!$J$2:$J$1048576,0))) = TRUE, "", INDEX(지갑!$B$2:$B$1048576,MATCH($N1068&amp;O1068,지갑!$J$2:$J$1048576,0))),"")</f>
        <v>exchange</v>
      </c>
      <c r="Q1068" s="6" t="str">
        <f>IF(ISBLANK(N1068)=FALSE,IF(ISERROR(INDEX(지갑!$C$2:$C$1048576,MATCH($N1068&amp;O1068,지갑!$J$2:$J$1048576,0))) = TRUE, "", INDEX(지갑!$C$2:$C$1048576,MATCH($N1068&amp;O1068,지갑!$J$2:$J$1048576,0))),"")</f>
        <v>Binance</v>
      </c>
      <c r="R1068" s="6" t="str">
        <f>IF(ISBLANK(N1068)=FALSE,IF(ISERROR(INDEX(지갑!$D$2:$D$1048576,MATCH($N1068&amp;O1068,지갑!$J$2:$J$1048576,0))) = TRUE, "", INDEX(지갑!$D$2:$D$1048576,MATCH($N1068&amp;O1068,지갑!$J$2:$J$1048576,0))),"")</f>
        <v>BBRICK</v>
      </c>
      <c r="S1068" s="6" t="s">
        <v>1393</v>
      </c>
      <c r="T1068" s="12">
        <v>44529.726035509259</v>
      </c>
      <c r="U1068" s="2" t="str">
        <f t="shared" si="99"/>
        <v>2021-11-29</v>
      </c>
    </row>
    <row r="1069" spans="1:21">
      <c r="A1069" s="2" t="s">
        <v>3</v>
      </c>
      <c r="B1069" s="2" t="str">
        <f t="shared" si="101"/>
        <v>Huobi</v>
      </c>
      <c r="C1069" s="2" t="str">
        <f t="shared" si="102"/>
        <v>Peertec</v>
      </c>
      <c r="F1069" s="2" t="str">
        <f t="shared" si="100"/>
        <v>BCH</v>
      </c>
      <c r="G1069" s="2" t="str">
        <f>IF(INDEX(지갑!$H:$H,MATCH(A1069&amp;B1069&amp;C1069&amp;D1069&amp;E1069&amp;F1069&amp;H1069,지갑!$K:$K,0))=0, "",INDEX(지갑!$H:$H,MATCH(A1069&amp;B1069&amp;C1069&amp;D1069&amp;E1069&amp;F1069&amp;H1069,지갑!$K:$K,0)))</f>
        <v>0xdb245cf0aec8bf5d4b3002d00f3e701e80ba380a</v>
      </c>
      <c r="I1069" s="6" t="s">
        <v>858</v>
      </c>
      <c r="J1069" s="6" t="s">
        <v>58</v>
      </c>
      <c r="K1069" s="6" t="s">
        <v>81</v>
      </c>
      <c r="L1069" s="6" t="s">
        <v>1002</v>
      </c>
      <c r="M1069" s="9">
        <v>155.01540122</v>
      </c>
      <c r="N1069" s="6" t="s">
        <v>69</v>
      </c>
      <c r="P1069" s="6" t="str">
        <f>IF(ISBLANK(N1069)=FALSE,IF(ISERROR(INDEX(지갑!$B$2:$B$1048576,MATCH($N1069&amp;O1069,지갑!$J$2:$J$1048576,0))) = TRUE, "", INDEX(지갑!$B$2:$B$1048576,MATCH($N1069&amp;O1069,지갑!$J$2:$J$1048576,0))),"")</f>
        <v>exchange</v>
      </c>
      <c r="Q1069" s="6" t="str">
        <f>IF(ISBLANK(N1069)=FALSE,IF(ISERROR(INDEX(지갑!$C$2:$C$1048576,MATCH($N1069&amp;O1069,지갑!$J$2:$J$1048576,0))) = TRUE, "", INDEX(지갑!$C$2:$C$1048576,MATCH($N1069&amp;O1069,지갑!$J$2:$J$1048576,0))),"")</f>
        <v>Binance</v>
      </c>
      <c r="R1069" s="6" t="str">
        <f>IF(ISBLANK(N1069)=FALSE,IF(ISERROR(INDEX(지갑!$D$2:$D$1048576,MATCH($N1069&amp;O1069,지갑!$J$2:$J$1048576,0))) = TRUE, "", INDEX(지갑!$D$2:$D$1048576,MATCH($N1069&amp;O1069,지갑!$J$2:$J$1048576,0))),"")</f>
        <v>BBRICK</v>
      </c>
      <c r="S1069" s="6" t="s">
        <v>1394</v>
      </c>
      <c r="T1069" s="12">
        <v>44529.734704317132</v>
      </c>
      <c r="U1069" s="2" t="str">
        <f t="shared" si="99"/>
        <v>2021-11-29</v>
      </c>
    </row>
    <row r="1070" spans="1:21">
      <c r="A1070" s="2" t="s">
        <v>3</v>
      </c>
      <c r="B1070" s="2" t="str">
        <f t="shared" si="101"/>
        <v>Huobi</v>
      </c>
      <c r="C1070" s="2" t="str">
        <f t="shared" si="102"/>
        <v>Peertec</v>
      </c>
      <c r="F1070" s="2" t="str">
        <f t="shared" si="100"/>
        <v>BTC</v>
      </c>
      <c r="G1070" s="2" t="str">
        <f>IF(INDEX(지갑!$H:$H,MATCH(A1070&amp;B1070&amp;C1070&amp;D1070&amp;E1070&amp;F1070&amp;H1070,지갑!$K:$K,0))=0, "",INDEX(지갑!$H:$H,MATCH(A1070&amp;B1070&amp;C1070&amp;D1070&amp;E1070&amp;F1070&amp;H1070,지갑!$K:$K,0)))</f>
        <v>1MdatewJkKfSptYBaJvgEBFYCEbiCkELVt</v>
      </c>
      <c r="I1070" s="6" t="s">
        <v>858</v>
      </c>
      <c r="J1070" s="6" t="s">
        <v>58</v>
      </c>
      <c r="K1070" s="6" t="s">
        <v>9</v>
      </c>
      <c r="L1070" s="6" t="s">
        <v>1002</v>
      </c>
      <c r="M1070" s="9">
        <v>1.4971009900000001</v>
      </c>
      <c r="N1070" s="6" t="s">
        <v>280</v>
      </c>
      <c r="P1070" s="6" t="str">
        <f>IF(ISBLANK(N1070)=FALSE,IF(ISERROR(INDEX(지갑!$B$2:$B$1048576,MATCH($N1070&amp;O1070,지갑!$J$2:$J$1048576,0))) = TRUE, "", INDEX(지갑!$B$2:$B$1048576,MATCH($N1070&amp;O1070,지갑!$J$2:$J$1048576,0))),"")</f>
        <v>exchange</v>
      </c>
      <c r="Q1070" s="6" t="str">
        <f>IF(ISBLANK(N1070)=FALSE,IF(ISERROR(INDEX(지갑!$C$2:$C$1048576,MATCH($N1070&amp;O1070,지갑!$J$2:$J$1048576,0))) = TRUE, "", INDEX(지갑!$C$2:$C$1048576,MATCH($N1070&amp;O1070,지갑!$J$2:$J$1048576,0))),"")</f>
        <v>Upbit</v>
      </c>
      <c r="R1070" s="6" t="str">
        <f>IF(ISBLANK(N1070)=FALSE,IF(ISERROR(INDEX(지갑!$D$2:$D$1048576,MATCH($N1070&amp;O1070,지갑!$J$2:$J$1048576,0))) = TRUE, "", INDEX(지갑!$D$2:$D$1048576,MATCH($N1070&amp;O1070,지갑!$J$2:$J$1048576,0))),"")</f>
        <v>용범</v>
      </c>
      <c r="S1070" s="6" t="s">
        <v>1395</v>
      </c>
      <c r="T1070" s="12">
        <v>44530.726341354173</v>
      </c>
      <c r="U1070" s="2" t="str">
        <f t="shared" si="99"/>
        <v>2021-11-30</v>
      </c>
    </row>
    <row r="1071" spans="1:21">
      <c r="A1071" s="2" t="s">
        <v>3</v>
      </c>
      <c r="B1071" s="2" t="str">
        <f t="shared" si="101"/>
        <v>Huobi</v>
      </c>
      <c r="C1071" s="2" t="str">
        <f t="shared" si="102"/>
        <v>Peertec</v>
      </c>
      <c r="F1071" s="2" t="str">
        <f t="shared" si="100"/>
        <v>USDC</v>
      </c>
      <c r="G1071" s="2" t="str">
        <f>IF(INDEX(지갑!$H:$H,MATCH(A1071&amp;B1071&amp;C1071&amp;D1071&amp;E1071&amp;F1071&amp;H1071,지갑!$K:$K,0))=0, "",INDEX(지갑!$H:$H,MATCH(A1071&amp;B1071&amp;C1071&amp;D1071&amp;E1071&amp;F1071&amp;H1071,지갑!$K:$K,0)))</f>
        <v>TJrPnAJbrzjfqKtGgQ24Yg7p4kaWg73wAT</v>
      </c>
      <c r="I1071" s="6" t="s">
        <v>858</v>
      </c>
      <c r="J1071" s="6" t="s">
        <v>58</v>
      </c>
      <c r="K1071" s="6" t="s">
        <v>12</v>
      </c>
      <c r="L1071" s="6" t="s">
        <v>1005</v>
      </c>
      <c r="M1071" s="9">
        <v>999999.85</v>
      </c>
      <c r="N1071" s="6" t="s">
        <v>199</v>
      </c>
      <c r="P1071" s="6" t="str">
        <f>IF(ISBLANK(N1071)=FALSE,IF(ISERROR(INDEX(지갑!$B$2:$B$1048576,MATCH($N1071&amp;O1071,지갑!$J$2:$J$1048576,0))) = TRUE, "", INDEX(지갑!$B$2:$B$1048576,MATCH($N1071&amp;O1071,지갑!$J$2:$J$1048576,0))),"")</f>
        <v>exchange</v>
      </c>
      <c r="Q1071" s="6" t="str">
        <f>IF(ISBLANK(N1071)=FALSE,IF(ISERROR(INDEX(지갑!$C$2:$C$1048576,MATCH($N1071&amp;O1071,지갑!$J$2:$J$1048576,0))) = TRUE, "", INDEX(지갑!$C$2:$C$1048576,MATCH($N1071&amp;O1071,지갑!$J$2:$J$1048576,0))),"")</f>
        <v>FTX</v>
      </c>
      <c r="R1071" s="6" t="str">
        <f>IF(ISBLANK(N1071)=FALSE,IF(ISERROR(INDEX(지갑!$D$2:$D$1048576,MATCH($N1071&amp;O1071,지갑!$J$2:$J$1048576,0))) = TRUE, "", INDEX(지갑!$D$2:$D$1048576,MATCH($N1071&amp;O1071,지갑!$J$2:$J$1048576,0))),"")</f>
        <v>Peertec</v>
      </c>
      <c r="S1071" s="6" t="s">
        <v>1396</v>
      </c>
      <c r="T1071" s="12">
        <v>44538.807525775461</v>
      </c>
      <c r="U1071" s="2" t="str">
        <f t="shared" si="99"/>
        <v>2021-12-08</v>
      </c>
    </row>
    <row r="1072" spans="1:21">
      <c r="A1072" s="2" t="s">
        <v>3</v>
      </c>
      <c r="B1072" s="2" t="str">
        <f t="shared" si="101"/>
        <v>Huobi</v>
      </c>
      <c r="C1072" s="2" t="str">
        <f t="shared" si="102"/>
        <v>Peertec</v>
      </c>
      <c r="F1072" s="2" t="str">
        <f t="shared" si="100"/>
        <v>USDT</v>
      </c>
      <c r="G1072" s="2" t="str">
        <f>IF(INDEX(지갑!$H:$H,MATCH(A1072&amp;B1072&amp;C1072&amp;D1072&amp;E1072&amp;F1072&amp;H1072,지갑!$K:$K,0))=0, "",INDEX(지갑!$H:$H,MATCH(A1072&amp;B1072&amp;C1072&amp;D1072&amp;E1072&amp;F1072&amp;H1072,지갑!$K:$K,0)))</f>
        <v>0xdb245cf0aec8bf5d4b3002d00f3e701e80ba380a</v>
      </c>
      <c r="I1072" s="6" t="s">
        <v>858</v>
      </c>
      <c r="J1072" s="6" t="s">
        <v>58</v>
      </c>
      <c r="K1072" s="6" t="s">
        <v>13</v>
      </c>
      <c r="L1072" s="6" t="s">
        <v>1005</v>
      </c>
      <c r="M1072" s="9">
        <v>1999999.92290669</v>
      </c>
      <c r="N1072" s="6" t="s">
        <v>199</v>
      </c>
      <c r="P1072" s="6" t="str">
        <f>IF(ISBLANK(N1072)=FALSE,IF(ISERROR(INDEX(지갑!$B$2:$B$1048576,MATCH($N1072&amp;O1072,지갑!$J$2:$J$1048576,0))) = TRUE, "", INDEX(지갑!$B$2:$B$1048576,MATCH($N1072&amp;O1072,지갑!$J$2:$J$1048576,0))),"")</f>
        <v>exchange</v>
      </c>
      <c r="Q1072" s="6" t="str">
        <f>IF(ISBLANK(N1072)=FALSE,IF(ISERROR(INDEX(지갑!$C$2:$C$1048576,MATCH($N1072&amp;O1072,지갑!$J$2:$J$1048576,0))) = TRUE, "", INDEX(지갑!$C$2:$C$1048576,MATCH($N1072&amp;O1072,지갑!$J$2:$J$1048576,0))),"")</f>
        <v>FTX</v>
      </c>
      <c r="R1072" s="6" t="str">
        <f>IF(ISBLANK(N1072)=FALSE,IF(ISERROR(INDEX(지갑!$D$2:$D$1048576,MATCH($N1072&amp;O1072,지갑!$J$2:$J$1048576,0))) = TRUE, "", INDEX(지갑!$D$2:$D$1048576,MATCH($N1072&amp;O1072,지갑!$J$2:$J$1048576,0))),"")</f>
        <v>Peertec</v>
      </c>
      <c r="S1072" s="6" t="s">
        <v>1400</v>
      </c>
      <c r="T1072" s="12">
        <v>44538.809720428239</v>
      </c>
      <c r="U1072" s="2" t="str">
        <f t="shared" si="99"/>
        <v>2021-12-08</v>
      </c>
    </row>
    <row r="1073" spans="1:21">
      <c r="A1073" s="2" t="s">
        <v>3</v>
      </c>
      <c r="B1073" s="2" t="str">
        <f t="shared" si="101"/>
        <v>Huobi</v>
      </c>
      <c r="C1073" s="2" t="str">
        <f t="shared" si="102"/>
        <v>Peertec</v>
      </c>
      <c r="F1073" s="2" t="str">
        <f t="shared" si="100"/>
        <v>USDT</v>
      </c>
      <c r="G1073" s="2" t="str">
        <f>IF(INDEX(지갑!$H:$H,MATCH(A1073&amp;B1073&amp;C1073&amp;D1073&amp;E1073&amp;F1073&amp;H1073,지갑!$K:$K,0))=0, "",INDEX(지갑!$H:$H,MATCH(A1073&amp;B1073&amp;C1073&amp;D1073&amp;E1073&amp;F1073&amp;H1073,지갑!$K:$K,0)))</f>
        <v>0xdb245cf0aec8bf5d4b3002d00f3e701e80ba380a</v>
      </c>
      <c r="I1073" s="6" t="s">
        <v>858</v>
      </c>
      <c r="J1073" s="6" t="s">
        <v>58</v>
      </c>
      <c r="K1073" s="6" t="s">
        <v>13</v>
      </c>
      <c r="L1073" s="6" t="s">
        <v>1005</v>
      </c>
      <c r="M1073" s="9">
        <v>1999999.92290669</v>
      </c>
      <c r="N1073" s="6" t="s">
        <v>199</v>
      </c>
      <c r="P1073" s="6" t="str">
        <f>IF(ISBLANK(N1073)=FALSE,IF(ISERROR(INDEX(지갑!$B$2:$B$1048576,MATCH($N1073&amp;O1073,지갑!$J$2:$J$1048576,0))) = TRUE, "", INDEX(지갑!$B$2:$B$1048576,MATCH($N1073&amp;O1073,지갑!$J$2:$J$1048576,0))),"")</f>
        <v>exchange</v>
      </c>
      <c r="Q1073" s="6" t="str">
        <f>IF(ISBLANK(N1073)=FALSE,IF(ISERROR(INDEX(지갑!$C$2:$C$1048576,MATCH($N1073&amp;O1073,지갑!$J$2:$J$1048576,0))) = TRUE, "", INDEX(지갑!$C$2:$C$1048576,MATCH($N1073&amp;O1073,지갑!$J$2:$J$1048576,0))),"")</f>
        <v>FTX</v>
      </c>
      <c r="R1073" s="6" t="str">
        <f>IF(ISBLANK(N1073)=FALSE,IF(ISERROR(INDEX(지갑!$D$2:$D$1048576,MATCH($N1073&amp;O1073,지갑!$J$2:$J$1048576,0))) = TRUE, "", INDEX(지갑!$D$2:$D$1048576,MATCH($N1073&amp;O1073,지갑!$J$2:$J$1048576,0))),"")</f>
        <v>Peertec</v>
      </c>
      <c r="S1073" s="6" t="s">
        <v>1401</v>
      </c>
      <c r="T1073" s="12">
        <v>44538.810442557871</v>
      </c>
      <c r="U1073" s="2" t="str">
        <f t="shared" si="99"/>
        <v>2021-12-08</v>
      </c>
    </row>
    <row r="1074" spans="1:21">
      <c r="A1074" s="2" t="s">
        <v>3</v>
      </c>
      <c r="B1074" s="2" t="str">
        <f t="shared" si="101"/>
        <v>Huobi</v>
      </c>
      <c r="C1074" s="2" t="str">
        <f t="shared" si="102"/>
        <v>Peertec</v>
      </c>
      <c r="F1074" s="2" t="str">
        <f t="shared" si="100"/>
        <v>USDT</v>
      </c>
      <c r="G1074" s="2" t="str">
        <f>IF(INDEX(지갑!$H:$H,MATCH(A1074&amp;B1074&amp;C1074&amp;D1074&amp;E1074&amp;F1074&amp;H1074,지갑!$K:$K,0))=0, "",INDEX(지갑!$H:$H,MATCH(A1074&amp;B1074&amp;C1074&amp;D1074&amp;E1074&amp;F1074&amp;H1074,지갑!$K:$K,0)))</f>
        <v>0xdb245cf0aec8bf5d4b3002d00f3e701e80ba380a</v>
      </c>
      <c r="I1074" s="6" t="s">
        <v>858</v>
      </c>
      <c r="J1074" s="6" t="s">
        <v>58</v>
      </c>
      <c r="K1074" s="6" t="s">
        <v>13</v>
      </c>
      <c r="L1074" s="6" t="s">
        <v>1005</v>
      </c>
      <c r="M1074" s="9">
        <v>999998.93526251998</v>
      </c>
      <c r="N1074" s="6" t="s">
        <v>199</v>
      </c>
      <c r="P1074" s="6" t="str">
        <f>IF(ISBLANK(N1074)=FALSE,IF(ISERROR(INDEX(지갑!$B$2:$B$1048576,MATCH($N1074&amp;O1074,지갑!$J$2:$J$1048576,0))) = TRUE, "", INDEX(지갑!$B$2:$B$1048576,MATCH($N1074&amp;O1074,지갑!$J$2:$J$1048576,0))),"")</f>
        <v>exchange</v>
      </c>
      <c r="Q1074" s="6" t="str">
        <f>IF(ISBLANK(N1074)=FALSE,IF(ISERROR(INDEX(지갑!$C$2:$C$1048576,MATCH($N1074&amp;O1074,지갑!$J$2:$J$1048576,0))) = TRUE, "", INDEX(지갑!$C$2:$C$1048576,MATCH($N1074&amp;O1074,지갑!$J$2:$J$1048576,0))),"")</f>
        <v>FTX</v>
      </c>
      <c r="R1074" s="6" t="str">
        <f>IF(ISBLANK(N1074)=FALSE,IF(ISERROR(INDEX(지갑!$D$2:$D$1048576,MATCH($N1074&amp;O1074,지갑!$J$2:$J$1048576,0))) = TRUE, "", INDEX(지갑!$D$2:$D$1048576,MATCH($N1074&amp;O1074,지갑!$J$2:$J$1048576,0))),"")</f>
        <v>Peertec</v>
      </c>
      <c r="S1074" s="6" t="s">
        <v>1402</v>
      </c>
      <c r="T1074" s="12">
        <v>44538.810453518519</v>
      </c>
      <c r="U1074" s="2" t="str">
        <f t="shared" si="99"/>
        <v>2021-12-08</v>
      </c>
    </row>
    <row r="1075" spans="1:21">
      <c r="A1075" s="2" t="s">
        <v>3</v>
      </c>
      <c r="B1075" s="2" t="str">
        <f t="shared" si="101"/>
        <v>Huobi</v>
      </c>
      <c r="C1075" s="2" t="str">
        <f t="shared" si="102"/>
        <v>Peertec</v>
      </c>
      <c r="F1075" s="2" t="str">
        <f t="shared" si="100"/>
        <v>USDC</v>
      </c>
      <c r="G1075" s="2" t="str">
        <f>IF(INDEX(지갑!$H:$H,MATCH(A1075&amp;B1075&amp;C1075&amp;D1075&amp;E1075&amp;F1075&amp;H1075,지갑!$K:$K,0))=0, "",INDEX(지갑!$H:$H,MATCH(A1075&amp;B1075&amp;C1075&amp;D1075&amp;E1075&amp;F1075&amp;H1075,지갑!$K:$K,0)))</f>
        <v>TJrPnAJbrzjfqKtGgQ24Yg7p4kaWg73wAT</v>
      </c>
      <c r="I1075" s="6" t="s">
        <v>858</v>
      </c>
      <c r="J1075" s="6" t="s">
        <v>58</v>
      </c>
      <c r="K1075" s="6" t="s">
        <v>12</v>
      </c>
      <c r="L1075" s="6" t="s">
        <v>1005</v>
      </c>
      <c r="M1075" s="9">
        <v>999999.85</v>
      </c>
      <c r="N1075" s="6" t="s">
        <v>199</v>
      </c>
      <c r="P1075" s="6" t="str">
        <f>IF(ISBLANK(N1075)=FALSE,IF(ISERROR(INDEX(지갑!$B$2:$B$1048576,MATCH($N1075&amp;O1075,지갑!$J$2:$J$1048576,0))) = TRUE, "", INDEX(지갑!$B$2:$B$1048576,MATCH($N1075&amp;O1075,지갑!$J$2:$J$1048576,0))),"")</f>
        <v>exchange</v>
      </c>
      <c r="Q1075" s="6" t="str">
        <f>IF(ISBLANK(N1075)=FALSE,IF(ISERROR(INDEX(지갑!$C$2:$C$1048576,MATCH($N1075&amp;O1075,지갑!$J$2:$J$1048576,0))) = TRUE, "", INDEX(지갑!$C$2:$C$1048576,MATCH($N1075&amp;O1075,지갑!$J$2:$J$1048576,0))),"")</f>
        <v>FTX</v>
      </c>
      <c r="R1075" s="6" t="str">
        <f>IF(ISBLANK(N1075)=FALSE,IF(ISERROR(INDEX(지갑!$D$2:$D$1048576,MATCH($N1075&amp;O1075,지갑!$J$2:$J$1048576,0))) = TRUE, "", INDEX(지갑!$D$2:$D$1048576,MATCH($N1075&amp;O1075,지갑!$J$2:$J$1048576,0))),"")</f>
        <v>Peertec</v>
      </c>
      <c r="S1075" s="6" t="s">
        <v>1397</v>
      </c>
      <c r="T1075" s="12">
        <v>44538.817027291669</v>
      </c>
      <c r="U1075" s="2" t="str">
        <f t="shared" si="99"/>
        <v>2021-12-08</v>
      </c>
    </row>
    <row r="1076" spans="1:21">
      <c r="A1076" s="2" t="s">
        <v>3</v>
      </c>
      <c r="B1076" s="2" t="str">
        <f t="shared" si="101"/>
        <v>Huobi</v>
      </c>
      <c r="C1076" s="2" t="str">
        <f t="shared" si="102"/>
        <v>Peertec</v>
      </c>
      <c r="F1076" s="2" t="str">
        <f t="shared" si="100"/>
        <v>USDC</v>
      </c>
      <c r="G1076" s="2" t="str">
        <f>IF(INDEX(지갑!$H:$H,MATCH(A1076&amp;B1076&amp;C1076&amp;D1076&amp;E1076&amp;F1076&amp;H1076,지갑!$K:$K,0))=0, "",INDEX(지갑!$H:$H,MATCH(A1076&amp;B1076&amp;C1076&amp;D1076&amp;E1076&amp;F1076&amp;H1076,지갑!$K:$K,0)))</f>
        <v>TJrPnAJbrzjfqKtGgQ24Yg7p4kaWg73wAT</v>
      </c>
      <c r="I1076" s="6" t="s">
        <v>858</v>
      </c>
      <c r="J1076" s="6" t="s">
        <v>58</v>
      </c>
      <c r="K1076" s="6" t="s">
        <v>12</v>
      </c>
      <c r="L1076" s="6" t="s">
        <v>1005</v>
      </c>
      <c r="M1076" s="9">
        <v>999999.85</v>
      </c>
      <c r="N1076" s="6" t="s">
        <v>199</v>
      </c>
      <c r="P1076" s="6" t="str">
        <f>IF(ISBLANK(N1076)=FALSE,IF(ISERROR(INDEX(지갑!$B$2:$B$1048576,MATCH($N1076&amp;O1076,지갑!$J$2:$J$1048576,0))) = TRUE, "", INDEX(지갑!$B$2:$B$1048576,MATCH($N1076&amp;O1076,지갑!$J$2:$J$1048576,0))),"")</f>
        <v>exchange</v>
      </c>
      <c r="Q1076" s="6" t="str">
        <f>IF(ISBLANK(N1076)=FALSE,IF(ISERROR(INDEX(지갑!$C$2:$C$1048576,MATCH($N1076&amp;O1076,지갑!$J$2:$J$1048576,0))) = TRUE, "", INDEX(지갑!$C$2:$C$1048576,MATCH($N1076&amp;O1076,지갑!$J$2:$J$1048576,0))),"")</f>
        <v>FTX</v>
      </c>
      <c r="R1076" s="6" t="str">
        <f>IF(ISBLANK(N1076)=FALSE,IF(ISERROR(INDEX(지갑!$D$2:$D$1048576,MATCH($N1076&amp;O1076,지갑!$J$2:$J$1048576,0))) = TRUE, "", INDEX(지갑!$D$2:$D$1048576,MATCH($N1076&amp;O1076,지갑!$J$2:$J$1048576,0))),"")</f>
        <v>Peertec</v>
      </c>
      <c r="S1076" s="6" t="s">
        <v>1398</v>
      </c>
      <c r="T1076" s="12">
        <v>44538.825927511571</v>
      </c>
      <c r="U1076" s="2" t="str">
        <f t="shared" si="99"/>
        <v>2021-12-08</v>
      </c>
    </row>
    <row r="1077" spans="1:21">
      <c r="A1077" s="2" t="s">
        <v>3</v>
      </c>
      <c r="B1077" s="2" t="str">
        <f t="shared" si="101"/>
        <v>Huobi</v>
      </c>
      <c r="C1077" s="2" t="str">
        <f t="shared" si="102"/>
        <v>Peertec</v>
      </c>
      <c r="F1077" s="2" t="str">
        <f t="shared" si="100"/>
        <v>USDC</v>
      </c>
      <c r="G1077" s="2" t="str">
        <f>IF(INDEX(지갑!$H:$H,MATCH(A1077&amp;B1077&amp;C1077&amp;D1077&amp;E1077&amp;F1077&amp;H1077,지갑!$K:$K,0))=0, "",INDEX(지갑!$H:$H,MATCH(A1077&amp;B1077&amp;C1077&amp;D1077&amp;E1077&amp;F1077&amp;H1077,지갑!$K:$K,0)))</f>
        <v>TJrPnAJbrzjfqKtGgQ24Yg7p4kaWg73wAT</v>
      </c>
      <c r="I1077" s="6" t="s">
        <v>858</v>
      </c>
      <c r="J1077" s="6" t="s">
        <v>58</v>
      </c>
      <c r="K1077" s="6" t="s">
        <v>12</v>
      </c>
      <c r="L1077" s="6" t="s">
        <v>1005</v>
      </c>
      <c r="M1077" s="9">
        <v>999999.85</v>
      </c>
      <c r="N1077" s="6" t="s">
        <v>199</v>
      </c>
      <c r="P1077" s="6" t="str">
        <f>IF(ISBLANK(N1077)=FALSE,IF(ISERROR(INDEX(지갑!$B$2:$B$1048576,MATCH($N1077&amp;O1077,지갑!$J$2:$J$1048576,0))) = TRUE, "", INDEX(지갑!$B$2:$B$1048576,MATCH($N1077&amp;O1077,지갑!$J$2:$J$1048576,0))),"")</f>
        <v>exchange</v>
      </c>
      <c r="Q1077" s="6" t="str">
        <f>IF(ISBLANK(N1077)=FALSE,IF(ISERROR(INDEX(지갑!$C$2:$C$1048576,MATCH($N1077&amp;O1077,지갑!$J$2:$J$1048576,0))) = TRUE, "", INDEX(지갑!$C$2:$C$1048576,MATCH($N1077&amp;O1077,지갑!$J$2:$J$1048576,0))),"")</f>
        <v>FTX</v>
      </c>
      <c r="R1077" s="6" t="str">
        <f>IF(ISBLANK(N1077)=FALSE,IF(ISERROR(INDEX(지갑!$D$2:$D$1048576,MATCH($N1077&amp;O1077,지갑!$J$2:$J$1048576,0))) = TRUE, "", INDEX(지갑!$D$2:$D$1048576,MATCH($N1077&amp;O1077,지갑!$J$2:$J$1048576,0))),"")</f>
        <v>Peertec</v>
      </c>
      <c r="S1077" s="6" t="s">
        <v>1399</v>
      </c>
      <c r="T1077" s="12">
        <v>44538.83628851852</v>
      </c>
      <c r="U1077" s="2" t="str">
        <f t="shared" si="99"/>
        <v>2021-12-08</v>
      </c>
    </row>
    <row r="1078" spans="1:21">
      <c r="A1078" s="2" t="s">
        <v>3</v>
      </c>
      <c r="B1078" s="2" t="str">
        <f t="shared" si="101"/>
        <v>Huobi</v>
      </c>
      <c r="C1078" s="2" t="str">
        <f t="shared" si="102"/>
        <v>Peertec</v>
      </c>
      <c r="F1078" s="2" t="str">
        <f t="shared" si="100"/>
        <v>USDC</v>
      </c>
      <c r="G1078" s="2" t="str">
        <f>IF(INDEX(지갑!$H:$H,MATCH(A1078&amp;B1078&amp;C1078&amp;D1078&amp;E1078&amp;F1078&amp;H1078,지갑!$K:$K,0))=0, "",INDEX(지갑!$H:$H,MATCH(A1078&amp;B1078&amp;C1078&amp;D1078&amp;E1078&amp;F1078&amp;H1078,지갑!$K:$K,0)))</f>
        <v>TJrPnAJbrzjfqKtGgQ24Yg7p4kaWg73wAT</v>
      </c>
      <c r="I1078" s="6" t="s">
        <v>858</v>
      </c>
      <c r="J1078" s="6" t="s">
        <v>58</v>
      </c>
      <c r="K1078" s="6" t="s">
        <v>12</v>
      </c>
      <c r="L1078" s="6" t="s">
        <v>1403</v>
      </c>
      <c r="M1078" s="9">
        <v>1000080.17576</v>
      </c>
      <c r="N1078" s="6" t="s">
        <v>1404</v>
      </c>
      <c r="P1078" s="6" t="str">
        <f>IF(ISBLANK(N1078)=FALSE,IF(ISERROR(INDEX(지갑!$B$2:$B$1048576,MATCH($N1078&amp;O1078,지갑!$J$2:$J$1048576,0))) = TRUE, "", INDEX(지갑!$B$2:$B$1048576,MATCH($N1078&amp;O1078,지갑!$J$2:$J$1048576,0))),"")</f>
        <v>exchange</v>
      </c>
      <c r="Q1078" s="6" t="str">
        <f>IF(ISBLANK(N1078)=FALSE,IF(ISERROR(INDEX(지갑!$C$2:$C$1048576,MATCH($N1078&amp;O1078,지갑!$J$2:$J$1048576,0))) = TRUE, "", INDEX(지갑!$C$2:$C$1048576,MATCH($N1078&amp;O1078,지갑!$J$2:$J$1048576,0))),"")</f>
        <v>FTX</v>
      </c>
      <c r="R1078" s="6" t="str">
        <f>IF(ISBLANK(N1078)=FALSE,IF(ISERROR(INDEX(지갑!$D$2:$D$1048576,MATCH($N1078&amp;O1078,지갑!$J$2:$J$1048576,0))) = TRUE, "", INDEX(지갑!$D$2:$D$1048576,MATCH($N1078&amp;O1078,지갑!$J$2:$J$1048576,0))),"")</f>
        <v>BBRICK</v>
      </c>
      <c r="S1078" s="6" t="s">
        <v>1405</v>
      </c>
      <c r="T1078" s="12">
        <v>44544.258677824073</v>
      </c>
      <c r="U1078" s="2" t="str">
        <f t="shared" si="99"/>
        <v>2021-12-14</v>
      </c>
    </row>
    <row r="1079" spans="1:21">
      <c r="A1079" s="2" t="s">
        <v>3</v>
      </c>
      <c r="B1079" s="2" t="str">
        <f t="shared" si="101"/>
        <v>Huobi</v>
      </c>
      <c r="C1079" s="2" t="str">
        <f t="shared" si="102"/>
        <v>Peertec</v>
      </c>
      <c r="F1079" s="2" t="str">
        <f t="shared" si="100"/>
        <v>USDC</v>
      </c>
      <c r="G1079" s="2" t="str">
        <f>IF(INDEX(지갑!$H:$H,MATCH(A1079&amp;B1079&amp;C1079&amp;D1079&amp;E1079&amp;F1079&amp;H1079,지갑!$K:$K,0))=0, "",INDEX(지갑!$H:$H,MATCH(A1079&amp;B1079&amp;C1079&amp;D1079&amp;E1079&amp;F1079&amp;H1079,지갑!$K:$K,0)))</f>
        <v>TJrPnAJbrzjfqKtGgQ24Yg7p4kaWg73wAT</v>
      </c>
      <c r="I1079" s="6" t="s">
        <v>858</v>
      </c>
      <c r="J1079" s="6" t="s">
        <v>58</v>
      </c>
      <c r="K1079" s="6" t="s">
        <v>12</v>
      </c>
      <c r="L1079" s="6" t="s">
        <v>1403</v>
      </c>
      <c r="M1079" s="9">
        <v>100396.95</v>
      </c>
      <c r="N1079" s="6" t="s">
        <v>381</v>
      </c>
      <c r="P1079" s="6" t="str">
        <f>IF(ISBLANK(N1079)=FALSE,IF(ISERROR(INDEX(지갑!$B$2:$B$1048576,MATCH($N1079&amp;O1079,지갑!$J$2:$J$1048576,0))) = TRUE, "", INDEX(지갑!$B$2:$B$1048576,MATCH($N1079&amp;O1079,지갑!$J$2:$J$1048576,0))),"")</f>
        <v>exchange</v>
      </c>
      <c r="Q1079" s="6" t="str">
        <f>IF(ISBLANK(N1079)=FALSE,IF(ISERROR(INDEX(지갑!$C$2:$C$1048576,MATCH($N1079&amp;O1079,지갑!$J$2:$J$1048576,0))) = TRUE, "", INDEX(지갑!$C$2:$C$1048576,MATCH($N1079&amp;O1079,지갑!$J$2:$J$1048576,0))),"")</f>
        <v>Binance</v>
      </c>
      <c r="R1079" s="6" t="str">
        <f>IF(ISBLANK(N1079)=FALSE,IF(ISERROR(INDEX(지갑!$D$2:$D$1048576,MATCH($N1079&amp;O1079,지갑!$J$2:$J$1048576,0))) = TRUE, "", INDEX(지갑!$D$2:$D$1048576,MATCH($N1079&amp;O1079,지갑!$J$2:$J$1048576,0))),"")</f>
        <v>BBRICK</v>
      </c>
      <c r="S1079" s="6" t="s">
        <v>1406</v>
      </c>
      <c r="T1079" s="12">
        <v>44545.638192465267</v>
      </c>
      <c r="U1079" s="2" t="str">
        <f t="shared" si="99"/>
        <v>2021-12-15</v>
      </c>
    </row>
    <row r="1080" spans="1:21">
      <c r="A1080" s="2" t="s">
        <v>3</v>
      </c>
      <c r="B1080" s="2" t="str">
        <f t="shared" si="101"/>
        <v>Huobi</v>
      </c>
      <c r="C1080" s="2" t="str">
        <f t="shared" si="102"/>
        <v>Peertec</v>
      </c>
      <c r="F1080" s="2" t="str">
        <f t="shared" si="100"/>
        <v>USDC</v>
      </c>
      <c r="G1080" s="2" t="str">
        <f>IF(INDEX(지갑!$H:$H,MATCH(A1080&amp;B1080&amp;C1080&amp;D1080&amp;E1080&amp;F1080&amp;H1080,지갑!$K:$K,0))=0, "",INDEX(지갑!$H:$H,MATCH(A1080&amp;B1080&amp;C1080&amp;D1080&amp;E1080&amp;F1080&amp;H1080,지갑!$K:$K,0)))</f>
        <v>TJrPnAJbrzjfqKtGgQ24Yg7p4kaWg73wAT</v>
      </c>
      <c r="I1080" s="6" t="s">
        <v>858</v>
      </c>
      <c r="J1080" s="6" t="s">
        <v>58</v>
      </c>
      <c r="K1080" s="6" t="s">
        <v>12</v>
      </c>
      <c r="L1080" s="6" t="s">
        <v>1403</v>
      </c>
      <c r="M1080" s="9">
        <v>2999999.95</v>
      </c>
      <c r="N1080" s="6" t="s">
        <v>1407</v>
      </c>
      <c r="P1080" s="6" t="str">
        <f>IF(ISBLANK(N1080)=FALSE,IF(ISERROR(INDEX(지갑!$B$2:$B$1048576,MATCH($N1080&amp;O1080,지갑!$J$2:$J$1048576,0))) = TRUE, "", INDEX(지갑!$B$2:$B$1048576,MATCH($N1080&amp;O1080,지갑!$J$2:$J$1048576,0))),"")</f>
        <v>exchange</v>
      </c>
      <c r="Q1080" s="6" t="str">
        <f>IF(ISBLANK(N1080)=FALSE,IF(ISERROR(INDEX(지갑!$C$2:$C$1048576,MATCH($N1080&amp;O1080,지갑!$J$2:$J$1048576,0))) = TRUE, "", INDEX(지갑!$C$2:$C$1048576,MATCH($N1080&amp;O1080,지갑!$J$2:$J$1048576,0))),"")</f>
        <v>FTX</v>
      </c>
      <c r="R1080" s="6" t="str">
        <f>IF(ISBLANK(N1080)=FALSE,IF(ISERROR(INDEX(지갑!$D$2:$D$1048576,MATCH($N1080&amp;O1080,지갑!$J$2:$J$1048576,0))) = TRUE, "", INDEX(지갑!$D$2:$D$1048576,MATCH($N1080&amp;O1080,지갑!$J$2:$J$1048576,0))),"")</f>
        <v>BBRICK</v>
      </c>
      <c r="S1080" s="6" t="s">
        <v>1408</v>
      </c>
      <c r="T1080" s="12">
        <v>44545.640389108798</v>
      </c>
      <c r="U1080" s="2" t="str">
        <f t="shared" si="99"/>
        <v>2021-12-15</v>
      </c>
    </row>
    <row r="1081" spans="1:21">
      <c r="A1081" s="2" t="s">
        <v>3</v>
      </c>
      <c r="B1081" s="2" t="str">
        <f t="shared" si="101"/>
        <v>Huobi</v>
      </c>
      <c r="C1081" s="2" t="str">
        <f t="shared" si="102"/>
        <v>Peertec</v>
      </c>
      <c r="F1081" s="2" t="str">
        <f t="shared" si="100"/>
        <v>USDT</v>
      </c>
      <c r="G1081" s="2" t="str">
        <f>IF(INDEX(지갑!$H:$H,MATCH(A1081&amp;B1081&amp;C1081&amp;D1081&amp;E1081&amp;F1081&amp;H1081,지갑!$K:$K,0))=0, "",INDEX(지갑!$H:$H,MATCH(A1081&amp;B1081&amp;C1081&amp;D1081&amp;E1081&amp;F1081&amp;H1081,지갑!$K:$K,0)))</f>
        <v>0xdb245cf0aec8bf5d4b3002d00f3e701e80ba380a</v>
      </c>
      <c r="I1081" s="6" t="s">
        <v>858</v>
      </c>
      <c r="J1081" s="6" t="s">
        <v>58</v>
      </c>
      <c r="K1081" s="6" t="s">
        <v>13</v>
      </c>
      <c r="L1081" s="6" t="s">
        <v>1403</v>
      </c>
      <c r="M1081" s="9">
        <v>415226.26902200002</v>
      </c>
      <c r="N1081" s="6" t="s">
        <v>381</v>
      </c>
      <c r="P1081" s="6" t="str">
        <f>IF(ISBLANK(N1081)=FALSE,IF(ISERROR(INDEX(지갑!$B$2:$B$1048576,MATCH($N1081&amp;O1081,지갑!$J$2:$J$1048576,0))) = TRUE, "", INDEX(지갑!$B$2:$B$1048576,MATCH($N1081&amp;O1081,지갑!$J$2:$J$1048576,0))),"")</f>
        <v>exchange</v>
      </c>
      <c r="Q1081" s="6" t="str">
        <f>IF(ISBLANK(N1081)=FALSE,IF(ISERROR(INDEX(지갑!$C$2:$C$1048576,MATCH($N1081&amp;O1081,지갑!$J$2:$J$1048576,0))) = TRUE, "", INDEX(지갑!$C$2:$C$1048576,MATCH($N1081&amp;O1081,지갑!$J$2:$J$1048576,0))),"")</f>
        <v>Binance</v>
      </c>
      <c r="R1081" s="6" t="str">
        <f>IF(ISBLANK(N1081)=FALSE,IF(ISERROR(INDEX(지갑!$D$2:$D$1048576,MATCH($N1081&amp;O1081,지갑!$J$2:$J$1048576,0))) = TRUE, "", INDEX(지갑!$D$2:$D$1048576,MATCH($N1081&amp;O1081,지갑!$J$2:$J$1048576,0))),"")</f>
        <v>BBRICK</v>
      </c>
      <c r="S1081" s="6" t="s">
        <v>1409</v>
      </c>
      <c r="T1081" s="12">
        <v>44545.706284652777</v>
      </c>
      <c r="U1081" s="2" t="str">
        <f t="shared" si="99"/>
        <v>2021-12-15</v>
      </c>
    </row>
    <row r="1082" spans="1:21">
      <c r="A1082" s="2" t="s">
        <v>3</v>
      </c>
      <c r="B1082" s="2" t="str">
        <f t="shared" si="101"/>
        <v>Huobi</v>
      </c>
      <c r="C1082" s="2" t="str">
        <f t="shared" si="102"/>
        <v>Peertec</v>
      </c>
      <c r="F1082" s="2" t="str">
        <f t="shared" si="100"/>
        <v>USDC</v>
      </c>
      <c r="G1082" s="2" t="str">
        <f>IF(INDEX(지갑!$H:$H,MATCH(A1082&amp;B1082&amp;C1082&amp;D1082&amp;E1082&amp;F1082&amp;H1082,지갑!$K:$K,0))=0, "",INDEX(지갑!$H:$H,MATCH(A1082&amp;B1082&amp;C1082&amp;D1082&amp;E1082&amp;F1082&amp;H1082,지갑!$K:$K,0)))</f>
        <v>TJrPnAJbrzjfqKtGgQ24Yg7p4kaWg73wAT</v>
      </c>
      <c r="I1082" s="6" t="s">
        <v>858</v>
      </c>
      <c r="J1082" s="6" t="s">
        <v>58</v>
      </c>
      <c r="K1082" s="6" t="s">
        <v>12</v>
      </c>
      <c r="L1082" s="6" t="s">
        <v>1403</v>
      </c>
      <c r="M1082" s="9">
        <v>737905.07861199998</v>
      </c>
      <c r="N1082" s="6" t="s">
        <v>381</v>
      </c>
      <c r="P1082" s="6" t="str">
        <f>IF(ISBLANK(N1082)=FALSE,IF(ISERROR(INDEX(지갑!$B$2:$B$1048576,MATCH($N1082&amp;O1082,지갑!$J$2:$J$1048576,0))) = TRUE, "", INDEX(지갑!$B$2:$B$1048576,MATCH($N1082&amp;O1082,지갑!$J$2:$J$1048576,0))),"")</f>
        <v>exchange</v>
      </c>
      <c r="Q1082" s="6" t="str">
        <f>IF(ISBLANK(N1082)=FALSE,IF(ISERROR(INDEX(지갑!$C$2:$C$1048576,MATCH($N1082&amp;O1082,지갑!$J$2:$J$1048576,0))) = TRUE, "", INDEX(지갑!$C$2:$C$1048576,MATCH($N1082&amp;O1082,지갑!$J$2:$J$1048576,0))),"")</f>
        <v>Binance</v>
      </c>
      <c r="R1082" s="6" t="str">
        <f>IF(ISBLANK(N1082)=FALSE,IF(ISERROR(INDEX(지갑!$D$2:$D$1048576,MATCH($N1082&amp;O1082,지갑!$J$2:$J$1048576,0))) = TRUE, "", INDEX(지갑!$D$2:$D$1048576,MATCH($N1082&amp;O1082,지갑!$J$2:$J$1048576,0))),"")</f>
        <v>BBRICK</v>
      </c>
      <c r="S1082" s="6" t="s">
        <v>1410</v>
      </c>
      <c r="T1082" s="12">
        <v>44545.719383680553</v>
      </c>
      <c r="U1082" s="2" t="str">
        <f t="shared" si="99"/>
        <v>2021-12-15</v>
      </c>
    </row>
    <row r="1083" spans="1:21">
      <c r="A1083" s="2" t="s">
        <v>3</v>
      </c>
      <c r="B1083" s="2" t="str">
        <f t="shared" si="101"/>
        <v>Huobi</v>
      </c>
      <c r="C1083" s="2" t="str">
        <f t="shared" si="102"/>
        <v>Peertec</v>
      </c>
      <c r="F1083" s="2" t="str">
        <f t="shared" si="100"/>
        <v>HUSD</v>
      </c>
      <c r="G1083" s="2" t="e">
        <f>IF(INDEX(지갑!$H:$H,MATCH(A1083&amp;B1083&amp;C1083&amp;D1083&amp;E1083&amp;F1083&amp;H1083,지갑!$K:$K,0))=0, "",INDEX(지갑!$H:$H,MATCH(A1083&amp;B1083&amp;C1083&amp;D1083&amp;E1083&amp;F1083&amp;H1083,지갑!$K:$K,0)))</f>
        <v>#N/A</v>
      </c>
      <c r="I1083" s="6" t="s">
        <v>858</v>
      </c>
      <c r="J1083" s="6" t="s">
        <v>58</v>
      </c>
      <c r="K1083" s="6" t="s">
        <v>1012</v>
      </c>
      <c r="L1083" s="6" t="s">
        <v>1005</v>
      </c>
      <c r="M1083" s="9">
        <v>1999999.30259997</v>
      </c>
      <c r="N1083" s="6" t="s">
        <v>1411</v>
      </c>
      <c r="P1083" s="6" t="str">
        <f>IF(ISBLANK(N1083)=FALSE,IF(ISERROR(INDEX(지갑!$B$2:$B$1048576,MATCH($N1083&amp;O1083,지갑!$J$2:$J$1048576,0))) = TRUE, "", INDEX(지갑!$B$2:$B$1048576,MATCH($N1083&amp;O1083,지갑!$J$2:$J$1048576,0))),"")</f>
        <v/>
      </c>
      <c r="Q1083" s="6" t="str">
        <f>IF(ISBLANK(N1083)=FALSE,IF(ISERROR(INDEX(지갑!$C$2:$C$1048576,MATCH($N1083&amp;O1083,지갑!$J$2:$J$1048576,0))) = TRUE, "", INDEX(지갑!$C$2:$C$1048576,MATCH($N1083&amp;O1083,지갑!$J$2:$J$1048576,0))),"")</f>
        <v/>
      </c>
      <c r="R1083" s="6" t="str">
        <f>IF(ISBLANK(N1083)=FALSE,IF(ISERROR(INDEX(지갑!$D$2:$D$1048576,MATCH($N1083&amp;O1083,지갑!$J$2:$J$1048576,0))) = TRUE, "", INDEX(지갑!$D$2:$D$1048576,MATCH($N1083&amp;O1083,지갑!$J$2:$J$1048576,0))),"")</f>
        <v/>
      </c>
      <c r="S1083" s="6" t="s">
        <v>1412</v>
      </c>
      <c r="T1083" s="12">
        <v>44545.723708819452</v>
      </c>
      <c r="U1083" s="2" t="str">
        <f t="shared" si="99"/>
        <v>2021-12-15</v>
      </c>
    </row>
    <row r="1084" spans="1:21">
      <c r="A1084" s="2" t="s">
        <v>3</v>
      </c>
      <c r="B1084" s="2" t="str">
        <f t="shared" si="101"/>
        <v>Huobi</v>
      </c>
      <c r="C1084" s="2" t="str">
        <f t="shared" si="102"/>
        <v>Peertec</v>
      </c>
      <c r="F1084" s="2" t="str">
        <f t="shared" si="100"/>
        <v>HUSD</v>
      </c>
      <c r="G1084" s="2" t="e">
        <f>IF(INDEX(지갑!$H:$H,MATCH(A1084&amp;B1084&amp;C1084&amp;D1084&amp;E1084&amp;F1084&amp;H1084,지갑!$K:$K,0))=0, "",INDEX(지갑!$H:$H,MATCH(A1084&amp;B1084&amp;C1084&amp;D1084&amp;E1084&amp;F1084&amp;H1084,지갑!$K:$K,0)))</f>
        <v>#N/A</v>
      </c>
      <c r="I1084" s="6" t="s">
        <v>858</v>
      </c>
      <c r="J1084" s="6" t="s">
        <v>58</v>
      </c>
      <c r="K1084" s="6" t="s">
        <v>1012</v>
      </c>
      <c r="L1084" s="6" t="s">
        <v>1005</v>
      </c>
      <c r="M1084" s="9">
        <v>764783.77274812001</v>
      </c>
      <c r="N1084" s="6" t="s">
        <v>1411</v>
      </c>
      <c r="P1084" s="6" t="str">
        <f>IF(ISBLANK(N1084)=FALSE,IF(ISERROR(INDEX(지갑!$B$2:$B$1048576,MATCH($N1084&amp;O1084,지갑!$J$2:$J$1048576,0))) = TRUE, "", INDEX(지갑!$B$2:$B$1048576,MATCH($N1084&amp;O1084,지갑!$J$2:$J$1048576,0))),"")</f>
        <v/>
      </c>
      <c r="Q1084" s="6" t="str">
        <f>IF(ISBLANK(N1084)=FALSE,IF(ISERROR(INDEX(지갑!$C$2:$C$1048576,MATCH($N1084&amp;O1084,지갑!$J$2:$J$1048576,0))) = TRUE, "", INDEX(지갑!$C$2:$C$1048576,MATCH($N1084&amp;O1084,지갑!$J$2:$J$1048576,0))),"")</f>
        <v/>
      </c>
      <c r="R1084" s="6" t="str">
        <f>IF(ISBLANK(N1084)=FALSE,IF(ISERROR(INDEX(지갑!$D$2:$D$1048576,MATCH($N1084&amp;O1084,지갑!$J$2:$J$1048576,0))) = TRUE, "", INDEX(지갑!$D$2:$D$1048576,MATCH($N1084&amp;O1084,지갑!$J$2:$J$1048576,0))),"")</f>
        <v/>
      </c>
      <c r="S1084" s="6" t="s">
        <v>1413</v>
      </c>
      <c r="T1084" s="12">
        <v>44545.754730428242</v>
      </c>
      <c r="U1084" s="2" t="str">
        <f t="shared" si="99"/>
        <v>2021-12-15</v>
      </c>
    </row>
    <row r="1085" spans="1:21">
      <c r="A1085" s="2" t="s">
        <v>3</v>
      </c>
      <c r="B1085" s="2" t="s">
        <v>6</v>
      </c>
      <c r="C1085" s="2" t="s">
        <v>8</v>
      </c>
      <c r="D1085" s="2" t="s">
        <v>1855</v>
      </c>
      <c r="E1085" s="2">
        <v>10003</v>
      </c>
      <c r="F1085" s="2" t="str">
        <f t="shared" si="100"/>
        <v>USDC</v>
      </c>
      <c r="G1085" s="2" t="str">
        <f>IF(INDEX(지갑!$H:$H,MATCH(A1085&amp;B1085&amp;C1085&amp;D1085&amp;E1085&amp;F1085&amp;H1085,지갑!$K:$K,0))=0, "",INDEX(지갑!$H:$H,MATCH(A1085&amp;B1085&amp;C1085&amp;D1085&amp;E1085&amp;F1085&amp;H1085,지갑!$K:$K,0)))</f>
        <v>0x8E59558B73A92572834169Dc0096df9E42168B57</v>
      </c>
      <c r="I1085" s="6" t="s">
        <v>6</v>
      </c>
      <c r="J1085" s="6" t="s">
        <v>58</v>
      </c>
      <c r="K1085" s="6" t="s">
        <v>12</v>
      </c>
      <c r="L1085" s="6" t="str">
        <f>UPPER(K1085)</f>
        <v>USDC</v>
      </c>
      <c r="M1085" s="23">
        <v>50000</v>
      </c>
      <c r="N1085" s="6" t="s">
        <v>115</v>
      </c>
      <c r="P1085" s="6" t="str">
        <f>IF(ISBLANK(N1085)=FALSE,IF(ISERROR(INDEX(지갑!$B$2:$B$1048576,MATCH($N1085&amp;O1085,지갑!$J$2:$J$1048576,0))) = TRUE, "", INDEX(지갑!$B$2:$B$1048576,MATCH($N1085&amp;O1085,지갑!$J$2:$J$1048576,0))),"")</f>
        <v>Wallet</v>
      </c>
      <c r="Q1085" s="6" t="str">
        <f>IF(ISBLANK(N1085)=FALSE,IF(ISERROR(INDEX(지갑!$C$2:$C$1048576,MATCH($N1085&amp;O1085,지갑!$J$2:$J$1048576,0))) = TRUE, "", INDEX(지갑!$C$2:$C$1048576,MATCH($N1085&amp;O1085,지갑!$J$2:$J$1048576,0))),"")</f>
        <v>Metamask</v>
      </c>
      <c r="R1085" s="6" t="str">
        <f>IF(ISBLANK(N1085)=FALSE,IF(ISERROR(INDEX(지갑!$D$2:$D$1048576,MATCH($N1085&amp;O1085,지갑!$J$2:$J$1048576,0))) = TRUE, "", INDEX(지갑!$D$2:$D$1048576,MATCH($N1085&amp;O1085,지갑!$J$2:$J$1048576,0))),"")</f>
        <v>Peertec</v>
      </c>
      <c r="S1085" s="6" t="s">
        <v>505</v>
      </c>
      <c r="T1085" s="12">
        <v>44648.648564814815</v>
      </c>
      <c r="U1085" s="2" t="str">
        <f t="shared" si="99"/>
        <v>2022-03-28</v>
      </c>
    </row>
    <row r="1086" spans="1:21">
      <c r="A1086" s="2" t="s">
        <v>3</v>
      </c>
      <c r="B1086" s="2" t="s">
        <v>6</v>
      </c>
      <c r="C1086" s="2" t="s">
        <v>8</v>
      </c>
      <c r="D1086" s="2" t="s">
        <v>1855</v>
      </c>
      <c r="E1086" s="2">
        <v>10003</v>
      </c>
      <c r="F1086" s="2" t="str">
        <f t="shared" si="100"/>
        <v>USDC</v>
      </c>
      <c r="G1086" s="2" t="str">
        <f>IF(INDEX(지갑!$H:$H,MATCH(A1086&amp;B1086&amp;C1086&amp;D1086&amp;E1086&amp;F1086&amp;H1086,지갑!$K:$K,0))=0, "",INDEX(지갑!$H:$H,MATCH(A1086&amp;B1086&amp;C1086&amp;D1086&amp;E1086&amp;F1086&amp;H1086,지갑!$K:$K,0)))</f>
        <v>0x8E59558B73A92572834169Dc0096df9E42168B57</v>
      </c>
      <c r="I1086" s="6" t="s">
        <v>6</v>
      </c>
      <c r="J1086" s="6" t="s">
        <v>58</v>
      </c>
      <c r="K1086" s="6" t="s">
        <v>12</v>
      </c>
      <c r="L1086" s="6" t="str">
        <f>UPPER(K1086)</f>
        <v>USDC</v>
      </c>
      <c r="M1086" s="23">
        <v>110000</v>
      </c>
      <c r="N1086" s="6" t="s">
        <v>115</v>
      </c>
      <c r="P1086" s="6" t="str">
        <f>IF(ISBLANK(N1086)=FALSE,IF(ISERROR(INDEX(지갑!$B$2:$B$1048576,MATCH($N1086&amp;O1086,지갑!$J$2:$J$1048576,0))) = TRUE, "", INDEX(지갑!$B$2:$B$1048576,MATCH($N1086&amp;O1086,지갑!$J$2:$J$1048576,0))),"")</f>
        <v>Wallet</v>
      </c>
      <c r="Q1086" s="6" t="str">
        <f>IF(ISBLANK(N1086)=FALSE,IF(ISERROR(INDEX(지갑!$C$2:$C$1048576,MATCH($N1086&amp;O1086,지갑!$J$2:$J$1048576,0))) = TRUE, "", INDEX(지갑!$C$2:$C$1048576,MATCH($N1086&amp;O1086,지갑!$J$2:$J$1048576,0))),"")</f>
        <v>Metamask</v>
      </c>
      <c r="R1086" s="6" t="str">
        <f>IF(ISBLANK(N1086)=FALSE,IF(ISERROR(INDEX(지갑!$D$2:$D$1048576,MATCH($N1086&amp;O1086,지갑!$J$2:$J$1048576,0))) = TRUE, "", INDEX(지갑!$D$2:$D$1048576,MATCH($N1086&amp;O1086,지갑!$J$2:$J$1048576,0))),"")</f>
        <v>Peertec</v>
      </c>
      <c r="S1086" s="6" t="s">
        <v>506</v>
      </c>
      <c r="T1086" s="12">
        <v>44648.387986111113</v>
      </c>
      <c r="U1086" s="2" t="str">
        <f t="shared" si="99"/>
        <v>2022-03-28</v>
      </c>
    </row>
    <row r="1087" spans="1:21">
      <c r="A1087" s="2" t="s">
        <v>3</v>
      </c>
      <c r="B1087" s="2" t="str">
        <f t="shared" ref="B1087:C1090" si="103">I1087</f>
        <v>Huobi</v>
      </c>
      <c r="C1087" s="2" t="str">
        <f t="shared" si="103"/>
        <v>Peertec</v>
      </c>
      <c r="F1087" s="2" t="str">
        <f t="shared" si="100"/>
        <v>USDT</v>
      </c>
      <c r="G1087" s="2" t="str">
        <f>IF(INDEX(지갑!$H:$H,MATCH(A1087&amp;B1087&amp;C1087&amp;D1087&amp;E1087&amp;F1087&amp;H1087,지갑!$K:$K,0))=0, "",INDEX(지갑!$H:$H,MATCH(A1087&amp;B1087&amp;C1087&amp;D1087&amp;E1087&amp;F1087&amp;H1087,지갑!$K:$K,0)))</f>
        <v>0xdb245cf0aec8bf5d4b3002d00f3e701e80ba380a</v>
      </c>
      <c r="I1087" s="6" t="s">
        <v>858</v>
      </c>
      <c r="J1087" s="6" t="s">
        <v>58</v>
      </c>
      <c r="K1087" s="6" t="s">
        <v>13</v>
      </c>
      <c r="L1087" s="6" t="s">
        <v>1403</v>
      </c>
      <c r="M1087" s="9">
        <v>3000000</v>
      </c>
      <c r="N1087" s="6" t="s">
        <v>381</v>
      </c>
      <c r="P1087" s="6" t="str">
        <f>IF(ISBLANK(N1087)=FALSE,IF(ISERROR(INDEX(지갑!$B$2:$B$1048576,MATCH($N1087&amp;O1087,지갑!$J$2:$J$1048576,0))) = TRUE, "", INDEX(지갑!$B$2:$B$1048576,MATCH($N1087&amp;O1087,지갑!$J$2:$J$1048576,0))),"")</f>
        <v>exchange</v>
      </c>
      <c r="Q1087" s="6" t="str">
        <f>IF(ISBLANK(N1087)=FALSE,IF(ISERROR(INDEX(지갑!$C$2:$C$1048576,MATCH($N1087&amp;O1087,지갑!$J$2:$J$1048576,0))) = TRUE, "", INDEX(지갑!$C$2:$C$1048576,MATCH($N1087&amp;O1087,지갑!$J$2:$J$1048576,0))),"")</f>
        <v>Binance</v>
      </c>
      <c r="R1087" s="6" t="str">
        <f>IF(ISBLANK(N1087)=FALSE,IF(ISERROR(INDEX(지갑!$D$2:$D$1048576,MATCH($N1087&amp;O1087,지갑!$J$2:$J$1048576,0))) = TRUE, "", INDEX(지갑!$D$2:$D$1048576,MATCH($N1087&amp;O1087,지갑!$J$2:$J$1048576,0))),"")</f>
        <v>BBRICK</v>
      </c>
      <c r="T1087" s="12">
        <v>44546.629033310193</v>
      </c>
      <c r="U1087" s="2" t="str">
        <f t="shared" si="99"/>
        <v>2021-12-16</v>
      </c>
    </row>
    <row r="1088" spans="1:21">
      <c r="A1088" s="2" t="s">
        <v>3</v>
      </c>
      <c r="B1088" s="2" t="str">
        <f t="shared" si="103"/>
        <v>Huobi</v>
      </c>
      <c r="C1088" s="2" t="str">
        <f t="shared" si="103"/>
        <v>Peertec</v>
      </c>
      <c r="F1088" s="2" t="str">
        <f t="shared" si="100"/>
        <v>USDT</v>
      </c>
      <c r="G1088" s="2" t="str">
        <f>IF(INDEX(지갑!$H:$H,MATCH(A1088&amp;B1088&amp;C1088&amp;D1088&amp;E1088&amp;F1088&amp;H1088,지갑!$K:$K,0))=0, "",INDEX(지갑!$H:$H,MATCH(A1088&amp;B1088&amp;C1088&amp;D1088&amp;E1088&amp;F1088&amp;H1088,지갑!$K:$K,0)))</f>
        <v>0xdb245cf0aec8bf5d4b3002d00f3e701e80ba380a</v>
      </c>
      <c r="I1088" s="6" t="s">
        <v>858</v>
      </c>
      <c r="J1088" s="6" t="s">
        <v>58</v>
      </c>
      <c r="K1088" s="6" t="s">
        <v>13</v>
      </c>
      <c r="L1088" s="6" t="s">
        <v>868</v>
      </c>
      <c r="M1088" s="9">
        <v>1000000</v>
      </c>
      <c r="N1088" s="6" t="s">
        <v>77</v>
      </c>
      <c r="P1088" s="6" t="str">
        <f>IF(ISBLANK(N1088)=FALSE,IF(ISERROR(INDEX(지갑!$B$2:$B$1048576,MATCH($N1088&amp;O1088,지갑!$J$2:$J$1048576,0))) = TRUE, "", INDEX(지갑!$B$2:$B$1048576,MATCH($N1088&amp;O1088,지갑!$J$2:$J$1048576,0))),"")</f>
        <v>exchange</v>
      </c>
      <c r="Q1088" s="6" t="str">
        <f>IF(ISBLANK(N1088)=FALSE,IF(ISERROR(INDEX(지갑!$C$2:$C$1048576,MATCH($N1088&amp;O1088,지갑!$J$2:$J$1048576,0))) = TRUE, "", INDEX(지갑!$C$2:$C$1048576,MATCH($N1088&amp;O1088,지갑!$J$2:$J$1048576,0))),"")</f>
        <v>Binance</v>
      </c>
      <c r="R1088" s="6" t="str">
        <f>IF(ISBLANK(N1088)=FALSE,IF(ISERROR(INDEX(지갑!$D$2:$D$1048576,MATCH($N1088&amp;O1088,지갑!$J$2:$J$1048576,0))) = TRUE, "", INDEX(지갑!$D$2:$D$1048576,MATCH($N1088&amp;O1088,지갑!$J$2:$J$1048576,0))),"")</f>
        <v>BBRICK</v>
      </c>
      <c r="S1088" s="6" t="s">
        <v>1414</v>
      </c>
      <c r="T1088" s="12">
        <v>44546.642744629629</v>
      </c>
      <c r="U1088" s="2" t="str">
        <f t="shared" si="99"/>
        <v>2021-12-16</v>
      </c>
    </row>
    <row r="1089" spans="1:21">
      <c r="A1089" s="2" t="s">
        <v>3</v>
      </c>
      <c r="B1089" s="2" t="str">
        <f t="shared" si="103"/>
        <v>Huobi</v>
      </c>
      <c r="C1089" s="2" t="str">
        <f t="shared" si="103"/>
        <v>Peertec</v>
      </c>
      <c r="F1089" s="2" t="str">
        <f t="shared" si="100"/>
        <v>USDT</v>
      </c>
      <c r="G1089" s="2" t="str">
        <f>IF(INDEX(지갑!$H:$H,MATCH(A1089&amp;B1089&amp;C1089&amp;D1089&amp;E1089&amp;F1089&amp;H1089,지갑!$K:$K,0))=0, "",INDEX(지갑!$H:$H,MATCH(A1089&amp;B1089&amp;C1089&amp;D1089&amp;E1089&amp;F1089&amp;H1089,지갑!$K:$K,0)))</f>
        <v>0xdb245cf0aec8bf5d4b3002d00f3e701e80ba380a</v>
      </c>
      <c r="I1089" s="6" t="s">
        <v>858</v>
      </c>
      <c r="J1089" s="6" t="s">
        <v>58</v>
      </c>
      <c r="K1089" s="6" t="s">
        <v>13</v>
      </c>
      <c r="L1089" s="6" t="s">
        <v>868</v>
      </c>
      <c r="M1089" s="9">
        <v>1000000</v>
      </c>
      <c r="N1089" s="6" t="s">
        <v>77</v>
      </c>
      <c r="P1089" s="6" t="str">
        <f>IF(ISBLANK(N1089)=FALSE,IF(ISERROR(INDEX(지갑!$B$2:$B$1048576,MATCH($N1089&amp;O1089,지갑!$J$2:$J$1048576,0))) = TRUE, "", INDEX(지갑!$B$2:$B$1048576,MATCH($N1089&amp;O1089,지갑!$J$2:$J$1048576,0))),"")</f>
        <v>exchange</v>
      </c>
      <c r="Q1089" s="6" t="str">
        <f>IF(ISBLANK(N1089)=FALSE,IF(ISERROR(INDEX(지갑!$C$2:$C$1048576,MATCH($N1089&amp;O1089,지갑!$J$2:$J$1048576,0))) = TRUE, "", INDEX(지갑!$C$2:$C$1048576,MATCH($N1089&amp;O1089,지갑!$J$2:$J$1048576,0))),"")</f>
        <v>Binance</v>
      </c>
      <c r="R1089" s="6" t="str">
        <f>IF(ISBLANK(N1089)=FALSE,IF(ISERROR(INDEX(지갑!$D$2:$D$1048576,MATCH($N1089&amp;O1089,지갑!$J$2:$J$1048576,0))) = TRUE, "", INDEX(지갑!$D$2:$D$1048576,MATCH($N1089&amp;O1089,지갑!$J$2:$J$1048576,0))),"")</f>
        <v>BBRICK</v>
      </c>
      <c r="S1089" s="6" t="s">
        <v>1415</v>
      </c>
      <c r="T1089" s="12">
        <v>44546.649127893521</v>
      </c>
      <c r="U1089" s="2" t="str">
        <f t="shared" si="99"/>
        <v>2021-12-16</v>
      </c>
    </row>
    <row r="1090" spans="1:21">
      <c r="A1090" s="2" t="s">
        <v>3</v>
      </c>
      <c r="B1090" s="2" t="str">
        <f t="shared" si="103"/>
        <v>Huobi</v>
      </c>
      <c r="C1090" s="2" t="str">
        <f t="shared" si="103"/>
        <v>Peertec</v>
      </c>
      <c r="F1090" s="2" t="str">
        <f t="shared" si="100"/>
        <v>USDT</v>
      </c>
      <c r="G1090" s="2" t="str">
        <f>IF(INDEX(지갑!$H:$H,MATCH(A1090&amp;B1090&amp;C1090&amp;D1090&amp;E1090&amp;F1090&amp;H1090,지갑!$K:$K,0))=0, "",INDEX(지갑!$H:$H,MATCH(A1090&amp;B1090&amp;C1090&amp;D1090&amp;E1090&amp;F1090&amp;H1090,지갑!$K:$K,0)))</f>
        <v>0xdb245cf0aec8bf5d4b3002d00f3e701e80ba380a</v>
      </c>
      <c r="I1090" s="6" t="s">
        <v>858</v>
      </c>
      <c r="J1090" s="6" t="s">
        <v>58</v>
      </c>
      <c r="K1090" s="6" t="s">
        <v>13</v>
      </c>
      <c r="L1090" s="6" t="s">
        <v>868</v>
      </c>
      <c r="M1090" s="9">
        <v>1000000</v>
      </c>
      <c r="N1090" s="6" t="s">
        <v>77</v>
      </c>
      <c r="P1090" s="6" t="str">
        <f>IF(ISBLANK(N1090)=FALSE,IF(ISERROR(INDEX(지갑!$B$2:$B$1048576,MATCH($N1090&amp;O1090,지갑!$J$2:$J$1048576,0))) = TRUE, "", INDEX(지갑!$B$2:$B$1048576,MATCH($N1090&amp;O1090,지갑!$J$2:$J$1048576,0))),"")</f>
        <v>exchange</v>
      </c>
      <c r="Q1090" s="6" t="str">
        <f>IF(ISBLANK(N1090)=FALSE,IF(ISERROR(INDEX(지갑!$C$2:$C$1048576,MATCH($N1090&amp;O1090,지갑!$J$2:$J$1048576,0))) = TRUE, "", INDEX(지갑!$C$2:$C$1048576,MATCH($N1090&amp;O1090,지갑!$J$2:$J$1048576,0))),"")</f>
        <v>Binance</v>
      </c>
      <c r="R1090" s="6" t="str">
        <f>IF(ISBLANK(N1090)=FALSE,IF(ISERROR(INDEX(지갑!$D$2:$D$1048576,MATCH($N1090&amp;O1090,지갑!$J$2:$J$1048576,0))) = TRUE, "", INDEX(지갑!$D$2:$D$1048576,MATCH($N1090&amp;O1090,지갑!$J$2:$J$1048576,0))),"")</f>
        <v>BBRICK</v>
      </c>
      <c r="S1090" s="6" t="s">
        <v>1416</v>
      </c>
      <c r="T1090" s="12">
        <v>44546.65409434028</v>
      </c>
      <c r="U1090" s="2" t="str">
        <f t="shared" si="99"/>
        <v>2021-12-16</v>
      </c>
    </row>
    <row r="1091" spans="1:21">
      <c r="A1091" s="2" t="s">
        <v>3</v>
      </c>
      <c r="B1091" s="2" t="s">
        <v>6</v>
      </c>
      <c r="C1091" s="2" t="s">
        <v>8</v>
      </c>
      <c r="D1091" s="2" t="s">
        <v>1855</v>
      </c>
      <c r="E1091" s="2">
        <v>10003</v>
      </c>
      <c r="F1091" s="2" t="str">
        <f t="shared" si="100"/>
        <v>USDC</v>
      </c>
      <c r="G1091" s="2" t="str">
        <f>IF(INDEX(지갑!$H:$H,MATCH(A1091&amp;B1091&amp;C1091&amp;D1091&amp;E1091&amp;F1091&amp;H1091,지갑!$K:$K,0))=0, "",INDEX(지갑!$H:$H,MATCH(A1091&amp;B1091&amp;C1091&amp;D1091&amp;E1091&amp;F1091&amp;H1091,지갑!$K:$K,0)))</f>
        <v>0x8E59558B73A92572834169Dc0096df9E42168B57</v>
      </c>
      <c r="I1091" s="6" t="s">
        <v>6</v>
      </c>
      <c r="J1091" s="6" t="s">
        <v>58</v>
      </c>
      <c r="K1091" s="6" t="s">
        <v>12</v>
      </c>
      <c r="L1091" s="6" t="str">
        <f>UPPER(K1091)</f>
        <v>USDC</v>
      </c>
      <c r="M1091" s="23">
        <v>120000</v>
      </c>
      <c r="N1091" s="6" t="s">
        <v>115</v>
      </c>
      <c r="P1091" s="6" t="str">
        <f>IF(ISBLANK(N1091)=FALSE,IF(ISERROR(INDEX(지갑!$B$2:$B$1048576,MATCH($N1091&amp;O1091,지갑!$J$2:$J$1048576,0))) = TRUE, "", INDEX(지갑!$B$2:$B$1048576,MATCH($N1091&amp;O1091,지갑!$J$2:$J$1048576,0))),"")</f>
        <v>Wallet</v>
      </c>
      <c r="Q1091" s="6" t="str">
        <f>IF(ISBLANK(N1091)=FALSE,IF(ISERROR(INDEX(지갑!$C$2:$C$1048576,MATCH($N1091&amp;O1091,지갑!$J$2:$J$1048576,0))) = TRUE, "", INDEX(지갑!$C$2:$C$1048576,MATCH($N1091&amp;O1091,지갑!$J$2:$J$1048576,0))),"")</f>
        <v>Metamask</v>
      </c>
      <c r="R1091" s="6" t="str">
        <f>IF(ISBLANK(N1091)=FALSE,IF(ISERROR(INDEX(지갑!$D$2:$D$1048576,MATCH($N1091&amp;O1091,지갑!$J$2:$J$1048576,0))) = TRUE, "", INDEX(지갑!$D$2:$D$1048576,MATCH($N1091&amp;O1091,지갑!$J$2:$J$1048576,0))),"")</f>
        <v>Peertec</v>
      </c>
      <c r="S1091" s="6" t="s">
        <v>507</v>
      </c>
      <c r="T1091" s="12">
        <v>44647.516377314816</v>
      </c>
      <c r="U1091" s="2" t="str">
        <f t="shared" ref="U1091:U1154" si="104">TEXT(T1091, "yyyy-mm-dd")</f>
        <v>2022-03-27</v>
      </c>
    </row>
    <row r="1092" spans="1:21">
      <c r="A1092" s="2" t="s">
        <v>3</v>
      </c>
      <c r="B1092" s="2" t="s">
        <v>6</v>
      </c>
      <c r="C1092" s="2" t="s">
        <v>8</v>
      </c>
      <c r="D1092" s="2" t="s">
        <v>1855</v>
      </c>
      <c r="E1092" s="2">
        <v>10003</v>
      </c>
      <c r="F1092" s="2" t="str">
        <f t="shared" si="100"/>
        <v>ETH</v>
      </c>
      <c r="G1092" s="2" t="str">
        <f>IF(INDEX(지갑!$H:$H,MATCH(A1092&amp;B1092&amp;C1092&amp;D1092&amp;E1092&amp;F1092&amp;H1092,지갑!$K:$K,0))=0, "",INDEX(지갑!$H:$H,MATCH(A1092&amp;B1092&amp;C1092&amp;D1092&amp;E1092&amp;F1092&amp;H1092,지갑!$K:$K,0)))</f>
        <v>0xaB4Bfe506a3Cb36ADDf97678293bD429B9951726</v>
      </c>
      <c r="I1092" s="6" t="s">
        <v>6</v>
      </c>
      <c r="J1092" s="6" t="s">
        <v>58</v>
      </c>
      <c r="K1092" s="6" t="s">
        <v>11</v>
      </c>
      <c r="L1092" s="6" t="str">
        <f>UPPER(K1092)</f>
        <v>ETH</v>
      </c>
      <c r="M1092" s="23">
        <v>0.5</v>
      </c>
      <c r="N1092" s="6" t="s">
        <v>115</v>
      </c>
      <c r="P1092" s="6" t="str">
        <f>IF(ISBLANK(N1092)=FALSE,IF(ISERROR(INDEX(지갑!$B$2:$B$1048576,MATCH($N1092&amp;O1092,지갑!$J$2:$J$1048576,0))) = TRUE, "", INDEX(지갑!$B$2:$B$1048576,MATCH($N1092&amp;O1092,지갑!$J$2:$J$1048576,0))),"")</f>
        <v>Wallet</v>
      </c>
      <c r="Q1092" s="6" t="str">
        <f>IF(ISBLANK(N1092)=FALSE,IF(ISERROR(INDEX(지갑!$C$2:$C$1048576,MATCH($N1092&amp;O1092,지갑!$J$2:$J$1048576,0))) = TRUE, "", INDEX(지갑!$C$2:$C$1048576,MATCH($N1092&amp;O1092,지갑!$J$2:$J$1048576,0))),"")</f>
        <v>Metamask</v>
      </c>
      <c r="R1092" s="6" t="str">
        <f>IF(ISBLANK(N1092)=FALSE,IF(ISERROR(INDEX(지갑!$D$2:$D$1048576,MATCH($N1092&amp;O1092,지갑!$J$2:$J$1048576,0))) = TRUE, "", INDEX(지갑!$D$2:$D$1048576,MATCH($N1092&amp;O1092,지갑!$J$2:$J$1048576,0))),"")</f>
        <v>Peertec</v>
      </c>
      <c r="S1092" s="6" t="s">
        <v>508</v>
      </c>
      <c r="T1092" s="12">
        <v>44645.424074074072</v>
      </c>
      <c r="U1092" s="2" t="str">
        <f t="shared" si="104"/>
        <v>2022-03-25</v>
      </c>
    </row>
    <row r="1093" spans="1:21">
      <c r="A1093" s="2" t="s">
        <v>3</v>
      </c>
      <c r="B1093" s="2" t="str">
        <f>I1093</f>
        <v>Huobi</v>
      </c>
      <c r="C1093" s="2" t="str">
        <f>J1093</f>
        <v>Peertec</v>
      </c>
      <c r="F1093" s="2" t="str">
        <f t="shared" si="100"/>
        <v>MATIC</v>
      </c>
      <c r="G1093" s="2" t="e">
        <f>IF(INDEX(지갑!$H:$H,MATCH(A1093&amp;B1093&amp;C1093&amp;D1093&amp;E1093&amp;F1093&amp;H1093,지갑!$K:$K,0))=0, "",INDEX(지갑!$H:$H,MATCH(A1093&amp;B1093&amp;C1093&amp;D1093&amp;E1093&amp;F1093&amp;H1093,지갑!$K:$K,0)))</f>
        <v>#N/A</v>
      </c>
      <c r="I1093" s="6" t="s">
        <v>858</v>
      </c>
      <c r="J1093" s="6" t="s">
        <v>58</v>
      </c>
      <c r="K1093" s="6" t="s">
        <v>103</v>
      </c>
      <c r="L1093" s="6" t="s">
        <v>103</v>
      </c>
      <c r="M1093" s="9">
        <v>1109854.56</v>
      </c>
      <c r="N1093" s="6" t="s">
        <v>352</v>
      </c>
      <c r="P1093" s="6" t="str">
        <f>IF(ISBLANK(N1093)=FALSE,IF(ISERROR(INDEX(지갑!$B$2:$B$1048576,MATCH($N1093&amp;O1093,지갑!$J$2:$J$1048576,0))) = TRUE, "", INDEX(지갑!$B$2:$B$1048576,MATCH($N1093&amp;O1093,지갑!$J$2:$J$1048576,0))),"")</f>
        <v/>
      </c>
      <c r="Q1093" s="6" t="str">
        <f>IF(ISBLANK(N1093)=FALSE,IF(ISERROR(INDEX(지갑!$C$2:$C$1048576,MATCH($N1093&amp;O1093,지갑!$J$2:$J$1048576,0))) = TRUE, "", INDEX(지갑!$C$2:$C$1048576,MATCH($N1093&amp;O1093,지갑!$J$2:$J$1048576,0))),"")</f>
        <v/>
      </c>
      <c r="R1093" s="6" t="str">
        <f>IF(ISBLANK(N1093)=FALSE,IF(ISERROR(INDEX(지갑!$D$2:$D$1048576,MATCH($N1093&amp;O1093,지갑!$J$2:$J$1048576,0))) = TRUE, "", INDEX(지갑!$D$2:$D$1048576,MATCH($N1093&amp;O1093,지갑!$J$2:$J$1048576,0))),"")</f>
        <v/>
      </c>
      <c r="S1093" s="6" t="s">
        <v>1417</v>
      </c>
      <c r="T1093" s="12">
        <v>44557.808604652782</v>
      </c>
      <c r="U1093" s="2" t="str">
        <f t="shared" si="104"/>
        <v>2021-12-27</v>
      </c>
    </row>
    <row r="1094" spans="1:21">
      <c r="A1094" s="2" t="s">
        <v>3</v>
      </c>
      <c r="B1094" s="2" t="s">
        <v>6</v>
      </c>
      <c r="C1094" s="2" t="s">
        <v>8</v>
      </c>
      <c r="D1094" s="2" t="s">
        <v>1855</v>
      </c>
      <c r="E1094" s="2">
        <v>10003</v>
      </c>
      <c r="F1094" s="2" t="str">
        <f t="shared" si="100"/>
        <v>USDC</v>
      </c>
      <c r="G1094" s="2" t="str">
        <f>IF(INDEX(지갑!$H:$H,MATCH(A1094&amp;B1094&amp;C1094&amp;D1094&amp;E1094&amp;F1094&amp;H1094,지갑!$K:$K,0))=0, "",INDEX(지갑!$H:$H,MATCH(A1094&amp;B1094&amp;C1094&amp;D1094&amp;E1094&amp;F1094&amp;H1094,지갑!$K:$K,0)))</f>
        <v>0x8E59558B73A92572834169Dc0096df9E42168B57</v>
      </c>
      <c r="I1094" s="6" t="s">
        <v>6</v>
      </c>
      <c r="J1094" s="6" t="s">
        <v>58</v>
      </c>
      <c r="K1094" s="6" t="s">
        <v>12</v>
      </c>
      <c r="L1094" s="6" t="str">
        <f>UPPER(K1094)</f>
        <v>USDC</v>
      </c>
      <c r="M1094" s="23">
        <v>150000</v>
      </c>
      <c r="N1094" s="6" t="s">
        <v>115</v>
      </c>
      <c r="P1094" s="6" t="str">
        <f>IF(ISBLANK(N1094)=FALSE,IF(ISERROR(INDEX(지갑!$B$2:$B$1048576,MATCH($N1094&amp;O1094,지갑!$J$2:$J$1048576,0))) = TRUE, "", INDEX(지갑!$B$2:$B$1048576,MATCH($N1094&amp;O1094,지갑!$J$2:$J$1048576,0))),"")</f>
        <v>Wallet</v>
      </c>
      <c r="Q1094" s="6" t="str">
        <f>IF(ISBLANK(N1094)=FALSE,IF(ISERROR(INDEX(지갑!$C$2:$C$1048576,MATCH($N1094&amp;O1094,지갑!$J$2:$J$1048576,0))) = TRUE, "", INDEX(지갑!$C$2:$C$1048576,MATCH($N1094&amp;O1094,지갑!$J$2:$J$1048576,0))),"")</f>
        <v>Metamask</v>
      </c>
      <c r="R1094" s="6" t="str">
        <f>IF(ISBLANK(N1094)=FALSE,IF(ISERROR(INDEX(지갑!$D$2:$D$1048576,MATCH($N1094&amp;O1094,지갑!$J$2:$J$1048576,0))) = TRUE, "", INDEX(지갑!$D$2:$D$1048576,MATCH($N1094&amp;O1094,지갑!$J$2:$J$1048576,0))),"")</f>
        <v>Peertec</v>
      </c>
      <c r="S1094" s="6" t="s">
        <v>509</v>
      </c>
      <c r="T1094" s="12">
        <v>44645.412569444445</v>
      </c>
      <c r="U1094" s="2" t="str">
        <f t="shared" si="104"/>
        <v>2022-03-25</v>
      </c>
    </row>
    <row r="1095" spans="1:21">
      <c r="A1095" s="2" t="s">
        <v>3</v>
      </c>
      <c r="B1095" s="2" t="s">
        <v>6</v>
      </c>
      <c r="C1095" s="2" t="s">
        <v>8</v>
      </c>
      <c r="D1095" s="2" t="s">
        <v>1855</v>
      </c>
      <c r="E1095" s="2">
        <v>10003</v>
      </c>
      <c r="F1095" s="2" t="str">
        <f t="shared" si="100"/>
        <v>XRP</v>
      </c>
      <c r="G1095" s="2" t="str">
        <f>IF(INDEX(지갑!$H:$H,MATCH(A1095&amp;B1095&amp;C1095&amp;D1095&amp;E1095&amp;F1095&amp;H1095,지갑!$K:$K,0))=0, "",INDEX(지갑!$H:$H,MATCH(A1095&amp;B1095&amp;C1095&amp;D1095&amp;E1095&amp;F1095&amp;H1095,지갑!$K:$K,0)))</f>
        <v>rPFXvVo2fYXVPdV9gCHQouHsMgMhQ2aUwM</v>
      </c>
      <c r="H1095" s="2">
        <v>3680179910</v>
      </c>
      <c r="I1095" s="6" t="s">
        <v>6</v>
      </c>
      <c r="J1095" s="6" t="s">
        <v>58</v>
      </c>
      <c r="K1095" s="6" t="s">
        <v>10</v>
      </c>
      <c r="L1095" s="6" t="str">
        <f>UPPER(K1095)</f>
        <v>XRP</v>
      </c>
      <c r="M1095" s="23">
        <v>17483.934799999999</v>
      </c>
      <c r="N1095" s="6" t="s">
        <v>93</v>
      </c>
      <c r="O1095" s="6">
        <v>6449</v>
      </c>
      <c r="P1095" s="6" t="str">
        <f>IF(ISBLANK(N1095)=FALSE,IF(ISERROR(INDEX(지갑!$B$2:$B$1048576,MATCH($N1095&amp;O1095,지갑!$J$2:$J$1048576,0))) = TRUE, "", INDEX(지갑!$B$2:$B$1048576,MATCH($N1095&amp;O1095,지갑!$J$2:$J$1048576,0))),"")</f>
        <v>exchange</v>
      </c>
      <c r="Q1095" s="6" t="str">
        <f>IF(ISBLANK(N1095)=FALSE,IF(ISERROR(INDEX(지갑!$C$2:$C$1048576,MATCH($N1095&amp;O1095,지갑!$J$2:$J$1048576,0))) = TRUE, "", INDEX(지갑!$C$2:$C$1048576,MATCH($N1095&amp;O1095,지갑!$J$2:$J$1048576,0))),"")</f>
        <v>GDAC</v>
      </c>
      <c r="R1095" s="6" t="str">
        <f>IF(ISBLANK(N1095)=FALSE,IF(ISERROR(INDEX(지갑!$D$2:$D$1048576,MATCH($N1095&amp;O1095,지갑!$J$2:$J$1048576,0))) = TRUE, "", INDEX(지갑!$D$2:$D$1048576,MATCH($N1095&amp;O1095,지갑!$J$2:$J$1048576,0))),"")</f>
        <v>Peertec</v>
      </c>
      <c r="S1095" s="6" t="s">
        <v>510</v>
      </c>
      <c r="T1095" s="12">
        <v>44644.391423611109</v>
      </c>
      <c r="U1095" s="2" t="str">
        <f t="shared" si="104"/>
        <v>2022-03-24</v>
      </c>
    </row>
    <row r="1096" spans="1:21">
      <c r="A1096" s="2" t="s">
        <v>3</v>
      </c>
      <c r="B1096" s="2" t="str">
        <f t="shared" ref="B1096:C1099" si="105">I1096</f>
        <v>Huobi</v>
      </c>
      <c r="C1096" s="2" t="str">
        <f t="shared" si="105"/>
        <v>Peertec</v>
      </c>
      <c r="F1096" s="2" t="str">
        <f t="shared" si="100"/>
        <v>MATIC</v>
      </c>
      <c r="G1096" s="2" t="e">
        <f>IF(INDEX(지갑!$H:$H,MATCH(A1096&amp;B1096&amp;C1096&amp;D1096&amp;E1096&amp;F1096&amp;H1096,지갑!$K:$K,0))=0, "",INDEX(지갑!$H:$H,MATCH(A1096&amp;B1096&amp;C1096&amp;D1096&amp;E1096&amp;F1096&amp;H1096,지갑!$K:$K,0)))</f>
        <v>#N/A</v>
      </c>
      <c r="I1096" s="6" t="s">
        <v>858</v>
      </c>
      <c r="J1096" s="6" t="s">
        <v>58</v>
      </c>
      <c r="K1096" s="6" t="s">
        <v>103</v>
      </c>
      <c r="L1096" s="6" t="s">
        <v>103</v>
      </c>
      <c r="M1096" s="9">
        <v>2001117.4031475901</v>
      </c>
      <c r="N1096" s="6" t="s">
        <v>27</v>
      </c>
      <c r="P1096" s="6" t="str">
        <f>IF(ISBLANK(N1096)=FALSE,IF(ISERROR(INDEX(지갑!$B$2:$B$1048576,MATCH($N1096&amp;O1096,지갑!$J$2:$J$1048576,0))) = TRUE, "", INDEX(지갑!$B$2:$B$1048576,MATCH($N1096&amp;O1096,지갑!$J$2:$J$1048576,0))),"")</f>
        <v>exchange</v>
      </c>
      <c r="Q1096" s="6" t="str">
        <f>IF(ISBLANK(N1096)=FALSE,IF(ISERROR(INDEX(지갑!$C$2:$C$1048576,MATCH($N1096&amp;O1096,지갑!$J$2:$J$1048576,0))) = TRUE, "", INDEX(지갑!$C$2:$C$1048576,MATCH($N1096&amp;O1096,지갑!$J$2:$J$1048576,0))),"")</f>
        <v>FTX</v>
      </c>
      <c r="R1096" s="6" t="str">
        <f>IF(ISBLANK(N1096)=FALSE,IF(ISERROR(INDEX(지갑!$D$2:$D$1048576,MATCH($N1096&amp;O1096,지갑!$J$2:$J$1048576,0))) = TRUE, "", INDEX(지갑!$D$2:$D$1048576,MATCH($N1096&amp;O1096,지갑!$J$2:$J$1048576,0))),"")</f>
        <v>BBRICK</v>
      </c>
      <c r="S1096" s="6" t="s">
        <v>1418</v>
      </c>
      <c r="T1096" s="12">
        <v>44559.730787916669</v>
      </c>
      <c r="U1096" s="2" t="str">
        <f t="shared" si="104"/>
        <v>2021-12-29</v>
      </c>
    </row>
    <row r="1097" spans="1:21">
      <c r="A1097" s="2" t="s">
        <v>3</v>
      </c>
      <c r="B1097" s="2" t="str">
        <f t="shared" si="105"/>
        <v>Huobi</v>
      </c>
      <c r="C1097" s="2" t="str">
        <f t="shared" si="105"/>
        <v>Peertec</v>
      </c>
      <c r="F1097" s="2" t="str">
        <f t="shared" si="100"/>
        <v>BTC</v>
      </c>
      <c r="G1097" s="2" t="str">
        <f>IF(INDEX(지갑!$H:$H,MATCH(A1097&amp;B1097&amp;C1097&amp;D1097&amp;E1097&amp;F1097&amp;H1097,지갑!$K:$K,0))=0, "",INDEX(지갑!$H:$H,MATCH(A1097&amp;B1097&amp;C1097&amp;D1097&amp;E1097&amp;F1097&amp;H1097,지갑!$K:$K,0)))</f>
        <v>1MdatewJkKfSptYBaJvgEBFYCEbiCkELVt</v>
      </c>
      <c r="I1097" s="6" t="s">
        <v>858</v>
      </c>
      <c r="J1097" s="6" t="s">
        <v>58</v>
      </c>
      <c r="K1097" s="6" t="s">
        <v>9</v>
      </c>
      <c r="L1097" s="6" t="s">
        <v>9</v>
      </c>
      <c r="M1097" s="9">
        <v>86.706938370000003</v>
      </c>
      <c r="N1097" s="6" t="s">
        <v>60</v>
      </c>
      <c r="P1097" s="6" t="str">
        <f>IF(ISBLANK(N1097)=FALSE,IF(ISERROR(INDEX(지갑!$B$2:$B$1048576,MATCH($N1097&amp;O1097,지갑!$J$2:$J$1048576,0))) = TRUE, "", INDEX(지갑!$B$2:$B$1048576,MATCH($N1097&amp;O1097,지갑!$J$2:$J$1048576,0))),"")</f>
        <v>exchange</v>
      </c>
      <c r="Q1097" s="6" t="str">
        <f>IF(ISBLANK(N1097)=FALSE,IF(ISERROR(INDEX(지갑!$C$2:$C$1048576,MATCH($N1097&amp;O1097,지갑!$J$2:$J$1048576,0))) = TRUE, "", INDEX(지갑!$C$2:$C$1048576,MATCH($N1097&amp;O1097,지갑!$J$2:$J$1048576,0))),"")</f>
        <v>FTX</v>
      </c>
      <c r="R1097" s="6" t="str">
        <f>IF(ISBLANK(N1097)=FALSE,IF(ISERROR(INDEX(지갑!$D$2:$D$1048576,MATCH($N1097&amp;O1097,지갑!$J$2:$J$1048576,0))) = TRUE, "", INDEX(지갑!$D$2:$D$1048576,MATCH($N1097&amp;O1097,지갑!$J$2:$J$1048576,0))),"")</f>
        <v>BBRICK</v>
      </c>
      <c r="S1097" s="6" t="s">
        <v>859</v>
      </c>
      <c r="T1097" s="12">
        <v>44565.852531249999</v>
      </c>
      <c r="U1097" s="2" t="str">
        <f t="shared" si="104"/>
        <v>2022-01-04</v>
      </c>
    </row>
    <row r="1098" spans="1:21">
      <c r="A1098" s="2" t="s">
        <v>3</v>
      </c>
      <c r="B1098" s="2" t="str">
        <f t="shared" si="105"/>
        <v>Huobi</v>
      </c>
      <c r="C1098" s="2" t="str">
        <f t="shared" si="105"/>
        <v>Peertec</v>
      </c>
      <c r="F1098" s="2" t="str">
        <f t="shared" si="100"/>
        <v>ETH</v>
      </c>
      <c r="G1098" s="2" t="str">
        <f>IF(INDEX(지갑!$H:$H,MATCH(A1098&amp;B1098&amp;C1098&amp;D1098&amp;E1098&amp;F1098&amp;H1098,지갑!$K:$K,0))=0, "",INDEX(지갑!$H:$H,MATCH(A1098&amp;B1098&amp;C1098&amp;D1098&amp;E1098&amp;F1098&amp;H1098,지갑!$K:$K,0)))</f>
        <v>0xdb245cf0aec8bf5d4b3002d00f3e701e80ba380a</v>
      </c>
      <c r="I1098" s="6" t="s">
        <v>858</v>
      </c>
      <c r="J1098" s="6" t="s">
        <v>58</v>
      </c>
      <c r="K1098" s="6" t="s">
        <v>11</v>
      </c>
      <c r="L1098" s="6" t="s">
        <v>11</v>
      </c>
      <c r="M1098" s="9">
        <v>399.19761326999998</v>
      </c>
      <c r="N1098" s="6" t="s">
        <v>860</v>
      </c>
      <c r="P1098" s="6" t="str">
        <f>IF(ISBLANK(N1098)=FALSE,IF(ISERROR(INDEX(지갑!$B$2:$B$1048576,MATCH($N1098&amp;O1098,지갑!$J$2:$J$1048576,0))) = TRUE, "", INDEX(지갑!$B$2:$B$1048576,MATCH($N1098&amp;O1098,지갑!$J$2:$J$1048576,0))),"")</f>
        <v/>
      </c>
      <c r="Q1098" s="6" t="str">
        <f>IF(ISBLANK(N1098)=FALSE,IF(ISERROR(INDEX(지갑!$C$2:$C$1048576,MATCH($N1098&amp;O1098,지갑!$J$2:$J$1048576,0))) = TRUE, "", INDEX(지갑!$C$2:$C$1048576,MATCH($N1098&amp;O1098,지갑!$J$2:$J$1048576,0))),"")</f>
        <v/>
      </c>
      <c r="R1098" s="6" t="str">
        <f>IF(ISBLANK(N1098)=FALSE,IF(ISERROR(INDEX(지갑!$D$2:$D$1048576,MATCH($N1098&amp;O1098,지갑!$J$2:$J$1048576,0))) = TRUE, "", INDEX(지갑!$D$2:$D$1048576,MATCH($N1098&amp;O1098,지갑!$J$2:$J$1048576,0))),"")</f>
        <v/>
      </c>
      <c r="S1098" s="6" t="s">
        <v>861</v>
      </c>
      <c r="T1098" s="12">
        <v>44565.85324103009</v>
      </c>
      <c r="U1098" s="2" t="str">
        <f t="shared" si="104"/>
        <v>2022-01-04</v>
      </c>
    </row>
    <row r="1099" spans="1:21">
      <c r="A1099" s="2" t="s">
        <v>3</v>
      </c>
      <c r="B1099" s="2" t="str">
        <f t="shared" si="105"/>
        <v>Huobi</v>
      </c>
      <c r="C1099" s="2" t="str">
        <f t="shared" si="105"/>
        <v>Peertec</v>
      </c>
      <c r="F1099" s="2" t="str">
        <f t="shared" si="100"/>
        <v>USDT</v>
      </c>
      <c r="G1099" s="2" t="str">
        <f>IF(INDEX(지갑!$H:$H,MATCH(A1099&amp;B1099&amp;C1099&amp;D1099&amp;E1099&amp;F1099&amp;H1099,지갑!$K:$K,0))=0, "",INDEX(지갑!$H:$H,MATCH(A1099&amp;B1099&amp;C1099&amp;D1099&amp;E1099&amp;F1099&amp;H1099,지갑!$K:$K,0)))</f>
        <v>0xdb245cf0aec8bf5d4b3002d00f3e701e80ba380a</v>
      </c>
      <c r="I1099" s="6" t="s">
        <v>858</v>
      </c>
      <c r="J1099" s="6" t="s">
        <v>58</v>
      </c>
      <c r="K1099" s="6" t="s">
        <v>13</v>
      </c>
      <c r="L1099" s="6" t="s">
        <v>11</v>
      </c>
      <c r="M1099" s="9">
        <v>2999975.2770520002</v>
      </c>
      <c r="N1099" s="6" t="s">
        <v>860</v>
      </c>
      <c r="P1099" s="6" t="str">
        <f>IF(ISBLANK(N1099)=FALSE,IF(ISERROR(INDEX(지갑!$B$2:$B$1048576,MATCH($N1099&amp;O1099,지갑!$J$2:$J$1048576,0))) = TRUE, "", INDEX(지갑!$B$2:$B$1048576,MATCH($N1099&amp;O1099,지갑!$J$2:$J$1048576,0))),"")</f>
        <v/>
      </c>
      <c r="Q1099" s="6" t="str">
        <f>IF(ISBLANK(N1099)=FALSE,IF(ISERROR(INDEX(지갑!$C$2:$C$1048576,MATCH($N1099&amp;O1099,지갑!$J$2:$J$1048576,0))) = TRUE, "", INDEX(지갑!$C$2:$C$1048576,MATCH($N1099&amp;O1099,지갑!$J$2:$J$1048576,0))),"")</f>
        <v/>
      </c>
      <c r="R1099" s="6" t="str">
        <f>IF(ISBLANK(N1099)=FALSE,IF(ISERROR(INDEX(지갑!$D$2:$D$1048576,MATCH($N1099&amp;O1099,지갑!$J$2:$J$1048576,0))) = TRUE, "", INDEX(지갑!$D$2:$D$1048576,MATCH($N1099&amp;O1099,지갑!$J$2:$J$1048576,0))),"")</f>
        <v/>
      </c>
      <c r="S1099" s="6" t="s">
        <v>862</v>
      </c>
      <c r="T1099" s="12">
        <v>44565.853948634263</v>
      </c>
      <c r="U1099" s="2" t="str">
        <f t="shared" si="104"/>
        <v>2022-01-04</v>
      </c>
    </row>
    <row r="1100" spans="1:21">
      <c r="A1100" s="2" t="s">
        <v>3</v>
      </c>
      <c r="B1100" s="2" t="s">
        <v>6</v>
      </c>
      <c r="C1100" s="2" t="s">
        <v>8</v>
      </c>
      <c r="D1100" s="2" t="s">
        <v>1855</v>
      </c>
      <c r="E1100" s="2">
        <v>10003</v>
      </c>
      <c r="F1100" s="2" t="str">
        <f t="shared" si="100"/>
        <v>USDC</v>
      </c>
      <c r="G1100" s="2" t="str">
        <f>IF(INDEX(지갑!$H:$H,MATCH(A1100&amp;B1100&amp;C1100&amp;D1100&amp;E1100&amp;F1100&amp;H1100,지갑!$K:$K,0))=0, "",INDEX(지갑!$H:$H,MATCH(A1100&amp;B1100&amp;C1100&amp;D1100&amp;E1100&amp;F1100&amp;H1100,지갑!$K:$K,0)))</f>
        <v>0x8E59558B73A92572834169Dc0096df9E42168B57</v>
      </c>
      <c r="I1100" s="6" t="s">
        <v>6</v>
      </c>
      <c r="J1100" s="6" t="s">
        <v>58</v>
      </c>
      <c r="K1100" s="6" t="s">
        <v>12</v>
      </c>
      <c r="L1100" s="6" t="str">
        <f>UPPER(K1100)</f>
        <v>USDC</v>
      </c>
      <c r="M1100" s="23">
        <v>150000</v>
      </c>
      <c r="N1100" s="6" t="s">
        <v>115</v>
      </c>
      <c r="P1100" s="6" t="str">
        <f>IF(ISBLANK(N1100)=FALSE,IF(ISERROR(INDEX(지갑!$B$2:$B$1048576,MATCH($N1100&amp;O1100,지갑!$J$2:$J$1048576,0))) = TRUE, "", INDEX(지갑!$B$2:$B$1048576,MATCH($N1100&amp;O1100,지갑!$J$2:$J$1048576,0))),"")</f>
        <v>Wallet</v>
      </c>
      <c r="Q1100" s="6" t="str">
        <f>IF(ISBLANK(N1100)=FALSE,IF(ISERROR(INDEX(지갑!$C$2:$C$1048576,MATCH($N1100&amp;O1100,지갑!$J$2:$J$1048576,0))) = TRUE, "", INDEX(지갑!$C$2:$C$1048576,MATCH($N1100&amp;O1100,지갑!$J$2:$J$1048576,0))),"")</f>
        <v>Metamask</v>
      </c>
      <c r="R1100" s="6" t="str">
        <f>IF(ISBLANK(N1100)=FALSE,IF(ISERROR(INDEX(지갑!$D$2:$D$1048576,MATCH($N1100&amp;O1100,지갑!$J$2:$J$1048576,0))) = TRUE, "", INDEX(지갑!$D$2:$D$1048576,MATCH($N1100&amp;O1100,지갑!$J$2:$J$1048576,0))),"")</f>
        <v>Peertec</v>
      </c>
      <c r="S1100" s="6" t="s">
        <v>511</v>
      </c>
      <c r="T1100" s="12">
        <v>44643.441030092596</v>
      </c>
      <c r="U1100" s="2" t="str">
        <f t="shared" si="104"/>
        <v>2022-03-23</v>
      </c>
    </row>
    <row r="1101" spans="1:21">
      <c r="A1101" s="2" t="s">
        <v>3</v>
      </c>
      <c r="B1101" s="2" t="str">
        <f t="shared" ref="B1101:C1107" si="106">I1101</f>
        <v>Huobi</v>
      </c>
      <c r="C1101" s="2" t="str">
        <f t="shared" si="106"/>
        <v>Peertec</v>
      </c>
      <c r="F1101" s="2" t="str">
        <f t="shared" si="100"/>
        <v>USDT</v>
      </c>
      <c r="G1101" s="2" t="str">
        <f>IF(INDEX(지갑!$H:$H,MATCH(A1101&amp;B1101&amp;C1101&amp;D1101&amp;E1101&amp;F1101&amp;H1101,지갑!$K:$K,0))=0, "",INDEX(지갑!$H:$H,MATCH(A1101&amp;B1101&amp;C1101&amp;D1101&amp;E1101&amp;F1101&amp;H1101,지갑!$K:$K,0)))</f>
        <v>0xdb245cf0aec8bf5d4b3002d00f3e701e80ba380a</v>
      </c>
      <c r="I1101" s="6" t="s">
        <v>858</v>
      </c>
      <c r="J1101" s="6" t="s">
        <v>58</v>
      </c>
      <c r="K1101" s="6" t="s">
        <v>13</v>
      </c>
      <c r="L1101" s="6" t="s">
        <v>11</v>
      </c>
      <c r="M1101" s="9">
        <v>968101.908115</v>
      </c>
      <c r="N1101" s="6" t="s">
        <v>860</v>
      </c>
      <c r="P1101" s="6" t="str">
        <f>IF(ISBLANK(N1101)=FALSE,IF(ISERROR(INDEX(지갑!$B$2:$B$1048576,MATCH($N1101&amp;O1101,지갑!$J$2:$J$1048576,0))) = TRUE, "", INDEX(지갑!$B$2:$B$1048576,MATCH($N1101&amp;O1101,지갑!$J$2:$J$1048576,0))),"")</f>
        <v/>
      </c>
      <c r="Q1101" s="6" t="str">
        <f>IF(ISBLANK(N1101)=FALSE,IF(ISERROR(INDEX(지갑!$C$2:$C$1048576,MATCH($N1101&amp;O1101,지갑!$J$2:$J$1048576,0))) = TRUE, "", INDEX(지갑!$C$2:$C$1048576,MATCH($N1101&amp;O1101,지갑!$J$2:$J$1048576,0))),"")</f>
        <v/>
      </c>
      <c r="R1101" s="6" t="str">
        <f>IF(ISBLANK(N1101)=FALSE,IF(ISERROR(INDEX(지갑!$D$2:$D$1048576,MATCH($N1101&amp;O1101,지갑!$J$2:$J$1048576,0))) = TRUE, "", INDEX(지갑!$D$2:$D$1048576,MATCH($N1101&amp;O1101,지갑!$J$2:$J$1048576,0))),"")</f>
        <v/>
      </c>
      <c r="S1101" s="6" t="s">
        <v>863</v>
      </c>
      <c r="T1101" s="12">
        <v>44565.854660543977</v>
      </c>
      <c r="U1101" s="2" t="str">
        <f t="shared" si="104"/>
        <v>2022-01-04</v>
      </c>
    </row>
    <row r="1102" spans="1:21">
      <c r="A1102" s="2" t="s">
        <v>3</v>
      </c>
      <c r="B1102" s="2" t="str">
        <f t="shared" si="106"/>
        <v>Huobi</v>
      </c>
      <c r="C1102" s="2" t="str">
        <f t="shared" si="106"/>
        <v>Peertec</v>
      </c>
      <c r="F1102" s="2" t="str">
        <f t="shared" si="100"/>
        <v>ATOM</v>
      </c>
      <c r="G1102" s="2" t="str">
        <f>IF(INDEX(지갑!$H:$H,MATCH(A1102&amp;B1102&amp;C1102&amp;D1102&amp;E1102&amp;F1102&amp;H1102,지갑!$K:$K,0))=0, "",INDEX(지갑!$H:$H,MATCH(A1102&amp;B1102&amp;C1102&amp;D1102&amp;E1102&amp;F1102&amp;H1102,지갑!$K:$K,0)))</f>
        <v>cosmos1jjwh9rqudukx8r8duw226uc90g73spmze6mt3g</v>
      </c>
      <c r="I1102" s="6" t="s">
        <v>858</v>
      </c>
      <c r="J1102" s="6" t="s">
        <v>58</v>
      </c>
      <c r="K1102" s="6" t="s">
        <v>70</v>
      </c>
      <c r="L1102" s="6" t="s">
        <v>70</v>
      </c>
      <c r="M1102" s="9">
        <v>9001.6497639999998</v>
      </c>
      <c r="N1102" s="6" t="s">
        <v>71</v>
      </c>
      <c r="O1102" s="6" t="s">
        <v>1349</v>
      </c>
      <c r="P1102" s="6" t="str">
        <f>IF(ISBLANK(N1102)=FALSE,IF(ISERROR(INDEX(지갑!$B$2:$B$1048576,MATCH($N1102&amp;O1102,지갑!$J$2:$J$1048576,0))) = TRUE, "", INDEX(지갑!$B$2:$B$1048576,MATCH($N1102&amp;O1102,지갑!$J$2:$J$1048576,0))),"")</f>
        <v>exchange</v>
      </c>
      <c r="Q1102" s="6" t="str">
        <f>IF(ISBLANK(N1102)=FALSE,IF(ISERROR(INDEX(지갑!$C$2:$C$1048576,MATCH($N1102&amp;O1102,지갑!$J$2:$J$1048576,0))) = TRUE, "", INDEX(지갑!$C$2:$C$1048576,MATCH($N1102&amp;O1102,지갑!$J$2:$J$1048576,0))),"")</f>
        <v>Binance</v>
      </c>
      <c r="R1102" s="6" t="str">
        <f>IF(ISBLANK(N1102)=FALSE,IF(ISERROR(INDEX(지갑!$D$2:$D$1048576,MATCH($N1102&amp;O1102,지갑!$J$2:$J$1048576,0))) = TRUE, "", INDEX(지갑!$D$2:$D$1048576,MATCH($N1102&amp;O1102,지갑!$J$2:$J$1048576,0))),"")</f>
        <v>BBRICK</v>
      </c>
      <c r="S1102" s="6" t="s">
        <v>864</v>
      </c>
      <c r="T1102" s="12">
        <v>44566.667650995369</v>
      </c>
      <c r="U1102" s="2" t="str">
        <f t="shared" si="104"/>
        <v>2022-01-05</v>
      </c>
    </row>
    <row r="1103" spans="1:21">
      <c r="A1103" s="2" t="s">
        <v>3</v>
      </c>
      <c r="B1103" s="2" t="str">
        <f t="shared" si="106"/>
        <v>Huobi</v>
      </c>
      <c r="C1103" s="2" t="str">
        <f t="shared" si="106"/>
        <v>Peertec</v>
      </c>
      <c r="F1103" s="2" t="str">
        <f t="shared" si="100"/>
        <v>ETH</v>
      </c>
      <c r="G1103" s="2" t="str">
        <f>IF(INDEX(지갑!$H:$H,MATCH(A1103&amp;B1103&amp;C1103&amp;D1103&amp;E1103&amp;F1103&amp;H1103,지갑!$K:$K,0))=0, "",INDEX(지갑!$H:$H,MATCH(A1103&amp;B1103&amp;C1103&amp;D1103&amp;E1103&amp;F1103&amp;H1103,지갑!$K:$K,0)))</f>
        <v>0xdb245cf0aec8bf5d4b3002d00f3e701e80ba380a</v>
      </c>
      <c r="I1103" s="6" t="s">
        <v>858</v>
      </c>
      <c r="J1103" s="6" t="s">
        <v>58</v>
      </c>
      <c r="K1103" s="6" t="s">
        <v>11</v>
      </c>
      <c r="L1103" s="6" t="s">
        <v>445</v>
      </c>
      <c r="M1103" s="9">
        <v>509.99588689000001</v>
      </c>
      <c r="N1103" s="6" t="s">
        <v>26</v>
      </c>
      <c r="P1103" s="6" t="str">
        <f>IF(ISBLANK(N1103)=FALSE,IF(ISERROR(INDEX(지갑!$B$2:$B$1048576,MATCH($N1103&amp;O1103,지갑!$J$2:$J$1048576,0))) = TRUE, "", INDEX(지갑!$B$2:$B$1048576,MATCH($N1103&amp;O1103,지갑!$J$2:$J$1048576,0))),"")</f>
        <v>exchange</v>
      </c>
      <c r="Q1103" s="6" t="str">
        <f>IF(ISBLANK(N1103)=FALSE,IF(ISERROR(INDEX(지갑!$C$2:$C$1048576,MATCH($N1103&amp;O1103,지갑!$J$2:$J$1048576,0))) = TRUE, "", INDEX(지갑!$C$2:$C$1048576,MATCH($N1103&amp;O1103,지갑!$J$2:$J$1048576,0))),"")</f>
        <v>FTX</v>
      </c>
      <c r="R1103" s="6" t="str">
        <f>IF(ISBLANK(N1103)=FALSE,IF(ISERROR(INDEX(지갑!$D$2:$D$1048576,MATCH($N1103&amp;O1103,지갑!$J$2:$J$1048576,0))) = TRUE, "", INDEX(지갑!$D$2:$D$1048576,MATCH($N1103&amp;O1103,지갑!$J$2:$J$1048576,0))),"")</f>
        <v>BBRICK</v>
      </c>
      <c r="S1103" s="6" t="s">
        <v>865</v>
      </c>
      <c r="T1103" s="12">
        <v>44599.688741828701</v>
      </c>
      <c r="U1103" s="2" t="str">
        <f t="shared" si="104"/>
        <v>2022-02-07</v>
      </c>
    </row>
    <row r="1104" spans="1:21">
      <c r="A1104" s="2" t="s">
        <v>3</v>
      </c>
      <c r="B1104" s="2" t="str">
        <f t="shared" si="106"/>
        <v>Huobi</v>
      </c>
      <c r="C1104" s="2" t="str">
        <f t="shared" si="106"/>
        <v>Peertec</v>
      </c>
      <c r="F1104" s="2" t="str">
        <f t="shared" si="100"/>
        <v>USDT</v>
      </c>
      <c r="I1104" s="6" t="s">
        <v>858</v>
      </c>
      <c r="J1104" s="6" t="s">
        <v>58</v>
      </c>
      <c r="K1104" s="6" t="s">
        <v>13</v>
      </c>
      <c r="L1104" s="6" t="s">
        <v>11</v>
      </c>
      <c r="M1104" s="9">
        <v>3018.6557050000001</v>
      </c>
      <c r="N1104" s="6" t="s">
        <v>115</v>
      </c>
      <c r="P1104" s="6" t="str">
        <f>IF(ISBLANK(N1104)=FALSE,IF(ISERROR(INDEX(지갑!$B$2:$B$1048576,MATCH($N1104&amp;O1104,지갑!$J$2:$J$1048576,0))) = TRUE, "", INDEX(지갑!$B$2:$B$1048576,MATCH($N1104&amp;O1104,지갑!$J$2:$J$1048576,0))),"")</f>
        <v>Wallet</v>
      </c>
      <c r="Q1104" s="6" t="str">
        <f>IF(ISBLANK(N1104)=FALSE,IF(ISERROR(INDEX(지갑!$C$2:$C$1048576,MATCH($N1104&amp;O1104,지갑!$J$2:$J$1048576,0))) = TRUE, "", INDEX(지갑!$C$2:$C$1048576,MATCH($N1104&amp;O1104,지갑!$J$2:$J$1048576,0))),"")</f>
        <v>Metamask</v>
      </c>
      <c r="R1104" s="6" t="str">
        <f>IF(ISBLANK(N1104)=FALSE,IF(ISERROR(INDEX(지갑!$D$2:$D$1048576,MATCH($N1104&amp;O1104,지갑!$J$2:$J$1048576,0))) = TRUE, "", INDEX(지갑!$D$2:$D$1048576,MATCH($N1104&amp;O1104,지갑!$J$2:$J$1048576,0))),"")</f>
        <v>Peertec</v>
      </c>
      <c r="S1104" s="6" t="s">
        <v>866</v>
      </c>
      <c r="T1104" s="12">
        <v>44638.568114918977</v>
      </c>
      <c r="U1104" s="2" t="str">
        <f t="shared" si="104"/>
        <v>2022-03-18</v>
      </c>
    </row>
    <row r="1105" spans="1:21">
      <c r="A1105" s="2" t="s">
        <v>3</v>
      </c>
      <c r="B1105" s="2" t="str">
        <f t="shared" si="106"/>
        <v>Huobi</v>
      </c>
      <c r="C1105" s="2" t="str">
        <f t="shared" si="106"/>
        <v>Peertec</v>
      </c>
      <c r="F1105" s="2" t="str">
        <f t="shared" si="100"/>
        <v>USDT</v>
      </c>
      <c r="I1105" s="6" t="s">
        <v>858</v>
      </c>
      <c r="J1105" s="6" t="s">
        <v>58</v>
      </c>
      <c r="K1105" s="6" t="s">
        <v>13</v>
      </c>
      <c r="L1105" s="6" t="s">
        <v>11</v>
      </c>
      <c r="M1105" s="9">
        <v>3446.9081310000001</v>
      </c>
      <c r="N1105" s="6" t="s">
        <v>115</v>
      </c>
      <c r="P1105" s="6" t="str">
        <f>IF(ISBLANK(N1105)=FALSE,IF(ISERROR(INDEX(지갑!$B$2:$B$1048576,MATCH($N1105&amp;O1105,지갑!$J$2:$J$1048576,0))) = TRUE, "", INDEX(지갑!$B$2:$B$1048576,MATCH($N1105&amp;O1105,지갑!$J$2:$J$1048576,0))),"")</f>
        <v>Wallet</v>
      </c>
      <c r="Q1105" s="6" t="str">
        <f>IF(ISBLANK(N1105)=FALSE,IF(ISERROR(INDEX(지갑!$C$2:$C$1048576,MATCH($N1105&amp;O1105,지갑!$J$2:$J$1048576,0))) = TRUE, "", INDEX(지갑!$C$2:$C$1048576,MATCH($N1105&amp;O1105,지갑!$J$2:$J$1048576,0))),"")</f>
        <v>Metamask</v>
      </c>
      <c r="R1105" s="6" t="str">
        <f>IF(ISBLANK(N1105)=FALSE,IF(ISERROR(INDEX(지갑!$D$2:$D$1048576,MATCH($N1105&amp;O1105,지갑!$J$2:$J$1048576,0))) = TRUE, "", INDEX(지갑!$D$2:$D$1048576,MATCH($N1105&amp;O1105,지갑!$J$2:$J$1048576,0))),"")</f>
        <v>Peertec</v>
      </c>
      <c r="S1105" s="6" t="s">
        <v>867</v>
      </c>
      <c r="T1105" s="12">
        <v>44642.552235208343</v>
      </c>
      <c r="U1105" s="2" t="str">
        <f t="shared" si="104"/>
        <v>2022-03-22</v>
      </c>
    </row>
    <row r="1106" spans="1:21">
      <c r="A1106" s="2" t="s">
        <v>3</v>
      </c>
      <c r="B1106" s="2" t="str">
        <f t="shared" si="106"/>
        <v>Huobi</v>
      </c>
      <c r="C1106" s="2" t="str">
        <f t="shared" si="106"/>
        <v>Peertec</v>
      </c>
      <c r="F1106" s="2" t="str">
        <f t="shared" si="100"/>
        <v>USDT</v>
      </c>
      <c r="I1106" s="6" t="s">
        <v>858</v>
      </c>
      <c r="J1106" s="6" t="s">
        <v>58</v>
      </c>
      <c r="K1106" s="6" t="s">
        <v>13</v>
      </c>
      <c r="L1106" s="6" t="s">
        <v>868</v>
      </c>
      <c r="M1106" s="9">
        <v>899</v>
      </c>
      <c r="N1106" s="6" t="s">
        <v>869</v>
      </c>
      <c r="P1106" s="6" t="str">
        <f>IF(ISBLANK(N1106)=FALSE,IF(ISERROR(INDEX(지갑!$B$2:$B$1048576,MATCH($N1106&amp;O1106,지갑!$J$2:$J$1048576,0))) = TRUE, "", INDEX(지갑!$B$2:$B$1048576,MATCH($N1106&amp;O1106,지갑!$J$2:$J$1048576,0))),"")</f>
        <v/>
      </c>
      <c r="Q1106" s="6" t="str">
        <f>IF(ISBLANK(N1106)=FALSE,IF(ISERROR(INDEX(지갑!$C$2:$C$1048576,MATCH($N1106&amp;O1106,지갑!$J$2:$J$1048576,0))) = TRUE, "", INDEX(지갑!$C$2:$C$1048576,MATCH($N1106&amp;O1106,지갑!$J$2:$J$1048576,0))),"")</f>
        <v/>
      </c>
      <c r="R1106" s="6" t="str">
        <f>IF(ISBLANK(N1106)=FALSE,IF(ISERROR(INDEX(지갑!$D$2:$D$1048576,MATCH($N1106&amp;O1106,지갑!$J$2:$J$1048576,0))) = TRUE, "", INDEX(지갑!$D$2:$D$1048576,MATCH($N1106&amp;O1106,지갑!$J$2:$J$1048576,0))),"")</f>
        <v/>
      </c>
      <c r="S1106" s="6" t="s">
        <v>780</v>
      </c>
      <c r="T1106" s="12">
        <v>44643.481113043978</v>
      </c>
      <c r="U1106" s="2" t="str">
        <f t="shared" si="104"/>
        <v>2022-03-23</v>
      </c>
    </row>
    <row r="1107" spans="1:21">
      <c r="A1107" s="2" t="s">
        <v>3</v>
      </c>
      <c r="B1107" s="2" t="str">
        <f t="shared" si="106"/>
        <v>Huobi</v>
      </c>
      <c r="C1107" s="2" t="str">
        <f t="shared" si="106"/>
        <v>Peertec</v>
      </c>
      <c r="F1107" s="2" t="str">
        <f t="shared" si="100"/>
        <v>USDT</v>
      </c>
      <c r="I1107" s="6" t="s">
        <v>858</v>
      </c>
      <c r="J1107" s="6" t="s">
        <v>58</v>
      </c>
      <c r="K1107" s="6" t="s">
        <v>13</v>
      </c>
      <c r="L1107" s="6" t="s">
        <v>11</v>
      </c>
      <c r="M1107" s="9">
        <v>1761.135567</v>
      </c>
      <c r="N1107" s="6" t="s">
        <v>115</v>
      </c>
      <c r="P1107" s="6" t="str">
        <f>IF(ISBLANK(N1107)=FALSE,IF(ISERROR(INDEX(지갑!$B$2:$B$1048576,MATCH($N1107&amp;O1107,지갑!$J$2:$J$1048576,0))) = TRUE, "", INDEX(지갑!$B$2:$B$1048576,MATCH($N1107&amp;O1107,지갑!$J$2:$J$1048576,0))),"")</f>
        <v>Wallet</v>
      </c>
      <c r="Q1107" s="6" t="str">
        <f>IF(ISBLANK(N1107)=FALSE,IF(ISERROR(INDEX(지갑!$C$2:$C$1048576,MATCH($N1107&amp;O1107,지갑!$J$2:$J$1048576,0))) = TRUE, "", INDEX(지갑!$C$2:$C$1048576,MATCH($N1107&amp;O1107,지갑!$J$2:$J$1048576,0))),"")</f>
        <v>Metamask</v>
      </c>
      <c r="R1107" s="6" t="str">
        <f>IF(ISBLANK(N1107)=FALSE,IF(ISERROR(INDEX(지갑!$D$2:$D$1048576,MATCH($N1107&amp;O1107,지갑!$J$2:$J$1048576,0))) = TRUE, "", INDEX(지갑!$D$2:$D$1048576,MATCH($N1107&amp;O1107,지갑!$J$2:$J$1048576,0))),"")</f>
        <v>Peertec</v>
      </c>
      <c r="S1107" s="6" t="s">
        <v>870</v>
      </c>
      <c r="T1107" s="12">
        <v>44643.481113888891</v>
      </c>
      <c r="U1107" s="2" t="str">
        <f t="shared" si="104"/>
        <v>2022-03-23</v>
      </c>
    </row>
    <row r="1108" spans="1:21">
      <c r="A1108" s="2" t="s">
        <v>3</v>
      </c>
      <c r="B1108" s="2" t="s">
        <v>6</v>
      </c>
      <c r="C1108" s="2" t="s">
        <v>8</v>
      </c>
      <c r="D1108" s="2" t="s">
        <v>1855</v>
      </c>
      <c r="E1108" s="2">
        <v>10003</v>
      </c>
      <c r="F1108" s="2" t="str">
        <f t="shared" si="100"/>
        <v>USDT</v>
      </c>
      <c r="G1108" s="2" t="str">
        <f>IF(INDEX(지갑!$H:$H,MATCH(A1108&amp;B1108&amp;C1108&amp;D1108&amp;E1108&amp;F1108&amp;H1108,지갑!$K:$K,0))=0, "",INDEX(지갑!$H:$H,MATCH(A1108&amp;B1108&amp;C1108&amp;D1108&amp;E1108&amp;F1108&amp;H1108,지갑!$K:$K,0)))</f>
        <v>0x8f27fa136ff4da1796368380019029d81d12d06d</v>
      </c>
      <c r="I1108" s="6" t="s">
        <v>6</v>
      </c>
      <c r="J1108" s="6" t="s">
        <v>58</v>
      </c>
      <c r="K1108" s="6" t="s">
        <v>13</v>
      </c>
      <c r="L1108" s="6" t="str">
        <f>UPPER(K1108)</f>
        <v>USDT</v>
      </c>
      <c r="M1108" s="23">
        <v>872.92684999999994</v>
      </c>
      <c r="N1108" s="6" t="s">
        <v>92</v>
      </c>
      <c r="P1108" s="6" t="str">
        <f>IF(ISBLANK(N1108)=FALSE,IF(ISERROR(INDEX(지갑!$B$2:$B$1048576,MATCH($N1108&amp;O1108,지갑!$J$2:$J$1048576,0))) = TRUE, "", INDEX(지갑!$B$2:$B$1048576,MATCH($N1108&amp;O1108,지갑!$J$2:$J$1048576,0))),"")</f>
        <v>exchange</v>
      </c>
      <c r="Q1108" s="6" t="str">
        <f>IF(ISBLANK(N1108)=FALSE,IF(ISERROR(INDEX(지갑!$C$2:$C$1048576,MATCH($N1108&amp;O1108,지갑!$J$2:$J$1048576,0))) = TRUE, "", INDEX(지갑!$C$2:$C$1048576,MATCH($N1108&amp;O1108,지갑!$J$2:$J$1048576,0))),"")</f>
        <v>GDAC</v>
      </c>
      <c r="R1108" s="6" t="str">
        <f>IF(ISBLANK(N1108)=FALSE,IF(ISERROR(INDEX(지갑!$D$2:$D$1048576,MATCH($N1108&amp;O1108,지갑!$J$2:$J$1048576,0))) = TRUE, "", INDEX(지갑!$D$2:$D$1048576,MATCH($N1108&amp;O1108,지갑!$J$2:$J$1048576,0))),"")</f>
        <v>Peertec</v>
      </c>
      <c r="S1108" s="6" t="s">
        <v>512</v>
      </c>
      <c r="T1108" s="12">
        <v>44643.423449074071</v>
      </c>
      <c r="U1108" s="2" t="str">
        <f t="shared" si="104"/>
        <v>2022-03-23</v>
      </c>
    </row>
    <row r="1109" spans="1:21">
      <c r="A1109" s="2" t="s">
        <v>3</v>
      </c>
      <c r="B1109" s="2" t="s">
        <v>6</v>
      </c>
      <c r="C1109" s="2" t="s">
        <v>8</v>
      </c>
      <c r="D1109" s="2" t="s">
        <v>1855</v>
      </c>
      <c r="E1109" s="2">
        <v>10003</v>
      </c>
      <c r="F1109" s="2" t="str">
        <f t="shared" si="100"/>
        <v>USDC</v>
      </c>
      <c r="G1109" s="2" t="str">
        <f>IF(INDEX(지갑!$H:$H,MATCH(A1109&amp;B1109&amp;C1109&amp;D1109&amp;E1109&amp;F1109&amp;H1109,지갑!$K:$K,0))=0, "",INDEX(지갑!$H:$H,MATCH(A1109&amp;B1109&amp;C1109&amp;D1109&amp;E1109&amp;F1109&amp;H1109,지갑!$K:$K,0)))</f>
        <v>0x8E59558B73A92572834169Dc0096df9E42168B57</v>
      </c>
      <c r="I1109" s="6" t="s">
        <v>6</v>
      </c>
      <c r="J1109" s="6" t="s">
        <v>58</v>
      </c>
      <c r="K1109" s="6" t="s">
        <v>12</v>
      </c>
      <c r="L1109" s="6" t="str">
        <f>UPPER(K1109)</f>
        <v>USDC</v>
      </c>
      <c r="M1109" s="23">
        <v>472476</v>
      </c>
      <c r="N1109" s="6" t="s">
        <v>115</v>
      </c>
      <c r="P1109" s="6" t="str">
        <f>IF(ISBLANK(N1109)=FALSE,IF(ISERROR(INDEX(지갑!$B$2:$B$1048576,MATCH($N1109&amp;O1109,지갑!$J$2:$J$1048576,0))) = TRUE, "", INDEX(지갑!$B$2:$B$1048576,MATCH($N1109&amp;O1109,지갑!$J$2:$J$1048576,0))),"")</f>
        <v>Wallet</v>
      </c>
      <c r="Q1109" s="6" t="str">
        <f>IF(ISBLANK(N1109)=FALSE,IF(ISERROR(INDEX(지갑!$C$2:$C$1048576,MATCH($N1109&amp;O1109,지갑!$J$2:$J$1048576,0))) = TRUE, "", INDEX(지갑!$C$2:$C$1048576,MATCH($N1109&amp;O1109,지갑!$J$2:$J$1048576,0))),"")</f>
        <v>Metamask</v>
      </c>
      <c r="R1109" s="6" t="str">
        <f>IF(ISBLANK(N1109)=FALSE,IF(ISERROR(INDEX(지갑!$D$2:$D$1048576,MATCH($N1109&amp;O1109,지갑!$J$2:$J$1048576,0))) = TRUE, "", INDEX(지갑!$D$2:$D$1048576,MATCH($N1109&amp;O1109,지갑!$J$2:$J$1048576,0))),"")</f>
        <v>Peertec</v>
      </c>
      <c r="S1109" s="6" t="s">
        <v>513</v>
      </c>
      <c r="T1109" s="12">
        <v>44639.573055555556</v>
      </c>
      <c r="U1109" s="2" t="str">
        <f t="shared" si="104"/>
        <v>2022-03-19</v>
      </c>
    </row>
    <row r="1110" spans="1:21">
      <c r="A1110" s="2" t="s">
        <v>3</v>
      </c>
      <c r="B1110" s="2" t="s">
        <v>6</v>
      </c>
      <c r="C1110" s="2" t="s">
        <v>8</v>
      </c>
      <c r="D1110" s="2" t="s">
        <v>1855</v>
      </c>
      <c r="E1110" s="2">
        <v>10003</v>
      </c>
      <c r="F1110" s="2" t="str">
        <f t="shared" si="100"/>
        <v>USDC</v>
      </c>
      <c r="G1110" s="2" t="str">
        <f>IF(INDEX(지갑!$H:$H,MATCH(A1110&amp;B1110&amp;C1110&amp;D1110&amp;E1110&amp;F1110&amp;H1110,지갑!$K:$K,0))=0, "",INDEX(지갑!$H:$H,MATCH(A1110&amp;B1110&amp;C1110&amp;D1110&amp;E1110&amp;F1110&amp;H1110,지갑!$K:$K,0)))</f>
        <v>0x8E59558B73A92572834169Dc0096df9E42168B57</v>
      </c>
      <c r="I1110" s="6" t="s">
        <v>6</v>
      </c>
      <c r="J1110" s="6" t="s">
        <v>58</v>
      </c>
      <c r="K1110" s="6" t="s">
        <v>12</v>
      </c>
      <c r="L1110" s="6" t="s">
        <v>450</v>
      </c>
      <c r="M1110" s="23">
        <v>550000</v>
      </c>
      <c r="N1110" s="6" t="s">
        <v>115</v>
      </c>
      <c r="P1110" s="6" t="str">
        <f>IF(ISBLANK(N1110)=FALSE,IF(ISERROR(INDEX(지갑!$B$2:$B$1048576,MATCH($N1110&amp;O1110,지갑!$J$2:$J$1048576,0))) = TRUE, "", INDEX(지갑!$B$2:$B$1048576,MATCH($N1110&amp;O1110,지갑!$J$2:$J$1048576,0))),"")</f>
        <v>Wallet</v>
      </c>
      <c r="Q1110" s="6" t="str">
        <f>IF(ISBLANK(N1110)=FALSE,IF(ISERROR(INDEX(지갑!$C$2:$C$1048576,MATCH($N1110&amp;O1110,지갑!$J$2:$J$1048576,0))) = TRUE, "", INDEX(지갑!$C$2:$C$1048576,MATCH($N1110&amp;O1110,지갑!$J$2:$J$1048576,0))),"")</f>
        <v>Metamask</v>
      </c>
      <c r="R1110" s="6" t="str">
        <f>IF(ISBLANK(N1110)=FALSE,IF(ISERROR(INDEX(지갑!$D$2:$D$1048576,MATCH($N1110&amp;O1110,지갑!$J$2:$J$1048576,0))) = TRUE, "", INDEX(지갑!$D$2:$D$1048576,MATCH($N1110&amp;O1110,지갑!$J$2:$J$1048576,0))),"")</f>
        <v>Peertec</v>
      </c>
      <c r="S1110" s="6" t="s">
        <v>514</v>
      </c>
      <c r="T1110" s="12">
        <v>44638.451851851853</v>
      </c>
      <c r="U1110" s="2" t="str">
        <f t="shared" si="104"/>
        <v>2022-03-18</v>
      </c>
    </row>
    <row r="1111" spans="1:21">
      <c r="A1111" s="2" t="s">
        <v>3</v>
      </c>
      <c r="B1111" s="2" t="s">
        <v>6</v>
      </c>
      <c r="C1111" s="2" t="s">
        <v>8</v>
      </c>
      <c r="D1111" s="2" t="s">
        <v>1855</v>
      </c>
      <c r="E1111" s="2">
        <v>10003</v>
      </c>
      <c r="F1111" s="2" t="str">
        <f t="shared" si="100"/>
        <v>USDC</v>
      </c>
      <c r="G1111" s="2" t="str">
        <f>IF(INDEX(지갑!$H:$H,MATCH(A1111&amp;B1111&amp;C1111&amp;D1111&amp;E1111&amp;F1111&amp;H1111,지갑!$K:$K,0))=0, "",INDEX(지갑!$H:$H,MATCH(A1111&amp;B1111&amp;C1111&amp;D1111&amp;E1111&amp;F1111&amp;H1111,지갑!$K:$K,0)))</f>
        <v>0x8E59558B73A92572834169Dc0096df9E42168B57</v>
      </c>
      <c r="I1111" s="6" t="s">
        <v>6</v>
      </c>
      <c r="J1111" s="6" t="s">
        <v>58</v>
      </c>
      <c r="K1111" s="6" t="s">
        <v>12</v>
      </c>
      <c r="L1111" s="6" t="s">
        <v>450</v>
      </c>
      <c r="M1111" s="23">
        <v>10000</v>
      </c>
      <c r="N1111" s="6" t="s">
        <v>115</v>
      </c>
      <c r="P1111" s="6" t="str">
        <f>IF(ISBLANK(N1111)=FALSE,IF(ISERROR(INDEX(지갑!$B$2:$B$1048576,MATCH($N1111&amp;O1111,지갑!$J$2:$J$1048576,0))) = TRUE, "", INDEX(지갑!$B$2:$B$1048576,MATCH($N1111&amp;O1111,지갑!$J$2:$J$1048576,0))),"")</f>
        <v>Wallet</v>
      </c>
      <c r="Q1111" s="6" t="str">
        <f>IF(ISBLANK(N1111)=FALSE,IF(ISERROR(INDEX(지갑!$C$2:$C$1048576,MATCH($N1111&amp;O1111,지갑!$J$2:$J$1048576,0))) = TRUE, "", INDEX(지갑!$C$2:$C$1048576,MATCH($N1111&amp;O1111,지갑!$J$2:$J$1048576,0))),"")</f>
        <v>Metamask</v>
      </c>
      <c r="R1111" s="6" t="str">
        <f>IF(ISBLANK(N1111)=FALSE,IF(ISERROR(INDEX(지갑!$D$2:$D$1048576,MATCH($N1111&amp;O1111,지갑!$J$2:$J$1048576,0))) = TRUE, "", INDEX(지갑!$D$2:$D$1048576,MATCH($N1111&amp;O1111,지갑!$J$2:$J$1048576,0))),"")</f>
        <v>Peertec</v>
      </c>
      <c r="S1111" s="6" t="s">
        <v>515</v>
      </c>
      <c r="T1111" s="12">
        <v>44637.456585648149</v>
      </c>
      <c r="U1111" s="2" t="str">
        <f t="shared" si="104"/>
        <v>2022-03-17</v>
      </c>
    </row>
    <row r="1112" spans="1:21">
      <c r="A1112" s="2" t="s">
        <v>3</v>
      </c>
      <c r="B1112" s="2" t="s">
        <v>6</v>
      </c>
      <c r="C1112" s="2" t="s">
        <v>8</v>
      </c>
      <c r="D1112" s="2" t="s">
        <v>1855</v>
      </c>
      <c r="E1112" s="2">
        <v>10003</v>
      </c>
      <c r="F1112" s="2" t="str">
        <f t="shared" si="100"/>
        <v>USDC</v>
      </c>
      <c r="G1112" s="2" t="str">
        <f>IF(INDEX(지갑!$H:$H,MATCH(A1112&amp;B1112&amp;C1112&amp;D1112&amp;E1112&amp;F1112&amp;H1112,지갑!$K:$K,0))=0, "",INDEX(지갑!$H:$H,MATCH(A1112&amp;B1112&amp;C1112&amp;D1112&amp;E1112&amp;F1112&amp;H1112,지갑!$K:$K,0)))</f>
        <v>0x8E59558B73A92572834169Dc0096df9E42168B57</v>
      </c>
      <c r="I1112" s="6" t="s">
        <v>6</v>
      </c>
      <c r="J1112" s="6" t="s">
        <v>58</v>
      </c>
      <c r="K1112" s="6" t="s">
        <v>12</v>
      </c>
      <c r="L1112" s="6" t="s">
        <v>450</v>
      </c>
      <c r="M1112" s="23">
        <v>300000</v>
      </c>
      <c r="N1112" s="6" t="s">
        <v>115</v>
      </c>
      <c r="P1112" s="6" t="str">
        <f>IF(ISBLANK(N1112)=FALSE,IF(ISERROR(INDEX(지갑!$B$2:$B$1048576,MATCH($N1112&amp;O1112,지갑!$J$2:$J$1048576,0))) = TRUE, "", INDEX(지갑!$B$2:$B$1048576,MATCH($N1112&amp;O1112,지갑!$J$2:$J$1048576,0))),"")</f>
        <v>Wallet</v>
      </c>
      <c r="Q1112" s="6" t="str">
        <f>IF(ISBLANK(N1112)=FALSE,IF(ISERROR(INDEX(지갑!$C$2:$C$1048576,MATCH($N1112&amp;O1112,지갑!$J$2:$J$1048576,0))) = TRUE, "", INDEX(지갑!$C$2:$C$1048576,MATCH($N1112&amp;O1112,지갑!$J$2:$J$1048576,0))),"")</f>
        <v>Metamask</v>
      </c>
      <c r="R1112" s="6" t="str">
        <f>IF(ISBLANK(N1112)=FALSE,IF(ISERROR(INDEX(지갑!$D$2:$D$1048576,MATCH($N1112&amp;O1112,지갑!$J$2:$J$1048576,0))) = TRUE, "", INDEX(지갑!$D$2:$D$1048576,MATCH($N1112&amp;O1112,지갑!$J$2:$J$1048576,0))),"")</f>
        <v>Peertec</v>
      </c>
      <c r="S1112" s="6" t="s">
        <v>516</v>
      </c>
      <c r="T1112" s="12">
        <v>44637.418680555558</v>
      </c>
      <c r="U1112" s="2" t="str">
        <f t="shared" si="104"/>
        <v>2022-03-17</v>
      </c>
    </row>
    <row r="1113" spans="1:21">
      <c r="A1113" s="2" t="s">
        <v>3</v>
      </c>
      <c r="B1113" s="2" t="s">
        <v>6</v>
      </c>
      <c r="C1113" s="2" t="s">
        <v>8</v>
      </c>
      <c r="D1113" s="2" t="s">
        <v>1855</v>
      </c>
      <c r="E1113" s="2">
        <v>10003</v>
      </c>
      <c r="F1113" s="2" t="str">
        <f t="shared" si="100"/>
        <v>USDT</v>
      </c>
      <c r="G1113" s="2" t="str">
        <f>IF(INDEX(지갑!$H:$H,MATCH(A1113&amp;B1113&amp;C1113&amp;D1113&amp;E1113&amp;F1113&amp;H1113,지갑!$K:$K,0))=0, "",INDEX(지갑!$H:$H,MATCH(A1113&amp;B1113&amp;C1113&amp;D1113&amp;E1113&amp;F1113&amp;H1113,지갑!$K:$K,0)))</f>
        <v>0x8f27fa136ff4da1796368380019029d81d12d06d</v>
      </c>
      <c r="I1113" s="6" t="s">
        <v>6</v>
      </c>
      <c r="J1113" s="6" t="s">
        <v>58</v>
      </c>
      <c r="K1113" s="6" t="s">
        <v>13</v>
      </c>
      <c r="L1113" s="6" t="s">
        <v>450</v>
      </c>
      <c r="M1113" s="23">
        <v>940.5</v>
      </c>
      <c r="N1113" s="6" t="s">
        <v>68</v>
      </c>
      <c r="P1113" s="6" t="str">
        <f>IF(ISBLANK(N1113)=FALSE,IF(ISERROR(INDEX(지갑!$B$2:$B$1048576,MATCH($N1113&amp;O1113,지갑!$J$2:$J$1048576,0))) = TRUE, "", INDEX(지갑!$B$2:$B$1048576,MATCH($N1113&amp;O1113,지갑!$J$2:$J$1048576,0))),"")</f>
        <v>exchange</v>
      </c>
      <c r="Q1113" s="6" t="str">
        <f>IF(ISBLANK(N1113)=FALSE,IF(ISERROR(INDEX(지갑!$C$2:$C$1048576,MATCH($N1113&amp;O1113,지갑!$J$2:$J$1048576,0))) = TRUE, "", INDEX(지갑!$C$2:$C$1048576,MATCH($N1113&amp;O1113,지갑!$J$2:$J$1048576,0))),"")</f>
        <v>Binance</v>
      </c>
      <c r="R1113" s="6" t="str">
        <f>IF(ISBLANK(N1113)=FALSE,IF(ISERROR(INDEX(지갑!$D$2:$D$1048576,MATCH($N1113&amp;O1113,지갑!$J$2:$J$1048576,0))) = TRUE, "", INDEX(지갑!$D$2:$D$1048576,MATCH($N1113&amp;O1113,지갑!$J$2:$J$1048576,0))),"")</f>
        <v>BBRICK</v>
      </c>
      <c r="S1113" s="6" t="s">
        <v>517</v>
      </c>
      <c r="T1113" s="12">
        <v>44636.696076388886</v>
      </c>
      <c r="U1113" s="2" t="str">
        <f t="shared" si="104"/>
        <v>2022-03-16</v>
      </c>
    </row>
    <row r="1114" spans="1:21">
      <c r="A1114" s="2" t="s">
        <v>3</v>
      </c>
      <c r="B1114" s="2" t="s">
        <v>6</v>
      </c>
      <c r="C1114" s="2" t="s">
        <v>8</v>
      </c>
      <c r="D1114" s="2" t="s">
        <v>1855</v>
      </c>
      <c r="E1114" s="2">
        <v>10003</v>
      </c>
      <c r="F1114" s="2" t="str">
        <f t="shared" ref="F1114:F1177" si="107">K1114</f>
        <v>USDC</v>
      </c>
      <c r="G1114" s="2" t="str">
        <f>IF(INDEX(지갑!$H:$H,MATCH(A1114&amp;B1114&amp;C1114&amp;D1114&amp;E1114&amp;F1114&amp;H1114,지갑!$K:$K,0))=0, "",INDEX(지갑!$H:$H,MATCH(A1114&amp;B1114&amp;C1114&amp;D1114&amp;E1114&amp;F1114&amp;H1114,지갑!$K:$K,0)))</f>
        <v>0x8E59558B73A92572834169Dc0096df9E42168B57</v>
      </c>
      <c r="I1114" s="6" t="s">
        <v>6</v>
      </c>
      <c r="J1114" s="6" t="s">
        <v>58</v>
      </c>
      <c r="K1114" s="6" t="s">
        <v>12</v>
      </c>
      <c r="L1114" s="6" t="s">
        <v>450</v>
      </c>
      <c r="M1114" s="23">
        <v>330000</v>
      </c>
      <c r="N1114" s="6" t="s">
        <v>115</v>
      </c>
      <c r="P1114" s="6" t="str">
        <f>IF(ISBLANK(N1114)=FALSE,IF(ISERROR(INDEX(지갑!$B$2:$B$1048576,MATCH($N1114&amp;O1114,지갑!$J$2:$J$1048576,0))) = TRUE, "", INDEX(지갑!$B$2:$B$1048576,MATCH($N1114&amp;O1114,지갑!$J$2:$J$1048576,0))),"")</f>
        <v>Wallet</v>
      </c>
      <c r="Q1114" s="6" t="str">
        <f>IF(ISBLANK(N1114)=FALSE,IF(ISERROR(INDEX(지갑!$C$2:$C$1048576,MATCH($N1114&amp;O1114,지갑!$J$2:$J$1048576,0))) = TRUE, "", INDEX(지갑!$C$2:$C$1048576,MATCH($N1114&amp;O1114,지갑!$J$2:$J$1048576,0))),"")</f>
        <v>Metamask</v>
      </c>
      <c r="R1114" s="6" t="str">
        <f>IF(ISBLANK(N1114)=FALSE,IF(ISERROR(INDEX(지갑!$D$2:$D$1048576,MATCH($N1114&amp;O1114,지갑!$J$2:$J$1048576,0))) = TRUE, "", INDEX(지갑!$D$2:$D$1048576,MATCH($N1114&amp;O1114,지갑!$J$2:$J$1048576,0))),"")</f>
        <v>Peertec</v>
      </c>
      <c r="S1114" s="6" t="s">
        <v>518</v>
      </c>
      <c r="T1114" s="12">
        <v>44636.496342592596</v>
      </c>
      <c r="U1114" s="2" t="str">
        <f t="shared" si="104"/>
        <v>2022-03-16</v>
      </c>
    </row>
    <row r="1115" spans="1:21">
      <c r="A1115" s="2" t="s">
        <v>3</v>
      </c>
      <c r="B1115" s="2" t="s">
        <v>6</v>
      </c>
      <c r="C1115" s="2" t="s">
        <v>8</v>
      </c>
      <c r="D1115" s="2" t="s">
        <v>1855</v>
      </c>
      <c r="E1115" s="2">
        <v>10003</v>
      </c>
      <c r="F1115" s="2" t="str">
        <f t="shared" si="107"/>
        <v>USDC</v>
      </c>
      <c r="G1115" s="2" t="str">
        <f>IF(INDEX(지갑!$H:$H,MATCH(A1115&amp;B1115&amp;C1115&amp;D1115&amp;E1115&amp;F1115&amp;H1115,지갑!$K:$K,0))=0, "",INDEX(지갑!$H:$H,MATCH(A1115&amp;B1115&amp;C1115&amp;D1115&amp;E1115&amp;F1115&amp;H1115,지갑!$K:$K,0)))</f>
        <v>0x8E59558B73A92572834169Dc0096df9E42168B57</v>
      </c>
      <c r="I1115" s="6" t="s">
        <v>6</v>
      </c>
      <c r="J1115" s="6" t="s">
        <v>58</v>
      </c>
      <c r="K1115" s="6" t="s">
        <v>12</v>
      </c>
      <c r="L1115" s="6" t="s">
        <v>450</v>
      </c>
      <c r="M1115" s="23">
        <v>550000</v>
      </c>
      <c r="N1115" s="6" t="s">
        <v>115</v>
      </c>
      <c r="P1115" s="6" t="str">
        <f>IF(ISBLANK(N1115)=FALSE,IF(ISERROR(INDEX(지갑!$B$2:$B$1048576,MATCH($N1115&amp;O1115,지갑!$J$2:$J$1048576,0))) = TRUE, "", INDEX(지갑!$B$2:$B$1048576,MATCH($N1115&amp;O1115,지갑!$J$2:$J$1048576,0))),"")</f>
        <v>Wallet</v>
      </c>
      <c r="Q1115" s="6" t="str">
        <f>IF(ISBLANK(N1115)=FALSE,IF(ISERROR(INDEX(지갑!$C$2:$C$1048576,MATCH($N1115&amp;O1115,지갑!$J$2:$J$1048576,0))) = TRUE, "", INDEX(지갑!$C$2:$C$1048576,MATCH($N1115&amp;O1115,지갑!$J$2:$J$1048576,0))),"")</f>
        <v>Metamask</v>
      </c>
      <c r="R1115" s="6" t="str">
        <f>IF(ISBLANK(N1115)=FALSE,IF(ISERROR(INDEX(지갑!$D$2:$D$1048576,MATCH($N1115&amp;O1115,지갑!$J$2:$J$1048576,0))) = TRUE, "", INDEX(지갑!$D$2:$D$1048576,MATCH($N1115&amp;O1115,지갑!$J$2:$J$1048576,0))),"")</f>
        <v>Peertec</v>
      </c>
      <c r="S1115" s="6" t="s">
        <v>519</v>
      </c>
      <c r="T1115" s="12">
        <v>44636.471122685187</v>
      </c>
      <c r="U1115" s="2" t="str">
        <f t="shared" si="104"/>
        <v>2022-03-16</v>
      </c>
    </row>
    <row r="1116" spans="1:21" ht="17">
      <c r="A1116" s="2" t="s">
        <v>3</v>
      </c>
      <c r="B1116" s="2" t="s">
        <v>171</v>
      </c>
      <c r="C1116" s="2" t="s">
        <v>2171</v>
      </c>
      <c r="D1116" s="42" t="s">
        <v>2189</v>
      </c>
      <c r="E1116" s="2">
        <v>10027</v>
      </c>
      <c r="F1116" s="2" t="str">
        <f t="shared" si="107"/>
        <v>KRW</v>
      </c>
      <c r="G1116" s="2" t="str">
        <f>IF(INDEX(지갑!$H:$H,MATCH(A1116&amp;B1116&amp;C1116&amp;D1116&amp;E1116&amp;F1116&amp;H1116,지갑!$K:$K,0))=0, "",INDEX(지갑!$H:$H,MATCH(A1116&amp;B1116&amp;C1116&amp;D1116&amp;E1116&amp;F1116&amp;H1116,지갑!$K:$K,0)))</f>
        <v>원화출금</v>
      </c>
      <c r="K1116" s="6" t="s">
        <v>2211</v>
      </c>
      <c r="M1116" s="9">
        <v>5317845</v>
      </c>
      <c r="P1116" s="6" t="str">
        <f>IF(ISBLANK(N1116)=FALSE,IF(ISERROR(INDEX(지갑!$B$2:$B$1048576,MATCH($N1116&amp;O1116,지갑!$J$2:$J$1048576,0))) = TRUE, "", INDEX(지갑!$B$2:$B$1048576,MATCH($N1116&amp;O1116,지갑!$J$2:$J$1048576,0))),"")</f>
        <v/>
      </c>
      <c r="Q1116" s="6" t="str">
        <f>IF(ISBLANK(N1116)=FALSE,IF(ISERROR(INDEX(지갑!$C$2:$C$1048576,MATCH($N1116&amp;O1116,지갑!$J$2:$J$1048576,0))) = TRUE, "", INDEX(지갑!$C$2:$C$1048576,MATCH($N1116&amp;O1116,지갑!$J$2:$J$1048576,0))),"")</f>
        <v/>
      </c>
      <c r="R1116" s="6" t="str">
        <f>IF(ISBLANK(N1116)=FALSE,IF(ISERROR(INDEX(지갑!$D$2:$D$1048576,MATCH($N1116&amp;O1116,지갑!$J$2:$J$1048576,0))) = TRUE, "", INDEX(지갑!$D$2:$D$1048576,MATCH($N1116&amp;O1116,지갑!$J$2:$J$1048576,0))),"")</f>
        <v/>
      </c>
      <c r="S1116" s="6" t="s">
        <v>2212</v>
      </c>
      <c r="T1116" s="52">
        <v>44678.423368055555</v>
      </c>
      <c r="U1116" s="2" t="str">
        <f t="shared" si="104"/>
        <v>2022-04-27</v>
      </c>
    </row>
    <row r="1117" spans="1:21" ht="17">
      <c r="A1117" s="2" t="s">
        <v>3</v>
      </c>
      <c r="B1117" s="2" t="s">
        <v>171</v>
      </c>
      <c r="C1117" s="2" t="s">
        <v>2171</v>
      </c>
      <c r="D1117" s="42" t="s">
        <v>2189</v>
      </c>
      <c r="E1117" s="2">
        <v>10027</v>
      </c>
      <c r="F1117" s="2" t="str">
        <f t="shared" si="107"/>
        <v>KRW</v>
      </c>
      <c r="G1117" s="2" t="str">
        <f>IF(INDEX(지갑!$H:$H,MATCH(A1117&amp;B1117&amp;C1117&amp;D1117&amp;E1117&amp;F1117&amp;H1117,지갑!$K:$K,0))=0, "",INDEX(지갑!$H:$H,MATCH(A1117&amp;B1117&amp;C1117&amp;D1117&amp;E1117&amp;F1117&amp;H1117,지갑!$K:$K,0)))</f>
        <v>원화출금</v>
      </c>
      <c r="K1117" s="6" t="s">
        <v>2211</v>
      </c>
      <c r="M1117" s="9">
        <v>50000000</v>
      </c>
      <c r="P1117" s="6" t="str">
        <f>IF(ISBLANK(N1117)=FALSE,IF(ISERROR(INDEX(지갑!$B$2:$B$1048576,MATCH($N1117&amp;O1117,지갑!$J$2:$J$1048576,0))) = TRUE, "", INDEX(지갑!$B$2:$B$1048576,MATCH($N1117&amp;O1117,지갑!$J$2:$J$1048576,0))),"")</f>
        <v/>
      </c>
      <c r="Q1117" s="6" t="str">
        <f>IF(ISBLANK(N1117)=FALSE,IF(ISERROR(INDEX(지갑!$C$2:$C$1048576,MATCH($N1117&amp;O1117,지갑!$J$2:$J$1048576,0))) = TRUE, "", INDEX(지갑!$C$2:$C$1048576,MATCH($N1117&amp;O1117,지갑!$J$2:$J$1048576,0))),"")</f>
        <v/>
      </c>
      <c r="R1117" s="6" t="str">
        <f>IF(ISBLANK(N1117)=FALSE,IF(ISERROR(INDEX(지갑!$D$2:$D$1048576,MATCH($N1117&amp;O1117,지갑!$J$2:$J$1048576,0))) = TRUE, "", INDEX(지갑!$D$2:$D$1048576,MATCH($N1117&amp;O1117,지갑!$J$2:$J$1048576,0))),"")</f>
        <v/>
      </c>
      <c r="S1117" s="6" t="s">
        <v>2213</v>
      </c>
      <c r="T1117" s="52">
        <v>44678.419444444444</v>
      </c>
      <c r="U1117" s="2" t="str">
        <f t="shared" si="104"/>
        <v>2022-04-27</v>
      </c>
    </row>
    <row r="1118" spans="1:21" ht="17">
      <c r="A1118" s="2" t="s">
        <v>3</v>
      </c>
      <c r="B1118" s="2" t="s">
        <v>171</v>
      </c>
      <c r="C1118" s="2" t="s">
        <v>2171</v>
      </c>
      <c r="D1118" s="42" t="s">
        <v>2189</v>
      </c>
      <c r="E1118" s="2">
        <v>10027</v>
      </c>
      <c r="F1118" s="2" t="str">
        <f t="shared" si="107"/>
        <v>KRW</v>
      </c>
      <c r="G1118" s="2" t="str">
        <f>IF(INDEX(지갑!$H:$H,MATCH(A1118&amp;B1118&amp;C1118&amp;D1118&amp;E1118&amp;F1118&amp;H1118,지갑!$K:$K,0))=0, "",INDEX(지갑!$H:$H,MATCH(A1118&amp;B1118&amp;C1118&amp;D1118&amp;E1118&amp;F1118&amp;H1118,지갑!$K:$K,0)))</f>
        <v>원화출금</v>
      </c>
      <c r="K1118" s="6" t="s">
        <v>2211</v>
      </c>
      <c r="M1118" s="9">
        <v>50000000</v>
      </c>
      <c r="P1118" s="6" t="str">
        <f>IF(ISBLANK(N1118)=FALSE,IF(ISERROR(INDEX(지갑!$B$2:$B$1048576,MATCH($N1118&amp;O1118,지갑!$J$2:$J$1048576,0))) = TRUE, "", INDEX(지갑!$B$2:$B$1048576,MATCH($N1118&amp;O1118,지갑!$J$2:$J$1048576,0))),"")</f>
        <v/>
      </c>
      <c r="Q1118" s="6" t="str">
        <f>IF(ISBLANK(N1118)=FALSE,IF(ISERROR(INDEX(지갑!$C$2:$C$1048576,MATCH($N1118&amp;O1118,지갑!$J$2:$J$1048576,0))) = TRUE, "", INDEX(지갑!$C$2:$C$1048576,MATCH($N1118&amp;O1118,지갑!$J$2:$J$1048576,0))),"")</f>
        <v/>
      </c>
      <c r="R1118" s="6" t="str">
        <f>IF(ISBLANK(N1118)=FALSE,IF(ISERROR(INDEX(지갑!$D$2:$D$1048576,MATCH($N1118&amp;O1118,지갑!$J$2:$J$1048576,0))) = TRUE, "", INDEX(지갑!$D$2:$D$1048576,MATCH($N1118&amp;O1118,지갑!$J$2:$J$1048576,0))),"")</f>
        <v/>
      </c>
      <c r="S1118" s="6" t="s">
        <v>2214</v>
      </c>
      <c r="T1118" s="52">
        <v>44678.419062499997</v>
      </c>
      <c r="U1118" s="2" t="str">
        <f t="shared" si="104"/>
        <v>2022-04-27</v>
      </c>
    </row>
    <row r="1119" spans="1:21" ht="17">
      <c r="A1119" s="2" t="s">
        <v>3</v>
      </c>
      <c r="B1119" s="2" t="s">
        <v>171</v>
      </c>
      <c r="C1119" s="2" t="s">
        <v>2171</v>
      </c>
      <c r="D1119" s="42" t="s">
        <v>2189</v>
      </c>
      <c r="E1119" s="2">
        <v>10027</v>
      </c>
      <c r="F1119" s="2" t="str">
        <f t="shared" si="107"/>
        <v>KRW</v>
      </c>
      <c r="G1119" s="2" t="str">
        <f>IF(INDEX(지갑!$H:$H,MATCH(A1119&amp;B1119&amp;C1119&amp;D1119&amp;E1119&amp;F1119&amp;H1119,지갑!$K:$K,0))=0, "",INDEX(지갑!$H:$H,MATCH(A1119&amp;B1119&amp;C1119&amp;D1119&amp;E1119&amp;F1119&amp;H1119,지갑!$K:$K,0)))</f>
        <v>원화출금</v>
      </c>
      <c r="K1119" s="6" t="s">
        <v>2211</v>
      </c>
      <c r="M1119" s="9">
        <v>50000000</v>
      </c>
      <c r="P1119" s="6" t="str">
        <f>IF(ISBLANK(N1119)=FALSE,IF(ISERROR(INDEX(지갑!$B$2:$B$1048576,MATCH($N1119&amp;O1119,지갑!$J$2:$J$1048576,0))) = TRUE, "", INDEX(지갑!$B$2:$B$1048576,MATCH($N1119&amp;O1119,지갑!$J$2:$J$1048576,0))),"")</f>
        <v/>
      </c>
      <c r="Q1119" s="6" t="str">
        <f>IF(ISBLANK(N1119)=FALSE,IF(ISERROR(INDEX(지갑!$C$2:$C$1048576,MATCH($N1119&amp;O1119,지갑!$J$2:$J$1048576,0))) = TRUE, "", INDEX(지갑!$C$2:$C$1048576,MATCH($N1119&amp;O1119,지갑!$J$2:$J$1048576,0))),"")</f>
        <v/>
      </c>
      <c r="R1119" s="6" t="str">
        <f>IF(ISBLANK(N1119)=FALSE,IF(ISERROR(INDEX(지갑!$D$2:$D$1048576,MATCH($N1119&amp;O1119,지갑!$J$2:$J$1048576,0))) = TRUE, "", INDEX(지갑!$D$2:$D$1048576,MATCH($N1119&amp;O1119,지갑!$J$2:$J$1048576,0))),"")</f>
        <v/>
      </c>
      <c r="S1119" s="6" t="s">
        <v>2215</v>
      </c>
      <c r="T1119" s="52">
        <v>44677.873807870368</v>
      </c>
      <c r="U1119" s="2" t="str">
        <f t="shared" si="104"/>
        <v>2022-04-26</v>
      </c>
    </row>
    <row r="1120" spans="1:21" ht="17">
      <c r="A1120" s="2" t="s">
        <v>3</v>
      </c>
      <c r="B1120" s="2" t="s">
        <v>171</v>
      </c>
      <c r="C1120" s="2" t="s">
        <v>2171</v>
      </c>
      <c r="D1120" s="42" t="s">
        <v>2189</v>
      </c>
      <c r="E1120" s="2">
        <v>10027</v>
      </c>
      <c r="F1120" s="2" t="str">
        <f t="shared" si="107"/>
        <v>KRW</v>
      </c>
      <c r="G1120" s="2" t="str">
        <f>IF(INDEX(지갑!$H:$H,MATCH(A1120&amp;B1120&amp;C1120&amp;D1120&amp;E1120&amp;F1120&amp;H1120,지갑!$K:$K,0))=0, "",INDEX(지갑!$H:$H,MATCH(A1120&amp;B1120&amp;C1120&amp;D1120&amp;E1120&amp;F1120&amp;H1120,지갑!$K:$K,0)))</f>
        <v>원화출금</v>
      </c>
      <c r="K1120" s="6" t="s">
        <v>2211</v>
      </c>
      <c r="M1120" s="9">
        <v>50000000</v>
      </c>
      <c r="P1120" s="6" t="str">
        <f>IF(ISBLANK(N1120)=FALSE,IF(ISERROR(INDEX(지갑!$B$2:$B$1048576,MATCH($N1120&amp;O1120,지갑!$J$2:$J$1048576,0))) = TRUE, "", INDEX(지갑!$B$2:$B$1048576,MATCH($N1120&amp;O1120,지갑!$J$2:$J$1048576,0))),"")</f>
        <v/>
      </c>
      <c r="Q1120" s="6" t="str">
        <f>IF(ISBLANK(N1120)=FALSE,IF(ISERROR(INDEX(지갑!$C$2:$C$1048576,MATCH($N1120&amp;O1120,지갑!$J$2:$J$1048576,0))) = TRUE, "", INDEX(지갑!$C$2:$C$1048576,MATCH($N1120&amp;O1120,지갑!$J$2:$J$1048576,0))),"")</f>
        <v/>
      </c>
      <c r="R1120" s="6" t="str">
        <f>IF(ISBLANK(N1120)=FALSE,IF(ISERROR(INDEX(지갑!$D$2:$D$1048576,MATCH($N1120&amp;O1120,지갑!$J$2:$J$1048576,0))) = TRUE, "", INDEX(지갑!$D$2:$D$1048576,MATCH($N1120&amp;O1120,지갑!$J$2:$J$1048576,0))),"")</f>
        <v/>
      </c>
      <c r="S1120" s="6" t="s">
        <v>2216</v>
      </c>
      <c r="T1120" s="52">
        <v>44677.873553240737</v>
      </c>
      <c r="U1120" s="2" t="str">
        <f t="shared" si="104"/>
        <v>2022-04-26</v>
      </c>
    </row>
    <row r="1121" spans="1:21" ht="17">
      <c r="A1121" s="2" t="s">
        <v>3</v>
      </c>
      <c r="B1121" s="2" t="s">
        <v>171</v>
      </c>
      <c r="C1121" s="2" t="s">
        <v>2171</v>
      </c>
      <c r="D1121" s="42" t="s">
        <v>2189</v>
      </c>
      <c r="E1121" s="2">
        <v>10027</v>
      </c>
      <c r="F1121" s="2" t="str">
        <f t="shared" si="107"/>
        <v>KRW</v>
      </c>
      <c r="G1121" s="2" t="str">
        <f>IF(INDEX(지갑!$H:$H,MATCH(A1121&amp;B1121&amp;C1121&amp;D1121&amp;E1121&amp;F1121&amp;H1121,지갑!$K:$K,0))=0, "",INDEX(지갑!$H:$H,MATCH(A1121&amp;B1121&amp;C1121&amp;D1121&amp;E1121&amp;F1121&amp;H1121,지갑!$K:$K,0)))</f>
        <v>원화출금</v>
      </c>
      <c r="K1121" s="6" t="s">
        <v>2211</v>
      </c>
      <c r="M1121" s="9">
        <v>50000000</v>
      </c>
      <c r="P1121" s="6" t="str">
        <f>IF(ISBLANK(N1121)=FALSE,IF(ISERROR(INDEX(지갑!$B$2:$B$1048576,MATCH($N1121&amp;O1121,지갑!$J$2:$J$1048576,0))) = TRUE, "", INDEX(지갑!$B$2:$B$1048576,MATCH($N1121&amp;O1121,지갑!$J$2:$J$1048576,0))),"")</f>
        <v/>
      </c>
      <c r="Q1121" s="6" t="str">
        <f>IF(ISBLANK(N1121)=FALSE,IF(ISERROR(INDEX(지갑!$C$2:$C$1048576,MATCH($N1121&amp;O1121,지갑!$J$2:$J$1048576,0))) = TRUE, "", INDEX(지갑!$C$2:$C$1048576,MATCH($N1121&amp;O1121,지갑!$J$2:$J$1048576,0))),"")</f>
        <v/>
      </c>
      <c r="R1121" s="6" t="str">
        <f>IF(ISBLANK(N1121)=FALSE,IF(ISERROR(INDEX(지갑!$D$2:$D$1048576,MATCH($N1121&amp;O1121,지갑!$J$2:$J$1048576,0))) = TRUE, "", INDEX(지갑!$D$2:$D$1048576,MATCH($N1121&amp;O1121,지갑!$J$2:$J$1048576,0))),"")</f>
        <v/>
      </c>
      <c r="S1121" s="6" t="s">
        <v>2217</v>
      </c>
      <c r="T1121" s="52">
        <v>44677.873217592591</v>
      </c>
      <c r="U1121" s="2" t="str">
        <f t="shared" si="104"/>
        <v>2022-04-26</v>
      </c>
    </row>
    <row r="1122" spans="1:21" ht="17">
      <c r="A1122" s="2" t="s">
        <v>3</v>
      </c>
      <c r="B1122" s="2" t="s">
        <v>171</v>
      </c>
      <c r="C1122" s="2" t="s">
        <v>2171</v>
      </c>
      <c r="D1122" s="42" t="s">
        <v>2189</v>
      </c>
      <c r="E1122" s="2">
        <v>10027</v>
      </c>
      <c r="F1122" s="2" t="str">
        <f t="shared" si="107"/>
        <v>KRW</v>
      </c>
      <c r="G1122" s="2" t="str">
        <f>IF(INDEX(지갑!$H:$H,MATCH(A1122&amp;B1122&amp;C1122&amp;D1122&amp;E1122&amp;F1122&amp;H1122,지갑!$K:$K,0))=0, "",INDEX(지갑!$H:$H,MATCH(A1122&amp;B1122&amp;C1122&amp;D1122&amp;E1122&amp;F1122&amp;H1122,지갑!$K:$K,0)))</f>
        <v>원화출금</v>
      </c>
      <c r="K1122" s="6" t="s">
        <v>2211</v>
      </c>
      <c r="M1122" s="9">
        <v>50000000</v>
      </c>
      <c r="P1122" s="6" t="str">
        <f>IF(ISBLANK(N1122)=FALSE,IF(ISERROR(INDEX(지갑!$B$2:$B$1048576,MATCH($N1122&amp;O1122,지갑!$J$2:$J$1048576,0))) = TRUE, "", INDEX(지갑!$B$2:$B$1048576,MATCH($N1122&amp;O1122,지갑!$J$2:$J$1048576,0))),"")</f>
        <v/>
      </c>
      <c r="Q1122" s="6" t="str">
        <f>IF(ISBLANK(N1122)=FALSE,IF(ISERROR(INDEX(지갑!$C$2:$C$1048576,MATCH($N1122&amp;O1122,지갑!$J$2:$J$1048576,0))) = TRUE, "", INDEX(지갑!$C$2:$C$1048576,MATCH($N1122&amp;O1122,지갑!$J$2:$J$1048576,0))),"")</f>
        <v/>
      </c>
      <c r="R1122" s="6" t="str">
        <f>IF(ISBLANK(N1122)=FALSE,IF(ISERROR(INDEX(지갑!$D$2:$D$1048576,MATCH($N1122&amp;O1122,지갑!$J$2:$J$1048576,0))) = TRUE, "", INDEX(지갑!$D$2:$D$1048576,MATCH($N1122&amp;O1122,지갑!$J$2:$J$1048576,0))),"")</f>
        <v/>
      </c>
      <c r="S1122" s="6" t="s">
        <v>2218</v>
      </c>
      <c r="T1122" s="52">
        <v>44677.872766203705</v>
      </c>
      <c r="U1122" s="2" t="str">
        <f t="shared" si="104"/>
        <v>2022-04-26</v>
      </c>
    </row>
    <row r="1123" spans="1:21" ht="17">
      <c r="A1123" s="2" t="s">
        <v>3</v>
      </c>
      <c r="B1123" s="2" t="s">
        <v>171</v>
      </c>
      <c r="C1123" s="2" t="s">
        <v>2171</v>
      </c>
      <c r="D1123" s="42" t="s">
        <v>2189</v>
      </c>
      <c r="E1123" s="2">
        <v>10027</v>
      </c>
      <c r="F1123" s="2" t="str">
        <f t="shared" si="107"/>
        <v>KRW</v>
      </c>
      <c r="G1123" s="2" t="str">
        <f>IF(INDEX(지갑!$H:$H,MATCH(A1123&amp;B1123&amp;C1123&amp;D1123&amp;E1123&amp;F1123&amp;H1123,지갑!$K:$K,0))=0, "",INDEX(지갑!$H:$H,MATCH(A1123&amp;B1123&amp;C1123&amp;D1123&amp;E1123&amp;F1123&amp;H1123,지갑!$K:$K,0)))</f>
        <v>원화출금</v>
      </c>
      <c r="K1123" s="6" t="s">
        <v>2211</v>
      </c>
      <c r="M1123" s="9">
        <v>50000000</v>
      </c>
      <c r="P1123" s="6" t="str">
        <f>IF(ISBLANK(N1123)=FALSE,IF(ISERROR(INDEX(지갑!$B$2:$B$1048576,MATCH($N1123&amp;O1123,지갑!$J$2:$J$1048576,0))) = TRUE, "", INDEX(지갑!$B$2:$B$1048576,MATCH($N1123&amp;O1123,지갑!$J$2:$J$1048576,0))),"")</f>
        <v/>
      </c>
      <c r="Q1123" s="6" t="str">
        <f>IF(ISBLANK(N1123)=FALSE,IF(ISERROR(INDEX(지갑!$C$2:$C$1048576,MATCH($N1123&amp;O1123,지갑!$J$2:$J$1048576,0))) = TRUE, "", INDEX(지갑!$C$2:$C$1048576,MATCH($N1123&amp;O1123,지갑!$J$2:$J$1048576,0))),"")</f>
        <v/>
      </c>
      <c r="R1123" s="6" t="str">
        <f>IF(ISBLANK(N1123)=FALSE,IF(ISERROR(INDEX(지갑!$D$2:$D$1048576,MATCH($N1123&amp;O1123,지갑!$J$2:$J$1048576,0))) = TRUE, "", INDEX(지갑!$D$2:$D$1048576,MATCH($N1123&amp;O1123,지갑!$J$2:$J$1048576,0))),"")</f>
        <v/>
      </c>
      <c r="S1123" s="6" t="s">
        <v>2219</v>
      </c>
      <c r="T1123" s="52">
        <v>44668.613449074073</v>
      </c>
      <c r="U1123" s="2" t="str">
        <f t="shared" si="104"/>
        <v>2022-04-17</v>
      </c>
    </row>
    <row r="1124" spans="1:21" ht="17">
      <c r="A1124" s="2" t="s">
        <v>3</v>
      </c>
      <c r="B1124" s="2" t="s">
        <v>171</v>
      </c>
      <c r="C1124" s="2" t="s">
        <v>2171</v>
      </c>
      <c r="D1124" s="42" t="s">
        <v>2189</v>
      </c>
      <c r="E1124" s="2">
        <v>10027</v>
      </c>
      <c r="F1124" s="2" t="str">
        <f t="shared" si="107"/>
        <v>KRW</v>
      </c>
      <c r="G1124" s="2" t="str">
        <f>IF(INDEX(지갑!$H:$H,MATCH(A1124&amp;B1124&amp;C1124&amp;D1124&amp;E1124&amp;F1124&amp;H1124,지갑!$K:$K,0))=0, "",INDEX(지갑!$H:$H,MATCH(A1124&amp;B1124&amp;C1124&amp;D1124&amp;E1124&amp;F1124&amp;H1124,지갑!$K:$K,0)))</f>
        <v>원화출금</v>
      </c>
      <c r="K1124" s="6" t="s">
        <v>2211</v>
      </c>
      <c r="M1124" s="9">
        <v>39111566</v>
      </c>
      <c r="P1124" s="6" t="str">
        <f>IF(ISBLANK(N1124)=FALSE,IF(ISERROR(INDEX(지갑!$B$2:$B$1048576,MATCH($N1124&amp;O1124,지갑!$J$2:$J$1048576,0))) = TRUE, "", INDEX(지갑!$B$2:$B$1048576,MATCH($N1124&amp;O1124,지갑!$J$2:$J$1048576,0))),"")</f>
        <v/>
      </c>
      <c r="Q1124" s="6" t="str">
        <f>IF(ISBLANK(N1124)=FALSE,IF(ISERROR(INDEX(지갑!$C$2:$C$1048576,MATCH($N1124&amp;O1124,지갑!$J$2:$J$1048576,0))) = TRUE, "", INDEX(지갑!$C$2:$C$1048576,MATCH($N1124&amp;O1124,지갑!$J$2:$J$1048576,0))),"")</f>
        <v/>
      </c>
      <c r="R1124" s="6" t="str">
        <f>IF(ISBLANK(N1124)=FALSE,IF(ISERROR(INDEX(지갑!$D$2:$D$1048576,MATCH($N1124&amp;O1124,지갑!$J$2:$J$1048576,0))) = TRUE, "", INDEX(지갑!$D$2:$D$1048576,MATCH($N1124&amp;O1124,지갑!$J$2:$J$1048576,0))),"")</f>
        <v/>
      </c>
      <c r="S1124" s="6" t="s">
        <v>2220</v>
      </c>
      <c r="T1124" s="52">
        <v>44658.459652777776</v>
      </c>
      <c r="U1124" s="2" t="str">
        <f t="shared" si="104"/>
        <v>2022-04-07</v>
      </c>
    </row>
    <row r="1125" spans="1:21" ht="17">
      <c r="A1125" s="2" t="s">
        <v>3</v>
      </c>
      <c r="B1125" s="2" t="s">
        <v>171</v>
      </c>
      <c r="C1125" s="2" t="s">
        <v>2171</v>
      </c>
      <c r="D1125" s="42" t="s">
        <v>2189</v>
      </c>
      <c r="E1125" s="2">
        <v>10027</v>
      </c>
      <c r="F1125" s="2" t="str">
        <f t="shared" si="107"/>
        <v>KRW</v>
      </c>
      <c r="G1125" s="2" t="str">
        <f>IF(INDEX(지갑!$H:$H,MATCH(A1125&amp;B1125&amp;C1125&amp;D1125&amp;E1125&amp;F1125&amp;H1125,지갑!$K:$K,0))=0, "",INDEX(지갑!$H:$H,MATCH(A1125&amp;B1125&amp;C1125&amp;D1125&amp;E1125&amp;F1125&amp;H1125,지갑!$K:$K,0)))</f>
        <v>원화출금</v>
      </c>
      <c r="K1125" s="6" t="s">
        <v>2211</v>
      </c>
      <c r="M1125" s="9">
        <v>39112566</v>
      </c>
      <c r="P1125" s="6" t="str">
        <f>IF(ISBLANK(N1125)=FALSE,IF(ISERROR(INDEX(지갑!$B$2:$B$1048576,MATCH($N1125&amp;O1125,지갑!$J$2:$J$1048576,0))) = TRUE, "", INDEX(지갑!$B$2:$B$1048576,MATCH($N1125&amp;O1125,지갑!$J$2:$J$1048576,0))),"")</f>
        <v/>
      </c>
      <c r="Q1125" s="6" t="str">
        <f>IF(ISBLANK(N1125)=FALSE,IF(ISERROR(INDEX(지갑!$C$2:$C$1048576,MATCH($N1125&amp;O1125,지갑!$J$2:$J$1048576,0))) = TRUE, "", INDEX(지갑!$C$2:$C$1048576,MATCH($N1125&amp;O1125,지갑!$J$2:$J$1048576,0))),"")</f>
        <v/>
      </c>
      <c r="R1125" s="6" t="str">
        <f>IF(ISBLANK(N1125)=FALSE,IF(ISERROR(INDEX(지갑!$D$2:$D$1048576,MATCH($N1125&amp;O1125,지갑!$J$2:$J$1048576,0))) = TRUE, "", INDEX(지갑!$D$2:$D$1048576,MATCH($N1125&amp;O1125,지갑!$J$2:$J$1048576,0))),"")</f>
        <v/>
      </c>
      <c r="S1125" s="6" t="s">
        <v>2221</v>
      </c>
      <c r="T1125" s="52">
        <v>44658.459004629629</v>
      </c>
      <c r="U1125" s="2" t="str">
        <f t="shared" si="104"/>
        <v>2022-04-07</v>
      </c>
    </row>
    <row r="1126" spans="1:21" ht="17">
      <c r="A1126" s="2" t="s">
        <v>3</v>
      </c>
      <c r="B1126" s="2" t="s">
        <v>171</v>
      </c>
      <c r="C1126" s="2" t="s">
        <v>2171</v>
      </c>
      <c r="D1126" s="42" t="s">
        <v>2189</v>
      </c>
      <c r="E1126" s="2">
        <v>10027</v>
      </c>
      <c r="F1126" s="2" t="str">
        <f t="shared" si="107"/>
        <v>KRW</v>
      </c>
      <c r="G1126" s="2" t="str">
        <f>IF(INDEX(지갑!$H:$H,MATCH(A1126&amp;B1126&amp;C1126&amp;D1126&amp;E1126&amp;F1126&amp;H1126,지갑!$K:$K,0))=0, "",INDEX(지갑!$H:$H,MATCH(A1126&amp;B1126&amp;C1126&amp;D1126&amp;E1126&amp;F1126&amp;H1126,지갑!$K:$K,0)))</f>
        <v>원화출금</v>
      </c>
      <c r="K1126" s="6" t="s">
        <v>2211</v>
      </c>
      <c r="M1126" s="9">
        <v>32423417</v>
      </c>
      <c r="P1126" s="6" t="str">
        <f>IF(ISBLANK(N1126)=FALSE,IF(ISERROR(INDEX(지갑!$B$2:$B$1048576,MATCH($N1126&amp;O1126,지갑!$J$2:$J$1048576,0))) = TRUE, "", INDEX(지갑!$B$2:$B$1048576,MATCH($N1126&amp;O1126,지갑!$J$2:$J$1048576,0))),"")</f>
        <v/>
      </c>
      <c r="Q1126" s="6" t="str">
        <f>IF(ISBLANK(N1126)=FALSE,IF(ISERROR(INDEX(지갑!$C$2:$C$1048576,MATCH($N1126&amp;O1126,지갑!$J$2:$J$1048576,0))) = TRUE, "", INDEX(지갑!$C$2:$C$1048576,MATCH($N1126&amp;O1126,지갑!$J$2:$J$1048576,0))),"")</f>
        <v/>
      </c>
      <c r="R1126" s="6" t="str">
        <f>IF(ISBLANK(N1126)=FALSE,IF(ISERROR(INDEX(지갑!$D$2:$D$1048576,MATCH($N1126&amp;O1126,지갑!$J$2:$J$1048576,0))) = TRUE, "", INDEX(지갑!$D$2:$D$1048576,MATCH($N1126&amp;O1126,지갑!$J$2:$J$1048576,0))),"")</f>
        <v/>
      </c>
      <c r="S1126" s="6" t="s">
        <v>2222</v>
      </c>
      <c r="T1126" s="52">
        <v>44642.896006944444</v>
      </c>
      <c r="U1126" s="2" t="str">
        <f t="shared" si="104"/>
        <v>2022-03-22</v>
      </c>
    </row>
    <row r="1127" spans="1:21" ht="17">
      <c r="A1127" s="2" t="s">
        <v>3</v>
      </c>
      <c r="B1127" s="2" t="s">
        <v>171</v>
      </c>
      <c r="C1127" s="2" t="s">
        <v>2171</v>
      </c>
      <c r="D1127" s="42" t="s">
        <v>2189</v>
      </c>
      <c r="E1127" s="2">
        <v>10027</v>
      </c>
      <c r="F1127" s="2" t="str">
        <f t="shared" si="107"/>
        <v>ETH</v>
      </c>
      <c r="G1127" s="2" t="str">
        <f>IF(INDEX(지갑!$H:$H,MATCH(A1127&amp;B1127&amp;C1127&amp;D1127&amp;E1127&amp;F1127&amp;H1127,지갑!$K:$K,0))=0, "",INDEX(지갑!$H:$H,MATCH(A1127&amp;B1127&amp;C1127&amp;D1127&amp;E1127&amp;F1127&amp;H1127,지갑!$K:$K,0)))</f>
        <v>0xe3115c061ee15fc7a14a3f70a917313c32611345</v>
      </c>
      <c r="K1127" s="6" t="s">
        <v>11</v>
      </c>
      <c r="M1127" s="9">
        <v>66.08</v>
      </c>
      <c r="N1127" s="6" t="s">
        <v>68</v>
      </c>
      <c r="P1127" s="6" t="str">
        <f>IF(ISBLANK(N1127)=FALSE,IF(ISERROR(INDEX(지갑!$B$2:$B$1048576,MATCH($N1127&amp;O1127,지갑!$J$2:$J$1048576,0))) = TRUE, "", INDEX(지갑!$B$2:$B$1048576,MATCH($N1127&amp;O1127,지갑!$J$2:$J$1048576,0))),"")</f>
        <v>exchange</v>
      </c>
      <c r="Q1127" s="6" t="str">
        <f>IF(ISBLANK(N1127)=FALSE,IF(ISERROR(INDEX(지갑!$C$2:$C$1048576,MATCH($N1127&amp;O1127,지갑!$J$2:$J$1048576,0))) = TRUE, "", INDEX(지갑!$C$2:$C$1048576,MATCH($N1127&amp;O1127,지갑!$J$2:$J$1048576,0))),"")</f>
        <v>Binance</v>
      </c>
      <c r="R1127" s="6" t="str">
        <f>IF(ISBLANK(N1127)=FALSE,IF(ISERROR(INDEX(지갑!$D$2:$D$1048576,MATCH($N1127&amp;O1127,지갑!$J$2:$J$1048576,0))) = TRUE, "", INDEX(지갑!$D$2:$D$1048576,MATCH($N1127&amp;O1127,지갑!$J$2:$J$1048576,0))),"")</f>
        <v>BBRICK</v>
      </c>
      <c r="S1127" s="6" t="s">
        <v>2223</v>
      </c>
      <c r="T1127" s="52">
        <v>44641.629525462966</v>
      </c>
      <c r="U1127" s="2" t="str">
        <f t="shared" si="104"/>
        <v>2022-03-21</v>
      </c>
    </row>
    <row r="1128" spans="1:21" ht="17">
      <c r="A1128" s="2" t="s">
        <v>3</v>
      </c>
      <c r="B1128" s="2" t="s">
        <v>171</v>
      </c>
      <c r="C1128" s="2" t="s">
        <v>2171</v>
      </c>
      <c r="D1128" s="42" t="s">
        <v>2189</v>
      </c>
      <c r="E1128" s="2">
        <v>10027</v>
      </c>
      <c r="F1128" s="2" t="str">
        <f t="shared" si="107"/>
        <v>ATOM</v>
      </c>
      <c r="G1128" s="2" t="str">
        <f>IF(INDEX(지갑!$H:$H,MATCH(A1128&amp;B1128&amp;C1128&amp;D1128&amp;E1128&amp;F1128&amp;H1128,지갑!$K:$K,0))=0, "",INDEX(지갑!$H:$H,MATCH(A1128&amp;B1128&amp;C1128&amp;D1128&amp;E1128&amp;F1128&amp;H1128,지갑!$K:$K,0)))</f>
        <v>cosmos1hjyde2kfgtl78twvhs53u5j2gcsxrt649nn8j5</v>
      </c>
      <c r="H1128" s="2" t="s">
        <v>2352</v>
      </c>
      <c r="K1128" s="6" t="s">
        <v>70</v>
      </c>
      <c r="M1128" s="9">
        <v>275.13</v>
      </c>
      <c r="N1128" s="6" t="s">
        <v>71</v>
      </c>
      <c r="P1128" s="6" t="str">
        <f>IF(ISBLANK(N1128)=FALSE,IF(ISERROR(INDEX(지갑!$B$2:$B$1048576,MATCH($N1128&amp;O1128,지갑!$J$2:$J$1048576,0))) = TRUE, "", INDEX(지갑!$B$2:$B$1048576,MATCH($N1128&amp;O1128,지갑!$J$2:$J$1048576,0))),"")</f>
        <v/>
      </c>
      <c r="Q1128" s="6" t="str">
        <f>IF(ISBLANK(N1128)=FALSE,IF(ISERROR(INDEX(지갑!$C$2:$C$1048576,MATCH($N1128&amp;O1128,지갑!$J$2:$J$1048576,0))) = TRUE, "", INDEX(지갑!$C$2:$C$1048576,MATCH($N1128&amp;O1128,지갑!$J$2:$J$1048576,0))),"")</f>
        <v/>
      </c>
      <c r="R1128" s="6" t="str">
        <f>IF(ISBLANK(N1128)=FALSE,IF(ISERROR(INDEX(지갑!$D$2:$D$1048576,MATCH($N1128&amp;O1128,지갑!$J$2:$J$1048576,0))) = TRUE, "", INDEX(지갑!$D$2:$D$1048576,MATCH($N1128&amp;O1128,지갑!$J$2:$J$1048576,0))),"")</f>
        <v/>
      </c>
      <c r="S1128" s="6" t="s">
        <v>2224</v>
      </c>
      <c r="T1128" s="52">
        <v>44641.592905092592</v>
      </c>
      <c r="U1128" s="2" t="str">
        <f t="shared" si="104"/>
        <v>2022-03-21</v>
      </c>
    </row>
    <row r="1129" spans="1:21" ht="17">
      <c r="A1129" s="2" t="s">
        <v>3</v>
      </c>
      <c r="B1129" s="2" t="s">
        <v>171</v>
      </c>
      <c r="C1129" s="2" t="s">
        <v>2171</v>
      </c>
      <c r="D1129" s="42" t="s">
        <v>2189</v>
      </c>
      <c r="E1129" s="2">
        <v>10027</v>
      </c>
      <c r="F1129" s="2" t="str">
        <f t="shared" si="107"/>
        <v>XRP</v>
      </c>
      <c r="G1129" s="2" t="str">
        <f>IF(INDEX(지갑!$H:$H,MATCH(A1129&amp;B1129&amp;C1129&amp;D1129&amp;E1129&amp;F1129&amp;H1129,지갑!$K:$K,0))=0, "",INDEX(지갑!$H:$H,MATCH(A1129&amp;B1129&amp;C1129&amp;D1129&amp;E1129&amp;F1129&amp;H1129,지갑!$K:$K,0)))</f>
        <v>raQwCVAJVqjrVm1Nj5SFRcX8i22BhdC9WA</v>
      </c>
      <c r="H1129" s="2">
        <v>2928323236</v>
      </c>
      <c r="K1129" s="6" t="s">
        <v>10</v>
      </c>
      <c r="M1129" s="9">
        <v>36771.93</v>
      </c>
      <c r="N1129" s="6" t="s">
        <v>73</v>
      </c>
      <c r="O1129" s="6">
        <v>105711647</v>
      </c>
      <c r="P1129" s="6" t="str">
        <f>IF(ISBLANK(N1129)=FALSE,IF(ISERROR(INDEX(지갑!$B$2:$B$1048576,MATCH($N1129&amp;O1129,지갑!$J$2:$J$1048576,0))) = TRUE, "", INDEX(지갑!$B$2:$B$1048576,MATCH($N1129&amp;O1129,지갑!$J$2:$J$1048576,0))),"")</f>
        <v>exchange</v>
      </c>
      <c r="Q1129" s="6" t="str">
        <f>IF(ISBLANK(N1129)=FALSE,IF(ISERROR(INDEX(지갑!$C$2:$C$1048576,MATCH($N1129&amp;O1129,지갑!$J$2:$J$1048576,0))) = TRUE, "", INDEX(지갑!$C$2:$C$1048576,MATCH($N1129&amp;O1129,지갑!$J$2:$J$1048576,0))),"")</f>
        <v>Binance</v>
      </c>
      <c r="R1129" s="6" t="str">
        <f>IF(ISBLANK(N1129)=FALSE,IF(ISERROR(INDEX(지갑!$D$2:$D$1048576,MATCH($N1129&amp;O1129,지갑!$J$2:$J$1048576,0))) = TRUE, "", INDEX(지갑!$D$2:$D$1048576,MATCH($N1129&amp;O1129,지갑!$J$2:$J$1048576,0))),"")</f>
        <v>BBRICK</v>
      </c>
      <c r="S1129" s="6" t="s">
        <v>2225</v>
      </c>
      <c r="T1129" s="52">
        <v>44641.587650462963</v>
      </c>
      <c r="U1129" s="2" t="str">
        <f t="shared" si="104"/>
        <v>2022-03-21</v>
      </c>
    </row>
    <row r="1130" spans="1:21" ht="17">
      <c r="A1130" s="2" t="s">
        <v>3</v>
      </c>
      <c r="B1130" s="2" t="s">
        <v>171</v>
      </c>
      <c r="C1130" s="2" t="s">
        <v>2171</v>
      </c>
      <c r="D1130" s="42" t="s">
        <v>2189</v>
      </c>
      <c r="E1130" s="2">
        <v>10027</v>
      </c>
      <c r="F1130" s="2" t="str">
        <f t="shared" si="107"/>
        <v>ETH</v>
      </c>
      <c r="G1130" s="2" t="str">
        <f>IF(INDEX(지갑!$H:$H,MATCH(A1130&amp;B1130&amp;C1130&amp;D1130&amp;E1130&amp;F1130&amp;H1130,지갑!$K:$K,0))=0, "",INDEX(지갑!$H:$H,MATCH(A1130&amp;B1130&amp;C1130&amp;D1130&amp;E1130&amp;F1130&amp;H1130,지갑!$K:$K,0)))</f>
        <v>0xe3115c061ee15fc7a14a3f70a917313c32611345</v>
      </c>
      <c r="K1130" s="6" t="s">
        <v>11</v>
      </c>
      <c r="M1130" s="9">
        <v>100</v>
      </c>
      <c r="N1130" s="6" t="s">
        <v>68</v>
      </c>
      <c r="P1130" s="6" t="str">
        <f>IF(ISBLANK(N1130)=FALSE,IF(ISERROR(INDEX(지갑!$B$2:$B$1048576,MATCH($N1130&amp;O1130,지갑!$J$2:$J$1048576,0))) = TRUE, "", INDEX(지갑!$B$2:$B$1048576,MATCH($N1130&amp;O1130,지갑!$J$2:$J$1048576,0))),"")</f>
        <v>exchange</v>
      </c>
      <c r="Q1130" s="6" t="str">
        <f>IF(ISBLANK(N1130)=FALSE,IF(ISERROR(INDEX(지갑!$C$2:$C$1048576,MATCH($N1130&amp;O1130,지갑!$J$2:$J$1048576,0))) = TRUE, "", INDEX(지갑!$C$2:$C$1048576,MATCH($N1130&amp;O1130,지갑!$J$2:$J$1048576,0))),"")</f>
        <v>Binance</v>
      </c>
      <c r="R1130" s="6" t="str">
        <f>IF(ISBLANK(N1130)=FALSE,IF(ISERROR(INDEX(지갑!$D$2:$D$1048576,MATCH($N1130&amp;O1130,지갑!$J$2:$J$1048576,0))) = TRUE, "", INDEX(지갑!$D$2:$D$1048576,MATCH($N1130&amp;O1130,지갑!$J$2:$J$1048576,0))),"")</f>
        <v>BBRICK</v>
      </c>
      <c r="S1130" s="6" t="s">
        <v>2226</v>
      </c>
      <c r="T1130" s="52">
        <v>44641.591574074075</v>
      </c>
      <c r="U1130" s="2" t="str">
        <f t="shared" si="104"/>
        <v>2022-03-21</v>
      </c>
    </row>
    <row r="1131" spans="1:21" ht="17">
      <c r="A1131" s="2" t="s">
        <v>3</v>
      </c>
      <c r="B1131" s="2" t="s">
        <v>171</v>
      </c>
      <c r="C1131" s="2" t="s">
        <v>2171</v>
      </c>
      <c r="D1131" s="42" t="s">
        <v>2189</v>
      </c>
      <c r="E1131" s="2">
        <v>10027</v>
      </c>
      <c r="F1131" s="2" t="str">
        <f t="shared" si="107"/>
        <v>BTC</v>
      </c>
      <c r="G1131" s="2" t="str">
        <f>IF(INDEX(지갑!$H:$H,MATCH(A1131&amp;B1131&amp;C1131&amp;D1131&amp;E1131&amp;F1131&amp;H1131,지갑!$K:$K,0))=0, "",INDEX(지갑!$H:$H,MATCH(A1131&amp;B1131&amp;C1131&amp;D1131&amp;E1131&amp;F1131&amp;H1131,지갑!$K:$K,0)))</f>
        <v>374LRSWxDhVMJGYVdvawesWpuHxR6toVaG</v>
      </c>
      <c r="K1131" s="6" t="s">
        <v>9</v>
      </c>
      <c r="M1131" s="9">
        <v>17.12</v>
      </c>
      <c r="N1131" s="6" t="s">
        <v>69</v>
      </c>
      <c r="P1131" s="6" t="str">
        <f>IF(ISBLANK(N1131)=FALSE,IF(ISERROR(INDEX(지갑!$B$2:$B$1048576,MATCH($N1131&amp;O1131,지갑!$J$2:$J$1048576,0))) = TRUE, "", INDEX(지갑!$B$2:$B$1048576,MATCH($N1131&amp;O1131,지갑!$J$2:$J$1048576,0))),"")</f>
        <v>exchange</v>
      </c>
      <c r="Q1131" s="6" t="str">
        <f>IF(ISBLANK(N1131)=FALSE,IF(ISERROR(INDEX(지갑!$C$2:$C$1048576,MATCH($N1131&amp;O1131,지갑!$J$2:$J$1048576,0))) = TRUE, "", INDEX(지갑!$C$2:$C$1048576,MATCH($N1131&amp;O1131,지갑!$J$2:$J$1048576,0))),"")</f>
        <v>Binance</v>
      </c>
      <c r="R1131" s="6" t="str">
        <f>IF(ISBLANK(N1131)=FALSE,IF(ISERROR(INDEX(지갑!$D$2:$D$1048576,MATCH($N1131&amp;O1131,지갑!$J$2:$J$1048576,0))) = TRUE, "", INDEX(지갑!$D$2:$D$1048576,MATCH($N1131&amp;O1131,지갑!$J$2:$J$1048576,0))),"")</f>
        <v>BBRICK</v>
      </c>
      <c r="S1131" s="6" t="s">
        <v>9</v>
      </c>
      <c r="T1131" s="52">
        <v>44641.599259259259</v>
      </c>
      <c r="U1131" s="2" t="str">
        <f t="shared" si="104"/>
        <v>2022-03-21</v>
      </c>
    </row>
    <row r="1132" spans="1:21" ht="17">
      <c r="A1132" s="2" t="s">
        <v>3</v>
      </c>
      <c r="B1132" s="2" t="s">
        <v>171</v>
      </c>
      <c r="C1132" s="2" t="s">
        <v>2171</v>
      </c>
      <c r="D1132" s="42" t="s">
        <v>2189</v>
      </c>
      <c r="E1132" s="2">
        <v>10027</v>
      </c>
      <c r="F1132" s="2" t="str">
        <f t="shared" si="107"/>
        <v>ETH</v>
      </c>
      <c r="G1132" s="2" t="str">
        <f>IF(INDEX(지갑!$H:$H,MATCH(A1132&amp;B1132&amp;C1132&amp;D1132&amp;E1132&amp;F1132&amp;H1132,지갑!$K:$K,0))=0, "",INDEX(지갑!$H:$H,MATCH(A1132&amp;B1132&amp;C1132&amp;D1132&amp;E1132&amp;F1132&amp;H1132,지갑!$K:$K,0)))</f>
        <v>0xe3115c061ee15fc7a14a3f70a917313c32611345</v>
      </c>
      <c r="K1132" s="6" t="s">
        <v>11</v>
      </c>
      <c r="M1132" s="9">
        <v>91</v>
      </c>
      <c r="N1132" s="6" t="s">
        <v>68</v>
      </c>
      <c r="P1132" s="6" t="str">
        <f>IF(ISBLANK(N1132)=FALSE,IF(ISERROR(INDEX(지갑!$B$2:$B$1048576,MATCH($N1132&amp;O1132,지갑!$J$2:$J$1048576,0))) = TRUE, "", INDEX(지갑!$B$2:$B$1048576,MATCH($N1132&amp;O1132,지갑!$J$2:$J$1048576,0))),"")</f>
        <v>exchange</v>
      </c>
      <c r="Q1132" s="6" t="str">
        <f>IF(ISBLANK(N1132)=FALSE,IF(ISERROR(INDEX(지갑!$C$2:$C$1048576,MATCH($N1132&amp;O1132,지갑!$J$2:$J$1048576,0))) = TRUE, "", INDEX(지갑!$C$2:$C$1048576,MATCH($N1132&amp;O1132,지갑!$J$2:$J$1048576,0))),"")</f>
        <v>Binance</v>
      </c>
      <c r="R1132" s="6" t="str">
        <f>IF(ISBLANK(N1132)=FALSE,IF(ISERROR(INDEX(지갑!$D$2:$D$1048576,MATCH($N1132&amp;O1132,지갑!$J$2:$J$1048576,0))) = TRUE, "", INDEX(지갑!$D$2:$D$1048576,MATCH($N1132&amp;O1132,지갑!$J$2:$J$1048576,0))),"")</f>
        <v>BBRICK</v>
      </c>
      <c r="S1132" s="6" t="s">
        <v>2227</v>
      </c>
      <c r="T1132" s="52">
        <v>44638.405914351853</v>
      </c>
      <c r="U1132" s="2" t="str">
        <f t="shared" si="104"/>
        <v>2022-03-18</v>
      </c>
    </row>
    <row r="1133" spans="1:21" ht="17">
      <c r="A1133" s="2" t="s">
        <v>3</v>
      </c>
      <c r="B1133" s="2" t="s">
        <v>171</v>
      </c>
      <c r="C1133" s="2" t="s">
        <v>2171</v>
      </c>
      <c r="D1133" s="42" t="s">
        <v>2189</v>
      </c>
      <c r="E1133" s="2">
        <v>10027</v>
      </c>
      <c r="F1133" s="2" t="str">
        <f t="shared" si="107"/>
        <v>XRP</v>
      </c>
      <c r="G1133" s="2" t="str">
        <f>IF(INDEX(지갑!$H:$H,MATCH(A1133&amp;B1133&amp;C1133&amp;D1133&amp;E1133&amp;F1133&amp;H1133,지갑!$K:$K,0))=0, "",INDEX(지갑!$H:$H,MATCH(A1133&amp;B1133&amp;C1133&amp;D1133&amp;E1133&amp;F1133&amp;H1133,지갑!$K:$K,0)))</f>
        <v>raQwCVAJVqjrVm1Nj5SFRcX8i22BhdC9WA</v>
      </c>
      <c r="H1133" s="2">
        <v>2928323236</v>
      </c>
      <c r="K1133" s="6" t="s">
        <v>10</v>
      </c>
      <c r="M1133" s="9">
        <v>26565</v>
      </c>
      <c r="N1133" s="6" t="s">
        <v>73</v>
      </c>
      <c r="O1133" s="6">
        <v>105711647</v>
      </c>
      <c r="P1133" s="6" t="str">
        <f>IF(ISBLANK(N1133)=FALSE,IF(ISERROR(INDEX(지갑!$B$2:$B$1048576,MATCH($N1133&amp;O1133,지갑!$J$2:$J$1048576,0))) = TRUE, "", INDEX(지갑!$B$2:$B$1048576,MATCH($N1133&amp;O1133,지갑!$J$2:$J$1048576,0))),"")</f>
        <v>exchange</v>
      </c>
      <c r="Q1133" s="6" t="str">
        <f>IF(ISBLANK(N1133)=FALSE,IF(ISERROR(INDEX(지갑!$C$2:$C$1048576,MATCH($N1133&amp;O1133,지갑!$J$2:$J$1048576,0))) = TRUE, "", INDEX(지갑!$C$2:$C$1048576,MATCH($N1133&amp;O1133,지갑!$J$2:$J$1048576,0))),"")</f>
        <v>Binance</v>
      </c>
      <c r="R1133" s="6" t="str">
        <f>IF(ISBLANK(N1133)=FALSE,IF(ISERROR(INDEX(지갑!$D$2:$D$1048576,MATCH($N1133&amp;O1133,지갑!$J$2:$J$1048576,0))) = TRUE, "", INDEX(지갑!$D$2:$D$1048576,MATCH($N1133&amp;O1133,지갑!$J$2:$J$1048576,0))),"")</f>
        <v>BBRICK</v>
      </c>
      <c r="S1133" s="6" t="s">
        <v>2228</v>
      </c>
      <c r="T1133" s="52">
        <v>44637.462557870371</v>
      </c>
      <c r="U1133" s="2" t="str">
        <f t="shared" si="104"/>
        <v>2022-03-17</v>
      </c>
    </row>
    <row r="1134" spans="1:21" ht="17">
      <c r="A1134" s="2" t="s">
        <v>3</v>
      </c>
      <c r="B1134" s="2" t="s">
        <v>171</v>
      </c>
      <c r="C1134" s="2" t="s">
        <v>2171</v>
      </c>
      <c r="D1134" s="42" t="s">
        <v>2189</v>
      </c>
      <c r="E1134" s="2">
        <v>10027</v>
      </c>
      <c r="F1134" s="2" t="str">
        <f t="shared" si="107"/>
        <v>ATOM</v>
      </c>
      <c r="G1134" s="2" t="str">
        <f>IF(INDEX(지갑!$H:$H,MATCH(A1134&amp;B1134&amp;C1134&amp;D1134&amp;E1134&amp;F1134&amp;H1134,지갑!$K:$K,0))=0, "",INDEX(지갑!$H:$H,MATCH(A1134&amp;B1134&amp;C1134&amp;D1134&amp;E1134&amp;F1134&amp;H1134,지갑!$K:$K,0)))</f>
        <v>cosmos1hjyde2kfgtl78twvhs53u5j2gcsxrt649nn8j5</v>
      </c>
      <c r="H1134" s="2" t="s">
        <v>72</v>
      </c>
      <c r="K1134" s="6" t="s">
        <v>70</v>
      </c>
      <c r="M1134" s="9">
        <v>207</v>
      </c>
      <c r="N1134" s="6" t="s">
        <v>71</v>
      </c>
      <c r="P1134" s="6" t="str">
        <f>IF(ISBLANK(N1134)=FALSE,IF(ISERROR(INDEX(지갑!$B$2:$B$1048576,MATCH($N1134&amp;O1134,지갑!$J$2:$J$1048576,0))) = TRUE, "", INDEX(지갑!$B$2:$B$1048576,MATCH($N1134&amp;O1134,지갑!$J$2:$J$1048576,0))),"")</f>
        <v/>
      </c>
      <c r="Q1134" s="6" t="str">
        <f>IF(ISBLANK(N1134)=FALSE,IF(ISERROR(INDEX(지갑!$C$2:$C$1048576,MATCH($N1134&amp;O1134,지갑!$J$2:$J$1048576,0))) = TRUE, "", INDEX(지갑!$C$2:$C$1048576,MATCH($N1134&amp;O1134,지갑!$J$2:$J$1048576,0))),"")</f>
        <v/>
      </c>
      <c r="R1134" s="6" t="str">
        <f>IF(ISBLANK(N1134)=FALSE,IF(ISERROR(INDEX(지갑!$D$2:$D$1048576,MATCH($N1134&amp;O1134,지갑!$J$2:$J$1048576,0))) = TRUE, "", INDEX(지갑!$D$2:$D$1048576,MATCH($N1134&amp;O1134,지갑!$J$2:$J$1048576,0))),"")</f>
        <v/>
      </c>
      <c r="S1134" s="6" t="s">
        <v>2229</v>
      </c>
      <c r="T1134" s="52">
        <v>44637.46502314815</v>
      </c>
      <c r="U1134" s="2" t="str">
        <f t="shared" si="104"/>
        <v>2022-03-17</v>
      </c>
    </row>
    <row r="1135" spans="1:21" ht="17">
      <c r="A1135" s="2" t="s">
        <v>3</v>
      </c>
      <c r="B1135" s="2" t="s">
        <v>171</v>
      </c>
      <c r="C1135" s="2" t="s">
        <v>2171</v>
      </c>
      <c r="D1135" s="42" t="s">
        <v>2189</v>
      </c>
      <c r="E1135" s="2">
        <v>10027</v>
      </c>
      <c r="F1135" s="2" t="str">
        <f t="shared" si="107"/>
        <v>ATOM</v>
      </c>
      <c r="G1135" s="2" t="str">
        <f>IF(INDEX(지갑!$H:$H,MATCH(A1135&amp;B1135&amp;C1135&amp;D1135&amp;E1135&amp;F1135&amp;H1135,지갑!$K:$K,0))=0, "",INDEX(지갑!$H:$H,MATCH(A1135&amp;B1135&amp;C1135&amp;D1135&amp;E1135&amp;F1135&amp;H1135,지갑!$K:$K,0)))</f>
        <v>cosmos1hjyde2kfgtl78twvhs53u5j2gcsxrt649nn8j5</v>
      </c>
      <c r="H1135" s="2" t="s">
        <v>72</v>
      </c>
      <c r="K1135" s="6" t="s">
        <v>70</v>
      </c>
      <c r="M1135" s="9">
        <v>225</v>
      </c>
      <c r="N1135" s="6" t="s">
        <v>71</v>
      </c>
      <c r="P1135" s="6" t="str">
        <f>IF(ISBLANK(N1135)=FALSE,IF(ISERROR(INDEX(지갑!$B$2:$B$1048576,MATCH($N1135&amp;O1135,지갑!$J$2:$J$1048576,0))) = TRUE, "", INDEX(지갑!$B$2:$B$1048576,MATCH($N1135&amp;O1135,지갑!$J$2:$J$1048576,0))),"")</f>
        <v/>
      </c>
      <c r="Q1135" s="6" t="str">
        <f>IF(ISBLANK(N1135)=FALSE,IF(ISERROR(INDEX(지갑!$C$2:$C$1048576,MATCH($N1135&amp;O1135,지갑!$J$2:$J$1048576,0))) = TRUE, "", INDEX(지갑!$C$2:$C$1048576,MATCH($N1135&amp;O1135,지갑!$J$2:$J$1048576,0))),"")</f>
        <v/>
      </c>
      <c r="R1135" s="6" t="str">
        <f>IF(ISBLANK(N1135)=FALSE,IF(ISERROR(INDEX(지갑!$D$2:$D$1048576,MATCH($N1135&amp;O1135,지갑!$J$2:$J$1048576,0))) = TRUE, "", INDEX(지갑!$D$2:$D$1048576,MATCH($N1135&amp;O1135,지갑!$J$2:$J$1048576,0))),"")</f>
        <v/>
      </c>
      <c r="S1135" s="6" t="s">
        <v>2230</v>
      </c>
      <c r="T1135" s="52">
        <v>44637.45517361111</v>
      </c>
      <c r="U1135" s="2" t="str">
        <f t="shared" si="104"/>
        <v>2022-03-17</v>
      </c>
    </row>
    <row r="1136" spans="1:21" ht="17">
      <c r="A1136" s="2" t="s">
        <v>3</v>
      </c>
      <c r="B1136" s="2" t="s">
        <v>171</v>
      </c>
      <c r="C1136" s="2" t="s">
        <v>2171</v>
      </c>
      <c r="D1136" s="42" t="s">
        <v>2189</v>
      </c>
      <c r="E1136" s="2">
        <v>10027</v>
      </c>
      <c r="F1136" s="2" t="str">
        <f t="shared" si="107"/>
        <v>XRP</v>
      </c>
      <c r="G1136" s="2" t="str">
        <f>IF(INDEX(지갑!$H:$H,MATCH(A1136&amp;B1136&amp;C1136&amp;D1136&amp;E1136&amp;F1136&amp;H1136,지갑!$K:$K,0))=0, "",INDEX(지갑!$H:$H,MATCH(A1136&amp;B1136&amp;C1136&amp;D1136&amp;E1136&amp;F1136&amp;H1136,지갑!$K:$K,0)))</f>
        <v>raQwCVAJVqjrVm1Nj5SFRcX8i22BhdC9WA</v>
      </c>
      <c r="H1136" s="2">
        <v>2928323236</v>
      </c>
      <c r="K1136" s="6" t="s">
        <v>10</v>
      </c>
      <c r="M1136" s="9">
        <v>27921</v>
      </c>
      <c r="N1136" s="6" t="s">
        <v>73</v>
      </c>
      <c r="O1136" s="6">
        <v>105711647</v>
      </c>
      <c r="P1136" s="6" t="str">
        <f>IF(ISBLANK(N1136)=FALSE,IF(ISERROR(INDEX(지갑!$B$2:$B$1048576,MATCH($N1136&amp;O1136,지갑!$J$2:$J$1048576,0))) = TRUE, "", INDEX(지갑!$B$2:$B$1048576,MATCH($N1136&amp;O1136,지갑!$J$2:$J$1048576,0))),"")</f>
        <v>exchange</v>
      </c>
      <c r="Q1136" s="6" t="str">
        <f>IF(ISBLANK(N1136)=FALSE,IF(ISERROR(INDEX(지갑!$C$2:$C$1048576,MATCH($N1136&amp;O1136,지갑!$J$2:$J$1048576,0))) = TRUE, "", INDEX(지갑!$C$2:$C$1048576,MATCH($N1136&amp;O1136,지갑!$J$2:$J$1048576,0))),"")</f>
        <v>Binance</v>
      </c>
      <c r="R1136" s="6" t="str">
        <f>IF(ISBLANK(N1136)=FALSE,IF(ISERROR(INDEX(지갑!$D$2:$D$1048576,MATCH($N1136&amp;O1136,지갑!$J$2:$J$1048576,0))) = TRUE, "", INDEX(지갑!$D$2:$D$1048576,MATCH($N1136&amp;O1136,지갑!$J$2:$J$1048576,0))),"")</f>
        <v>BBRICK</v>
      </c>
      <c r="S1136" s="6" t="s">
        <v>2231</v>
      </c>
      <c r="T1136" s="52">
        <v>44637.44394675926</v>
      </c>
      <c r="U1136" s="2" t="str">
        <f t="shared" si="104"/>
        <v>2022-03-17</v>
      </c>
    </row>
    <row r="1137" spans="1:21" ht="17">
      <c r="A1137" s="2" t="s">
        <v>3</v>
      </c>
      <c r="B1137" s="2" t="s">
        <v>171</v>
      </c>
      <c r="C1137" s="2" t="s">
        <v>2171</v>
      </c>
      <c r="D1137" s="42" t="s">
        <v>2189</v>
      </c>
      <c r="E1137" s="2">
        <v>10027</v>
      </c>
      <c r="F1137" s="2" t="str">
        <f t="shared" si="107"/>
        <v>ATOM</v>
      </c>
      <c r="G1137" s="2" t="str">
        <f>IF(INDEX(지갑!$H:$H,MATCH(A1137&amp;B1137&amp;C1137&amp;D1137&amp;E1137&amp;F1137&amp;H1137,지갑!$K:$K,0))=0, "",INDEX(지갑!$H:$H,MATCH(A1137&amp;B1137&amp;C1137&amp;D1137&amp;E1137&amp;F1137&amp;H1137,지갑!$K:$K,0)))</f>
        <v>cosmos1hjyde2kfgtl78twvhs53u5j2gcsxrt649nn8j5</v>
      </c>
      <c r="H1137" s="2" t="s">
        <v>72</v>
      </c>
      <c r="K1137" s="6" t="s">
        <v>70</v>
      </c>
      <c r="M1137" s="9">
        <v>214</v>
      </c>
      <c r="N1137" s="6" t="s">
        <v>71</v>
      </c>
      <c r="P1137" s="6" t="str">
        <f>IF(ISBLANK(N1137)=FALSE,IF(ISERROR(INDEX(지갑!$B$2:$B$1048576,MATCH($N1137&amp;O1137,지갑!$J$2:$J$1048576,0))) = TRUE, "", INDEX(지갑!$B$2:$B$1048576,MATCH($N1137&amp;O1137,지갑!$J$2:$J$1048576,0))),"")</f>
        <v/>
      </c>
      <c r="Q1137" s="6" t="str">
        <f>IF(ISBLANK(N1137)=FALSE,IF(ISERROR(INDEX(지갑!$C$2:$C$1048576,MATCH($N1137&amp;O1137,지갑!$J$2:$J$1048576,0))) = TRUE, "", INDEX(지갑!$C$2:$C$1048576,MATCH($N1137&amp;O1137,지갑!$J$2:$J$1048576,0))),"")</f>
        <v/>
      </c>
      <c r="R1137" s="6" t="str">
        <f>IF(ISBLANK(N1137)=FALSE,IF(ISERROR(INDEX(지갑!$D$2:$D$1048576,MATCH($N1137&amp;O1137,지갑!$J$2:$J$1048576,0))) = TRUE, "", INDEX(지갑!$D$2:$D$1048576,MATCH($N1137&amp;O1137,지갑!$J$2:$J$1048576,0))),"")</f>
        <v/>
      </c>
      <c r="S1137" s="6" t="s">
        <v>2232</v>
      </c>
      <c r="T1137" s="52">
        <v>44637.442511574074</v>
      </c>
      <c r="U1137" s="2" t="str">
        <f t="shared" si="104"/>
        <v>2022-03-17</v>
      </c>
    </row>
    <row r="1138" spans="1:21" ht="17">
      <c r="A1138" s="2" t="s">
        <v>3</v>
      </c>
      <c r="B1138" s="2" t="s">
        <v>171</v>
      </c>
      <c r="C1138" s="2" t="s">
        <v>2171</v>
      </c>
      <c r="D1138" s="42" t="s">
        <v>2189</v>
      </c>
      <c r="E1138" s="2">
        <v>10027</v>
      </c>
      <c r="F1138" s="2" t="str">
        <f t="shared" si="107"/>
        <v>ATOM</v>
      </c>
      <c r="G1138" s="2" t="str">
        <f>IF(INDEX(지갑!$H:$H,MATCH(A1138&amp;B1138&amp;C1138&amp;D1138&amp;E1138&amp;F1138&amp;H1138,지갑!$K:$K,0))=0, "",INDEX(지갑!$H:$H,MATCH(A1138&amp;B1138&amp;C1138&amp;D1138&amp;E1138&amp;F1138&amp;H1138,지갑!$K:$K,0)))</f>
        <v>cosmos1hjyde2kfgtl78twvhs53u5j2gcsxrt649nn8j5</v>
      </c>
      <c r="H1138" s="2" t="s">
        <v>72</v>
      </c>
      <c r="K1138" s="6" t="s">
        <v>70</v>
      </c>
      <c r="M1138" s="9">
        <v>363</v>
      </c>
      <c r="N1138" s="6" t="s">
        <v>71</v>
      </c>
      <c r="P1138" s="6" t="str">
        <f>IF(ISBLANK(N1138)=FALSE,IF(ISERROR(INDEX(지갑!$B$2:$B$1048576,MATCH($N1138&amp;O1138,지갑!$J$2:$J$1048576,0))) = TRUE, "", INDEX(지갑!$B$2:$B$1048576,MATCH($N1138&amp;O1138,지갑!$J$2:$J$1048576,0))),"")</f>
        <v/>
      </c>
      <c r="Q1138" s="6" t="str">
        <f>IF(ISBLANK(N1138)=FALSE,IF(ISERROR(INDEX(지갑!$C$2:$C$1048576,MATCH($N1138&amp;O1138,지갑!$J$2:$J$1048576,0))) = TRUE, "", INDEX(지갑!$C$2:$C$1048576,MATCH($N1138&amp;O1138,지갑!$J$2:$J$1048576,0))),"")</f>
        <v/>
      </c>
      <c r="R1138" s="6" t="str">
        <f>IF(ISBLANK(N1138)=FALSE,IF(ISERROR(INDEX(지갑!$D$2:$D$1048576,MATCH($N1138&amp;O1138,지갑!$J$2:$J$1048576,0))) = TRUE, "", INDEX(지갑!$D$2:$D$1048576,MATCH($N1138&amp;O1138,지갑!$J$2:$J$1048576,0))),"")</f>
        <v/>
      </c>
      <c r="S1138" s="6" t="s">
        <v>2233</v>
      </c>
      <c r="T1138" s="52">
        <v>44637.401736111111</v>
      </c>
      <c r="U1138" s="2" t="str">
        <f t="shared" si="104"/>
        <v>2022-03-17</v>
      </c>
    </row>
    <row r="1139" spans="1:21" ht="17">
      <c r="A1139" s="2" t="s">
        <v>3</v>
      </c>
      <c r="B1139" s="2" t="s">
        <v>171</v>
      </c>
      <c r="C1139" s="2" t="s">
        <v>2171</v>
      </c>
      <c r="D1139" s="42" t="s">
        <v>2189</v>
      </c>
      <c r="E1139" s="2">
        <v>10027</v>
      </c>
      <c r="F1139" s="2" t="str">
        <f t="shared" si="107"/>
        <v>ETH</v>
      </c>
      <c r="G1139" s="2" t="str">
        <f>IF(INDEX(지갑!$H:$H,MATCH(A1139&amp;B1139&amp;C1139&amp;D1139&amp;E1139&amp;F1139&amp;H1139,지갑!$K:$K,0))=0, "",INDEX(지갑!$H:$H,MATCH(A1139&amp;B1139&amp;C1139&amp;D1139&amp;E1139&amp;F1139&amp;H1139,지갑!$K:$K,0)))</f>
        <v>0xe3115c061ee15fc7a14a3f70a917313c32611345</v>
      </c>
      <c r="K1139" s="6" t="s">
        <v>11</v>
      </c>
      <c r="M1139" s="9">
        <v>100</v>
      </c>
      <c r="N1139" s="6" t="s">
        <v>68</v>
      </c>
      <c r="P1139" s="6" t="str">
        <f>IF(ISBLANK(N1139)=FALSE,IF(ISERROR(INDEX(지갑!$B$2:$B$1048576,MATCH($N1139&amp;O1139,지갑!$J$2:$J$1048576,0))) = TRUE, "", INDEX(지갑!$B$2:$B$1048576,MATCH($N1139&amp;O1139,지갑!$J$2:$J$1048576,0))),"")</f>
        <v>exchange</v>
      </c>
      <c r="Q1139" s="6" t="str">
        <f>IF(ISBLANK(N1139)=FALSE,IF(ISERROR(INDEX(지갑!$C$2:$C$1048576,MATCH($N1139&amp;O1139,지갑!$J$2:$J$1048576,0))) = TRUE, "", INDEX(지갑!$C$2:$C$1048576,MATCH($N1139&amp;O1139,지갑!$J$2:$J$1048576,0))),"")</f>
        <v>Binance</v>
      </c>
      <c r="R1139" s="6" t="str">
        <f>IF(ISBLANK(N1139)=FALSE,IF(ISERROR(INDEX(지갑!$D$2:$D$1048576,MATCH($N1139&amp;O1139,지갑!$J$2:$J$1048576,0))) = TRUE, "", INDEX(지갑!$D$2:$D$1048576,MATCH($N1139&amp;O1139,지갑!$J$2:$J$1048576,0))),"")</f>
        <v>BBRICK</v>
      </c>
      <c r="S1139" s="6" t="s">
        <v>2234</v>
      </c>
      <c r="T1139" s="52">
        <v>44637.404548611114</v>
      </c>
      <c r="U1139" s="2" t="str">
        <f t="shared" si="104"/>
        <v>2022-03-17</v>
      </c>
    </row>
    <row r="1140" spans="1:21" ht="17">
      <c r="A1140" s="2" t="s">
        <v>3</v>
      </c>
      <c r="B1140" s="2" t="s">
        <v>171</v>
      </c>
      <c r="C1140" s="2" t="s">
        <v>2171</v>
      </c>
      <c r="D1140" s="42" t="s">
        <v>2189</v>
      </c>
      <c r="E1140" s="2">
        <v>10027</v>
      </c>
      <c r="F1140" s="2" t="str">
        <f t="shared" si="107"/>
        <v>ATOM</v>
      </c>
      <c r="G1140" s="2" t="str">
        <f>IF(INDEX(지갑!$H:$H,MATCH(A1140&amp;B1140&amp;C1140&amp;D1140&amp;E1140&amp;F1140&amp;H1140,지갑!$K:$K,0))=0, "",INDEX(지갑!$H:$H,MATCH(A1140&amp;B1140&amp;C1140&amp;D1140&amp;E1140&amp;F1140&amp;H1140,지갑!$K:$K,0)))</f>
        <v>cosmos1hjyde2kfgtl78twvhs53u5j2gcsxrt649nn8j5</v>
      </c>
      <c r="H1140" s="2" t="s">
        <v>72</v>
      </c>
      <c r="K1140" s="6" t="s">
        <v>70</v>
      </c>
      <c r="M1140" s="9">
        <v>242</v>
      </c>
      <c r="N1140" s="6" t="s">
        <v>71</v>
      </c>
      <c r="P1140" s="6" t="str">
        <f>IF(ISBLANK(N1140)=FALSE,IF(ISERROR(INDEX(지갑!$B$2:$B$1048576,MATCH($N1140&amp;O1140,지갑!$J$2:$J$1048576,0))) = TRUE, "", INDEX(지갑!$B$2:$B$1048576,MATCH($N1140&amp;O1140,지갑!$J$2:$J$1048576,0))),"")</f>
        <v/>
      </c>
      <c r="Q1140" s="6" t="str">
        <f>IF(ISBLANK(N1140)=FALSE,IF(ISERROR(INDEX(지갑!$C$2:$C$1048576,MATCH($N1140&amp;O1140,지갑!$J$2:$J$1048576,0))) = TRUE, "", INDEX(지갑!$C$2:$C$1048576,MATCH($N1140&amp;O1140,지갑!$J$2:$J$1048576,0))),"")</f>
        <v/>
      </c>
      <c r="R1140" s="6" t="str">
        <f>IF(ISBLANK(N1140)=FALSE,IF(ISERROR(INDEX(지갑!$D$2:$D$1048576,MATCH($N1140&amp;O1140,지갑!$J$2:$J$1048576,0))) = TRUE, "", INDEX(지갑!$D$2:$D$1048576,MATCH($N1140&amp;O1140,지갑!$J$2:$J$1048576,0))),"")</f>
        <v/>
      </c>
      <c r="S1140" s="6" t="s">
        <v>2235</v>
      </c>
      <c r="T1140" s="52">
        <v>44637.067650462966</v>
      </c>
      <c r="U1140" s="2" t="str">
        <f t="shared" si="104"/>
        <v>2022-03-17</v>
      </c>
    </row>
    <row r="1141" spans="1:21" ht="17">
      <c r="A1141" s="2" t="s">
        <v>3</v>
      </c>
      <c r="B1141" s="2" t="s">
        <v>171</v>
      </c>
      <c r="C1141" s="2" t="s">
        <v>2171</v>
      </c>
      <c r="D1141" s="42" t="s">
        <v>2189</v>
      </c>
      <c r="E1141" s="2">
        <v>10027</v>
      </c>
      <c r="F1141" s="2" t="str">
        <f t="shared" si="107"/>
        <v>BTC</v>
      </c>
      <c r="G1141" s="2" t="str">
        <f>IF(INDEX(지갑!$H:$H,MATCH(A1141&amp;B1141&amp;C1141&amp;D1141&amp;E1141&amp;F1141&amp;H1141,지갑!$K:$K,0))=0, "",INDEX(지갑!$H:$H,MATCH(A1141&amp;B1141&amp;C1141&amp;D1141&amp;E1141&amp;F1141&amp;H1141,지갑!$K:$K,0)))</f>
        <v>374LRSWxDhVMJGYVdvawesWpuHxR6toVaG</v>
      </c>
      <c r="K1141" s="6" t="s">
        <v>9</v>
      </c>
      <c r="M1141" s="9">
        <v>6</v>
      </c>
      <c r="N1141" s="6" t="s">
        <v>69</v>
      </c>
      <c r="P1141" s="6" t="str">
        <f>IF(ISBLANK(N1141)=FALSE,IF(ISERROR(INDEX(지갑!$B$2:$B$1048576,MATCH($N1141&amp;O1141,지갑!$J$2:$J$1048576,0))) = TRUE, "", INDEX(지갑!$B$2:$B$1048576,MATCH($N1141&amp;O1141,지갑!$J$2:$J$1048576,0))),"")</f>
        <v>exchange</v>
      </c>
      <c r="Q1141" s="6" t="str">
        <f>IF(ISBLANK(N1141)=FALSE,IF(ISERROR(INDEX(지갑!$C$2:$C$1048576,MATCH($N1141&amp;O1141,지갑!$J$2:$J$1048576,0))) = TRUE, "", INDEX(지갑!$C$2:$C$1048576,MATCH($N1141&amp;O1141,지갑!$J$2:$J$1048576,0))),"")</f>
        <v>Binance</v>
      </c>
      <c r="R1141" s="6" t="str">
        <f>IF(ISBLANK(N1141)=FALSE,IF(ISERROR(INDEX(지갑!$D$2:$D$1048576,MATCH($N1141&amp;O1141,지갑!$J$2:$J$1048576,0))) = TRUE, "", INDEX(지갑!$D$2:$D$1048576,MATCH($N1141&amp;O1141,지갑!$J$2:$J$1048576,0))),"")</f>
        <v>BBRICK</v>
      </c>
      <c r="S1141" s="6" t="s">
        <v>2236</v>
      </c>
      <c r="T1141" s="52">
        <v>44636.557291666664</v>
      </c>
      <c r="U1141" s="2" t="str">
        <f t="shared" si="104"/>
        <v>2022-03-16</v>
      </c>
    </row>
    <row r="1142" spans="1:21" ht="17">
      <c r="A1142" s="2" t="s">
        <v>3</v>
      </c>
      <c r="B1142" s="2" t="s">
        <v>171</v>
      </c>
      <c r="C1142" s="2" t="s">
        <v>2171</v>
      </c>
      <c r="D1142" s="42" t="s">
        <v>2189</v>
      </c>
      <c r="E1142" s="2">
        <v>10027</v>
      </c>
      <c r="F1142" s="2" t="str">
        <f t="shared" si="107"/>
        <v>ATOM</v>
      </c>
      <c r="G1142" s="2" t="str">
        <f>IF(INDEX(지갑!$H:$H,MATCH(A1142&amp;B1142&amp;C1142&amp;D1142&amp;E1142&amp;F1142&amp;H1142,지갑!$K:$K,0))=0, "",INDEX(지갑!$H:$H,MATCH(A1142&amp;B1142&amp;C1142&amp;D1142&amp;E1142&amp;F1142&amp;H1142,지갑!$K:$K,0)))</f>
        <v>cosmos1hjyde2kfgtl78twvhs53u5j2gcsxrt649nn8j5</v>
      </c>
      <c r="H1142" s="2" t="s">
        <v>72</v>
      </c>
      <c r="K1142" s="6" t="s">
        <v>70</v>
      </c>
      <c r="M1142" s="9">
        <v>252</v>
      </c>
      <c r="N1142" s="6" t="s">
        <v>71</v>
      </c>
      <c r="P1142" s="6" t="str">
        <f>IF(ISBLANK(N1142)=FALSE,IF(ISERROR(INDEX(지갑!$B$2:$B$1048576,MATCH($N1142&amp;O1142,지갑!$J$2:$J$1048576,0))) = TRUE, "", INDEX(지갑!$B$2:$B$1048576,MATCH($N1142&amp;O1142,지갑!$J$2:$J$1048576,0))),"")</f>
        <v/>
      </c>
      <c r="Q1142" s="6" t="str">
        <f>IF(ISBLANK(N1142)=FALSE,IF(ISERROR(INDEX(지갑!$C$2:$C$1048576,MATCH($N1142&amp;O1142,지갑!$J$2:$J$1048576,0))) = TRUE, "", INDEX(지갑!$C$2:$C$1048576,MATCH($N1142&amp;O1142,지갑!$J$2:$J$1048576,0))),"")</f>
        <v/>
      </c>
      <c r="R1142" s="6" t="str">
        <f>IF(ISBLANK(N1142)=FALSE,IF(ISERROR(INDEX(지갑!$D$2:$D$1048576,MATCH($N1142&amp;O1142,지갑!$J$2:$J$1048576,0))) = TRUE, "", INDEX(지갑!$D$2:$D$1048576,MATCH($N1142&amp;O1142,지갑!$J$2:$J$1048576,0))),"")</f>
        <v/>
      </c>
      <c r="S1142" s="6" t="s">
        <v>2237</v>
      </c>
      <c r="T1142" s="52">
        <v>44636.535451388889</v>
      </c>
      <c r="U1142" s="2" t="str">
        <f t="shared" si="104"/>
        <v>2022-03-16</v>
      </c>
    </row>
    <row r="1143" spans="1:21" ht="17">
      <c r="A1143" s="2" t="s">
        <v>3</v>
      </c>
      <c r="B1143" s="2" t="s">
        <v>171</v>
      </c>
      <c r="C1143" s="2" t="s">
        <v>2171</v>
      </c>
      <c r="D1143" s="42" t="s">
        <v>2189</v>
      </c>
      <c r="E1143" s="2">
        <v>10027</v>
      </c>
      <c r="F1143" s="2" t="str">
        <f t="shared" si="107"/>
        <v>XRP</v>
      </c>
      <c r="G1143" s="2" t="str">
        <f>IF(INDEX(지갑!$H:$H,MATCH(A1143&amp;B1143&amp;C1143&amp;D1143&amp;E1143&amp;F1143&amp;H1143,지갑!$K:$K,0))=0, "",INDEX(지갑!$H:$H,MATCH(A1143&amp;B1143&amp;C1143&amp;D1143&amp;E1143&amp;F1143&amp;H1143,지갑!$K:$K,0)))</f>
        <v>raQwCVAJVqjrVm1Nj5SFRcX8i22BhdC9WA</v>
      </c>
      <c r="H1143" s="2">
        <v>2928323236</v>
      </c>
      <c r="K1143" s="6" t="s">
        <v>10</v>
      </c>
      <c r="M1143" s="9">
        <v>12033</v>
      </c>
      <c r="N1143" s="6" t="s">
        <v>73</v>
      </c>
      <c r="O1143" s="6">
        <v>105711647</v>
      </c>
      <c r="P1143" s="6" t="str">
        <f>IF(ISBLANK(N1143)=FALSE,IF(ISERROR(INDEX(지갑!$B$2:$B$1048576,MATCH($N1143&amp;O1143,지갑!$J$2:$J$1048576,0))) = TRUE, "", INDEX(지갑!$B$2:$B$1048576,MATCH($N1143&amp;O1143,지갑!$J$2:$J$1048576,0))),"")</f>
        <v>exchange</v>
      </c>
      <c r="Q1143" s="6" t="str">
        <f>IF(ISBLANK(N1143)=FALSE,IF(ISERROR(INDEX(지갑!$C$2:$C$1048576,MATCH($N1143&amp;O1143,지갑!$J$2:$J$1048576,0))) = TRUE, "", INDEX(지갑!$C$2:$C$1048576,MATCH($N1143&amp;O1143,지갑!$J$2:$J$1048576,0))),"")</f>
        <v>Binance</v>
      </c>
      <c r="R1143" s="6" t="str">
        <f>IF(ISBLANK(N1143)=FALSE,IF(ISERROR(INDEX(지갑!$D$2:$D$1048576,MATCH($N1143&amp;O1143,지갑!$J$2:$J$1048576,0))) = TRUE, "", INDEX(지갑!$D$2:$D$1048576,MATCH($N1143&amp;O1143,지갑!$J$2:$J$1048576,0))),"")</f>
        <v>BBRICK</v>
      </c>
      <c r="S1143" s="6" t="s">
        <v>2238</v>
      </c>
      <c r="T1143" s="52">
        <v>44634.380104166667</v>
      </c>
      <c r="U1143" s="2" t="str">
        <f t="shared" si="104"/>
        <v>2022-03-14</v>
      </c>
    </row>
    <row r="1144" spans="1:21" ht="17">
      <c r="A1144" s="2" t="s">
        <v>3</v>
      </c>
      <c r="B1144" s="2" t="s">
        <v>171</v>
      </c>
      <c r="C1144" s="2" t="s">
        <v>2171</v>
      </c>
      <c r="D1144" s="42" t="s">
        <v>2189</v>
      </c>
      <c r="E1144" s="2">
        <v>10027</v>
      </c>
      <c r="F1144" s="2" t="str">
        <f t="shared" si="107"/>
        <v>XRP</v>
      </c>
      <c r="G1144" s="2" t="str">
        <f>IF(INDEX(지갑!$H:$H,MATCH(A1144&amp;B1144&amp;C1144&amp;D1144&amp;E1144&amp;F1144&amp;H1144,지갑!$K:$K,0))=0, "",INDEX(지갑!$H:$H,MATCH(A1144&amp;B1144&amp;C1144&amp;D1144&amp;E1144&amp;F1144&amp;H1144,지갑!$K:$K,0)))</f>
        <v>raQwCVAJVqjrVm1Nj5SFRcX8i22BhdC9WA</v>
      </c>
      <c r="H1144" s="2">
        <v>2928323236</v>
      </c>
      <c r="K1144" s="6" t="s">
        <v>10</v>
      </c>
      <c r="M1144" s="9">
        <v>9968</v>
      </c>
      <c r="N1144" s="6" t="s">
        <v>73</v>
      </c>
      <c r="O1144" s="6">
        <v>105711647</v>
      </c>
      <c r="P1144" s="6" t="str">
        <f>IF(ISBLANK(N1144)=FALSE,IF(ISERROR(INDEX(지갑!$B$2:$B$1048576,MATCH($N1144&amp;O1144,지갑!$J$2:$J$1048576,0))) = TRUE, "", INDEX(지갑!$B$2:$B$1048576,MATCH($N1144&amp;O1144,지갑!$J$2:$J$1048576,0))),"")</f>
        <v>exchange</v>
      </c>
      <c r="Q1144" s="6" t="str">
        <f>IF(ISBLANK(N1144)=FALSE,IF(ISERROR(INDEX(지갑!$C$2:$C$1048576,MATCH($N1144&amp;O1144,지갑!$J$2:$J$1048576,0))) = TRUE, "", INDEX(지갑!$C$2:$C$1048576,MATCH($N1144&amp;O1144,지갑!$J$2:$J$1048576,0))),"")</f>
        <v>Binance</v>
      </c>
      <c r="R1144" s="6" t="str">
        <f>IF(ISBLANK(N1144)=FALSE,IF(ISERROR(INDEX(지갑!$D$2:$D$1048576,MATCH($N1144&amp;O1144,지갑!$J$2:$J$1048576,0))) = TRUE, "", INDEX(지갑!$D$2:$D$1048576,MATCH($N1144&amp;O1144,지갑!$J$2:$J$1048576,0))),"")</f>
        <v>BBRICK</v>
      </c>
      <c r="S1144" s="6" t="s">
        <v>2239</v>
      </c>
      <c r="T1144" s="52">
        <v>44634.329479166663</v>
      </c>
      <c r="U1144" s="2" t="str">
        <f t="shared" si="104"/>
        <v>2022-03-14</v>
      </c>
    </row>
    <row r="1145" spans="1:21" ht="17">
      <c r="A1145" s="2" t="s">
        <v>3</v>
      </c>
      <c r="B1145" s="2" t="s">
        <v>171</v>
      </c>
      <c r="C1145" s="2" t="s">
        <v>2171</v>
      </c>
      <c r="D1145" s="42" t="s">
        <v>2189</v>
      </c>
      <c r="E1145" s="2">
        <v>10027</v>
      </c>
      <c r="F1145" s="2" t="str">
        <f t="shared" si="107"/>
        <v>XRP</v>
      </c>
      <c r="G1145" s="2" t="str">
        <f>IF(INDEX(지갑!$H:$H,MATCH(A1145&amp;B1145&amp;C1145&amp;D1145&amp;E1145&amp;F1145&amp;H1145,지갑!$K:$K,0))=0, "",INDEX(지갑!$H:$H,MATCH(A1145&amp;B1145&amp;C1145&amp;D1145&amp;E1145&amp;F1145&amp;H1145,지갑!$K:$K,0)))</f>
        <v>raQwCVAJVqjrVm1Nj5SFRcX8i22BhdC9WA</v>
      </c>
      <c r="H1145" s="2">
        <v>2928323236</v>
      </c>
      <c r="K1145" s="6" t="s">
        <v>10</v>
      </c>
      <c r="M1145" s="9">
        <v>7960</v>
      </c>
      <c r="N1145" s="6" t="s">
        <v>73</v>
      </c>
      <c r="O1145" s="6">
        <v>105711647</v>
      </c>
      <c r="P1145" s="6" t="str">
        <f>IF(ISBLANK(N1145)=FALSE,IF(ISERROR(INDEX(지갑!$B$2:$B$1048576,MATCH($N1145&amp;O1145,지갑!$J$2:$J$1048576,0))) = TRUE, "", INDEX(지갑!$B$2:$B$1048576,MATCH($N1145&amp;O1145,지갑!$J$2:$J$1048576,0))),"")</f>
        <v>exchange</v>
      </c>
      <c r="Q1145" s="6" t="str">
        <f>IF(ISBLANK(N1145)=FALSE,IF(ISERROR(INDEX(지갑!$C$2:$C$1048576,MATCH($N1145&amp;O1145,지갑!$J$2:$J$1048576,0))) = TRUE, "", INDEX(지갑!$C$2:$C$1048576,MATCH($N1145&amp;O1145,지갑!$J$2:$J$1048576,0))),"")</f>
        <v>Binance</v>
      </c>
      <c r="R1145" s="6" t="str">
        <f>IF(ISBLANK(N1145)=FALSE,IF(ISERROR(INDEX(지갑!$D$2:$D$1048576,MATCH($N1145&amp;O1145,지갑!$J$2:$J$1048576,0))) = TRUE, "", INDEX(지갑!$D$2:$D$1048576,MATCH($N1145&amp;O1145,지갑!$J$2:$J$1048576,0))),"")</f>
        <v>BBRICK</v>
      </c>
      <c r="S1145" s="6" t="s">
        <v>2240</v>
      </c>
      <c r="T1145" s="52">
        <v>44633.875057870369</v>
      </c>
      <c r="U1145" s="2" t="str">
        <f t="shared" si="104"/>
        <v>2022-03-13</v>
      </c>
    </row>
    <row r="1146" spans="1:21" ht="17">
      <c r="A1146" s="2" t="s">
        <v>3</v>
      </c>
      <c r="B1146" s="2" t="s">
        <v>171</v>
      </c>
      <c r="C1146" s="2" t="s">
        <v>2171</v>
      </c>
      <c r="D1146" s="42" t="s">
        <v>2189</v>
      </c>
      <c r="E1146" s="2">
        <v>10027</v>
      </c>
      <c r="F1146" s="2" t="str">
        <f t="shared" si="107"/>
        <v>XRP</v>
      </c>
      <c r="G1146" s="2" t="str">
        <f>IF(INDEX(지갑!$H:$H,MATCH(A1146&amp;B1146&amp;C1146&amp;D1146&amp;E1146&amp;F1146&amp;H1146,지갑!$K:$K,0))=0, "",INDEX(지갑!$H:$H,MATCH(A1146&amp;B1146&amp;C1146&amp;D1146&amp;E1146&amp;F1146&amp;H1146,지갑!$K:$K,0)))</f>
        <v>raQwCVAJVqjrVm1Nj5SFRcX8i22BhdC9WA</v>
      </c>
      <c r="H1146" s="2">
        <v>2928323236</v>
      </c>
      <c r="K1146" s="6" t="s">
        <v>10</v>
      </c>
      <c r="M1146" s="9">
        <v>7889</v>
      </c>
      <c r="N1146" s="6" t="s">
        <v>73</v>
      </c>
      <c r="O1146" s="6">
        <v>105711647</v>
      </c>
      <c r="P1146" s="6" t="str">
        <f>IF(ISBLANK(N1146)=FALSE,IF(ISERROR(INDEX(지갑!$B$2:$B$1048576,MATCH($N1146&amp;O1146,지갑!$J$2:$J$1048576,0))) = TRUE, "", INDEX(지갑!$B$2:$B$1048576,MATCH($N1146&amp;O1146,지갑!$J$2:$J$1048576,0))),"")</f>
        <v>exchange</v>
      </c>
      <c r="Q1146" s="6" t="str">
        <f>IF(ISBLANK(N1146)=FALSE,IF(ISERROR(INDEX(지갑!$C$2:$C$1048576,MATCH($N1146&amp;O1146,지갑!$J$2:$J$1048576,0))) = TRUE, "", INDEX(지갑!$C$2:$C$1048576,MATCH($N1146&amp;O1146,지갑!$J$2:$J$1048576,0))),"")</f>
        <v>Binance</v>
      </c>
      <c r="R1146" s="6" t="str">
        <f>IF(ISBLANK(N1146)=FALSE,IF(ISERROR(INDEX(지갑!$D$2:$D$1048576,MATCH($N1146&amp;O1146,지갑!$J$2:$J$1048576,0))) = TRUE, "", INDEX(지갑!$D$2:$D$1048576,MATCH($N1146&amp;O1146,지갑!$J$2:$J$1048576,0))),"")</f>
        <v>BBRICK</v>
      </c>
      <c r="S1146" s="6" t="s">
        <v>2241</v>
      </c>
      <c r="T1146" s="52">
        <v>44633.805046296293</v>
      </c>
      <c r="U1146" s="2" t="str">
        <f t="shared" si="104"/>
        <v>2022-03-13</v>
      </c>
    </row>
    <row r="1147" spans="1:21" ht="17">
      <c r="A1147" s="2" t="s">
        <v>3</v>
      </c>
      <c r="B1147" s="2" t="s">
        <v>171</v>
      </c>
      <c r="C1147" s="2" t="s">
        <v>2171</v>
      </c>
      <c r="D1147" s="42" t="s">
        <v>2189</v>
      </c>
      <c r="E1147" s="2">
        <v>10027</v>
      </c>
      <c r="F1147" s="2" t="str">
        <f t="shared" si="107"/>
        <v>KRW</v>
      </c>
      <c r="G1147" s="2" t="str">
        <f>IF(INDEX(지갑!$H:$H,MATCH(A1147&amp;B1147&amp;C1147&amp;D1147&amp;E1147&amp;F1147&amp;H1147,지갑!$K:$K,0))=0, "",INDEX(지갑!$H:$H,MATCH(A1147&amp;B1147&amp;C1147&amp;D1147&amp;E1147&amp;F1147&amp;H1147,지갑!$K:$K,0)))</f>
        <v>원화출금</v>
      </c>
      <c r="K1147" s="6" t="s">
        <v>2211</v>
      </c>
      <c r="M1147" s="9">
        <v>50000000</v>
      </c>
      <c r="P1147" s="6" t="str">
        <f>IF(ISBLANK(N1147)=FALSE,IF(ISERROR(INDEX(지갑!$B$2:$B$1048576,MATCH($N1147&amp;O1147,지갑!$J$2:$J$1048576,0))) = TRUE, "", INDEX(지갑!$B$2:$B$1048576,MATCH($N1147&amp;O1147,지갑!$J$2:$J$1048576,0))),"")</f>
        <v/>
      </c>
      <c r="Q1147" s="6" t="str">
        <f>IF(ISBLANK(N1147)=FALSE,IF(ISERROR(INDEX(지갑!$C$2:$C$1048576,MATCH($N1147&amp;O1147,지갑!$J$2:$J$1048576,0))) = TRUE, "", INDEX(지갑!$C$2:$C$1048576,MATCH($N1147&amp;O1147,지갑!$J$2:$J$1048576,0))),"")</f>
        <v/>
      </c>
      <c r="R1147" s="6" t="str">
        <f>IF(ISBLANK(N1147)=FALSE,IF(ISERROR(INDEX(지갑!$D$2:$D$1048576,MATCH($N1147&amp;O1147,지갑!$J$2:$J$1048576,0))) = TRUE, "", INDEX(지갑!$D$2:$D$1048576,MATCH($N1147&amp;O1147,지갑!$J$2:$J$1048576,0))),"")</f>
        <v/>
      </c>
      <c r="S1147" s="6" t="s">
        <v>2242</v>
      </c>
      <c r="T1147" s="52">
        <v>44633.643217592595</v>
      </c>
      <c r="U1147" s="2" t="str">
        <f t="shared" si="104"/>
        <v>2022-03-13</v>
      </c>
    </row>
    <row r="1148" spans="1:21" ht="17">
      <c r="A1148" s="2" t="s">
        <v>3</v>
      </c>
      <c r="B1148" s="2" t="s">
        <v>171</v>
      </c>
      <c r="C1148" s="2" t="s">
        <v>2171</v>
      </c>
      <c r="D1148" s="42" t="s">
        <v>2189</v>
      </c>
      <c r="E1148" s="2">
        <v>10027</v>
      </c>
      <c r="F1148" s="2" t="str">
        <f t="shared" si="107"/>
        <v>KRW</v>
      </c>
      <c r="G1148" s="2" t="str">
        <f>IF(INDEX(지갑!$H:$H,MATCH(A1148&amp;B1148&amp;C1148&amp;D1148&amp;E1148&amp;F1148&amp;H1148,지갑!$K:$K,0))=0, "",INDEX(지갑!$H:$H,MATCH(A1148&amp;B1148&amp;C1148&amp;D1148&amp;E1148&amp;F1148&amp;H1148,지갑!$K:$K,0)))</f>
        <v>원화출금</v>
      </c>
      <c r="K1148" s="6" t="s">
        <v>2211</v>
      </c>
      <c r="M1148" s="9">
        <v>50000000</v>
      </c>
      <c r="P1148" s="6" t="str">
        <f>IF(ISBLANK(N1148)=FALSE,IF(ISERROR(INDEX(지갑!$B$2:$B$1048576,MATCH($N1148&amp;O1148,지갑!$J$2:$J$1048576,0))) = TRUE, "", INDEX(지갑!$B$2:$B$1048576,MATCH($N1148&amp;O1148,지갑!$J$2:$J$1048576,0))),"")</f>
        <v/>
      </c>
      <c r="Q1148" s="6" t="str">
        <f>IF(ISBLANK(N1148)=FALSE,IF(ISERROR(INDEX(지갑!$C$2:$C$1048576,MATCH($N1148&amp;O1148,지갑!$J$2:$J$1048576,0))) = TRUE, "", INDEX(지갑!$C$2:$C$1048576,MATCH($N1148&amp;O1148,지갑!$J$2:$J$1048576,0))),"")</f>
        <v/>
      </c>
      <c r="R1148" s="6" t="str">
        <f>IF(ISBLANK(N1148)=FALSE,IF(ISERROR(INDEX(지갑!$D$2:$D$1048576,MATCH($N1148&amp;O1148,지갑!$J$2:$J$1048576,0))) = TRUE, "", INDEX(지갑!$D$2:$D$1048576,MATCH($N1148&amp;O1148,지갑!$J$2:$J$1048576,0))),"")</f>
        <v/>
      </c>
      <c r="S1148" s="6" t="s">
        <v>2243</v>
      </c>
      <c r="T1148" s="52">
        <v>44633.642870370371</v>
      </c>
      <c r="U1148" s="2" t="str">
        <f t="shared" si="104"/>
        <v>2022-03-13</v>
      </c>
    </row>
    <row r="1149" spans="1:21" ht="17">
      <c r="A1149" s="2" t="s">
        <v>3</v>
      </c>
      <c r="B1149" s="2" t="s">
        <v>171</v>
      </c>
      <c r="C1149" s="2" t="s">
        <v>2171</v>
      </c>
      <c r="D1149" s="42" t="s">
        <v>2189</v>
      </c>
      <c r="E1149" s="2">
        <v>10027</v>
      </c>
      <c r="F1149" s="2" t="str">
        <f t="shared" si="107"/>
        <v>KRW</v>
      </c>
      <c r="G1149" s="2" t="str">
        <f>IF(INDEX(지갑!$H:$H,MATCH(A1149&amp;B1149&amp;C1149&amp;D1149&amp;E1149&amp;F1149&amp;H1149,지갑!$K:$K,0))=0, "",INDEX(지갑!$H:$H,MATCH(A1149&amp;B1149&amp;C1149&amp;D1149&amp;E1149&amp;F1149&amp;H1149,지갑!$K:$K,0)))</f>
        <v>원화출금</v>
      </c>
      <c r="K1149" s="6" t="s">
        <v>2211</v>
      </c>
      <c r="M1149" s="9">
        <v>50000000</v>
      </c>
      <c r="P1149" s="6" t="str">
        <f>IF(ISBLANK(N1149)=FALSE,IF(ISERROR(INDEX(지갑!$B$2:$B$1048576,MATCH($N1149&amp;O1149,지갑!$J$2:$J$1048576,0))) = TRUE, "", INDEX(지갑!$B$2:$B$1048576,MATCH($N1149&amp;O1149,지갑!$J$2:$J$1048576,0))),"")</f>
        <v/>
      </c>
      <c r="Q1149" s="6" t="str">
        <f>IF(ISBLANK(N1149)=FALSE,IF(ISERROR(INDEX(지갑!$C$2:$C$1048576,MATCH($N1149&amp;O1149,지갑!$J$2:$J$1048576,0))) = TRUE, "", INDEX(지갑!$C$2:$C$1048576,MATCH($N1149&amp;O1149,지갑!$J$2:$J$1048576,0))),"")</f>
        <v/>
      </c>
      <c r="R1149" s="6" t="str">
        <f>IF(ISBLANK(N1149)=FALSE,IF(ISERROR(INDEX(지갑!$D$2:$D$1048576,MATCH($N1149&amp;O1149,지갑!$J$2:$J$1048576,0))) = TRUE, "", INDEX(지갑!$D$2:$D$1048576,MATCH($N1149&amp;O1149,지갑!$J$2:$J$1048576,0))),"")</f>
        <v/>
      </c>
      <c r="S1149" s="6" t="s">
        <v>2244</v>
      </c>
      <c r="T1149" s="52">
        <v>44633.642604166664</v>
      </c>
      <c r="U1149" s="2" t="str">
        <f t="shared" si="104"/>
        <v>2022-03-13</v>
      </c>
    </row>
    <row r="1150" spans="1:21" ht="17">
      <c r="A1150" s="2" t="s">
        <v>3</v>
      </c>
      <c r="B1150" s="2" t="s">
        <v>171</v>
      </c>
      <c r="C1150" s="2" t="s">
        <v>2171</v>
      </c>
      <c r="D1150" s="42" t="s">
        <v>2189</v>
      </c>
      <c r="E1150" s="2">
        <v>10027</v>
      </c>
      <c r="F1150" s="2" t="str">
        <f t="shared" si="107"/>
        <v>XRP</v>
      </c>
      <c r="G1150" s="2" t="str">
        <f>IF(INDEX(지갑!$H:$H,MATCH(A1150&amp;B1150&amp;C1150&amp;D1150&amp;E1150&amp;F1150&amp;H1150,지갑!$K:$K,0))=0, "",INDEX(지갑!$H:$H,MATCH(A1150&amp;B1150&amp;C1150&amp;D1150&amp;E1150&amp;F1150&amp;H1150,지갑!$K:$K,0)))</f>
        <v>raQwCVAJVqjrVm1Nj5SFRcX8i22BhdC9WA</v>
      </c>
      <c r="H1150" s="2">
        <v>2928323236</v>
      </c>
      <c r="K1150" s="6" t="s">
        <v>10</v>
      </c>
      <c r="M1150" s="9">
        <v>10866</v>
      </c>
      <c r="N1150" s="6" t="s">
        <v>73</v>
      </c>
      <c r="O1150" s="6">
        <v>105711647</v>
      </c>
      <c r="P1150" s="6" t="str">
        <f>IF(ISBLANK(N1150)=FALSE,IF(ISERROR(INDEX(지갑!$B$2:$B$1048576,MATCH($N1150&amp;O1150,지갑!$J$2:$J$1048576,0))) = TRUE, "", INDEX(지갑!$B$2:$B$1048576,MATCH($N1150&amp;O1150,지갑!$J$2:$J$1048576,0))),"")</f>
        <v>exchange</v>
      </c>
      <c r="Q1150" s="6" t="str">
        <f>IF(ISBLANK(N1150)=FALSE,IF(ISERROR(INDEX(지갑!$C$2:$C$1048576,MATCH($N1150&amp;O1150,지갑!$J$2:$J$1048576,0))) = TRUE, "", INDEX(지갑!$C$2:$C$1048576,MATCH($N1150&amp;O1150,지갑!$J$2:$J$1048576,0))),"")</f>
        <v>Binance</v>
      </c>
      <c r="R1150" s="6" t="str">
        <f>IF(ISBLANK(N1150)=FALSE,IF(ISERROR(INDEX(지갑!$D$2:$D$1048576,MATCH($N1150&amp;O1150,지갑!$J$2:$J$1048576,0))) = TRUE, "", INDEX(지갑!$D$2:$D$1048576,MATCH($N1150&amp;O1150,지갑!$J$2:$J$1048576,0))),"")</f>
        <v>BBRICK</v>
      </c>
      <c r="S1150" s="6" t="s">
        <v>2245</v>
      </c>
      <c r="T1150" s="52">
        <v>44632.527268518519</v>
      </c>
      <c r="U1150" s="2" t="str">
        <f t="shared" si="104"/>
        <v>2022-03-12</v>
      </c>
    </row>
    <row r="1151" spans="1:21" ht="17">
      <c r="A1151" s="2" t="s">
        <v>3</v>
      </c>
      <c r="B1151" s="2" t="s">
        <v>171</v>
      </c>
      <c r="C1151" s="2" t="s">
        <v>2171</v>
      </c>
      <c r="D1151" s="42" t="s">
        <v>2189</v>
      </c>
      <c r="E1151" s="2">
        <v>10027</v>
      </c>
      <c r="F1151" s="2" t="str">
        <f t="shared" si="107"/>
        <v>XRP</v>
      </c>
      <c r="G1151" s="2" t="str">
        <f>IF(INDEX(지갑!$H:$H,MATCH(A1151&amp;B1151&amp;C1151&amp;D1151&amp;E1151&amp;F1151&amp;H1151,지갑!$K:$K,0))=0, "",INDEX(지갑!$H:$H,MATCH(A1151&amp;B1151&amp;C1151&amp;D1151&amp;E1151&amp;F1151&amp;H1151,지갑!$K:$K,0)))</f>
        <v>raQwCVAJVqjrVm1Nj5SFRcX8i22BhdC9WA</v>
      </c>
      <c r="H1151" s="2">
        <v>2928323236</v>
      </c>
      <c r="K1151" s="6" t="s">
        <v>10</v>
      </c>
      <c r="M1151" s="9">
        <v>10228</v>
      </c>
      <c r="N1151" s="6" t="s">
        <v>73</v>
      </c>
      <c r="O1151" s="6">
        <v>105711647</v>
      </c>
      <c r="P1151" s="6" t="str">
        <f>IF(ISBLANK(N1151)=FALSE,IF(ISERROR(INDEX(지갑!$B$2:$B$1048576,MATCH($N1151&amp;O1151,지갑!$J$2:$J$1048576,0))) = TRUE, "", INDEX(지갑!$B$2:$B$1048576,MATCH($N1151&amp;O1151,지갑!$J$2:$J$1048576,0))),"")</f>
        <v>exchange</v>
      </c>
      <c r="Q1151" s="6" t="str">
        <f>IF(ISBLANK(N1151)=FALSE,IF(ISERROR(INDEX(지갑!$C$2:$C$1048576,MATCH($N1151&amp;O1151,지갑!$J$2:$J$1048576,0))) = TRUE, "", INDEX(지갑!$C$2:$C$1048576,MATCH($N1151&amp;O1151,지갑!$J$2:$J$1048576,0))),"")</f>
        <v>Binance</v>
      </c>
      <c r="R1151" s="6" t="str">
        <f>IF(ISBLANK(N1151)=FALSE,IF(ISERROR(INDEX(지갑!$D$2:$D$1048576,MATCH($N1151&amp;O1151,지갑!$J$2:$J$1048576,0))) = TRUE, "", INDEX(지갑!$D$2:$D$1048576,MATCH($N1151&amp;O1151,지갑!$J$2:$J$1048576,0))),"")</f>
        <v>BBRICK</v>
      </c>
      <c r="S1151" s="6" t="s">
        <v>2246</v>
      </c>
      <c r="T1151" s="52">
        <v>44632.489282407405</v>
      </c>
      <c r="U1151" s="2" t="str">
        <f t="shared" si="104"/>
        <v>2022-03-12</v>
      </c>
    </row>
    <row r="1152" spans="1:21" ht="17">
      <c r="A1152" s="2" t="s">
        <v>3</v>
      </c>
      <c r="B1152" s="2" t="s">
        <v>171</v>
      </c>
      <c r="C1152" s="2" t="s">
        <v>2171</v>
      </c>
      <c r="D1152" s="42" t="s">
        <v>2189</v>
      </c>
      <c r="E1152" s="2">
        <v>10027</v>
      </c>
      <c r="F1152" s="2" t="str">
        <f t="shared" si="107"/>
        <v>XRP</v>
      </c>
      <c r="G1152" s="2" t="str">
        <f>IF(INDEX(지갑!$H:$H,MATCH(A1152&amp;B1152&amp;C1152&amp;D1152&amp;E1152&amp;F1152&amp;H1152,지갑!$K:$K,0))=0, "",INDEX(지갑!$H:$H,MATCH(A1152&amp;B1152&amp;C1152&amp;D1152&amp;E1152&amp;F1152&amp;H1152,지갑!$K:$K,0)))</f>
        <v>raQwCVAJVqjrVm1Nj5SFRcX8i22BhdC9WA</v>
      </c>
      <c r="H1152" s="2">
        <v>2928323236</v>
      </c>
      <c r="K1152" s="6" t="s">
        <v>10</v>
      </c>
      <c r="M1152" s="9">
        <v>8668</v>
      </c>
      <c r="N1152" s="6" t="s">
        <v>73</v>
      </c>
      <c r="O1152" s="6">
        <v>105711647</v>
      </c>
      <c r="P1152" s="6" t="str">
        <f>IF(ISBLANK(N1152)=FALSE,IF(ISERROR(INDEX(지갑!$B$2:$B$1048576,MATCH($N1152&amp;O1152,지갑!$J$2:$J$1048576,0))) = TRUE, "", INDEX(지갑!$B$2:$B$1048576,MATCH($N1152&amp;O1152,지갑!$J$2:$J$1048576,0))),"")</f>
        <v>exchange</v>
      </c>
      <c r="Q1152" s="6" t="str">
        <f>IF(ISBLANK(N1152)=FALSE,IF(ISERROR(INDEX(지갑!$C$2:$C$1048576,MATCH($N1152&amp;O1152,지갑!$J$2:$J$1048576,0))) = TRUE, "", INDEX(지갑!$C$2:$C$1048576,MATCH($N1152&amp;O1152,지갑!$J$2:$J$1048576,0))),"")</f>
        <v>Binance</v>
      </c>
      <c r="R1152" s="6" t="str">
        <f>IF(ISBLANK(N1152)=FALSE,IF(ISERROR(INDEX(지갑!$D$2:$D$1048576,MATCH($N1152&amp;O1152,지갑!$J$2:$J$1048576,0))) = TRUE, "", INDEX(지갑!$D$2:$D$1048576,MATCH($N1152&amp;O1152,지갑!$J$2:$J$1048576,0))),"")</f>
        <v>BBRICK</v>
      </c>
      <c r="S1152" s="6" t="s">
        <v>2247</v>
      </c>
      <c r="T1152" s="52">
        <v>44632.48364583333</v>
      </c>
      <c r="U1152" s="2" t="str">
        <f t="shared" si="104"/>
        <v>2022-03-12</v>
      </c>
    </row>
    <row r="1153" spans="1:21" ht="17">
      <c r="A1153" s="2" t="s">
        <v>3</v>
      </c>
      <c r="B1153" s="2" t="s">
        <v>171</v>
      </c>
      <c r="C1153" s="2" t="s">
        <v>2171</v>
      </c>
      <c r="D1153" s="42" t="s">
        <v>2189</v>
      </c>
      <c r="E1153" s="2">
        <v>10027</v>
      </c>
      <c r="F1153" s="2" t="str">
        <f t="shared" si="107"/>
        <v>XRP</v>
      </c>
      <c r="G1153" s="2" t="str">
        <f>IF(INDEX(지갑!$H:$H,MATCH(A1153&amp;B1153&amp;C1153&amp;D1153&amp;E1153&amp;F1153&amp;H1153,지갑!$K:$K,0))=0, "",INDEX(지갑!$H:$H,MATCH(A1153&amp;B1153&amp;C1153&amp;D1153&amp;E1153&amp;F1153&amp;H1153,지갑!$K:$K,0)))</f>
        <v>raQwCVAJVqjrVm1Nj5SFRcX8i22BhdC9WA</v>
      </c>
      <c r="H1153" s="2">
        <v>2928323236</v>
      </c>
      <c r="K1153" s="6" t="s">
        <v>10</v>
      </c>
      <c r="M1153" s="9">
        <v>11204</v>
      </c>
      <c r="N1153" s="6" t="s">
        <v>73</v>
      </c>
      <c r="O1153" s="6">
        <v>105711647</v>
      </c>
      <c r="P1153" s="6" t="str">
        <f>IF(ISBLANK(N1153)=FALSE,IF(ISERROR(INDEX(지갑!$B$2:$B$1048576,MATCH($N1153&amp;O1153,지갑!$J$2:$J$1048576,0))) = TRUE, "", INDEX(지갑!$B$2:$B$1048576,MATCH($N1153&amp;O1153,지갑!$J$2:$J$1048576,0))),"")</f>
        <v>exchange</v>
      </c>
      <c r="Q1153" s="6" t="str">
        <f>IF(ISBLANK(N1153)=FALSE,IF(ISERROR(INDEX(지갑!$C$2:$C$1048576,MATCH($N1153&amp;O1153,지갑!$J$2:$J$1048576,0))) = TRUE, "", INDEX(지갑!$C$2:$C$1048576,MATCH($N1153&amp;O1153,지갑!$J$2:$J$1048576,0))),"")</f>
        <v>Binance</v>
      </c>
      <c r="R1153" s="6" t="str">
        <f>IF(ISBLANK(N1153)=FALSE,IF(ISERROR(INDEX(지갑!$D$2:$D$1048576,MATCH($N1153&amp;O1153,지갑!$J$2:$J$1048576,0))) = TRUE, "", INDEX(지갑!$D$2:$D$1048576,MATCH($N1153&amp;O1153,지갑!$J$2:$J$1048576,0))),"")</f>
        <v>BBRICK</v>
      </c>
      <c r="S1153" s="6" t="s">
        <v>2248</v>
      </c>
      <c r="T1153" s="52">
        <v>44632.450590277775</v>
      </c>
      <c r="U1153" s="2" t="str">
        <f t="shared" si="104"/>
        <v>2022-03-12</v>
      </c>
    </row>
    <row r="1154" spans="1:21" ht="17">
      <c r="A1154" s="2" t="s">
        <v>3</v>
      </c>
      <c r="B1154" s="2" t="s">
        <v>171</v>
      </c>
      <c r="C1154" s="2" t="s">
        <v>2171</v>
      </c>
      <c r="D1154" s="42" t="s">
        <v>2189</v>
      </c>
      <c r="E1154" s="2">
        <v>10027</v>
      </c>
      <c r="F1154" s="2" t="str">
        <f t="shared" si="107"/>
        <v>XRP</v>
      </c>
      <c r="G1154" s="2" t="str">
        <f>IF(INDEX(지갑!$H:$H,MATCH(A1154&amp;B1154&amp;C1154&amp;D1154&amp;E1154&amp;F1154&amp;H1154,지갑!$K:$K,0))=0, "",INDEX(지갑!$H:$H,MATCH(A1154&amp;B1154&amp;C1154&amp;D1154&amp;E1154&amp;F1154&amp;H1154,지갑!$K:$K,0)))</f>
        <v>raQwCVAJVqjrVm1Nj5SFRcX8i22BhdC9WA</v>
      </c>
      <c r="H1154" s="2">
        <v>2928323236</v>
      </c>
      <c r="K1154" s="6" t="s">
        <v>10</v>
      </c>
      <c r="M1154" s="9">
        <v>8469</v>
      </c>
      <c r="N1154" s="6" t="s">
        <v>73</v>
      </c>
      <c r="O1154" s="6">
        <v>105711647</v>
      </c>
      <c r="P1154" s="6" t="str">
        <f>IF(ISBLANK(N1154)=FALSE,IF(ISERROR(INDEX(지갑!$B$2:$B$1048576,MATCH($N1154&amp;O1154,지갑!$J$2:$J$1048576,0))) = TRUE, "", INDEX(지갑!$B$2:$B$1048576,MATCH($N1154&amp;O1154,지갑!$J$2:$J$1048576,0))),"")</f>
        <v>exchange</v>
      </c>
      <c r="Q1154" s="6" t="str">
        <f>IF(ISBLANK(N1154)=FALSE,IF(ISERROR(INDEX(지갑!$C$2:$C$1048576,MATCH($N1154&amp;O1154,지갑!$J$2:$J$1048576,0))) = TRUE, "", INDEX(지갑!$C$2:$C$1048576,MATCH($N1154&amp;O1154,지갑!$J$2:$J$1048576,0))),"")</f>
        <v>Binance</v>
      </c>
      <c r="R1154" s="6" t="str">
        <f>IF(ISBLANK(N1154)=FALSE,IF(ISERROR(INDEX(지갑!$D$2:$D$1048576,MATCH($N1154&amp;O1154,지갑!$J$2:$J$1048576,0))) = TRUE, "", INDEX(지갑!$D$2:$D$1048576,MATCH($N1154&amp;O1154,지갑!$J$2:$J$1048576,0))),"")</f>
        <v>BBRICK</v>
      </c>
      <c r="S1154" s="6" t="s">
        <v>2249</v>
      </c>
      <c r="T1154" s="52">
        <v>44632.435474537036</v>
      </c>
      <c r="U1154" s="2" t="str">
        <f t="shared" si="104"/>
        <v>2022-03-12</v>
      </c>
    </row>
    <row r="1155" spans="1:21" ht="17">
      <c r="A1155" s="2" t="s">
        <v>3</v>
      </c>
      <c r="B1155" s="2" t="s">
        <v>171</v>
      </c>
      <c r="C1155" s="2" t="s">
        <v>2171</v>
      </c>
      <c r="D1155" s="42" t="s">
        <v>2189</v>
      </c>
      <c r="E1155" s="2">
        <v>10027</v>
      </c>
      <c r="F1155" s="2" t="str">
        <f t="shared" si="107"/>
        <v>XRP</v>
      </c>
      <c r="G1155" s="2" t="str">
        <f>IF(INDEX(지갑!$H:$H,MATCH(A1155&amp;B1155&amp;C1155&amp;D1155&amp;E1155&amp;F1155&amp;H1155,지갑!$K:$K,0))=0, "",INDEX(지갑!$H:$H,MATCH(A1155&amp;B1155&amp;C1155&amp;D1155&amp;E1155&amp;F1155&amp;H1155,지갑!$K:$K,0)))</f>
        <v>raQwCVAJVqjrVm1Nj5SFRcX8i22BhdC9WA</v>
      </c>
      <c r="H1155" s="2">
        <v>2928323236</v>
      </c>
      <c r="K1155" s="6" t="s">
        <v>10</v>
      </c>
      <c r="M1155" s="9">
        <v>7789</v>
      </c>
      <c r="N1155" s="6" t="s">
        <v>73</v>
      </c>
      <c r="O1155" s="6">
        <v>105711647</v>
      </c>
      <c r="P1155" s="6" t="str">
        <f>IF(ISBLANK(N1155)=FALSE,IF(ISERROR(INDEX(지갑!$B$2:$B$1048576,MATCH($N1155&amp;O1155,지갑!$J$2:$J$1048576,0))) = TRUE, "", INDEX(지갑!$B$2:$B$1048576,MATCH($N1155&amp;O1155,지갑!$J$2:$J$1048576,0))),"")</f>
        <v>exchange</v>
      </c>
      <c r="Q1155" s="6" t="str">
        <f>IF(ISBLANK(N1155)=FALSE,IF(ISERROR(INDEX(지갑!$C$2:$C$1048576,MATCH($N1155&amp;O1155,지갑!$J$2:$J$1048576,0))) = TRUE, "", INDEX(지갑!$C$2:$C$1048576,MATCH($N1155&amp;O1155,지갑!$J$2:$J$1048576,0))),"")</f>
        <v>Binance</v>
      </c>
      <c r="R1155" s="6" t="str">
        <f>IF(ISBLANK(N1155)=FALSE,IF(ISERROR(INDEX(지갑!$D$2:$D$1048576,MATCH($N1155&amp;O1155,지갑!$J$2:$J$1048576,0))) = TRUE, "", INDEX(지갑!$D$2:$D$1048576,MATCH($N1155&amp;O1155,지갑!$J$2:$J$1048576,0))),"")</f>
        <v>BBRICK</v>
      </c>
      <c r="S1155" s="6" t="s">
        <v>2250</v>
      </c>
      <c r="T1155" s="52">
        <v>44632.428101851852</v>
      </c>
      <c r="U1155" s="2" t="str">
        <f t="shared" ref="U1155:U1218" si="108">TEXT(T1155, "yyyy-mm-dd")</f>
        <v>2022-03-12</v>
      </c>
    </row>
    <row r="1156" spans="1:21" ht="17">
      <c r="A1156" s="2" t="s">
        <v>3</v>
      </c>
      <c r="B1156" s="2" t="s">
        <v>171</v>
      </c>
      <c r="C1156" s="2" t="s">
        <v>2171</v>
      </c>
      <c r="D1156" s="42" t="s">
        <v>2189</v>
      </c>
      <c r="E1156" s="2">
        <v>10027</v>
      </c>
      <c r="F1156" s="2" t="str">
        <f t="shared" si="107"/>
        <v>XRP</v>
      </c>
      <c r="G1156" s="2" t="str">
        <f>IF(INDEX(지갑!$H:$H,MATCH(A1156&amp;B1156&amp;C1156&amp;D1156&amp;E1156&amp;F1156&amp;H1156,지갑!$K:$K,0))=0, "",INDEX(지갑!$H:$H,MATCH(A1156&amp;B1156&amp;C1156&amp;D1156&amp;E1156&amp;F1156&amp;H1156,지갑!$K:$K,0)))</f>
        <v>raQwCVAJVqjrVm1Nj5SFRcX8i22BhdC9WA</v>
      </c>
      <c r="H1156" s="2">
        <v>2928323236</v>
      </c>
      <c r="K1156" s="6" t="s">
        <v>10</v>
      </c>
      <c r="M1156" s="9">
        <v>7977</v>
      </c>
      <c r="N1156" s="6" t="s">
        <v>73</v>
      </c>
      <c r="O1156" s="6">
        <v>105711647</v>
      </c>
      <c r="P1156" s="6" t="str">
        <f>IF(ISBLANK(N1156)=FALSE,IF(ISERROR(INDEX(지갑!$B$2:$B$1048576,MATCH($N1156&amp;O1156,지갑!$J$2:$J$1048576,0))) = TRUE, "", INDEX(지갑!$B$2:$B$1048576,MATCH($N1156&amp;O1156,지갑!$J$2:$J$1048576,0))),"")</f>
        <v>exchange</v>
      </c>
      <c r="Q1156" s="6" t="str">
        <f>IF(ISBLANK(N1156)=FALSE,IF(ISERROR(INDEX(지갑!$C$2:$C$1048576,MATCH($N1156&amp;O1156,지갑!$J$2:$J$1048576,0))) = TRUE, "", INDEX(지갑!$C$2:$C$1048576,MATCH($N1156&amp;O1156,지갑!$J$2:$J$1048576,0))),"")</f>
        <v>Binance</v>
      </c>
      <c r="R1156" s="6" t="str">
        <f>IF(ISBLANK(N1156)=FALSE,IF(ISERROR(INDEX(지갑!$D$2:$D$1048576,MATCH($N1156&amp;O1156,지갑!$J$2:$J$1048576,0))) = TRUE, "", INDEX(지갑!$D$2:$D$1048576,MATCH($N1156&amp;O1156,지갑!$J$2:$J$1048576,0))),"")</f>
        <v>BBRICK</v>
      </c>
      <c r="S1156" s="6" t="s">
        <v>2251</v>
      </c>
      <c r="T1156" s="52">
        <v>44632.418946759259</v>
      </c>
      <c r="U1156" s="2" t="str">
        <f t="shared" si="108"/>
        <v>2022-03-12</v>
      </c>
    </row>
    <row r="1157" spans="1:21" ht="17">
      <c r="A1157" s="2" t="s">
        <v>3</v>
      </c>
      <c r="B1157" s="2" t="s">
        <v>171</v>
      </c>
      <c r="C1157" s="2" t="s">
        <v>2171</v>
      </c>
      <c r="D1157" s="42" t="s">
        <v>2189</v>
      </c>
      <c r="E1157" s="2">
        <v>10027</v>
      </c>
      <c r="F1157" s="2" t="str">
        <f t="shared" si="107"/>
        <v>XRP</v>
      </c>
      <c r="G1157" s="2" t="str">
        <f>IF(INDEX(지갑!$H:$H,MATCH(A1157&amp;B1157&amp;C1157&amp;D1157&amp;E1157&amp;F1157&amp;H1157,지갑!$K:$K,0))=0, "",INDEX(지갑!$H:$H,MATCH(A1157&amp;B1157&amp;C1157&amp;D1157&amp;E1157&amp;F1157&amp;H1157,지갑!$K:$K,0)))</f>
        <v>raQwCVAJVqjrVm1Nj5SFRcX8i22BhdC9WA</v>
      </c>
      <c r="H1157" s="2">
        <v>2928323236</v>
      </c>
      <c r="K1157" s="6" t="s">
        <v>10</v>
      </c>
      <c r="M1157" s="9">
        <v>9963</v>
      </c>
      <c r="N1157" s="6" t="s">
        <v>73</v>
      </c>
      <c r="O1157" s="6">
        <v>105711647</v>
      </c>
      <c r="P1157" s="6" t="str">
        <f>IF(ISBLANK(N1157)=FALSE,IF(ISERROR(INDEX(지갑!$B$2:$B$1048576,MATCH($N1157&amp;O1157,지갑!$J$2:$J$1048576,0))) = TRUE, "", INDEX(지갑!$B$2:$B$1048576,MATCH($N1157&amp;O1157,지갑!$J$2:$J$1048576,0))),"")</f>
        <v>exchange</v>
      </c>
      <c r="Q1157" s="6" t="str">
        <f>IF(ISBLANK(N1157)=FALSE,IF(ISERROR(INDEX(지갑!$C$2:$C$1048576,MATCH($N1157&amp;O1157,지갑!$J$2:$J$1048576,0))) = TRUE, "", INDEX(지갑!$C$2:$C$1048576,MATCH($N1157&amp;O1157,지갑!$J$2:$J$1048576,0))),"")</f>
        <v>Binance</v>
      </c>
      <c r="R1157" s="6" t="str">
        <f>IF(ISBLANK(N1157)=FALSE,IF(ISERROR(INDEX(지갑!$D$2:$D$1048576,MATCH($N1157&amp;O1157,지갑!$J$2:$J$1048576,0))) = TRUE, "", INDEX(지갑!$D$2:$D$1048576,MATCH($N1157&amp;O1157,지갑!$J$2:$J$1048576,0))),"")</f>
        <v>BBRICK</v>
      </c>
      <c r="S1157" s="6" t="s">
        <v>2252</v>
      </c>
      <c r="T1157" s="52">
        <v>44632.41333333333</v>
      </c>
      <c r="U1157" s="2" t="str">
        <f t="shared" si="108"/>
        <v>2022-03-12</v>
      </c>
    </row>
    <row r="1158" spans="1:21" ht="17">
      <c r="A1158" s="2" t="s">
        <v>3</v>
      </c>
      <c r="B1158" s="2" t="s">
        <v>171</v>
      </c>
      <c r="C1158" s="2" t="s">
        <v>2171</v>
      </c>
      <c r="D1158" s="42" t="s">
        <v>2189</v>
      </c>
      <c r="E1158" s="2">
        <v>10027</v>
      </c>
      <c r="F1158" s="2" t="str">
        <f t="shared" si="107"/>
        <v>XRP</v>
      </c>
      <c r="G1158" s="2" t="str">
        <f>IF(INDEX(지갑!$H:$H,MATCH(A1158&amp;B1158&amp;C1158&amp;D1158&amp;E1158&amp;F1158&amp;H1158,지갑!$K:$K,0))=0, "",INDEX(지갑!$H:$H,MATCH(A1158&amp;B1158&amp;C1158&amp;D1158&amp;E1158&amp;F1158&amp;H1158,지갑!$K:$K,0)))</f>
        <v>raQwCVAJVqjrVm1Nj5SFRcX8i22BhdC9WA</v>
      </c>
      <c r="H1158" s="2">
        <v>2928323236</v>
      </c>
      <c r="K1158" s="6" t="s">
        <v>10</v>
      </c>
      <c r="M1158" s="9">
        <v>6586</v>
      </c>
      <c r="N1158" s="6" t="s">
        <v>73</v>
      </c>
      <c r="O1158" s="6">
        <v>105711647</v>
      </c>
      <c r="P1158" s="6" t="str">
        <f>IF(ISBLANK(N1158)=FALSE,IF(ISERROR(INDEX(지갑!$B$2:$B$1048576,MATCH($N1158&amp;O1158,지갑!$J$2:$J$1048576,0))) = TRUE, "", INDEX(지갑!$B$2:$B$1048576,MATCH($N1158&amp;O1158,지갑!$J$2:$J$1048576,0))),"")</f>
        <v>exchange</v>
      </c>
      <c r="Q1158" s="6" t="str">
        <f>IF(ISBLANK(N1158)=FALSE,IF(ISERROR(INDEX(지갑!$C$2:$C$1048576,MATCH($N1158&amp;O1158,지갑!$J$2:$J$1048576,0))) = TRUE, "", INDEX(지갑!$C$2:$C$1048576,MATCH($N1158&amp;O1158,지갑!$J$2:$J$1048576,0))),"")</f>
        <v>Binance</v>
      </c>
      <c r="R1158" s="6" t="str">
        <f>IF(ISBLANK(N1158)=FALSE,IF(ISERROR(INDEX(지갑!$D$2:$D$1048576,MATCH($N1158&amp;O1158,지갑!$J$2:$J$1048576,0))) = TRUE, "", INDEX(지갑!$D$2:$D$1048576,MATCH($N1158&amp;O1158,지갑!$J$2:$J$1048576,0))),"")</f>
        <v>BBRICK</v>
      </c>
      <c r="S1158" s="6" t="s">
        <v>2253</v>
      </c>
      <c r="T1158" s="52">
        <v>44632.230486111112</v>
      </c>
      <c r="U1158" s="2" t="str">
        <f t="shared" si="108"/>
        <v>2022-03-12</v>
      </c>
    </row>
    <row r="1159" spans="1:21" ht="17">
      <c r="A1159" s="2" t="s">
        <v>3</v>
      </c>
      <c r="B1159" s="2" t="s">
        <v>171</v>
      </c>
      <c r="C1159" s="2" t="s">
        <v>2171</v>
      </c>
      <c r="D1159" s="42" t="s">
        <v>2189</v>
      </c>
      <c r="E1159" s="2">
        <v>10027</v>
      </c>
      <c r="F1159" s="2" t="str">
        <f t="shared" si="107"/>
        <v>XRP</v>
      </c>
      <c r="G1159" s="2" t="str">
        <f>IF(INDEX(지갑!$H:$H,MATCH(A1159&amp;B1159&amp;C1159&amp;D1159&amp;E1159&amp;F1159&amp;H1159,지갑!$K:$K,0))=0, "",INDEX(지갑!$H:$H,MATCH(A1159&amp;B1159&amp;C1159&amp;D1159&amp;E1159&amp;F1159&amp;H1159,지갑!$K:$K,0)))</f>
        <v>raQwCVAJVqjrVm1Nj5SFRcX8i22BhdC9WA</v>
      </c>
      <c r="H1159" s="2">
        <v>2928323236</v>
      </c>
      <c r="K1159" s="6" t="s">
        <v>10</v>
      </c>
      <c r="M1159" s="9">
        <v>7126</v>
      </c>
      <c r="N1159" s="6" t="s">
        <v>73</v>
      </c>
      <c r="O1159" s="6">
        <v>105711647</v>
      </c>
      <c r="P1159" s="6" t="str">
        <f>IF(ISBLANK(N1159)=FALSE,IF(ISERROR(INDEX(지갑!$B$2:$B$1048576,MATCH($N1159&amp;O1159,지갑!$J$2:$J$1048576,0))) = TRUE, "", INDEX(지갑!$B$2:$B$1048576,MATCH($N1159&amp;O1159,지갑!$J$2:$J$1048576,0))),"")</f>
        <v>exchange</v>
      </c>
      <c r="Q1159" s="6" t="str">
        <f>IF(ISBLANK(N1159)=FALSE,IF(ISERROR(INDEX(지갑!$C$2:$C$1048576,MATCH($N1159&amp;O1159,지갑!$J$2:$J$1048576,0))) = TRUE, "", INDEX(지갑!$C$2:$C$1048576,MATCH($N1159&amp;O1159,지갑!$J$2:$J$1048576,0))),"")</f>
        <v>Binance</v>
      </c>
      <c r="R1159" s="6" t="str">
        <f>IF(ISBLANK(N1159)=FALSE,IF(ISERROR(INDEX(지갑!$D$2:$D$1048576,MATCH($N1159&amp;O1159,지갑!$J$2:$J$1048576,0))) = TRUE, "", INDEX(지갑!$D$2:$D$1048576,MATCH($N1159&amp;O1159,지갑!$J$2:$J$1048576,0))),"")</f>
        <v>BBRICK</v>
      </c>
      <c r="S1159" s="6" t="s">
        <v>2254</v>
      </c>
      <c r="T1159" s="52">
        <v>44632.222395833334</v>
      </c>
      <c r="U1159" s="2" t="str">
        <f t="shared" si="108"/>
        <v>2022-03-12</v>
      </c>
    </row>
    <row r="1160" spans="1:21" ht="17">
      <c r="A1160" s="2" t="s">
        <v>3</v>
      </c>
      <c r="B1160" s="2" t="s">
        <v>171</v>
      </c>
      <c r="C1160" s="2" t="s">
        <v>2171</v>
      </c>
      <c r="D1160" s="42" t="s">
        <v>2189</v>
      </c>
      <c r="E1160" s="2">
        <v>10027</v>
      </c>
      <c r="F1160" s="2" t="str">
        <f t="shared" si="107"/>
        <v>XRP</v>
      </c>
      <c r="G1160" s="2" t="str">
        <f>IF(INDEX(지갑!$H:$H,MATCH(A1160&amp;B1160&amp;C1160&amp;D1160&amp;E1160&amp;F1160&amp;H1160,지갑!$K:$K,0))=0, "",INDEX(지갑!$H:$H,MATCH(A1160&amp;B1160&amp;C1160&amp;D1160&amp;E1160&amp;F1160&amp;H1160,지갑!$K:$K,0)))</f>
        <v>raQwCVAJVqjrVm1Nj5SFRcX8i22BhdC9WA</v>
      </c>
      <c r="H1160" s="2">
        <v>2928323236</v>
      </c>
      <c r="K1160" s="6" t="s">
        <v>10</v>
      </c>
      <c r="M1160" s="9">
        <v>3645</v>
      </c>
      <c r="N1160" s="6" t="s">
        <v>73</v>
      </c>
      <c r="O1160" s="6">
        <v>105711647</v>
      </c>
      <c r="P1160" s="6" t="str">
        <f>IF(ISBLANK(N1160)=FALSE,IF(ISERROR(INDEX(지갑!$B$2:$B$1048576,MATCH($N1160&amp;O1160,지갑!$J$2:$J$1048576,0))) = TRUE, "", INDEX(지갑!$B$2:$B$1048576,MATCH($N1160&amp;O1160,지갑!$J$2:$J$1048576,0))),"")</f>
        <v>exchange</v>
      </c>
      <c r="Q1160" s="6" t="str">
        <f>IF(ISBLANK(N1160)=FALSE,IF(ISERROR(INDEX(지갑!$C$2:$C$1048576,MATCH($N1160&amp;O1160,지갑!$J$2:$J$1048576,0))) = TRUE, "", INDEX(지갑!$C$2:$C$1048576,MATCH($N1160&amp;O1160,지갑!$J$2:$J$1048576,0))),"")</f>
        <v>Binance</v>
      </c>
      <c r="R1160" s="6" t="str">
        <f>IF(ISBLANK(N1160)=FALSE,IF(ISERROR(INDEX(지갑!$D$2:$D$1048576,MATCH($N1160&amp;O1160,지갑!$J$2:$J$1048576,0))) = TRUE, "", INDEX(지갑!$D$2:$D$1048576,MATCH($N1160&amp;O1160,지갑!$J$2:$J$1048576,0))),"")</f>
        <v>BBRICK</v>
      </c>
      <c r="S1160" s="6" t="s">
        <v>2255</v>
      </c>
      <c r="T1160" s="52">
        <v>44631.611967592595</v>
      </c>
      <c r="U1160" s="2" t="str">
        <f t="shared" si="108"/>
        <v>2022-03-11</v>
      </c>
    </row>
    <row r="1161" spans="1:21" ht="17">
      <c r="A1161" s="2" t="s">
        <v>3</v>
      </c>
      <c r="B1161" s="2" t="s">
        <v>171</v>
      </c>
      <c r="C1161" s="2" t="s">
        <v>2171</v>
      </c>
      <c r="D1161" s="42" t="s">
        <v>2189</v>
      </c>
      <c r="E1161" s="2">
        <v>10027</v>
      </c>
      <c r="F1161" s="2" t="str">
        <f t="shared" si="107"/>
        <v>XRP</v>
      </c>
      <c r="G1161" s="2" t="str">
        <f>IF(INDEX(지갑!$H:$H,MATCH(A1161&amp;B1161&amp;C1161&amp;D1161&amp;E1161&amp;F1161&amp;H1161,지갑!$K:$K,0))=0, "",INDEX(지갑!$H:$H,MATCH(A1161&amp;B1161&amp;C1161&amp;D1161&amp;E1161&amp;F1161&amp;H1161,지갑!$K:$K,0)))</f>
        <v>raQwCVAJVqjrVm1Nj5SFRcX8i22BhdC9WA</v>
      </c>
      <c r="H1161" s="2">
        <v>2928323236</v>
      </c>
      <c r="K1161" s="6" t="s">
        <v>10</v>
      </c>
      <c r="M1161" s="9">
        <v>4029</v>
      </c>
      <c r="N1161" s="6" t="s">
        <v>73</v>
      </c>
      <c r="O1161" s="6">
        <v>105711647</v>
      </c>
      <c r="P1161" s="6" t="str">
        <f>IF(ISBLANK(N1161)=FALSE,IF(ISERROR(INDEX(지갑!$B$2:$B$1048576,MATCH($N1161&amp;O1161,지갑!$J$2:$J$1048576,0))) = TRUE, "", INDEX(지갑!$B$2:$B$1048576,MATCH($N1161&amp;O1161,지갑!$J$2:$J$1048576,0))),"")</f>
        <v>exchange</v>
      </c>
      <c r="Q1161" s="6" t="str">
        <f>IF(ISBLANK(N1161)=FALSE,IF(ISERROR(INDEX(지갑!$C$2:$C$1048576,MATCH($N1161&amp;O1161,지갑!$J$2:$J$1048576,0))) = TRUE, "", INDEX(지갑!$C$2:$C$1048576,MATCH($N1161&amp;O1161,지갑!$J$2:$J$1048576,0))),"")</f>
        <v>Binance</v>
      </c>
      <c r="R1161" s="6" t="str">
        <f>IF(ISBLANK(N1161)=FALSE,IF(ISERROR(INDEX(지갑!$D$2:$D$1048576,MATCH($N1161&amp;O1161,지갑!$J$2:$J$1048576,0))) = TRUE, "", INDEX(지갑!$D$2:$D$1048576,MATCH($N1161&amp;O1161,지갑!$J$2:$J$1048576,0))),"")</f>
        <v>BBRICK</v>
      </c>
      <c r="S1161" s="6" t="s">
        <v>2256</v>
      </c>
      <c r="T1161" s="52">
        <v>44631.539155092592</v>
      </c>
      <c r="U1161" s="2" t="str">
        <f t="shared" si="108"/>
        <v>2022-03-11</v>
      </c>
    </row>
    <row r="1162" spans="1:21" ht="17">
      <c r="A1162" s="2" t="s">
        <v>3</v>
      </c>
      <c r="B1162" s="2" t="s">
        <v>171</v>
      </c>
      <c r="C1162" s="2" t="s">
        <v>2171</v>
      </c>
      <c r="D1162" s="42" t="s">
        <v>2189</v>
      </c>
      <c r="E1162" s="2">
        <v>10027</v>
      </c>
      <c r="F1162" s="2" t="str">
        <f t="shared" si="107"/>
        <v>XRP</v>
      </c>
      <c r="G1162" s="2" t="str">
        <f>IF(INDEX(지갑!$H:$H,MATCH(A1162&amp;B1162&amp;C1162&amp;D1162&amp;E1162&amp;F1162&amp;H1162,지갑!$K:$K,0))=0, "",INDEX(지갑!$H:$H,MATCH(A1162&amp;B1162&amp;C1162&amp;D1162&amp;E1162&amp;F1162&amp;H1162,지갑!$K:$K,0)))</f>
        <v>raQwCVAJVqjrVm1Nj5SFRcX8i22BhdC9WA</v>
      </c>
      <c r="H1162" s="2">
        <v>2928323236</v>
      </c>
      <c r="K1162" s="6" t="s">
        <v>10</v>
      </c>
      <c r="M1162" s="9">
        <v>3789</v>
      </c>
      <c r="N1162" s="6" t="s">
        <v>73</v>
      </c>
      <c r="O1162" s="6">
        <v>105711647</v>
      </c>
      <c r="P1162" s="6" t="str">
        <f>IF(ISBLANK(N1162)=FALSE,IF(ISERROR(INDEX(지갑!$B$2:$B$1048576,MATCH($N1162&amp;O1162,지갑!$J$2:$J$1048576,0))) = TRUE, "", INDEX(지갑!$B$2:$B$1048576,MATCH($N1162&amp;O1162,지갑!$J$2:$J$1048576,0))),"")</f>
        <v>exchange</v>
      </c>
      <c r="Q1162" s="6" t="str">
        <f>IF(ISBLANK(N1162)=FALSE,IF(ISERROR(INDEX(지갑!$C$2:$C$1048576,MATCH($N1162&amp;O1162,지갑!$J$2:$J$1048576,0))) = TRUE, "", INDEX(지갑!$C$2:$C$1048576,MATCH($N1162&amp;O1162,지갑!$J$2:$J$1048576,0))),"")</f>
        <v>Binance</v>
      </c>
      <c r="R1162" s="6" t="str">
        <f>IF(ISBLANK(N1162)=FALSE,IF(ISERROR(INDEX(지갑!$D$2:$D$1048576,MATCH($N1162&amp;O1162,지갑!$J$2:$J$1048576,0))) = TRUE, "", INDEX(지갑!$D$2:$D$1048576,MATCH($N1162&amp;O1162,지갑!$J$2:$J$1048576,0))),"")</f>
        <v>BBRICK</v>
      </c>
      <c r="S1162" s="6" t="s">
        <v>2257</v>
      </c>
      <c r="T1162" s="52">
        <v>44631.510682870372</v>
      </c>
      <c r="U1162" s="2" t="str">
        <f t="shared" si="108"/>
        <v>2022-03-11</v>
      </c>
    </row>
    <row r="1163" spans="1:21" ht="17">
      <c r="A1163" s="2" t="s">
        <v>3</v>
      </c>
      <c r="B1163" s="2" t="s">
        <v>171</v>
      </c>
      <c r="C1163" s="2" t="s">
        <v>2171</v>
      </c>
      <c r="D1163" s="42" t="s">
        <v>2189</v>
      </c>
      <c r="E1163" s="2">
        <v>10027</v>
      </c>
      <c r="F1163" s="2" t="str">
        <f t="shared" si="107"/>
        <v>XRP</v>
      </c>
      <c r="G1163" s="2" t="str">
        <f>IF(INDEX(지갑!$H:$H,MATCH(A1163&amp;B1163&amp;C1163&amp;D1163&amp;E1163&amp;F1163&amp;H1163,지갑!$K:$K,0))=0, "",INDEX(지갑!$H:$H,MATCH(A1163&amp;B1163&amp;C1163&amp;D1163&amp;E1163&amp;F1163&amp;H1163,지갑!$K:$K,0)))</f>
        <v>raQwCVAJVqjrVm1Nj5SFRcX8i22BhdC9WA</v>
      </c>
      <c r="H1163" s="2">
        <v>2928323236</v>
      </c>
      <c r="K1163" s="6" t="s">
        <v>10</v>
      </c>
      <c r="M1163" s="9">
        <v>3635</v>
      </c>
      <c r="N1163" s="6" t="s">
        <v>73</v>
      </c>
      <c r="O1163" s="6">
        <v>105711647</v>
      </c>
      <c r="P1163" s="6" t="str">
        <f>IF(ISBLANK(N1163)=FALSE,IF(ISERROR(INDEX(지갑!$B$2:$B$1048576,MATCH($N1163&amp;O1163,지갑!$J$2:$J$1048576,0))) = TRUE, "", INDEX(지갑!$B$2:$B$1048576,MATCH($N1163&amp;O1163,지갑!$J$2:$J$1048576,0))),"")</f>
        <v>exchange</v>
      </c>
      <c r="Q1163" s="6" t="str">
        <f>IF(ISBLANK(N1163)=FALSE,IF(ISERROR(INDEX(지갑!$C$2:$C$1048576,MATCH($N1163&amp;O1163,지갑!$J$2:$J$1048576,0))) = TRUE, "", INDEX(지갑!$C$2:$C$1048576,MATCH($N1163&amp;O1163,지갑!$J$2:$J$1048576,0))),"")</f>
        <v>Binance</v>
      </c>
      <c r="R1163" s="6" t="str">
        <f>IF(ISBLANK(N1163)=FALSE,IF(ISERROR(INDEX(지갑!$D$2:$D$1048576,MATCH($N1163&amp;O1163,지갑!$J$2:$J$1048576,0))) = TRUE, "", INDEX(지갑!$D$2:$D$1048576,MATCH($N1163&amp;O1163,지갑!$J$2:$J$1048576,0))),"")</f>
        <v>BBRICK</v>
      </c>
      <c r="S1163" s="6" t="s">
        <v>2258</v>
      </c>
      <c r="T1163" s="52">
        <v>44631.503657407404</v>
      </c>
      <c r="U1163" s="2" t="str">
        <f t="shared" si="108"/>
        <v>2022-03-11</v>
      </c>
    </row>
    <row r="1164" spans="1:21" ht="17">
      <c r="A1164" s="2" t="s">
        <v>3</v>
      </c>
      <c r="B1164" s="2" t="s">
        <v>171</v>
      </c>
      <c r="C1164" s="2" t="s">
        <v>2171</v>
      </c>
      <c r="D1164" s="42" t="s">
        <v>2189</v>
      </c>
      <c r="E1164" s="2">
        <v>10027</v>
      </c>
      <c r="F1164" s="2" t="str">
        <f t="shared" si="107"/>
        <v>XRP</v>
      </c>
      <c r="G1164" s="2" t="str">
        <f>IF(INDEX(지갑!$H:$H,MATCH(A1164&amp;B1164&amp;C1164&amp;D1164&amp;E1164&amp;F1164&amp;H1164,지갑!$K:$K,0))=0, "",INDEX(지갑!$H:$H,MATCH(A1164&amp;B1164&amp;C1164&amp;D1164&amp;E1164&amp;F1164&amp;H1164,지갑!$K:$K,0)))</f>
        <v>raQwCVAJVqjrVm1Nj5SFRcX8i22BhdC9WA</v>
      </c>
      <c r="H1164" s="2">
        <v>2928323236</v>
      </c>
      <c r="K1164" s="6" t="s">
        <v>10</v>
      </c>
      <c r="M1164" s="9">
        <v>4258</v>
      </c>
      <c r="N1164" s="6" t="s">
        <v>73</v>
      </c>
      <c r="O1164" s="6">
        <v>105711647</v>
      </c>
      <c r="P1164" s="6" t="str">
        <f>IF(ISBLANK(N1164)=FALSE,IF(ISERROR(INDEX(지갑!$B$2:$B$1048576,MATCH($N1164&amp;O1164,지갑!$J$2:$J$1048576,0))) = TRUE, "", INDEX(지갑!$B$2:$B$1048576,MATCH($N1164&amp;O1164,지갑!$J$2:$J$1048576,0))),"")</f>
        <v>exchange</v>
      </c>
      <c r="Q1164" s="6" t="str">
        <f>IF(ISBLANK(N1164)=FALSE,IF(ISERROR(INDEX(지갑!$C$2:$C$1048576,MATCH($N1164&amp;O1164,지갑!$J$2:$J$1048576,0))) = TRUE, "", INDEX(지갑!$C$2:$C$1048576,MATCH($N1164&amp;O1164,지갑!$J$2:$J$1048576,0))),"")</f>
        <v>Binance</v>
      </c>
      <c r="R1164" s="6" t="str">
        <f>IF(ISBLANK(N1164)=FALSE,IF(ISERROR(INDEX(지갑!$D$2:$D$1048576,MATCH($N1164&amp;O1164,지갑!$J$2:$J$1048576,0))) = TRUE, "", INDEX(지갑!$D$2:$D$1048576,MATCH($N1164&amp;O1164,지갑!$J$2:$J$1048576,0))),"")</f>
        <v>BBRICK</v>
      </c>
      <c r="S1164" s="6" t="s">
        <v>2258</v>
      </c>
      <c r="T1164" s="52">
        <v>44631.489942129629</v>
      </c>
      <c r="U1164" s="2" t="str">
        <f t="shared" si="108"/>
        <v>2022-03-11</v>
      </c>
    </row>
    <row r="1165" spans="1:21" ht="17">
      <c r="A1165" s="2" t="s">
        <v>3</v>
      </c>
      <c r="B1165" s="2" t="s">
        <v>171</v>
      </c>
      <c r="C1165" s="2" t="s">
        <v>2171</v>
      </c>
      <c r="D1165" s="42" t="s">
        <v>2189</v>
      </c>
      <c r="E1165" s="2">
        <v>10027</v>
      </c>
      <c r="F1165" s="2" t="str">
        <f t="shared" si="107"/>
        <v>XRP</v>
      </c>
      <c r="G1165" s="2" t="str">
        <f>IF(INDEX(지갑!$H:$H,MATCH(A1165&amp;B1165&amp;C1165&amp;D1165&amp;E1165&amp;F1165&amp;H1165,지갑!$K:$K,0))=0, "",INDEX(지갑!$H:$H,MATCH(A1165&amp;B1165&amp;C1165&amp;D1165&amp;E1165&amp;F1165&amp;H1165,지갑!$K:$K,0)))</f>
        <v>raQwCVAJVqjrVm1Nj5SFRcX8i22BhdC9WA</v>
      </c>
      <c r="H1165" s="2">
        <v>2928323236</v>
      </c>
      <c r="K1165" s="6" t="s">
        <v>10</v>
      </c>
      <c r="M1165" s="9">
        <v>4314</v>
      </c>
      <c r="N1165" s="6" t="s">
        <v>73</v>
      </c>
      <c r="O1165" s="6">
        <v>105711647</v>
      </c>
      <c r="P1165" s="6" t="str">
        <f>IF(ISBLANK(N1165)=FALSE,IF(ISERROR(INDEX(지갑!$B$2:$B$1048576,MATCH($N1165&amp;O1165,지갑!$J$2:$J$1048576,0))) = TRUE, "", INDEX(지갑!$B$2:$B$1048576,MATCH($N1165&amp;O1165,지갑!$J$2:$J$1048576,0))),"")</f>
        <v>exchange</v>
      </c>
      <c r="Q1165" s="6" t="str">
        <f>IF(ISBLANK(N1165)=FALSE,IF(ISERROR(INDEX(지갑!$C$2:$C$1048576,MATCH($N1165&amp;O1165,지갑!$J$2:$J$1048576,0))) = TRUE, "", INDEX(지갑!$C$2:$C$1048576,MATCH($N1165&amp;O1165,지갑!$J$2:$J$1048576,0))),"")</f>
        <v>Binance</v>
      </c>
      <c r="R1165" s="6" t="str">
        <f>IF(ISBLANK(N1165)=FALSE,IF(ISERROR(INDEX(지갑!$D$2:$D$1048576,MATCH($N1165&amp;O1165,지갑!$J$2:$J$1048576,0))) = TRUE, "", INDEX(지갑!$D$2:$D$1048576,MATCH($N1165&amp;O1165,지갑!$J$2:$J$1048576,0))),"")</f>
        <v>BBRICK</v>
      </c>
      <c r="S1165" s="6" t="s">
        <v>2258</v>
      </c>
      <c r="T1165" s="52">
        <v>44630.809872685182</v>
      </c>
      <c r="U1165" s="2" t="str">
        <f t="shared" si="108"/>
        <v>2022-03-10</v>
      </c>
    </row>
    <row r="1166" spans="1:21" ht="17">
      <c r="A1166" s="2" t="s">
        <v>3</v>
      </c>
      <c r="B1166" s="2" t="s">
        <v>171</v>
      </c>
      <c r="C1166" s="2" t="s">
        <v>2171</v>
      </c>
      <c r="D1166" s="42" t="s">
        <v>2189</v>
      </c>
      <c r="E1166" s="2">
        <v>10027</v>
      </c>
      <c r="F1166" s="2" t="str">
        <f t="shared" si="107"/>
        <v>XRP</v>
      </c>
      <c r="G1166" s="2" t="str">
        <f>IF(INDEX(지갑!$H:$H,MATCH(A1166&amp;B1166&amp;C1166&amp;D1166&amp;E1166&amp;F1166&amp;H1166,지갑!$K:$K,0))=0, "",INDEX(지갑!$H:$H,MATCH(A1166&amp;B1166&amp;C1166&amp;D1166&amp;E1166&amp;F1166&amp;H1166,지갑!$K:$K,0)))</f>
        <v>raQwCVAJVqjrVm1Nj5SFRcX8i22BhdC9WA</v>
      </c>
      <c r="H1166" s="2">
        <v>2928323236</v>
      </c>
      <c r="K1166" s="6" t="s">
        <v>10</v>
      </c>
      <c r="M1166" s="9">
        <v>4107</v>
      </c>
      <c r="N1166" s="6" t="s">
        <v>73</v>
      </c>
      <c r="O1166" s="6">
        <v>105711647</v>
      </c>
      <c r="P1166" s="6" t="str">
        <f>IF(ISBLANK(N1166)=FALSE,IF(ISERROR(INDEX(지갑!$B$2:$B$1048576,MATCH($N1166&amp;O1166,지갑!$J$2:$J$1048576,0))) = TRUE, "", INDEX(지갑!$B$2:$B$1048576,MATCH($N1166&amp;O1166,지갑!$J$2:$J$1048576,0))),"")</f>
        <v>exchange</v>
      </c>
      <c r="Q1166" s="6" t="str">
        <f>IF(ISBLANK(N1166)=FALSE,IF(ISERROR(INDEX(지갑!$C$2:$C$1048576,MATCH($N1166&amp;O1166,지갑!$J$2:$J$1048576,0))) = TRUE, "", INDEX(지갑!$C$2:$C$1048576,MATCH($N1166&amp;O1166,지갑!$J$2:$J$1048576,0))),"")</f>
        <v>Binance</v>
      </c>
      <c r="R1166" s="6" t="str">
        <f>IF(ISBLANK(N1166)=FALSE,IF(ISERROR(INDEX(지갑!$D$2:$D$1048576,MATCH($N1166&amp;O1166,지갑!$J$2:$J$1048576,0))) = TRUE, "", INDEX(지갑!$D$2:$D$1048576,MATCH($N1166&amp;O1166,지갑!$J$2:$J$1048576,0))),"")</f>
        <v>BBRICK</v>
      </c>
      <c r="S1166" s="6" t="s">
        <v>2258</v>
      </c>
      <c r="T1166" s="52">
        <v>44630.660775462966</v>
      </c>
      <c r="U1166" s="2" t="str">
        <f t="shared" si="108"/>
        <v>2022-03-10</v>
      </c>
    </row>
    <row r="1167" spans="1:21" ht="17">
      <c r="A1167" s="2" t="s">
        <v>3</v>
      </c>
      <c r="B1167" s="2" t="s">
        <v>171</v>
      </c>
      <c r="C1167" s="2" t="s">
        <v>2171</v>
      </c>
      <c r="D1167" s="42" t="s">
        <v>2189</v>
      </c>
      <c r="E1167" s="2">
        <v>10027</v>
      </c>
      <c r="F1167" s="2" t="str">
        <f t="shared" si="107"/>
        <v>XRP</v>
      </c>
      <c r="G1167" s="2" t="str">
        <f>IF(INDEX(지갑!$H:$H,MATCH(A1167&amp;B1167&amp;C1167&amp;D1167&amp;E1167&amp;F1167&amp;H1167,지갑!$K:$K,0))=0, "",INDEX(지갑!$H:$H,MATCH(A1167&amp;B1167&amp;C1167&amp;D1167&amp;E1167&amp;F1167&amp;H1167,지갑!$K:$K,0)))</f>
        <v>raQwCVAJVqjrVm1Nj5SFRcX8i22BhdC9WA</v>
      </c>
      <c r="H1167" s="2">
        <v>2928323236</v>
      </c>
      <c r="K1167" s="6" t="s">
        <v>10</v>
      </c>
      <c r="M1167" s="9">
        <v>4040</v>
      </c>
      <c r="N1167" s="6" t="s">
        <v>73</v>
      </c>
      <c r="O1167" s="6">
        <v>105711647</v>
      </c>
      <c r="P1167" s="6" t="str">
        <f>IF(ISBLANK(N1167)=FALSE,IF(ISERROR(INDEX(지갑!$B$2:$B$1048576,MATCH($N1167&amp;O1167,지갑!$J$2:$J$1048576,0))) = TRUE, "", INDEX(지갑!$B$2:$B$1048576,MATCH($N1167&amp;O1167,지갑!$J$2:$J$1048576,0))),"")</f>
        <v>exchange</v>
      </c>
      <c r="Q1167" s="6" t="str">
        <f>IF(ISBLANK(N1167)=FALSE,IF(ISERROR(INDEX(지갑!$C$2:$C$1048576,MATCH($N1167&amp;O1167,지갑!$J$2:$J$1048576,0))) = TRUE, "", INDEX(지갑!$C$2:$C$1048576,MATCH($N1167&amp;O1167,지갑!$J$2:$J$1048576,0))),"")</f>
        <v>Binance</v>
      </c>
      <c r="R1167" s="6" t="str">
        <f>IF(ISBLANK(N1167)=FALSE,IF(ISERROR(INDEX(지갑!$D$2:$D$1048576,MATCH($N1167&amp;O1167,지갑!$J$2:$J$1048576,0))) = TRUE, "", INDEX(지갑!$D$2:$D$1048576,MATCH($N1167&amp;O1167,지갑!$J$2:$J$1048576,0))),"")</f>
        <v>BBRICK</v>
      </c>
      <c r="S1167" s="6" t="s">
        <v>2258</v>
      </c>
      <c r="T1167" s="52">
        <v>44630.606608796297</v>
      </c>
      <c r="U1167" s="2" t="str">
        <f t="shared" si="108"/>
        <v>2022-03-10</v>
      </c>
    </row>
    <row r="1168" spans="1:21" ht="17">
      <c r="A1168" s="2" t="s">
        <v>3</v>
      </c>
      <c r="B1168" s="2" t="s">
        <v>171</v>
      </c>
      <c r="C1168" s="2" t="s">
        <v>2171</v>
      </c>
      <c r="D1168" s="42" t="s">
        <v>2189</v>
      </c>
      <c r="E1168" s="2">
        <v>10027</v>
      </c>
      <c r="F1168" s="2" t="str">
        <f t="shared" si="107"/>
        <v>XRP</v>
      </c>
      <c r="G1168" s="2" t="str">
        <f>IF(INDEX(지갑!$H:$H,MATCH(A1168&amp;B1168&amp;C1168&amp;D1168&amp;E1168&amp;F1168&amp;H1168,지갑!$K:$K,0))=0, "",INDEX(지갑!$H:$H,MATCH(A1168&amp;B1168&amp;C1168&amp;D1168&amp;E1168&amp;F1168&amp;H1168,지갑!$K:$K,0)))</f>
        <v>raQwCVAJVqjrVm1Nj5SFRcX8i22BhdC9WA</v>
      </c>
      <c r="H1168" s="2">
        <v>2928323236</v>
      </c>
      <c r="K1168" s="6" t="s">
        <v>10</v>
      </c>
      <c r="M1168" s="9">
        <v>4403</v>
      </c>
      <c r="N1168" s="6" t="s">
        <v>73</v>
      </c>
      <c r="O1168" s="6">
        <v>105711647</v>
      </c>
      <c r="P1168" s="6" t="str">
        <f>IF(ISBLANK(N1168)=FALSE,IF(ISERROR(INDEX(지갑!$B$2:$B$1048576,MATCH($N1168&amp;O1168,지갑!$J$2:$J$1048576,0))) = TRUE, "", INDEX(지갑!$B$2:$B$1048576,MATCH($N1168&amp;O1168,지갑!$J$2:$J$1048576,0))),"")</f>
        <v>exchange</v>
      </c>
      <c r="Q1168" s="6" t="str">
        <f>IF(ISBLANK(N1168)=FALSE,IF(ISERROR(INDEX(지갑!$C$2:$C$1048576,MATCH($N1168&amp;O1168,지갑!$J$2:$J$1048576,0))) = TRUE, "", INDEX(지갑!$C$2:$C$1048576,MATCH($N1168&amp;O1168,지갑!$J$2:$J$1048576,0))),"")</f>
        <v>Binance</v>
      </c>
      <c r="R1168" s="6" t="str">
        <f>IF(ISBLANK(N1168)=FALSE,IF(ISERROR(INDEX(지갑!$D$2:$D$1048576,MATCH($N1168&amp;O1168,지갑!$J$2:$J$1048576,0))) = TRUE, "", INDEX(지갑!$D$2:$D$1048576,MATCH($N1168&amp;O1168,지갑!$J$2:$J$1048576,0))),"")</f>
        <v>BBRICK</v>
      </c>
      <c r="S1168" s="6" t="s">
        <v>2258</v>
      </c>
      <c r="T1168" s="52">
        <v>44630.577430555553</v>
      </c>
      <c r="U1168" s="2" t="str">
        <f t="shared" si="108"/>
        <v>2022-03-10</v>
      </c>
    </row>
    <row r="1169" spans="1:21" ht="17">
      <c r="A1169" s="2" t="s">
        <v>3</v>
      </c>
      <c r="B1169" s="2" t="s">
        <v>171</v>
      </c>
      <c r="C1169" s="2" t="s">
        <v>2171</v>
      </c>
      <c r="D1169" s="42" t="s">
        <v>2189</v>
      </c>
      <c r="E1169" s="2">
        <v>10027</v>
      </c>
      <c r="F1169" s="2" t="str">
        <f t="shared" si="107"/>
        <v>ATOM</v>
      </c>
      <c r="G1169" s="2" t="str">
        <f>IF(INDEX(지갑!$H:$H,MATCH(A1169&amp;B1169&amp;C1169&amp;D1169&amp;E1169&amp;F1169&amp;H1169,지갑!$K:$K,0))=0, "",INDEX(지갑!$H:$H,MATCH(A1169&amp;B1169&amp;C1169&amp;D1169&amp;E1169&amp;F1169&amp;H1169,지갑!$K:$K,0)))</f>
        <v>cosmos1hjyde2kfgtl78twvhs53u5j2gcsxrt649nn8j5</v>
      </c>
      <c r="H1169" s="2" t="s">
        <v>72</v>
      </c>
      <c r="K1169" s="6" t="s">
        <v>70</v>
      </c>
      <c r="M1169" s="9">
        <v>138</v>
      </c>
      <c r="N1169" s="6" t="s">
        <v>71</v>
      </c>
      <c r="P1169" s="6" t="str">
        <f>IF(ISBLANK(N1169)=FALSE,IF(ISERROR(INDEX(지갑!$B$2:$B$1048576,MATCH($N1169&amp;O1169,지갑!$J$2:$J$1048576,0))) = TRUE, "", INDEX(지갑!$B$2:$B$1048576,MATCH($N1169&amp;O1169,지갑!$J$2:$J$1048576,0))),"")</f>
        <v/>
      </c>
      <c r="Q1169" s="6" t="str">
        <f>IF(ISBLANK(N1169)=FALSE,IF(ISERROR(INDEX(지갑!$C$2:$C$1048576,MATCH($N1169&amp;O1169,지갑!$J$2:$J$1048576,0))) = TRUE, "", INDEX(지갑!$C$2:$C$1048576,MATCH($N1169&amp;O1169,지갑!$J$2:$J$1048576,0))),"")</f>
        <v/>
      </c>
      <c r="R1169" s="6" t="str">
        <f>IF(ISBLANK(N1169)=FALSE,IF(ISERROR(INDEX(지갑!$D$2:$D$1048576,MATCH($N1169&amp;O1169,지갑!$J$2:$J$1048576,0))) = TRUE, "", INDEX(지갑!$D$2:$D$1048576,MATCH($N1169&amp;O1169,지갑!$J$2:$J$1048576,0))),"")</f>
        <v/>
      </c>
      <c r="S1169" s="6" t="s">
        <v>2259</v>
      </c>
      <c r="T1169" s="52">
        <v>44630.401608796295</v>
      </c>
      <c r="U1169" s="2" t="str">
        <f t="shared" si="108"/>
        <v>2022-03-10</v>
      </c>
    </row>
    <row r="1170" spans="1:21" ht="17">
      <c r="A1170" s="2" t="s">
        <v>3</v>
      </c>
      <c r="B1170" s="2" t="s">
        <v>171</v>
      </c>
      <c r="C1170" s="2" t="s">
        <v>2171</v>
      </c>
      <c r="D1170" s="42" t="s">
        <v>2189</v>
      </c>
      <c r="E1170" s="2">
        <v>10027</v>
      </c>
      <c r="F1170" s="2" t="str">
        <f t="shared" si="107"/>
        <v>XRP</v>
      </c>
      <c r="G1170" s="2" t="str">
        <f>IF(INDEX(지갑!$H:$H,MATCH(A1170&amp;B1170&amp;C1170&amp;D1170&amp;E1170&amp;F1170&amp;H1170,지갑!$K:$K,0))=0, "",INDEX(지갑!$H:$H,MATCH(A1170&amp;B1170&amp;C1170&amp;D1170&amp;E1170&amp;F1170&amp;H1170,지갑!$K:$K,0)))</f>
        <v>raQwCVAJVqjrVm1Nj5SFRcX8i22BhdC9WA</v>
      </c>
      <c r="H1170" s="2">
        <v>2928323236</v>
      </c>
      <c r="K1170" s="6" t="s">
        <v>10</v>
      </c>
      <c r="M1170" s="9">
        <v>4950</v>
      </c>
      <c r="N1170" s="6" t="s">
        <v>73</v>
      </c>
      <c r="O1170" s="6">
        <v>105711647</v>
      </c>
      <c r="P1170" s="6" t="str">
        <f>IF(ISBLANK(N1170)=FALSE,IF(ISERROR(INDEX(지갑!$B$2:$B$1048576,MATCH($N1170&amp;O1170,지갑!$J$2:$J$1048576,0))) = TRUE, "", INDEX(지갑!$B$2:$B$1048576,MATCH($N1170&amp;O1170,지갑!$J$2:$J$1048576,0))),"")</f>
        <v>exchange</v>
      </c>
      <c r="Q1170" s="6" t="str">
        <f>IF(ISBLANK(N1170)=FALSE,IF(ISERROR(INDEX(지갑!$C$2:$C$1048576,MATCH($N1170&amp;O1170,지갑!$J$2:$J$1048576,0))) = TRUE, "", INDEX(지갑!$C$2:$C$1048576,MATCH($N1170&amp;O1170,지갑!$J$2:$J$1048576,0))),"")</f>
        <v>Binance</v>
      </c>
      <c r="R1170" s="6" t="str">
        <f>IF(ISBLANK(N1170)=FALSE,IF(ISERROR(INDEX(지갑!$D$2:$D$1048576,MATCH($N1170&amp;O1170,지갑!$J$2:$J$1048576,0))) = TRUE, "", INDEX(지갑!$D$2:$D$1048576,MATCH($N1170&amp;O1170,지갑!$J$2:$J$1048576,0))),"")</f>
        <v>BBRICK</v>
      </c>
      <c r="S1170" s="6" t="s">
        <v>2260</v>
      </c>
      <c r="T1170" s="52">
        <v>44630.38826388889</v>
      </c>
      <c r="U1170" s="2" t="str">
        <f t="shared" si="108"/>
        <v>2022-03-10</v>
      </c>
    </row>
    <row r="1171" spans="1:21" ht="17">
      <c r="A1171" s="2" t="s">
        <v>3</v>
      </c>
      <c r="B1171" s="2" t="s">
        <v>171</v>
      </c>
      <c r="C1171" s="2" t="s">
        <v>2171</v>
      </c>
      <c r="D1171" s="42" t="s">
        <v>2189</v>
      </c>
      <c r="E1171" s="2">
        <v>10027</v>
      </c>
      <c r="F1171" s="2" t="str">
        <f t="shared" si="107"/>
        <v>XRP</v>
      </c>
      <c r="G1171" s="2" t="str">
        <f>IF(INDEX(지갑!$H:$H,MATCH(A1171&amp;B1171&amp;C1171&amp;D1171&amp;E1171&amp;F1171&amp;H1171,지갑!$K:$K,0))=0, "",INDEX(지갑!$H:$H,MATCH(A1171&amp;B1171&amp;C1171&amp;D1171&amp;E1171&amp;F1171&amp;H1171,지갑!$K:$K,0)))</f>
        <v>raQwCVAJVqjrVm1Nj5SFRcX8i22BhdC9WA</v>
      </c>
      <c r="H1171" s="2">
        <v>2928323236</v>
      </c>
      <c r="K1171" s="6" t="s">
        <v>10</v>
      </c>
      <c r="M1171" s="9">
        <v>3913</v>
      </c>
      <c r="N1171" s="6" t="s">
        <v>73</v>
      </c>
      <c r="O1171" s="6">
        <v>105711647</v>
      </c>
      <c r="P1171" s="6" t="str">
        <f>IF(ISBLANK(N1171)=FALSE,IF(ISERROR(INDEX(지갑!$B$2:$B$1048576,MATCH($N1171&amp;O1171,지갑!$J$2:$J$1048576,0))) = TRUE, "", INDEX(지갑!$B$2:$B$1048576,MATCH($N1171&amp;O1171,지갑!$J$2:$J$1048576,0))),"")</f>
        <v>exchange</v>
      </c>
      <c r="Q1171" s="6" t="str">
        <f>IF(ISBLANK(N1171)=FALSE,IF(ISERROR(INDEX(지갑!$C$2:$C$1048576,MATCH($N1171&amp;O1171,지갑!$J$2:$J$1048576,0))) = TRUE, "", INDEX(지갑!$C$2:$C$1048576,MATCH($N1171&amp;O1171,지갑!$J$2:$J$1048576,0))),"")</f>
        <v>Binance</v>
      </c>
      <c r="R1171" s="6" t="str">
        <f>IF(ISBLANK(N1171)=FALSE,IF(ISERROR(INDEX(지갑!$D$2:$D$1048576,MATCH($N1171&amp;O1171,지갑!$J$2:$J$1048576,0))) = TRUE, "", INDEX(지갑!$D$2:$D$1048576,MATCH($N1171&amp;O1171,지갑!$J$2:$J$1048576,0))),"")</f>
        <v>BBRICK</v>
      </c>
      <c r="S1171" s="6" t="s">
        <v>2261</v>
      </c>
      <c r="T1171" s="52">
        <v>44630.381944444445</v>
      </c>
      <c r="U1171" s="2" t="str">
        <f t="shared" si="108"/>
        <v>2022-03-10</v>
      </c>
    </row>
    <row r="1172" spans="1:21" ht="17">
      <c r="A1172" s="2" t="s">
        <v>3</v>
      </c>
      <c r="B1172" s="2" t="s">
        <v>171</v>
      </c>
      <c r="C1172" s="2" t="s">
        <v>2171</v>
      </c>
      <c r="D1172" s="42" t="s">
        <v>2189</v>
      </c>
      <c r="E1172" s="2">
        <v>10027</v>
      </c>
      <c r="F1172" s="2" t="str">
        <f t="shared" si="107"/>
        <v>XRP</v>
      </c>
      <c r="G1172" s="2" t="str">
        <f>IF(INDEX(지갑!$H:$H,MATCH(A1172&amp;B1172&amp;C1172&amp;D1172&amp;E1172&amp;F1172&amp;H1172,지갑!$K:$K,0))=0, "",INDEX(지갑!$H:$H,MATCH(A1172&amp;B1172&amp;C1172&amp;D1172&amp;E1172&amp;F1172&amp;H1172,지갑!$K:$K,0)))</f>
        <v>raQwCVAJVqjrVm1Nj5SFRcX8i22BhdC9WA</v>
      </c>
      <c r="H1172" s="2">
        <v>2928323236</v>
      </c>
      <c r="K1172" s="6" t="s">
        <v>10</v>
      </c>
      <c r="M1172" s="9">
        <v>4277</v>
      </c>
      <c r="N1172" s="6" t="s">
        <v>73</v>
      </c>
      <c r="O1172" s="6">
        <v>105711647</v>
      </c>
      <c r="P1172" s="6" t="str">
        <f>IF(ISBLANK(N1172)=FALSE,IF(ISERROR(INDEX(지갑!$B$2:$B$1048576,MATCH($N1172&amp;O1172,지갑!$J$2:$J$1048576,0))) = TRUE, "", INDEX(지갑!$B$2:$B$1048576,MATCH($N1172&amp;O1172,지갑!$J$2:$J$1048576,0))),"")</f>
        <v>exchange</v>
      </c>
      <c r="Q1172" s="6" t="str">
        <f>IF(ISBLANK(N1172)=FALSE,IF(ISERROR(INDEX(지갑!$C$2:$C$1048576,MATCH($N1172&amp;O1172,지갑!$J$2:$J$1048576,0))) = TRUE, "", INDEX(지갑!$C$2:$C$1048576,MATCH($N1172&amp;O1172,지갑!$J$2:$J$1048576,0))),"")</f>
        <v>Binance</v>
      </c>
      <c r="R1172" s="6" t="str">
        <f>IF(ISBLANK(N1172)=FALSE,IF(ISERROR(INDEX(지갑!$D$2:$D$1048576,MATCH($N1172&amp;O1172,지갑!$J$2:$J$1048576,0))) = TRUE, "", INDEX(지갑!$D$2:$D$1048576,MATCH($N1172&amp;O1172,지갑!$J$2:$J$1048576,0))),"")</f>
        <v>BBRICK</v>
      </c>
      <c r="S1172" s="6" t="s">
        <v>2262</v>
      </c>
      <c r="T1172" s="52">
        <v>44630.078842592593</v>
      </c>
      <c r="U1172" s="2" t="str">
        <f t="shared" si="108"/>
        <v>2022-03-10</v>
      </c>
    </row>
    <row r="1173" spans="1:21" ht="17">
      <c r="A1173" s="2" t="s">
        <v>3</v>
      </c>
      <c r="B1173" s="2" t="s">
        <v>171</v>
      </c>
      <c r="C1173" s="2" t="s">
        <v>2171</v>
      </c>
      <c r="D1173" s="42" t="s">
        <v>2189</v>
      </c>
      <c r="E1173" s="2">
        <v>10027</v>
      </c>
      <c r="F1173" s="2" t="str">
        <f t="shared" si="107"/>
        <v>XRP</v>
      </c>
      <c r="G1173" s="2" t="str">
        <f>IF(INDEX(지갑!$H:$H,MATCH(A1173&amp;B1173&amp;C1173&amp;D1173&amp;E1173&amp;F1173&amp;H1173,지갑!$K:$K,0))=0, "",INDEX(지갑!$H:$H,MATCH(A1173&amp;B1173&amp;C1173&amp;D1173&amp;E1173&amp;F1173&amp;H1173,지갑!$K:$K,0)))</f>
        <v>raQwCVAJVqjrVm1Nj5SFRcX8i22BhdC9WA</v>
      </c>
      <c r="H1173" s="2">
        <v>2928323236</v>
      </c>
      <c r="K1173" s="6" t="s">
        <v>10</v>
      </c>
      <c r="M1173" s="9">
        <v>8860</v>
      </c>
      <c r="N1173" s="6" t="s">
        <v>73</v>
      </c>
      <c r="O1173" s="6">
        <v>105711647</v>
      </c>
      <c r="P1173" s="6" t="str">
        <f>IF(ISBLANK(N1173)=FALSE,IF(ISERROR(INDEX(지갑!$B$2:$B$1048576,MATCH($N1173&amp;O1173,지갑!$J$2:$J$1048576,0))) = TRUE, "", INDEX(지갑!$B$2:$B$1048576,MATCH($N1173&amp;O1173,지갑!$J$2:$J$1048576,0))),"")</f>
        <v>exchange</v>
      </c>
      <c r="Q1173" s="6" t="str">
        <f>IF(ISBLANK(N1173)=FALSE,IF(ISERROR(INDEX(지갑!$C$2:$C$1048576,MATCH($N1173&amp;O1173,지갑!$J$2:$J$1048576,0))) = TRUE, "", INDEX(지갑!$C$2:$C$1048576,MATCH($N1173&amp;O1173,지갑!$J$2:$J$1048576,0))),"")</f>
        <v>Binance</v>
      </c>
      <c r="R1173" s="6" t="str">
        <f>IF(ISBLANK(N1173)=FALSE,IF(ISERROR(INDEX(지갑!$D$2:$D$1048576,MATCH($N1173&amp;O1173,지갑!$J$2:$J$1048576,0))) = TRUE, "", INDEX(지갑!$D$2:$D$1048576,MATCH($N1173&amp;O1173,지갑!$J$2:$J$1048576,0))),"")</f>
        <v>BBRICK</v>
      </c>
      <c r="S1173" s="6" t="s">
        <v>2263</v>
      </c>
      <c r="T1173" s="52">
        <v>44629.713495370372</v>
      </c>
      <c r="U1173" s="2" t="str">
        <f t="shared" si="108"/>
        <v>2022-03-09</v>
      </c>
    </row>
    <row r="1174" spans="1:21" ht="17">
      <c r="A1174" s="2" t="s">
        <v>3</v>
      </c>
      <c r="B1174" s="2" t="s">
        <v>171</v>
      </c>
      <c r="C1174" s="2" t="s">
        <v>2171</v>
      </c>
      <c r="D1174" s="42" t="s">
        <v>2189</v>
      </c>
      <c r="E1174" s="2">
        <v>10027</v>
      </c>
      <c r="F1174" s="2" t="str">
        <f t="shared" si="107"/>
        <v>ATOM</v>
      </c>
      <c r="G1174" s="2" t="str">
        <f>IF(INDEX(지갑!$H:$H,MATCH(A1174&amp;B1174&amp;C1174&amp;D1174&amp;E1174&amp;F1174&amp;H1174,지갑!$K:$K,0))=0, "",INDEX(지갑!$H:$H,MATCH(A1174&amp;B1174&amp;C1174&amp;D1174&amp;E1174&amp;F1174&amp;H1174,지갑!$K:$K,0)))</f>
        <v>cosmos1hjyde2kfgtl78twvhs53u5j2gcsxrt649nn8j5</v>
      </c>
      <c r="H1174" s="2" t="s">
        <v>72</v>
      </c>
      <c r="K1174" s="6" t="s">
        <v>70</v>
      </c>
      <c r="M1174" s="9">
        <v>90</v>
      </c>
      <c r="N1174" s="6" t="s">
        <v>71</v>
      </c>
      <c r="P1174" s="6" t="str">
        <f>IF(ISBLANK(N1174)=FALSE,IF(ISERROR(INDEX(지갑!$B$2:$B$1048576,MATCH($N1174&amp;O1174,지갑!$J$2:$J$1048576,0))) = TRUE, "", INDEX(지갑!$B$2:$B$1048576,MATCH($N1174&amp;O1174,지갑!$J$2:$J$1048576,0))),"")</f>
        <v/>
      </c>
      <c r="Q1174" s="6" t="str">
        <f>IF(ISBLANK(N1174)=FALSE,IF(ISERROR(INDEX(지갑!$C$2:$C$1048576,MATCH($N1174&amp;O1174,지갑!$J$2:$J$1048576,0))) = TRUE, "", INDEX(지갑!$C$2:$C$1048576,MATCH($N1174&amp;O1174,지갑!$J$2:$J$1048576,0))),"")</f>
        <v/>
      </c>
      <c r="R1174" s="6" t="str">
        <f>IF(ISBLANK(N1174)=FALSE,IF(ISERROR(INDEX(지갑!$D$2:$D$1048576,MATCH($N1174&amp;O1174,지갑!$J$2:$J$1048576,0))) = TRUE, "", INDEX(지갑!$D$2:$D$1048576,MATCH($N1174&amp;O1174,지갑!$J$2:$J$1048576,0))),"")</f>
        <v/>
      </c>
      <c r="S1174" s="6" t="s">
        <v>2264</v>
      </c>
      <c r="T1174" s="52">
        <v>44629.648414351854</v>
      </c>
      <c r="U1174" s="2" t="str">
        <f t="shared" si="108"/>
        <v>2022-03-09</v>
      </c>
    </row>
    <row r="1175" spans="1:21" ht="17">
      <c r="A1175" s="2" t="s">
        <v>3</v>
      </c>
      <c r="B1175" s="2" t="s">
        <v>171</v>
      </c>
      <c r="C1175" s="2" t="s">
        <v>2171</v>
      </c>
      <c r="D1175" s="42" t="s">
        <v>2189</v>
      </c>
      <c r="E1175" s="2">
        <v>10027</v>
      </c>
      <c r="F1175" s="2" t="str">
        <f t="shared" si="107"/>
        <v>ATOM</v>
      </c>
      <c r="G1175" s="2" t="str">
        <f>IF(INDEX(지갑!$H:$H,MATCH(A1175&amp;B1175&amp;C1175&amp;D1175&amp;E1175&amp;F1175&amp;H1175,지갑!$K:$K,0))=0, "",INDEX(지갑!$H:$H,MATCH(A1175&amp;B1175&amp;C1175&amp;D1175&amp;E1175&amp;F1175&amp;H1175,지갑!$K:$K,0)))</f>
        <v>cosmos1hjyde2kfgtl78twvhs53u5j2gcsxrt649nn8j5</v>
      </c>
      <c r="H1175" s="2" t="s">
        <v>72</v>
      </c>
      <c r="K1175" s="6" t="s">
        <v>70</v>
      </c>
      <c r="M1175" s="9">
        <v>110</v>
      </c>
      <c r="N1175" s="6" t="s">
        <v>71</v>
      </c>
      <c r="P1175" s="6" t="str">
        <f>IF(ISBLANK(N1175)=FALSE,IF(ISERROR(INDEX(지갑!$B$2:$B$1048576,MATCH($N1175&amp;O1175,지갑!$J$2:$J$1048576,0))) = TRUE, "", INDEX(지갑!$B$2:$B$1048576,MATCH($N1175&amp;O1175,지갑!$J$2:$J$1048576,0))),"")</f>
        <v/>
      </c>
      <c r="Q1175" s="6" t="str">
        <f>IF(ISBLANK(N1175)=FALSE,IF(ISERROR(INDEX(지갑!$C$2:$C$1048576,MATCH($N1175&amp;O1175,지갑!$J$2:$J$1048576,0))) = TRUE, "", INDEX(지갑!$C$2:$C$1048576,MATCH($N1175&amp;O1175,지갑!$J$2:$J$1048576,0))),"")</f>
        <v/>
      </c>
      <c r="R1175" s="6" t="str">
        <f>IF(ISBLANK(N1175)=FALSE,IF(ISERROR(INDEX(지갑!$D$2:$D$1048576,MATCH($N1175&amp;O1175,지갑!$J$2:$J$1048576,0))) = TRUE, "", INDEX(지갑!$D$2:$D$1048576,MATCH($N1175&amp;O1175,지갑!$J$2:$J$1048576,0))),"")</f>
        <v/>
      </c>
      <c r="S1175" s="6" t="s">
        <v>2265</v>
      </c>
      <c r="T1175" s="52">
        <v>44629.546458333331</v>
      </c>
      <c r="U1175" s="2" t="str">
        <f t="shared" si="108"/>
        <v>2022-03-09</v>
      </c>
    </row>
    <row r="1176" spans="1:21" ht="17">
      <c r="A1176" s="2" t="s">
        <v>3</v>
      </c>
      <c r="B1176" s="2" t="s">
        <v>171</v>
      </c>
      <c r="C1176" s="2" t="s">
        <v>2171</v>
      </c>
      <c r="D1176" s="42" t="s">
        <v>2189</v>
      </c>
      <c r="E1176" s="2">
        <v>10027</v>
      </c>
      <c r="F1176" s="2" t="str">
        <f t="shared" si="107"/>
        <v>XRP</v>
      </c>
      <c r="G1176" s="2" t="str">
        <f>IF(INDEX(지갑!$H:$H,MATCH(A1176&amp;B1176&amp;C1176&amp;D1176&amp;E1176&amp;F1176&amp;H1176,지갑!$K:$K,0))=0, "",INDEX(지갑!$H:$H,MATCH(A1176&amp;B1176&amp;C1176&amp;D1176&amp;E1176&amp;F1176&amp;H1176,지갑!$K:$K,0)))</f>
        <v>raQwCVAJVqjrVm1Nj5SFRcX8i22BhdC9WA</v>
      </c>
      <c r="H1176" s="2">
        <v>2928323236</v>
      </c>
      <c r="K1176" s="6" t="s">
        <v>10</v>
      </c>
      <c r="M1176" s="9">
        <v>4929</v>
      </c>
      <c r="N1176" s="6" t="s">
        <v>73</v>
      </c>
      <c r="O1176" s="6">
        <v>105711647</v>
      </c>
      <c r="P1176" s="6" t="str">
        <f>IF(ISBLANK(N1176)=FALSE,IF(ISERROR(INDEX(지갑!$B$2:$B$1048576,MATCH($N1176&amp;O1176,지갑!$J$2:$J$1048576,0))) = TRUE, "", INDEX(지갑!$B$2:$B$1048576,MATCH($N1176&amp;O1176,지갑!$J$2:$J$1048576,0))),"")</f>
        <v>exchange</v>
      </c>
      <c r="Q1176" s="6" t="str">
        <f>IF(ISBLANK(N1176)=FALSE,IF(ISERROR(INDEX(지갑!$C$2:$C$1048576,MATCH($N1176&amp;O1176,지갑!$J$2:$J$1048576,0))) = TRUE, "", INDEX(지갑!$C$2:$C$1048576,MATCH($N1176&amp;O1176,지갑!$J$2:$J$1048576,0))),"")</f>
        <v>Binance</v>
      </c>
      <c r="R1176" s="6" t="str">
        <f>IF(ISBLANK(N1176)=FALSE,IF(ISERROR(INDEX(지갑!$D$2:$D$1048576,MATCH($N1176&amp;O1176,지갑!$J$2:$J$1048576,0))) = TRUE, "", INDEX(지갑!$D$2:$D$1048576,MATCH($N1176&amp;O1176,지갑!$J$2:$J$1048576,0))),"")</f>
        <v>BBRICK</v>
      </c>
      <c r="S1176" s="6" t="s">
        <v>2266</v>
      </c>
      <c r="T1176" s="52">
        <v>44629.523946759262</v>
      </c>
      <c r="U1176" s="2" t="str">
        <f t="shared" si="108"/>
        <v>2022-03-09</v>
      </c>
    </row>
    <row r="1177" spans="1:21" ht="17">
      <c r="A1177" s="2" t="s">
        <v>3</v>
      </c>
      <c r="B1177" s="2" t="s">
        <v>171</v>
      </c>
      <c r="C1177" s="2" t="s">
        <v>2171</v>
      </c>
      <c r="D1177" s="42" t="s">
        <v>2189</v>
      </c>
      <c r="E1177" s="2">
        <v>10027</v>
      </c>
      <c r="F1177" s="2" t="str">
        <f t="shared" si="107"/>
        <v>XRP</v>
      </c>
      <c r="G1177" s="2" t="str">
        <f>IF(INDEX(지갑!$H:$H,MATCH(A1177&amp;B1177&amp;C1177&amp;D1177&amp;E1177&amp;F1177&amp;H1177,지갑!$K:$K,0))=0, "",INDEX(지갑!$H:$H,MATCH(A1177&amp;B1177&amp;C1177&amp;D1177&amp;E1177&amp;F1177&amp;H1177,지갑!$K:$K,0)))</f>
        <v>raQwCVAJVqjrVm1Nj5SFRcX8i22BhdC9WA</v>
      </c>
      <c r="H1177" s="2">
        <v>2928323236</v>
      </c>
      <c r="K1177" s="6" t="s">
        <v>10</v>
      </c>
      <c r="M1177" s="9">
        <v>5240</v>
      </c>
      <c r="N1177" s="6" t="s">
        <v>73</v>
      </c>
      <c r="O1177" s="6">
        <v>105711647</v>
      </c>
      <c r="P1177" s="6" t="str">
        <f>IF(ISBLANK(N1177)=FALSE,IF(ISERROR(INDEX(지갑!$B$2:$B$1048576,MATCH($N1177&amp;O1177,지갑!$J$2:$J$1048576,0))) = TRUE, "", INDEX(지갑!$B$2:$B$1048576,MATCH($N1177&amp;O1177,지갑!$J$2:$J$1048576,0))),"")</f>
        <v>exchange</v>
      </c>
      <c r="Q1177" s="6" t="str">
        <f>IF(ISBLANK(N1177)=FALSE,IF(ISERROR(INDEX(지갑!$C$2:$C$1048576,MATCH($N1177&amp;O1177,지갑!$J$2:$J$1048576,0))) = TRUE, "", INDEX(지갑!$C$2:$C$1048576,MATCH($N1177&amp;O1177,지갑!$J$2:$J$1048576,0))),"")</f>
        <v>Binance</v>
      </c>
      <c r="R1177" s="6" t="str">
        <f>IF(ISBLANK(N1177)=FALSE,IF(ISERROR(INDEX(지갑!$D$2:$D$1048576,MATCH($N1177&amp;O1177,지갑!$J$2:$J$1048576,0))) = TRUE, "", INDEX(지갑!$D$2:$D$1048576,MATCH($N1177&amp;O1177,지갑!$J$2:$J$1048576,0))),"")</f>
        <v>BBRICK</v>
      </c>
      <c r="S1177" s="6" t="s">
        <v>2267</v>
      </c>
      <c r="T1177" s="52">
        <v>44627.889560185184</v>
      </c>
      <c r="U1177" s="2" t="str">
        <f t="shared" si="108"/>
        <v>2022-03-07</v>
      </c>
    </row>
    <row r="1178" spans="1:21" ht="17">
      <c r="A1178" s="2" t="s">
        <v>3</v>
      </c>
      <c r="B1178" s="2" t="s">
        <v>171</v>
      </c>
      <c r="C1178" s="2" t="s">
        <v>2171</v>
      </c>
      <c r="D1178" s="42" t="s">
        <v>2189</v>
      </c>
      <c r="E1178" s="2">
        <v>10027</v>
      </c>
      <c r="F1178" s="2" t="str">
        <f t="shared" ref="F1178:F1241" si="109">K1178</f>
        <v>XRP</v>
      </c>
      <c r="G1178" s="2" t="str">
        <f>IF(INDEX(지갑!$H:$H,MATCH(A1178&amp;B1178&amp;C1178&amp;D1178&amp;E1178&amp;F1178&amp;H1178,지갑!$K:$K,0))=0, "",INDEX(지갑!$H:$H,MATCH(A1178&amp;B1178&amp;C1178&amp;D1178&amp;E1178&amp;F1178&amp;H1178,지갑!$K:$K,0)))</f>
        <v>raQwCVAJVqjrVm1Nj5SFRcX8i22BhdC9WA</v>
      </c>
      <c r="H1178" s="2">
        <v>2928323236</v>
      </c>
      <c r="K1178" s="6" t="s">
        <v>10</v>
      </c>
      <c r="M1178" s="9">
        <v>4354</v>
      </c>
      <c r="N1178" s="6" t="s">
        <v>73</v>
      </c>
      <c r="O1178" s="6">
        <v>105711647</v>
      </c>
      <c r="P1178" s="6" t="str">
        <f>IF(ISBLANK(N1178)=FALSE,IF(ISERROR(INDEX(지갑!$B$2:$B$1048576,MATCH($N1178&amp;O1178,지갑!$J$2:$J$1048576,0))) = TRUE, "", INDEX(지갑!$B$2:$B$1048576,MATCH($N1178&amp;O1178,지갑!$J$2:$J$1048576,0))),"")</f>
        <v>exchange</v>
      </c>
      <c r="Q1178" s="6" t="str">
        <f>IF(ISBLANK(N1178)=FALSE,IF(ISERROR(INDEX(지갑!$C$2:$C$1048576,MATCH($N1178&amp;O1178,지갑!$J$2:$J$1048576,0))) = TRUE, "", INDEX(지갑!$C$2:$C$1048576,MATCH($N1178&amp;O1178,지갑!$J$2:$J$1048576,0))),"")</f>
        <v>Binance</v>
      </c>
      <c r="R1178" s="6" t="str">
        <f>IF(ISBLANK(N1178)=FALSE,IF(ISERROR(INDEX(지갑!$D$2:$D$1048576,MATCH($N1178&amp;O1178,지갑!$J$2:$J$1048576,0))) = TRUE, "", INDEX(지갑!$D$2:$D$1048576,MATCH($N1178&amp;O1178,지갑!$J$2:$J$1048576,0))),"")</f>
        <v>BBRICK</v>
      </c>
      <c r="S1178" s="6" t="s">
        <v>2268</v>
      </c>
      <c r="T1178" s="52">
        <v>44627.877222222225</v>
      </c>
      <c r="U1178" s="2" t="str">
        <f t="shared" si="108"/>
        <v>2022-03-07</v>
      </c>
    </row>
    <row r="1179" spans="1:21" ht="17">
      <c r="A1179" s="2" t="s">
        <v>3</v>
      </c>
      <c r="B1179" s="2" t="s">
        <v>171</v>
      </c>
      <c r="C1179" s="2" t="s">
        <v>2171</v>
      </c>
      <c r="D1179" s="42" t="s">
        <v>2189</v>
      </c>
      <c r="E1179" s="2">
        <v>10027</v>
      </c>
      <c r="F1179" s="2" t="str">
        <f t="shared" si="109"/>
        <v>BTC</v>
      </c>
      <c r="G1179" s="2" t="str">
        <f>IF(INDEX(지갑!$H:$H,MATCH(A1179&amp;B1179&amp;C1179&amp;D1179&amp;E1179&amp;F1179&amp;H1179,지갑!$K:$K,0))=0, "",INDEX(지갑!$H:$H,MATCH(A1179&amp;B1179&amp;C1179&amp;D1179&amp;E1179&amp;F1179&amp;H1179,지갑!$K:$K,0)))</f>
        <v>374LRSWxDhVMJGYVdvawesWpuHxR6toVaG</v>
      </c>
      <c r="K1179" s="6" t="s">
        <v>9</v>
      </c>
      <c r="M1179" s="9">
        <v>7</v>
      </c>
      <c r="N1179" s="6" t="s">
        <v>69</v>
      </c>
      <c r="P1179" s="6" t="str">
        <f>IF(ISBLANK(N1179)=FALSE,IF(ISERROR(INDEX(지갑!$B$2:$B$1048576,MATCH($N1179&amp;O1179,지갑!$J$2:$J$1048576,0))) = TRUE, "", INDEX(지갑!$B$2:$B$1048576,MATCH($N1179&amp;O1179,지갑!$J$2:$J$1048576,0))),"")</f>
        <v>exchange</v>
      </c>
      <c r="Q1179" s="6" t="str">
        <f>IF(ISBLANK(N1179)=FALSE,IF(ISERROR(INDEX(지갑!$C$2:$C$1048576,MATCH($N1179&amp;O1179,지갑!$J$2:$J$1048576,0))) = TRUE, "", INDEX(지갑!$C$2:$C$1048576,MATCH($N1179&amp;O1179,지갑!$J$2:$J$1048576,0))),"")</f>
        <v>Binance</v>
      </c>
      <c r="R1179" s="6" t="str">
        <f>IF(ISBLANK(N1179)=FALSE,IF(ISERROR(INDEX(지갑!$D$2:$D$1048576,MATCH($N1179&amp;O1179,지갑!$J$2:$J$1048576,0))) = TRUE, "", INDEX(지갑!$D$2:$D$1048576,MATCH($N1179&amp;O1179,지갑!$J$2:$J$1048576,0))),"")</f>
        <v>BBRICK</v>
      </c>
      <c r="S1179" s="6" t="s">
        <v>2269</v>
      </c>
      <c r="T1179" s="52">
        <v>44627.405729166669</v>
      </c>
      <c r="U1179" s="2" t="str">
        <f t="shared" si="108"/>
        <v>2022-03-07</v>
      </c>
    </row>
    <row r="1180" spans="1:21" ht="17">
      <c r="A1180" s="2" t="s">
        <v>3</v>
      </c>
      <c r="B1180" s="2" t="s">
        <v>171</v>
      </c>
      <c r="C1180" s="2" t="s">
        <v>2171</v>
      </c>
      <c r="D1180" s="42" t="s">
        <v>2189</v>
      </c>
      <c r="E1180" s="2">
        <v>10027</v>
      </c>
      <c r="F1180" s="2" t="str">
        <f t="shared" si="109"/>
        <v>BTC</v>
      </c>
      <c r="G1180" s="2" t="str">
        <f>IF(INDEX(지갑!$H:$H,MATCH(A1180&amp;B1180&amp;C1180&amp;D1180&amp;E1180&amp;F1180&amp;H1180,지갑!$K:$K,0))=0, "",INDEX(지갑!$H:$H,MATCH(A1180&amp;B1180&amp;C1180&amp;D1180&amp;E1180&amp;F1180&amp;H1180,지갑!$K:$K,0)))</f>
        <v>374LRSWxDhVMJGYVdvawesWpuHxR6toVaG</v>
      </c>
      <c r="K1180" s="6" t="s">
        <v>9</v>
      </c>
      <c r="M1180" s="9">
        <v>8</v>
      </c>
      <c r="N1180" s="6" t="s">
        <v>69</v>
      </c>
      <c r="P1180" s="6" t="str">
        <f>IF(ISBLANK(N1180)=FALSE,IF(ISERROR(INDEX(지갑!$B$2:$B$1048576,MATCH($N1180&amp;O1180,지갑!$J$2:$J$1048576,0))) = TRUE, "", INDEX(지갑!$B$2:$B$1048576,MATCH($N1180&amp;O1180,지갑!$J$2:$J$1048576,0))),"")</f>
        <v>exchange</v>
      </c>
      <c r="Q1180" s="6" t="str">
        <f>IF(ISBLANK(N1180)=FALSE,IF(ISERROR(INDEX(지갑!$C$2:$C$1048576,MATCH($N1180&amp;O1180,지갑!$J$2:$J$1048576,0))) = TRUE, "", INDEX(지갑!$C$2:$C$1048576,MATCH($N1180&amp;O1180,지갑!$J$2:$J$1048576,0))),"")</f>
        <v>Binance</v>
      </c>
      <c r="R1180" s="6" t="str">
        <f>IF(ISBLANK(N1180)=FALSE,IF(ISERROR(INDEX(지갑!$D$2:$D$1048576,MATCH($N1180&amp;O1180,지갑!$J$2:$J$1048576,0))) = TRUE, "", INDEX(지갑!$D$2:$D$1048576,MATCH($N1180&amp;O1180,지갑!$J$2:$J$1048576,0))),"")</f>
        <v>BBRICK</v>
      </c>
      <c r="S1180" s="6" t="s">
        <v>2270</v>
      </c>
      <c r="T1180" s="52">
        <v>44627.362812500003</v>
      </c>
      <c r="U1180" s="2" t="str">
        <f t="shared" si="108"/>
        <v>2022-03-07</v>
      </c>
    </row>
    <row r="1181" spans="1:21" ht="17">
      <c r="A1181" s="2" t="s">
        <v>3</v>
      </c>
      <c r="B1181" s="2" t="s">
        <v>171</v>
      </c>
      <c r="C1181" s="2" t="s">
        <v>2171</v>
      </c>
      <c r="D1181" s="42" t="s">
        <v>2189</v>
      </c>
      <c r="E1181" s="2">
        <v>10027</v>
      </c>
      <c r="F1181" s="2" t="str">
        <f t="shared" si="109"/>
        <v>ATOM</v>
      </c>
      <c r="G1181" s="2" t="str">
        <f>IF(INDEX(지갑!$H:$H,MATCH(A1181&amp;B1181&amp;C1181&amp;D1181&amp;E1181&amp;F1181&amp;H1181,지갑!$K:$K,0))=0, "",INDEX(지갑!$H:$H,MATCH(A1181&amp;B1181&amp;C1181&amp;D1181&amp;E1181&amp;F1181&amp;H1181,지갑!$K:$K,0)))</f>
        <v>cosmos1hjyde2kfgtl78twvhs53u5j2gcsxrt649nn8j5</v>
      </c>
      <c r="H1181" s="2" t="s">
        <v>72</v>
      </c>
      <c r="K1181" s="6" t="s">
        <v>70</v>
      </c>
      <c r="M1181" s="9">
        <v>69</v>
      </c>
      <c r="N1181" s="6" t="s">
        <v>71</v>
      </c>
      <c r="P1181" s="6" t="str">
        <f>IF(ISBLANK(N1181)=FALSE,IF(ISERROR(INDEX(지갑!$B$2:$B$1048576,MATCH($N1181&amp;O1181,지갑!$J$2:$J$1048576,0))) = TRUE, "", INDEX(지갑!$B$2:$B$1048576,MATCH($N1181&amp;O1181,지갑!$J$2:$J$1048576,0))),"")</f>
        <v/>
      </c>
      <c r="Q1181" s="6" t="str">
        <f>IF(ISBLANK(N1181)=FALSE,IF(ISERROR(INDEX(지갑!$C$2:$C$1048576,MATCH($N1181&amp;O1181,지갑!$J$2:$J$1048576,0))) = TRUE, "", INDEX(지갑!$C$2:$C$1048576,MATCH($N1181&amp;O1181,지갑!$J$2:$J$1048576,0))),"")</f>
        <v/>
      </c>
      <c r="R1181" s="6" t="str">
        <f>IF(ISBLANK(N1181)=FALSE,IF(ISERROR(INDEX(지갑!$D$2:$D$1048576,MATCH($N1181&amp;O1181,지갑!$J$2:$J$1048576,0))) = TRUE, "", INDEX(지갑!$D$2:$D$1048576,MATCH($N1181&amp;O1181,지갑!$J$2:$J$1048576,0))),"")</f>
        <v/>
      </c>
      <c r="S1181" s="6" t="s">
        <v>2271</v>
      </c>
      <c r="T1181" s="52">
        <v>44624.960300925923</v>
      </c>
      <c r="U1181" s="2" t="str">
        <f t="shared" si="108"/>
        <v>2022-03-04</v>
      </c>
    </row>
    <row r="1182" spans="1:21" ht="17">
      <c r="A1182" s="2" t="s">
        <v>3</v>
      </c>
      <c r="B1182" s="2" t="s">
        <v>171</v>
      </c>
      <c r="C1182" s="2" t="s">
        <v>2171</v>
      </c>
      <c r="D1182" s="42" t="s">
        <v>2189</v>
      </c>
      <c r="E1182" s="2">
        <v>10027</v>
      </c>
      <c r="F1182" s="2" t="str">
        <f t="shared" si="109"/>
        <v>ATOM</v>
      </c>
      <c r="G1182" s="2" t="str">
        <f>IF(INDEX(지갑!$H:$H,MATCH(A1182&amp;B1182&amp;C1182&amp;D1182&amp;E1182&amp;F1182&amp;H1182,지갑!$K:$K,0))=0, "",INDEX(지갑!$H:$H,MATCH(A1182&amp;B1182&amp;C1182&amp;D1182&amp;E1182&amp;F1182&amp;H1182,지갑!$K:$K,0)))</f>
        <v>cosmos1hjyde2kfgtl78twvhs53u5j2gcsxrt649nn8j5</v>
      </c>
      <c r="H1182" s="2" t="s">
        <v>72</v>
      </c>
      <c r="K1182" s="6" t="s">
        <v>70</v>
      </c>
      <c r="M1182" s="9">
        <v>93</v>
      </c>
      <c r="N1182" s="6" t="s">
        <v>71</v>
      </c>
      <c r="P1182" s="6" t="str">
        <f>IF(ISBLANK(N1182)=FALSE,IF(ISERROR(INDEX(지갑!$B$2:$B$1048576,MATCH($N1182&amp;O1182,지갑!$J$2:$J$1048576,0))) = TRUE, "", INDEX(지갑!$B$2:$B$1048576,MATCH($N1182&amp;O1182,지갑!$J$2:$J$1048576,0))),"")</f>
        <v/>
      </c>
      <c r="Q1182" s="6" t="str">
        <f>IF(ISBLANK(N1182)=FALSE,IF(ISERROR(INDEX(지갑!$C$2:$C$1048576,MATCH($N1182&amp;O1182,지갑!$J$2:$J$1048576,0))) = TRUE, "", INDEX(지갑!$C$2:$C$1048576,MATCH($N1182&amp;O1182,지갑!$J$2:$J$1048576,0))),"")</f>
        <v/>
      </c>
      <c r="R1182" s="6" t="str">
        <f>IF(ISBLANK(N1182)=FALSE,IF(ISERROR(INDEX(지갑!$D$2:$D$1048576,MATCH($N1182&amp;O1182,지갑!$J$2:$J$1048576,0))) = TRUE, "", INDEX(지갑!$D$2:$D$1048576,MATCH($N1182&amp;O1182,지갑!$J$2:$J$1048576,0))),"")</f>
        <v/>
      </c>
      <c r="S1182" s="6" t="s">
        <v>2272</v>
      </c>
      <c r="T1182" s="52">
        <v>44624.257013888891</v>
      </c>
      <c r="U1182" s="2" t="str">
        <f t="shared" si="108"/>
        <v>2022-03-04</v>
      </c>
    </row>
    <row r="1183" spans="1:21" ht="17">
      <c r="A1183" s="2" t="s">
        <v>3</v>
      </c>
      <c r="B1183" s="2" t="s">
        <v>171</v>
      </c>
      <c r="C1183" s="2" t="s">
        <v>2171</v>
      </c>
      <c r="D1183" s="42" t="s">
        <v>2189</v>
      </c>
      <c r="E1183" s="2">
        <v>10027</v>
      </c>
      <c r="F1183" s="2" t="str">
        <f t="shared" si="109"/>
        <v>ATOM</v>
      </c>
      <c r="G1183" s="2" t="str">
        <f>IF(INDEX(지갑!$H:$H,MATCH(A1183&amp;B1183&amp;C1183&amp;D1183&amp;E1183&amp;F1183&amp;H1183,지갑!$K:$K,0))=0, "",INDEX(지갑!$H:$H,MATCH(A1183&amp;B1183&amp;C1183&amp;D1183&amp;E1183&amp;F1183&amp;H1183,지갑!$K:$K,0)))</f>
        <v>cosmos1hjyde2kfgtl78twvhs53u5j2gcsxrt649nn8j5</v>
      </c>
      <c r="H1183" s="2" t="s">
        <v>72</v>
      </c>
      <c r="K1183" s="6" t="s">
        <v>70</v>
      </c>
      <c r="M1183" s="9">
        <v>99</v>
      </c>
      <c r="N1183" s="6" t="s">
        <v>71</v>
      </c>
      <c r="P1183" s="6" t="str">
        <f>IF(ISBLANK(N1183)=FALSE,IF(ISERROR(INDEX(지갑!$B$2:$B$1048576,MATCH($N1183&amp;O1183,지갑!$J$2:$J$1048576,0))) = TRUE, "", INDEX(지갑!$B$2:$B$1048576,MATCH($N1183&amp;O1183,지갑!$J$2:$J$1048576,0))),"")</f>
        <v/>
      </c>
      <c r="Q1183" s="6" t="str">
        <f>IF(ISBLANK(N1183)=FALSE,IF(ISERROR(INDEX(지갑!$C$2:$C$1048576,MATCH($N1183&amp;O1183,지갑!$J$2:$J$1048576,0))) = TRUE, "", INDEX(지갑!$C$2:$C$1048576,MATCH($N1183&amp;O1183,지갑!$J$2:$J$1048576,0))),"")</f>
        <v/>
      </c>
      <c r="R1183" s="6" t="str">
        <f>IF(ISBLANK(N1183)=FALSE,IF(ISERROR(INDEX(지갑!$D$2:$D$1048576,MATCH($N1183&amp;O1183,지갑!$J$2:$J$1048576,0))) = TRUE, "", INDEX(지갑!$D$2:$D$1048576,MATCH($N1183&amp;O1183,지갑!$J$2:$J$1048576,0))),"")</f>
        <v/>
      </c>
      <c r="S1183" s="6" t="s">
        <v>2273</v>
      </c>
      <c r="T1183" s="52">
        <v>44623.560844907406</v>
      </c>
      <c r="U1183" s="2" t="str">
        <f t="shared" si="108"/>
        <v>2022-03-03</v>
      </c>
    </row>
    <row r="1184" spans="1:21" ht="17">
      <c r="A1184" s="2" t="s">
        <v>3</v>
      </c>
      <c r="B1184" s="2" t="s">
        <v>171</v>
      </c>
      <c r="C1184" s="2" t="s">
        <v>2171</v>
      </c>
      <c r="D1184" s="42" t="s">
        <v>2189</v>
      </c>
      <c r="E1184" s="2">
        <v>10027</v>
      </c>
      <c r="F1184" s="2" t="str">
        <f t="shared" si="109"/>
        <v>XRP</v>
      </c>
      <c r="G1184" s="2" t="str">
        <f>IF(INDEX(지갑!$H:$H,MATCH(A1184&amp;B1184&amp;C1184&amp;D1184&amp;E1184&amp;F1184&amp;H1184,지갑!$K:$K,0))=0, "",INDEX(지갑!$H:$H,MATCH(A1184&amp;B1184&amp;C1184&amp;D1184&amp;E1184&amp;F1184&amp;H1184,지갑!$K:$K,0)))</f>
        <v>raQwCVAJVqjrVm1Nj5SFRcX8i22BhdC9WA</v>
      </c>
      <c r="H1184" s="2">
        <v>2928323236</v>
      </c>
      <c r="K1184" s="6" t="s">
        <v>10</v>
      </c>
      <c r="M1184" s="9">
        <v>7616</v>
      </c>
      <c r="N1184" s="6" t="s">
        <v>73</v>
      </c>
      <c r="O1184" s="6">
        <v>105711647</v>
      </c>
      <c r="P1184" s="6" t="str">
        <f>IF(ISBLANK(N1184)=FALSE,IF(ISERROR(INDEX(지갑!$B$2:$B$1048576,MATCH($N1184&amp;O1184,지갑!$J$2:$J$1048576,0))) = TRUE, "", INDEX(지갑!$B$2:$B$1048576,MATCH($N1184&amp;O1184,지갑!$J$2:$J$1048576,0))),"")</f>
        <v>exchange</v>
      </c>
      <c r="Q1184" s="6" t="str">
        <f>IF(ISBLANK(N1184)=FALSE,IF(ISERROR(INDEX(지갑!$C$2:$C$1048576,MATCH($N1184&amp;O1184,지갑!$J$2:$J$1048576,0))) = TRUE, "", INDEX(지갑!$C$2:$C$1048576,MATCH($N1184&amp;O1184,지갑!$J$2:$J$1048576,0))),"")</f>
        <v>Binance</v>
      </c>
      <c r="R1184" s="6" t="str">
        <f>IF(ISBLANK(N1184)=FALSE,IF(ISERROR(INDEX(지갑!$D$2:$D$1048576,MATCH($N1184&amp;O1184,지갑!$J$2:$J$1048576,0))) = TRUE, "", INDEX(지갑!$D$2:$D$1048576,MATCH($N1184&amp;O1184,지갑!$J$2:$J$1048576,0))),"")</f>
        <v>BBRICK</v>
      </c>
      <c r="S1184" s="6" t="s">
        <v>2274</v>
      </c>
      <c r="T1184" s="52">
        <v>44623.545381944445</v>
      </c>
      <c r="U1184" s="2" t="str">
        <f t="shared" si="108"/>
        <v>2022-03-03</v>
      </c>
    </row>
    <row r="1185" spans="1:21" ht="17">
      <c r="A1185" s="2" t="s">
        <v>3</v>
      </c>
      <c r="B1185" s="2" t="s">
        <v>171</v>
      </c>
      <c r="C1185" s="2" t="s">
        <v>2171</v>
      </c>
      <c r="D1185" s="42" t="s">
        <v>2189</v>
      </c>
      <c r="E1185" s="2">
        <v>10027</v>
      </c>
      <c r="F1185" s="2" t="str">
        <f t="shared" si="109"/>
        <v>XRP</v>
      </c>
      <c r="G1185" s="2" t="str">
        <f>IF(INDEX(지갑!$H:$H,MATCH(A1185&amp;B1185&amp;C1185&amp;D1185&amp;E1185&amp;F1185&amp;H1185,지갑!$K:$K,0))=0, "",INDEX(지갑!$H:$H,MATCH(A1185&amp;B1185&amp;C1185&amp;D1185&amp;E1185&amp;F1185&amp;H1185,지갑!$K:$K,0)))</f>
        <v>raQwCVAJVqjrVm1Nj5SFRcX8i22BhdC9WA</v>
      </c>
      <c r="H1185" s="2">
        <v>2928323236</v>
      </c>
      <c r="K1185" s="6" t="s">
        <v>10</v>
      </c>
      <c r="M1185" s="9">
        <v>7170</v>
      </c>
      <c r="N1185" s="6" t="s">
        <v>73</v>
      </c>
      <c r="O1185" s="6">
        <v>105711647</v>
      </c>
      <c r="P1185" s="6" t="str">
        <f>IF(ISBLANK(N1185)=FALSE,IF(ISERROR(INDEX(지갑!$B$2:$B$1048576,MATCH($N1185&amp;O1185,지갑!$J$2:$J$1048576,0))) = TRUE, "", INDEX(지갑!$B$2:$B$1048576,MATCH($N1185&amp;O1185,지갑!$J$2:$J$1048576,0))),"")</f>
        <v>exchange</v>
      </c>
      <c r="Q1185" s="6" t="str">
        <f>IF(ISBLANK(N1185)=FALSE,IF(ISERROR(INDEX(지갑!$C$2:$C$1048576,MATCH($N1185&amp;O1185,지갑!$J$2:$J$1048576,0))) = TRUE, "", INDEX(지갑!$C$2:$C$1048576,MATCH($N1185&amp;O1185,지갑!$J$2:$J$1048576,0))),"")</f>
        <v>Binance</v>
      </c>
      <c r="R1185" s="6" t="str">
        <f>IF(ISBLANK(N1185)=FALSE,IF(ISERROR(INDEX(지갑!$D$2:$D$1048576,MATCH($N1185&amp;O1185,지갑!$J$2:$J$1048576,0))) = TRUE, "", INDEX(지갑!$D$2:$D$1048576,MATCH($N1185&amp;O1185,지갑!$J$2:$J$1048576,0))),"")</f>
        <v>BBRICK</v>
      </c>
      <c r="S1185" s="6" t="s">
        <v>2275</v>
      </c>
      <c r="T1185" s="52">
        <v>44623.541875000003</v>
      </c>
      <c r="U1185" s="2" t="str">
        <f t="shared" si="108"/>
        <v>2022-03-03</v>
      </c>
    </row>
    <row r="1186" spans="1:21" ht="17">
      <c r="A1186" s="2" t="s">
        <v>3</v>
      </c>
      <c r="B1186" s="2" t="s">
        <v>171</v>
      </c>
      <c r="C1186" s="2" t="s">
        <v>2171</v>
      </c>
      <c r="D1186" s="42" t="s">
        <v>2189</v>
      </c>
      <c r="E1186" s="2">
        <v>10027</v>
      </c>
      <c r="F1186" s="2" t="str">
        <f t="shared" si="109"/>
        <v>XRP</v>
      </c>
      <c r="G1186" s="2" t="str">
        <f>IF(INDEX(지갑!$H:$H,MATCH(A1186&amp;B1186&amp;C1186&amp;D1186&amp;E1186&amp;F1186&amp;H1186,지갑!$K:$K,0))=0, "",INDEX(지갑!$H:$H,MATCH(A1186&amp;B1186&amp;C1186&amp;D1186&amp;E1186&amp;F1186&amp;H1186,지갑!$K:$K,0)))</f>
        <v>raQwCVAJVqjrVm1Nj5SFRcX8i22BhdC9WA</v>
      </c>
      <c r="H1186" s="2">
        <v>2928323236</v>
      </c>
      <c r="K1186" s="6" t="s">
        <v>10</v>
      </c>
      <c r="M1186" s="9">
        <v>11913</v>
      </c>
      <c r="N1186" s="6" t="s">
        <v>73</v>
      </c>
      <c r="O1186" s="6">
        <v>105711647</v>
      </c>
      <c r="P1186" s="6" t="str">
        <f>IF(ISBLANK(N1186)=FALSE,IF(ISERROR(INDEX(지갑!$B$2:$B$1048576,MATCH($N1186&amp;O1186,지갑!$J$2:$J$1048576,0))) = TRUE, "", INDEX(지갑!$B$2:$B$1048576,MATCH($N1186&amp;O1186,지갑!$J$2:$J$1048576,0))),"")</f>
        <v>exchange</v>
      </c>
      <c r="Q1186" s="6" t="str">
        <f>IF(ISBLANK(N1186)=FALSE,IF(ISERROR(INDEX(지갑!$C$2:$C$1048576,MATCH($N1186&amp;O1186,지갑!$J$2:$J$1048576,0))) = TRUE, "", INDEX(지갑!$C$2:$C$1048576,MATCH($N1186&amp;O1186,지갑!$J$2:$J$1048576,0))),"")</f>
        <v>Binance</v>
      </c>
      <c r="R1186" s="6" t="str">
        <f>IF(ISBLANK(N1186)=FALSE,IF(ISERROR(INDEX(지갑!$D$2:$D$1048576,MATCH($N1186&amp;O1186,지갑!$J$2:$J$1048576,0))) = TRUE, "", INDEX(지갑!$D$2:$D$1048576,MATCH($N1186&amp;O1186,지갑!$J$2:$J$1048576,0))),"")</f>
        <v>BBRICK</v>
      </c>
      <c r="S1186" s="6" t="s">
        <v>2276</v>
      </c>
      <c r="T1186" s="52">
        <v>44623.534120370372</v>
      </c>
      <c r="U1186" s="2" t="str">
        <f t="shared" si="108"/>
        <v>2022-03-03</v>
      </c>
    </row>
    <row r="1187" spans="1:21" ht="17">
      <c r="A1187" s="2" t="s">
        <v>3</v>
      </c>
      <c r="B1187" s="2" t="s">
        <v>171</v>
      </c>
      <c r="C1187" s="2" t="s">
        <v>2171</v>
      </c>
      <c r="D1187" s="42" t="s">
        <v>2189</v>
      </c>
      <c r="E1187" s="2">
        <v>10027</v>
      </c>
      <c r="F1187" s="2" t="str">
        <f t="shared" si="109"/>
        <v>XRP</v>
      </c>
      <c r="G1187" s="2" t="str">
        <f>IF(INDEX(지갑!$H:$H,MATCH(A1187&amp;B1187&amp;C1187&amp;D1187&amp;E1187&amp;F1187&amp;H1187,지갑!$K:$K,0))=0, "",INDEX(지갑!$H:$H,MATCH(A1187&amp;B1187&amp;C1187&amp;D1187&amp;E1187&amp;F1187&amp;H1187,지갑!$K:$K,0)))</f>
        <v>raQwCVAJVqjrVm1Nj5SFRcX8i22BhdC9WA</v>
      </c>
      <c r="H1187" s="2">
        <v>2928323236</v>
      </c>
      <c r="K1187" s="6" t="s">
        <v>10</v>
      </c>
      <c r="M1187" s="9">
        <v>8517</v>
      </c>
      <c r="N1187" s="6" t="s">
        <v>73</v>
      </c>
      <c r="O1187" s="6">
        <v>105711647</v>
      </c>
      <c r="P1187" s="6" t="str">
        <f>IF(ISBLANK(N1187)=FALSE,IF(ISERROR(INDEX(지갑!$B$2:$B$1048576,MATCH($N1187&amp;O1187,지갑!$J$2:$J$1048576,0))) = TRUE, "", INDEX(지갑!$B$2:$B$1048576,MATCH($N1187&amp;O1187,지갑!$J$2:$J$1048576,0))),"")</f>
        <v>exchange</v>
      </c>
      <c r="Q1187" s="6" t="str">
        <f>IF(ISBLANK(N1187)=FALSE,IF(ISERROR(INDEX(지갑!$C$2:$C$1048576,MATCH($N1187&amp;O1187,지갑!$J$2:$J$1048576,0))) = TRUE, "", INDEX(지갑!$C$2:$C$1048576,MATCH($N1187&amp;O1187,지갑!$J$2:$J$1048576,0))),"")</f>
        <v>Binance</v>
      </c>
      <c r="R1187" s="6" t="str">
        <f>IF(ISBLANK(N1187)=FALSE,IF(ISERROR(INDEX(지갑!$D$2:$D$1048576,MATCH($N1187&amp;O1187,지갑!$J$2:$J$1048576,0))) = TRUE, "", INDEX(지갑!$D$2:$D$1048576,MATCH($N1187&amp;O1187,지갑!$J$2:$J$1048576,0))),"")</f>
        <v>BBRICK</v>
      </c>
      <c r="S1187" s="6" t="s">
        <v>2277</v>
      </c>
      <c r="T1187" s="52">
        <v>44622.714733796296</v>
      </c>
      <c r="U1187" s="2" t="str">
        <f t="shared" si="108"/>
        <v>2022-03-02</v>
      </c>
    </row>
    <row r="1188" spans="1:21" ht="17">
      <c r="A1188" s="2" t="s">
        <v>3</v>
      </c>
      <c r="B1188" s="2" t="s">
        <v>171</v>
      </c>
      <c r="C1188" s="2" t="s">
        <v>2171</v>
      </c>
      <c r="D1188" s="42" t="s">
        <v>2189</v>
      </c>
      <c r="E1188" s="2">
        <v>10027</v>
      </c>
      <c r="F1188" s="2" t="str">
        <f t="shared" si="109"/>
        <v>XRP</v>
      </c>
      <c r="G1188" s="2" t="str">
        <f>IF(INDEX(지갑!$H:$H,MATCH(A1188&amp;B1188&amp;C1188&amp;D1188&amp;E1188&amp;F1188&amp;H1188,지갑!$K:$K,0))=0, "",INDEX(지갑!$H:$H,MATCH(A1188&amp;B1188&amp;C1188&amp;D1188&amp;E1188&amp;F1188&amp;H1188,지갑!$K:$K,0)))</f>
        <v>raQwCVAJVqjrVm1Nj5SFRcX8i22BhdC9WA</v>
      </c>
      <c r="H1188" s="2">
        <v>2928323236</v>
      </c>
      <c r="K1188" s="6" t="s">
        <v>10</v>
      </c>
      <c r="M1188" s="9">
        <v>6988</v>
      </c>
      <c r="N1188" s="6" t="s">
        <v>73</v>
      </c>
      <c r="O1188" s="6">
        <v>105711647</v>
      </c>
      <c r="P1188" s="6" t="str">
        <f>IF(ISBLANK(N1188)=FALSE,IF(ISERROR(INDEX(지갑!$B$2:$B$1048576,MATCH($N1188&amp;O1188,지갑!$J$2:$J$1048576,0))) = TRUE, "", INDEX(지갑!$B$2:$B$1048576,MATCH($N1188&amp;O1188,지갑!$J$2:$J$1048576,0))),"")</f>
        <v>exchange</v>
      </c>
      <c r="Q1188" s="6" t="str">
        <f>IF(ISBLANK(N1188)=FALSE,IF(ISERROR(INDEX(지갑!$C$2:$C$1048576,MATCH($N1188&amp;O1188,지갑!$J$2:$J$1048576,0))) = TRUE, "", INDEX(지갑!$C$2:$C$1048576,MATCH($N1188&amp;O1188,지갑!$J$2:$J$1048576,0))),"")</f>
        <v>Binance</v>
      </c>
      <c r="R1188" s="6" t="str">
        <f>IF(ISBLANK(N1188)=FALSE,IF(ISERROR(INDEX(지갑!$D$2:$D$1048576,MATCH($N1188&amp;O1188,지갑!$J$2:$J$1048576,0))) = TRUE, "", INDEX(지갑!$D$2:$D$1048576,MATCH($N1188&amp;O1188,지갑!$J$2:$J$1048576,0))),"")</f>
        <v>BBRICK</v>
      </c>
      <c r="S1188" s="6" t="s">
        <v>2278</v>
      </c>
      <c r="T1188" s="52">
        <v>44622.711192129631</v>
      </c>
      <c r="U1188" s="2" t="str">
        <f t="shared" si="108"/>
        <v>2022-03-02</v>
      </c>
    </row>
    <row r="1189" spans="1:21" ht="17">
      <c r="A1189" s="2" t="s">
        <v>3</v>
      </c>
      <c r="B1189" s="2" t="s">
        <v>171</v>
      </c>
      <c r="C1189" s="2" t="s">
        <v>2171</v>
      </c>
      <c r="D1189" s="42" t="s">
        <v>2189</v>
      </c>
      <c r="E1189" s="2">
        <v>10027</v>
      </c>
      <c r="F1189" s="2" t="str">
        <f t="shared" si="109"/>
        <v>ATOM</v>
      </c>
      <c r="G1189" s="2" t="str">
        <f>IF(INDEX(지갑!$H:$H,MATCH(A1189&amp;B1189&amp;C1189&amp;D1189&amp;E1189&amp;F1189&amp;H1189,지갑!$K:$K,0))=0, "",INDEX(지갑!$H:$H,MATCH(A1189&amp;B1189&amp;C1189&amp;D1189&amp;E1189&amp;F1189&amp;H1189,지갑!$K:$K,0)))</f>
        <v>cosmos1hjyde2kfgtl78twvhs53u5j2gcsxrt649nn8j5</v>
      </c>
      <c r="H1189" s="2" t="s">
        <v>72</v>
      </c>
      <c r="K1189" s="6" t="s">
        <v>70</v>
      </c>
      <c r="M1189" s="9">
        <v>182</v>
      </c>
      <c r="N1189" s="6" t="s">
        <v>71</v>
      </c>
      <c r="P1189" s="6" t="str">
        <f>IF(ISBLANK(N1189)=FALSE,IF(ISERROR(INDEX(지갑!$B$2:$B$1048576,MATCH($N1189&amp;O1189,지갑!$J$2:$J$1048576,0))) = TRUE, "", INDEX(지갑!$B$2:$B$1048576,MATCH($N1189&amp;O1189,지갑!$J$2:$J$1048576,0))),"")</f>
        <v/>
      </c>
      <c r="Q1189" s="6" t="str">
        <f>IF(ISBLANK(N1189)=FALSE,IF(ISERROR(INDEX(지갑!$C$2:$C$1048576,MATCH($N1189&amp;O1189,지갑!$J$2:$J$1048576,0))) = TRUE, "", INDEX(지갑!$C$2:$C$1048576,MATCH($N1189&amp;O1189,지갑!$J$2:$J$1048576,0))),"")</f>
        <v/>
      </c>
      <c r="R1189" s="6" t="str">
        <f>IF(ISBLANK(N1189)=FALSE,IF(ISERROR(INDEX(지갑!$D$2:$D$1048576,MATCH($N1189&amp;O1189,지갑!$J$2:$J$1048576,0))) = TRUE, "", INDEX(지갑!$D$2:$D$1048576,MATCH($N1189&amp;O1189,지갑!$J$2:$J$1048576,0))),"")</f>
        <v/>
      </c>
      <c r="S1189" s="6" t="s">
        <v>2279</v>
      </c>
      <c r="T1189" s="52">
        <v>44622.709085648145</v>
      </c>
      <c r="U1189" s="2" t="str">
        <f t="shared" si="108"/>
        <v>2022-03-02</v>
      </c>
    </row>
    <row r="1190" spans="1:21" ht="17">
      <c r="A1190" s="2" t="s">
        <v>3</v>
      </c>
      <c r="B1190" s="2" t="s">
        <v>171</v>
      </c>
      <c r="C1190" s="2" t="s">
        <v>2171</v>
      </c>
      <c r="D1190" s="42" t="s">
        <v>2189</v>
      </c>
      <c r="E1190" s="2">
        <v>10027</v>
      </c>
      <c r="F1190" s="2" t="str">
        <f t="shared" si="109"/>
        <v>ETH</v>
      </c>
      <c r="G1190" s="2" t="str">
        <f>IF(INDEX(지갑!$H:$H,MATCH(A1190&amp;B1190&amp;C1190&amp;D1190&amp;E1190&amp;F1190&amp;H1190,지갑!$K:$K,0))=0, "",INDEX(지갑!$H:$H,MATCH(A1190&amp;B1190&amp;C1190&amp;D1190&amp;E1190&amp;F1190&amp;H1190,지갑!$K:$K,0)))</f>
        <v>0xe3115c061ee15fc7a14a3f70a917313c32611345</v>
      </c>
      <c r="K1190" s="6" t="s">
        <v>11</v>
      </c>
      <c r="M1190" s="9">
        <v>63</v>
      </c>
      <c r="N1190" s="6" t="s">
        <v>68</v>
      </c>
      <c r="P1190" s="6" t="str">
        <f>IF(ISBLANK(N1190)=FALSE,IF(ISERROR(INDEX(지갑!$B$2:$B$1048576,MATCH($N1190&amp;O1190,지갑!$J$2:$J$1048576,0))) = TRUE, "", INDEX(지갑!$B$2:$B$1048576,MATCH($N1190&amp;O1190,지갑!$J$2:$J$1048576,0))),"")</f>
        <v>exchange</v>
      </c>
      <c r="Q1190" s="6" t="str">
        <f>IF(ISBLANK(N1190)=FALSE,IF(ISERROR(INDEX(지갑!$C$2:$C$1048576,MATCH($N1190&amp;O1190,지갑!$J$2:$J$1048576,0))) = TRUE, "", INDEX(지갑!$C$2:$C$1048576,MATCH($N1190&amp;O1190,지갑!$J$2:$J$1048576,0))),"")</f>
        <v>Binance</v>
      </c>
      <c r="R1190" s="6" t="str">
        <f>IF(ISBLANK(N1190)=FALSE,IF(ISERROR(INDEX(지갑!$D$2:$D$1048576,MATCH($N1190&amp;O1190,지갑!$J$2:$J$1048576,0))) = TRUE, "", INDEX(지갑!$D$2:$D$1048576,MATCH($N1190&amp;O1190,지갑!$J$2:$J$1048576,0))),"")</f>
        <v>BBRICK</v>
      </c>
      <c r="S1190" s="6" t="s">
        <v>2280</v>
      </c>
      <c r="T1190" s="52">
        <v>44622.680289351854</v>
      </c>
      <c r="U1190" s="2" t="str">
        <f t="shared" si="108"/>
        <v>2022-03-02</v>
      </c>
    </row>
    <row r="1191" spans="1:21" ht="17">
      <c r="A1191" s="2" t="s">
        <v>3</v>
      </c>
      <c r="B1191" s="2" t="s">
        <v>171</v>
      </c>
      <c r="C1191" s="2" t="s">
        <v>2171</v>
      </c>
      <c r="D1191" s="42" t="s">
        <v>2189</v>
      </c>
      <c r="E1191" s="2">
        <v>10027</v>
      </c>
      <c r="F1191" s="2" t="str">
        <f t="shared" si="109"/>
        <v>ATOM</v>
      </c>
      <c r="G1191" s="2" t="str">
        <f>IF(INDEX(지갑!$H:$H,MATCH(A1191&amp;B1191&amp;C1191&amp;D1191&amp;E1191&amp;F1191&amp;H1191,지갑!$K:$K,0))=0, "",INDEX(지갑!$H:$H,MATCH(A1191&amp;B1191&amp;C1191&amp;D1191&amp;E1191&amp;F1191&amp;H1191,지갑!$K:$K,0)))</f>
        <v>cosmos1hjyde2kfgtl78twvhs53u5j2gcsxrt649nn8j5</v>
      </c>
      <c r="H1191" s="2" t="s">
        <v>72</v>
      </c>
      <c r="K1191" s="6" t="s">
        <v>70</v>
      </c>
      <c r="M1191" s="9">
        <v>83</v>
      </c>
      <c r="N1191" s="6" t="s">
        <v>71</v>
      </c>
      <c r="P1191" s="6" t="str">
        <f>IF(ISBLANK(N1191)=FALSE,IF(ISERROR(INDEX(지갑!$B$2:$B$1048576,MATCH($N1191&amp;O1191,지갑!$J$2:$J$1048576,0))) = TRUE, "", INDEX(지갑!$B$2:$B$1048576,MATCH($N1191&amp;O1191,지갑!$J$2:$J$1048576,0))),"")</f>
        <v/>
      </c>
      <c r="Q1191" s="6" t="str">
        <f>IF(ISBLANK(N1191)=FALSE,IF(ISERROR(INDEX(지갑!$C$2:$C$1048576,MATCH($N1191&amp;O1191,지갑!$J$2:$J$1048576,0))) = TRUE, "", INDEX(지갑!$C$2:$C$1048576,MATCH($N1191&amp;O1191,지갑!$J$2:$J$1048576,0))),"")</f>
        <v/>
      </c>
      <c r="R1191" s="6" t="str">
        <f>IF(ISBLANK(N1191)=FALSE,IF(ISERROR(INDEX(지갑!$D$2:$D$1048576,MATCH($N1191&amp;O1191,지갑!$J$2:$J$1048576,0))) = TRUE, "", INDEX(지갑!$D$2:$D$1048576,MATCH($N1191&amp;O1191,지갑!$J$2:$J$1048576,0))),"")</f>
        <v/>
      </c>
      <c r="S1191" s="6" t="s">
        <v>2281</v>
      </c>
      <c r="T1191" s="52">
        <v>44622.556134259263</v>
      </c>
      <c r="U1191" s="2" t="str">
        <f t="shared" si="108"/>
        <v>2022-03-02</v>
      </c>
    </row>
    <row r="1192" spans="1:21" ht="17">
      <c r="A1192" s="2" t="s">
        <v>3</v>
      </c>
      <c r="B1192" s="2" t="s">
        <v>171</v>
      </c>
      <c r="C1192" s="2" t="s">
        <v>2171</v>
      </c>
      <c r="D1192" s="42" t="s">
        <v>2189</v>
      </c>
      <c r="E1192" s="2">
        <v>10027</v>
      </c>
      <c r="F1192" s="2" t="str">
        <f t="shared" si="109"/>
        <v>ATOM</v>
      </c>
      <c r="G1192" s="2" t="str">
        <f>IF(INDEX(지갑!$H:$H,MATCH(A1192&amp;B1192&amp;C1192&amp;D1192&amp;E1192&amp;F1192&amp;H1192,지갑!$K:$K,0))=0, "",INDEX(지갑!$H:$H,MATCH(A1192&amp;B1192&amp;C1192&amp;D1192&amp;E1192&amp;F1192&amp;H1192,지갑!$K:$K,0)))</f>
        <v>cosmos1hjyde2kfgtl78twvhs53u5j2gcsxrt649nn8j5</v>
      </c>
      <c r="H1192" s="2" t="s">
        <v>72</v>
      </c>
      <c r="K1192" s="6" t="s">
        <v>70</v>
      </c>
      <c r="M1192" s="9">
        <v>126</v>
      </c>
      <c r="N1192" s="6" t="s">
        <v>71</v>
      </c>
      <c r="P1192" s="6" t="str">
        <f>IF(ISBLANK(N1192)=FALSE,IF(ISERROR(INDEX(지갑!$B$2:$B$1048576,MATCH($N1192&amp;O1192,지갑!$J$2:$J$1048576,0))) = TRUE, "", INDEX(지갑!$B$2:$B$1048576,MATCH($N1192&amp;O1192,지갑!$J$2:$J$1048576,0))),"")</f>
        <v/>
      </c>
      <c r="Q1192" s="6" t="str">
        <f>IF(ISBLANK(N1192)=FALSE,IF(ISERROR(INDEX(지갑!$C$2:$C$1048576,MATCH($N1192&amp;O1192,지갑!$J$2:$J$1048576,0))) = TRUE, "", INDEX(지갑!$C$2:$C$1048576,MATCH($N1192&amp;O1192,지갑!$J$2:$J$1048576,0))),"")</f>
        <v/>
      </c>
      <c r="R1192" s="6" t="str">
        <f>IF(ISBLANK(N1192)=FALSE,IF(ISERROR(INDEX(지갑!$D$2:$D$1048576,MATCH($N1192&amp;O1192,지갑!$J$2:$J$1048576,0))) = TRUE, "", INDEX(지갑!$D$2:$D$1048576,MATCH($N1192&amp;O1192,지갑!$J$2:$J$1048576,0))),"")</f>
        <v/>
      </c>
      <c r="S1192" s="6" t="s">
        <v>2282</v>
      </c>
      <c r="T1192" s="52">
        <v>44622.554050925923</v>
      </c>
      <c r="U1192" s="2" t="str">
        <f t="shared" si="108"/>
        <v>2022-03-02</v>
      </c>
    </row>
    <row r="1193" spans="1:21" ht="17">
      <c r="A1193" s="2" t="s">
        <v>3</v>
      </c>
      <c r="B1193" s="2" t="s">
        <v>171</v>
      </c>
      <c r="C1193" s="2" t="s">
        <v>2171</v>
      </c>
      <c r="D1193" s="42" t="s">
        <v>2189</v>
      </c>
      <c r="E1193" s="2">
        <v>10027</v>
      </c>
      <c r="F1193" s="2" t="str">
        <f t="shared" si="109"/>
        <v>ETH</v>
      </c>
      <c r="G1193" s="2" t="str">
        <f>IF(INDEX(지갑!$H:$H,MATCH(A1193&amp;B1193&amp;C1193&amp;D1193&amp;E1193&amp;F1193&amp;H1193,지갑!$K:$K,0))=0, "",INDEX(지갑!$H:$H,MATCH(A1193&amp;B1193&amp;C1193&amp;D1193&amp;E1193&amp;F1193&amp;H1193,지갑!$K:$K,0)))</f>
        <v>0xe3115c061ee15fc7a14a3f70a917313c32611345</v>
      </c>
      <c r="K1193" s="6" t="s">
        <v>11</v>
      </c>
      <c r="M1193" s="9">
        <v>65</v>
      </c>
      <c r="N1193" s="6" t="s">
        <v>68</v>
      </c>
      <c r="P1193" s="6" t="str">
        <f>IF(ISBLANK(N1193)=FALSE,IF(ISERROR(INDEX(지갑!$B$2:$B$1048576,MATCH($N1193&amp;O1193,지갑!$J$2:$J$1048576,0))) = TRUE, "", INDEX(지갑!$B$2:$B$1048576,MATCH($N1193&amp;O1193,지갑!$J$2:$J$1048576,0))),"")</f>
        <v>exchange</v>
      </c>
      <c r="Q1193" s="6" t="str">
        <f>IF(ISBLANK(N1193)=FALSE,IF(ISERROR(INDEX(지갑!$C$2:$C$1048576,MATCH($N1193&amp;O1193,지갑!$J$2:$J$1048576,0))) = TRUE, "", INDEX(지갑!$C$2:$C$1048576,MATCH($N1193&amp;O1193,지갑!$J$2:$J$1048576,0))),"")</f>
        <v>Binance</v>
      </c>
      <c r="R1193" s="6" t="str">
        <f>IF(ISBLANK(N1193)=FALSE,IF(ISERROR(INDEX(지갑!$D$2:$D$1048576,MATCH($N1193&amp;O1193,지갑!$J$2:$J$1048576,0))) = TRUE, "", INDEX(지갑!$D$2:$D$1048576,MATCH($N1193&amp;O1193,지갑!$J$2:$J$1048576,0))),"")</f>
        <v>BBRICK</v>
      </c>
      <c r="S1193" s="6" t="s">
        <v>2283</v>
      </c>
      <c r="T1193" s="52">
        <v>44622.550798611112</v>
      </c>
      <c r="U1193" s="2" t="str">
        <f t="shared" si="108"/>
        <v>2022-03-02</v>
      </c>
    </row>
    <row r="1194" spans="1:21" ht="17">
      <c r="A1194" s="2" t="s">
        <v>3</v>
      </c>
      <c r="B1194" s="2" t="s">
        <v>171</v>
      </c>
      <c r="C1194" s="2" t="s">
        <v>2171</v>
      </c>
      <c r="D1194" s="42" t="s">
        <v>2189</v>
      </c>
      <c r="E1194" s="2">
        <v>10027</v>
      </c>
      <c r="F1194" s="2" t="str">
        <f t="shared" si="109"/>
        <v>XRP</v>
      </c>
      <c r="G1194" s="2" t="str">
        <f>IF(INDEX(지갑!$H:$H,MATCH(A1194&amp;B1194&amp;C1194&amp;D1194&amp;E1194&amp;F1194&amp;H1194,지갑!$K:$K,0))=0, "",INDEX(지갑!$H:$H,MATCH(A1194&amp;B1194&amp;C1194&amp;D1194&amp;E1194&amp;F1194&amp;H1194,지갑!$K:$K,0)))</f>
        <v>raQwCVAJVqjrVm1Nj5SFRcX8i22BhdC9WA</v>
      </c>
      <c r="H1194" s="2">
        <v>2928323236</v>
      </c>
      <c r="K1194" s="6" t="s">
        <v>10</v>
      </c>
      <c r="M1194" s="9">
        <v>10824</v>
      </c>
      <c r="N1194" s="6" t="s">
        <v>73</v>
      </c>
      <c r="O1194" s="6">
        <v>105711647</v>
      </c>
      <c r="P1194" s="6" t="str">
        <f>IF(ISBLANK(N1194)=FALSE,IF(ISERROR(INDEX(지갑!$B$2:$B$1048576,MATCH($N1194&amp;O1194,지갑!$J$2:$J$1048576,0))) = TRUE, "", INDEX(지갑!$B$2:$B$1048576,MATCH($N1194&amp;O1194,지갑!$J$2:$J$1048576,0))),"")</f>
        <v>exchange</v>
      </c>
      <c r="Q1194" s="6" t="str">
        <f>IF(ISBLANK(N1194)=FALSE,IF(ISERROR(INDEX(지갑!$C$2:$C$1048576,MATCH($N1194&amp;O1194,지갑!$J$2:$J$1048576,0))) = TRUE, "", INDEX(지갑!$C$2:$C$1048576,MATCH($N1194&amp;O1194,지갑!$J$2:$J$1048576,0))),"")</f>
        <v>Binance</v>
      </c>
      <c r="R1194" s="6" t="str">
        <f>IF(ISBLANK(N1194)=FALSE,IF(ISERROR(INDEX(지갑!$D$2:$D$1048576,MATCH($N1194&amp;O1194,지갑!$J$2:$J$1048576,0))) = TRUE, "", INDEX(지갑!$D$2:$D$1048576,MATCH($N1194&amp;O1194,지갑!$J$2:$J$1048576,0))),"")</f>
        <v>BBRICK</v>
      </c>
      <c r="S1194" s="6" t="s">
        <v>2284</v>
      </c>
      <c r="T1194" s="52">
        <v>44622.397511574076</v>
      </c>
      <c r="U1194" s="2" t="str">
        <f t="shared" si="108"/>
        <v>2022-03-02</v>
      </c>
    </row>
    <row r="1195" spans="1:21" ht="17">
      <c r="A1195" s="2" t="s">
        <v>3</v>
      </c>
      <c r="B1195" s="2" t="s">
        <v>171</v>
      </c>
      <c r="C1195" s="2" t="s">
        <v>2171</v>
      </c>
      <c r="D1195" s="42" t="s">
        <v>2189</v>
      </c>
      <c r="E1195" s="2">
        <v>10027</v>
      </c>
      <c r="F1195" s="2" t="str">
        <f t="shared" si="109"/>
        <v>ATOM</v>
      </c>
      <c r="G1195" s="2" t="str">
        <f>IF(INDEX(지갑!$H:$H,MATCH(A1195&amp;B1195&amp;C1195&amp;D1195&amp;E1195&amp;F1195&amp;H1195,지갑!$K:$K,0))=0, "",INDEX(지갑!$H:$H,MATCH(A1195&amp;B1195&amp;C1195&amp;D1195&amp;E1195&amp;F1195&amp;H1195,지갑!$K:$K,0)))</f>
        <v>cosmos1hjyde2kfgtl78twvhs53u5j2gcsxrt649nn8j5</v>
      </c>
      <c r="H1195" s="2" t="s">
        <v>72</v>
      </c>
      <c r="K1195" s="6" t="s">
        <v>70</v>
      </c>
      <c r="M1195" s="9">
        <v>188</v>
      </c>
      <c r="N1195" s="6" t="s">
        <v>71</v>
      </c>
      <c r="P1195" s="6" t="str">
        <f>IF(ISBLANK(N1195)=FALSE,IF(ISERROR(INDEX(지갑!$B$2:$B$1048576,MATCH($N1195&amp;O1195,지갑!$J$2:$J$1048576,0))) = TRUE, "", INDEX(지갑!$B$2:$B$1048576,MATCH($N1195&amp;O1195,지갑!$J$2:$J$1048576,0))),"")</f>
        <v/>
      </c>
      <c r="Q1195" s="6" t="str">
        <f>IF(ISBLANK(N1195)=FALSE,IF(ISERROR(INDEX(지갑!$C$2:$C$1048576,MATCH($N1195&amp;O1195,지갑!$J$2:$J$1048576,0))) = TRUE, "", INDEX(지갑!$C$2:$C$1048576,MATCH($N1195&amp;O1195,지갑!$J$2:$J$1048576,0))),"")</f>
        <v/>
      </c>
      <c r="R1195" s="6" t="str">
        <f>IF(ISBLANK(N1195)=FALSE,IF(ISERROR(INDEX(지갑!$D$2:$D$1048576,MATCH($N1195&amp;O1195,지갑!$J$2:$J$1048576,0))) = TRUE, "", INDEX(지갑!$D$2:$D$1048576,MATCH($N1195&amp;O1195,지갑!$J$2:$J$1048576,0))),"")</f>
        <v/>
      </c>
      <c r="S1195" s="6" t="s">
        <v>2285</v>
      </c>
      <c r="T1195" s="52">
        <v>44622.401701388888</v>
      </c>
      <c r="U1195" s="2" t="str">
        <f t="shared" si="108"/>
        <v>2022-03-02</v>
      </c>
    </row>
    <row r="1196" spans="1:21" ht="17">
      <c r="A1196" s="2" t="s">
        <v>3</v>
      </c>
      <c r="B1196" s="2" t="s">
        <v>171</v>
      </c>
      <c r="C1196" s="2" t="s">
        <v>2171</v>
      </c>
      <c r="D1196" s="42" t="s">
        <v>2189</v>
      </c>
      <c r="E1196" s="2">
        <v>10027</v>
      </c>
      <c r="F1196" s="2" t="str">
        <f t="shared" si="109"/>
        <v>ETH</v>
      </c>
      <c r="G1196" s="2" t="str">
        <f>IF(INDEX(지갑!$H:$H,MATCH(A1196&amp;B1196&amp;C1196&amp;D1196&amp;E1196&amp;F1196&amp;H1196,지갑!$K:$K,0))=0, "",INDEX(지갑!$H:$H,MATCH(A1196&amp;B1196&amp;C1196&amp;D1196&amp;E1196&amp;F1196&amp;H1196,지갑!$K:$K,0)))</f>
        <v>0xe3115c061ee15fc7a14a3f70a917313c32611345</v>
      </c>
      <c r="K1196" s="6" t="s">
        <v>11</v>
      </c>
      <c r="M1196" s="9">
        <v>2</v>
      </c>
      <c r="N1196" s="6" t="s">
        <v>68</v>
      </c>
      <c r="P1196" s="6" t="str">
        <f>IF(ISBLANK(N1196)=FALSE,IF(ISERROR(INDEX(지갑!$B$2:$B$1048576,MATCH($N1196&amp;O1196,지갑!$J$2:$J$1048576,0))) = TRUE, "", INDEX(지갑!$B$2:$B$1048576,MATCH($N1196&amp;O1196,지갑!$J$2:$J$1048576,0))),"")</f>
        <v>exchange</v>
      </c>
      <c r="Q1196" s="6" t="str">
        <f>IF(ISBLANK(N1196)=FALSE,IF(ISERROR(INDEX(지갑!$C$2:$C$1048576,MATCH($N1196&amp;O1196,지갑!$J$2:$J$1048576,0))) = TRUE, "", INDEX(지갑!$C$2:$C$1048576,MATCH($N1196&amp;O1196,지갑!$J$2:$J$1048576,0))),"")</f>
        <v>Binance</v>
      </c>
      <c r="R1196" s="6" t="str">
        <f>IF(ISBLANK(N1196)=FALSE,IF(ISERROR(INDEX(지갑!$D$2:$D$1048576,MATCH($N1196&amp;O1196,지갑!$J$2:$J$1048576,0))) = TRUE, "", INDEX(지갑!$D$2:$D$1048576,MATCH($N1196&amp;O1196,지갑!$J$2:$J$1048576,0))),"")</f>
        <v>BBRICK</v>
      </c>
      <c r="S1196" s="6" t="s">
        <v>2286</v>
      </c>
      <c r="T1196" s="52">
        <v>44621.360972222225</v>
      </c>
      <c r="U1196" s="2" t="str">
        <f t="shared" si="108"/>
        <v>2022-03-01</v>
      </c>
    </row>
    <row r="1197" spans="1:21" ht="17">
      <c r="A1197" s="2" t="s">
        <v>3</v>
      </c>
      <c r="B1197" s="2" t="s">
        <v>171</v>
      </c>
      <c r="C1197" s="2" t="s">
        <v>2171</v>
      </c>
      <c r="D1197" s="42" t="s">
        <v>2189</v>
      </c>
      <c r="E1197" s="2">
        <v>10027</v>
      </c>
      <c r="F1197" s="2" t="str">
        <f t="shared" si="109"/>
        <v>ETH</v>
      </c>
      <c r="G1197" s="2" t="str">
        <f>IF(INDEX(지갑!$H:$H,MATCH(A1197&amp;B1197&amp;C1197&amp;D1197&amp;E1197&amp;F1197&amp;H1197,지갑!$K:$K,0))=0, "",INDEX(지갑!$H:$H,MATCH(A1197&amp;B1197&amp;C1197&amp;D1197&amp;E1197&amp;F1197&amp;H1197,지갑!$K:$K,0)))</f>
        <v>0xe3115c061ee15fc7a14a3f70a917313c32611345</v>
      </c>
      <c r="K1197" s="6" t="s">
        <v>11</v>
      </c>
      <c r="M1197" s="9">
        <v>2</v>
      </c>
      <c r="N1197" s="6" t="s">
        <v>68</v>
      </c>
      <c r="P1197" s="6" t="str">
        <f>IF(ISBLANK(N1197)=FALSE,IF(ISERROR(INDEX(지갑!$B$2:$B$1048576,MATCH($N1197&amp;O1197,지갑!$J$2:$J$1048576,0))) = TRUE, "", INDEX(지갑!$B$2:$B$1048576,MATCH($N1197&amp;O1197,지갑!$J$2:$J$1048576,0))),"")</f>
        <v>exchange</v>
      </c>
      <c r="Q1197" s="6" t="str">
        <f>IF(ISBLANK(N1197)=FALSE,IF(ISERROR(INDEX(지갑!$C$2:$C$1048576,MATCH($N1197&amp;O1197,지갑!$J$2:$J$1048576,0))) = TRUE, "", INDEX(지갑!$C$2:$C$1048576,MATCH($N1197&amp;O1197,지갑!$J$2:$J$1048576,0))),"")</f>
        <v>Binance</v>
      </c>
      <c r="R1197" s="6" t="str">
        <f>IF(ISBLANK(N1197)=FALSE,IF(ISERROR(INDEX(지갑!$D$2:$D$1048576,MATCH($N1197&amp;O1197,지갑!$J$2:$J$1048576,0))) = TRUE, "", INDEX(지갑!$D$2:$D$1048576,MATCH($N1197&amp;O1197,지갑!$J$2:$J$1048576,0))),"")</f>
        <v>BBRICK</v>
      </c>
      <c r="S1197" s="6" t="s">
        <v>2287</v>
      </c>
      <c r="T1197" s="52">
        <v>44621.360266203701</v>
      </c>
      <c r="U1197" s="2" t="str">
        <f t="shared" si="108"/>
        <v>2022-03-01</v>
      </c>
    </row>
    <row r="1198" spans="1:21" ht="17">
      <c r="A1198" s="2" t="s">
        <v>3</v>
      </c>
      <c r="B1198" s="2" t="s">
        <v>171</v>
      </c>
      <c r="C1198" s="2" t="s">
        <v>2171</v>
      </c>
      <c r="D1198" s="42" t="s">
        <v>2189</v>
      </c>
      <c r="E1198" s="2">
        <v>10027</v>
      </c>
      <c r="F1198" s="2" t="str">
        <f t="shared" si="109"/>
        <v>ETH</v>
      </c>
      <c r="G1198" s="2" t="str">
        <f>IF(INDEX(지갑!$H:$H,MATCH(A1198&amp;B1198&amp;C1198&amp;D1198&amp;E1198&amp;F1198&amp;H1198,지갑!$K:$K,0))=0, "",INDEX(지갑!$H:$H,MATCH(A1198&amp;B1198&amp;C1198&amp;D1198&amp;E1198&amp;F1198&amp;H1198,지갑!$K:$K,0)))</f>
        <v>0xe3115c061ee15fc7a14a3f70a917313c32611345</v>
      </c>
      <c r="K1198" s="6" t="s">
        <v>11</v>
      </c>
      <c r="M1198" s="9">
        <v>2</v>
      </c>
      <c r="N1198" s="6" t="s">
        <v>68</v>
      </c>
      <c r="P1198" s="6" t="str">
        <f>IF(ISBLANK(N1198)=FALSE,IF(ISERROR(INDEX(지갑!$B$2:$B$1048576,MATCH($N1198&amp;O1198,지갑!$J$2:$J$1048576,0))) = TRUE, "", INDEX(지갑!$B$2:$B$1048576,MATCH($N1198&amp;O1198,지갑!$J$2:$J$1048576,0))),"")</f>
        <v>exchange</v>
      </c>
      <c r="Q1198" s="6" t="str">
        <f>IF(ISBLANK(N1198)=FALSE,IF(ISERROR(INDEX(지갑!$C$2:$C$1048576,MATCH($N1198&amp;O1198,지갑!$J$2:$J$1048576,0))) = TRUE, "", INDEX(지갑!$C$2:$C$1048576,MATCH($N1198&amp;O1198,지갑!$J$2:$J$1048576,0))),"")</f>
        <v>Binance</v>
      </c>
      <c r="R1198" s="6" t="str">
        <f>IF(ISBLANK(N1198)=FALSE,IF(ISERROR(INDEX(지갑!$D$2:$D$1048576,MATCH($N1198&amp;O1198,지갑!$J$2:$J$1048576,0))) = TRUE, "", INDEX(지갑!$D$2:$D$1048576,MATCH($N1198&amp;O1198,지갑!$J$2:$J$1048576,0))),"")</f>
        <v>BBRICK</v>
      </c>
      <c r="S1198" s="6" t="s">
        <v>2288</v>
      </c>
      <c r="T1198" s="52">
        <v>44621.359571759262</v>
      </c>
      <c r="U1198" s="2" t="str">
        <f t="shared" si="108"/>
        <v>2022-03-01</v>
      </c>
    </row>
    <row r="1199" spans="1:21" ht="17">
      <c r="A1199" s="2" t="s">
        <v>3</v>
      </c>
      <c r="B1199" s="2" t="s">
        <v>171</v>
      </c>
      <c r="C1199" s="2" t="s">
        <v>2171</v>
      </c>
      <c r="D1199" s="42" t="s">
        <v>2189</v>
      </c>
      <c r="E1199" s="2">
        <v>10027</v>
      </c>
      <c r="F1199" s="2" t="str">
        <f t="shared" si="109"/>
        <v>ETH</v>
      </c>
      <c r="G1199" s="2" t="str">
        <f>IF(INDEX(지갑!$H:$H,MATCH(A1199&amp;B1199&amp;C1199&amp;D1199&amp;E1199&amp;F1199&amp;H1199,지갑!$K:$K,0))=0, "",INDEX(지갑!$H:$H,MATCH(A1199&amp;B1199&amp;C1199&amp;D1199&amp;E1199&amp;F1199&amp;H1199,지갑!$K:$K,0)))</f>
        <v>0xe3115c061ee15fc7a14a3f70a917313c32611345</v>
      </c>
      <c r="K1199" s="6" t="s">
        <v>11</v>
      </c>
      <c r="M1199" s="9">
        <v>2</v>
      </c>
      <c r="N1199" s="6" t="s">
        <v>68</v>
      </c>
      <c r="P1199" s="6" t="str">
        <f>IF(ISBLANK(N1199)=FALSE,IF(ISERROR(INDEX(지갑!$B$2:$B$1048576,MATCH($N1199&amp;O1199,지갑!$J$2:$J$1048576,0))) = TRUE, "", INDEX(지갑!$B$2:$B$1048576,MATCH($N1199&amp;O1199,지갑!$J$2:$J$1048576,0))),"")</f>
        <v>exchange</v>
      </c>
      <c r="Q1199" s="6" t="str">
        <f>IF(ISBLANK(N1199)=FALSE,IF(ISERROR(INDEX(지갑!$C$2:$C$1048576,MATCH($N1199&amp;O1199,지갑!$J$2:$J$1048576,0))) = TRUE, "", INDEX(지갑!$C$2:$C$1048576,MATCH($N1199&amp;O1199,지갑!$J$2:$J$1048576,0))),"")</f>
        <v>Binance</v>
      </c>
      <c r="R1199" s="6" t="str">
        <f>IF(ISBLANK(N1199)=FALSE,IF(ISERROR(INDEX(지갑!$D$2:$D$1048576,MATCH($N1199&amp;O1199,지갑!$J$2:$J$1048576,0))) = TRUE, "", INDEX(지갑!$D$2:$D$1048576,MATCH($N1199&amp;O1199,지갑!$J$2:$J$1048576,0))),"")</f>
        <v>BBRICK</v>
      </c>
      <c r="S1199" s="6" t="s">
        <v>2289</v>
      </c>
      <c r="T1199" s="52">
        <v>44621.359571759262</v>
      </c>
      <c r="U1199" s="2" t="str">
        <f t="shared" si="108"/>
        <v>2022-03-01</v>
      </c>
    </row>
    <row r="1200" spans="1:21" ht="17">
      <c r="A1200" s="2" t="s">
        <v>3</v>
      </c>
      <c r="B1200" s="2" t="s">
        <v>171</v>
      </c>
      <c r="C1200" s="2" t="s">
        <v>2171</v>
      </c>
      <c r="D1200" s="42" t="s">
        <v>2189</v>
      </c>
      <c r="E1200" s="2">
        <v>10027</v>
      </c>
      <c r="F1200" s="2" t="str">
        <f t="shared" si="109"/>
        <v>ETH</v>
      </c>
      <c r="G1200" s="2" t="str">
        <f>IF(INDEX(지갑!$H:$H,MATCH(A1200&amp;B1200&amp;C1200&amp;D1200&amp;E1200&amp;F1200&amp;H1200,지갑!$K:$K,0))=0, "",INDEX(지갑!$H:$H,MATCH(A1200&amp;B1200&amp;C1200&amp;D1200&amp;E1200&amp;F1200&amp;H1200,지갑!$K:$K,0)))</f>
        <v>0xe3115c061ee15fc7a14a3f70a917313c32611345</v>
      </c>
      <c r="K1200" s="6" t="s">
        <v>11</v>
      </c>
      <c r="M1200" s="9">
        <v>2</v>
      </c>
      <c r="N1200" s="6" t="s">
        <v>68</v>
      </c>
      <c r="P1200" s="6" t="str">
        <f>IF(ISBLANK(N1200)=FALSE,IF(ISERROR(INDEX(지갑!$B$2:$B$1048576,MATCH($N1200&amp;O1200,지갑!$J$2:$J$1048576,0))) = TRUE, "", INDEX(지갑!$B$2:$B$1048576,MATCH($N1200&amp;O1200,지갑!$J$2:$J$1048576,0))),"")</f>
        <v>exchange</v>
      </c>
      <c r="Q1200" s="6" t="str">
        <f>IF(ISBLANK(N1200)=FALSE,IF(ISERROR(INDEX(지갑!$C$2:$C$1048576,MATCH($N1200&amp;O1200,지갑!$J$2:$J$1048576,0))) = TRUE, "", INDEX(지갑!$C$2:$C$1048576,MATCH($N1200&amp;O1200,지갑!$J$2:$J$1048576,0))),"")</f>
        <v>Binance</v>
      </c>
      <c r="R1200" s="6" t="str">
        <f>IF(ISBLANK(N1200)=FALSE,IF(ISERROR(INDEX(지갑!$D$2:$D$1048576,MATCH($N1200&amp;O1200,지갑!$J$2:$J$1048576,0))) = TRUE, "", INDEX(지갑!$D$2:$D$1048576,MATCH($N1200&amp;O1200,지갑!$J$2:$J$1048576,0))),"")</f>
        <v>BBRICK</v>
      </c>
      <c r="S1200" s="6" t="s">
        <v>2290</v>
      </c>
      <c r="T1200" s="52">
        <v>44621.358912037038</v>
      </c>
      <c r="U1200" s="2" t="str">
        <f t="shared" si="108"/>
        <v>2022-03-01</v>
      </c>
    </row>
    <row r="1201" spans="1:21" ht="17">
      <c r="A1201" s="2" t="s">
        <v>3</v>
      </c>
      <c r="B1201" s="2" t="s">
        <v>171</v>
      </c>
      <c r="C1201" s="2" t="s">
        <v>2171</v>
      </c>
      <c r="D1201" s="42" t="s">
        <v>2189</v>
      </c>
      <c r="E1201" s="2">
        <v>10027</v>
      </c>
      <c r="F1201" s="2" t="str">
        <f t="shared" si="109"/>
        <v>ETH</v>
      </c>
      <c r="G1201" s="2" t="str">
        <f>IF(INDEX(지갑!$H:$H,MATCH(A1201&amp;B1201&amp;C1201&amp;D1201&amp;E1201&amp;F1201&amp;H1201,지갑!$K:$K,0))=0, "",INDEX(지갑!$H:$H,MATCH(A1201&amp;B1201&amp;C1201&amp;D1201&amp;E1201&amp;F1201&amp;H1201,지갑!$K:$K,0)))</f>
        <v>0xe3115c061ee15fc7a14a3f70a917313c32611345</v>
      </c>
      <c r="K1201" s="6" t="s">
        <v>11</v>
      </c>
      <c r="M1201" s="9">
        <v>2</v>
      </c>
      <c r="N1201" s="6" t="s">
        <v>68</v>
      </c>
      <c r="P1201" s="6" t="str">
        <f>IF(ISBLANK(N1201)=FALSE,IF(ISERROR(INDEX(지갑!$B$2:$B$1048576,MATCH($N1201&amp;O1201,지갑!$J$2:$J$1048576,0))) = TRUE, "", INDEX(지갑!$B$2:$B$1048576,MATCH($N1201&amp;O1201,지갑!$J$2:$J$1048576,0))),"")</f>
        <v>exchange</v>
      </c>
      <c r="Q1201" s="6" t="str">
        <f>IF(ISBLANK(N1201)=FALSE,IF(ISERROR(INDEX(지갑!$C$2:$C$1048576,MATCH($N1201&amp;O1201,지갑!$J$2:$J$1048576,0))) = TRUE, "", INDEX(지갑!$C$2:$C$1048576,MATCH($N1201&amp;O1201,지갑!$J$2:$J$1048576,0))),"")</f>
        <v>Binance</v>
      </c>
      <c r="R1201" s="6" t="str">
        <f>IF(ISBLANK(N1201)=FALSE,IF(ISERROR(INDEX(지갑!$D$2:$D$1048576,MATCH($N1201&amp;O1201,지갑!$J$2:$J$1048576,0))) = TRUE, "", INDEX(지갑!$D$2:$D$1048576,MATCH($N1201&amp;O1201,지갑!$J$2:$J$1048576,0))),"")</f>
        <v>BBRICK</v>
      </c>
      <c r="S1201" s="6" t="s">
        <v>2291</v>
      </c>
      <c r="T1201" s="52">
        <v>44621.358912037038</v>
      </c>
      <c r="U1201" s="2" t="str">
        <f t="shared" si="108"/>
        <v>2022-03-01</v>
      </c>
    </row>
    <row r="1202" spans="1:21" ht="17">
      <c r="A1202" s="2" t="s">
        <v>3</v>
      </c>
      <c r="B1202" s="2" t="s">
        <v>171</v>
      </c>
      <c r="C1202" s="2" t="s">
        <v>2171</v>
      </c>
      <c r="D1202" s="42" t="s">
        <v>2189</v>
      </c>
      <c r="E1202" s="2">
        <v>10027</v>
      </c>
      <c r="F1202" s="2" t="str">
        <f t="shared" si="109"/>
        <v>ETH</v>
      </c>
      <c r="G1202" s="2" t="str">
        <f>IF(INDEX(지갑!$H:$H,MATCH(A1202&amp;B1202&amp;C1202&amp;D1202&amp;E1202&amp;F1202&amp;H1202,지갑!$K:$K,0))=0, "",INDEX(지갑!$H:$H,MATCH(A1202&amp;B1202&amp;C1202&amp;D1202&amp;E1202&amp;F1202&amp;H1202,지갑!$K:$K,0)))</f>
        <v>0xe3115c061ee15fc7a14a3f70a917313c32611345</v>
      </c>
      <c r="K1202" s="6" t="s">
        <v>11</v>
      </c>
      <c r="M1202" s="9">
        <v>2</v>
      </c>
      <c r="N1202" s="6" t="s">
        <v>68</v>
      </c>
      <c r="P1202" s="6" t="str">
        <f>IF(ISBLANK(N1202)=FALSE,IF(ISERROR(INDEX(지갑!$B$2:$B$1048576,MATCH($N1202&amp;O1202,지갑!$J$2:$J$1048576,0))) = TRUE, "", INDEX(지갑!$B$2:$B$1048576,MATCH($N1202&amp;O1202,지갑!$J$2:$J$1048576,0))),"")</f>
        <v>exchange</v>
      </c>
      <c r="Q1202" s="6" t="str">
        <f>IF(ISBLANK(N1202)=FALSE,IF(ISERROR(INDEX(지갑!$C$2:$C$1048576,MATCH($N1202&amp;O1202,지갑!$J$2:$J$1048576,0))) = TRUE, "", INDEX(지갑!$C$2:$C$1048576,MATCH($N1202&amp;O1202,지갑!$J$2:$J$1048576,0))),"")</f>
        <v>Binance</v>
      </c>
      <c r="R1202" s="6" t="str">
        <f>IF(ISBLANK(N1202)=FALSE,IF(ISERROR(INDEX(지갑!$D$2:$D$1048576,MATCH($N1202&amp;O1202,지갑!$J$2:$J$1048576,0))) = TRUE, "", INDEX(지갑!$D$2:$D$1048576,MATCH($N1202&amp;O1202,지갑!$J$2:$J$1048576,0))),"")</f>
        <v>BBRICK</v>
      </c>
      <c r="S1202" s="6" t="s">
        <v>2292</v>
      </c>
      <c r="T1202" s="52">
        <v>44621.358900462961</v>
      </c>
      <c r="U1202" s="2" t="str">
        <f t="shared" si="108"/>
        <v>2022-03-01</v>
      </c>
    </row>
    <row r="1203" spans="1:21" ht="17">
      <c r="A1203" s="2" t="s">
        <v>3</v>
      </c>
      <c r="B1203" s="2" t="s">
        <v>171</v>
      </c>
      <c r="C1203" s="2" t="s">
        <v>2171</v>
      </c>
      <c r="D1203" s="42" t="s">
        <v>2189</v>
      </c>
      <c r="E1203" s="2">
        <v>10027</v>
      </c>
      <c r="F1203" s="2" t="str">
        <f t="shared" si="109"/>
        <v>ETH</v>
      </c>
      <c r="G1203" s="2" t="str">
        <f>IF(INDEX(지갑!$H:$H,MATCH(A1203&amp;B1203&amp;C1203&amp;D1203&amp;E1203&amp;F1203&amp;H1203,지갑!$K:$K,0))=0, "",INDEX(지갑!$H:$H,MATCH(A1203&amp;B1203&amp;C1203&amp;D1203&amp;E1203&amp;F1203&amp;H1203,지갑!$K:$K,0)))</f>
        <v>0xe3115c061ee15fc7a14a3f70a917313c32611345</v>
      </c>
      <c r="K1203" s="6" t="s">
        <v>11</v>
      </c>
      <c r="M1203" s="9">
        <v>2</v>
      </c>
      <c r="N1203" s="6" t="s">
        <v>68</v>
      </c>
      <c r="P1203" s="6" t="str">
        <f>IF(ISBLANK(N1203)=FALSE,IF(ISERROR(INDEX(지갑!$B$2:$B$1048576,MATCH($N1203&amp;O1203,지갑!$J$2:$J$1048576,0))) = TRUE, "", INDEX(지갑!$B$2:$B$1048576,MATCH($N1203&amp;O1203,지갑!$J$2:$J$1048576,0))),"")</f>
        <v>exchange</v>
      </c>
      <c r="Q1203" s="6" t="str">
        <f>IF(ISBLANK(N1203)=FALSE,IF(ISERROR(INDEX(지갑!$C$2:$C$1048576,MATCH($N1203&amp;O1203,지갑!$J$2:$J$1048576,0))) = TRUE, "", INDEX(지갑!$C$2:$C$1048576,MATCH($N1203&amp;O1203,지갑!$J$2:$J$1048576,0))),"")</f>
        <v>Binance</v>
      </c>
      <c r="R1203" s="6" t="str">
        <f>IF(ISBLANK(N1203)=FALSE,IF(ISERROR(INDEX(지갑!$D$2:$D$1048576,MATCH($N1203&amp;O1203,지갑!$J$2:$J$1048576,0))) = TRUE, "", INDEX(지갑!$D$2:$D$1048576,MATCH($N1203&amp;O1203,지갑!$J$2:$J$1048576,0))),"")</f>
        <v>BBRICK</v>
      </c>
      <c r="S1203" s="6" t="s">
        <v>2293</v>
      </c>
      <c r="T1203" s="52">
        <v>44621.358888888892</v>
      </c>
      <c r="U1203" s="2" t="str">
        <f t="shared" si="108"/>
        <v>2022-03-01</v>
      </c>
    </row>
    <row r="1204" spans="1:21" ht="17">
      <c r="A1204" s="2" t="s">
        <v>3</v>
      </c>
      <c r="B1204" s="2" t="s">
        <v>171</v>
      </c>
      <c r="C1204" s="2" t="s">
        <v>2171</v>
      </c>
      <c r="D1204" s="42" t="s">
        <v>2189</v>
      </c>
      <c r="E1204" s="2">
        <v>10027</v>
      </c>
      <c r="F1204" s="2" t="str">
        <f t="shared" si="109"/>
        <v>ETH</v>
      </c>
      <c r="G1204" s="2" t="str">
        <f>IF(INDEX(지갑!$H:$H,MATCH(A1204&amp;B1204&amp;C1204&amp;D1204&amp;E1204&amp;F1204&amp;H1204,지갑!$K:$K,0))=0, "",INDEX(지갑!$H:$H,MATCH(A1204&amp;B1204&amp;C1204&amp;D1204&amp;E1204&amp;F1204&amp;H1204,지갑!$K:$K,0)))</f>
        <v>0xe3115c061ee15fc7a14a3f70a917313c32611345</v>
      </c>
      <c r="K1204" s="6" t="s">
        <v>11</v>
      </c>
      <c r="M1204" s="9">
        <v>2</v>
      </c>
      <c r="N1204" s="6" t="s">
        <v>68</v>
      </c>
      <c r="P1204" s="6" t="str">
        <f>IF(ISBLANK(N1204)=FALSE,IF(ISERROR(INDEX(지갑!$B$2:$B$1048576,MATCH($N1204&amp;O1204,지갑!$J$2:$J$1048576,0))) = TRUE, "", INDEX(지갑!$B$2:$B$1048576,MATCH($N1204&amp;O1204,지갑!$J$2:$J$1048576,0))),"")</f>
        <v>exchange</v>
      </c>
      <c r="Q1204" s="6" t="str">
        <f>IF(ISBLANK(N1204)=FALSE,IF(ISERROR(INDEX(지갑!$C$2:$C$1048576,MATCH($N1204&amp;O1204,지갑!$J$2:$J$1048576,0))) = TRUE, "", INDEX(지갑!$C$2:$C$1048576,MATCH($N1204&amp;O1204,지갑!$J$2:$J$1048576,0))),"")</f>
        <v>Binance</v>
      </c>
      <c r="R1204" s="6" t="str">
        <f>IF(ISBLANK(N1204)=FALSE,IF(ISERROR(INDEX(지갑!$D$2:$D$1048576,MATCH($N1204&amp;O1204,지갑!$J$2:$J$1048576,0))) = TRUE, "", INDEX(지갑!$D$2:$D$1048576,MATCH($N1204&amp;O1204,지갑!$J$2:$J$1048576,0))),"")</f>
        <v>BBRICK</v>
      </c>
      <c r="S1204" s="6" t="s">
        <v>2294</v>
      </c>
      <c r="T1204" s="52">
        <v>44621.358877314815</v>
      </c>
      <c r="U1204" s="2" t="str">
        <f t="shared" si="108"/>
        <v>2022-03-01</v>
      </c>
    </row>
    <row r="1205" spans="1:21" ht="17">
      <c r="A1205" s="2" t="s">
        <v>3</v>
      </c>
      <c r="B1205" s="2" t="s">
        <v>171</v>
      </c>
      <c r="C1205" s="2" t="s">
        <v>2171</v>
      </c>
      <c r="D1205" s="42" t="s">
        <v>2189</v>
      </c>
      <c r="E1205" s="2">
        <v>10027</v>
      </c>
      <c r="F1205" s="2" t="str">
        <f t="shared" si="109"/>
        <v>ETH</v>
      </c>
      <c r="G1205" s="2" t="str">
        <f>IF(INDEX(지갑!$H:$H,MATCH(A1205&amp;B1205&amp;C1205&amp;D1205&amp;E1205&amp;F1205&amp;H1205,지갑!$K:$K,0))=0, "",INDEX(지갑!$H:$H,MATCH(A1205&amp;B1205&amp;C1205&amp;D1205&amp;E1205&amp;F1205&amp;H1205,지갑!$K:$K,0)))</f>
        <v>0xe3115c061ee15fc7a14a3f70a917313c32611345</v>
      </c>
      <c r="K1205" s="6" t="s">
        <v>11</v>
      </c>
      <c r="M1205" s="9">
        <v>2</v>
      </c>
      <c r="N1205" s="6" t="s">
        <v>68</v>
      </c>
      <c r="P1205" s="6" t="str">
        <f>IF(ISBLANK(N1205)=FALSE,IF(ISERROR(INDEX(지갑!$B$2:$B$1048576,MATCH($N1205&amp;O1205,지갑!$J$2:$J$1048576,0))) = TRUE, "", INDEX(지갑!$B$2:$B$1048576,MATCH($N1205&amp;O1205,지갑!$J$2:$J$1048576,0))),"")</f>
        <v>exchange</v>
      </c>
      <c r="Q1205" s="6" t="str">
        <f>IF(ISBLANK(N1205)=FALSE,IF(ISERROR(INDEX(지갑!$C$2:$C$1048576,MATCH($N1205&amp;O1205,지갑!$J$2:$J$1048576,0))) = TRUE, "", INDEX(지갑!$C$2:$C$1048576,MATCH($N1205&amp;O1205,지갑!$J$2:$J$1048576,0))),"")</f>
        <v>Binance</v>
      </c>
      <c r="R1205" s="6" t="str">
        <f>IF(ISBLANK(N1205)=FALSE,IF(ISERROR(INDEX(지갑!$D$2:$D$1048576,MATCH($N1205&amp;O1205,지갑!$J$2:$J$1048576,0))) = TRUE, "", INDEX(지갑!$D$2:$D$1048576,MATCH($N1205&amp;O1205,지갑!$J$2:$J$1048576,0))),"")</f>
        <v>BBRICK</v>
      </c>
      <c r="S1205" s="6" t="s">
        <v>2295</v>
      </c>
      <c r="T1205" s="52">
        <v>44621.357488425929</v>
      </c>
      <c r="U1205" s="2" t="str">
        <f t="shared" si="108"/>
        <v>2022-03-01</v>
      </c>
    </row>
    <row r="1206" spans="1:21" ht="17">
      <c r="A1206" s="2" t="s">
        <v>3</v>
      </c>
      <c r="B1206" s="2" t="s">
        <v>171</v>
      </c>
      <c r="C1206" s="2" t="s">
        <v>2171</v>
      </c>
      <c r="D1206" s="42" t="s">
        <v>2189</v>
      </c>
      <c r="E1206" s="2">
        <v>10027</v>
      </c>
      <c r="F1206" s="2" t="str">
        <f t="shared" si="109"/>
        <v>ETH</v>
      </c>
      <c r="G1206" s="2" t="str">
        <f>IF(INDEX(지갑!$H:$H,MATCH(A1206&amp;B1206&amp;C1206&amp;D1206&amp;E1206&amp;F1206&amp;H1206,지갑!$K:$K,0))=0, "",INDEX(지갑!$H:$H,MATCH(A1206&amp;B1206&amp;C1206&amp;D1206&amp;E1206&amp;F1206&amp;H1206,지갑!$K:$K,0)))</f>
        <v>0xe3115c061ee15fc7a14a3f70a917313c32611345</v>
      </c>
      <c r="K1206" s="6" t="s">
        <v>11</v>
      </c>
      <c r="M1206" s="9">
        <v>2</v>
      </c>
      <c r="N1206" s="6" t="s">
        <v>68</v>
      </c>
      <c r="P1206" s="6" t="str">
        <f>IF(ISBLANK(N1206)=FALSE,IF(ISERROR(INDEX(지갑!$B$2:$B$1048576,MATCH($N1206&amp;O1206,지갑!$J$2:$J$1048576,0))) = TRUE, "", INDEX(지갑!$B$2:$B$1048576,MATCH($N1206&amp;O1206,지갑!$J$2:$J$1048576,0))),"")</f>
        <v>exchange</v>
      </c>
      <c r="Q1206" s="6" t="str">
        <f>IF(ISBLANK(N1206)=FALSE,IF(ISERROR(INDEX(지갑!$C$2:$C$1048576,MATCH($N1206&amp;O1206,지갑!$J$2:$J$1048576,0))) = TRUE, "", INDEX(지갑!$C$2:$C$1048576,MATCH($N1206&amp;O1206,지갑!$J$2:$J$1048576,0))),"")</f>
        <v>Binance</v>
      </c>
      <c r="R1206" s="6" t="str">
        <f>IF(ISBLANK(N1206)=FALSE,IF(ISERROR(INDEX(지갑!$D$2:$D$1048576,MATCH($N1206&amp;O1206,지갑!$J$2:$J$1048576,0))) = TRUE, "", INDEX(지갑!$D$2:$D$1048576,MATCH($N1206&amp;O1206,지갑!$J$2:$J$1048576,0))),"")</f>
        <v>BBRICK</v>
      </c>
      <c r="S1206" s="6" t="s">
        <v>2296</v>
      </c>
      <c r="T1206" s="52">
        <v>44621.356793981482</v>
      </c>
      <c r="U1206" s="2" t="str">
        <f t="shared" si="108"/>
        <v>2022-03-01</v>
      </c>
    </row>
    <row r="1207" spans="1:21" ht="17">
      <c r="A1207" s="2" t="s">
        <v>3</v>
      </c>
      <c r="B1207" s="2" t="s">
        <v>171</v>
      </c>
      <c r="C1207" s="2" t="s">
        <v>2171</v>
      </c>
      <c r="D1207" s="42" t="s">
        <v>2189</v>
      </c>
      <c r="E1207" s="2">
        <v>10027</v>
      </c>
      <c r="F1207" s="2" t="str">
        <f t="shared" si="109"/>
        <v>ETH</v>
      </c>
      <c r="G1207" s="2" t="str">
        <f>IF(INDEX(지갑!$H:$H,MATCH(A1207&amp;B1207&amp;C1207&amp;D1207&amp;E1207&amp;F1207&amp;H1207,지갑!$K:$K,0))=0, "",INDEX(지갑!$H:$H,MATCH(A1207&amp;B1207&amp;C1207&amp;D1207&amp;E1207&amp;F1207&amp;H1207,지갑!$K:$K,0)))</f>
        <v>0xe3115c061ee15fc7a14a3f70a917313c32611345</v>
      </c>
      <c r="K1207" s="6" t="s">
        <v>11</v>
      </c>
      <c r="M1207" s="9">
        <v>2</v>
      </c>
      <c r="N1207" s="6" t="s">
        <v>68</v>
      </c>
      <c r="P1207" s="6" t="str">
        <f>IF(ISBLANK(N1207)=FALSE,IF(ISERROR(INDEX(지갑!$B$2:$B$1048576,MATCH($N1207&amp;O1207,지갑!$J$2:$J$1048576,0))) = TRUE, "", INDEX(지갑!$B$2:$B$1048576,MATCH($N1207&amp;O1207,지갑!$J$2:$J$1048576,0))),"")</f>
        <v>exchange</v>
      </c>
      <c r="Q1207" s="6" t="str">
        <f>IF(ISBLANK(N1207)=FALSE,IF(ISERROR(INDEX(지갑!$C$2:$C$1048576,MATCH($N1207&amp;O1207,지갑!$J$2:$J$1048576,0))) = TRUE, "", INDEX(지갑!$C$2:$C$1048576,MATCH($N1207&amp;O1207,지갑!$J$2:$J$1048576,0))),"")</f>
        <v>Binance</v>
      </c>
      <c r="R1207" s="6" t="str">
        <f>IF(ISBLANK(N1207)=FALSE,IF(ISERROR(INDEX(지갑!$D$2:$D$1048576,MATCH($N1207&amp;O1207,지갑!$J$2:$J$1048576,0))) = TRUE, "", INDEX(지갑!$D$2:$D$1048576,MATCH($N1207&amp;O1207,지갑!$J$2:$J$1048576,0))),"")</f>
        <v>BBRICK</v>
      </c>
      <c r="S1207" s="6" t="s">
        <v>2297</v>
      </c>
      <c r="T1207" s="52">
        <v>44621.356793981482</v>
      </c>
      <c r="U1207" s="2" t="str">
        <f t="shared" si="108"/>
        <v>2022-03-01</v>
      </c>
    </row>
    <row r="1208" spans="1:21" ht="17">
      <c r="A1208" s="2" t="s">
        <v>3</v>
      </c>
      <c r="B1208" s="2" t="s">
        <v>171</v>
      </c>
      <c r="C1208" s="2" t="s">
        <v>2171</v>
      </c>
      <c r="D1208" s="42" t="s">
        <v>2189</v>
      </c>
      <c r="E1208" s="2">
        <v>10027</v>
      </c>
      <c r="F1208" s="2" t="str">
        <f t="shared" si="109"/>
        <v>ETH</v>
      </c>
      <c r="G1208" s="2" t="str">
        <f>IF(INDEX(지갑!$H:$H,MATCH(A1208&amp;B1208&amp;C1208&amp;D1208&amp;E1208&amp;F1208&amp;H1208,지갑!$K:$K,0))=0, "",INDEX(지갑!$H:$H,MATCH(A1208&amp;B1208&amp;C1208&amp;D1208&amp;E1208&amp;F1208&amp;H1208,지갑!$K:$K,0)))</f>
        <v>0xe3115c061ee15fc7a14a3f70a917313c32611345</v>
      </c>
      <c r="K1208" s="6" t="s">
        <v>11</v>
      </c>
      <c r="M1208" s="9">
        <v>34</v>
      </c>
      <c r="N1208" s="6" t="s">
        <v>68</v>
      </c>
      <c r="P1208" s="6" t="str">
        <f>IF(ISBLANK(N1208)=FALSE,IF(ISERROR(INDEX(지갑!$B$2:$B$1048576,MATCH($N1208&amp;O1208,지갑!$J$2:$J$1048576,0))) = TRUE, "", INDEX(지갑!$B$2:$B$1048576,MATCH($N1208&amp;O1208,지갑!$J$2:$J$1048576,0))),"")</f>
        <v>exchange</v>
      </c>
      <c r="Q1208" s="6" t="str">
        <f>IF(ISBLANK(N1208)=FALSE,IF(ISERROR(INDEX(지갑!$C$2:$C$1048576,MATCH($N1208&amp;O1208,지갑!$J$2:$J$1048576,0))) = TRUE, "", INDEX(지갑!$C$2:$C$1048576,MATCH($N1208&amp;O1208,지갑!$J$2:$J$1048576,0))),"")</f>
        <v>Binance</v>
      </c>
      <c r="R1208" s="6" t="str">
        <f>IF(ISBLANK(N1208)=FALSE,IF(ISERROR(INDEX(지갑!$D$2:$D$1048576,MATCH($N1208&amp;O1208,지갑!$J$2:$J$1048576,0))) = TRUE, "", INDEX(지갑!$D$2:$D$1048576,MATCH($N1208&amp;O1208,지갑!$J$2:$J$1048576,0))),"")</f>
        <v>BBRICK</v>
      </c>
      <c r="S1208" s="6" t="s">
        <v>2298</v>
      </c>
      <c r="T1208" s="52">
        <v>44621.354745370372</v>
      </c>
      <c r="U1208" s="2" t="str">
        <f t="shared" si="108"/>
        <v>2022-03-01</v>
      </c>
    </row>
    <row r="1209" spans="1:21" ht="17">
      <c r="A1209" s="2" t="s">
        <v>3</v>
      </c>
      <c r="B1209" s="2" t="s">
        <v>171</v>
      </c>
      <c r="C1209" s="2" t="s">
        <v>2171</v>
      </c>
      <c r="D1209" s="42" t="s">
        <v>2189</v>
      </c>
      <c r="E1209" s="2">
        <v>10027</v>
      </c>
      <c r="F1209" s="2" t="str">
        <f t="shared" si="109"/>
        <v>ETH</v>
      </c>
      <c r="G1209" s="2" t="str">
        <f>IF(INDEX(지갑!$H:$H,MATCH(A1209&amp;B1209&amp;C1209&amp;D1209&amp;E1209&amp;F1209&amp;H1209,지갑!$K:$K,0))=0, "",INDEX(지갑!$H:$H,MATCH(A1209&amp;B1209&amp;C1209&amp;D1209&amp;E1209&amp;F1209&amp;H1209,지갑!$K:$K,0)))</f>
        <v>0xe3115c061ee15fc7a14a3f70a917313c32611345</v>
      </c>
      <c r="K1209" s="6" t="s">
        <v>11</v>
      </c>
      <c r="M1209" s="9">
        <v>66</v>
      </c>
      <c r="N1209" s="6" t="s">
        <v>68</v>
      </c>
      <c r="P1209" s="6" t="str">
        <f>IF(ISBLANK(N1209)=FALSE,IF(ISERROR(INDEX(지갑!$B$2:$B$1048576,MATCH($N1209&amp;O1209,지갑!$J$2:$J$1048576,0))) = TRUE, "", INDEX(지갑!$B$2:$B$1048576,MATCH($N1209&amp;O1209,지갑!$J$2:$J$1048576,0))),"")</f>
        <v>exchange</v>
      </c>
      <c r="Q1209" s="6" t="str">
        <f>IF(ISBLANK(N1209)=FALSE,IF(ISERROR(INDEX(지갑!$C$2:$C$1048576,MATCH($N1209&amp;O1209,지갑!$J$2:$J$1048576,0))) = TRUE, "", INDEX(지갑!$C$2:$C$1048576,MATCH($N1209&amp;O1209,지갑!$J$2:$J$1048576,0))),"")</f>
        <v>Binance</v>
      </c>
      <c r="R1209" s="6" t="str">
        <f>IF(ISBLANK(N1209)=FALSE,IF(ISERROR(INDEX(지갑!$D$2:$D$1048576,MATCH($N1209&amp;O1209,지갑!$J$2:$J$1048576,0))) = TRUE, "", INDEX(지갑!$D$2:$D$1048576,MATCH($N1209&amp;O1209,지갑!$J$2:$J$1048576,0))),"")</f>
        <v>BBRICK</v>
      </c>
      <c r="S1209" s="6" t="s">
        <v>2299</v>
      </c>
      <c r="T1209" s="52">
        <v>44621.354027777779</v>
      </c>
      <c r="U1209" s="2" t="str">
        <f t="shared" si="108"/>
        <v>2022-03-01</v>
      </c>
    </row>
    <row r="1210" spans="1:21" ht="17">
      <c r="A1210" s="2" t="s">
        <v>3</v>
      </c>
      <c r="B1210" s="2" t="s">
        <v>171</v>
      </c>
      <c r="C1210" s="2" t="s">
        <v>2171</v>
      </c>
      <c r="D1210" s="42" t="s">
        <v>2189</v>
      </c>
      <c r="E1210" s="2">
        <v>10027</v>
      </c>
      <c r="F1210" s="2" t="str">
        <f t="shared" si="109"/>
        <v>ETH</v>
      </c>
      <c r="G1210" s="2" t="str">
        <f>IF(INDEX(지갑!$H:$H,MATCH(A1210&amp;B1210&amp;C1210&amp;D1210&amp;E1210&amp;F1210&amp;H1210,지갑!$K:$K,0))=0, "",INDEX(지갑!$H:$H,MATCH(A1210&amp;B1210&amp;C1210&amp;D1210&amp;E1210&amp;F1210&amp;H1210,지갑!$K:$K,0)))</f>
        <v>0xe3115c061ee15fc7a14a3f70a917313c32611345</v>
      </c>
      <c r="K1210" s="6" t="s">
        <v>11</v>
      </c>
      <c r="M1210" s="9">
        <v>66</v>
      </c>
      <c r="N1210" s="6" t="s">
        <v>68</v>
      </c>
      <c r="P1210" s="6" t="str">
        <f>IF(ISBLANK(N1210)=FALSE,IF(ISERROR(INDEX(지갑!$B$2:$B$1048576,MATCH($N1210&amp;O1210,지갑!$J$2:$J$1048576,0))) = TRUE, "", INDEX(지갑!$B$2:$B$1048576,MATCH($N1210&amp;O1210,지갑!$J$2:$J$1048576,0))),"")</f>
        <v>exchange</v>
      </c>
      <c r="Q1210" s="6" t="str">
        <f>IF(ISBLANK(N1210)=FALSE,IF(ISERROR(INDEX(지갑!$C$2:$C$1048576,MATCH($N1210&amp;O1210,지갑!$J$2:$J$1048576,0))) = TRUE, "", INDEX(지갑!$C$2:$C$1048576,MATCH($N1210&amp;O1210,지갑!$J$2:$J$1048576,0))),"")</f>
        <v>Binance</v>
      </c>
      <c r="R1210" s="6" t="str">
        <f>IF(ISBLANK(N1210)=FALSE,IF(ISERROR(INDEX(지갑!$D$2:$D$1048576,MATCH($N1210&amp;O1210,지갑!$J$2:$J$1048576,0))) = TRUE, "", INDEX(지갑!$D$2:$D$1048576,MATCH($N1210&amp;O1210,지갑!$J$2:$J$1048576,0))),"")</f>
        <v>BBRICK</v>
      </c>
      <c r="S1210" s="6" t="s">
        <v>2300</v>
      </c>
      <c r="T1210" s="52">
        <v>44621.354016203702</v>
      </c>
      <c r="U1210" s="2" t="str">
        <f t="shared" si="108"/>
        <v>2022-03-01</v>
      </c>
    </row>
    <row r="1211" spans="1:21" ht="17">
      <c r="A1211" s="2" t="s">
        <v>3</v>
      </c>
      <c r="B1211" s="2" t="s">
        <v>171</v>
      </c>
      <c r="C1211" s="2" t="s">
        <v>2171</v>
      </c>
      <c r="D1211" s="42" t="s">
        <v>2189</v>
      </c>
      <c r="E1211" s="2">
        <v>10027</v>
      </c>
      <c r="F1211" s="2" t="str">
        <f t="shared" si="109"/>
        <v>XRP</v>
      </c>
      <c r="G1211" s="2" t="str">
        <f>IF(INDEX(지갑!$H:$H,MATCH(A1211&amp;B1211&amp;C1211&amp;D1211&amp;E1211&amp;F1211&amp;H1211,지갑!$K:$K,0))=0, "",INDEX(지갑!$H:$H,MATCH(A1211&amp;B1211&amp;C1211&amp;D1211&amp;E1211&amp;F1211&amp;H1211,지갑!$K:$K,0)))</f>
        <v>raQwCVAJVqjrVm1Nj5SFRcX8i22BhdC9WA</v>
      </c>
      <c r="H1211" s="2">
        <v>2928323236</v>
      </c>
      <c r="K1211" s="6" t="s">
        <v>10</v>
      </c>
      <c r="M1211" s="9">
        <v>2675</v>
      </c>
      <c r="N1211" s="6" t="s">
        <v>73</v>
      </c>
      <c r="O1211" s="6">
        <v>105711647</v>
      </c>
      <c r="P1211" s="6" t="str">
        <f>IF(ISBLANK(N1211)=FALSE,IF(ISERROR(INDEX(지갑!$B$2:$B$1048576,MATCH($N1211&amp;O1211,지갑!$J$2:$J$1048576,0))) = TRUE, "", INDEX(지갑!$B$2:$B$1048576,MATCH($N1211&amp;O1211,지갑!$J$2:$J$1048576,0))),"")</f>
        <v>exchange</v>
      </c>
      <c r="Q1211" s="6" t="str">
        <f>IF(ISBLANK(N1211)=FALSE,IF(ISERROR(INDEX(지갑!$C$2:$C$1048576,MATCH($N1211&amp;O1211,지갑!$J$2:$J$1048576,0))) = TRUE, "", INDEX(지갑!$C$2:$C$1048576,MATCH($N1211&amp;O1211,지갑!$J$2:$J$1048576,0))),"")</f>
        <v>Binance</v>
      </c>
      <c r="R1211" s="6" t="str">
        <f>IF(ISBLANK(N1211)=FALSE,IF(ISERROR(INDEX(지갑!$D$2:$D$1048576,MATCH($N1211&amp;O1211,지갑!$J$2:$J$1048576,0))) = TRUE, "", INDEX(지갑!$D$2:$D$1048576,MATCH($N1211&amp;O1211,지갑!$J$2:$J$1048576,0))),"")</f>
        <v>BBRICK</v>
      </c>
      <c r="S1211" s="6" t="s">
        <v>2301</v>
      </c>
      <c r="T1211" s="52">
        <v>44619.460798611108</v>
      </c>
      <c r="U1211" s="2" t="str">
        <f t="shared" si="108"/>
        <v>2022-02-27</v>
      </c>
    </row>
    <row r="1212" spans="1:21" ht="17">
      <c r="A1212" s="2" t="s">
        <v>3</v>
      </c>
      <c r="B1212" s="2" t="s">
        <v>171</v>
      </c>
      <c r="C1212" s="2" t="s">
        <v>2171</v>
      </c>
      <c r="D1212" s="42" t="s">
        <v>2189</v>
      </c>
      <c r="E1212" s="2">
        <v>10027</v>
      </c>
      <c r="F1212" s="2" t="str">
        <f t="shared" si="109"/>
        <v>ATOM</v>
      </c>
      <c r="G1212" s="2" t="str">
        <f>IF(INDEX(지갑!$H:$H,MATCH(A1212&amp;B1212&amp;C1212&amp;D1212&amp;E1212&amp;F1212&amp;H1212,지갑!$K:$K,0))=0, "",INDEX(지갑!$H:$H,MATCH(A1212&amp;B1212&amp;C1212&amp;D1212&amp;E1212&amp;F1212&amp;H1212,지갑!$K:$K,0)))</f>
        <v>cosmos1hjyde2kfgtl78twvhs53u5j2gcsxrt649nn8j5</v>
      </c>
      <c r="H1212" s="2" t="s">
        <v>72</v>
      </c>
      <c r="K1212" s="6" t="s">
        <v>70</v>
      </c>
      <c r="M1212" s="9">
        <v>35</v>
      </c>
      <c r="N1212" s="6" t="s">
        <v>71</v>
      </c>
      <c r="P1212" s="6" t="str">
        <f>IF(ISBLANK(N1212)=FALSE,IF(ISERROR(INDEX(지갑!$B$2:$B$1048576,MATCH($N1212&amp;O1212,지갑!$J$2:$J$1048576,0))) = TRUE, "", INDEX(지갑!$B$2:$B$1048576,MATCH($N1212&amp;O1212,지갑!$J$2:$J$1048576,0))),"")</f>
        <v/>
      </c>
      <c r="Q1212" s="6" t="str">
        <f>IF(ISBLANK(N1212)=FALSE,IF(ISERROR(INDEX(지갑!$C$2:$C$1048576,MATCH($N1212&amp;O1212,지갑!$J$2:$J$1048576,0))) = TRUE, "", INDEX(지갑!$C$2:$C$1048576,MATCH($N1212&amp;O1212,지갑!$J$2:$J$1048576,0))),"")</f>
        <v/>
      </c>
      <c r="R1212" s="6" t="str">
        <f>IF(ISBLANK(N1212)=FALSE,IF(ISERROR(INDEX(지갑!$D$2:$D$1048576,MATCH($N1212&amp;O1212,지갑!$J$2:$J$1048576,0))) = TRUE, "", INDEX(지갑!$D$2:$D$1048576,MATCH($N1212&amp;O1212,지갑!$J$2:$J$1048576,0))),"")</f>
        <v/>
      </c>
      <c r="S1212" s="6" t="s">
        <v>2302</v>
      </c>
      <c r="T1212" s="52">
        <v>44619.077708333331</v>
      </c>
      <c r="U1212" s="2" t="str">
        <f t="shared" si="108"/>
        <v>2022-02-27</v>
      </c>
    </row>
    <row r="1213" spans="1:21" ht="17">
      <c r="A1213" s="2" t="s">
        <v>3</v>
      </c>
      <c r="B1213" s="2" t="s">
        <v>171</v>
      </c>
      <c r="C1213" s="2" t="s">
        <v>2171</v>
      </c>
      <c r="D1213" s="42" t="s">
        <v>2189</v>
      </c>
      <c r="E1213" s="2">
        <v>10027</v>
      </c>
      <c r="F1213" s="2" t="str">
        <f t="shared" si="109"/>
        <v>ATOM</v>
      </c>
      <c r="G1213" s="2" t="str">
        <f>IF(INDEX(지갑!$H:$H,MATCH(A1213&amp;B1213&amp;C1213&amp;D1213&amp;E1213&amp;F1213&amp;H1213,지갑!$K:$K,0))=0, "",INDEX(지갑!$H:$H,MATCH(A1213&amp;B1213&amp;C1213&amp;D1213&amp;E1213&amp;F1213&amp;H1213,지갑!$K:$K,0)))</f>
        <v>cosmos1hjyde2kfgtl78twvhs53u5j2gcsxrt649nn8j5</v>
      </c>
      <c r="H1213" s="2" t="s">
        <v>72</v>
      </c>
      <c r="K1213" s="6" t="s">
        <v>70</v>
      </c>
      <c r="M1213" s="9">
        <v>41</v>
      </c>
      <c r="N1213" s="6" t="s">
        <v>71</v>
      </c>
      <c r="P1213" s="6" t="str">
        <f>IF(ISBLANK(N1213)=FALSE,IF(ISERROR(INDEX(지갑!$B$2:$B$1048576,MATCH($N1213&amp;O1213,지갑!$J$2:$J$1048576,0))) = TRUE, "", INDEX(지갑!$B$2:$B$1048576,MATCH($N1213&amp;O1213,지갑!$J$2:$J$1048576,0))),"")</f>
        <v/>
      </c>
      <c r="Q1213" s="6" t="str">
        <f>IF(ISBLANK(N1213)=FALSE,IF(ISERROR(INDEX(지갑!$C$2:$C$1048576,MATCH($N1213&amp;O1213,지갑!$J$2:$J$1048576,0))) = TRUE, "", INDEX(지갑!$C$2:$C$1048576,MATCH($N1213&amp;O1213,지갑!$J$2:$J$1048576,0))),"")</f>
        <v/>
      </c>
      <c r="R1213" s="6" t="str">
        <f>IF(ISBLANK(N1213)=FALSE,IF(ISERROR(INDEX(지갑!$D$2:$D$1048576,MATCH($N1213&amp;O1213,지갑!$J$2:$J$1048576,0))) = TRUE, "", INDEX(지갑!$D$2:$D$1048576,MATCH($N1213&amp;O1213,지갑!$J$2:$J$1048576,0))),"")</f>
        <v/>
      </c>
      <c r="S1213" s="6" t="s">
        <v>2303</v>
      </c>
      <c r="T1213" s="52">
        <v>44618.633761574078</v>
      </c>
      <c r="U1213" s="2" t="str">
        <f t="shared" si="108"/>
        <v>2022-02-26</v>
      </c>
    </row>
    <row r="1214" spans="1:21" ht="17">
      <c r="A1214" s="2" t="s">
        <v>3</v>
      </c>
      <c r="B1214" s="2" t="s">
        <v>171</v>
      </c>
      <c r="C1214" s="2" t="s">
        <v>2171</v>
      </c>
      <c r="D1214" s="42" t="s">
        <v>2189</v>
      </c>
      <c r="E1214" s="2">
        <v>10027</v>
      </c>
      <c r="F1214" s="2" t="str">
        <f t="shared" si="109"/>
        <v>XRP</v>
      </c>
      <c r="G1214" s="2" t="str">
        <f>IF(INDEX(지갑!$H:$H,MATCH(A1214&amp;B1214&amp;C1214&amp;D1214&amp;E1214&amp;F1214&amp;H1214,지갑!$K:$K,0))=0, "",INDEX(지갑!$H:$H,MATCH(A1214&amp;B1214&amp;C1214&amp;D1214&amp;E1214&amp;F1214&amp;H1214,지갑!$K:$K,0)))</f>
        <v>raQwCVAJVqjrVm1Nj5SFRcX8i22BhdC9WA</v>
      </c>
      <c r="H1214" s="2">
        <v>2928323236</v>
      </c>
      <c r="K1214" s="6" t="s">
        <v>10</v>
      </c>
      <c r="M1214" s="9">
        <v>5221</v>
      </c>
      <c r="N1214" s="6" t="s">
        <v>73</v>
      </c>
      <c r="O1214" s="6">
        <v>105711647</v>
      </c>
      <c r="P1214" s="6" t="str">
        <f>IF(ISBLANK(N1214)=FALSE,IF(ISERROR(INDEX(지갑!$B$2:$B$1048576,MATCH($N1214&amp;O1214,지갑!$J$2:$J$1048576,0))) = TRUE, "", INDEX(지갑!$B$2:$B$1048576,MATCH($N1214&amp;O1214,지갑!$J$2:$J$1048576,0))),"")</f>
        <v>exchange</v>
      </c>
      <c r="Q1214" s="6" t="str">
        <f>IF(ISBLANK(N1214)=FALSE,IF(ISERROR(INDEX(지갑!$C$2:$C$1048576,MATCH($N1214&amp;O1214,지갑!$J$2:$J$1048576,0))) = TRUE, "", INDEX(지갑!$C$2:$C$1048576,MATCH($N1214&amp;O1214,지갑!$J$2:$J$1048576,0))),"")</f>
        <v>Binance</v>
      </c>
      <c r="R1214" s="6" t="str">
        <f>IF(ISBLANK(N1214)=FALSE,IF(ISERROR(INDEX(지갑!$D$2:$D$1048576,MATCH($N1214&amp;O1214,지갑!$J$2:$J$1048576,0))) = TRUE, "", INDEX(지갑!$D$2:$D$1048576,MATCH($N1214&amp;O1214,지갑!$J$2:$J$1048576,0))),"")</f>
        <v>BBRICK</v>
      </c>
      <c r="S1214" s="6" t="s">
        <v>2304</v>
      </c>
      <c r="T1214" s="52">
        <v>44618.624293981484</v>
      </c>
      <c r="U1214" s="2" t="str">
        <f t="shared" si="108"/>
        <v>2022-02-26</v>
      </c>
    </row>
    <row r="1215" spans="1:21" ht="17">
      <c r="A1215" s="2" t="s">
        <v>3</v>
      </c>
      <c r="B1215" s="2" t="s">
        <v>171</v>
      </c>
      <c r="C1215" s="2" t="s">
        <v>2171</v>
      </c>
      <c r="D1215" s="42" t="s">
        <v>2189</v>
      </c>
      <c r="E1215" s="2">
        <v>10027</v>
      </c>
      <c r="F1215" s="2" t="str">
        <f t="shared" si="109"/>
        <v>ATOM</v>
      </c>
      <c r="G1215" s="2" t="str">
        <f>IF(INDEX(지갑!$H:$H,MATCH(A1215&amp;B1215&amp;C1215&amp;D1215&amp;E1215&amp;F1215&amp;H1215,지갑!$K:$K,0))=0, "",INDEX(지갑!$H:$H,MATCH(A1215&amp;B1215&amp;C1215&amp;D1215&amp;E1215&amp;F1215&amp;H1215,지갑!$K:$K,0)))</f>
        <v>cosmos1hjyde2kfgtl78twvhs53u5j2gcsxrt649nn8j5</v>
      </c>
      <c r="H1215" s="2" t="s">
        <v>72</v>
      </c>
      <c r="K1215" s="6" t="s">
        <v>70</v>
      </c>
      <c r="M1215" s="9">
        <v>43</v>
      </c>
      <c r="N1215" s="6" t="s">
        <v>71</v>
      </c>
      <c r="P1215" s="6" t="str">
        <f>IF(ISBLANK(N1215)=FALSE,IF(ISERROR(INDEX(지갑!$B$2:$B$1048576,MATCH($N1215&amp;O1215,지갑!$J$2:$J$1048576,0))) = TRUE, "", INDEX(지갑!$B$2:$B$1048576,MATCH($N1215&amp;O1215,지갑!$J$2:$J$1048576,0))),"")</f>
        <v/>
      </c>
      <c r="Q1215" s="6" t="str">
        <f>IF(ISBLANK(N1215)=FALSE,IF(ISERROR(INDEX(지갑!$C$2:$C$1048576,MATCH($N1215&amp;O1215,지갑!$J$2:$J$1048576,0))) = TRUE, "", INDEX(지갑!$C$2:$C$1048576,MATCH($N1215&amp;O1215,지갑!$J$2:$J$1048576,0))),"")</f>
        <v/>
      </c>
      <c r="R1215" s="6" t="str">
        <f>IF(ISBLANK(N1215)=FALSE,IF(ISERROR(INDEX(지갑!$D$2:$D$1048576,MATCH($N1215&amp;O1215,지갑!$J$2:$J$1048576,0))) = TRUE, "", INDEX(지갑!$D$2:$D$1048576,MATCH($N1215&amp;O1215,지갑!$J$2:$J$1048576,0))),"")</f>
        <v/>
      </c>
      <c r="S1215" s="6" t="s">
        <v>2305</v>
      </c>
      <c r="T1215" s="52">
        <v>44618.623923611114</v>
      </c>
      <c r="U1215" s="2" t="str">
        <f t="shared" si="108"/>
        <v>2022-02-26</v>
      </c>
    </row>
    <row r="1216" spans="1:21" ht="17">
      <c r="A1216" s="2" t="s">
        <v>3</v>
      </c>
      <c r="B1216" s="2" t="s">
        <v>171</v>
      </c>
      <c r="C1216" s="2" t="s">
        <v>2171</v>
      </c>
      <c r="D1216" s="42" t="s">
        <v>2189</v>
      </c>
      <c r="E1216" s="2">
        <v>10027</v>
      </c>
      <c r="F1216" s="2" t="str">
        <f t="shared" si="109"/>
        <v>XRP</v>
      </c>
      <c r="G1216" s="2" t="str">
        <f>IF(INDEX(지갑!$H:$H,MATCH(A1216&amp;B1216&amp;C1216&amp;D1216&amp;E1216&amp;F1216&amp;H1216,지갑!$K:$K,0))=0, "",INDEX(지갑!$H:$H,MATCH(A1216&amp;B1216&amp;C1216&amp;D1216&amp;E1216&amp;F1216&amp;H1216,지갑!$K:$K,0)))</f>
        <v>raQwCVAJVqjrVm1Nj5SFRcX8i22BhdC9WA</v>
      </c>
      <c r="H1216" s="2">
        <v>2928323236</v>
      </c>
      <c r="K1216" s="6" t="s">
        <v>10</v>
      </c>
      <c r="M1216" s="9">
        <v>4383</v>
      </c>
      <c r="N1216" s="6" t="s">
        <v>73</v>
      </c>
      <c r="O1216" s="6">
        <v>105711647</v>
      </c>
      <c r="P1216" s="6" t="str">
        <f>IF(ISBLANK(N1216)=FALSE,IF(ISERROR(INDEX(지갑!$B$2:$B$1048576,MATCH($N1216&amp;O1216,지갑!$J$2:$J$1048576,0))) = TRUE, "", INDEX(지갑!$B$2:$B$1048576,MATCH($N1216&amp;O1216,지갑!$J$2:$J$1048576,0))),"")</f>
        <v>exchange</v>
      </c>
      <c r="Q1216" s="6" t="str">
        <f>IF(ISBLANK(N1216)=FALSE,IF(ISERROR(INDEX(지갑!$C$2:$C$1048576,MATCH($N1216&amp;O1216,지갑!$J$2:$J$1048576,0))) = TRUE, "", INDEX(지갑!$C$2:$C$1048576,MATCH($N1216&amp;O1216,지갑!$J$2:$J$1048576,0))),"")</f>
        <v>Binance</v>
      </c>
      <c r="R1216" s="6" t="str">
        <f>IF(ISBLANK(N1216)=FALSE,IF(ISERROR(INDEX(지갑!$D$2:$D$1048576,MATCH($N1216&amp;O1216,지갑!$J$2:$J$1048576,0))) = TRUE, "", INDEX(지갑!$D$2:$D$1048576,MATCH($N1216&amp;O1216,지갑!$J$2:$J$1048576,0))),"")</f>
        <v>BBRICK</v>
      </c>
      <c r="S1216" s="6" t="s">
        <v>2306</v>
      </c>
      <c r="T1216" s="52">
        <v>44618.616886574076</v>
      </c>
      <c r="U1216" s="2" t="str">
        <f t="shared" si="108"/>
        <v>2022-02-26</v>
      </c>
    </row>
    <row r="1217" spans="1:21" ht="17">
      <c r="A1217" s="2" t="s">
        <v>3</v>
      </c>
      <c r="B1217" s="2" t="s">
        <v>171</v>
      </c>
      <c r="C1217" s="2" t="s">
        <v>2171</v>
      </c>
      <c r="D1217" s="42" t="s">
        <v>2189</v>
      </c>
      <c r="E1217" s="2">
        <v>10027</v>
      </c>
      <c r="F1217" s="2" t="str">
        <f t="shared" si="109"/>
        <v>ATOM</v>
      </c>
      <c r="G1217" s="2" t="str">
        <f>IF(INDEX(지갑!$H:$H,MATCH(A1217&amp;B1217&amp;C1217&amp;D1217&amp;E1217&amp;F1217&amp;H1217,지갑!$K:$K,0))=0, "",INDEX(지갑!$H:$H,MATCH(A1217&amp;B1217&amp;C1217&amp;D1217&amp;E1217&amp;F1217&amp;H1217,지갑!$K:$K,0)))</f>
        <v>cosmos1hjyde2kfgtl78twvhs53u5j2gcsxrt649nn8j5</v>
      </c>
      <c r="H1217" s="2" t="s">
        <v>72</v>
      </c>
      <c r="K1217" s="6" t="s">
        <v>70</v>
      </c>
      <c r="M1217" s="9">
        <v>42</v>
      </c>
      <c r="N1217" s="6" t="s">
        <v>71</v>
      </c>
      <c r="P1217" s="6" t="str">
        <f>IF(ISBLANK(N1217)=FALSE,IF(ISERROR(INDEX(지갑!$B$2:$B$1048576,MATCH($N1217&amp;O1217,지갑!$J$2:$J$1048576,0))) = TRUE, "", INDEX(지갑!$B$2:$B$1048576,MATCH($N1217&amp;O1217,지갑!$J$2:$J$1048576,0))),"")</f>
        <v/>
      </c>
      <c r="Q1217" s="6" t="str">
        <f>IF(ISBLANK(N1217)=FALSE,IF(ISERROR(INDEX(지갑!$C$2:$C$1048576,MATCH($N1217&amp;O1217,지갑!$J$2:$J$1048576,0))) = TRUE, "", INDEX(지갑!$C$2:$C$1048576,MATCH($N1217&amp;O1217,지갑!$J$2:$J$1048576,0))),"")</f>
        <v/>
      </c>
      <c r="R1217" s="6" t="str">
        <f>IF(ISBLANK(N1217)=FALSE,IF(ISERROR(INDEX(지갑!$D$2:$D$1048576,MATCH($N1217&amp;O1217,지갑!$J$2:$J$1048576,0))) = TRUE, "", INDEX(지갑!$D$2:$D$1048576,MATCH($N1217&amp;O1217,지갑!$J$2:$J$1048576,0))),"")</f>
        <v/>
      </c>
      <c r="S1217" s="6" t="s">
        <v>2307</v>
      </c>
      <c r="T1217" s="52">
        <v>44618.620405092595</v>
      </c>
      <c r="U1217" s="2" t="str">
        <f t="shared" si="108"/>
        <v>2022-02-26</v>
      </c>
    </row>
    <row r="1218" spans="1:21" ht="17">
      <c r="A1218" s="2" t="s">
        <v>3</v>
      </c>
      <c r="B1218" s="2" t="s">
        <v>171</v>
      </c>
      <c r="C1218" s="2" t="s">
        <v>2171</v>
      </c>
      <c r="D1218" s="42" t="s">
        <v>2189</v>
      </c>
      <c r="E1218" s="2">
        <v>10027</v>
      </c>
      <c r="F1218" s="2" t="str">
        <f t="shared" si="109"/>
        <v>XRP</v>
      </c>
      <c r="G1218" s="2" t="str">
        <f>IF(INDEX(지갑!$H:$H,MATCH(A1218&amp;B1218&amp;C1218&amp;D1218&amp;E1218&amp;F1218&amp;H1218,지갑!$K:$K,0))=0, "",INDEX(지갑!$H:$H,MATCH(A1218&amp;B1218&amp;C1218&amp;D1218&amp;E1218&amp;F1218&amp;H1218,지갑!$K:$K,0)))</f>
        <v>raQwCVAJVqjrVm1Nj5SFRcX8i22BhdC9WA</v>
      </c>
      <c r="H1218" s="2">
        <v>2928323236</v>
      </c>
      <c r="K1218" s="6" t="s">
        <v>10</v>
      </c>
      <c r="M1218" s="9">
        <v>4280</v>
      </c>
      <c r="N1218" s="6" t="s">
        <v>73</v>
      </c>
      <c r="O1218" s="6">
        <v>105711647</v>
      </c>
      <c r="P1218" s="6" t="str">
        <f>IF(ISBLANK(N1218)=FALSE,IF(ISERROR(INDEX(지갑!$B$2:$B$1048576,MATCH($N1218&amp;O1218,지갑!$J$2:$J$1048576,0))) = TRUE, "", INDEX(지갑!$B$2:$B$1048576,MATCH($N1218&amp;O1218,지갑!$J$2:$J$1048576,0))),"")</f>
        <v>exchange</v>
      </c>
      <c r="Q1218" s="6" t="str">
        <f>IF(ISBLANK(N1218)=FALSE,IF(ISERROR(INDEX(지갑!$C$2:$C$1048576,MATCH($N1218&amp;O1218,지갑!$J$2:$J$1048576,0))) = TRUE, "", INDEX(지갑!$C$2:$C$1048576,MATCH($N1218&amp;O1218,지갑!$J$2:$J$1048576,0))),"")</f>
        <v>Binance</v>
      </c>
      <c r="R1218" s="6" t="str">
        <f>IF(ISBLANK(N1218)=FALSE,IF(ISERROR(INDEX(지갑!$D$2:$D$1048576,MATCH($N1218&amp;O1218,지갑!$J$2:$J$1048576,0))) = TRUE, "", INDEX(지갑!$D$2:$D$1048576,MATCH($N1218&amp;O1218,지갑!$J$2:$J$1048576,0))),"")</f>
        <v>BBRICK</v>
      </c>
      <c r="S1218" s="6" t="s">
        <v>2308</v>
      </c>
      <c r="T1218" s="52">
        <v>44618.614074074074</v>
      </c>
      <c r="U1218" s="2" t="str">
        <f t="shared" si="108"/>
        <v>2022-02-26</v>
      </c>
    </row>
    <row r="1219" spans="1:21" ht="17">
      <c r="A1219" s="2" t="s">
        <v>3</v>
      </c>
      <c r="B1219" s="2" t="s">
        <v>171</v>
      </c>
      <c r="C1219" s="2" t="s">
        <v>2171</v>
      </c>
      <c r="D1219" s="42" t="s">
        <v>2189</v>
      </c>
      <c r="E1219" s="2">
        <v>10027</v>
      </c>
      <c r="F1219" s="2" t="str">
        <f t="shared" si="109"/>
        <v>XRP</v>
      </c>
      <c r="G1219" s="2" t="str">
        <f>IF(INDEX(지갑!$H:$H,MATCH(A1219&amp;B1219&amp;C1219&amp;D1219&amp;E1219&amp;F1219&amp;H1219,지갑!$K:$K,0))=0, "",INDEX(지갑!$H:$H,MATCH(A1219&amp;B1219&amp;C1219&amp;D1219&amp;E1219&amp;F1219&amp;H1219,지갑!$K:$K,0)))</f>
        <v>raQwCVAJVqjrVm1Nj5SFRcX8i22BhdC9WA</v>
      </c>
      <c r="H1219" s="2">
        <v>2928323236</v>
      </c>
      <c r="K1219" s="6" t="s">
        <v>10</v>
      </c>
      <c r="M1219" s="9">
        <v>4717</v>
      </c>
      <c r="N1219" s="6" t="s">
        <v>73</v>
      </c>
      <c r="O1219" s="6">
        <v>105711647</v>
      </c>
      <c r="P1219" s="6" t="str">
        <f>IF(ISBLANK(N1219)=FALSE,IF(ISERROR(INDEX(지갑!$B$2:$B$1048576,MATCH($N1219&amp;O1219,지갑!$J$2:$J$1048576,0))) = TRUE, "", INDEX(지갑!$B$2:$B$1048576,MATCH($N1219&amp;O1219,지갑!$J$2:$J$1048576,0))),"")</f>
        <v>exchange</v>
      </c>
      <c r="Q1219" s="6" t="str">
        <f>IF(ISBLANK(N1219)=FALSE,IF(ISERROR(INDEX(지갑!$C$2:$C$1048576,MATCH($N1219&amp;O1219,지갑!$J$2:$J$1048576,0))) = TRUE, "", INDEX(지갑!$C$2:$C$1048576,MATCH($N1219&amp;O1219,지갑!$J$2:$J$1048576,0))),"")</f>
        <v>Binance</v>
      </c>
      <c r="R1219" s="6" t="str">
        <f>IF(ISBLANK(N1219)=FALSE,IF(ISERROR(INDEX(지갑!$D$2:$D$1048576,MATCH($N1219&amp;O1219,지갑!$J$2:$J$1048576,0))) = TRUE, "", INDEX(지갑!$D$2:$D$1048576,MATCH($N1219&amp;O1219,지갑!$J$2:$J$1048576,0))),"")</f>
        <v>BBRICK</v>
      </c>
      <c r="S1219" s="6" t="s">
        <v>2309</v>
      </c>
      <c r="T1219" s="52">
        <v>44618.609513888892</v>
      </c>
      <c r="U1219" s="2" t="str">
        <f t="shared" ref="U1219:U1282" si="110">TEXT(T1219, "yyyy-mm-dd")</f>
        <v>2022-02-26</v>
      </c>
    </row>
    <row r="1220" spans="1:21" ht="17">
      <c r="A1220" s="2" t="s">
        <v>3</v>
      </c>
      <c r="B1220" s="2" t="s">
        <v>171</v>
      </c>
      <c r="C1220" s="2" t="s">
        <v>2171</v>
      </c>
      <c r="D1220" s="42" t="s">
        <v>2189</v>
      </c>
      <c r="E1220" s="2">
        <v>10027</v>
      </c>
      <c r="F1220" s="2" t="str">
        <f t="shared" si="109"/>
        <v>XRP</v>
      </c>
      <c r="G1220" s="2" t="str">
        <f>IF(INDEX(지갑!$H:$H,MATCH(A1220&amp;B1220&amp;C1220&amp;D1220&amp;E1220&amp;F1220&amp;H1220,지갑!$K:$K,0))=0, "",INDEX(지갑!$H:$H,MATCH(A1220&amp;B1220&amp;C1220&amp;D1220&amp;E1220&amp;F1220&amp;H1220,지갑!$K:$K,0)))</f>
        <v>raQwCVAJVqjrVm1Nj5SFRcX8i22BhdC9WA</v>
      </c>
      <c r="H1220" s="2">
        <v>2928323236</v>
      </c>
      <c r="K1220" s="6" t="s">
        <v>10</v>
      </c>
      <c r="M1220" s="9">
        <v>3750</v>
      </c>
      <c r="N1220" s="6" t="s">
        <v>73</v>
      </c>
      <c r="O1220" s="6">
        <v>105711647</v>
      </c>
      <c r="P1220" s="6" t="str">
        <f>IF(ISBLANK(N1220)=FALSE,IF(ISERROR(INDEX(지갑!$B$2:$B$1048576,MATCH($N1220&amp;O1220,지갑!$J$2:$J$1048576,0))) = TRUE, "", INDEX(지갑!$B$2:$B$1048576,MATCH($N1220&amp;O1220,지갑!$J$2:$J$1048576,0))),"")</f>
        <v>exchange</v>
      </c>
      <c r="Q1220" s="6" t="str">
        <f>IF(ISBLANK(N1220)=FALSE,IF(ISERROR(INDEX(지갑!$C$2:$C$1048576,MATCH($N1220&amp;O1220,지갑!$J$2:$J$1048576,0))) = TRUE, "", INDEX(지갑!$C$2:$C$1048576,MATCH($N1220&amp;O1220,지갑!$J$2:$J$1048576,0))),"")</f>
        <v>Binance</v>
      </c>
      <c r="R1220" s="6" t="str">
        <f>IF(ISBLANK(N1220)=FALSE,IF(ISERROR(INDEX(지갑!$D$2:$D$1048576,MATCH($N1220&amp;O1220,지갑!$J$2:$J$1048576,0))) = TRUE, "", INDEX(지갑!$D$2:$D$1048576,MATCH($N1220&amp;O1220,지갑!$J$2:$J$1048576,0))),"")</f>
        <v>BBRICK</v>
      </c>
      <c r="S1220" s="6" t="s">
        <v>2310</v>
      </c>
      <c r="T1220" s="52">
        <v>44618.579247685186</v>
      </c>
      <c r="U1220" s="2" t="str">
        <f t="shared" si="110"/>
        <v>2022-02-26</v>
      </c>
    </row>
    <row r="1221" spans="1:21" ht="17">
      <c r="A1221" s="2" t="s">
        <v>3</v>
      </c>
      <c r="B1221" s="2" t="s">
        <v>171</v>
      </c>
      <c r="C1221" s="2" t="s">
        <v>2171</v>
      </c>
      <c r="D1221" s="42" t="s">
        <v>2189</v>
      </c>
      <c r="E1221" s="2">
        <v>10027</v>
      </c>
      <c r="F1221" s="2" t="str">
        <f t="shared" si="109"/>
        <v>XRP</v>
      </c>
      <c r="G1221" s="2" t="str">
        <f>IF(INDEX(지갑!$H:$H,MATCH(A1221&amp;B1221&amp;C1221&amp;D1221&amp;E1221&amp;F1221&amp;H1221,지갑!$K:$K,0))=0, "",INDEX(지갑!$H:$H,MATCH(A1221&amp;B1221&amp;C1221&amp;D1221&amp;E1221&amp;F1221&amp;H1221,지갑!$K:$K,0)))</f>
        <v>raQwCVAJVqjrVm1Nj5SFRcX8i22BhdC9WA</v>
      </c>
      <c r="H1221" s="2">
        <v>2928323236</v>
      </c>
      <c r="K1221" s="6" t="s">
        <v>10</v>
      </c>
      <c r="M1221" s="9">
        <v>5898</v>
      </c>
      <c r="N1221" s="6" t="s">
        <v>73</v>
      </c>
      <c r="O1221" s="6">
        <v>105711647</v>
      </c>
      <c r="P1221" s="6" t="str">
        <f>IF(ISBLANK(N1221)=FALSE,IF(ISERROR(INDEX(지갑!$B$2:$B$1048576,MATCH($N1221&amp;O1221,지갑!$J$2:$J$1048576,0))) = TRUE, "", INDEX(지갑!$B$2:$B$1048576,MATCH($N1221&amp;O1221,지갑!$J$2:$J$1048576,0))),"")</f>
        <v>exchange</v>
      </c>
      <c r="Q1221" s="6" t="str">
        <f>IF(ISBLANK(N1221)=FALSE,IF(ISERROR(INDEX(지갑!$C$2:$C$1048576,MATCH($N1221&amp;O1221,지갑!$J$2:$J$1048576,0))) = TRUE, "", INDEX(지갑!$C$2:$C$1048576,MATCH($N1221&amp;O1221,지갑!$J$2:$J$1048576,0))),"")</f>
        <v>Binance</v>
      </c>
      <c r="R1221" s="6" t="str">
        <f>IF(ISBLANK(N1221)=FALSE,IF(ISERROR(INDEX(지갑!$D$2:$D$1048576,MATCH($N1221&amp;O1221,지갑!$J$2:$J$1048576,0))) = TRUE, "", INDEX(지갑!$D$2:$D$1048576,MATCH($N1221&amp;O1221,지갑!$J$2:$J$1048576,0))),"")</f>
        <v>BBRICK</v>
      </c>
      <c r="S1221" s="6" t="s">
        <v>2311</v>
      </c>
      <c r="T1221" s="52">
        <v>44618.563425925924</v>
      </c>
      <c r="U1221" s="2" t="str">
        <f t="shared" si="110"/>
        <v>2022-02-26</v>
      </c>
    </row>
    <row r="1222" spans="1:21" ht="17">
      <c r="A1222" s="2" t="s">
        <v>3</v>
      </c>
      <c r="B1222" s="2" t="s">
        <v>171</v>
      </c>
      <c r="C1222" s="2" t="s">
        <v>2171</v>
      </c>
      <c r="D1222" s="42" t="s">
        <v>2189</v>
      </c>
      <c r="E1222" s="2">
        <v>10027</v>
      </c>
      <c r="F1222" s="2" t="str">
        <f t="shared" si="109"/>
        <v>ATOM</v>
      </c>
      <c r="G1222" s="2" t="str">
        <f>IF(INDEX(지갑!$H:$H,MATCH(A1222&amp;B1222&amp;C1222&amp;D1222&amp;E1222&amp;F1222&amp;H1222,지갑!$K:$K,0))=0, "",INDEX(지갑!$H:$H,MATCH(A1222&amp;B1222&amp;C1222&amp;D1222&amp;E1222&amp;F1222&amp;H1222,지갑!$K:$K,0)))</f>
        <v>cosmos1hjyde2kfgtl78twvhs53u5j2gcsxrt649nn8j5</v>
      </c>
      <c r="H1222" s="2" t="s">
        <v>72</v>
      </c>
      <c r="K1222" s="6" t="s">
        <v>70</v>
      </c>
      <c r="M1222" s="9">
        <v>78</v>
      </c>
      <c r="N1222" s="6" t="s">
        <v>71</v>
      </c>
      <c r="P1222" s="6" t="str">
        <f>IF(ISBLANK(N1222)=FALSE,IF(ISERROR(INDEX(지갑!$B$2:$B$1048576,MATCH($N1222&amp;O1222,지갑!$J$2:$J$1048576,0))) = TRUE, "", INDEX(지갑!$B$2:$B$1048576,MATCH($N1222&amp;O1222,지갑!$J$2:$J$1048576,0))),"")</f>
        <v/>
      </c>
      <c r="Q1222" s="6" t="str">
        <f>IF(ISBLANK(N1222)=FALSE,IF(ISERROR(INDEX(지갑!$C$2:$C$1048576,MATCH($N1222&amp;O1222,지갑!$J$2:$J$1048576,0))) = TRUE, "", INDEX(지갑!$C$2:$C$1048576,MATCH($N1222&amp;O1222,지갑!$J$2:$J$1048576,0))),"")</f>
        <v/>
      </c>
      <c r="R1222" s="6" t="str">
        <f>IF(ISBLANK(N1222)=FALSE,IF(ISERROR(INDEX(지갑!$D$2:$D$1048576,MATCH($N1222&amp;O1222,지갑!$J$2:$J$1048576,0))) = TRUE, "", INDEX(지갑!$D$2:$D$1048576,MATCH($N1222&amp;O1222,지갑!$J$2:$J$1048576,0))),"")</f>
        <v/>
      </c>
      <c r="S1222" s="6" t="s">
        <v>2312</v>
      </c>
      <c r="T1222" s="52">
        <v>44618.56763888889</v>
      </c>
      <c r="U1222" s="2" t="str">
        <f t="shared" si="110"/>
        <v>2022-02-26</v>
      </c>
    </row>
    <row r="1223" spans="1:21" ht="17">
      <c r="A1223" s="2" t="s">
        <v>3</v>
      </c>
      <c r="B1223" s="2" t="s">
        <v>171</v>
      </c>
      <c r="C1223" s="2" t="s">
        <v>2171</v>
      </c>
      <c r="D1223" s="42" t="s">
        <v>2189</v>
      </c>
      <c r="E1223" s="2">
        <v>10027</v>
      </c>
      <c r="F1223" s="2" t="str">
        <f t="shared" si="109"/>
        <v>BTC</v>
      </c>
      <c r="G1223" s="2" t="str">
        <f>IF(INDEX(지갑!$H:$H,MATCH(A1223&amp;B1223&amp;C1223&amp;D1223&amp;E1223&amp;F1223&amp;H1223,지갑!$K:$K,0))=0, "",INDEX(지갑!$H:$H,MATCH(A1223&amp;B1223&amp;C1223&amp;D1223&amp;E1223&amp;F1223&amp;H1223,지갑!$K:$K,0)))</f>
        <v>374LRSWxDhVMJGYVdvawesWpuHxR6toVaG</v>
      </c>
      <c r="K1223" s="6" t="s">
        <v>9</v>
      </c>
      <c r="M1223" s="9">
        <v>10</v>
      </c>
      <c r="N1223" s="6" t="s">
        <v>69</v>
      </c>
      <c r="P1223" s="6" t="str">
        <f>IF(ISBLANK(N1223)=FALSE,IF(ISERROR(INDEX(지갑!$B$2:$B$1048576,MATCH($N1223&amp;O1223,지갑!$J$2:$J$1048576,0))) = TRUE, "", INDEX(지갑!$B$2:$B$1048576,MATCH($N1223&amp;O1223,지갑!$J$2:$J$1048576,0))),"")</f>
        <v>exchange</v>
      </c>
      <c r="Q1223" s="6" t="str">
        <f>IF(ISBLANK(N1223)=FALSE,IF(ISERROR(INDEX(지갑!$C$2:$C$1048576,MATCH($N1223&amp;O1223,지갑!$J$2:$J$1048576,0))) = TRUE, "", INDEX(지갑!$C$2:$C$1048576,MATCH($N1223&amp;O1223,지갑!$J$2:$J$1048576,0))),"")</f>
        <v>Binance</v>
      </c>
      <c r="R1223" s="6" t="str">
        <f>IF(ISBLANK(N1223)=FALSE,IF(ISERROR(INDEX(지갑!$D$2:$D$1048576,MATCH($N1223&amp;O1223,지갑!$J$2:$J$1048576,0))) = TRUE, "", INDEX(지갑!$D$2:$D$1048576,MATCH($N1223&amp;O1223,지갑!$J$2:$J$1048576,0))),"")</f>
        <v>BBRICK</v>
      </c>
      <c r="S1223" s="6" t="s">
        <v>2313</v>
      </c>
      <c r="T1223" s="52">
        <v>44617.9534375</v>
      </c>
      <c r="U1223" s="2" t="str">
        <f t="shared" si="110"/>
        <v>2022-02-25</v>
      </c>
    </row>
    <row r="1224" spans="1:21" ht="17">
      <c r="A1224" s="2" t="s">
        <v>3</v>
      </c>
      <c r="B1224" s="2" t="s">
        <v>171</v>
      </c>
      <c r="C1224" s="2" t="s">
        <v>2171</v>
      </c>
      <c r="D1224" s="42" t="s">
        <v>2189</v>
      </c>
      <c r="E1224" s="2">
        <v>10027</v>
      </c>
      <c r="F1224" s="2" t="str">
        <f t="shared" si="109"/>
        <v>BTC</v>
      </c>
      <c r="G1224" s="2" t="str">
        <f>IF(INDEX(지갑!$H:$H,MATCH(A1224&amp;B1224&amp;C1224&amp;D1224&amp;E1224&amp;F1224&amp;H1224,지갑!$K:$K,0))=0, "",INDEX(지갑!$H:$H,MATCH(A1224&amp;B1224&amp;C1224&amp;D1224&amp;E1224&amp;F1224&amp;H1224,지갑!$K:$K,0)))</f>
        <v>374LRSWxDhVMJGYVdvawesWpuHxR6toVaG</v>
      </c>
      <c r="K1224" s="6" t="s">
        <v>9</v>
      </c>
      <c r="M1224" s="9">
        <v>8</v>
      </c>
      <c r="N1224" s="6" t="s">
        <v>69</v>
      </c>
      <c r="P1224" s="6" t="str">
        <f>IF(ISBLANK(N1224)=FALSE,IF(ISERROR(INDEX(지갑!$B$2:$B$1048576,MATCH($N1224&amp;O1224,지갑!$J$2:$J$1048576,0))) = TRUE, "", INDEX(지갑!$B$2:$B$1048576,MATCH($N1224&amp;O1224,지갑!$J$2:$J$1048576,0))),"")</f>
        <v>exchange</v>
      </c>
      <c r="Q1224" s="6" t="str">
        <f>IF(ISBLANK(N1224)=FALSE,IF(ISERROR(INDEX(지갑!$C$2:$C$1048576,MATCH($N1224&amp;O1224,지갑!$J$2:$J$1048576,0))) = TRUE, "", INDEX(지갑!$C$2:$C$1048576,MATCH($N1224&amp;O1224,지갑!$J$2:$J$1048576,0))),"")</f>
        <v>Binance</v>
      </c>
      <c r="R1224" s="6" t="str">
        <f>IF(ISBLANK(N1224)=FALSE,IF(ISERROR(INDEX(지갑!$D$2:$D$1048576,MATCH($N1224&amp;O1224,지갑!$J$2:$J$1048576,0))) = TRUE, "", INDEX(지갑!$D$2:$D$1048576,MATCH($N1224&amp;O1224,지갑!$J$2:$J$1048576,0))),"")</f>
        <v>BBRICK</v>
      </c>
      <c r="S1224" s="6" t="s">
        <v>2314</v>
      </c>
      <c r="T1224" s="52">
        <v>44617.922800925924</v>
      </c>
      <c r="U1224" s="2" t="str">
        <f t="shared" si="110"/>
        <v>2022-02-25</v>
      </c>
    </row>
    <row r="1225" spans="1:21" ht="17">
      <c r="A1225" s="2" t="s">
        <v>3</v>
      </c>
      <c r="B1225" s="2" t="s">
        <v>171</v>
      </c>
      <c r="C1225" s="2" t="s">
        <v>2171</v>
      </c>
      <c r="D1225" s="42" t="s">
        <v>2189</v>
      </c>
      <c r="E1225" s="2">
        <v>10027</v>
      </c>
      <c r="F1225" s="2" t="str">
        <f t="shared" si="109"/>
        <v>XRP</v>
      </c>
      <c r="G1225" s="2" t="str">
        <f>IF(INDEX(지갑!$H:$H,MATCH(A1225&amp;B1225&amp;C1225&amp;D1225&amp;E1225&amp;F1225&amp;H1225,지갑!$K:$K,0))=0, "",INDEX(지갑!$H:$H,MATCH(A1225&amp;B1225&amp;C1225&amp;D1225&amp;E1225&amp;F1225&amp;H1225,지갑!$K:$K,0)))</f>
        <v>raQwCVAJVqjrVm1Nj5SFRcX8i22BhdC9WA</v>
      </c>
      <c r="H1225" s="2">
        <v>2928323236</v>
      </c>
      <c r="K1225" s="6" t="s">
        <v>10</v>
      </c>
      <c r="M1225" s="9">
        <v>7571</v>
      </c>
      <c r="N1225" s="6" t="s">
        <v>73</v>
      </c>
      <c r="O1225" s="6">
        <v>105711647</v>
      </c>
      <c r="P1225" s="6" t="str">
        <f>IF(ISBLANK(N1225)=FALSE,IF(ISERROR(INDEX(지갑!$B$2:$B$1048576,MATCH($N1225&amp;O1225,지갑!$J$2:$J$1048576,0))) = TRUE, "", INDEX(지갑!$B$2:$B$1048576,MATCH($N1225&amp;O1225,지갑!$J$2:$J$1048576,0))),"")</f>
        <v>exchange</v>
      </c>
      <c r="Q1225" s="6" t="str">
        <f>IF(ISBLANK(N1225)=FALSE,IF(ISERROR(INDEX(지갑!$C$2:$C$1048576,MATCH($N1225&amp;O1225,지갑!$J$2:$J$1048576,0))) = TRUE, "", INDEX(지갑!$C$2:$C$1048576,MATCH($N1225&amp;O1225,지갑!$J$2:$J$1048576,0))),"")</f>
        <v>Binance</v>
      </c>
      <c r="R1225" s="6" t="str">
        <f>IF(ISBLANK(N1225)=FALSE,IF(ISERROR(INDEX(지갑!$D$2:$D$1048576,MATCH($N1225&amp;O1225,지갑!$J$2:$J$1048576,0))) = TRUE, "", INDEX(지갑!$D$2:$D$1048576,MATCH($N1225&amp;O1225,지갑!$J$2:$J$1048576,0))),"")</f>
        <v>BBRICK</v>
      </c>
      <c r="S1225" s="6" t="s">
        <v>2315</v>
      </c>
      <c r="T1225" s="52">
        <v>44617.502569444441</v>
      </c>
      <c r="U1225" s="2" t="str">
        <f t="shared" si="110"/>
        <v>2022-02-25</v>
      </c>
    </row>
    <row r="1226" spans="1:21" ht="17">
      <c r="A1226" s="2" t="s">
        <v>3</v>
      </c>
      <c r="B1226" s="2" t="s">
        <v>171</v>
      </c>
      <c r="C1226" s="2" t="s">
        <v>2171</v>
      </c>
      <c r="D1226" s="42" t="s">
        <v>2189</v>
      </c>
      <c r="E1226" s="2">
        <v>10027</v>
      </c>
      <c r="F1226" s="2" t="str">
        <f t="shared" si="109"/>
        <v>BTC</v>
      </c>
      <c r="G1226" s="2" t="str">
        <f>IF(INDEX(지갑!$H:$H,MATCH(A1226&amp;B1226&amp;C1226&amp;D1226&amp;E1226&amp;F1226&amp;H1226,지갑!$K:$K,0))=0, "",INDEX(지갑!$H:$H,MATCH(A1226&amp;B1226&amp;C1226&amp;D1226&amp;E1226&amp;F1226&amp;H1226,지갑!$K:$K,0)))</f>
        <v>374LRSWxDhVMJGYVdvawesWpuHxR6toVaG</v>
      </c>
      <c r="K1226" s="6" t="s">
        <v>9</v>
      </c>
      <c r="M1226" s="9">
        <v>11</v>
      </c>
      <c r="N1226" s="6" t="s">
        <v>69</v>
      </c>
      <c r="P1226" s="6" t="str">
        <f>IF(ISBLANK(N1226)=FALSE,IF(ISERROR(INDEX(지갑!$B$2:$B$1048576,MATCH($N1226&amp;O1226,지갑!$J$2:$J$1048576,0))) = TRUE, "", INDEX(지갑!$B$2:$B$1048576,MATCH($N1226&amp;O1226,지갑!$J$2:$J$1048576,0))),"")</f>
        <v>exchange</v>
      </c>
      <c r="Q1226" s="6" t="str">
        <f>IF(ISBLANK(N1226)=FALSE,IF(ISERROR(INDEX(지갑!$C$2:$C$1048576,MATCH($N1226&amp;O1226,지갑!$J$2:$J$1048576,0))) = TRUE, "", INDEX(지갑!$C$2:$C$1048576,MATCH($N1226&amp;O1226,지갑!$J$2:$J$1048576,0))),"")</f>
        <v>Binance</v>
      </c>
      <c r="R1226" s="6" t="str">
        <f>IF(ISBLANK(N1226)=FALSE,IF(ISERROR(INDEX(지갑!$D$2:$D$1048576,MATCH($N1226&amp;O1226,지갑!$J$2:$J$1048576,0))) = TRUE, "", INDEX(지갑!$D$2:$D$1048576,MATCH($N1226&amp;O1226,지갑!$J$2:$J$1048576,0))),"")</f>
        <v>BBRICK</v>
      </c>
      <c r="S1226" s="6" t="s">
        <v>2316</v>
      </c>
      <c r="T1226" s="52">
        <v>44616.752604166664</v>
      </c>
      <c r="U1226" s="2" t="str">
        <f t="shared" si="110"/>
        <v>2022-02-24</v>
      </c>
    </row>
    <row r="1227" spans="1:21" ht="17">
      <c r="A1227" s="2" t="s">
        <v>3</v>
      </c>
      <c r="B1227" s="2" t="s">
        <v>171</v>
      </c>
      <c r="C1227" s="2" t="s">
        <v>2171</v>
      </c>
      <c r="D1227" s="42" t="s">
        <v>2189</v>
      </c>
      <c r="E1227" s="2">
        <v>10027</v>
      </c>
      <c r="F1227" s="2" t="str">
        <f t="shared" si="109"/>
        <v>ATOM</v>
      </c>
      <c r="G1227" s="2" t="str">
        <f>IF(INDEX(지갑!$H:$H,MATCH(A1227&amp;B1227&amp;C1227&amp;D1227&amp;E1227&amp;F1227&amp;H1227,지갑!$K:$K,0))=0, "",INDEX(지갑!$H:$H,MATCH(A1227&amp;B1227&amp;C1227&amp;D1227&amp;E1227&amp;F1227&amp;H1227,지갑!$K:$K,0)))</f>
        <v>cosmos1hjyde2kfgtl78twvhs53u5j2gcsxrt649nn8j5</v>
      </c>
      <c r="H1227" s="2" t="s">
        <v>72</v>
      </c>
      <c r="K1227" s="6" t="s">
        <v>70</v>
      </c>
      <c r="M1227" s="9">
        <v>217</v>
      </c>
      <c r="N1227" s="6" t="s">
        <v>71</v>
      </c>
      <c r="P1227" s="6" t="str">
        <f>IF(ISBLANK(N1227)=FALSE,IF(ISERROR(INDEX(지갑!$B$2:$B$1048576,MATCH($N1227&amp;O1227,지갑!$J$2:$J$1048576,0))) = TRUE, "", INDEX(지갑!$B$2:$B$1048576,MATCH($N1227&amp;O1227,지갑!$J$2:$J$1048576,0))),"")</f>
        <v/>
      </c>
      <c r="Q1227" s="6" t="str">
        <f>IF(ISBLANK(N1227)=FALSE,IF(ISERROR(INDEX(지갑!$C$2:$C$1048576,MATCH($N1227&amp;O1227,지갑!$J$2:$J$1048576,0))) = TRUE, "", INDEX(지갑!$C$2:$C$1048576,MATCH($N1227&amp;O1227,지갑!$J$2:$J$1048576,0))),"")</f>
        <v/>
      </c>
      <c r="R1227" s="6" t="str">
        <f>IF(ISBLANK(N1227)=FALSE,IF(ISERROR(INDEX(지갑!$D$2:$D$1048576,MATCH($N1227&amp;O1227,지갑!$J$2:$J$1048576,0))) = TRUE, "", INDEX(지갑!$D$2:$D$1048576,MATCH($N1227&amp;O1227,지갑!$J$2:$J$1048576,0))),"")</f>
        <v/>
      </c>
      <c r="S1227" s="6" t="s">
        <v>2317</v>
      </c>
      <c r="T1227" s="52">
        <v>44614.50986111111</v>
      </c>
      <c r="U1227" s="2" t="str">
        <f t="shared" si="110"/>
        <v>2022-02-22</v>
      </c>
    </row>
    <row r="1228" spans="1:21" ht="17">
      <c r="A1228" s="2" t="s">
        <v>3</v>
      </c>
      <c r="B1228" s="2" t="s">
        <v>171</v>
      </c>
      <c r="C1228" s="2" t="s">
        <v>2171</v>
      </c>
      <c r="D1228" s="42" t="s">
        <v>2189</v>
      </c>
      <c r="E1228" s="2">
        <v>10027</v>
      </c>
      <c r="F1228" s="2" t="str">
        <f t="shared" si="109"/>
        <v>ETH</v>
      </c>
      <c r="G1228" s="2" t="str">
        <f>IF(INDEX(지갑!$H:$H,MATCH(A1228&amp;B1228&amp;C1228&amp;D1228&amp;E1228&amp;F1228&amp;H1228,지갑!$K:$K,0))=0, "",INDEX(지갑!$H:$H,MATCH(A1228&amp;B1228&amp;C1228&amp;D1228&amp;E1228&amp;F1228&amp;H1228,지갑!$K:$K,0)))</f>
        <v>0xe3115c061ee15fc7a14a3f70a917313c32611345</v>
      </c>
      <c r="K1228" s="6" t="s">
        <v>11</v>
      </c>
      <c r="M1228" s="9">
        <v>88</v>
      </c>
      <c r="N1228" s="6" t="s">
        <v>68</v>
      </c>
      <c r="P1228" s="6" t="str">
        <f>IF(ISBLANK(N1228)=FALSE,IF(ISERROR(INDEX(지갑!$B$2:$B$1048576,MATCH($N1228&amp;O1228,지갑!$J$2:$J$1048576,0))) = TRUE, "", INDEX(지갑!$B$2:$B$1048576,MATCH($N1228&amp;O1228,지갑!$J$2:$J$1048576,0))),"")</f>
        <v>exchange</v>
      </c>
      <c r="Q1228" s="6" t="str">
        <f>IF(ISBLANK(N1228)=FALSE,IF(ISERROR(INDEX(지갑!$C$2:$C$1048576,MATCH($N1228&amp;O1228,지갑!$J$2:$J$1048576,0))) = TRUE, "", INDEX(지갑!$C$2:$C$1048576,MATCH($N1228&amp;O1228,지갑!$J$2:$J$1048576,0))),"")</f>
        <v>Binance</v>
      </c>
      <c r="R1228" s="6" t="str">
        <f>IF(ISBLANK(N1228)=FALSE,IF(ISERROR(INDEX(지갑!$D$2:$D$1048576,MATCH($N1228&amp;O1228,지갑!$J$2:$J$1048576,0))) = TRUE, "", INDEX(지갑!$D$2:$D$1048576,MATCH($N1228&amp;O1228,지갑!$J$2:$J$1048576,0))),"")</f>
        <v>BBRICK</v>
      </c>
      <c r="S1228" s="6" t="s">
        <v>2318</v>
      </c>
      <c r="T1228" s="52">
        <v>44614.448240740741</v>
      </c>
      <c r="U1228" s="2" t="str">
        <f t="shared" si="110"/>
        <v>2022-02-22</v>
      </c>
    </row>
    <row r="1229" spans="1:21" ht="17">
      <c r="A1229" s="2" t="s">
        <v>3</v>
      </c>
      <c r="B1229" s="2" t="s">
        <v>171</v>
      </c>
      <c r="C1229" s="2" t="s">
        <v>2171</v>
      </c>
      <c r="D1229" s="42" t="s">
        <v>2189</v>
      </c>
      <c r="E1229" s="2">
        <v>10027</v>
      </c>
      <c r="F1229" s="2" t="str">
        <f t="shared" si="109"/>
        <v>KRW</v>
      </c>
      <c r="G1229" s="2" t="str">
        <f>IF(INDEX(지갑!$H:$H,MATCH(A1229&amp;B1229&amp;C1229&amp;D1229&amp;E1229&amp;F1229&amp;H1229,지갑!$K:$K,0))=0, "",INDEX(지갑!$H:$H,MATCH(A1229&amp;B1229&amp;C1229&amp;D1229&amp;E1229&amp;F1229&amp;H1229,지갑!$K:$K,0)))</f>
        <v>원화출금</v>
      </c>
      <c r="K1229" s="6" t="s">
        <v>2211</v>
      </c>
      <c r="M1229" s="9">
        <v>40000000</v>
      </c>
      <c r="P1229" s="6" t="str">
        <f>IF(ISBLANK(N1229)=FALSE,IF(ISERROR(INDEX(지갑!$B$2:$B$1048576,MATCH($N1229&amp;O1229,지갑!$J$2:$J$1048576,0))) = TRUE, "", INDEX(지갑!$B$2:$B$1048576,MATCH($N1229&amp;O1229,지갑!$J$2:$J$1048576,0))),"")</f>
        <v/>
      </c>
      <c r="Q1229" s="6" t="str">
        <f>IF(ISBLANK(N1229)=FALSE,IF(ISERROR(INDEX(지갑!$C$2:$C$1048576,MATCH($N1229&amp;O1229,지갑!$J$2:$J$1048576,0))) = TRUE, "", INDEX(지갑!$C$2:$C$1048576,MATCH($N1229&amp;O1229,지갑!$J$2:$J$1048576,0))),"")</f>
        <v/>
      </c>
      <c r="R1229" s="6" t="str">
        <f>IF(ISBLANK(N1229)=FALSE,IF(ISERROR(INDEX(지갑!$D$2:$D$1048576,MATCH($N1229&amp;O1229,지갑!$J$2:$J$1048576,0))) = TRUE, "", INDEX(지갑!$D$2:$D$1048576,MATCH($N1229&amp;O1229,지갑!$J$2:$J$1048576,0))),"")</f>
        <v/>
      </c>
      <c r="S1229" s="6" t="s">
        <v>2319</v>
      </c>
      <c r="T1229" s="52">
        <v>44613.587141203701</v>
      </c>
      <c r="U1229" s="2" t="str">
        <f t="shared" si="110"/>
        <v>2022-02-21</v>
      </c>
    </row>
    <row r="1230" spans="1:21" ht="17">
      <c r="A1230" s="2" t="s">
        <v>3</v>
      </c>
      <c r="B1230" s="2" t="s">
        <v>171</v>
      </c>
      <c r="C1230" s="2" t="s">
        <v>2171</v>
      </c>
      <c r="D1230" s="42" t="s">
        <v>2189</v>
      </c>
      <c r="E1230" s="2">
        <v>10027</v>
      </c>
      <c r="F1230" s="2" t="str">
        <f t="shared" si="109"/>
        <v>ETH</v>
      </c>
      <c r="G1230" s="2" t="str">
        <f>IF(INDEX(지갑!$H:$H,MATCH(A1230&amp;B1230&amp;C1230&amp;D1230&amp;E1230&amp;F1230&amp;H1230,지갑!$K:$K,0))=0, "",INDEX(지갑!$H:$H,MATCH(A1230&amp;B1230&amp;C1230&amp;D1230&amp;E1230&amp;F1230&amp;H1230,지갑!$K:$K,0)))</f>
        <v>0xe3115c061ee15fc7a14a3f70a917313c32611345</v>
      </c>
      <c r="K1230" s="6" t="s">
        <v>11</v>
      </c>
      <c r="M1230" s="9">
        <v>89</v>
      </c>
      <c r="N1230" s="6" t="s">
        <v>68</v>
      </c>
      <c r="P1230" s="6" t="str">
        <f>IF(ISBLANK(N1230)=FALSE,IF(ISERROR(INDEX(지갑!$B$2:$B$1048576,MATCH($N1230&amp;O1230,지갑!$J$2:$J$1048576,0))) = TRUE, "", INDEX(지갑!$B$2:$B$1048576,MATCH($N1230&amp;O1230,지갑!$J$2:$J$1048576,0))),"")</f>
        <v>exchange</v>
      </c>
      <c r="Q1230" s="6" t="str">
        <f>IF(ISBLANK(N1230)=FALSE,IF(ISERROR(INDEX(지갑!$C$2:$C$1048576,MATCH($N1230&amp;O1230,지갑!$J$2:$J$1048576,0))) = TRUE, "", INDEX(지갑!$C$2:$C$1048576,MATCH($N1230&amp;O1230,지갑!$J$2:$J$1048576,0))),"")</f>
        <v>Binance</v>
      </c>
      <c r="R1230" s="6" t="str">
        <f>IF(ISBLANK(N1230)=FALSE,IF(ISERROR(INDEX(지갑!$D$2:$D$1048576,MATCH($N1230&amp;O1230,지갑!$J$2:$J$1048576,0))) = TRUE, "", INDEX(지갑!$D$2:$D$1048576,MATCH($N1230&amp;O1230,지갑!$J$2:$J$1048576,0))),"")</f>
        <v>BBRICK</v>
      </c>
      <c r="S1230" s="6" t="s">
        <v>2320</v>
      </c>
      <c r="T1230" s="52">
        <v>44612.818194444444</v>
      </c>
      <c r="U1230" s="2" t="str">
        <f t="shared" si="110"/>
        <v>2022-02-20</v>
      </c>
    </row>
    <row r="1231" spans="1:21" ht="17">
      <c r="A1231" s="2" t="s">
        <v>3</v>
      </c>
      <c r="B1231" s="2" t="s">
        <v>171</v>
      </c>
      <c r="C1231" s="2" t="s">
        <v>2171</v>
      </c>
      <c r="D1231" s="42" t="s">
        <v>2189</v>
      </c>
      <c r="E1231" s="2">
        <v>10027</v>
      </c>
      <c r="F1231" s="2" t="str">
        <f t="shared" si="109"/>
        <v>ATOM</v>
      </c>
      <c r="G1231" s="2" t="str">
        <f>IF(INDEX(지갑!$H:$H,MATCH(A1231&amp;B1231&amp;C1231&amp;D1231&amp;E1231&amp;F1231&amp;H1231,지갑!$K:$K,0))=0, "",INDEX(지갑!$H:$H,MATCH(A1231&amp;B1231&amp;C1231&amp;D1231&amp;E1231&amp;F1231&amp;H1231,지갑!$K:$K,0)))</f>
        <v>cosmos1hjyde2kfgtl78twvhs53u5j2gcsxrt649nn8j5</v>
      </c>
      <c r="H1231" s="2" t="s">
        <v>72</v>
      </c>
      <c r="K1231" s="6" t="s">
        <v>70</v>
      </c>
      <c r="M1231" s="9">
        <v>212</v>
      </c>
      <c r="N1231" s="6" t="s">
        <v>71</v>
      </c>
      <c r="P1231" s="6" t="str">
        <f>IF(ISBLANK(N1231)=FALSE,IF(ISERROR(INDEX(지갑!$B$2:$B$1048576,MATCH($N1231&amp;O1231,지갑!$J$2:$J$1048576,0))) = TRUE, "", INDEX(지갑!$B$2:$B$1048576,MATCH($N1231&amp;O1231,지갑!$J$2:$J$1048576,0))),"")</f>
        <v/>
      </c>
      <c r="Q1231" s="6" t="str">
        <f>IF(ISBLANK(N1231)=FALSE,IF(ISERROR(INDEX(지갑!$C$2:$C$1048576,MATCH($N1231&amp;O1231,지갑!$J$2:$J$1048576,0))) = TRUE, "", INDEX(지갑!$C$2:$C$1048576,MATCH($N1231&amp;O1231,지갑!$J$2:$J$1048576,0))),"")</f>
        <v/>
      </c>
      <c r="R1231" s="6" t="str">
        <f>IF(ISBLANK(N1231)=FALSE,IF(ISERROR(INDEX(지갑!$D$2:$D$1048576,MATCH($N1231&amp;O1231,지갑!$J$2:$J$1048576,0))) = TRUE, "", INDEX(지갑!$D$2:$D$1048576,MATCH($N1231&amp;O1231,지갑!$J$2:$J$1048576,0))),"")</f>
        <v/>
      </c>
      <c r="S1231" s="6" t="s">
        <v>2321</v>
      </c>
      <c r="T1231" s="52">
        <v>44612.815335648149</v>
      </c>
      <c r="U1231" s="2" t="str">
        <f t="shared" si="110"/>
        <v>2022-02-20</v>
      </c>
    </row>
    <row r="1232" spans="1:21" ht="17">
      <c r="A1232" s="2" t="s">
        <v>3</v>
      </c>
      <c r="B1232" s="2" t="s">
        <v>171</v>
      </c>
      <c r="C1232" s="2" t="s">
        <v>2171</v>
      </c>
      <c r="D1232" s="42" t="s">
        <v>2189</v>
      </c>
      <c r="E1232" s="2">
        <v>10027</v>
      </c>
      <c r="F1232" s="2" t="str">
        <f t="shared" si="109"/>
        <v>ATOM</v>
      </c>
      <c r="G1232" s="2" t="str">
        <f>IF(INDEX(지갑!$H:$H,MATCH(A1232&amp;B1232&amp;C1232&amp;D1232&amp;E1232&amp;F1232&amp;H1232,지갑!$K:$K,0))=0, "",INDEX(지갑!$H:$H,MATCH(A1232&amp;B1232&amp;C1232&amp;D1232&amp;E1232&amp;F1232&amp;H1232,지갑!$K:$K,0)))</f>
        <v>cosmos1hjyde2kfgtl78twvhs53u5j2gcsxrt649nn8j5</v>
      </c>
      <c r="H1232" s="2" t="s">
        <v>72</v>
      </c>
      <c r="K1232" s="6" t="s">
        <v>70</v>
      </c>
      <c r="M1232" s="9">
        <v>1</v>
      </c>
      <c r="N1232" s="6" t="s">
        <v>71</v>
      </c>
      <c r="P1232" s="6" t="str">
        <f>IF(ISBLANK(N1232)=FALSE,IF(ISERROR(INDEX(지갑!$B$2:$B$1048576,MATCH($N1232&amp;O1232,지갑!$J$2:$J$1048576,0))) = TRUE, "", INDEX(지갑!$B$2:$B$1048576,MATCH($N1232&amp;O1232,지갑!$J$2:$J$1048576,0))),"")</f>
        <v/>
      </c>
      <c r="Q1232" s="6" t="str">
        <f>IF(ISBLANK(N1232)=FALSE,IF(ISERROR(INDEX(지갑!$C$2:$C$1048576,MATCH($N1232&amp;O1232,지갑!$J$2:$J$1048576,0))) = TRUE, "", INDEX(지갑!$C$2:$C$1048576,MATCH($N1232&amp;O1232,지갑!$J$2:$J$1048576,0))),"")</f>
        <v/>
      </c>
      <c r="R1232" s="6" t="str">
        <f>IF(ISBLANK(N1232)=FALSE,IF(ISERROR(INDEX(지갑!$D$2:$D$1048576,MATCH($N1232&amp;O1232,지갑!$J$2:$J$1048576,0))) = TRUE, "", INDEX(지갑!$D$2:$D$1048576,MATCH($N1232&amp;O1232,지갑!$J$2:$J$1048576,0))),"")</f>
        <v/>
      </c>
      <c r="S1232" s="6" t="s">
        <v>2322</v>
      </c>
      <c r="T1232" s="52">
        <v>44608.571168981478</v>
      </c>
      <c r="U1232" s="2" t="str">
        <f t="shared" si="110"/>
        <v>2022-02-16</v>
      </c>
    </row>
    <row r="1233" spans="1:21" ht="17">
      <c r="A1233" s="2" t="s">
        <v>3</v>
      </c>
      <c r="B1233" s="2" t="s">
        <v>171</v>
      </c>
      <c r="C1233" s="2" t="s">
        <v>2171</v>
      </c>
      <c r="D1233" s="42" t="s">
        <v>2189</v>
      </c>
      <c r="E1233" s="2">
        <v>10027</v>
      </c>
      <c r="F1233" s="2" t="str">
        <f t="shared" si="109"/>
        <v>ETH</v>
      </c>
      <c r="G1233" s="2" t="str">
        <f>IF(INDEX(지갑!$H:$H,MATCH(A1233&amp;B1233&amp;C1233&amp;D1233&amp;E1233&amp;F1233&amp;H1233,지갑!$K:$K,0))=0, "",INDEX(지갑!$H:$H,MATCH(A1233&amp;B1233&amp;C1233&amp;D1233&amp;E1233&amp;F1233&amp;H1233,지갑!$K:$K,0)))</f>
        <v>0xe3115c061ee15fc7a14a3f70a917313c32611345</v>
      </c>
      <c r="K1233" s="6" t="s">
        <v>11</v>
      </c>
      <c r="M1233" s="9">
        <v>88</v>
      </c>
      <c r="N1233" s="6" t="s">
        <v>68</v>
      </c>
      <c r="P1233" s="6" t="str">
        <f>IF(ISBLANK(N1233)=FALSE,IF(ISERROR(INDEX(지갑!$B$2:$B$1048576,MATCH($N1233&amp;O1233,지갑!$J$2:$J$1048576,0))) = TRUE, "", INDEX(지갑!$B$2:$B$1048576,MATCH($N1233&amp;O1233,지갑!$J$2:$J$1048576,0))),"")</f>
        <v>exchange</v>
      </c>
      <c r="Q1233" s="6" t="str">
        <f>IF(ISBLANK(N1233)=FALSE,IF(ISERROR(INDEX(지갑!$C$2:$C$1048576,MATCH($N1233&amp;O1233,지갑!$J$2:$J$1048576,0))) = TRUE, "", INDEX(지갑!$C$2:$C$1048576,MATCH($N1233&amp;O1233,지갑!$J$2:$J$1048576,0))),"")</f>
        <v>Binance</v>
      </c>
      <c r="R1233" s="6" t="str">
        <f>IF(ISBLANK(N1233)=FALSE,IF(ISERROR(INDEX(지갑!$D$2:$D$1048576,MATCH($N1233&amp;O1233,지갑!$J$2:$J$1048576,0))) = TRUE, "", INDEX(지갑!$D$2:$D$1048576,MATCH($N1233&amp;O1233,지갑!$J$2:$J$1048576,0))),"")</f>
        <v>BBRICK</v>
      </c>
      <c r="S1233" s="6" t="s">
        <v>2323</v>
      </c>
      <c r="T1233" s="52">
        <v>44607.454687500001</v>
      </c>
      <c r="U1233" s="2" t="str">
        <f t="shared" si="110"/>
        <v>2022-02-15</v>
      </c>
    </row>
    <row r="1234" spans="1:21" ht="17">
      <c r="A1234" s="2" t="s">
        <v>3</v>
      </c>
      <c r="B1234" s="2" t="s">
        <v>171</v>
      </c>
      <c r="C1234" s="2" t="s">
        <v>2171</v>
      </c>
      <c r="D1234" s="42" t="s">
        <v>2189</v>
      </c>
      <c r="E1234" s="2">
        <v>10027</v>
      </c>
      <c r="F1234" s="2" t="str">
        <f t="shared" si="109"/>
        <v>ETH</v>
      </c>
      <c r="G1234" s="2" t="str">
        <f>IF(INDEX(지갑!$H:$H,MATCH(A1234&amp;B1234&amp;C1234&amp;D1234&amp;E1234&amp;F1234&amp;H1234,지갑!$K:$K,0))=0, "",INDEX(지갑!$H:$H,MATCH(A1234&amp;B1234&amp;C1234&amp;D1234&amp;E1234&amp;F1234&amp;H1234,지갑!$K:$K,0)))</f>
        <v>0xe3115c061ee15fc7a14a3f70a917313c32611345</v>
      </c>
      <c r="K1234" s="6" t="s">
        <v>11</v>
      </c>
      <c r="M1234" s="9">
        <v>88</v>
      </c>
      <c r="N1234" s="6" t="s">
        <v>68</v>
      </c>
      <c r="P1234" s="6" t="str">
        <f>IF(ISBLANK(N1234)=FALSE,IF(ISERROR(INDEX(지갑!$B$2:$B$1048576,MATCH($N1234&amp;O1234,지갑!$J$2:$J$1048576,0))) = TRUE, "", INDEX(지갑!$B$2:$B$1048576,MATCH($N1234&amp;O1234,지갑!$J$2:$J$1048576,0))),"")</f>
        <v>exchange</v>
      </c>
      <c r="Q1234" s="6" t="str">
        <f>IF(ISBLANK(N1234)=FALSE,IF(ISERROR(INDEX(지갑!$C$2:$C$1048576,MATCH($N1234&amp;O1234,지갑!$J$2:$J$1048576,0))) = TRUE, "", INDEX(지갑!$C$2:$C$1048576,MATCH($N1234&amp;O1234,지갑!$J$2:$J$1048576,0))),"")</f>
        <v>Binance</v>
      </c>
      <c r="R1234" s="6" t="str">
        <f>IF(ISBLANK(N1234)=FALSE,IF(ISERROR(INDEX(지갑!$D$2:$D$1048576,MATCH($N1234&amp;O1234,지갑!$J$2:$J$1048576,0))) = TRUE, "", INDEX(지갑!$D$2:$D$1048576,MATCH($N1234&amp;O1234,지갑!$J$2:$J$1048576,0))),"")</f>
        <v>BBRICK</v>
      </c>
      <c r="S1234" s="6" t="s">
        <v>2324</v>
      </c>
      <c r="T1234" s="52">
        <v>44602.001666666663</v>
      </c>
      <c r="U1234" s="2" t="str">
        <f t="shared" si="110"/>
        <v>2022-02-10</v>
      </c>
    </row>
    <row r="1235" spans="1:21" ht="17">
      <c r="A1235" s="2" t="s">
        <v>3</v>
      </c>
      <c r="B1235" s="2" t="s">
        <v>171</v>
      </c>
      <c r="C1235" s="2" t="s">
        <v>2171</v>
      </c>
      <c r="D1235" s="42" t="s">
        <v>2189</v>
      </c>
      <c r="E1235" s="2">
        <v>10027</v>
      </c>
      <c r="F1235" s="2" t="str">
        <f t="shared" si="109"/>
        <v>KRW</v>
      </c>
      <c r="G1235" s="2" t="str">
        <f>IF(INDEX(지갑!$H:$H,MATCH(A1235&amp;B1235&amp;C1235&amp;D1235&amp;E1235&amp;F1235&amp;H1235,지갑!$K:$K,0))=0, "",INDEX(지갑!$H:$H,MATCH(A1235&amp;B1235&amp;C1235&amp;D1235&amp;E1235&amp;F1235&amp;H1235,지갑!$K:$K,0)))</f>
        <v>원화출금</v>
      </c>
      <c r="K1235" s="6" t="s">
        <v>2211</v>
      </c>
      <c r="M1235" s="9">
        <v>30000000</v>
      </c>
      <c r="P1235" s="6" t="str">
        <f>IF(ISBLANK(N1235)=FALSE,IF(ISERROR(INDEX(지갑!$B$2:$B$1048576,MATCH($N1235&amp;O1235,지갑!$J$2:$J$1048576,0))) = TRUE, "", INDEX(지갑!$B$2:$B$1048576,MATCH($N1235&amp;O1235,지갑!$J$2:$J$1048576,0))),"")</f>
        <v/>
      </c>
      <c r="Q1235" s="6" t="str">
        <f>IF(ISBLANK(N1235)=FALSE,IF(ISERROR(INDEX(지갑!$C$2:$C$1048576,MATCH($N1235&amp;O1235,지갑!$J$2:$J$1048576,0))) = TRUE, "", INDEX(지갑!$C$2:$C$1048576,MATCH($N1235&amp;O1235,지갑!$J$2:$J$1048576,0))),"")</f>
        <v/>
      </c>
      <c r="R1235" s="6" t="str">
        <f>IF(ISBLANK(N1235)=FALSE,IF(ISERROR(INDEX(지갑!$D$2:$D$1048576,MATCH($N1235&amp;O1235,지갑!$J$2:$J$1048576,0))) = TRUE, "", INDEX(지갑!$D$2:$D$1048576,MATCH($N1235&amp;O1235,지갑!$J$2:$J$1048576,0))),"")</f>
        <v/>
      </c>
      <c r="S1235" s="6" t="s">
        <v>2325</v>
      </c>
      <c r="T1235" s="52">
        <v>44596.399282407408</v>
      </c>
      <c r="U1235" s="2" t="str">
        <f t="shared" si="110"/>
        <v>2022-02-04</v>
      </c>
    </row>
    <row r="1236" spans="1:21" ht="17">
      <c r="A1236" s="2" t="s">
        <v>3</v>
      </c>
      <c r="B1236" s="2" t="s">
        <v>171</v>
      </c>
      <c r="C1236" s="2" t="s">
        <v>2171</v>
      </c>
      <c r="D1236" s="42" t="s">
        <v>2189</v>
      </c>
      <c r="E1236" s="2">
        <v>10027</v>
      </c>
      <c r="F1236" s="2" t="str">
        <f t="shared" si="109"/>
        <v>BTC</v>
      </c>
      <c r="G1236" s="2" t="str">
        <f>IF(INDEX(지갑!$H:$H,MATCH(A1236&amp;B1236&amp;C1236&amp;D1236&amp;E1236&amp;F1236&amp;H1236,지갑!$K:$K,0))=0, "",INDEX(지갑!$H:$H,MATCH(A1236&amp;B1236&amp;C1236&amp;D1236&amp;E1236&amp;F1236&amp;H1236,지갑!$K:$K,0)))</f>
        <v>374LRSWxDhVMJGYVdvawesWpuHxR6toVaG</v>
      </c>
      <c r="K1236" s="6" t="s">
        <v>9</v>
      </c>
      <c r="M1236" s="9">
        <v>12</v>
      </c>
      <c r="N1236" s="6" t="s">
        <v>69</v>
      </c>
      <c r="P1236" s="6" t="str">
        <f>IF(ISBLANK(N1236)=FALSE,IF(ISERROR(INDEX(지갑!$B$2:$B$1048576,MATCH($N1236&amp;O1236,지갑!$J$2:$J$1048576,0))) = TRUE, "", INDEX(지갑!$B$2:$B$1048576,MATCH($N1236&amp;O1236,지갑!$J$2:$J$1048576,0))),"")</f>
        <v>exchange</v>
      </c>
      <c r="Q1236" s="6" t="str">
        <f>IF(ISBLANK(N1236)=FALSE,IF(ISERROR(INDEX(지갑!$C$2:$C$1048576,MATCH($N1236&amp;O1236,지갑!$J$2:$J$1048576,0))) = TRUE, "", INDEX(지갑!$C$2:$C$1048576,MATCH($N1236&amp;O1236,지갑!$J$2:$J$1048576,0))),"")</f>
        <v>Binance</v>
      </c>
      <c r="R1236" s="6" t="str">
        <f>IF(ISBLANK(N1236)=FALSE,IF(ISERROR(INDEX(지갑!$D$2:$D$1048576,MATCH($N1236&amp;O1236,지갑!$J$2:$J$1048576,0))) = TRUE, "", INDEX(지갑!$D$2:$D$1048576,MATCH($N1236&amp;O1236,지갑!$J$2:$J$1048576,0))),"")</f>
        <v>BBRICK</v>
      </c>
      <c r="S1236" s="6" t="s">
        <v>2326</v>
      </c>
      <c r="T1236" s="52">
        <v>44586.85527777778</v>
      </c>
      <c r="U1236" s="2" t="str">
        <f t="shared" si="110"/>
        <v>2022-01-25</v>
      </c>
    </row>
    <row r="1237" spans="1:21" ht="17">
      <c r="A1237" s="2" t="s">
        <v>3</v>
      </c>
      <c r="B1237" s="2" t="s">
        <v>171</v>
      </c>
      <c r="C1237" s="2" t="s">
        <v>2171</v>
      </c>
      <c r="D1237" s="42" t="s">
        <v>2189</v>
      </c>
      <c r="E1237" s="2">
        <v>10027</v>
      </c>
      <c r="F1237" s="2" t="str">
        <f t="shared" si="109"/>
        <v>ETH</v>
      </c>
      <c r="G1237" s="2" t="str">
        <f>IF(INDEX(지갑!$H:$H,MATCH(A1237&amp;B1237&amp;C1237&amp;D1237&amp;E1237&amp;F1237&amp;H1237,지갑!$K:$K,0))=0, "",INDEX(지갑!$H:$H,MATCH(A1237&amp;B1237&amp;C1237&amp;D1237&amp;E1237&amp;F1237&amp;H1237,지갑!$K:$K,0)))</f>
        <v>0xe3115c061ee15fc7a14a3f70a917313c32611345</v>
      </c>
      <c r="K1237" s="6" t="s">
        <v>11</v>
      </c>
      <c r="M1237" s="9">
        <v>100</v>
      </c>
      <c r="N1237" s="6" t="s">
        <v>68</v>
      </c>
      <c r="P1237" s="6" t="str">
        <f>IF(ISBLANK(N1237)=FALSE,IF(ISERROR(INDEX(지갑!$B$2:$B$1048576,MATCH($N1237&amp;O1237,지갑!$J$2:$J$1048576,0))) = TRUE, "", INDEX(지갑!$B$2:$B$1048576,MATCH($N1237&amp;O1237,지갑!$J$2:$J$1048576,0))),"")</f>
        <v>exchange</v>
      </c>
      <c r="Q1237" s="6" t="str">
        <f>IF(ISBLANK(N1237)=FALSE,IF(ISERROR(INDEX(지갑!$C$2:$C$1048576,MATCH($N1237&amp;O1237,지갑!$J$2:$J$1048576,0))) = TRUE, "", INDEX(지갑!$C$2:$C$1048576,MATCH($N1237&amp;O1237,지갑!$J$2:$J$1048576,0))),"")</f>
        <v>Binance</v>
      </c>
      <c r="R1237" s="6" t="str">
        <f>IF(ISBLANK(N1237)=FALSE,IF(ISERROR(INDEX(지갑!$D$2:$D$1048576,MATCH($N1237&amp;O1237,지갑!$J$2:$J$1048576,0))) = TRUE, "", INDEX(지갑!$D$2:$D$1048576,MATCH($N1237&amp;O1237,지갑!$J$2:$J$1048576,0))),"")</f>
        <v>BBRICK</v>
      </c>
      <c r="S1237" s="6" t="s">
        <v>2327</v>
      </c>
      <c r="T1237" s="52">
        <v>44582.452511574076</v>
      </c>
      <c r="U1237" s="2" t="str">
        <f t="shared" si="110"/>
        <v>2022-01-21</v>
      </c>
    </row>
    <row r="1238" spans="1:21" ht="17">
      <c r="A1238" s="2" t="s">
        <v>3</v>
      </c>
      <c r="B1238" s="2" t="s">
        <v>171</v>
      </c>
      <c r="C1238" s="2" t="s">
        <v>2171</v>
      </c>
      <c r="D1238" s="42" t="s">
        <v>2189</v>
      </c>
      <c r="E1238" s="2">
        <v>10027</v>
      </c>
      <c r="F1238" s="2" t="str">
        <f t="shared" si="109"/>
        <v>BTC</v>
      </c>
      <c r="G1238" s="2" t="str">
        <f>IF(INDEX(지갑!$H:$H,MATCH(A1238&amp;B1238&amp;C1238&amp;D1238&amp;E1238&amp;F1238&amp;H1238,지갑!$K:$K,0))=0, "",INDEX(지갑!$H:$H,MATCH(A1238&amp;B1238&amp;C1238&amp;D1238&amp;E1238&amp;F1238&amp;H1238,지갑!$K:$K,0)))</f>
        <v>374LRSWxDhVMJGYVdvawesWpuHxR6toVaG</v>
      </c>
      <c r="K1238" s="6" t="s">
        <v>9</v>
      </c>
      <c r="M1238" s="9">
        <v>3</v>
      </c>
      <c r="N1238" s="6" t="s">
        <v>69</v>
      </c>
      <c r="P1238" s="6" t="str">
        <f>IF(ISBLANK(N1238)=FALSE,IF(ISERROR(INDEX(지갑!$B$2:$B$1048576,MATCH($N1238&amp;O1238,지갑!$J$2:$J$1048576,0))) = TRUE, "", INDEX(지갑!$B$2:$B$1048576,MATCH($N1238&amp;O1238,지갑!$J$2:$J$1048576,0))),"")</f>
        <v>exchange</v>
      </c>
      <c r="Q1238" s="6" t="str">
        <f>IF(ISBLANK(N1238)=FALSE,IF(ISERROR(INDEX(지갑!$C$2:$C$1048576,MATCH($N1238&amp;O1238,지갑!$J$2:$J$1048576,0))) = TRUE, "", INDEX(지갑!$C$2:$C$1048576,MATCH($N1238&amp;O1238,지갑!$J$2:$J$1048576,0))),"")</f>
        <v>Binance</v>
      </c>
      <c r="R1238" s="6" t="str">
        <f>IF(ISBLANK(N1238)=FALSE,IF(ISERROR(INDEX(지갑!$D$2:$D$1048576,MATCH($N1238&amp;O1238,지갑!$J$2:$J$1048576,0))) = TRUE, "", INDEX(지갑!$D$2:$D$1048576,MATCH($N1238&amp;O1238,지갑!$J$2:$J$1048576,0))),"")</f>
        <v>BBRICK</v>
      </c>
      <c r="S1238" s="6" t="s">
        <v>2328</v>
      </c>
      <c r="T1238" s="52">
        <v>44578.733252314814</v>
      </c>
      <c r="U1238" s="2" t="str">
        <f t="shared" si="110"/>
        <v>2022-01-17</v>
      </c>
    </row>
    <row r="1239" spans="1:21" ht="17">
      <c r="A1239" s="2" t="s">
        <v>3</v>
      </c>
      <c r="B1239" s="2" t="s">
        <v>171</v>
      </c>
      <c r="C1239" s="2" t="s">
        <v>2171</v>
      </c>
      <c r="D1239" s="42" t="s">
        <v>2189</v>
      </c>
      <c r="E1239" s="2">
        <v>10027</v>
      </c>
      <c r="F1239" s="2" t="str">
        <f t="shared" si="109"/>
        <v>ETH</v>
      </c>
      <c r="G1239" s="2" t="str">
        <f>IF(INDEX(지갑!$H:$H,MATCH(A1239&amp;B1239&amp;C1239&amp;D1239&amp;E1239&amp;F1239&amp;H1239,지갑!$K:$K,0))=0, "",INDEX(지갑!$H:$H,MATCH(A1239&amp;B1239&amp;C1239&amp;D1239&amp;E1239&amp;F1239&amp;H1239,지갑!$K:$K,0)))</f>
        <v>0xe3115c061ee15fc7a14a3f70a917313c32611345</v>
      </c>
      <c r="K1239" s="6" t="s">
        <v>11</v>
      </c>
      <c r="M1239" s="9">
        <v>11.9</v>
      </c>
      <c r="N1239" s="6" t="s">
        <v>68</v>
      </c>
      <c r="P1239" s="6" t="str">
        <f>IF(ISBLANK(N1239)=FALSE,IF(ISERROR(INDEX(지갑!$B$2:$B$1048576,MATCH($N1239&amp;O1239,지갑!$J$2:$J$1048576,0))) = TRUE, "", INDEX(지갑!$B$2:$B$1048576,MATCH($N1239&amp;O1239,지갑!$J$2:$J$1048576,0))),"")</f>
        <v>exchange</v>
      </c>
      <c r="Q1239" s="6" t="str">
        <f>IF(ISBLANK(N1239)=FALSE,IF(ISERROR(INDEX(지갑!$C$2:$C$1048576,MATCH($N1239&amp;O1239,지갑!$J$2:$J$1048576,0))) = TRUE, "", INDEX(지갑!$C$2:$C$1048576,MATCH($N1239&amp;O1239,지갑!$J$2:$J$1048576,0))),"")</f>
        <v>Binance</v>
      </c>
      <c r="R1239" s="6" t="str">
        <f>IF(ISBLANK(N1239)=FALSE,IF(ISERROR(INDEX(지갑!$D$2:$D$1048576,MATCH($N1239&amp;O1239,지갑!$J$2:$J$1048576,0))) = TRUE, "", INDEX(지갑!$D$2:$D$1048576,MATCH($N1239&amp;O1239,지갑!$J$2:$J$1048576,0))),"")</f>
        <v>BBRICK</v>
      </c>
      <c r="S1239" s="6" t="s">
        <v>2329</v>
      </c>
      <c r="T1239" s="52">
        <v>44566.637488425928</v>
      </c>
      <c r="U1239" s="2" t="str">
        <f t="shared" si="110"/>
        <v>2022-01-05</v>
      </c>
    </row>
    <row r="1240" spans="1:21" ht="17">
      <c r="A1240" s="2" t="s">
        <v>3</v>
      </c>
      <c r="B1240" s="2" t="s">
        <v>171</v>
      </c>
      <c r="C1240" s="2" t="s">
        <v>2171</v>
      </c>
      <c r="D1240" s="42" t="s">
        <v>2189</v>
      </c>
      <c r="E1240" s="2">
        <v>10027</v>
      </c>
      <c r="F1240" s="2" t="str">
        <f t="shared" si="109"/>
        <v>ETH</v>
      </c>
      <c r="G1240" s="2" t="str">
        <f>IF(INDEX(지갑!$H:$H,MATCH(A1240&amp;B1240&amp;C1240&amp;D1240&amp;E1240&amp;F1240&amp;H1240,지갑!$K:$K,0))=0, "",INDEX(지갑!$H:$H,MATCH(A1240&amp;B1240&amp;C1240&amp;D1240&amp;E1240&amp;F1240&amp;H1240,지갑!$K:$K,0)))</f>
        <v>0xe3115c061ee15fc7a14a3f70a917313c32611345</v>
      </c>
      <c r="K1240" s="6" t="s">
        <v>11</v>
      </c>
      <c r="M1240" s="9">
        <v>100</v>
      </c>
      <c r="N1240" s="6" t="s">
        <v>68</v>
      </c>
      <c r="P1240" s="6" t="str">
        <f>IF(ISBLANK(N1240)=FALSE,IF(ISERROR(INDEX(지갑!$B$2:$B$1048576,MATCH($N1240&amp;O1240,지갑!$J$2:$J$1048576,0))) = TRUE, "", INDEX(지갑!$B$2:$B$1048576,MATCH($N1240&amp;O1240,지갑!$J$2:$J$1048576,0))),"")</f>
        <v>exchange</v>
      </c>
      <c r="Q1240" s="6" t="str">
        <f>IF(ISBLANK(N1240)=FALSE,IF(ISERROR(INDEX(지갑!$C$2:$C$1048576,MATCH($N1240&amp;O1240,지갑!$J$2:$J$1048576,0))) = TRUE, "", INDEX(지갑!$C$2:$C$1048576,MATCH($N1240&amp;O1240,지갑!$J$2:$J$1048576,0))),"")</f>
        <v>Binance</v>
      </c>
      <c r="R1240" s="6" t="str">
        <f>IF(ISBLANK(N1240)=FALSE,IF(ISERROR(INDEX(지갑!$D$2:$D$1048576,MATCH($N1240&amp;O1240,지갑!$J$2:$J$1048576,0))) = TRUE, "", INDEX(지갑!$D$2:$D$1048576,MATCH($N1240&amp;O1240,지갑!$J$2:$J$1048576,0))),"")</f>
        <v>BBRICK</v>
      </c>
      <c r="S1240" s="6" t="s">
        <v>2330</v>
      </c>
      <c r="T1240" s="52">
        <v>44560.745486111111</v>
      </c>
      <c r="U1240" s="2" t="str">
        <f t="shared" si="110"/>
        <v>2021-12-30</v>
      </c>
    </row>
    <row r="1241" spans="1:21" ht="17">
      <c r="A1241" s="2" t="s">
        <v>3</v>
      </c>
      <c r="B1241" s="2" t="s">
        <v>171</v>
      </c>
      <c r="C1241" s="2" t="s">
        <v>2171</v>
      </c>
      <c r="D1241" s="42" t="s">
        <v>2189</v>
      </c>
      <c r="E1241" s="2">
        <v>10027</v>
      </c>
      <c r="F1241" s="2" t="str">
        <f t="shared" si="109"/>
        <v>KRW</v>
      </c>
      <c r="G1241" s="2" t="str">
        <f>IF(INDEX(지갑!$H:$H,MATCH(A1241&amp;B1241&amp;C1241&amp;D1241&amp;E1241&amp;F1241&amp;H1241,지갑!$K:$K,0))=0, "",INDEX(지갑!$H:$H,MATCH(A1241&amp;B1241&amp;C1241&amp;D1241&amp;E1241&amp;F1241&amp;H1241,지갑!$K:$K,0)))</f>
        <v>원화출금</v>
      </c>
      <c r="K1241" s="6" t="s">
        <v>2211</v>
      </c>
      <c r="M1241" s="9">
        <v>20000000</v>
      </c>
      <c r="P1241" s="6" t="str">
        <f>IF(ISBLANK(N1241)=FALSE,IF(ISERROR(INDEX(지갑!$B$2:$B$1048576,MATCH($N1241&amp;O1241,지갑!$J$2:$J$1048576,0))) = TRUE, "", INDEX(지갑!$B$2:$B$1048576,MATCH($N1241&amp;O1241,지갑!$J$2:$J$1048576,0))),"")</f>
        <v/>
      </c>
      <c r="Q1241" s="6" t="str">
        <f>IF(ISBLANK(N1241)=FALSE,IF(ISERROR(INDEX(지갑!$C$2:$C$1048576,MATCH($N1241&amp;O1241,지갑!$J$2:$J$1048576,0))) = TRUE, "", INDEX(지갑!$C$2:$C$1048576,MATCH($N1241&amp;O1241,지갑!$J$2:$J$1048576,0))),"")</f>
        <v/>
      </c>
      <c r="R1241" s="6" t="str">
        <f>IF(ISBLANK(N1241)=FALSE,IF(ISERROR(INDEX(지갑!$D$2:$D$1048576,MATCH($N1241&amp;O1241,지갑!$J$2:$J$1048576,0))) = TRUE, "", INDEX(지갑!$D$2:$D$1048576,MATCH($N1241&amp;O1241,지갑!$J$2:$J$1048576,0))),"")</f>
        <v/>
      </c>
      <c r="S1241" s="6" t="s">
        <v>2331</v>
      </c>
      <c r="T1241" s="52">
        <v>44544.463136574072</v>
      </c>
      <c r="U1241" s="2" t="str">
        <f t="shared" si="110"/>
        <v>2021-12-14</v>
      </c>
    </row>
    <row r="1242" spans="1:21" ht="17">
      <c r="A1242" s="2" t="s">
        <v>3</v>
      </c>
      <c r="B1242" s="2" t="s">
        <v>171</v>
      </c>
      <c r="C1242" s="2" t="s">
        <v>2171</v>
      </c>
      <c r="D1242" s="42" t="s">
        <v>2189</v>
      </c>
      <c r="E1242" s="2">
        <v>10027</v>
      </c>
      <c r="F1242" s="2" t="str">
        <f t="shared" ref="F1242:F1305" si="111">K1242</f>
        <v>KRW</v>
      </c>
      <c r="G1242" s="2" t="str">
        <f>IF(INDEX(지갑!$H:$H,MATCH(A1242&amp;B1242&amp;C1242&amp;D1242&amp;E1242&amp;F1242&amp;H1242,지갑!$K:$K,0))=0, "",INDEX(지갑!$H:$H,MATCH(A1242&amp;B1242&amp;C1242&amp;D1242&amp;E1242&amp;F1242&amp;H1242,지갑!$K:$K,0)))</f>
        <v>원화출금</v>
      </c>
      <c r="K1242" s="6" t="s">
        <v>2211</v>
      </c>
      <c r="M1242" s="9">
        <v>50000000</v>
      </c>
      <c r="P1242" s="6" t="str">
        <f>IF(ISBLANK(N1242)=FALSE,IF(ISERROR(INDEX(지갑!$B$2:$B$1048576,MATCH($N1242&amp;O1242,지갑!$J$2:$J$1048576,0))) = TRUE, "", INDEX(지갑!$B$2:$B$1048576,MATCH($N1242&amp;O1242,지갑!$J$2:$J$1048576,0))),"")</f>
        <v/>
      </c>
      <c r="Q1242" s="6" t="str">
        <f>IF(ISBLANK(N1242)=FALSE,IF(ISERROR(INDEX(지갑!$C$2:$C$1048576,MATCH($N1242&amp;O1242,지갑!$J$2:$J$1048576,0))) = TRUE, "", INDEX(지갑!$C$2:$C$1048576,MATCH($N1242&amp;O1242,지갑!$J$2:$J$1048576,0))),"")</f>
        <v/>
      </c>
      <c r="R1242" s="6" t="str">
        <f>IF(ISBLANK(N1242)=FALSE,IF(ISERROR(INDEX(지갑!$D$2:$D$1048576,MATCH($N1242&amp;O1242,지갑!$J$2:$J$1048576,0))) = TRUE, "", INDEX(지갑!$D$2:$D$1048576,MATCH($N1242&amp;O1242,지갑!$J$2:$J$1048576,0))),"")</f>
        <v/>
      </c>
      <c r="S1242" s="6" t="s">
        <v>2332</v>
      </c>
      <c r="T1242" s="52">
        <v>44544.457604166666</v>
      </c>
      <c r="U1242" s="2" t="str">
        <f t="shared" si="110"/>
        <v>2021-12-14</v>
      </c>
    </row>
    <row r="1243" spans="1:21" ht="17">
      <c r="A1243" s="2" t="s">
        <v>3</v>
      </c>
      <c r="B1243" s="2" t="s">
        <v>171</v>
      </c>
      <c r="C1243" s="2" t="s">
        <v>2171</v>
      </c>
      <c r="D1243" s="42" t="s">
        <v>2189</v>
      </c>
      <c r="E1243" s="2">
        <v>10027</v>
      </c>
      <c r="F1243" s="2" t="str">
        <f t="shared" si="111"/>
        <v>KRW</v>
      </c>
      <c r="G1243" s="2" t="str">
        <f>IF(INDEX(지갑!$H:$H,MATCH(A1243&amp;B1243&amp;C1243&amp;D1243&amp;E1243&amp;F1243&amp;H1243,지갑!$K:$K,0))=0, "",INDEX(지갑!$H:$H,MATCH(A1243&amp;B1243&amp;C1243&amp;D1243&amp;E1243&amp;F1243&amp;H1243,지갑!$K:$K,0)))</f>
        <v>원화출금</v>
      </c>
      <c r="K1243" s="6" t="s">
        <v>2211</v>
      </c>
      <c r="M1243" s="9">
        <v>22933478</v>
      </c>
      <c r="P1243" s="6" t="str">
        <f>IF(ISBLANK(N1243)=FALSE,IF(ISERROR(INDEX(지갑!$B$2:$B$1048576,MATCH($N1243&amp;O1243,지갑!$J$2:$J$1048576,0))) = TRUE, "", INDEX(지갑!$B$2:$B$1048576,MATCH($N1243&amp;O1243,지갑!$J$2:$J$1048576,0))),"")</f>
        <v/>
      </c>
      <c r="Q1243" s="6" t="str">
        <f>IF(ISBLANK(N1243)=FALSE,IF(ISERROR(INDEX(지갑!$C$2:$C$1048576,MATCH($N1243&amp;O1243,지갑!$J$2:$J$1048576,0))) = TRUE, "", INDEX(지갑!$C$2:$C$1048576,MATCH($N1243&amp;O1243,지갑!$J$2:$J$1048576,0))),"")</f>
        <v/>
      </c>
      <c r="R1243" s="6" t="str">
        <f>IF(ISBLANK(N1243)=FALSE,IF(ISERROR(INDEX(지갑!$D$2:$D$1048576,MATCH($N1243&amp;O1243,지갑!$J$2:$J$1048576,0))) = TRUE, "", INDEX(지갑!$D$2:$D$1048576,MATCH($N1243&amp;O1243,지갑!$J$2:$J$1048576,0))),"")</f>
        <v/>
      </c>
      <c r="S1243" s="6" t="s">
        <v>2333</v>
      </c>
      <c r="T1243" s="52">
        <v>44510.480925925927</v>
      </c>
      <c r="U1243" s="2" t="str">
        <f t="shared" si="110"/>
        <v>2021-11-10</v>
      </c>
    </row>
    <row r="1244" spans="1:21" ht="17">
      <c r="A1244" s="2" t="s">
        <v>3</v>
      </c>
      <c r="B1244" s="2" t="s">
        <v>171</v>
      </c>
      <c r="C1244" s="2" t="s">
        <v>2171</v>
      </c>
      <c r="D1244" s="42" t="s">
        <v>2189</v>
      </c>
      <c r="E1244" s="2">
        <v>10027</v>
      </c>
      <c r="F1244" s="2" t="str">
        <f t="shared" si="111"/>
        <v>KRW</v>
      </c>
      <c r="G1244" s="2" t="str">
        <f>IF(INDEX(지갑!$H:$H,MATCH(A1244&amp;B1244&amp;C1244&amp;D1244&amp;E1244&amp;F1244&amp;H1244,지갑!$K:$K,0))=0, "",INDEX(지갑!$H:$H,MATCH(A1244&amp;B1244&amp;C1244&amp;D1244&amp;E1244&amp;F1244&amp;H1244,지갑!$K:$K,0)))</f>
        <v>원화출금</v>
      </c>
      <c r="K1244" s="6" t="s">
        <v>2211</v>
      </c>
      <c r="M1244" s="9">
        <v>10000000</v>
      </c>
      <c r="P1244" s="6" t="str">
        <f>IF(ISBLANK(N1244)=FALSE,IF(ISERROR(INDEX(지갑!$B$2:$B$1048576,MATCH($N1244&amp;O1244,지갑!$J$2:$J$1048576,0))) = TRUE, "", INDEX(지갑!$B$2:$B$1048576,MATCH($N1244&amp;O1244,지갑!$J$2:$J$1048576,0))),"")</f>
        <v/>
      </c>
      <c r="Q1244" s="6" t="str">
        <f>IF(ISBLANK(N1244)=FALSE,IF(ISERROR(INDEX(지갑!$C$2:$C$1048576,MATCH($N1244&amp;O1244,지갑!$J$2:$J$1048576,0))) = TRUE, "", INDEX(지갑!$C$2:$C$1048576,MATCH($N1244&amp;O1244,지갑!$J$2:$J$1048576,0))),"")</f>
        <v/>
      </c>
      <c r="R1244" s="6" t="str">
        <f>IF(ISBLANK(N1244)=FALSE,IF(ISERROR(INDEX(지갑!$D$2:$D$1048576,MATCH($N1244&amp;O1244,지갑!$J$2:$J$1048576,0))) = TRUE, "", INDEX(지갑!$D$2:$D$1048576,MATCH($N1244&amp;O1244,지갑!$J$2:$J$1048576,0))),"")</f>
        <v/>
      </c>
      <c r="S1244" s="6" t="s">
        <v>2334</v>
      </c>
      <c r="T1244" s="52">
        <v>44509.425219907411</v>
      </c>
      <c r="U1244" s="2" t="str">
        <f t="shared" si="110"/>
        <v>2021-11-09</v>
      </c>
    </row>
    <row r="1245" spans="1:21" ht="17">
      <c r="A1245" s="2" t="s">
        <v>3</v>
      </c>
      <c r="B1245" s="2" t="s">
        <v>171</v>
      </c>
      <c r="C1245" s="2" t="s">
        <v>2171</v>
      </c>
      <c r="D1245" s="42" t="s">
        <v>2189</v>
      </c>
      <c r="E1245" s="2">
        <v>10027</v>
      </c>
      <c r="F1245" s="2" t="str">
        <f t="shared" si="111"/>
        <v>KRW</v>
      </c>
      <c r="G1245" s="2" t="str">
        <f>IF(INDEX(지갑!$H:$H,MATCH(A1245&amp;B1245&amp;C1245&amp;D1245&amp;E1245&amp;F1245&amp;H1245,지갑!$K:$K,0))=0, "",INDEX(지갑!$H:$H,MATCH(A1245&amp;B1245&amp;C1245&amp;D1245&amp;E1245&amp;F1245&amp;H1245,지갑!$K:$K,0)))</f>
        <v>원화출금</v>
      </c>
      <c r="K1245" s="6" t="s">
        <v>2211</v>
      </c>
      <c r="M1245" s="9">
        <v>50000000</v>
      </c>
      <c r="P1245" s="6" t="str">
        <f>IF(ISBLANK(N1245)=FALSE,IF(ISERROR(INDEX(지갑!$B$2:$B$1048576,MATCH($N1245&amp;O1245,지갑!$J$2:$J$1048576,0))) = TRUE, "", INDEX(지갑!$B$2:$B$1048576,MATCH($N1245&amp;O1245,지갑!$J$2:$J$1048576,0))),"")</f>
        <v/>
      </c>
      <c r="Q1245" s="6" t="str">
        <f>IF(ISBLANK(N1245)=FALSE,IF(ISERROR(INDEX(지갑!$C$2:$C$1048576,MATCH($N1245&amp;O1245,지갑!$J$2:$J$1048576,0))) = TRUE, "", INDEX(지갑!$C$2:$C$1048576,MATCH($N1245&amp;O1245,지갑!$J$2:$J$1048576,0))),"")</f>
        <v/>
      </c>
      <c r="R1245" s="6" t="str">
        <f>IF(ISBLANK(N1245)=FALSE,IF(ISERROR(INDEX(지갑!$D$2:$D$1048576,MATCH($N1245&amp;O1245,지갑!$J$2:$J$1048576,0))) = TRUE, "", INDEX(지갑!$D$2:$D$1048576,MATCH($N1245&amp;O1245,지갑!$J$2:$J$1048576,0))),"")</f>
        <v/>
      </c>
      <c r="S1245" s="6" t="s">
        <v>2335</v>
      </c>
      <c r="T1245" s="52">
        <v>44509.425162037034</v>
      </c>
      <c r="U1245" s="2" t="str">
        <f t="shared" si="110"/>
        <v>2021-11-09</v>
      </c>
    </row>
    <row r="1246" spans="1:21" ht="17">
      <c r="A1246" s="2" t="s">
        <v>3</v>
      </c>
      <c r="B1246" s="2" t="s">
        <v>171</v>
      </c>
      <c r="C1246" s="2" t="s">
        <v>2171</v>
      </c>
      <c r="D1246" s="42" t="s">
        <v>2189</v>
      </c>
      <c r="E1246" s="2">
        <v>10027</v>
      </c>
      <c r="F1246" s="2" t="str">
        <f t="shared" si="111"/>
        <v>KRW</v>
      </c>
      <c r="G1246" s="2" t="str">
        <f>IF(INDEX(지갑!$H:$H,MATCH(A1246&amp;B1246&amp;C1246&amp;D1246&amp;E1246&amp;F1246&amp;H1246,지갑!$K:$K,0))=0, "",INDEX(지갑!$H:$H,MATCH(A1246&amp;B1246&amp;C1246&amp;D1246&amp;E1246&amp;F1246&amp;H1246,지갑!$K:$K,0)))</f>
        <v>원화출금</v>
      </c>
      <c r="K1246" s="6" t="s">
        <v>2211</v>
      </c>
      <c r="M1246" s="9">
        <v>50000000</v>
      </c>
      <c r="P1246" s="6" t="str">
        <f>IF(ISBLANK(N1246)=FALSE,IF(ISERROR(INDEX(지갑!$B$2:$B$1048576,MATCH($N1246&amp;O1246,지갑!$J$2:$J$1048576,0))) = TRUE, "", INDEX(지갑!$B$2:$B$1048576,MATCH($N1246&amp;O1246,지갑!$J$2:$J$1048576,0))),"")</f>
        <v/>
      </c>
      <c r="Q1246" s="6" t="str">
        <f>IF(ISBLANK(N1246)=FALSE,IF(ISERROR(INDEX(지갑!$C$2:$C$1048576,MATCH($N1246&amp;O1246,지갑!$J$2:$J$1048576,0))) = TRUE, "", INDEX(지갑!$C$2:$C$1048576,MATCH($N1246&amp;O1246,지갑!$J$2:$J$1048576,0))),"")</f>
        <v/>
      </c>
      <c r="R1246" s="6" t="str">
        <f>IF(ISBLANK(N1246)=FALSE,IF(ISERROR(INDEX(지갑!$D$2:$D$1048576,MATCH($N1246&amp;O1246,지갑!$J$2:$J$1048576,0))) = TRUE, "", INDEX(지갑!$D$2:$D$1048576,MATCH($N1246&amp;O1246,지갑!$J$2:$J$1048576,0))),"")</f>
        <v/>
      </c>
      <c r="S1246" s="6" t="s">
        <v>2336</v>
      </c>
      <c r="T1246" s="52">
        <v>44509.425011574072</v>
      </c>
      <c r="U1246" s="2" t="str">
        <f t="shared" si="110"/>
        <v>2021-11-09</v>
      </c>
    </row>
    <row r="1247" spans="1:21" ht="17">
      <c r="A1247" s="2" t="s">
        <v>3</v>
      </c>
      <c r="B1247" s="2" t="s">
        <v>171</v>
      </c>
      <c r="C1247" s="2" t="s">
        <v>2171</v>
      </c>
      <c r="D1247" s="42" t="s">
        <v>2189</v>
      </c>
      <c r="E1247" s="2">
        <v>10027</v>
      </c>
      <c r="F1247" s="2" t="str">
        <f t="shared" si="111"/>
        <v>KRW</v>
      </c>
      <c r="G1247" s="2" t="str">
        <f>IF(INDEX(지갑!$H:$H,MATCH(A1247&amp;B1247&amp;C1247&amp;D1247&amp;E1247&amp;F1247&amp;H1247,지갑!$K:$K,0))=0, "",INDEX(지갑!$H:$H,MATCH(A1247&amp;B1247&amp;C1247&amp;D1247&amp;E1247&amp;F1247&amp;H1247,지갑!$K:$K,0)))</f>
        <v>원화출금</v>
      </c>
      <c r="K1247" s="6" t="s">
        <v>2211</v>
      </c>
      <c r="M1247" s="9">
        <v>50000000</v>
      </c>
      <c r="P1247" s="6" t="str">
        <f>IF(ISBLANK(N1247)=FALSE,IF(ISERROR(INDEX(지갑!$B$2:$B$1048576,MATCH($N1247&amp;O1247,지갑!$J$2:$J$1048576,0))) = TRUE, "", INDEX(지갑!$B$2:$B$1048576,MATCH($N1247&amp;O1247,지갑!$J$2:$J$1048576,0))),"")</f>
        <v/>
      </c>
      <c r="Q1247" s="6" t="str">
        <f>IF(ISBLANK(N1247)=FALSE,IF(ISERROR(INDEX(지갑!$C$2:$C$1048576,MATCH($N1247&amp;O1247,지갑!$J$2:$J$1048576,0))) = TRUE, "", INDEX(지갑!$C$2:$C$1048576,MATCH($N1247&amp;O1247,지갑!$J$2:$J$1048576,0))),"")</f>
        <v/>
      </c>
      <c r="R1247" s="6" t="str">
        <f>IF(ISBLANK(N1247)=FALSE,IF(ISERROR(INDEX(지갑!$D$2:$D$1048576,MATCH($N1247&amp;O1247,지갑!$J$2:$J$1048576,0))) = TRUE, "", INDEX(지갑!$D$2:$D$1048576,MATCH($N1247&amp;O1247,지갑!$J$2:$J$1048576,0))),"")</f>
        <v/>
      </c>
      <c r="S1247" s="6" t="s">
        <v>2337</v>
      </c>
      <c r="T1247" s="52">
        <v>44509.424988425926</v>
      </c>
      <c r="U1247" s="2" t="str">
        <f t="shared" si="110"/>
        <v>2021-11-09</v>
      </c>
    </row>
    <row r="1248" spans="1:21" ht="17">
      <c r="A1248" s="2" t="s">
        <v>3</v>
      </c>
      <c r="B1248" s="2" t="s">
        <v>171</v>
      </c>
      <c r="C1248" s="2" t="s">
        <v>2171</v>
      </c>
      <c r="D1248" s="42" t="s">
        <v>2189</v>
      </c>
      <c r="E1248" s="2">
        <v>10027</v>
      </c>
      <c r="F1248" s="2" t="str">
        <f t="shared" si="111"/>
        <v>KRW</v>
      </c>
      <c r="G1248" s="2" t="str">
        <f>IF(INDEX(지갑!$H:$H,MATCH(A1248&amp;B1248&amp;C1248&amp;D1248&amp;E1248&amp;F1248&amp;H1248,지갑!$K:$K,0))=0, "",INDEX(지갑!$H:$H,MATCH(A1248&amp;B1248&amp;C1248&amp;D1248&amp;E1248&amp;F1248&amp;H1248,지갑!$K:$K,0)))</f>
        <v>원화출금</v>
      </c>
      <c r="K1248" s="6" t="s">
        <v>2211</v>
      </c>
      <c r="M1248" s="9">
        <v>40000000</v>
      </c>
      <c r="P1248" s="6" t="str">
        <f>IF(ISBLANK(N1248)=FALSE,IF(ISERROR(INDEX(지갑!$B$2:$B$1048576,MATCH($N1248&amp;O1248,지갑!$J$2:$J$1048576,0))) = TRUE, "", INDEX(지갑!$B$2:$B$1048576,MATCH($N1248&amp;O1248,지갑!$J$2:$J$1048576,0))),"")</f>
        <v/>
      </c>
      <c r="Q1248" s="6" t="str">
        <f>IF(ISBLANK(N1248)=FALSE,IF(ISERROR(INDEX(지갑!$C$2:$C$1048576,MATCH($N1248&amp;O1248,지갑!$J$2:$J$1048576,0))) = TRUE, "", INDEX(지갑!$C$2:$C$1048576,MATCH($N1248&amp;O1248,지갑!$J$2:$J$1048576,0))),"")</f>
        <v/>
      </c>
      <c r="R1248" s="6" t="str">
        <f>IF(ISBLANK(N1248)=FALSE,IF(ISERROR(INDEX(지갑!$D$2:$D$1048576,MATCH($N1248&amp;O1248,지갑!$J$2:$J$1048576,0))) = TRUE, "", INDEX(지갑!$D$2:$D$1048576,MATCH($N1248&amp;O1248,지갑!$J$2:$J$1048576,0))),"")</f>
        <v/>
      </c>
      <c r="S1248" s="6" t="s">
        <v>2338</v>
      </c>
      <c r="T1248" s="52">
        <v>44509.401747685188</v>
      </c>
      <c r="U1248" s="2" t="str">
        <f t="shared" si="110"/>
        <v>2021-11-09</v>
      </c>
    </row>
    <row r="1249" spans="1:21" ht="17">
      <c r="A1249" s="2" t="s">
        <v>3</v>
      </c>
      <c r="B1249" s="2" t="s">
        <v>171</v>
      </c>
      <c r="C1249" s="2" t="s">
        <v>2171</v>
      </c>
      <c r="D1249" s="42" t="s">
        <v>2189</v>
      </c>
      <c r="E1249" s="2">
        <v>10027</v>
      </c>
      <c r="F1249" s="2" t="str">
        <f t="shared" si="111"/>
        <v>KRW</v>
      </c>
      <c r="G1249" s="2" t="str">
        <f>IF(INDEX(지갑!$H:$H,MATCH(A1249&amp;B1249&amp;C1249&amp;D1249&amp;E1249&amp;F1249&amp;H1249,지갑!$K:$K,0))=0, "",INDEX(지갑!$H:$H,MATCH(A1249&amp;B1249&amp;C1249&amp;D1249&amp;E1249&amp;F1249&amp;H1249,지갑!$K:$K,0)))</f>
        <v>원화출금</v>
      </c>
      <c r="K1249" s="6" t="s">
        <v>2211</v>
      </c>
      <c r="M1249" s="9">
        <v>50000000</v>
      </c>
      <c r="P1249" s="6" t="str">
        <f>IF(ISBLANK(N1249)=FALSE,IF(ISERROR(INDEX(지갑!$B$2:$B$1048576,MATCH($N1249&amp;O1249,지갑!$J$2:$J$1048576,0))) = TRUE, "", INDEX(지갑!$B$2:$B$1048576,MATCH($N1249&amp;O1249,지갑!$J$2:$J$1048576,0))),"")</f>
        <v/>
      </c>
      <c r="Q1249" s="6" t="str">
        <f>IF(ISBLANK(N1249)=FALSE,IF(ISERROR(INDEX(지갑!$C$2:$C$1048576,MATCH($N1249&amp;O1249,지갑!$J$2:$J$1048576,0))) = TRUE, "", INDEX(지갑!$C$2:$C$1048576,MATCH($N1249&amp;O1249,지갑!$J$2:$J$1048576,0))),"")</f>
        <v/>
      </c>
      <c r="R1249" s="6" t="str">
        <f>IF(ISBLANK(N1249)=FALSE,IF(ISERROR(INDEX(지갑!$D$2:$D$1048576,MATCH($N1249&amp;O1249,지갑!$J$2:$J$1048576,0))) = TRUE, "", INDEX(지갑!$D$2:$D$1048576,MATCH($N1249&amp;O1249,지갑!$J$2:$J$1048576,0))),"")</f>
        <v/>
      </c>
      <c r="S1249" s="6" t="s">
        <v>2339</v>
      </c>
      <c r="T1249" s="52">
        <v>44508.009722222225</v>
      </c>
      <c r="U1249" s="2" t="str">
        <f t="shared" si="110"/>
        <v>2021-11-08</v>
      </c>
    </row>
    <row r="1250" spans="1:21" ht="17">
      <c r="A1250" s="2" t="s">
        <v>3</v>
      </c>
      <c r="B1250" s="2" t="s">
        <v>171</v>
      </c>
      <c r="C1250" s="2" t="s">
        <v>2171</v>
      </c>
      <c r="D1250" s="42" t="s">
        <v>2189</v>
      </c>
      <c r="E1250" s="2">
        <v>10027</v>
      </c>
      <c r="F1250" s="2" t="str">
        <f t="shared" si="111"/>
        <v>KRW</v>
      </c>
      <c r="G1250" s="2" t="str">
        <f>IF(INDEX(지갑!$H:$H,MATCH(A1250&amp;B1250&amp;C1250&amp;D1250&amp;E1250&amp;F1250&amp;H1250,지갑!$K:$K,0))=0, "",INDEX(지갑!$H:$H,MATCH(A1250&amp;B1250&amp;C1250&amp;D1250&amp;E1250&amp;F1250&amp;H1250,지갑!$K:$K,0)))</f>
        <v>원화출금</v>
      </c>
      <c r="K1250" s="6" t="s">
        <v>2211</v>
      </c>
      <c r="M1250" s="9">
        <v>50000000</v>
      </c>
      <c r="P1250" s="6" t="str">
        <f>IF(ISBLANK(N1250)=FALSE,IF(ISERROR(INDEX(지갑!$B$2:$B$1048576,MATCH($N1250&amp;O1250,지갑!$J$2:$J$1048576,0))) = TRUE, "", INDEX(지갑!$B$2:$B$1048576,MATCH($N1250&amp;O1250,지갑!$J$2:$J$1048576,0))),"")</f>
        <v/>
      </c>
      <c r="Q1250" s="6" t="str">
        <f>IF(ISBLANK(N1250)=FALSE,IF(ISERROR(INDEX(지갑!$C$2:$C$1048576,MATCH($N1250&amp;O1250,지갑!$J$2:$J$1048576,0))) = TRUE, "", INDEX(지갑!$C$2:$C$1048576,MATCH($N1250&amp;O1250,지갑!$J$2:$J$1048576,0))),"")</f>
        <v/>
      </c>
      <c r="R1250" s="6" t="str">
        <f>IF(ISBLANK(N1250)=FALSE,IF(ISERROR(INDEX(지갑!$D$2:$D$1048576,MATCH($N1250&amp;O1250,지갑!$J$2:$J$1048576,0))) = TRUE, "", INDEX(지갑!$D$2:$D$1048576,MATCH($N1250&amp;O1250,지갑!$J$2:$J$1048576,0))),"")</f>
        <v/>
      </c>
      <c r="S1250" s="6" t="s">
        <v>2340</v>
      </c>
      <c r="T1250" s="52">
        <v>44508.009699074071</v>
      </c>
      <c r="U1250" s="2" t="str">
        <f t="shared" si="110"/>
        <v>2021-11-08</v>
      </c>
    </row>
    <row r="1251" spans="1:21" ht="17">
      <c r="A1251" s="2" t="s">
        <v>3</v>
      </c>
      <c r="B1251" s="2" t="s">
        <v>171</v>
      </c>
      <c r="C1251" s="2" t="s">
        <v>2171</v>
      </c>
      <c r="D1251" s="42" t="s">
        <v>2189</v>
      </c>
      <c r="E1251" s="2">
        <v>10027</v>
      </c>
      <c r="F1251" s="2" t="str">
        <f t="shared" si="111"/>
        <v>KRW</v>
      </c>
      <c r="G1251" s="2" t="str">
        <f>IF(INDEX(지갑!$H:$H,MATCH(A1251&amp;B1251&amp;C1251&amp;D1251&amp;E1251&amp;F1251&amp;H1251,지갑!$K:$K,0))=0, "",INDEX(지갑!$H:$H,MATCH(A1251&amp;B1251&amp;C1251&amp;D1251&amp;E1251&amp;F1251&amp;H1251,지갑!$K:$K,0)))</f>
        <v>원화출금</v>
      </c>
      <c r="K1251" s="6" t="s">
        <v>2211</v>
      </c>
      <c r="M1251" s="9">
        <v>50000000</v>
      </c>
      <c r="P1251" s="6" t="str">
        <f>IF(ISBLANK(N1251)=FALSE,IF(ISERROR(INDEX(지갑!$B$2:$B$1048576,MATCH($N1251&amp;O1251,지갑!$J$2:$J$1048576,0))) = TRUE, "", INDEX(지갑!$B$2:$B$1048576,MATCH($N1251&amp;O1251,지갑!$J$2:$J$1048576,0))),"")</f>
        <v/>
      </c>
      <c r="Q1251" s="6" t="str">
        <f>IF(ISBLANK(N1251)=FALSE,IF(ISERROR(INDEX(지갑!$C$2:$C$1048576,MATCH($N1251&amp;O1251,지갑!$J$2:$J$1048576,0))) = TRUE, "", INDEX(지갑!$C$2:$C$1048576,MATCH($N1251&amp;O1251,지갑!$J$2:$J$1048576,0))),"")</f>
        <v/>
      </c>
      <c r="R1251" s="6" t="str">
        <f>IF(ISBLANK(N1251)=FALSE,IF(ISERROR(INDEX(지갑!$D$2:$D$1048576,MATCH($N1251&amp;O1251,지갑!$J$2:$J$1048576,0))) = TRUE, "", INDEX(지갑!$D$2:$D$1048576,MATCH($N1251&amp;O1251,지갑!$J$2:$J$1048576,0))),"")</f>
        <v/>
      </c>
      <c r="S1251" s="6" t="s">
        <v>2341</v>
      </c>
      <c r="T1251" s="52">
        <v>44508.009583333333</v>
      </c>
      <c r="U1251" s="2" t="str">
        <f t="shared" si="110"/>
        <v>2021-11-08</v>
      </c>
    </row>
    <row r="1252" spans="1:21" ht="17">
      <c r="A1252" s="2" t="s">
        <v>3</v>
      </c>
      <c r="B1252" s="2" t="s">
        <v>171</v>
      </c>
      <c r="C1252" s="2" t="s">
        <v>2171</v>
      </c>
      <c r="D1252" s="42" t="s">
        <v>2189</v>
      </c>
      <c r="E1252" s="2">
        <v>10027</v>
      </c>
      <c r="F1252" s="2" t="str">
        <f t="shared" si="111"/>
        <v>KRW</v>
      </c>
      <c r="G1252" s="2" t="str">
        <f>IF(INDEX(지갑!$H:$H,MATCH(A1252&amp;B1252&amp;C1252&amp;D1252&amp;E1252&amp;F1252&amp;H1252,지갑!$K:$K,0))=0, "",INDEX(지갑!$H:$H,MATCH(A1252&amp;B1252&amp;C1252&amp;D1252&amp;E1252&amp;F1252&amp;H1252,지갑!$K:$K,0)))</f>
        <v>원화출금</v>
      </c>
      <c r="K1252" s="6" t="s">
        <v>2211</v>
      </c>
      <c r="M1252" s="9">
        <v>50000000</v>
      </c>
      <c r="P1252" s="6" t="str">
        <f>IF(ISBLANK(N1252)=FALSE,IF(ISERROR(INDEX(지갑!$B$2:$B$1048576,MATCH($N1252&amp;O1252,지갑!$J$2:$J$1048576,0))) = TRUE, "", INDEX(지갑!$B$2:$B$1048576,MATCH($N1252&amp;O1252,지갑!$J$2:$J$1048576,0))),"")</f>
        <v/>
      </c>
      <c r="Q1252" s="6" t="str">
        <f>IF(ISBLANK(N1252)=FALSE,IF(ISERROR(INDEX(지갑!$C$2:$C$1048576,MATCH($N1252&amp;O1252,지갑!$J$2:$J$1048576,0))) = TRUE, "", INDEX(지갑!$C$2:$C$1048576,MATCH($N1252&amp;O1252,지갑!$J$2:$J$1048576,0))),"")</f>
        <v/>
      </c>
      <c r="R1252" s="6" t="str">
        <f>IF(ISBLANK(N1252)=FALSE,IF(ISERROR(INDEX(지갑!$D$2:$D$1048576,MATCH($N1252&amp;O1252,지갑!$J$2:$J$1048576,0))) = TRUE, "", INDEX(지갑!$D$2:$D$1048576,MATCH($N1252&amp;O1252,지갑!$J$2:$J$1048576,0))),"")</f>
        <v/>
      </c>
      <c r="S1252" s="6" t="s">
        <v>2342</v>
      </c>
      <c r="T1252" s="52">
        <v>44508.009444444448</v>
      </c>
      <c r="U1252" s="2" t="str">
        <f t="shared" si="110"/>
        <v>2021-11-08</v>
      </c>
    </row>
    <row r="1253" spans="1:21" ht="17">
      <c r="A1253" s="2" t="s">
        <v>3</v>
      </c>
      <c r="B1253" s="2" t="s">
        <v>171</v>
      </c>
      <c r="C1253" s="2" t="s">
        <v>2171</v>
      </c>
      <c r="D1253" s="42" t="s">
        <v>2189</v>
      </c>
      <c r="E1253" s="2">
        <v>10027</v>
      </c>
      <c r="F1253" s="2" t="str">
        <f t="shared" si="111"/>
        <v>KRW</v>
      </c>
      <c r="G1253" s="2" t="str">
        <f>IF(INDEX(지갑!$H:$H,MATCH(A1253&amp;B1253&amp;C1253&amp;D1253&amp;E1253&amp;F1253&amp;H1253,지갑!$K:$K,0))=0, "",INDEX(지갑!$H:$H,MATCH(A1253&amp;B1253&amp;C1253&amp;D1253&amp;E1253&amp;F1253&amp;H1253,지갑!$K:$K,0)))</f>
        <v>원화출금</v>
      </c>
      <c r="K1253" s="6" t="s">
        <v>2211</v>
      </c>
      <c r="M1253" s="9">
        <v>50000000</v>
      </c>
      <c r="P1253" s="6" t="str">
        <f>IF(ISBLANK(N1253)=FALSE,IF(ISERROR(INDEX(지갑!$B$2:$B$1048576,MATCH($N1253&amp;O1253,지갑!$J$2:$J$1048576,0))) = TRUE, "", INDEX(지갑!$B$2:$B$1048576,MATCH($N1253&amp;O1253,지갑!$J$2:$J$1048576,0))),"")</f>
        <v/>
      </c>
      <c r="Q1253" s="6" t="str">
        <f>IF(ISBLANK(N1253)=FALSE,IF(ISERROR(INDEX(지갑!$C$2:$C$1048576,MATCH($N1253&amp;O1253,지갑!$J$2:$J$1048576,0))) = TRUE, "", INDEX(지갑!$C$2:$C$1048576,MATCH($N1253&amp;O1253,지갑!$J$2:$J$1048576,0))),"")</f>
        <v/>
      </c>
      <c r="R1253" s="6" t="str">
        <f>IF(ISBLANK(N1253)=FALSE,IF(ISERROR(INDEX(지갑!$D$2:$D$1048576,MATCH($N1253&amp;O1253,지갑!$J$2:$J$1048576,0))) = TRUE, "", INDEX(지갑!$D$2:$D$1048576,MATCH($N1253&amp;O1253,지갑!$J$2:$J$1048576,0))),"")</f>
        <v/>
      </c>
      <c r="S1253" s="6" t="s">
        <v>2343</v>
      </c>
      <c r="T1253" s="52">
        <v>44507.908541666664</v>
      </c>
      <c r="U1253" s="2" t="str">
        <f t="shared" si="110"/>
        <v>2021-11-07</v>
      </c>
    </row>
    <row r="1254" spans="1:21" ht="17">
      <c r="A1254" s="2" t="s">
        <v>3</v>
      </c>
      <c r="B1254" s="2" t="s">
        <v>171</v>
      </c>
      <c r="C1254" s="2" t="s">
        <v>2171</v>
      </c>
      <c r="D1254" s="42" t="s">
        <v>2189</v>
      </c>
      <c r="E1254" s="2">
        <v>10027</v>
      </c>
      <c r="F1254" s="2" t="str">
        <f t="shared" si="111"/>
        <v>KRW</v>
      </c>
      <c r="G1254" s="2" t="str">
        <f>IF(INDEX(지갑!$H:$H,MATCH(A1254&amp;B1254&amp;C1254&amp;D1254&amp;E1254&amp;F1254&amp;H1254,지갑!$K:$K,0))=0, "",INDEX(지갑!$H:$H,MATCH(A1254&amp;B1254&amp;C1254&amp;D1254&amp;E1254&amp;F1254&amp;H1254,지갑!$K:$K,0)))</f>
        <v>원화출금</v>
      </c>
      <c r="K1254" s="6" t="s">
        <v>2211</v>
      </c>
      <c r="M1254" s="9">
        <v>50000000</v>
      </c>
      <c r="P1254" s="6" t="str">
        <f>IF(ISBLANK(N1254)=FALSE,IF(ISERROR(INDEX(지갑!$B$2:$B$1048576,MATCH($N1254&amp;O1254,지갑!$J$2:$J$1048576,0))) = TRUE, "", INDEX(지갑!$B$2:$B$1048576,MATCH($N1254&amp;O1254,지갑!$J$2:$J$1048576,0))),"")</f>
        <v/>
      </c>
      <c r="Q1254" s="6" t="str">
        <f>IF(ISBLANK(N1254)=FALSE,IF(ISERROR(INDEX(지갑!$C$2:$C$1048576,MATCH($N1254&amp;O1254,지갑!$J$2:$J$1048576,0))) = TRUE, "", INDEX(지갑!$C$2:$C$1048576,MATCH($N1254&amp;O1254,지갑!$J$2:$J$1048576,0))),"")</f>
        <v/>
      </c>
      <c r="R1254" s="6" t="str">
        <f>IF(ISBLANK(N1254)=FALSE,IF(ISERROR(INDEX(지갑!$D$2:$D$1048576,MATCH($N1254&amp;O1254,지갑!$J$2:$J$1048576,0))) = TRUE, "", INDEX(지갑!$D$2:$D$1048576,MATCH($N1254&amp;O1254,지갑!$J$2:$J$1048576,0))),"")</f>
        <v/>
      </c>
      <c r="S1254" s="6" t="s">
        <v>2344</v>
      </c>
      <c r="T1254" s="52">
        <v>44507.908449074072</v>
      </c>
      <c r="U1254" s="2" t="str">
        <f t="shared" si="110"/>
        <v>2021-11-07</v>
      </c>
    </row>
    <row r="1255" spans="1:21" ht="17">
      <c r="A1255" s="2" t="s">
        <v>3</v>
      </c>
      <c r="B1255" s="2" t="s">
        <v>171</v>
      </c>
      <c r="C1255" s="2" t="s">
        <v>2171</v>
      </c>
      <c r="D1255" s="42" t="s">
        <v>2189</v>
      </c>
      <c r="E1255" s="2">
        <v>10027</v>
      </c>
      <c r="F1255" s="2" t="str">
        <f t="shared" si="111"/>
        <v>KRW</v>
      </c>
      <c r="G1255" s="2" t="str">
        <f>IF(INDEX(지갑!$H:$H,MATCH(A1255&amp;B1255&amp;C1255&amp;D1255&amp;E1255&amp;F1255&amp;H1255,지갑!$K:$K,0))=0, "",INDEX(지갑!$H:$H,MATCH(A1255&amp;B1255&amp;C1255&amp;D1255&amp;E1255&amp;F1255&amp;H1255,지갑!$K:$K,0)))</f>
        <v>원화출금</v>
      </c>
      <c r="K1255" s="6" t="s">
        <v>2211</v>
      </c>
      <c r="M1255" s="9">
        <v>50000000</v>
      </c>
      <c r="P1255" s="6" t="str">
        <f>IF(ISBLANK(N1255)=FALSE,IF(ISERROR(INDEX(지갑!$B$2:$B$1048576,MATCH($N1255&amp;O1255,지갑!$J$2:$J$1048576,0))) = TRUE, "", INDEX(지갑!$B$2:$B$1048576,MATCH($N1255&amp;O1255,지갑!$J$2:$J$1048576,0))),"")</f>
        <v/>
      </c>
      <c r="Q1255" s="6" t="str">
        <f>IF(ISBLANK(N1255)=FALSE,IF(ISERROR(INDEX(지갑!$C$2:$C$1048576,MATCH($N1255&amp;O1255,지갑!$J$2:$J$1048576,0))) = TRUE, "", INDEX(지갑!$C$2:$C$1048576,MATCH($N1255&amp;O1255,지갑!$J$2:$J$1048576,0))),"")</f>
        <v/>
      </c>
      <c r="R1255" s="6" t="str">
        <f>IF(ISBLANK(N1255)=FALSE,IF(ISERROR(INDEX(지갑!$D$2:$D$1048576,MATCH($N1255&amp;O1255,지갑!$J$2:$J$1048576,0))) = TRUE, "", INDEX(지갑!$D$2:$D$1048576,MATCH($N1255&amp;O1255,지갑!$J$2:$J$1048576,0))),"")</f>
        <v/>
      </c>
      <c r="S1255" s="6" t="s">
        <v>2345</v>
      </c>
      <c r="T1255" s="52">
        <v>44507.907905092594</v>
      </c>
      <c r="U1255" s="2" t="str">
        <f t="shared" si="110"/>
        <v>2021-11-07</v>
      </c>
    </row>
    <row r="1256" spans="1:21" ht="17">
      <c r="A1256" s="2" t="s">
        <v>3</v>
      </c>
      <c r="B1256" s="2" t="s">
        <v>171</v>
      </c>
      <c r="C1256" s="2" t="s">
        <v>2171</v>
      </c>
      <c r="D1256" s="42" t="s">
        <v>2189</v>
      </c>
      <c r="E1256" s="2">
        <v>10027</v>
      </c>
      <c r="F1256" s="2" t="str">
        <f t="shared" si="111"/>
        <v>KRW</v>
      </c>
      <c r="G1256" s="2" t="str">
        <f>IF(INDEX(지갑!$H:$H,MATCH(A1256&amp;B1256&amp;C1256&amp;D1256&amp;E1256&amp;F1256&amp;H1256,지갑!$K:$K,0))=0, "",INDEX(지갑!$H:$H,MATCH(A1256&amp;B1256&amp;C1256&amp;D1256&amp;E1256&amp;F1256&amp;H1256,지갑!$K:$K,0)))</f>
        <v>원화출금</v>
      </c>
      <c r="K1256" s="6" t="s">
        <v>2211</v>
      </c>
      <c r="M1256" s="9">
        <v>50000000</v>
      </c>
      <c r="P1256" s="6" t="str">
        <f>IF(ISBLANK(N1256)=FALSE,IF(ISERROR(INDEX(지갑!$B$2:$B$1048576,MATCH($N1256&amp;O1256,지갑!$J$2:$J$1048576,0))) = TRUE, "", INDEX(지갑!$B$2:$B$1048576,MATCH($N1256&amp;O1256,지갑!$J$2:$J$1048576,0))),"")</f>
        <v/>
      </c>
      <c r="Q1256" s="6" t="str">
        <f>IF(ISBLANK(N1256)=FALSE,IF(ISERROR(INDEX(지갑!$C$2:$C$1048576,MATCH($N1256&amp;O1256,지갑!$J$2:$J$1048576,0))) = TRUE, "", INDEX(지갑!$C$2:$C$1048576,MATCH($N1256&amp;O1256,지갑!$J$2:$J$1048576,0))),"")</f>
        <v/>
      </c>
      <c r="R1256" s="6" t="str">
        <f>IF(ISBLANK(N1256)=FALSE,IF(ISERROR(INDEX(지갑!$D$2:$D$1048576,MATCH($N1256&amp;O1256,지갑!$J$2:$J$1048576,0))) = TRUE, "", INDEX(지갑!$D$2:$D$1048576,MATCH($N1256&amp;O1256,지갑!$J$2:$J$1048576,0))),"")</f>
        <v/>
      </c>
      <c r="S1256" s="6" t="s">
        <v>2346</v>
      </c>
      <c r="T1256" s="52">
        <v>44507.907743055555</v>
      </c>
      <c r="U1256" s="2" t="str">
        <f t="shared" si="110"/>
        <v>2021-11-07</v>
      </c>
    </row>
    <row r="1257" spans="1:21" ht="17">
      <c r="A1257" s="2" t="s">
        <v>3</v>
      </c>
      <c r="B1257" s="2" t="s">
        <v>171</v>
      </c>
      <c r="C1257" s="2" t="s">
        <v>2171</v>
      </c>
      <c r="D1257" s="42" t="s">
        <v>2189</v>
      </c>
      <c r="E1257" s="2">
        <v>10027</v>
      </c>
      <c r="F1257" s="2" t="str">
        <f t="shared" si="111"/>
        <v>KRW</v>
      </c>
      <c r="G1257" s="2" t="str">
        <f>IF(INDEX(지갑!$H:$H,MATCH(A1257&amp;B1257&amp;C1257&amp;D1257&amp;E1257&amp;F1257&amp;H1257,지갑!$K:$K,0))=0, "",INDEX(지갑!$H:$H,MATCH(A1257&amp;B1257&amp;C1257&amp;D1257&amp;E1257&amp;F1257&amp;H1257,지갑!$K:$K,0)))</f>
        <v>원화출금</v>
      </c>
      <c r="K1257" s="6" t="s">
        <v>2211</v>
      </c>
      <c r="M1257" s="9">
        <v>19696108</v>
      </c>
      <c r="P1257" s="6" t="str">
        <f>IF(ISBLANK(N1257)=FALSE,IF(ISERROR(INDEX(지갑!$B$2:$B$1048576,MATCH($N1257&amp;O1257,지갑!$J$2:$J$1048576,0))) = TRUE, "", INDEX(지갑!$B$2:$B$1048576,MATCH($N1257&amp;O1257,지갑!$J$2:$J$1048576,0))),"")</f>
        <v/>
      </c>
      <c r="Q1257" s="6" t="str">
        <f>IF(ISBLANK(N1257)=FALSE,IF(ISERROR(INDEX(지갑!$C$2:$C$1048576,MATCH($N1257&amp;O1257,지갑!$J$2:$J$1048576,0))) = TRUE, "", INDEX(지갑!$C$2:$C$1048576,MATCH($N1257&amp;O1257,지갑!$J$2:$J$1048576,0))),"")</f>
        <v/>
      </c>
      <c r="R1257" s="6" t="str">
        <f>IF(ISBLANK(N1257)=FALSE,IF(ISERROR(INDEX(지갑!$D$2:$D$1048576,MATCH($N1257&amp;O1257,지갑!$J$2:$J$1048576,0))) = TRUE, "", INDEX(지갑!$D$2:$D$1048576,MATCH($N1257&amp;O1257,지갑!$J$2:$J$1048576,0))),"")</f>
        <v/>
      </c>
      <c r="S1257" s="6" t="s">
        <v>2347</v>
      </c>
      <c r="T1257" s="52">
        <v>44496.624664351853</v>
      </c>
      <c r="U1257" s="2" t="str">
        <f t="shared" si="110"/>
        <v>2021-10-27</v>
      </c>
    </row>
    <row r="1258" spans="1:21" ht="17">
      <c r="A1258" s="2" t="s">
        <v>3</v>
      </c>
      <c r="B1258" s="2" t="s">
        <v>171</v>
      </c>
      <c r="C1258" s="2" t="s">
        <v>2171</v>
      </c>
      <c r="D1258" s="42" t="s">
        <v>2189</v>
      </c>
      <c r="E1258" s="2">
        <v>10027</v>
      </c>
      <c r="F1258" s="2" t="str">
        <f t="shared" si="111"/>
        <v>KRW</v>
      </c>
      <c r="G1258" s="2" t="str">
        <f>IF(INDEX(지갑!$H:$H,MATCH(A1258&amp;B1258&amp;C1258&amp;D1258&amp;E1258&amp;F1258&amp;H1258,지갑!$K:$K,0))=0, "",INDEX(지갑!$H:$H,MATCH(A1258&amp;B1258&amp;C1258&amp;D1258&amp;E1258&amp;F1258&amp;H1258,지갑!$K:$K,0)))</f>
        <v>원화출금</v>
      </c>
      <c r="K1258" s="6" t="s">
        <v>2211</v>
      </c>
      <c r="M1258" s="9">
        <v>50000000</v>
      </c>
      <c r="P1258" s="6" t="str">
        <f>IF(ISBLANK(N1258)=FALSE,IF(ISERROR(INDEX(지갑!$B$2:$B$1048576,MATCH($N1258&amp;O1258,지갑!$J$2:$J$1048576,0))) = TRUE, "", INDEX(지갑!$B$2:$B$1048576,MATCH($N1258&amp;O1258,지갑!$J$2:$J$1048576,0))),"")</f>
        <v/>
      </c>
      <c r="Q1258" s="6" t="str">
        <f>IF(ISBLANK(N1258)=FALSE,IF(ISERROR(INDEX(지갑!$C$2:$C$1048576,MATCH($N1258&amp;O1258,지갑!$J$2:$J$1048576,0))) = TRUE, "", INDEX(지갑!$C$2:$C$1048576,MATCH($N1258&amp;O1258,지갑!$J$2:$J$1048576,0))),"")</f>
        <v/>
      </c>
      <c r="R1258" s="6" t="str">
        <f>IF(ISBLANK(N1258)=FALSE,IF(ISERROR(INDEX(지갑!$D$2:$D$1048576,MATCH($N1258&amp;O1258,지갑!$J$2:$J$1048576,0))) = TRUE, "", INDEX(지갑!$D$2:$D$1048576,MATCH($N1258&amp;O1258,지갑!$J$2:$J$1048576,0))),"")</f>
        <v/>
      </c>
      <c r="S1258" s="6" t="s">
        <v>2348</v>
      </c>
      <c r="T1258" s="52">
        <v>44496.624108796299</v>
      </c>
      <c r="U1258" s="2" t="str">
        <f t="shared" si="110"/>
        <v>2021-10-27</v>
      </c>
    </row>
    <row r="1259" spans="1:21" ht="17">
      <c r="A1259" s="2" t="s">
        <v>3</v>
      </c>
      <c r="B1259" s="2" t="s">
        <v>171</v>
      </c>
      <c r="C1259" s="2" t="s">
        <v>2171</v>
      </c>
      <c r="D1259" s="42" t="s">
        <v>2189</v>
      </c>
      <c r="E1259" s="2">
        <v>10027</v>
      </c>
      <c r="F1259" s="2" t="str">
        <f t="shared" si="111"/>
        <v>KRW</v>
      </c>
      <c r="G1259" s="2" t="str">
        <f>IF(INDEX(지갑!$H:$H,MATCH(A1259&amp;B1259&amp;C1259&amp;D1259&amp;E1259&amp;F1259&amp;H1259,지갑!$K:$K,0))=0, "",INDEX(지갑!$H:$H,MATCH(A1259&amp;B1259&amp;C1259&amp;D1259&amp;E1259&amp;F1259&amp;H1259,지갑!$K:$K,0)))</f>
        <v>원화출금</v>
      </c>
      <c r="K1259" s="6" t="s">
        <v>2211</v>
      </c>
      <c r="M1259" s="9">
        <v>50000000</v>
      </c>
      <c r="P1259" s="6" t="str">
        <f>IF(ISBLANK(N1259)=FALSE,IF(ISERROR(INDEX(지갑!$B$2:$B$1048576,MATCH($N1259&amp;O1259,지갑!$J$2:$J$1048576,0))) = TRUE, "", INDEX(지갑!$B$2:$B$1048576,MATCH($N1259&amp;O1259,지갑!$J$2:$J$1048576,0))),"")</f>
        <v/>
      </c>
      <c r="Q1259" s="6" t="str">
        <f>IF(ISBLANK(N1259)=FALSE,IF(ISERROR(INDEX(지갑!$C$2:$C$1048576,MATCH($N1259&amp;O1259,지갑!$J$2:$J$1048576,0))) = TRUE, "", INDEX(지갑!$C$2:$C$1048576,MATCH($N1259&amp;O1259,지갑!$J$2:$J$1048576,0))),"")</f>
        <v/>
      </c>
      <c r="R1259" s="6" t="str">
        <f>IF(ISBLANK(N1259)=FALSE,IF(ISERROR(INDEX(지갑!$D$2:$D$1048576,MATCH($N1259&amp;O1259,지갑!$J$2:$J$1048576,0))) = TRUE, "", INDEX(지갑!$D$2:$D$1048576,MATCH($N1259&amp;O1259,지갑!$J$2:$J$1048576,0))),"")</f>
        <v/>
      </c>
      <c r="S1259" s="6" t="s">
        <v>2349</v>
      </c>
      <c r="T1259" s="52">
        <v>44496.62358796296</v>
      </c>
      <c r="U1259" s="2" t="str">
        <f t="shared" si="110"/>
        <v>2021-10-27</v>
      </c>
    </row>
    <row r="1260" spans="1:21" ht="17">
      <c r="A1260" s="2" t="s">
        <v>3</v>
      </c>
      <c r="B1260" s="2" t="s">
        <v>171</v>
      </c>
      <c r="C1260" s="2" t="s">
        <v>2171</v>
      </c>
      <c r="D1260" s="42" t="s">
        <v>2189</v>
      </c>
      <c r="E1260" s="2">
        <v>10027</v>
      </c>
      <c r="F1260" s="2" t="str">
        <f t="shared" si="111"/>
        <v>KRW</v>
      </c>
      <c r="G1260" s="2" t="str">
        <f>IF(INDEX(지갑!$H:$H,MATCH(A1260&amp;B1260&amp;C1260&amp;D1260&amp;E1260&amp;F1260&amp;H1260,지갑!$K:$K,0))=0, "",INDEX(지갑!$H:$H,MATCH(A1260&amp;B1260&amp;C1260&amp;D1260&amp;E1260&amp;F1260&amp;H1260,지갑!$K:$K,0)))</f>
        <v>원화출금</v>
      </c>
      <c r="K1260" s="6" t="s">
        <v>2211</v>
      </c>
      <c r="M1260" s="9">
        <v>50000000</v>
      </c>
      <c r="P1260" s="6" t="str">
        <f>IF(ISBLANK(N1260)=FALSE,IF(ISERROR(INDEX(지갑!$B$2:$B$1048576,MATCH($N1260&amp;O1260,지갑!$J$2:$J$1048576,0))) = TRUE, "", INDEX(지갑!$B$2:$B$1048576,MATCH($N1260&amp;O1260,지갑!$J$2:$J$1048576,0))),"")</f>
        <v/>
      </c>
      <c r="Q1260" s="6" t="str">
        <f>IF(ISBLANK(N1260)=FALSE,IF(ISERROR(INDEX(지갑!$C$2:$C$1048576,MATCH($N1260&amp;O1260,지갑!$J$2:$J$1048576,0))) = TRUE, "", INDEX(지갑!$C$2:$C$1048576,MATCH($N1260&amp;O1260,지갑!$J$2:$J$1048576,0))),"")</f>
        <v/>
      </c>
      <c r="R1260" s="6" t="str">
        <f>IF(ISBLANK(N1260)=FALSE,IF(ISERROR(INDEX(지갑!$D$2:$D$1048576,MATCH($N1260&amp;O1260,지갑!$J$2:$J$1048576,0))) = TRUE, "", INDEX(지갑!$D$2:$D$1048576,MATCH($N1260&amp;O1260,지갑!$J$2:$J$1048576,0))),"")</f>
        <v/>
      </c>
      <c r="S1260" s="6" t="s">
        <v>2350</v>
      </c>
      <c r="T1260" s="52">
        <v>44496.623159722221</v>
      </c>
      <c r="U1260" s="2" t="str">
        <f t="shared" si="110"/>
        <v>2021-10-27</v>
      </c>
    </row>
    <row r="1261" spans="1:21" ht="17">
      <c r="A1261" s="2" t="s">
        <v>3</v>
      </c>
      <c r="B1261" s="2" t="s">
        <v>171</v>
      </c>
      <c r="C1261" s="2" t="s">
        <v>2171</v>
      </c>
      <c r="D1261" s="42" t="s">
        <v>2189</v>
      </c>
      <c r="E1261" s="2">
        <v>10027</v>
      </c>
      <c r="F1261" s="2" t="str">
        <f t="shared" si="111"/>
        <v>KRW</v>
      </c>
      <c r="G1261" s="2" t="str">
        <f>IF(INDEX(지갑!$H:$H,MATCH(A1261&amp;B1261&amp;C1261&amp;D1261&amp;E1261&amp;F1261&amp;H1261,지갑!$K:$K,0))=0, "",INDEX(지갑!$H:$H,MATCH(A1261&amp;B1261&amp;C1261&amp;D1261&amp;E1261&amp;F1261&amp;H1261,지갑!$K:$K,0)))</f>
        <v>원화출금</v>
      </c>
      <c r="K1261" s="6" t="s">
        <v>2211</v>
      </c>
      <c r="M1261" s="9">
        <v>194191</v>
      </c>
      <c r="P1261" s="6" t="str">
        <f>IF(ISBLANK(N1261)=FALSE,IF(ISERROR(INDEX(지갑!$B$2:$B$1048576,MATCH($N1261&amp;O1261,지갑!$J$2:$J$1048576,0))) = TRUE, "", INDEX(지갑!$B$2:$B$1048576,MATCH($N1261&amp;O1261,지갑!$J$2:$J$1048576,0))),"")</f>
        <v/>
      </c>
      <c r="Q1261" s="6" t="str">
        <f>IF(ISBLANK(N1261)=FALSE,IF(ISERROR(INDEX(지갑!$C$2:$C$1048576,MATCH($N1261&amp;O1261,지갑!$J$2:$J$1048576,0))) = TRUE, "", INDEX(지갑!$C$2:$C$1048576,MATCH($N1261&amp;O1261,지갑!$J$2:$J$1048576,0))),"")</f>
        <v/>
      </c>
      <c r="R1261" s="6" t="str">
        <f>IF(ISBLANK(N1261)=FALSE,IF(ISERROR(INDEX(지갑!$D$2:$D$1048576,MATCH($N1261&amp;O1261,지갑!$J$2:$J$1048576,0))) = TRUE, "", INDEX(지갑!$D$2:$D$1048576,MATCH($N1261&amp;O1261,지갑!$J$2:$J$1048576,0))),"")</f>
        <v/>
      </c>
      <c r="S1261" s="6" t="s">
        <v>2351</v>
      </c>
      <c r="T1261" s="52">
        <v>44496.606469907405</v>
      </c>
      <c r="U1261" s="2" t="str">
        <f t="shared" si="110"/>
        <v>2021-10-27</v>
      </c>
    </row>
    <row r="1262" spans="1:21">
      <c r="A1262" s="5" t="s">
        <v>3</v>
      </c>
      <c r="B1262" s="5" t="s">
        <v>67</v>
      </c>
      <c r="C1262" s="5" t="s">
        <v>24</v>
      </c>
      <c r="D1262" s="2" t="str">
        <f>'(참고) Index'!$E$9</f>
        <v>Main</v>
      </c>
      <c r="E1262" s="5">
        <v>10012</v>
      </c>
      <c r="F1262" s="2" t="str">
        <f t="shared" si="111"/>
        <v>XRP</v>
      </c>
      <c r="G1262" s="2" t="str">
        <f>IF(INDEX(지갑!$H:$H,MATCH(A1262&amp;B1262&amp;C1262&amp;D1262&amp;E1262&amp;F1262&amp;H1262,지갑!$K:$K,0))=0, "",INDEX(지갑!$H:$H,MATCH(A1262&amp;B1262&amp;C1262&amp;D1262&amp;E1262&amp;F1262&amp;H1262,지갑!$K:$K,0)))</f>
        <v>rEb8TK3gBgk5auZkwc6sHnwrGVJH8DuaLh</v>
      </c>
      <c r="H1262" s="5">
        <v>105711647</v>
      </c>
      <c r="K1262" s="6" t="s">
        <v>10</v>
      </c>
      <c r="L1262" s="6" t="s">
        <v>10</v>
      </c>
      <c r="M1262" s="9">
        <v>13376.75</v>
      </c>
      <c r="N1262" s="6" t="s">
        <v>243</v>
      </c>
      <c r="O1262" s="6">
        <v>2928323236</v>
      </c>
      <c r="P1262" s="6" t="str">
        <f>IF(ISBLANK(N1262)=FALSE,IF(ISERROR(INDEX(지갑!$B$2:$B$1048576,MATCH($N1262&amp;O1262,지갑!$J$2:$J$1048576,0))) = TRUE, "", INDEX(지갑!$B$2:$B$1048576,MATCH($N1262&amp;O1262,지갑!$J$2:$J$1048576,0))),"")</f>
        <v>exchange</v>
      </c>
      <c r="Q1262" s="6" t="str">
        <f>IF(ISBLANK(N1262)=FALSE,IF(ISERROR(INDEX(지갑!$C$2:$C$1048576,MATCH($N1262&amp;O1262,지갑!$J$2:$J$1048576,0))) = TRUE, "", INDEX(지갑!$C$2:$C$1048576,MATCH($N1262&amp;O1262,지갑!$J$2:$J$1048576,0))),"")</f>
        <v>Upbit</v>
      </c>
      <c r="R1262" s="6" t="str">
        <f>IF(ISBLANK(N1262)=FALSE,IF(ISERROR(INDEX(지갑!$D$2:$D$1048576,MATCH($N1262&amp;O1262,지갑!$J$2:$J$1048576,0))) = TRUE, "", INDEX(지갑!$D$2:$D$1048576,MATCH($N1262&amp;O1262,지갑!$J$2:$J$1048576,0))),"")</f>
        <v>용범</v>
      </c>
      <c r="S1262" s="6" t="s">
        <v>2376</v>
      </c>
      <c r="T1262" s="52">
        <v>44635.896145833336</v>
      </c>
      <c r="U1262" s="2" t="str">
        <f t="shared" si="110"/>
        <v>2022-03-15</v>
      </c>
    </row>
    <row r="1263" spans="1:21">
      <c r="A1263" s="5" t="s">
        <v>3</v>
      </c>
      <c r="B1263" s="5" t="s">
        <v>67</v>
      </c>
      <c r="C1263" s="5" t="s">
        <v>24</v>
      </c>
      <c r="D1263" s="2" t="str">
        <f>'(참고) Index'!$E$9</f>
        <v>Main</v>
      </c>
      <c r="E1263" s="5">
        <v>10012</v>
      </c>
      <c r="F1263" s="2" t="str">
        <f t="shared" si="111"/>
        <v>XRP</v>
      </c>
      <c r="G1263" s="2" t="str">
        <f>IF(INDEX(지갑!$H:$H,MATCH(A1263&amp;B1263&amp;C1263&amp;D1263&amp;E1263&amp;F1263&amp;H1263,지갑!$K:$K,0))=0, "",INDEX(지갑!$H:$H,MATCH(A1263&amp;B1263&amp;C1263&amp;D1263&amp;E1263&amp;F1263&amp;H1263,지갑!$K:$K,0)))</f>
        <v>rEb8TK3gBgk5auZkwc6sHnwrGVJH8DuaLh</v>
      </c>
      <c r="H1263" s="5">
        <v>105711647</v>
      </c>
      <c r="K1263" s="6" t="s">
        <v>10</v>
      </c>
      <c r="L1263" s="6" t="s">
        <v>10</v>
      </c>
      <c r="M1263" s="9">
        <v>20088.75</v>
      </c>
      <c r="N1263" s="6" t="s">
        <v>243</v>
      </c>
      <c r="O1263" s="6">
        <v>2928323236</v>
      </c>
      <c r="P1263" s="6" t="str">
        <f>IF(ISBLANK(N1263)=FALSE,IF(ISERROR(INDEX(지갑!$B$2:$B$1048576,MATCH($N1263&amp;O1263,지갑!$J$2:$J$1048576,0))) = TRUE, "", INDEX(지갑!$B$2:$B$1048576,MATCH($N1263&amp;O1263,지갑!$J$2:$J$1048576,0))),"")</f>
        <v>exchange</v>
      </c>
      <c r="Q1263" s="6" t="str">
        <f>IF(ISBLANK(N1263)=FALSE,IF(ISERROR(INDEX(지갑!$C$2:$C$1048576,MATCH($N1263&amp;O1263,지갑!$J$2:$J$1048576,0))) = TRUE, "", INDEX(지갑!$C$2:$C$1048576,MATCH($N1263&amp;O1263,지갑!$J$2:$J$1048576,0))),"")</f>
        <v>Upbit</v>
      </c>
      <c r="R1263" s="6" t="str">
        <f>IF(ISBLANK(N1263)=FALSE,IF(ISERROR(INDEX(지갑!$D$2:$D$1048576,MATCH($N1263&amp;O1263,지갑!$J$2:$J$1048576,0))) = TRUE, "", INDEX(지갑!$D$2:$D$1048576,MATCH($N1263&amp;O1263,지갑!$J$2:$J$1048576,0))),"")</f>
        <v>용범</v>
      </c>
      <c r="S1263" s="6" t="s">
        <v>2377</v>
      </c>
      <c r="T1263" s="52">
        <v>44635.756064814814</v>
      </c>
      <c r="U1263" s="2" t="str">
        <f t="shared" si="110"/>
        <v>2022-03-15</v>
      </c>
    </row>
    <row r="1264" spans="1:21">
      <c r="A1264" s="5" t="s">
        <v>3</v>
      </c>
      <c r="B1264" s="5" t="s">
        <v>67</v>
      </c>
      <c r="C1264" s="5" t="s">
        <v>24</v>
      </c>
      <c r="D1264" s="2" t="str">
        <f>'(참고) Index'!$E$9</f>
        <v>Main</v>
      </c>
      <c r="E1264" s="5">
        <v>10012</v>
      </c>
      <c r="F1264" s="2" t="str">
        <f t="shared" si="111"/>
        <v>ATOM</v>
      </c>
      <c r="G1264" s="2" t="str">
        <f>IF(INDEX(지갑!$H:$H,MATCH(A1264&amp;B1264&amp;C1264&amp;D1264&amp;E1264&amp;F1264&amp;H1264,지갑!$K:$K,0))=0, "",INDEX(지갑!$H:$H,MATCH(A1264&amp;B1264&amp;C1264&amp;D1264&amp;E1264&amp;F1264&amp;H1264,지갑!$K:$K,0)))</f>
        <v>cosmos15v50ymp6n5dn73erkqtmq0u8adpl8d3ujv2e74</v>
      </c>
      <c r="H1264" s="5">
        <v>101230448</v>
      </c>
      <c r="K1264" s="6" t="s">
        <v>70</v>
      </c>
      <c r="L1264" s="6" t="s">
        <v>70</v>
      </c>
      <c r="M1264" s="9">
        <v>145.995</v>
      </c>
      <c r="N1264" s="6" t="s">
        <v>240</v>
      </c>
      <c r="O1264" s="6" t="s">
        <v>72</v>
      </c>
      <c r="P1264" s="6" t="str">
        <f>IF(ISBLANK(N1264)=FALSE,IF(ISERROR(INDEX(지갑!$B$2:$B$1048576,MATCH($N1264&amp;O1264,지갑!$J$2:$J$1048576,0))) = TRUE, "", INDEX(지갑!$B$2:$B$1048576,MATCH($N1264&amp;O1264,지갑!$J$2:$J$1048576,0))),"")</f>
        <v>exchange</v>
      </c>
      <c r="Q1264" s="6" t="str">
        <f>IF(ISBLANK(N1264)=FALSE,IF(ISERROR(INDEX(지갑!$C$2:$C$1048576,MATCH($N1264&amp;O1264,지갑!$J$2:$J$1048576,0))) = TRUE, "", INDEX(지갑!$C$2:$C$1048576,MATCH($N1264&amp;O1264,지갑!$J$2:$J$1048576,0))),"")</f>
        <v>Upbit</v>
      </c>
      <c r="R1264" s="6" t="str">
        <f>IF(ISBLANK(N1264)=FALSE,IF(ISERROR(INDEX(지갑!$D$2:$D$1048576,MATCH($N1264&amp;O1264,지갑!$J$2:$J$1048576,0))) = TRUE, "", INDEX(지갑!$D$2:$D$1048576,MATCH($N1264&amp;O1264,지갑!$J$2:$J$1048576,0))),"")</f>
        <v>용범</v>
      </c>
      <c r="S1264" s="6" t="s">
        <v>3157</v>
      </c>
      <c r="T1264" s="52">
        <v>44635.328252314815</v>
      </c>
      <c r="U1264" s="2" t="str">
        <f t="shared" si="110"/>
        <v>2022-03-15</v>
      </c>
    </row>
    <row r="1265" spans="1:21">
      <c r="A1265" s="5" t="s">
        <v>3</v>
      </c>
      <c r="B1265" s="5" t="s">
        <v>67</v>
      </c>
      <c r="C1265" s="5" t="s">
        <v>24</v>
      </c>
      <c r="D1265" s="2" t="str">
        <f>'(참고) Index'!$E$9</f>
        <v>Main</v>
      </c>
      <c r="E1265" s="5">
        <v>10012</v>
      </c>
      <c r="F1265" s="2" t="str">
        <f t="shared" si="111"/>
        <v>ATOM</v>
      </c>
      <c r="G1265" s="2" t="str">
        <f>IF(INDEX(지갑!$H:$H,MATCH(A1265&amp;B1265&amp;C1265&amp;D1265&amp;E1265&amp;F1265&amp;H1265,지갑!$K:$K,0))=0, "",INDEX(지갑!$H:$H,MATCH(A1265&amp;B1265&amp;C1265&amp;D1265&amp;E1265&amp;F1265&amp;H1265,지갑!$K:$K,0)))</f>
        <v>cosmos15v50ymp6n5dn73erkqtmq0u8adpl8d3ujv2e74</v>
      </c>
      <c r="H1265" s="5">
        <v>101230448</v>
      </c>
      <c r="K1265" s="6" t="s">
        <v>70</v>
      </c>
      <c r="L1265" s="6" t="s">
        <v>70</v>
      </c>
      <c r="M1265" s="9">
        <v>218.995</v>
      </c>
      <c r="N1265" s="6" t="s">
        <v>240</v>
      </c>
      <c r="O1265" s="6" t="s">
        <v>72</v>
      </c>
      <c r="P1265" s="6" t="str">
        <f>IF(ISBLANK(N1265)=FALSE,IF(ISERROR(INDEX(지갑!$B$2:$B$1048576,MATCH($N1265&amp;O1265,지갑!$J$2:$J$1048576,0))) = TRUE, "", INDEX(지갑!$B$2:$B$1048576,MATCH($N1265&amp;O1265,지갑!$J$2:$J$1048576,0))),"")</f>
        <v>exchange</v>
      </c>
      <c r="Q1265" s="6" t="str">
        <f>IF(ISBLANK(N1265)=FALSE,IF(ISERROR(INDEX(지갑!$C$2:$C$1048576,MATCH($N1265&amp;O1265,지갑!$J$2:$J$1048576,0))) = TRUE, "", INDEX(지갑!$C$2:$C$1048576,MATCH($N1265&amp;O1265,지갑!$J$2:$J$1048576,0))),"")</f>
        <v>Upbit</v>
      </c>
      <c r="R1265" s="6" t="str">
        <f>IF(ISBLANK(N1265)=FALSE,IF(ISERROR(INDEX(지갑!$D$2:$D$1048576,MATCH($N1265&amp;O1265,지갑!$J$2:$J$1048576,0))) = TRUE, "", INDEX(지갑!$D$2:$D$1048576,MATCH($N1265&amp;O1265,지갑!$J$2:$J$1048576,0))),"")</f>
        <v>용범</v>
      </c>
      <c r="S1265" s="6" t="s">
        <v>3158</v>
      </c>
      <c r="T1265" s="52">
        <v>44635.327523148146</v>
      </c>
      <c r="U1265" s="2" t="str">
        <f t="shared" si="110"/>
        <v>2022-03-15</v>
      </c>
    </row>
    <row r="1266" spans="1:21">
      <c r="A1266" s="5" t="s">
        <v>3</v>
      </c>
      <c r="B1266" s="5" t="s">
        <v>67</v>
      </c>
      <c r="C1266" s="5" t="s">
        <v>24</v>
      </c>
      <c r="D1266" s="2" t="str">
        <f>'(참고) Index'!$E$9</f>
        <v>Main</v>
      </c>
      <c r="E1266" s="5">
        <v>10012</v>
      </c>
      <c r="F1266" s="2" t="str">
        <f t="shared" si="111"/>
        <v>XRP</v>
      </c>
      <c r="G1266" s="2" t="str">
        <f>IF(INDEX(지갑!$H:$H,MATCH(A1266&amp;B1266&amp;C1266&amp;D1266&amp;E1266&amp;F1266&amp;H1266,지갑!$K:$K,0))=0, "",INDEX(지갑!$H:$H,MATCH(A1266&amp;B1266&amp;C1266&amp;D1266&amp;E1266&amp;F1266&amp;H1266,지갑!$K:$K,0)))</f>
        <v>rEb8TK3gBgk5auZkwc6sHnwrGVJH8DuaLh</v>
      </c>
      <c r="H1266" s="5">
        <v>105711647</v>
      </c>
      <c r="K1266" s="6" t="s">
        <v>10</v>
      </c>
      <c r="L1266" s="6" t="s">
        <v>10</v>
      </c>
      <c r="M1266" s="9">
        <v>13507.75</v>
      </c>
      <c r="N1266" s="6" t="s">
        <v>243</v>
      </c>
      <c r="O1266" s="6">
        <v>2928323236</v>
      </c>
      <c r="P1266" s="6" t="str">
        <f>IF(ISBLANK(N1266)=FALSE,IF(ISERROR(INDEX(지갑!$B$2:$B$1048576,MATCH($N1266&amp;O1266,지갑!$J$2:$J$1048576,0))) = TRUE, "", INDEX(지갑!$B$2:$B$1048576,MATCH($N1266&amp;O1266,지갑!$J$2:$J$1048576,0))),"")</f>
        <v>exchange</v>
      </c>
      <c r="Q1266" s="6" t="str">
        <f>IF(ISBLANK(N1266)=FALSE,IF(ISERROR(INDEX(지갑!$C$2:$C$1048576,MATCH($N1266&amp;O1266,지갑!$J$2:$J$1048576,0))) = TRUE, "", INDEX(지갑!$C$2:$C$1048576,MATCH($N1266&amp;O1266,지갑!$J$2:$J$1048576,0))),"")</f>
        <v>Upbit</v>
      </c>
      <c r="R1266" s="6" t="str">
        <f>IF(ISBLANK(N1266)=FALSE,IF(ISERROR(INDEX(지갑!$D$2:$D$1048576,MATCH($N1266&amp;O1266,지갑!$J$2:$J$1048576,0))) = TRUE, "", INDEX(지갑!$D$2:$D$1048576,MATCH($N1266&amp;O1266,지갑!$J$2:$J$1048576,0))),"")</f>
        <v>용범</v>
      </c>
      <c r="S1266" s="6" t="s">
        <v>2380</v>
      </c>
      <c r="T1266" s="52">
        <v>44635.326782407406</v>
      </c>
      <c r="U1266" s="2" t="str">
        <f t="shared" si="110"/>
        <v>2022-03-15</v>
      </c>
    </row>
    <row r="1267" spans="1:21">
      <c r="A1267" s="5" t="s">
        <v>3</v>
      </c>
      <c r="B1267" s="5" t="s">
        <v>67</v>
      </c>
      <c r="C1267" s="5" t="s">
        <v>24</v>
      </c>
      <c r="D1267" s="2" t="str">
        <f>'(참고) Index'!$E$9</f>
        <v>Main</v>
      </c>
      <c r="E1267" s="5">
        <v>10012</v>
      </c>
      <c r="F1267" s="2" t="str">
        <f t="shared" si="111"/>
        <v>ATOM</v>
      </c>
      <c r="G1267" s="2" t="str">
        <f>IF(INDEX(지갑!$H:$H,MATCH(A1267&amp;B1267&amp;C1267&amp;D1267&amp;E1267&amp;F1267&amp;H1267,지갑!$K:$K,0))=0, "",INDEX(지갑!$H:$H,MATCH(A1267&amp;B1267&amp;C1267&amp;D1267&amp;E1267&amp;F1267&amp;H1267,지갑!$K:$K,0)))</f>
        <v>cosmos15v50ymp6n5dn73erkqtmq0u8adpl8d3ujv2e74</v>
      </c>
      <c r="H1267" s="5">
        <v>101230448</v>
      </c>
      <c r="K1267" s="6" t="s">
        <v>70</v>
      </c>
      <c r="L1267" s="6" t="s">
        <v>70</v>
      </c>
      <c r="M1267" s="9">
        <v>229.995</v>
      </c>
      <c r="N1267" s="6" t="s">
        <v>240</v>
      </c>
      <c r="O1267" s="6" t="s">
        <v>72</v>
      </c>
      <c r="P1267" s="6" t="str">
        <f>IF(ISBLANK(N1267)=FALSE,IF(ISERROR(INDEX(지갑!$B$2:$B$1048576,MATCH($N1267&amp;O1267,지갑!$J$2:$J$1048576,0))) = TRUE, "", INDEX(지갑!$B$2:$B$1048576,MATCH($N1267&amp;O1267,지갑!$J$2:$J$1048576,0))),"")</f>
        <v>exchange</v>
      </c>
      <c r="Q1267" s="6" t="str">
        <f>IF(ISBLANK(N1267)=FALSE,IF(ISERROR(INDEX(지갑!$C$2:$C$1048576,MATCH($N1267&amp;O1267,지갑!$J$2:$J$1048576,0))) = TRUE, "", INDEX(지갑!$C$2:$C$1048576,MATCH($N1267&amp;O1267,지갑!$J$2:$J$1048576,0))),"")</f>
        <v>Upbit</v>
      </c>
      <c r="R1267" s="6" t="str">
        <f>IF(ISBLANK(N1267)=FALSE,IF(ISERROR(INDEX(지갑!$D$2:$D$1048576,MATCH($N1267&amp;O1267,지갑!$J$2:$J$1048576,0))) = TRUE, "", INDEX(지갑!$D$2:$D$1048576,MATCH($N1267&amp;O1267,지갑!$J$2:$J$1048576,0))),"")</f>
        <v>용범</v>
      </c>
      <c r="S1267" s="6" t="s">
        <v>3159</v>
      </c>
      <c r="T1267" s="52">
        <v>44635.167592592596</v>
      </c>
      <c r="U1267" s="2" t="str">
        <f t="shared" si="110"/>
        <v>2022-03-15</v>
      </c>
    </row>
    <row r="1268" spans="1:21">
      <c r="A1268" s="5" t="s">
        <v>3</v>
      </c>
      <c r="B1268" s="5" t="s">
        <v>67</v>
      </c>
      <c r="C1268" s="5" t="s">
        <v>24</v>
      </c>
      <c r="D1268" s="2" t="str">
        <f>'(참고) Index'!$E$9</f>
        <v>Main</v>
      </c>
      <c r="E1268" s="5">
        <v>10012</v>
      </c>
      <c r="F1268" s="2" t="str">
        <f t="shared" si="111"/>
        <v>ATOM</v>
      </c>
      <c r="G1268" s="2" t="str">
        <f>IF(INDEX(지갑!$H:$H,MATCH(A1268&amp;B1268&amp;C1268&amp;D1268&amp;E1268&amp;F1268&amp;H1268,지갑!$K:$K,0))=0, "",INDEX(지갑!$H:$H,MATCH(A1268&amp;B1268&amp;C1268&amp;D1268&amp;E1268&amp;F1268&amp;H1268,지갑!$K:$K,0)))</f>
        <v>cosmos15v50ymp6n5dn73erkqtmq0u8adpl8d3ujv2e74</v>
      </c>
      <c r="H1268" s="5">
        <v>101230448</v>
      </c>
      <c r="K1268" s="6" t="s">
        <v>70</v>
      </c>
      <c r="L1268" s="6" t="s">
        <v>70</v>
      </c>
      <c r="M1268" s="9">
        <v>164.995</v>
      </c>
      <c r="N1268" s="6" t="s">
        <v>240</v>
      </c>
      <c r="O1268" s="6" t="s">
        <v>72</v>
      </c>
      <c r="P1268" s="6" t="str">
        <f>IF(ISBLANK(N1268)=FALSE,IF(ISERROR(INDEX(지갑!$B$2:$B$1048576,MATCH($N1268&amp;O1268,지갑!$J$2:$J$1048576,0))) = TRUE, "", INDEX(지갑!$B$2:$B$1048576,MATCH($N1268&amp;O1268,지갑!$J$2:$J$1048576,0))),"")</f>
        <v>exchange</v>
      </c>
      <c r="Q1268" s="6" t="str">
        <f>IF(ISBLANK(N1268)=FALSE,IF(ISERROR(INDEX(지갑!$C$2:$C$1048576,MATCH($N1268&amp;O1268,지갑!$J$2:$J$1048576,0))) = TRUE, "", INDEX(지갑!$C$2:$C$1048576,MATCH($N1268&amp;O1268,지갑!$J$2:$J$1048576,0))),"")</f>
        <v>Upbit</v>
      </c>
      <c r="R1268" s="6" t="str">
        <f>IF(ISBLANK(N1268)=FALSE,IF(ISERROR(INDEX(지갑!$D$2:$D$1048576,MATCH($N1268&amp;O1268,지갑!$J$2:$J$1048576,0))) = TRUE, "", INDEX(지갑!$D$2:$D$1048576,MATCH($N1268&amp;O1268,지갑!$J$2:$J$1048576,0))),"")</f>
        <v>용범</v>
      </c>
      <c r="S1268" s="6" t="s">
        <v>3160</v>
      </c>
      <c r="T1268" s="52">
        <v>44635.142881944441</v>
      </c>
      <c r="U1268" s="2" t="str">
        <f t="shared" si="110"/>
        <v>2022-03-15</v>
      </c>
    </row>
    <row r="1269" spans="1:21">
      <c r="A1269" s="5" t="s">
        <v>3</v>
      </c>
      <c r="B1269" s="5" t="s">
        <v>67</v>
      </c>
      <c r="C1269" s="5" t="s">
        <v>24</v>
      </c>
      <c r="D1269" s="2" t="str">
        <f>'(참고) Index'!$E$9</f>
        <v>Main</v>
      </c>
      <c r="E1269" s="5">
        <v>10012</v>
      </c>
      <c r="F1269" s="2" t="str">
        <f t="shared" si="111"/>
        <v>XRP</v>
      </c>
      <c r="G1269" s="2" t="str">
        <f>IF(INDEX(지갑!$H:$H,MATCH(A1269&amp;B1269&amp;C1269&amp;D1269&amp;E1269&amp;F1269&amp;H1269,지갑!$K:$K,0))=0, "",INDEX(지갑!$H:$H,MATCH(A1269&amp;B1269&amp;C1269&amp;D1269&amp;E1269&amp;F1269&amp;H1269,지갑!$K:$K,0)))</f>
        <v>rEb8TK3gBgk5auZkwc6sHnwrGVJH8DuaLh</v>
      </c>
      <c r="H1269" s="5">
        <v>105711647</v>
      </c>
      <c r="K1269" s="6" t="s">
        <v>10</v>
      </c>
      <c r="L1269" s="6" t="s">
        <v>10</v>
      </c>
      <c r="M1269" s="9">
        <v>14509.75</v>
      </c>
      <c r="N1269" s="6" t="s">
        <v>243</v>
      </c>
      <c r="O1269" s="6">
        <v>2928323236</v>
      </c>
      <c r="P1269" s="6" t="str">
        <f>IF(ISBLANK(N1269)=FALSE,IF(ISERROR(INDEX(지갑!$B$2:$B$1048576,MATCH($N1269&amp;O1269,지갑!$J$2:$J$1048576,0))) = TRUE, "", INDEX(지갑!$B$2:$B$1048576,MATCH($N1269&amp;O1269,지갑!$J$2:$J$1048576,0))),"")</f>
        <v>exchange</v>
      </c>
      <c r="Q1269" s="6" t="str">
        <f>IF(ISBLANK(N1269)=FALSE,IF(ISERROR(INDEX(지갑!$C$2:$C$1048576,MATCH($N1269&amp;O1269,지갑!$J$2:$J$1048576,0))) = TRUE, "", INDEX(지갑!$C$2:$C$1048576,MATCH($N1269&amp;O1269,지갑!$J$2:$J$1048576,0))),"")</f>
        <v>Upbit</v>
      </c>
      <c r="R1269" s="6" t="str">
        <f>IF(ISBLANK(N1269)=FALSE,IF(ISERROR(INDEX(지갑!$D$2:$D$1048576,MATCH($N1269&amp;O1269,지갑!$J$2:$J$1048576,0))) = TRUE, "", INDEX(지갑!$D$2:$D$1048576,MATCH($N1269&amp;O1269,지갑!$J$2:$J$1048576,0))),"")</f>
        <v>용범</v>
      </c>
      <c r="S1269" s="6" t="s">
        <v>2383</v>
      </c>
      <c r="T1269" s="52">
        <v>44635.076122685183</v>
      </c>
      <c r="U1269" s="2" t="str">
        <f t="shared" si="110"/>
        <v>2022-03-15</v>
      </c>
    </row>
    <row r="1270" spans="1:21">
      <c r="A1270" s="5" t="s">
        <v>3</v>
      </c>
      <c r="B1270" s="5" t="s">
        <v>67</v>
      </c>
      <c r="C1270" s="5" t="s">
        <v>24</v>
      </c>
      <c r="D1270" s="2" t="str">
        <f>'(참고) Index'!$E$9</f>
        <v>Main</v>
      </c>
      <c r="E1270" s="5">
        <v>10012</v>
      </c>
      <c r="F1270" s="2" t="str">
        <f t="shared" si="111"/>
        <v>XRP</v>
      </c>
      <c r="G1270" s="2" t="str">
        <f>IF(INDEX(지갑!$H:$H,MATCH(A1270&amp;B1270&amp;C1270&amp;D1270&amp;E1270&amp;F1270&amp;H1270,지갑!$K:$K,0))=0, "",INDEX(지갑!$H:$H,MATCH(A1270&amp;B1270&amp;C1270&amp;D1270&amp;E1270&amp;F1270&amp;H1270,지갑!$K:$K,0)))</f>
        <v>rEb8TK3gBgk5auZkwc6sHnwrGVJH8DuaLh</v>
      </c>
      <c r="H1270" s="5">
        <v>105711647</v>
      </c>
      <c r="K1270" s="6" t="s">
        <v>10</v>
      </c>
      <c r="L1270" s="6" t="s">
        <v>10</v>
      </c>
      <c r="M1270" s="9">
        <v>9869.75</v>
      </c>
      <c r="N1270" s="6" t="s">
        <v>243</v>
      </c>
      <c r="O1270" s="6">
        <v>2928323236</v>
      </c>
      <c r="P1270" s="6" t="str">
        <f>IF(ISBLANK(N1270)=FALSE,IF(ISERROR(INDEX(지갑!$B$2:$B$1048576,MATCH($N1270&amp;O1270,지갑!$J$2:$J$1048576,0))) = TRUE, "", INDEX(지갑!$B$2:$B$1048576,MATCH($N1270&amp;O1270,지갑!$J$2:$J$1048576,0))),"")</f>
        <v>exchange</v>
      </c>
      <c r="Q1270" s="6" t="str">
        <f>IF(ISBLANK(N1270)=FALSE,IF(ISERROR(INDEX(지갑!$C$2:$C$1048576,MATCH($N1270&amp;O1270,지갑!$J$2:$J$1048576,0))) = TRUE, "", INDEX(지갑!$C$2:$C$1048576,MATCH($N1270&amp;O1270,지갑!$J$2:$J$1048576,0))),"")</f>
        <v>Upbit</v>
      </c>
      <c r="R1270" s="6" t="str">
        <f>IF(ISBLANK(N1270)=FALSE,IF(ISERROR(INDEX(지갑!$D$2:$D$1048576,MATCH($N1270&amp;O1270,지갑!$J$2:$J$1048576,0))) = TRUE, "", INDEX(지갑!$D$2:$D$1048576,MATCH($N1270&amp;O1270,지갑!$J$2:$J$1048576,0))),"")</f>
        <v>용범</v>
      </c>
      <c r="S1270" s="6" t="s">
        <v>2384</v>
      </c>
      <c r="T1270" s="52">
        <v>44635.003807870373</v>
      </c>
      <c r="U1270" s="2" t="str">
        <f t="shared" si="110"/>
        <v>2022-03-15</v>
      </c>
    </row>
    <row r="1271" spans="1:21">
      <c r="A1271" s="5" t="s">
        <v>3</v>
      </c>
      <c r="B1271" s="5" t="s">
        <v>67</v>
      </c>
      <c r="C1271" s="5" t="s">
        <v>24</v>
      </c>
      <c r="D1271" s="2" t="str">
        <f>'(참고) Index'!$E$9</f>
        <v>Main</v>
      </c>
      <c r="E1271" s="5">
        <v>10012</v>
      </c>
      <c r="F1271" s="2" t="str">
        <f t="shared" si="111"/>
        <v>XRP</v>
      </c>
      <c r="G1271" s="2" t="str">
        <f>IF(INDEX(지갑!$H:$H,MATCH(A1271&amp;B1271&amp;C1271&amp;D1271&amp;E1271&amp;F1271&amp;H1271,지갑!$K:$K,0))=0, "",INDEX(지갑!$H:$H,MATCH(A1271&amp;B1271&amp;C1271&amp;D1271&amp;E1271&amp;F1271&amp;H1271,지갑!$K:$K,0)))</f>
        <v>rEb8TK3gBgk5auZkwc6sHnwrGVJH8DuaLh</v>
      </c>
      <c r="H1271" s="5">
        <v>105711647</v>
      </c>
      <c r="K1271" s="6" t="s">
        <v>10</v>
      </c>
      <c r="L1271" s="6" t="s">
        <v>10</v>
      </c>
      <c r="M1271" s="9">
        <v>10413.75</v>
      </c>
      <c r="N1271" s="6" t="s">
        <v>243</v>
      </c>
      <c r="O1271" s="6">
        <v>2928323236</v>
      </c>
      <c r="P1271" s="6" t="str">
        <f>IF(ISBLANK(N1271)=FALSE,IF(ISERROR(INDEX(지갑!$B$2:$B$1048576,MATCH($N1271&amp;O1271,지갑!$J$2:$J$1048576,0))) = TRUE, "", INDEX(지갑!$B$2:$B$1048576,MATCH($N1271&amp;O1271,지갑!$J$2:$J$1048576,0))),"")</f>
        <v>exchange</v>
      </c>
      <c r="Q1271" s="6" t="str">
        <f>IF(ISBLANK(N1271)=FALSE,IF(ISERROR(INDEX(지갑!$C$2:$C$1048576,MATCH($N1271&amp;O1271,지갑!$J$2:$J$1048576,0))) = TRUE, "", INDEX(지갑!$C$2:$C$1048576,MATCH($N1271&amp;O1271,지갑!$J$2:$J$1048576,0))),"")</f>
        <v>Upbit</v>
      </c>
      <c r="R1271" s="6" t="str">
        <f>IF(ISBLANK(N1271)=FALSE,IF(ISERROR(INDEX(지갑!$D$2:$D$1048576,MATCH($N1271&amp;O1271,지갑!$J$2:$J$1048576,0))) = TRUE, "", INDEX(지갑!$D$2:$D$1048576,MATCH($N1271&amp;O1271,지갑!$J$2:$J$1048576,0))),"")</f>
        <v>용범</v>
      </c>
      <c r="S1271" s="6" t="s">
        <v>2385</v>
      </c>
      <c r="T1271" s="52">
        <v>44634.933229166665</v>
      </c>
      <c r="U1271" s="2" t="str">
        <f t="shared" si="110"/>
        <v>2022-03-14</v>
      </c>
    </row>
    <row r="1272" spans="1:21">
      <c r="A1272" s="5" t="s">
        <v>3</v>
      </c>
      <c r="B1272" s="5" t="s">
        <v>67</v>
      </c>
      <c r="C1272" s="5" t="s">
        <v>24</v>
      </c>
      <c r="D1272" s="2" t="str">
        <f>'(참고) Index'!$E$9</f>
        <v>Main</v>
      </c>
      <c r="E1272" s="5">
        <v>10012</v>
      </c>
      <c r="F1272" s="2" t="str">
        <f t="shared" si="111"/>
        <v>XRP</v>
      </c>
      <c r="G1272" s="2" t="str">
        <f>IF(INDEX(지갑!$H:$H,MATCH(A1272&amp;B1272&amp;C1272&amp;D1272&amp;E1272&amp;F1272&amp;H1272,지갑!$K:$K,0))=0, "",INDEX(지갑!$H:$H,MATCH(A1272&amp;B1272&amp;C1272&amp;D1272&amp;E1272&amp;F1272&amp;H1272,지갑!$K:$K,0)))</f>
        <v>rEb8TK3gBgk5auZkwc6sHnwrGVJH8DuaLh</v>
      </c>
      <c r="H1272" s="5">
        <v>105711647</v>
      </c>
      <c r="K1272" s="6" t="s">
        <v>10</v>
      </c>
      <c r="L1272" s="6" t="s">
        <v>10</v>
      </c>
      <c r="M1272" s="9">
        <v>9677.75</v>
      </c>
      <c r="N1272" s="6" t="s">
        <v>243</v>
      </c>
      <c r="O1272" s="6">
        <v>2928323236</v>
      </c>
      <c r="P1272" s="6" t="str">
        <f>IF(ISBLANK(N1272)=FALSE,IF(ISERROR(INDEX(지갑!$B$2:$B$1048576,MATCH($N1272&amp;O1272,지갑!$J$2:$J$1048576,0))) = TRUE, "", INDEX(지갑!$B$2:$B$1048576,MATCH($N1272&amp;O1272,지갑!$J$2:$J$1048576,0))),"")</f>
        <v>exchange</v>
      </c>
      <c r="Q1272" s="6" t="str">
        <f>IF(ISBLANK(N1272)=FALSE,IF(ISERROR(INDEX(지갑!$C$2:$C$1048576,MATCH($N1272&amp;O1272,지갑!$J$2:$J$1048576,0))) = TRUE, "", INDEX(지갑!$C$2:$C$1048576,MATCH($N1272&amp;O1272,지갑!$J$2:$J$1048576,0))),"")</f>
        <v>Upbit</v>
      </c>
      <c r="R1272" s="6" t="str">
        <f>IF(ISBLANK(N1272)=FALSE,IF(ISERROR(INDEX(지갑!$D$2:$D$1048576,MATCH($N1272&amp;O1272,지갑!$J$2:$J$1048576,0))) = TRUE, "", INDEX(지갑!$D$2:$D$1048576,MATCH($N1272&amp;O1272,지갑!$J$2:$J$1048576,0))),"")</f>
        <v>용범</v>
      </c>
      <c r="S1272" s="6" t="s">
        <v>2386</v>
      </c>
      <c r="T1272" s="52">
        <v>44634.765347222223</v>
      </c>
      <c r="U1272" s="2" t="str">
        <f t="shared" si="110"/>
        <v>2022-03-14</v>
      </c>
    </row>
    <row r="1273" spans="1:21">
      <c r="A1273" s="5" t="s">
        <v>3</v>
      </c>
      <c r="B1273" s="5" t="s">
        <v>67</v>
      </c>
      <c r="C1273" s="5" t="s">
        <v>24</v>
      </c>
      <c r="D1273" s="2" t="str">
        <f>'(참고) Index'!$E$9</f>
        <v>Main</v>
      </c>
      <c r="E1273" s="5">
        <v>10012</v>
      </c>
      <c r="F1273" s="2" t="str">
        <f t="shared" si="111"/>
        <v>XRP</v>
      </c>
      <c r="G1273" s="2" t="str">
        <f>IF(INDEX(지갑!$H:$H,MATCH(A1273&amp;B1273&amp;C1273&amp;D1273&amp;E1273&amp;F1273&amp;H1273,지갑!$K:$K,0))=0, "",INDEX(지갑!$H:$H,MATCH(A1273&amp;B1273&amp;C1273&amp;D1273&amp;E1273&amp;F1273&amp;H1273,지갑!$K:$K,0)))</f>
        <v>rEb8TK3gBgk5auZkwc6sHnwrGVJH8DuaLh</v>
      </c>
      <c r="H1273" s="5">
        <v>105711647</v>
      </c>
      <c r="K1273" s="6" t="s">
        <v>10</v>
      </c>
      <c r="L1273" s="6" t="s">
        <v>10</v>
      </c>
      <c r="M1273" s="9">
        <v>7420.75</v>
      </c>
      <c r="N1273" s="6" t="s">
        <v>243</v>
      </c>
      <c r="O1273" s="6">
        <v>2928323236</v>
      </c>
      <c r="P1273" s="6" t="str">
        <f>IF(ISBLANK(N1273)=FALSE,IF(ISERROR(INDEX(지갑!$B$2:$B$1048576,MATCH($N1273&amp;O1273,지갑!$J$2:$J$1048576,0))) = TRUE, "", INDEX(지갑!$B$2:$B$1048576,MATCH($N1273&amp;O1273,지갑!$J$2:$J$1048576,0))),"")</f>
        <v>exchange</v>
      </c>
      <c r="Q1273" s="6" t="str">
        <f>IF(ISBLANK(N1273)=FALSE,IF(ISERROR(INDEX(지갑!$C$2:$C$1048576,MATCH($N1273&amp;O1273,지갑!$J$2:$J$1048576,0))) = TRUE, "", INDEX(지갑!$C$2:$C$1048576,MATCH($N1273&amp;O1273,지갑!$J$2:$J$1048576,0))),"")</f>
        <v>Upbit</v>
      </c>
      <c r="R1273" s="6" t="str">
        <f>IF(ISBLANK(N1273)=FALSE,IF(ISERROR(INDEX(지갑!$D$2:$D$1048576,MATCH($N1273&amp;O1273,지갑!$J$2:$J$1048576,0))) = TRUE, "", INDEX(지갑!$D$2:$D$1048576,MATCH($N1273&amp;O1273,지갑!$J$2:$J$1048576,0))),"")</f>
        <v>용범</v>
      </c>
      <c r="S1273" s="6" t="s">
        <v>2387</v>
      </c>
      <c r="T1273" s="52">
        <v>44634.714918981481</v>
      </c>
      <c r="U1273" s="2" t="str">
        <f t="shared" si="110"/>
        <v>2022-03-14</v>
      </c>
    </row>
    <row r="1274" spans="1:21">
      <c r="A1274" s="5" t="s">
        <v>3</v>
      </c>
      <c r="B1274" s="5" t="s">
        <v>67</v>
      </c>
      <c r="C1274" s="5" t="s">
        <v>24</v>
      </c>
      <c r="D1274" s="2" t="str">
        <f>'(참고) Index'!$E$9</f>
        <v>Main</v>
      </c>
      <c r="E1274" s="5">
        <v>10012</v>
      </c>
      <c r="F1274" s="2" t="str">
        <f t="shared" si="111"/>
        <v>XRP</v>
      </c>
      <c r="G1274" s="2" t="str">
        <f>IF(INDEX(지갑!$H:$H,MATCH(A1274&amp;B1274&amp;C1274&amp;D1274&amp;E1274&amp;F1274&amp;H1274,지갑!$K:$K,0))=0, "",INDEX(지갑!$H:$H,MATCH(A1274&amp;B1274&amp;C1274&amp;D1274&amp;E1274&amp;F1274&amp;H1274,지갑!$K:$K,0)))</f>
        <v>rEb8TK3gBgk5auZkwc6sHnwrGVJH8DuaLh</v>
      </c>
      <c r="H1274" s="5">
        <v>105711647</v>
      </c>
      <c r="K1274" s="6" t="s">
        <v>10</v>
      </c>
      <c r="L1274" s="6" t="s">
        <v>10</v>
      </c>
      <c r="M1274" s="9">
        <v>8782.75</v>
      </c>
      <c r="N1274" s="6" t="s">
        <v>243</v>
      </c>
      <c r="O1274" s="6">
        <v>2928323236</v>
      </c>
      <c r="P1274" s="6" t="str">
        <f>IF(ISBLANK(N1274)=FALSE,IF(ISERROR(INDEX(지갑!$B$2:$B$1048576,MATCH($N1274&amp;O1274,지갑!$J$2:$J$1048576,0))) = TRUE, "", INDEX(지갑!$B$2:$B$1048576,MATCH($N1274&amp;O1274,지갑!$J$2:$J$1048576,0))),"")</f>
        <v>exchange</v>
      </c>
      <c r="Q1274" s="6" t="str">
        <f>IF(ISBLANK(N1274)=FALSE,IF(ISERROR(INDEX(지갑!$C$2:$C$1048576,MATCH($N1274&amp;O1274,지갑!$J$2:$J$1048576,0))) = TRUE, "", INDEX(지갑!$C$2:$C$1048576,MATCH($N1274&amp;O1274,지갑!$J$2:$J$1048576,0))),"")</f>
        <v>Upbit</v>
      </c>
      <c r="R1274" s="6" t="str">
        <f>IF(ISBLANK(N1274)=FALSE,IF(ISERROR(INDEX(지갑!$D$2:$D$1048576,MATCH($N1274&amp;O1274,지갑!$J$2:$J$1048576,0))) = TRUE, "", INDEX(지갑!$D$2:$D$1048576,MATCH($N1274&amp;O1274,지갑!$J$2:$J$1048576,0))),"")</f>
        <v>용범</v>
      </c>
      <c r="S1274" s="6" t="s">
        <v>2388</v>
      </c>
      <c r="T1274" s="52">
        <v>44634.634953703702</v>
      </c>
      <c r="U1274" s="2" t="str">
        <f t="shared" si="110"/>
        <v>2022-03-14</v>
      </c>
    </row>
    <row r="1275" spans="1:21">
      <c r="A1275" s="5" t="s">
        <v>3</v>
      </c>
      <c r="B1275" s="5" t="s">
        <v>67</v>
      </c>
      <c r="C1275" s="5" t="s">
        <v>24</v>
      </c>
      <c r="D1275" s="2" t="str">
        <f>'(참고) Index'!$E$9</f>
        <v>Main</v>
      </c>
      <c r="E1275" s="5">
        <v>10012</v>
      </c>
      <c r="F1275" s="2" t="str">
        <f t="shared" si="111"/>
        <v>ATOM</v>
      </c>
      <c r="G1275" s="2" t="str">
        <f>IF(INDEX(지갑!$H:$H,MATCH(A1275&amp;B1275&amp;C1275&amp;D1275&amp;E1275&amp;F1275&amp;H1275,지갑!$K:$K,0))=0, "",INDEX(지갑!$H:$H,MATCH(A1275&amp;B1275&amp;C1275&amp;D1275&amp;E1275&amp;F1275&amp;H1275,지갑!$K:$K,0)))</f>
        <v>cosmos15v50ymp6n5dn73erkqtmq0u8adpl8d3ujv2e74</v>
      </c>
      <c r="H1275" s="5">
        <v>101230448</v>
      </c>
      <c r="K1275" s="6" t="s">
        <v>70</v>
      </c>
      <c r="L1275" s="6" t="s">
        <v>70</v>
      </c>
      <c r="M1275" s="9">
        <v>143</v>
      </c>
      <c r="N1275" s="6" t="s">
        <v>71</v>
      </c>
      <c r="O1275" s="6">
        <v>104932661</v>
      </c>
      <c r="P1275" s="6" t="str">
        <f>IF(ISBLANK(N1275)=FALSE,IF(ISERROR(INDEX(지갑!$B$2:$B$1048576,MATCH($N1275&amp;O1275,지갑!$J$2:$J$1048576,0))) = TRUE, "", INDEX(지갑!$B$2:$B$1048576,MATCH($N1275&amp;O1275,지갑!$J$2:$J$1048576,0))),"")</f>
        <v>exchange</v>
      </c>
      <c r="Q1275" s="6" t="str">
        <f>IF(ISBLANK(N1275)=FALSE,IF(ISERROR(INDEX(지갑!$C$2:$C$1048576,MATCH($N1275&amp;O1275,지갑!$J$2:$J$1048576,0))) = TRUE, "", INDEX(지갑!$C$2:$C$1048576,MATCH($N1275&amp;O1275,지갑!$J$2:$J$1048576,0))),"")</f>
        <v>Binance</v>
      </c>
      <c r="R1275" s="6" t="str">
        <f>IF(ISBLANK(N1275)=FALSE,IF(ISERROR(INDEX(지갑!$D$2:$D$1048576,MATCH($N1275&amp;O1275,지갑!$J$2:$J$1048576,0))) = TRUE, "", INDEX(지갑!$D$2:$D$1048576,MATCH($N1275&amp;O1275,지갑!$J$2:$J$1048576,0))),"")</f>
        <v>BBRICK</v>
      </c>
      <c r="S1275" s="6" t="s">
        <v>3161</v>
      </c>
      <c r="T1275" s="52">
        <v>44634.424328703702</v>
      </c>
      <c r="U1275" s="2" t="str">
        <f t="shared" si="110"/>
        <v>2022-03-14</v>
      </c>
    </row>
    <row r="1276" spans="1:21">
      <c r="A1276" s="5" t="s">
        <v>3</v>
      </c>
      <c r="B1276" s="5" t="s">
        <v>67</v>
      </c>
      <c r="C1276" s="5" t="s">
        <v>24</v>
      </c>
      <c r="D1276" s="2" t="str">
        <f>'(참고) Index'!$E$9</f>
        <v>Main</v>
      </c>
      <c r="E1276" s="5">
        <v>10012</v>
      </c>
      <c r="F1276" s="2" t="str">
        <f t="shared" si="111"/>
        <v>XRP</v>
      </c>
      <c r="G1276" s="2" t="str">
        <f>IF(INDEX(지갑!$H:$H,MATCH(A1276&amp;B1276&amp;C1276&amp;D1276&amp;E1276&amp;F1276&amp;H1276,지갑!$K:$K,0))=0, "",INDEX(지갑!$H:$H,MATCH(A1276&amp;B1276&amp;C1276&amp;D1276&amp;E1276&amp;F1276&amp;H1276,지갑!$K:$K,0)))</f>
        <v>rEb8TK3gBgk5auZkwc6sHnwrGVJH8DuaLh</v>
      </c>
      <c r="H1276" s="5">
        <v>105711647</v>
      </c>
      <c r="K1276" s="6" t="s">
        <v>10</v>
      </c>
      <c r="L1276" s="6" t="s">
        <v>10</v>
      </c>
      <c r="M1276" s="9">
        <v>12033</v>
      </c>
      <c r="N1276" s="6" t="s">
        <v>73</v>
      </c>
      <c r="O1276" s="6">
        <v>531897458</v>
      </c>
      <c r="P1276" s="6" t="str">
        <f>IF(ISBLANK(N1276)=FALSE,IF(ISERROR(INDEX(지갑!$B$2:$B$1048576,MATCH($N1276&amp;O1276,지갑!$J$2:$J$1048576,0))) = TRUE, "", INDEX(지갑!$B$2:$B$1048576,MATCH($N1276&amp;O1276,지갑!$J$2:$J$1048576,0))),"")</f>
        <v>exchange</v>
      </c>
      <c r="Q1276" s="6" t="str">
        <f>IF(ISBLANK(N1276)=FALSE,IF(ISERROR(INDEX(지갑!$C$2:$C$1048576,MATCH($N1276&amp;O1276,지갑!$J$2:$J$1048576,0))) = TRUE, "", INDEX(지갑!$C$2:$C$1048576,MATCH($N1276&amp;O1276,지갑!$J$2:$J$1048576,0))),"")</f>
        <v>Binance</v>
      </c>
      <c r="R1276" s="6" t="str">
        <f>IF(ISBLANK(N1276)=FALSE,IF(ISERROR(INDEX(지갑!$D$2:$D$1048576,MATCH($N1276&amp;O1276,지갑!$J$2:$J$1048576,0))) = TRUE, "", INDEX(지갑!$D$2:$D$1048576,MATCH($N1276&amp;O1276,지갑!$J$2:$J$1048576,0))),"")</f>
        <v>BBRICK</v>
      </c>
      <c r="S1276" s="6" t="s">
        <v>3162</v>
      </c>
      <c r="T1276" s="52">
        <v>44634.381562499999</v>
      </c>
      <c r="U1276" s="2" t="str">
        <f t="shared" si="110"/>
        <v>2022-03-14</v>
      </c>
    </row>
    <row r="1277" spans="1:21">
      <c r="A1277" s="5" t="s">
        <v>3</v>
      </c>
      <c r="B1277" s="5" t="s">
        <v>67</v>
      </c>
      <c r="C1277" s="5" t="s">
        <v>24</v>
      </c>
      <c r="D1277" s="2" t="str">
        <f>'(참고) Index'!$E$9</f>
        <v>Main</v>
      </c>
      <c r="E1277" s="5">
        <v>10012</v>
      </c>
      <c r="F1277" s="2" t="str">
        <f t="shared" si="111"/>
        <v>XRP</v>
      </c>
      <c r="G1277" s="2" t="str">
        <f>IF(INDEX(지갑!$H:$H,MATCH(A1277&amp;B1277&amp;C1277&amp;D1277&amp;E1277&amp;F1277&amp;H1277,지갑!$K:$K,0))=0, "",INDEX(지갑!$H:$H,MATCH(A1277&amp;B1277&amp;C1277&amp;D1277&amp;E1277&amp;F1277&amp;H1277,지갑!$K:$K,0)))</f>
        <v>rEb8TK3gBgk5auZkwc6sHnwrGVJH8DuaLh</v>
      </c>
      <c r="H1277" s="5">
        <v>105711647</v>
      </c>
      <c r="K1277" s="6" t="s">
        <v>10</v>
      </c>
      <c r="L1277" s="6" t="s">
        <v>10</v>
      </c>
      <c r="M1277" s="9">
        <v>9968</v>
      </c>
      <c r="N1277" s="6" t="s">
        <v>73</v>
      </c>
      <c r="O1277" s="6">
        <v>531897458</v>
      </c>
      <c r="P1277" s="6" t="str">
        <f>IF(ISBLANK(N1277)=FALSE,IF(ISERROR(INDEX(지갑!$B$2:$B$1048576,MATCH($N1277&amp;O1277,지갑!$J$2:$J$1048576,0))) = TRUE, "", INDEX(지갑!$B$2:$B$1048576,MATCH($N1277&amp;O1277,지갑!$J$2:$J$1048576,0))),"")</f>
        <v>exchange</v>
      </c>
      <c r="Q1277" s="6" t="str">
        <f>IF(ISBLANK(N1277)=FALSE,IF(ISERROR(INDEX(지갑!$C$2:$C$1048576,MATCH($N1277&amp;O1277,지갑!$J$2:$J$1048576,0))) = TRUE, "", INDEX(지갑!$C$2:$C$1048576,MATCH($N1277&amp;O1277,지갑!$J$2:$J$1048576,0))),"")</f>
        <v>Binance</v>
      </c>
      <c r="R1277" s="6" t="str">
        <f>IF(ISBLANK(N1277)=FALSE,IF(ISERROR(INDEX(지갑!$D$2:$D$1048576,MATCH($N1277&amp;O1277,지갑!$J$2:$J$1048576,0))) = TRUE, "", INDEX(지갑!$D$2:$D$1048576,MATCH($N1277&amp;O1277,지갑!$J$2:$J$1048576,0))),"")</f>
        <v>BBRICK</v>
      </c>
      <c r="S1277" s="6" t="s">
        <v>3163</v>
      </c>
      <c r="T1277" s="52">
        <v>44634.330405092594</v>
      </c>
      <c r="U1277" s="2" t="str">
        <f t="shared" si="110"/>
        <v>2022-03-14</v>
      </c>
    </row>
    <row r="1278" spans="1:21">
      <c r="A1278" s="5" t="s">
        <v>3</v>
      </c>
      <c r="B1278" s="5" t="s">
        <v>67</v>
      </c>
      <c r="C1278" s="5" t="s">
        <v>24</v>
      </c>
      <c r="D1278" s="2" t="str">
        <f>'(참고) Index'!$E$9</f>
        <v>Main</v>
      </c>
      <c r="E1278" s="5">
        <v>10012</v>
      </c>
      <c r="F1278" s="2" t="str">
        <f t="shared" si="111"/>
        <v>XRP</v>
      </c>
      <c r="G1278" s="2" t="str">
        <f>IF(INDEX(지갑!$H:$H,MATCH(A1278&amp;B1278&amp;C1278&amp;D1278&amp;E1278&amp;F1278&amp;H1278,지갑!$K:$K,0))=0, "",INDEX(지갑!$H:$H,MATCH(A1278&amp;B1278&amp;C1278&amp;D1278&amp;E1278&amp;F1278&amp;H1278,지갑!$K:$K,0)))</f>
        <v>rEb8TK3gBgk5auZkwc6sHnwrGVJH8DuaLh</v>
      </c>
      <c r="H1278" s="5">
        <v>105711647</v>
      </c>
      <c r="K1278" s="6" t="s">
        <v>10</v>
      </c>
      <c r="L1278" s="6" t="s">
        <v>10</v>
      </c>
      <c r="M1278" s="9">
        <v>8661.75</v>
      </c>
      <c r="N1278" s="6" t="s">
        <v>243</v>
      </c>
      <c r="O1278" s="6">
        <v>2928323236</v>
      </c>
      <c r="P1278" s="6" t="str">
        <f>IF(ISBLANK(N1278)=FALSE,IF(ISERROR(INDEX(지갑!$B$2:$B$1048576,MATCH($N1278&amp;O1278,지갑!$J$2:$J$1048576,0))) = TRUE, "", INDEX(지갑!$B$2:$B$1048576,MATCH($N1278&amp;O1278,지갑!$J$2:$J$1048576,0))),"")</f>
        <v>exchange</v>
      </c>
      <c r="Q1278" s="6" t="str">
        <f>IF(ISBLANK(N1278)=FALSE,IF(ISERROR(INDEX(지갑!$C$2:$C$1048576,MATCH($N1278&amp;O1278,지갑!$J$2:$J$1048576,0))) = TRUE, "", INDEX(지갑!$C$2:$C$1048576,MATCH($N1278&amp;O1278,지갑!$J$2:$J$1048576,0))),"")</f>
        <v>Upbit</v>
      </c>
      <c r="R1278" s="6" t="str">
        <f>IF(ISBLANK(N1278)=FALSE,IF(ISERROR(INDEX(지갑!$D$2:$D$1048576,MATCH($N1278&amp;O1278,지갑!$J$2:$J$1048576,0))) = TRUE, "", INDEX(지갑!$D$2:$D$1048576,MATCH($N1278&amp;O1278,지갑!$J$2:$J$1048576,0))),"")</f>
        <v>용범</v>
      </c>
      <c r="S1278" s="6" t="s">
        <v>2389</v>
      </c>
      <c r="T1278" s="52">
        <v>44634.322002314817</v>
      </c>
      <c r="U1278" s="2" t="str">
        <f t="shared" si="110"/>
        <v>2022-03-14</v>
      </c>
    </row>
    <row r="1279" spans="1:21">
      <c r="A1279" s="5" t="s">
        <v>3</v>
      </c>
      <c r="B1279" s="5" t="s">
        <v>67</v>
      </c>
      <c r="C1279" s="5" t="s">
        <v>24</v>
      </c>
      <c r="D1279" s="2" t="str">
        <f>'(참고) Index'!$E$9</f>
        <v>Main</v>
      </c>
      <c r="E1279" s="5">
        <v>10012</v>
      </c>
      <c r="F1279" s="2" t="str">
        <f t="shared" si="111"/>
        <v>ATOM</v>
      </c>
      <c r="G1279" s="2" t="str">
        <f>IF(INDEX(지갑!$H:$H,MATCH(A1279&amp;B1279&amp;C1279&amp;D1279&amp;E1279&amp;F1279&amp;H1279,지갑!$K:$K,0))=0, "",INDEX(지갑!$H:$H,MATCH(A1279&amp;B1279&amp;C1279&amp;D1279&amp;E1279&amp;F1279&amp;H1279,지갑!$K:$K,0)))</f>
        <v>cosmos15v50ymp6n5dn73erkqtmq0u8adpl8d3ujv2e74</v>
      </c>
      <c r="H1279" s="5">
        <v>101230448</v>
      </c>
      <c r="K1279" s="6" t="s">
        <v>70</v>
      </c>
      <c r="L1279" s="6" t="s">
        <v>70</v>
      </c>
      <c r="M1279" s="9">
        <v>172.995</v>
      </c>
      <c r="N1279" s="6" t="s">
        <v>240</v>
      </c>
      <c r="O1279" s="6" t="s">
        <v>72</v>
      </c>
      <c r="P1279" s="6" t="str">
        <f>IF(ISBLANK(N1279)=FALSE,IF(ISERROR(INDEX(지갑!$B$2:$B$1048576,MATCH($N1279&amp;O1279,지갑!$J$2:$J$1048576,0))) = TRUE, "", INDEX(지갑!$B$2:$B$1048576,MATCH($N1279&amp;O1279,지갑!$J$2:$J$1048576,0))),"")</f>
        <v>exchange</v>
      </c>
      <c r="Q1279" s="6" t="str">
        <f>IF(ISBLANK(N1279)=FALSE,IF(ISERROR(INDEX(지갑!$C$2:$C$1048576,MATCH($N1279&amp;O1279,지갑!$J$2:$J$1048576,0))) = TRUE, "", INDEX(지갑!$C$2:$C$1048576,MATCH($N1279&amp;O1279,지갑!$J$2:$J$1048576,0))),"")</f>
        <v>Upbit</v>
      </c>
      <c r="R1279" s="6" t="str">
        <f>IF(ISBLANK(N1279)=FALSE,IF(ISERROR(INDEX(지갑!$D$2:$D$1048576,MATCH($N1279&amp;O1279,지갑!$J$2:$J$1048576,0))) = TRUE, "", INDEX(지갑!$D$2:$D$1048576,MATCH($N1279&amp;O1279,지갑!$J$2:$J$1048576,0))),"")</f>
        <v>용범</v>
      </c>
      <c r="S1279" s="6" t="s">
        <v>3164</v>
      </c>
      <c r="T1279" s="52">
        <v>44633.892106481479</v>
      </c>
      <c r="U1279" s="2" t="str">
        <f t="shared" si="110"/>
        <v>2022-03-13</v>
      </c>
    </row>
    <row r="1280" spans="1:21">
      <c r="A1280" s="5" t="s">
        <v>3</v>
      </c>
      <c r="B1280" s="5" t="s">
        <v>67</v>
      </c>
      <c r="C1280" s="5" t="s">
        <v>24</v>
      </c>
      <c r="D1280" s="2" t="str">
        <f>'(참고) Index'!$E$9</f>
        <v>Main</v>
      </c>
      <c r="E1280" s="5">
        <v>10012</v>
      </c>
      <c r="F1280" s="2" t="str">
        <f t="shared" si="111"/>
        <v>XRP</v>
      </c>
      <c r="G1280" s="2" t="str">
        <f>IF(INDEX(지갑!$H:$H,MATCH(A1280&amp;B1280&amp;C1280&amp;D1280&amp;E1280&amp;F1280&amp;H1280,지갑!$K:$K,0))=0, "",INDEX(지갑!$H:$H,MATCH(A1280&amp;B1280&amp;C1280&amp;D1280&amp;E1280&amp;F1280&amp;H1280,지갑!$K:$K,0)))</f>
        <v>rEb8TK3gBgk5auZkwc6sHnwrGVJH8DuaLh</v>
      </c>
      <c r="H1280" s="5">
        <v>105711647</v>
      </c>
      <c r="K1280" s="6" t="s">
        <v>10</v>
      </c>
      <c r="L1280" s="6" t="s">
        <v>10</v>
      </c>
      <c r="M1280" s="9">
        <v>7960</v>
      </c>
      <c r="N1280" s="6" t="s">
        <v>73</v>
      </c>
      <c r="O1280" s="6">
        <v>531897458</v>
      </c>
      <c r="P1280" s="6" t="str">
        <f>IF(ISBLANK(N1280)=FALSE,IF(ISERROR(INDEX(지갑!$B$2:$B$1048576,MATCH($N1280&amp;O1280,지갑!$J$2:$J$1048576,0))) = TRUE, "", INDEX(지갑!$B$2:$B$1048576,MATCH($N1280&amp;O1280,지갑!$J$2:$J$1048576,0))),"")</f>
        <v>exchange</v>
      </c>
      <c r="Q1280" s="6" t="str">
        <f>IF(ISBLANK(N1280)=FALSE,IF(ISERROR(INDEX(지갑!$C$2:$C$1048576,MATCH($N1280&amp;O1280,지갑!$J$2:$J$1048576,0))) = TRUE, "", INDEX(지갑!$C$2:$C$1048576,MATCH($N1280&amp;O1280,지갑!$J$2:$J$1048576,0))),"")</f>
        <v>Binance</v>
      </c>
      <c r="R1280" s="6" t="str">
        <f>IF(ISBLANK(N1280)=FALSE,IF(ISERROR(INDEX(지갑!$D$2:$D$1048576,MATCH($N1280&amp;O1280,지갑!$J$2:$J$1048576,0))) = TRUE, "", INDEX(지갑!$D$2:$D$1048576,MATCH($N1280&amp;O1280,지갑!$J$2:$J$1048576,0))),"")</f>
        <v>BBRICK</v>
      </c>
      <c r="S1280" s="6" t="s">
        <v>3165</v>
      </c>
      <c r="T1280" s="52">
        <v>44633.876087962963</v>
      </c>
      <c r="U1280" s="2" t="str">
        <f t="shared" si="110"/>
        <v>2022-03-13</v>
      </c>
    </row>
    <row r="1281" spans="1:21">
      <c r="A1281" s="5" t="s">
        <v>3</v>
      </c>
      <c r="B1281" s="5" t="s">
        <v>67</v>
      </c>
      <c r="C1281" s="5" t="s">
        <v>24</v>
      </c>
      <c r="D1281" s="2" t="str">
        <f>'(참고) Index'!$E$9</f>
        <v>Main</v>
      </c>
      <c r="E1281" s="5">
        <v>10012</v>
      </c>
      <c r="F1281" s="2" t="str">
        <f t="shared" si="111"/>
        <v>XRP</v>
      </c>
      <c r="G1281" s="2" t="str">
        <f>IF(INDEX(지갑!$H:$H,MATCH(A1281&amp;B1281&amp;C1281&amp;D1281&amp;E1281&amp;F1281&amp;H1281,지갑!$K:$K,0))=0, "",INDEX(지갑!$H:$H,MATCH(A1281&amp;B1281&amp;C1281&amp;D1281&amp;E1281&amp;F1281&amp;H1281,지갑!$K:$K,0)))</f>
        <v>rEb8TK3gBgk5auZkwc6sHnwrGVJH8DuaLh</v>
      </c>
      <c r="H1281" s="5">
        <v>105711647</v>
      </c>
      <c r="K1281" s="6" t="s">
        <v>10</v>
      </c>
      <c r="L1281" s="6" t="s">
        <v>10</v>
      </c>
      <c r="M1281" s="9">
        <v>7889</v>
      </c>
      <c r="N1281" s="6" t="s">
        <v>73</v>
      </c>
      <c r="O1281" s="6">
        <v>531897458</v>
      </c>
      <c r="P1281" s="6" t="str">
        <f>IF(ISBLANK(N1281)=FALSE,IF(ISERROR(INDEX(지갑!$B$2:$B$1048576,MATCH($N1281&amp;O1281,지갑!$J$2:$J$1048576,0))) = TRUE, "", INDEX(지갑!$B$2:$B$1048576,MATCH($N1281&amp;O1281,지갑!$J$2:$J$1048576,0))),"")</f>
        <v>exchange</v>
      </c>
      <c r="Q1281" s="6" t="str">
        <f>IF(ISBLANK(N1281)=FALSE,IF(ISERROR(INDEX(지갑!$C$2:$C$1048576,MATCH($N1281&amp;O1281,지갑!$J$2:$J$1048576,0))) = TRUE, "", INDEX(지갑!$C$2:$C$1048576,MATCH($N1281&amp;O1281,지갑!$J$2:$J$1048576,0))),"")</f>
        <v>Binance</v>
      </c>
      <c r="R1281" s="6" t="str">
        <f>IF(ISBLANK(N1281)=FALSE,IF(ISERROR(INDEX(지갑!$D$2:$D$1048576,MATCH($N1281&amp;O1281,지갑!$J$2:$J$1048576,0))) = TRUE, "", INDEX(지갑!$D$2:$D$1048576,MATCH($N1281&amp;O1281,지갑!$J$2:$J$1048576,0))),"")</f>
        <v>BBRICK</v>
      </c>
      <c r="S1281" s="6" t="s">
        <v>3166</v>
      </c>
      <c r="T1281" s="52">
        <v>44633.806527777779</v>
      </c>
      <c r="U1281" s="2" t="str">
        <f t="shared" si="110"/>
        <v>2022-03-13</v>
      </c>
    </row>
    <row r="1282" spans="1:21">
      <c r="A1282" s="5" t="s">
        <v>3</v>
      </c>
      <c r="B1282" s="5" t="s">
        <v>67</v>
      </c>
      <c r="C1282" s="5" t="s">
        <v>24</v>
      </c>
      <c r="D1282" s="2" t="str">
        <f>'(참고) Index'!$E$9</f>
        <v>Main</v>
      </c>
      <c r="E1282" s="5">
        <v>10012</v>
      </c>
      <c r="F1282" s="2" t="str">
        <f t="shared" si="111"/>
        <v>XRP</v>
      </c>
      <c r="G1282" s="2" t="str">
        <f>IF(INDEX(지갑!$H:$H,MATCH(A1282&amp;B1282&amp;C1282&amp;D1282&amp;E1282&amp;F1282&amp;H1282,지갑!$K:$K,0))=0, "",INDEX(지갑!$H:$H,MATCH(A1282&amp;B1282&amp;C1282&amp;D1282&amp;E1282&amp;F1282&amp;H1282,지갑!$K:$K,0)))</f>
        <v>rEb8TK3gBgk5auZkwc6sHnwrGVJH8DuaLh</v>
      </c>
      <c r="H1282" s="5">
        <v>105711647</v>
      </c>
      <c r="K1282" s="6" t="s">
        <v>10</v>
      </c>
      <c r="L1282" s="6" t="s">
        <v>10</v>
      </c>
      <c r="M1282" s="9">
        <v>8367.75</v>
      </c>
      <c r="N1282" s="6" t="s">
        <v>243</v>
      </c>
      <c r="O1282" s="6">
        <v>2928323236</v>
      </c>
      <c r="P1282" s="6" t="str">
        <f>IF(ISBLANK(N1282)=FALSE,IF(ISERROR(INDEX(지갑!$B$2:$B$1048576,MATCH($N1282&amp;O1282,지갑!$J$2:$J$1048576,0))) = TRUE, "", INDEX(지갑!$B$2:$B$1048576,MATCH($N1282&amp;O1282,지갑!$J$2:$J$1048576,0))),"")</f>
        <v>exchange</v>
      </c>
      <c r="Q1282" s="6" t="str">
        <f>IF(ISBLANK(N1282)=FALSE,IF(ISERROR(INDEX(지갑!$C$2:$C$1048576,MATCH($N1282&amp;O1282,지갑!$J$2:$J$1048576,0))) = TRUE, "", INDEX(지갑!$C$2:$C$1048576,MATCH($N1282&amp;O1282,지갑!$J$2:$J$1048576,0))),"")</f>
        <v>Upbit</v>
      </c>
      <c r="R1282" s="6" t="str">
        <f>IF(ISBLANK(N1282)=FALSE,IF(ISERROR(INDEX(지갑!$D$2:$D$1048576,MATCH($N1282&amp;O1282,지갑!$J$2:$J$1048576,0))) = TRUE, "", INDEX(지갑!$D$2:$D$1048576,MATCH($N1282&amp;O1282,지갑!$J$2:$J$1048576,0))),"")</f>
        <v>용범</v>
      </c>
      <c r="S1282" s="6" t="s">
        <v>2391</v>
      </c>
      <c r="T1282" s="52">
        <v>44633.290069444447</v>
      </c>
      <c r="U1282" s="2" t="str">
        <f t="shared" si="110"/>
        <v>2022-03-13</v>
      </c>
    </row>
    <row r="1283" spans="1:21">
      <c r="A1283" s="5" t="s">
        <v>3</v>
      </c>
      <c r="B1283" s="5" t="s">
        <v>67</v>
      </c>
      <c r="C1283" s="5" t="s">
        <v>24</v>
      </c>
      <c r="D1283" s="2" t="str">
        <f>'(참고) Index'!$E$9</f>
        <v>Main</v>
      </c>
      <c r="E1283" s="5">
        <v>10012</v>
      </c>
      <c r="F1283" s="2" t="str">
        <f t="shared" si="111"/>
        <v>XRP</v>
      </c>
      <c r="G1283" s="2" t="str">
        <f>IF(INDEX(지갑!$H:$H,MATCH(A1283&amp;B1283&amp;C1283&amp;D1283&amp;E1283&amp;F1283&amp;H1283,지갑!$K:$K,0))=0, "",INDEX(지갑!$H:$H,MATCH(A1283&amp;B1283&amp;C1283&amp;D1283&amp;E1283&amp;F1283&amp;H1283,지갑!$K:$K,0)))</f>
        <v>rEb8TK3gBgk5auZkwc6sHnwrGVJH8DuaLh</v>
      </c>
      <c r="H1283" s="5">
        <v>105711647</v>
      </c>
      <c r="K1283" s="6" t="s">
        <v>10</v>
      </c>
      <c r="L1283" s="6" t="s">
        <v>10</v>
      </c>
      <c r="M1283" s="9">
        <v>8195.75</v>
      </c>
      <c r="N1283" s="6" t="s">
        <v>243</v>
      </c>
      <c r="O1283" s="6">
        <v>2928323236</v>
      </c>
      <c r="P1283" s="6" t="str">
        <f>IF(ISBLANK(N1283)=FALSE,IF(ISERROR(INDEX(지갑!$B$2:$B$1048576,MATCH($N1283&amp;O1283,지갑!$J$2:$J$1048576,0))) = TRUE, "", INDEX(지갑!$B$2:$B$1048576,MATCH($N1283&amp;O1283,지갑!$J$2:$J$1048576,0))),"")</f>
        <v>exchange</v>
      </c>
      <c r="Q1283" s="6" t="str">
        <f>IF(ISBLANK(N1283)=FALSE,IF(ISERROR(INDEX(지갑!$C$2:$C$1048576,MATCH($N1283&amp;O1283,지갑!$J$2:$J$1048576,0))) = TRUE, "", INDEX(지갑!$C$2:$C$1048576,MATCH($N1283&amp;O1283,지갑!$J$2:$J$1048576,0))),"")</f>
        <v>Upbit</v>
      </c>
      <c r="R1283" s="6" t="str">
        <f>IF(ISBLANK(N1283)=FALSE,IF(ISERROR(INDEX(지갑!$D$2:$D$1048576,MATCH($N1283&amp;O1283,지갑!$J$2:$J$1048576,0))) = TRUE, "", INDEX(지갑!$D$2:$D$1048576,MATCH($N1283&amp;O1283,지갑!$J$2:$J$1048576,0))),"")</f>
        <v>용범</v>
      </c>
      <c r="S1283" s="6" t="s">
        <v>2392</v>
      </c>
      <c r="T1283" s="52">
        <v>44632.887280092589</v>
      </c>
      <c r="U1283" s="2" t="str">
        <f t="shared" ref="U1283:U1346" si="112">TEXT(T1283, "yyyy-mm-dd")</f>
        <v>2022-03-12</v>
      </c>
    </row>
    <row r="1284" spans="1:21">
      <c r="A1284" s="5" t="s">
        <v>3</v>
      </c>
      <c r="B1284" s="5" t="s">
        <v>67</v>
      </c>
      <c r="C1284" s="5" t="s">
        <v>24</v>
      </c>
      <c r="D1284" s="2" t="str">
        <f>'(참고) Index'!$E$9</f>
        <v>Main</v>
      </c>
      <c r="E1284" s="5">
        <v>10012</v>
      </c>
      <c r="F1284" s="2" t="str">
        <f t="shared" si="111"/>
        <v>XRP</v>
      </c>
      <c r="G1284" s="2" t="str">
        <f>IF(INDEX(지갑!$H:$H,MATCH(A1284&amp;B1284&amp;C1284&amp;D1284&amp;E1284&amp;F1284&amp;H1284,지갑!$K:$K,0))=0, "",INDEX(지갑!$H:$H,MATCH(A1284&amp;B1284&amp;C1284&amp;D1284&amp;E1284&amp;F1284&amp;H1284,지갑!$K:$K,0)))</f>
        <v>rEb8TK3gBgk5auZkwc6sHnwrGVJH8DuaLh</v>
      </c>
      <c r="H1284" s="5">
        <v>105711647</v>
      </c>
      <c r="K1284" s="6" t="s">
        <v>10</v>
      </c>
      <c r="L1284" s="6" t="s">
        <v>10</v>
      </c>
      <c r="M1284" s="9">
        <v>10335.75</v>
      </c>
      <c r="N1284" s="6" t="s">
        <v>243</v>
      </c>
      <c r="O1284" s="6">
        <v>2928323236</v>
      </c>
      <c r="P1284" s="6" t="str">
        <f>IF(ISBLANK(N1284)=FALSE,IF(ISERROR(INDEX(지갑!$B$2:$B$1048576,MATCH($N1284&amp;O1284,지갑!$J$2:$J$1048576,0))) = TRUE, "", INDEX(지갑!$B$2:$B$1048576,MATCH($N1284&amp;O1284,지갑!$J$2:$J$1048576,0))),"")</f>
        <v>exchange</v>
      </c>
      <c r="Q1284" s="6" t="str">
        <f>IF(ISBLANK(N1284)=FALSE,IF(ISERROR(INDEX(지갑!$C$2:$C$1048576,MATCH($N1284&amp;O1284,지갑!$J$2:$J$1048576,0))) = TRUE, "", INDEX(지갑!$C$2:$C$1048576,MATCH($N1284&amp;O1284,지갑!$J$2:$J$1048576,0))),"")</f>
        <v>Upbit</v>
      </c>
      <c r="R1284" s="6" t="str">
        <f>IF(ISBLANK(N1284)=FALSE,IF(ISERROR(INDEX(지갑!$D$2:$D$1048576,MATCH($N1284&amp;O1284,지갑!$J$2:$J$1048576,0))) = TRUE, "", INDEX(지갑!$D$2:$D$1048576,MATCH($N1284&amp;O1284,지갑!$J$2:$J$1048576,0))),"")</f>
        <v>용범</v>
      </c>
      <c r="S1284" s="6" t="s">
        <v>2395</v>
      </c>
      <c r="T1284" s="52">
        <v>44632.728437500002</v>
      </c>
      <c r="U1284" s="2" t="str">
        <f t="shared" si="112"/>
        <v>2022-03-12</v>
      </c>
    </row>
    <row r="1285" spans="1:21">
      <c r="A1285" s="5" t="s">
        <v>3</v>
      </c>
      <c r="B1285" s="5" t="s">
        <v>67</v>
      </c>
      <c r="C1285" s="5" t="s">
        <v>24</v>
      </c>
      <c r="D1285" s="2" t="str">
        <f>'(참고) Index'!$E$9</f>
        <v>Main</v>
      </c>
      <c r="E1285" s="5">
        <v>10012</v>
      </c>
      <c r="F1285" s="2" t="str">
        <f t="shared" si="111"/>
        <v>ATOM</v>
      </c>
      <c r="G1285" s="2" t="str">
        <f>IF(INDEX(지갑!$H:$H,MATCH(A1285&amp;B1285&amp;C1285&amp;D1285&amp;E1285&amp;F1285&amp;H1285,지갑!$K:$K,0))=0, "",INDEX(지갑!$H:$H,MATCH(A1285&amp;B1285&amp;C1285&amp;D1285&amp;E1285&amp;F1285&amp;H1285,지갑!$K:$K,0)))</f>
        <v>cosmos15v50ymp6n5dn73erkqtmq0u8adpl8d3ujv2e74</v>
      </c>
      <c r="H1285" s="5">
        <v>101230448</v>
      </c>
      <c r="K1285" s="6" t="s">
        <v>70</v>
      </c>
      <c r="L1285" s="6" t="s">
        <v>70</v>
      </c>
      <c r="M1285" s="9">
        <v>104.995</v>
      </c>
      <c r="N1285" s="6" t="s">
        <v>240</v>
      </c>
      <c r="O1285" s="6" t="s">
        <v>72</v>
      </c>
      <c r="P1285" s="6" t="str">
        <f>IF(ISBLANK(N1285)=FALSE,IF(ISERROR(INDEX(지갑!$B$2:$B$1048576,MATCH($N1285&amp;O1285,지갑!$J$2:$J$1048576,0))) = TRUE, "", INDEX(지갑!$B$2:$B$1048576,MATCH($N1285&amp;O1285,지갑!$J$2:$J$1048576,0))),"")</f>
        <v>exchange</v>
      </c>
      <c r="Q1285" s="6" t="str">
        <f>IF(ISBLANK(N1285)=FALSE,IF(ISERROR(INDEX(지갑!$C$2:$C$1048576,MATCH($N1285&amp;O1285,지갑!$J$2:$J$1048576,0))) = TRUE, "", INDEX(지갑!$C$2:$C$1048576,MATCH($N1285&amp;O1285,지갑!$J$2:$J$1048576,0))),"")</f>
        <v>Upbit</v>
      </c>
      <c r="R1285" s="6" t="str">
        <f>IF(ISBLANK(N1285)=FALSE,IF(ISERROR(INDEX(지갑!$D$2:$D$1048576,MATCH($N1285&amp;O1285,지갑!$J$2:$J$1048576,0))) = TRUE, "", INDEX(지갑!$D$2:$D$1048576,MATCH($N1285&amp;O1285,지갑!$J$2:$J$1048576,0))),"")</f>
        <v>용범</v>
      </c>
      <c r="S1285" s="6" t="s">
        <v>3167</v>
      </c>
      <c r="T1285" s="52">
        <v>44632.727708333332</v>
      </c>
      <c r="U1285" s="2" t="str">
        <f t="shared" si="112"/>
        <v>2022-03-12</v>
      </c>
    </row>
    <row r="1286" spans="1:21">
      <c r="A1286" s="5" t="s">
        <v>3</v>
      </c>
      <c r="B1286" s="5" t="s">
        <v>67</v>
      </c>
      <c r="C1286" s="5" t="s">
        <v>24</v>
      </c>
      <c r="D1286" s="2" t="str">
        <f>'(참고) Index'!$E$9</f>
        <v>Main</v>
      </c>
      <c r="E1286" s="5">
        <v>10012</v>
      </c>
      <c r="F1286" s="2" t="str">
        <f t="shared" si="111"/>
        <v>ATOM</v>
      </c>
      <c r="G1286" s="2" t="str">
        <f>IF(INDEX(지갑!$H:$H,MATCH(A1286&amp;B1286&amp;C1286&amp;D1286&amp;E1286&amp;F1286&amp;H1286,지갑!$K:$K,0))=0, "",INDEX(지갑!$H:$H,MATCH(A1286&amp;B1286&amp;C1286&amp;D1286&amp;E1286&amp;F1286&amp;H1286,지갑!$K:$K,0)))</f>
        <v>cosmos15v50ymp6n5dn73erkqtmq0u8adpl8d3ujv2e74</v>
      </c>
      <c r="H1286" s="5">
        <v>101230448</v>
      </c>
      <c r="K1286" s="6" t="s">
        <v>70</v>
      </c>
      <c r="L1286" s="6" t="s">
        <v>70</v>
      </c>
      <c r="M1286" s="9">
        <v>116.995</v>
      </c>
      <c r="N1286" s="6" t="s">
        <v>240</v>
      </c>
      <c r="O1286" s="6" t="s">
        <v>72</v>
      </c>
      <c r="P1286" s="6" t="str">
        <f>IF(ISBLANK(N1286)=FALSE,IF(ISERROR(INDEX(지갑!$B$2:$B$1048576,MATCH($N1286&amp;O1286,지갑!$J$2:$J$1048576,0))) = TRUE, "", INDEX(지갑!$B$2:$B$1048576,MATCH($N1286&amp;O1286,지갑!$J$2:$J$1048576,0))),"")</f>
        <v>exchange</v>
      </c>
      <c r="Q1286" s="6" t="str">
        <f>IF(ISBLANK(N1286)=FALSE,IF(ISERROR(INDEX(지갑!$C$2:$C$1048576,MATCH($N1286&amp;O1286,지갑!$J$2:$J$1048576,0))) = TRUE, "", INDEX(지갑!$C$2:$C$1048576,MATCH($N1286&amp;O1286,지갑!$J$2:$J$1048576,0))),"")</f>
        <v>Upbit</v>
      </c>
      <c r="R1286" s="6" t="str">
        <f>IF(ISBLANK(N1286)=FALSE,IF(ISERROR(INDEX(지갑!$D$2:$D$1048576,MATCH($N1286&amp;O1286,지갑!$J$2:$J$1048576,0))) = TRUE, "", INDEX(지갑!$D$2:$D$1048576,MATCH($N1286&amp;O1286,지갑!$J$2:$J$1048576,0))),"")</f>
        <v>용범</v>
      </c>
      <c r="S1286" s="6" t="s">
        <v>3168</v>
      </c>
      <c r="T1286" s="52">
        <v>44632.726979166669</v>
      </c>
      <c r="U1286" s="2" t="str">
        <f t="shared" si="112"/>
        <v>2022-03-12</v>
      </c>
    </row>
    <row r="1287" spans="1:21">
      <c r="A1287" s="5" t="s">
        <v>3</v>
      </c>
      <c r="B1287" s="5" t="s">
        <v>67</v>
      </c>
      <c r="C1287" s="5" t="s">
        <v>24</v>
      </c>
      <c r="D1287" s="2" t="str">
        <f>'(참고) Index'!$E$9</f>
        <v>Main</v>
      </c>
      <c r="E1287" s="5">
        <v>10012</v>
      </c>
      <c r="F1287" s="2" t="str">
        <f t="shared" si="111"/>
        <v>XRP</v>
      </c>
      <c r="G1287" s="2" t="str">
        <f>IF(INDEX(지갑!$H:$H,MATCH(A1287&amp;B1287&amp;C1287&amp;D1287&amp;E1287&amp;F1287&amp;H1287,지갑!$K:$K,0))=0, "",INDEX(지갑!$H:$H,MATCH(A1287&amp;B1287&amp;C1287&amp;D1287&amp;E1287&amp;F1287&amp;H1287,지갑!$K:$K,0)))</f>
        <v>rEb8TK3gBgk5auZkwc6sHnwrGVJH8DuaLh</v>
      </c>
      <c r="H1287" s="5">
        <v>105711647</v>
      </c>
      <c r="K1287" s="6" t="s">
        <v>10</v>
      </c>
      <c r="L1287" s="6" t="s">
        <v>10</v>
      </c>
      <c r="M1287" s="9">
        <v>10866</v>
      </c>
      <c r="N1287" s="6" t="s">
        <v>73</v>
      </c>
      <c r="O1287" s="6">
        <v>531897458</v>
      </c>
      <c r="P1287" s="6" t="str">
        <f>IF(ISBLANK(N1287)=FALSE,IF(ISERROR(INDEX(지갑!$B$2:$B$1048576,MATCH($N1287&amp;O1287,지갑!$J$2:$J$1048576,0))) = TRUE, "", INDEX(지갑!$B$2:$B$1048576,MATCH($N1287&amp;O1287,지갑!$J$2:$J$1048576,0))),"")</f>
        <v>exchange</v>
      </c>
      <c r="Q1287" s="6" t="str">
        <f>IF(ISBLANK(N1287)=FALSE,IF(ISERROR(INDEX(지갑!$C$2:$C$1048576,MATCH($N1287&amp;O1287,지갑!$J$2:$J$1048576,0))) = TRUE, "", INDEX(지갑!$C$2:$C$1048576,MATCH($N1287&amp;O1287,지갑!$J$2:$J$1048576,0))),"")</f>
        <v>Binance</v>
      </c>
      <c r="R1287" s="6" t="str">
        <f>IF(ISBLANK(N1287)=FALSE,IF(ISERROR(INDEX(지갑!$D$2:$D$1048576,MATCH($N1287&amp;O1287,지갑!$J$2:$J$1048576,0))) = TRUE, "", INDEX(지갑!$D$2:$D$1048576,MATCH($N1287&amp;O1287,지갑!$J$2:$J$1048576,0))),"")</f>
        <v>BBRICK</v>
      </c>
      <c r="S1287" s="6" t="s">
        <v>3169</v>
      </c>
      <c r="T1287" s="52">
        <v>44632.528854166667</v>
      </c>
      <c r="U1287" s="2" t="str">
        <f t="shared" si="112"/>
        <v>2022-03-12</v>
      </c>
    </row>
    <row r="1288" spans="1:21">
      <c r="A1288" s="5" t="s">
        <v>3</v>
      </c>
      <c r="B1288" s="5" t="s">
        <v>67</v>
      </c>
      <c r="C1288" s="5" t="s">
        <v>24</v>
      </c>
      <c r="D1288" s="2" t="str">
        <f>'(참고) Index'!$E$9</f>
        <v>Main</v>
      </c>
      <c r="E1288" s="5">
        <v>10012</v>
      </c>
      <c r="F1288" s="2" t="str">
        <f t="shared" si="111"/>
        <v>XRP</v>
      </c>
      <c r="G1288" s="2" t="str">
        <f>IF(INDEX(지갑!$H:$H,MATCH(A1288&amp;B1288&amp;C1288&amp;D1288&amp;E1288&amp;F1288&amp;H1288,지갑!$K:$K,0))=0, "",INDEX(지갑!$H:$H,MATCH(A1288&amp;B1288&amp;C1288&amp;D1288&amp;E1288&amp;F1288&amp;H1288,지갑!$K:$K,0)))</f>
        <v>rEb8TK3gBgk5auZkwc6sHnwrGVJH8DuaLh</v>
      </c>
      <c r="H1288" s="5">
        <v>105711647</v>
      </c>
      <c r="K1288" s="6" t="s">
        <v>10</v>
      </c>
      <c r="L1288" s="6" t="s">
        <v>10</v>
      </c>
      <c r="M1288" s="9">
        <v>10228</v>
      </c>
      <c r="N1288" s="6" t="s">
        <v>73</v>
      </c>
      <c r="O1288" s="6">
        <v>531897458</v>
      </c>
      <c r="P1288" s="6" t="str">
        <f>IF(ISBLANK(N1288)=FALSE,IF(ISERROR(INDEX(지갑!$B$2:$B$1048576,MATCH($N1288&amp;O1288,지갑!$J$2:$J$1048576,0))) = TRUE, "", INDEX(지갑!$B$2:$B$1048576,MATCH($N1288&amp;O1288,지갑!$J$2:$J$1048576,0))),"")</f>
        <v>exchange</v>
      </c>
      <c r="Q1288" s="6" t="str">
        <f>IF(ISBLANK(N1288)=FALSE,IF(ISERROR(INDEX(지갑!$C$2:$C$1048576,MATCH($N1288&amp;O1288,지갑!$J$2:$J$1048576,0))) = TRUE, "", INDEX(지갑!$C$2:$C$1048576,MATCH($N1288&amp;O1288,지갑!$J$2:$J$1048576,0))),"")</f>
        <v>Binance</v>
      </c>
      <c r="R1288" s="6" t="str">
        <f>IF(ISBLANK(N1288)=FALSE,IF(ISERROR(INDEX(지갑!$D$2:$D$1048576,MATCH($N1288&amp;O1288,지갑!$J$2:$J$1048576,0))) = TRUE, "", INDEX(지갑!$D$2:$D$1048576,MATCH($N1288&amp;O1288,지갑!$J$2:$J$1048576,0))),"")</f>
        <v>BBRICK</v>
      </c>
      <c r="S1288" s="6" t="s">
        <v>3170</v>
      </c>
      <c r="T1288" s="52">
        <v>44632.489861111113</v>
      </c>
      <c r="U1288" s="2" t="str">
        <f t="shared" si="112"/>
        <v>2022-03-12</v>
      </c>
    </row>
    <row r="1289" spans="1:21">
      <c r="A1289" s="5" t="s">
        <v>3</v>
      </c>
      <c r="B1289" s="5" t="s">
        <v>67</v>
      </c>
      <c r="C1289" s="5" t="s">
        <v>24</v>
      </c>
      <c r="D1289" s="2" t="str">
        <f>'(참고) Index'!$E$9</f>
        <v>Main</v>
      </c>
      <c r="E1289" s="5">
        <v>10012</v>
      </c>
      <c r="F1289" s="2" t="str">
        <f t="shared" si="111"/>
        <v>XRP</v>
      </c>
      <c r="G1289" s="2" t="str">
        <f>IF(INDEX(지갑!$H:$H,MATCH(A1289&amp;B1289&amp;C1289&amp;D1289&amp;E1289&amp;F1289&amp;H1289,지갑!$K:$K,0))=0, "",INDEX(지갑!$H:$H,MATCH(A1289&amp;B1289&amp;C1289&amp;D1289&amp;E1289&amp;F1289&amp;H1289,지갑!$K:$K,0)))</f>
        <v>rEb8TK3gBgk5auZkwc6sHnwrGVJH8DuaLh</v>
      </c>
      <c r="H1289" s="5">
        <v>105711647</v>
      </c>
      <c r="K1289" s="6" t="s">
        <v>10</v>
      </c>
      <c r="L1289" s="6" t="s">
        <v>10</v>
      </c>
      <c r="M1289" s="9">
        <v>8668</v>
      </c>
      <c r="N1289" s="6" t="s">
        <v>73</v>
      </c>
      <c r="O1289" s="6">
        <v>531897458</v>
      </c>
      <c r="P1289" s="6" t="str">
        <f>IF(ISBLANK(N1289)=FALSE,IF(ISERROR(INDEX(지갑!$B$2:$B$1048576,MATCH($N1289&amp;O1289,지갑!$J$2:$J$1048576,0))) = TRUE, "", INDEX(지갑!$B$2:$B$1048576,MATCH($N1289&amp;O1289,지갑!$J$2:$J$1048576,0))),"")</f>
        <v>exchange</v>
      </c>
      <c r="Q1289" s="6" t="str">
        <f>IF(ISBLANK(N1289)=FALSE,IF(ISERROR(INDEX(지갑!$C$2:$C$1048576,MATCH($N1289&amp;O1289,지갑!$J$2:$J$1048576,0))) = TRUE, "", INDEX(지갑!$C$2:$C$1048576,MATCH($N1289&amp;O1289,지갑!$J$2:$J$1048576,0))),"")</f>
        <v>Binance</v>
      </c>
      <c r="R1289" s="6" t="str">
        <f>IF(ISBLANK(N1289)=FALSE,IF(ISERROR(INDEX(지갑!$D$2:$D$1048576,MATCH($N1289&amp;O1289,지갑!$J$2:$J$1048576,0))) = TRUE, "", INDEX(지갑!$D$2:$D$1048576,MATCH($N1289&amp;O1289,지갑!$J$2:$J$1048576,0))),"")</f>
        <v>BBRICK</v>
      </c>
      <c r="S1289" s="6" t="s">
        <v>3171</v>
      </c>
      <c r="T1289" s="52">
        <v>44632.484594907408</v>
      </c>
      <c r="U1289" s="2" t="str">
        <f t="shared" si="112"/>
        <v>2022-03-12</v>
      </c>
    </row>
    <row r="1290" spans="1:21">
      <c r="A1290" s="5" t="s">
        <v>3</v>
      </c>
      <c r="B1290" s="5" t="s">
        <v>67</v>
      </c>
      <c r="C1290" s="5" t="s">
        <v>24</v>
      </c>
      <c r="D1290" s="2" t="str">
        <f>'(참고) Index'!$E$9</f>
        <v>Main</v>
      </c>
      <c r="E1290" s="5">
        <v>10012</v>
      </c>
      <c r="F1290" s="2" t="str">
        <f t="shared" si="111"/>
        <v>XRP</v>
      </c>
      <c r="G1290" s="2" t="str">
        <f>IF(INDEX(지갑!$H:$H,MATCH(A1290&amp;B1290&amp;C1290&amp;D1290&amp;E1290&amp;F1290&amp;H1290,지갑!$K:$K,0))=0, "",INDEX(지갑!$H:$H,MATCH(A1290&amp;B1290&amp;C1290&amp;D1290&amp;E1290&amp;F1290&amp;H1290,지갑!$K:$K,0)))</f>
        <v>rEb8TK3gBgk5auZkwc6sHnwrGVJH8DuaLh</v>
      </c>
      <c r="H1290" s="5">
        <v>105711647</v>
      </c>
      <c r="K1290" s="6" t="s">
        <v>10</v>
      </c>
      <c r="L1290" s="6" t="s">
        <v>10</v>
      </c>
      <c r="M1290" s="9">
        <v>11204</v>
      </c>
      <c r="N1290" s="6" t="s">
        <v>73</v>
      </c>
      <c r="O1290" s="6">
        <v>531897458</v>
      </c>
      <c r="P1290" s="6" t="str">
        <f>IF(ISBLANK(N1290)=FALSE,IF(ISERROR(INDEX(지갑!$B$2:$B$1048576,MATCH($N1290&amp;O1290,지갑!$J$2:$J$1048576,0))) = TRUE, "", INDEX(지갑!$B$2:$B$1048576,MATCH($N1290&amp;O1290,지갑!$J$2:$J$1048576,0))),"")</f>
        <v>exchange</v>
      </c>
      <c r="Q1290" s="6" t="str">
        <f>IF(ISBLANK(N1290)=FALSE,IF(ISERROR(INDEX(지갑!$C$2:$C$1048576,MATCH($N1290&amp;O1290,지갑!$J$2:$J$1048576,0))) = TRUE, "", INDEX(지갑!$C$2:$C$1048576,MATCH($N1290&amp;O1290,지갑!$J$2:$J$1048576,0))),"")</f>
        <v>Binance</v>
      </c>
      <c r="R1290" s="6" t="str">
        <f>IF(ISBLANK(N1290)=FALSE,IF(ISERROR(INDEX(지갑!$D$2:$D$1048576,MATCH($N1290&amp;O1290,지갑!$J$2:$J$1048576,0))) = TRUE, "", INDEX(지갑!$D$2:$D$1048576,MATCH($N1290&amp;O1290,지갑!$J$2:$J$1048576,0))),"")</f>
        <v>BBRICK</v>
      </c>
      <c r="S1290" s="6" t="s">
        <v>3172</v>
      </c>
      <c r="T1290" s="52">
        <v>44632.450821759259</v>
      </c>
      <c r="U1290" s="2" t="str">
        <f t="shared" si="112"/>
        <v>2022-03-12</v>
      </c>
    </row>
    <row r="1291" spans="1:21">
      <c r="A1291" s="5" t="s">
        <v>3</v>
      </c>
      <c r="B1291" s="5" t="s">
        <v>67</v>
      </c>
      <c r="C1291" s="5" t="s">
        <v>24</v>
      </c>
      <c r="D1291" s="2" t="str">
        <f>'(참고) Index'!$E$9</f>
        <v>Main</v>
      </c>
      <c r="E1291" s="5">
        <v>10012</v>
      </c>
      <c r="F1291" s="2" t="str">
        <f t="shared" si="111"/>
        <v>XRP</v>
      </c>
      <c r="G1291" s="2" t="str">
        <f>IF(INDEX(지갑!$H:$H,MATCH(A1291&amp;B1291&amp;C1291&amp;D1291&amp;E1291&amp;F1291&amp;H1291,지갑!$K:$K,0))=0, "",INDEX(지갑!$H:$H,MATCH(A1291&amp;B1291&amp;C1291&amp;D1291&amp;E1291&amp;F1291&amp;H1291,지갑!$K:$K,0)))</f>
        <v>rEb8TK3gBgk5auZkwc6sHnwrGVJH8DuaLh</v>
      </c>
      <c r="H1291" s="5">
        <v>105711647</v>
      </c>
      <c r="K1291" s="6" t="s">
        <v>10</v>
      </c>
      <c r="L1291" s="6" t="s">
        <v>10</v>
      </c>
      <c r="M1291" s="9">
        <v>8469</v>
      </c>
      <c r="N1291" s="6" t="s">
        <v>73</v>
      </c>
      <c r="O1291" s="6">
        <v>531897458</v>
      </c>
      <c r="P1291" s="6" t="str">
        <f>IF(ISBLANK(N1291)=FALSE,IF(ISERROR(INDEX(지갑!$B$2:$B$1048576,MATCH($N1291&amp;O1291,지갑!$J$2:$J$1048576,0))) = TRUE, "", INDEX(지갑!$B$2:$B$1048576,MATCH($N1291&amp;O1291,지갑!$J$2:$J$1048576,0))),"")</f>
        <v>exchange</v>
      </c>
      <c r="Q1291" s="6" t="str">
        <f>IF(ISBLANK(N1291)=FALSE,IF(ISERROR(INDEX(지갑!$C$2:$C$1048576,MATCH($N1291&amp;O1291,지갑!$J$2:$J$1048576,0))) = TRUE, "", INDEX(지갑!$C$2:$C$1048576,MATCH($N1291&amp;O1291,지갑!$J$2:$J$1048576,0))),"")</f>
        <v>Binance</v>
      </c>
      <c r="R1291" s="6" t="str">
        <f>IF(ISBLANK(N1291)=FALSE,IF(ISERROR(INDEX(지갑!$D$2:$D$1048576,MATCH($N1291&amp;O1291,지갑!$J$2:$J$1048576,0))) = TRUE, "", INDEX(지갑!$D$2:$D$1048576,MATCH($N1291&amp;O1291,지갑!$J$2:$J$1048576,0))),"")</f>
        <v>BBRICK</v>
      </c>
      <c r="S1291" s="6" t="s">
        <v>3173</v>
      </c>
      <c r="T1291" s="52">
        <v>44632.437222222223</v>
      </c>
      <c r="U1291" s="2" t="str">
        <f t="shared" si="112"/>
        <v>2022-03-12</v>
      </c>
    </row>
    <row r="1292" spans="1:21">
      <c r="A1292" s="5" t="s">
        <v>3</v>
      </c>
      <c r="B1292" s="5" t="s">
        <v>67</v>
      </c>
      <c r="C1292" s="5" t="s">
        <v>24</v>
      </c>
      <c r="D1292" s="2" t="str">
        <f>'(참고) Index'!$E$9</f>
        <v>Main</v>
      </c>
      <c r="E1292" s="5">
        <v>10012</v>
      </c>
      <c r="F1292" s="2" t="str">
        <f t="shared" si="111"/>
        <v>XRP</v>
      </c>
      <c r="G1292" s="2" t="str">
        <f>IF(INDEX(지갑!$H:$H,MATCH(A1292&amp;B1292&amp;C1292&amp;D1292&amp;E1292&amp;F1292&amp;H1292,지갑!$K:$K,0))=0, "",INDEX(지갑!$H:$H,MATCH(A1292&amp;B1292&amp;C1292&amp;D1292&amp;E1292&amp;F1292&amp;H1292,지갑!$K:$K,0)))</f>
        <v>rEb8TK3gBgk5auZkwc6sHnwrGVJH8DuaLh</v>
      </c>
      <c r="H1292" s="5">
        <v>105711647</v>
      </c>
      <c r="K1292" s="6" t="s">
        <v>10</v>
      </c>
      <c r="L1292" s="6" t="s">
        <v>10</v>
      </c>
      <c r="M1292" s="9">
        <v>7789</v>
      </c>
      <c r="N1292" s="6" t="s">
        <v>73</v>
      </c>
      <c r="O1292" s="6">
        <v>531897458</v>
      </c>
      <c r="P1292" s="6" t="str">
        <f>IF(ISBLANK(N1292)=FALSE,IF(ISERROR(INDEX(지갑!$B$2:$B$1048576,MATCH($N1292&amp;O1292,지갑!$J$2:$J$1048576,0))) = TRUE, "", INDEX(지갑!$B$2:$B$1048576,MATCH($N1292&amp;O1292,지갑!$J$2:$J$1048576,0))),"")</f>
        <v>exchange</v>
      </c>
      <c r="Q1292" s="6" t="str">
        <f>IF(ISBLANK(N1292)=FALSE,IF(ISERROR(INDEX(지갑!$C$2:$C$1048576,MATCH($N1292&amp;O1292,지갑!$J$2:$J$1048576,0))) = TRUE, "", INDEX(지갑!$C$2:$C$1048576,MATCH($N1292&amp;O1292,지갑!$J$2:$J$1048576,0))),"")</f>
        <v>Binance</v>
      </c>
      <c r="R1292" s="6" t="str">
        <f>IF(ISBLANK(N1292)=FALSE,IF(ISERROR(INDEX(지갑!$D$2:$D$1048576,MATCH($N1292&amp;O1292,지갑!$J$2:$J$1048576,0))) = TRUE, "", INDEX(지갑!$D$2:$D$1048576,MATCH($N1292&amp;O1292,지갑!$J$2:$J$1048576,0))),"")</f>
        <v>BBRICK</v>
      </c>
      <c r="S1292" s="6" t="s">
        <v>3174</v>
      </c>
      <c r="T1292" s="52">
        <v>44632.428807870368</v>
      </c>
      <c r="U1292" s="2" t="str">
        <f t="shared" si="112"/>
        <v>2022-03-12</v>
      </c>
    </row>
    <row r="1293" spans="1:21">
      <c r="A1293" s="5" t="s">
        <v>3</v>
      </c>
      <c r="B1293" s="5" t="s">
        <v>67</v>
      </c>
      <c r="C1293" s="5" t="s">
        <v>24</v>
      </c>
      <c r="D1293" s="2" t="str">
        <f>'(참고) Index'!$E$9</f>
        <v>Main</v>
      </c>
      <c r="E1293" s="5">
        <v>10012</v>
      </c>
      <c r="F1293" s="2" t="str">
        <f t="shared" si="111"/>
        <v>XRP</v>
      </c>
      <c r="G1293" s="2" t="str">
        <f>IF(INDEX(지갑!$H:$H,MATCH(A1293&amp;B1293&amp;C1293&amp;D1293&amp;E1293&amp;F1293&amp;H1293,지갑!$K:$K,0))=0, "",INDEX(지갑!$H:$H,MATCH(A1293&amp;B1293&amp;C1293&amp;D1293&amp;E1293&amp;F1293&amp;H1293,지갑!$K:$K,0)))</f>
        <v>rEb8TK3gBgk5auZkwc6sHnwrGVJH8DuaLh</v>
      </c>
      <c r="H1293" s="5">
        <v>105711647</v>
      </c>
      <c r="K1293" s="6" t="s">
        <v>10</v>
      </c>
      <c r="L1293" s="6" t="s">
        <v>10</v>
      </c>
      <c r="M1293" s="9">
        <v>7977</v>
      </c>
      <c r="N1293" s="6" t="s">
        <v>73</v>
      </c>
      <c r="O1293" s="6">
        <v>531897458</v>
      </c>
      <c r="P1293" s="6" t="str">
        <f>IF(ISBLANK(N1293)=FALSE,IF(ISERROR(INDEX(지갑!$B$2:$B$1048576,MATCH($N1293&amp;O1293,지갑!$J$2:$J$1048576,0))) = TRUE, "", INDEX(지갑!$B$2:$B$1048576,MATCH($N1293&amp;O1293,지갑!$J$2:$J$1048576,0))),"")</f>
        <v>exchange</v>
      </c>
      <c r="Q1293" s="6" t="str">
        <f>IF(ISBLANK(N1293)=FALSE,IF(ISERROR(INDEX(지갑!$C$2:$C$1048576,MATCH($N1293&amp;O1293,지갑!$J$2:$J$1048576,0))) = TRUE, "", INDEX(지갑!$C$2:$C$1048576,MATCH($N1293&amp;O1293,지갑!$J$2:$J$1048576,0))),"")</f>
        <v>Binance</v>
      </c>
      <c r="R1293" s="6" t="str">
        <f>IF(ISBLANK(N1293)=FALSE,IF(ISERROR(INDEX(지갑!$D$2:$D$1048576,MATCH($N1293&amp;O1293,지갑!$J$2:$J$1048576,0))) = TRUE, "", INDEX(지갑!$D$2:$D$1048576,MATCH($N1293&amp;O1293,지갑!$J$2:$J$1048576,0))),"")</f>
        <v>BBRICK</v>
      </c>
      <c r="S1293" s="6" t="s">
        <v>3175</v>
      </c>
      <c r="T1293" s="52">
        <v>44632.420405092591</v>
      </c>
      <c r="U1293" s="2" t="str">
        <f t="shared" si="112"/>
        <v>2022-03-12</v>
      </c>
    </row>
    <row r="1294" spans="1:21">
      <c r="A1294" s="5" t="s">
        <v>3</v>
      </c>
      <c r="B1294" s="5" t="s">
        <v>67</v>
      </c>
      <c r="C1294" s="5" t="s">
        <v>24</v>
      </c>
      <c r="D1294" s="2" t="str">
        <f>'(참고) Index'!$E$9</f>
        <v>Main</v>
      </c>
      <c r="E1294" s="5">
        <v>10012</v>
      </c>
      <c r="F1294" s="2" t="str">
        <f t="shared" si="111"/>
        <v>XRP</v>
      </c>
      <c r="G1294" s="2" t="str">
        <f>IF(INDEX(지갑!$H:$H,MATCH(A1294&amp;B1294&amp;C1294&amp;D1294&amp;E1294&amp;F1294&amp;H1294,지갑!$K:$K,0))=0, "",INDEX(지갑!$H:$H,MATCH(A1294&amp;B1294&amp;C1294&amp;D1294&amp;E1294&amp;F1294&amp;H1294,지갑!$K:$K,0)))</f>
        <v>rEb8TK3gBgk5auZkwc6sHnwrGVJH8DuaLh</v>
      </c>
      <c r="H1294" s="5">
        <v>105711647</v>
      </c>
      <c r="K1294" s="6" t="s">
        <v>10</v>
      </c>
      <c r="L1294" s="6" t="s">
        <v>10</v>
      </c>
      <c r="M1294" s="9">
        <v>9963</v>
      </c>
      <c r="N1294" s="6" t="s">
        <v>73</v>
      </c>
      <c r="O1294" s="6">
        <v>531897458</v>
      </c>
      <c r="P1294" s="6" t="str">
        <f>IF(ISBLANK(N1294)=FALSE,IF(ISERROR(INDEX(지갑!$B$2:$B$1048576,MATCH($N1294&amp;O1294,지갑!$J$2:$J$1048576,0))) = TRUE, "", INDEX(지갑!$B$2:$B$1048576,MATCH($N1294&amp;O1294,지갑!$J$2:$J$1048576,0))),"")</f>
        <v>exchange</v>
      </c>
      <c r="Q1294" s="6" t="str">
        <f>IF(ISBLANK(N1294)=FALSE,IF(ISERROR(INDEX(지갑!$C$2:$C$1048576,MATCH($N1294&amp;O1294,지갑!$J$2:$J$1048576,0))) = TRUE, "", INDEX(지갑!$C$2:$C$1048576,MATCH($N1294&amp;O1294,지갑!$J$2:$J$1048576,0))),"")</f>
        <v>Binance</v>
      </c>
      <c r="R1294" s="6" t="str">
        <f>IF(ISBLANK(N1294)=FALSE,IF(ISERROR(INDEX(지갑!$D$2:$D$1048576,MATCH($N1294&amp;O1294,지갑!$J$2:$J$1048576,0))) = TRUE, "", INDEX(지갑!$D$2:$D$1048576,MATCH($N1294&amp;O1294,지갑!$J$2:$J$1048576,0))),"")</f>
        <v>BBRICK</v>
      </c>
      <c r="S1294" s="6" t="s">
        <v>3176</v>
      </c>
      <c r="T1294" s="52">
        <v>44632.413391203707</v>
      </c>
      <c r="U1294" s="2" t="str">
        <f t="shared" si="112"/>
        <v>2022-03-12</v>
      </c>
    </row>
    <row r="1295" spans="1:21">
      <c r="A1295" s="5" t="s">
        <v>3</v>
      </c>
      <c r="B1295" s="5" t="s">
        <v>67</v>
      </c>
      <c r="C1295" s="5" t="s">
        <v>24</v>
      </c>
      <c r="D1295" s="2" t="str">
        <f>'(참고) Index'!$E$9</f>
        <v>Main</v>
      </c>
      <c r="E1295" s="5">
        <v>10012</v>
      </c>
      <c r="F1295" s="2" t="str">
        <f t="shared" si="111"/>
        <v>ATOM</v>
      </c>
      <c r="G1295" s="2" t="str">
        <f>IF(INDEX(지갑!$H:$H,MATCH(A1295&amp;B1295&amp;C1295&amp;D1295&amp;E1295&amp;F1295&amp;H1295,지갑!$K:$K,0))=0, "",INDEX(지갑!$H:$H,MATCH(A1295&amp;B1295&amp;C1295&amp;D1295&amp;E1295&amp;F1295&amp;H1295,지갑!$K:$K,0)))</f>
        <v>cosmos15v50ymp6n5dn73erkqtmq0u8adpl8d3ujv2e74</v>
      </c>
      <c r="H1295" s="5">
        <v>101230448</v>
      </c>
      <c r="K1295" s="6" t="s">
        <v>70</v>
      </c>
      <c r="L1295" s="6" t="s">
        <v>70</v>
      </c>
      <c r="M1295" s="9">
        <v>177.995</v>
      </c>
      <c r="N1295" s="6" t="s">
        <v>240</v>
      </c>
      <c r="O1295" s="6" t="s">
        <v>72</v>
      </c>
      <c r="P1295" s="6" t="str">
        <f>IF(ISBLANK(N1295)=FALSE,IF(ISERROR(INDEX(지갑!$B$2:$B$1048576,MATCH($N1295&amp;O1295,지갑!$J$2:$J$1048576,0))) = TRUE, "", INDEX(지갑!$B$2:$B$1048576,MATCH($N1295&amp;O1295,지갑!$J$2:$J$1048576,0))),"")</f>
        <v>exchange</v>
      </c>
      <c r="Q1295" s="6" t="str">
        <f>IF(ISBLANK(N1295)=FALSE,IF(ISERROR(INDEX(지갑!$C$2:$C$1048576,MATCH($N1295&amp;O1295,지갑!$J$2:$J$1048576,0))) = TRUE, "", INDEX(지갑!$C$2:$C$1048576,MATCH($N1295&amp;O1295,지갑!$J$2:$J$1048576,0))),"")</f>
        <v>Upbit</v>
      </c>
      <c r="R1295" s="6" t="str">
        <f>IF(ISBLANK(N1295)=FALSE,IF(ISERROR(INDEX(지갑!$D$2:$D$1048576,MATCH($N1295&amp;O1295,지갑!$J$2:$J$1048576,0))) = TRUE, "", INDEX(지갑!$D$2:$D$1048576,MATCH($N1295&amp;O1295,지갑!$J$2:$J$1048576,0))),"")</f>
        <v>용범</v>
      </c>
      <c r="S1295" s="6" t="s">
        <v>3177</v>
      </c>
      <c r="T1295" s="52">
        <v>44632.397013888891</v>
      </c>
      <c r="U1295" s="2" t="str">
        <f t="shared" si="112"/>
        <v>2022-03-12</v>
      </c>
    </row>
    <row r="1296" spans="1:21">
      <c r="A1296" s="5" t="s">
        <v>3</v>
      </c>
      <c r="B1296" s="5" t="s">
        <v>67</v>
      </c>
      <c r="C1296" s="5" t="s">
        <v>24</v>
      </c>
      <c r="D1296" s="2" t="str">
        <f>'(참고) Index'!$E$9</f>
        <v>Main</v>
      </c>
      <c r="E1296" s="5">
        <v>10012</v>
      </c>
      <c r="F1296" s="2" t="str">
        <f t="shared" si="111"/>
        <v>XRP</v>
      </c>
      <c r="G1296" s="2" t="str">
        <f>IF(INDEX(지갑!$H:$H,MATCH(A1296&amp;B1296&amp;C1296&amp;D1296&amp;E1296&amp;F1296&amp;H1296,지갑!$K:$K,0))=0, "",INDEX(지갑!$H:$H,MATCH(A1296&amp;B1296&amp;C1296&amp;D1296&amp;E1296&amp;F1296&amp;H1296,지갑!$K:$K,0)))</f>
        <v>rEb8TK3gBgk5auZkwc6sHnwrGVJH8DuaLh</v>
      </c>
      <c r="H1296" s="5">
        <v>105711647</v>
      </c>
      <c r="K1296" s="6" t="s">
        <v>10</v>
      </c>
      <c r="L1296" s="6" t="s">
        <v>10</v>
      </c>
      <c r="M1296" s="9">
        <v>6586</v>
      </c>
      <c r="N1296" s="6" t="s">
        <v>73</v>
      </c>
      <c r="O1296" s="6">
        <v>531897458</v>
      </c>
      <c r="P1296" s="6" t="str">
        <f>IF(ISBLANK(N1296)=FALSE,IF(ISERROR(INDEX(지갑!$B$2:$B$1048576,MATCH($N1296&amp;O1296,지갑!$J$2:$J$1048576,0))) = TRUE, "", INDEX(지갑!$B$2:$B$1048576,MATCH($N1296&amp;O1296,지갑!$J$2:$J$1048576,0))),"")</f>
        <v>exchange</v>
      </c>
      <c r="Q1296" s="6" t="str">
        <f>IF(ISBLANK(N1296)=FALSE,IF(ISERROR(INDEX(지갑!$C$2:$C$1048576,MATCH($N1296&amp;O1296,지갑!$J$2:$J$1048576,0))) = TRUE, "", INDEX(지갑!$C$2:$C$1048576,MATCH($N1296&amp;O1296,지갑!$J$2:$J$1048576,0))),"")</f>
        <v>Binance</v>
      </c>
      <c r="R1296" s="6" t="str">
        <f>IF(ISBLANK(N1296)=FALSE,IF(ISERROR(INDEX(지갑!$D$2:$D$1048576,MATCH($N1296&amp;O1296,지갑!$J$2:$J$1048576,0))) = TRUE, "", INDEX(지갑!$D$2:$D$1048576,MATCH($N1296&amp;O1296,지갑!$J$2:$J$1048576,0))),"")</f>
        <v>BBRICK</v>
      </c>
      <c r="S1296" s="6" t="s">
        <v>3178</v>
      </c>
      <c r="T1296" s="52">
        <v>44632.231562499997</v>
      </c>
      <c r="U1296" s="2" t="str">
        <f t="shared" si="112"/>
        <v>2022-03-12</v>
      </c>
    </row>
    <row r="1297" spans="1:21">
      <c r="A1297" s="5" t="s">
        <v>3</v>
      </c>
      <c r="B1297" s="5" t="s">
        <v>67</v>
      </c>
      <c r="C1297" s="5" t="s">
        <v>24</v>
      </c>
      <c r="D1297" s="2" t="str">
        <f>'(참고) Index'!$E$9</f>
        <v>Main</v>
      </c>
      <c r="E1297" s="5">
        <v>10012</v>
      </c>
      <c r="F1297" s="2" t="str">
        <f t="shared" si="111"/>
        <v>XRP</v>
      </c>
      <c r="G1297" s="2" t="str">
        <f>IF(INDEX(지갑!$H:$H,MATCH(A1297&amp;B1297&amp;C1297&amp;D1297&amp;E1297&amp;F1297&amp;H1297,지갑!$K:$K,0))=0, "",INDEX(지갑!$H:$H,MATCH(A1297&amp;B1297&amp;C1297&amp;D1297&amp;E1297&amp;F1297&amp;H1297,지갑!$K:$K,0)))</f>
        <v>rEb8TK3gBgk5auZkwc6sHnwrGVJH8DuaLh</v>
      </c>
      <c r="H1297" s="5">
        <v>105711647</v>
      </c>
      <c r="K1297" s="6" t="s">
        <v>10</v>
      </c>
      <c r="L1297" s="6" t="s">
        <v>10</v>
      </c>
      <c r="M1297" s="9">
        <v>7126</v>
      </c>
      <c r="N1297" s="6" t="s">
        <v>73</v>
      </c>
      <c r="O1297" s="6">
        <v>531897458</v>
      </c>
      <c r="P1297" s="6" t="str">
        <f>IF(ISBLANK(N1297)=FALSE,IF(ISERROR(INDEX(지갑!$B$2:$B$1048576,MATCH($N1297&amp;O1297,지갑!$J$2:$J$1048576,0))) = TRUE, "", INDEX(지갑!$B$2:$B$1048576,MATCH($N1297&amp;O1297,지갑!$J$2:$J$1048576,0))),"")</f>
        <v>exchange</v>
      </c>
      <c r="Q1297" s="6" t="str">
        <f>IF(ISBLANK(N1297)=FALSE,IF(ISERROR(INDEX(지갑!$C$2:$C$1048576,MATCH($N1297&amp;O1297,지갑!$J$2:$J$1048576,0))) = TRUE, "", INDEX(지갑!$C$2:$C$1048576,MATCH($N1297&amp;O1297,지갑!$J$2:$J$1048576,0))),"")</f>
        <v>Binance</v>
      </c>
      <c r="R1297" s="6" t="str">
        <f>IF(ISBLANK(N1297)=FALSE,IF(ISERROR(INDEX(지갑!$D$2:$D$1048576,MATCH($N1297&amp;O1297,지갑!$J$2:$J$1048576,0))) = TRUE, "", INDEX(지갑!$D$2:$D$1048576,MATCH($N1297&amp;O1297,지갑!$J$2:$J$1048576,0))),"")</f>
        <v>BBRICK</v>
      </c>
      <c r="S1297" s="6" t="s">
        <v>3179</v>
      </c>
      <c r="T1297" s="52">
        <v>44632.22315972222</v>
      </c>
      <c r="U1297" s="2" t="str">
        <f t="shared" si="112"/>
        <v>2022-03-12</v>
      </c>
    </row>
    <row r="1298" spans="1:21">
      <c r="A1298" s="5" t="s">
        <v>3</v>
      </c>
      <c r="B1298" s="5" t="s">
        <v>67</v>
      </c>
      <c r="C1298" s="5" t="s">
        <v>24</v>
      </c>
      <c r="D1298" s="2" t="str">
        <f>'(참고) Index'!$E$9</f>
        <v>Main</v>
      </c>
      <c r="E1298" s="5">
        <v>10012</v>
      </c>
      <c r="F1298" s="2" t="str">
        <f t="shared" si="111"/>
        <v>XRP</v>
      </c>
      <c r="G1298" s="2" t="str">
        <f>IF(INDEX(지갑!$H:$H,MATCH(A1298&amp;B1298&amp;C1298&amp;D1298&amp;E1298&amp;F1298&amp;H1298,지갑!$K:$K,0))=0, "",INDEX(지갑!$H:$H,MATCH(A1298&amp;B1298&amp;C1298&amp;D1298&amp;E1298&amp;F1298&amp;H1298,지갑!$K:$K,0)))</f>
        <v>rEb8TK3gBgk5auZkwc6sHnwrGVJH8DuaLh</v>
      </c>
      <c r="H1298" s="5">
        <v>105711647</v>
      </c>
      <c r="K1298" s="6" t="s">
        <v>10</v>
      </c>
      <c r="L1298" s="6" t="s">
        <v>10</v>
      </c>
      <c r="M1298" s="9">
        <v>6182.75</v>
      </c>
      <c r="N1298" s="6" t="s">
        <v>243</v>
      </c>
      <c r="O1298" s="6">
        <v>2928323236</v>
      </c>
      <c r="P1298" s="6" t="str">
        <f>IF(ISBLANK(N1298)=FALSE,IF(ISERROR(INDEX(지갑!$B$2:$B$1048576,MATCH($N1298&amp;O1298,지갑!$J$2:$J$1048576,0))) = TRUE, "", INDEX(지갑!$B$2:$B$1048576,MATCH($N1298&amp;O1298,지갑!$J$2:$J$1048576,0))),"")</f>
        <v>exchange</v>
      </c>
      <c r="Q1298" s="6" t="str">
        <f>IF(ISBLANK(N1298)=FALSE,IF(ISERROR(INDEX(지갑!$C$2:$C$1048576,MATCH($N1298&amp;O1298,지갑!$J$2:$J$1048576,0))) = TRUE, "", INDEX(지갑!$C$2:$C$1048576,MATCH($N1298&amp;O1298,지갑!$J$2:$J$1048576,0))),"")</f>
        <v>Upbit</v>
      </c>
      <c r="R1298" s="6" t="str">
        <f>IF(ISBLANK(N1298)=FALSE,IF(ISERROR(INDEX(지갑!$D$2:$D$1048576,MATCH($N1298&amp;O1298,지갑!$J$2:$J$1048576,0))) = TRUE, "", INDEX(지갑!$D$2:$D$1048576,MATCH($N1298&amp;O1298,지갑!$J$2:$J$1048576,0))),"")</f>
        <v>용범</v>
      </c>
      <c r="S1298" s="6" t="s">
        <v>2397</v>
      </c>
      <c r="T1298" s="52">
        <v>44632.01599537037</v>
      </c>
      <c r="U1298" s="2" t="str">
        <f t="shared" si="112"/>
        <v>2022-03-12</v>
      </c>
    </row>
    <row r="1299" spans="1:21">
      <c r="A1299" s="5" t="s">
        <v>3</v>
      </c>
      <c r="B1299" s="5" t="s">
        <v>67</v>
      </c>
      <c r="C1299" s="5" t="s">
        <v>24</v>
      </c>
      <c r="D1299" s="2" t="str">
        <f>'(참고) Index'!$E$9</f>
        <v>Main</v>
      </c>
      <c r="E1299" s="5">
        <v>10012</v>
      </c>
      <c r="F1299" s="2" t="str">
        <f t="shared" si="111"/>
        <v>XRP</v>
      </c>
      <c r="G1299" s="2" t="str">
        <f>IF(INDEX(지갑!$H:$H,MATCH(A1299&amp;B1299&amp;C1299&amp;D1299&amp;E1299&amp;F1299&amp;H1299,지갑!$K:$K,0))=0, "",INDEX(지갑!$H:$H,MATCH(A1299&amp;B1299&amp;C1299&amp;D1299&amp;E1299&amp;F1299&amp;H1299,지갑!$K:$K,0)))</f>
        <v>rEb8TK3gBgk5auZkwc6sHnwrGVJH8DuaLh</v>
      </c>
      <c r="H1299" s="5">
        <v>105711647</v>
      </c>
      <c r="K1299" s="6" t="s">
        <v>10</v>
      </c>
      <c r="L1299" s="6" t="s">
        <v>10</v>
      </c>
      <c r="M1299" s="9">
        <v>3328.75</v>
      </c>
      <c r="N1299" s="6" t="s">
        <v>243</v>
      </c>
      <c r="O1299" s="6">
        <v>2928323236</v>
      </c>
      <c r="P1299" s="6" t="str">
        <f>IF(ISBLANK(N1299)=FALSE,IF(ISERROR(INDEX(지갑!$B$2:$B$1048576,MATCH($N1299&amp;O1299,지갑!$J$2:$J$1048576,0))) = TRUE, "", INDEX(지갑!$B$2:$B$1048576,MATCH($N1299&amp;O1299,지갑!$J$2:$J$1048576,0))),"")</f>
        <v>exchange</v>
      </c>
      <c r="Q1299" s="6" t="str">
        <f>IF(ISBLANK(N1299)=FALSE,IF(ISERROR(INDEX(지갑!$C$2:$C$1048576,MATCH($N1299&amp;O1299,지갑!$J$2:$J$1048576,0))) = TRUE, "", INDEX(지갑!$C$2:$C$1048576,MATCH($N1299&amp;O1299,지갑!$J$2:$J$1048576,0))),"")</f>
        <v>Upbit</v>
      </c>
      <c r="R1299" s="6" t="str">
        <f>IF(ISBLANK(N1299)=FALSE,IF(ISERROR(INDEX(지갑!$D$2:$D$1048576,MATCH($N1299&amp;O1299,지갑!$J$2:$J$1048576,0))) = TRUE, "", INDEX(지갑!$D$2:$D$1048576,MATCH($N1299&amp;O1299,지갑!$J$2:$J$1048576,0))),"")</f>
        <v>용범</v>
      </c>
      <c r="S1299" s="6" t="s">
        <v>2398</v>
      </c>
      <c r="T1299" s="52">
        <v>44631.884930555556</v>
      </c>
      <c r="U1299" s="2" t="str">
        <f t="shared" si="112"/>
        <v>2022-03-11</v>
      </c>
    </row>
    <row r="1300" spans="1:21">
      <c r="A1300" s="5" t="s">
        <v>3</v>
      </c>
      <c r="B1300" s="5" t="s">
        <v>67</v>
      </c>
      <c r="C1300" s="5" t="s">
        <v>24</v>
      </c>
      <c r="D1300" s="2" t="str">
        <f>'(참고) Index'!$E$9</f>
        <v>Main</v>
      </c>
      <c r="E1300" s="5">
        <v>10012</v>
      </c>
      <c r="F1300" s="2" t="str">
        <f t="shared" si="111"/>
        <v>XRP</v>
      </c>
      <c r="G1300" s="2" t="str">
        <f>IF(INDEX(지갑!$H:$H,MATCH(A1300&amp;B1300&amp;C1300&amp;D1300&amp;E1300&amp;F1300&amp;H1300,지갑!$K:$K,0))=0, "",INDEX(지갑!$H:$H,MATCH(A1300&amp;B1300&amp;C1300&amp;D1300&amp;E1300&amp;F1300&amp;H1300,지갑!$K:$K,0)))</f>
        <v>rEb8TK3gBgk5auZkwc6sHnwrGVJH8DuaLh</v>
      </c>
      <c r="H1300" s="5">
        <v>105711647</v>
      </c>
      <c r="K1300" s="6" t="s">
        <v>10</v>
      </c>
      <c r="L1300" s="6" t="s">
        <v>10</v>
      </c>
      <c r="M1300" s="9">
        <v>6026.75</v>
      </c>
      <c r="N1300" s="6" t="s">
        <v>243</v>
      </c>
      <c r="O1300" s="6">
        <v>2928323236</v>
      </c>
      <c r="P1300" s="6" t="str">
        <f>IF(ISBLANK(N1300)=FALSE,IF(ISERROR(INDEX(지갑!$B$2:$B$1048576,MATCH($N1300&amp;O1300,지갑!$J$2:$J$1048576,0))) = TRUE, "", INDEX(지갑!$B$2:$B$1048576,MATCH($N1300&amp;O1300,지갑!$J$2:$J$1048576,0))),"")</f>
        <v>exchange</v>
      </c>
      <c r="Q1300" s="6" t="str">
        <f>IF(ISBLANK(N1300)=FALSE,IF(ISERROR(INDEX(지갑!$C$2:$C$1048576,MATCH($N1300&amp;O1300,지갑!$J$2:$J$1048576,0))) = TRUE, "", INDEX(지갑!$C$2:$C$1048576,MATCH($N1300&amp;O1300,지갑!$J$2:$J$1048576,0))),"")</f>
        <v>Upbit</v>
      </c>
      <c r="R1300" s="6" t="str">
        <f>IF(ISBLANK(N1300)=FALSE,IF(ISERROR(INDEX(지갑!$D$2:$D$1048576,MATCH($N1300&amp;O1300,지갑!$J$2:$J$1048576,0))) = TRUE, "", INDEX(지갑!$D$2:$D$1048576,MATCH($N1300&amp;O1300,지갑!$J$2:$J$1048576,0))),"")</f>
        <v>용범</v>
      </c>
      <c r="S1300" s="6" t="s">
        <v>2399</v>
      </c>
      <c r="T1300" s="52">
        <v>44631.873773148145</v>
      </c>
      <c r="U1300" s="2" t="str">
        <f t="shared" si="112"/>
        <v>2022-03-11</v>
      </c>
    </row>
    <row r="1301" spans="1:21">
      <c r="A1301" s="5" t="s">
        <v>3</v>
      </c>
      <c r="B1301" s="5" t="s">
        <v>67</v>
      </c>
      <c r="C1301" s="5" t="s">
        <v>24</v>
      </c>
      <c r="D1301" s="2" t="str">
        <f>'(참고) Index'!$E$9</f>
        <v>Main</v>
      </c>
      <c r="E1301" s="5">
        <v>10012</v>
      </c>
      <c r="F1301" s="2" t="str">
        <f t="shared" si="111"/>
        <v>XRP</v>
      </c>
      <c r="G1301" s="2" t="str">
        <f>IF(INDEX(지갑!$H:$H,MATCH(A1301&amp;B1301&amp;C1301&amp;D1301&amp;E1301&amp;F1301&amp;H1301,지갑!$K:$K,0))=0, "",INDEX(지갑!$H:$H,MATCH(A1301&amp;B1301&amp;C1301&amp;D1301&amp;E1301&amp;F1301&amp;H1301,지갑!$K:$K,0)))</f>
        <v>rEb8TK3gBgk5auZkwc6sHnwrGVJH8DuaLh</v>
      </c>
      <c r="H1301" s="5">
        <v>105711647</v>
      </c>
      <c r="K1301" s="6" t="s">
        <v>10</v>
      </c>
      <c r="L1301" s="6" t="s">
        <v>10</v>
      </c>
      <c r="M1301" s="9">
        <v>5206.75</v>
      </c>
      <c r="N1301" s="6" t="s">
        <v>243</v>
      </c>
      <c r="O1301" s="6">
        <v>2928323236</v>
      </c>
      <c r="P1301" s="6" t="str">
        <f>IF(ISBLANK(N1301)=FALSE,IF(ISERROR(INDEX(지갑!$B$2:$B$1048576,MATCH($N1301&amp;O1301,지갑!$J$2:$J$1048576,0))) = TRUE, "", INDEX(지갑!$B$2:$B$1048576,MATCH($N1301&amp;O1301,지갑!$J$2:$J$1048576,0))),"")</f>
        <v>exchange</v>
      </c>
      <c r="Q1301" s="6" t="str">
        <f>IF(ISBLANK(N1301)=FALSE,IF(ISERROR(INDEX(지갑!$C$2:$C$1048576,MATCH($N1301&amp;O1301,지갑!$J$2:$J$1048576,0))) = TRUE, "", INDEX(지갑!$C$2:$C$1048576,MATCH($N1301&amp;O1301,지갑!$J$2:$J$1048576,0))),"")</f>
        <v>Upbit</v>
      </c>
      <c r="R1301" s="6" t="str">
        <f>IF(ISBLANK(N1301)=FALSE,IF(ISERROR(INDEX(지갑!$D$2:$D$1048576,MATCH($N1301&amp;O1301,지갑!$J$2:$J$1048576,0))) = TRUE, "", INDEX(지갑!$D$2:$D$1048576,MATCH($N1301&amp;O1301,지갑!$J$2:$J$1048576,0))),"")</f>
        <v>용범</v>
      </c>
      <c r="S1301" s="6" t="s">
        <v>2400</v>
      </c>
      <c r="T1301" s="52">
        <v>44631.86990740741</v>
      </c>
      <c r="U1301" s="2" t="str">
        <f t="shared" si="112"/>
        <v>2022-03-11</v>
      </c>
    </row>
    <row r="1302" spans="1:21">
      <c r="A1302" s="5" t="s">
        <v>3</v>
      </c>
      <c r="B1302" s="5" t="s">
        <v>67</v>
      </c>
      <c r="C1302" s="5" t="s">
        <v>24</v>
      </c>
      <c r="D1302" s="2" t="str">
        <f>'(참고) Index'!$E$9</f>
        <v>Main</v>
      </c>
      <c r="E1302" s="5">
        <v>10012</v>
      </c>
      <c r="F1302" s="2" t="str">
        <f t="shared" si="111"/>
        <v>XRP</v>
      </c>
      <c r="G1302" s="2" t="str">
        <f>IF(INDEX(지갑!$H:$H,MATCH(A1302&amp;B1302&amp;C1302&amp;D1302&amp;E1302&amp;F1302&amp;H1302,지갑!$K:$K,0))=0, "",INDEX(지갑!$H:$H,MATCH(A1302&amp;B1302&amp;C1302&amp;D1302&amp;E1302&amp;F1302&amp;H1302,지갑!$K:$K,0)))</f>
        <v>rEb8TK3gBgk5auZkwc6sHnwrGVJH8DuaLh</v>
      </c>
      <c r="H1302" s="5">
        <v>105711647</v>
      </c>
      <c r="K1302" s="6" t="s">
        <v>10</v>
      </c>
      <c r="L1302" s="6" t="s">
        <v>10</v>
      </c>
      <c r="M1302" s="9">
        <v>3387.75</v>
      </c>
      <c r="N1302" s="6" t="s">
        <v>243</v>
      </c>
      <c r="O1302" s="6">
        <v>2928323236</v>
      </c>
      <c r="P1302" s="6" t="str">
        <f>IF(ISBLANK(N1302)=FALSE,IF(ISERROR(INDEX(지갑!$B$2:$B$1048576,MATCH($N1302&amp;O1302,지갑!$J$2:$J$1048576,0))) = TRUE, "", INDEX(지갑!$B$2:$B$1048576,MATCH($N1302&amp;O1302,지갑!$J$2:$J$1048576,0))),"")</f>
        <v>exchange</v>
      </c>
      <c r="Q1302" s="6" t="str">
        <f>IF(ISBLANK(N1302)=FALSE,IF(ISERROR(INDEX(지갑!$C$2:$C$1048576,MATCH($N1302&amp;O1302,지갑!$J$2:$J$1048576,0))) = TRUE, "", INDEX(지갑!$C$2:$C$1048576,MATCH($N1302&amp;O1302,지갑!$J$2:$J$1048576,0))),"")</f>
        <v>Upbit</v>
      </c>
      <c r="R1302" s="6" t="str">
        <f>IF(ISBLANK(N1302)=FALSE,IF(ISERROR(INDEX(지갑!$D$2:$D$1048576,MATCH($N1302&amp;O1302,지갑!$J$2:$J$1048576,0))) = TRUE, "", INDEX(지갑!$D$2:$D$1048576,MATCH($N1302&amp;O1302,지갑!$J$2:$J$1048576,0))),"")</f>
        <v>용범</v>
      </c>
      <c r="S1302" s="6" t="s">
        <v>2401</v>
      </c>
      <c r="T1302" s="52">
        <v>44631.732939814814</v>
      </c>
      <c r="U1302" s="2" t="str">
        <f t="shared" si="112"/>
        <v>2022-03-11</v>
      </c>
    </row>
    <row r="1303" spans="1:21">
      <c r="A1303" s="5" t="s">
        <v>3</v>
      </c>
      <c r="B1303" s="5" t="s">
        <v>67</v>
      </c>
      <c r="C1303" s="5" t="s">
        <v>24</v>
      </c>
      <c r="D1303" s="2" t="str">
        <f>'(참고) Index'!$E$9</f>
        <v>Main</v>
      </c>
      <c r="E1303" s="5">
        <v>10012</v>
      </c>
      <c r="F1303" s="2" t="str">
        <f t="shared" si="111"/>
        <v>XRP</v>
      </c>
      <c r="G1303" s="2" t="str">
        <f>IF(INDEX(지갑!$H:$H,MATCH(A1303&amp;B1303&amp;C1303&amp;D1303&amp;E1303&amp;F1303&amp;H1303,지갑!$K:$K,0))=0, "",INDEX(지갑!$H:$H,MATCH(A1303&amp;B1303&amp;C1303&amp;D1303&amp;E1303&amp;F1303&amp;H1303,지갑!$K:$K,0)))</f>
        <v>rEb8TK3gBgk5auZkwc6sHnwrGVJH8DuaLh</v>
      </c>
      <c r="H1303" s="5">
        <v>105711647</v>
      </c>
      <c r="K1303" s="6" t="s">
        <v>10</v>
      </c>
      <c r="L1303" s="6" t="s">
        <v>10</v>
      </c>
      <c r="M1303" s="9">
        <v>5478.75</v>
      </c>
      <c r="N1303" s="6" t="s">
        <v>243</v>
      </c>
      <c r="O1303" s="6">
        <v>2928323236</v>
      </c>
      <c r="P1303" s="6" t="str">
        <f>IF(ISBLANK(N1303)=FALSE,IF(ISERROR(INDEX(지갑!$B$2:$B$1048576,MATCH($N1303&amp;O1303,지갑!$J$2:$J$1048576,0))) = TRUE, "", INDEX(지갑!$B$2:$B$1048576,MATCH($N1303&amp;O1303,지갑!$J$2:$J$1048576,0))),"")</f>
        <v>exchange</v>
      </c>
      <c r="Q1303" s="6" t="str">
        <f>IF(ISBLANK(N1303)=FALSE,IF(ISERROR(INDEX(지갑!$C$2:$C$1048576,MATCH($N1303&amp;O1303,지갑!$J$2:$J$1048576,0))) = TRUE, "", INDEX(지갑!$C$2:$C$1048576,MATCH($N1303&amp;O1303,지갑!$J$2:$J$1048576,0))),"")</f>
        <v>Upbit</v>
      </c>
      <c r="R1303" s="6" t="str">
        <f>IF(ISBLANK(N1303)=FALSE,IF(ISERROR(INDEX(지갑!$D$2:$D$1048576,MATCH($N1303&amp;O1303,지갑!$J$2:$J$1048576,0))) = TRUE, "", INDEX(지갑!$D$2:$D$1048576,MATCH($N1303&amp;O1303,지갑!$J$2:$J$1048576,0))),"")</f>
        <v>용범</v>
      </c>
      <c r="S1303" s="6" t="s">
        <v>2402</v>
      </c>
      <c r="T1303" s="52">
        <v>44631.729780092595</v>
      </c>
      <c r="U1303" s="2" t="str">
        <f t="shared" si="112"/>
        <v>2022-03-11</v>
      </c>
    </row>
    <row r="1304" spans="1:21">
      <c r="A1304" s="5" t="s">
        <v>3</v>
      </c>
      <c r="B1304" s="5" t="s">
        <v>67</v>
      </c>
      <c r="C1304" s="5" t="s">
        <v>24</v>
      </c>
      <c r="D1304" s="2" t="str">
        <f>'(참고) Index'!$E$9</f>
        <v>Main</v>
      </c>
      <c r="E1304" s="5">
        <v>10012</v>
      </c>
      <c r="F1304" s="2" t="str">
        <f t="shared" si="111"/>
        <v>XRP</v>
      </c>
      <c r="G1304" s="2" t="str">
        <f>IF(INDEX(지갑!$H:$H,MATCH(A1304&amp;B1304&amp;C1304&amp;D1304&amp;E1304&amp;F1304&amp;H1304,지갑!$K:$K,0))=0, "",INDEX(지갑!$H:$H,MATCH(A1304&amp;B1304&amp;C1304&amp;D1304&amp;E1304&amp;F1304&amp;H1304,지갑!$K:$K,0)))</f>
        <v>rEb8TK3gBgk5auZkwc6sHnwrGVJH8DuaLh</v>
      </c>
      <c r="H1304" s="5">
        <v>105711647</v>
      </c>
      <c r="K1304" s="6" t="s">
        <v>10</v>
      </c>
      <c r="L1304" s="6" t="s">
        <v>10</v>
      </c>
      <c r="M1304" s="9">
        <v>3645</v>
      </c>
      <c r="N1304" s="6" t="s">
        <v>73</v>
      </c>
      <c r="O1304" s="6">
        <v>531897458</v>
      </c>
      <c r="P1304" s="6" t="str">
        <f>IF(ISBLANK(N1304)=FALSE,IF(ISERROR(INDEX(지갑!$B$2:$B$1048576,MATCH($N1304&amp;O1304,지갑!$J$2:$J$1048576,0))) = TRUE, "", INDEX(지갑!$B$2:$B$1048576,MATCH($N1304&amp;O1304,지갑!$J$2:$J$1048576,0))),"")</f>
        <v>exchange</v>
      </c>
      <c r="Q1304" s="6" t="str">
        <f>IF(ISBLANK(N1304)=FALSE,IF(ISERROR(INDEX(지갑!$C$2:$C$1048576,MATCH($N1304&amp;O1304,지갑!$J$2:$J$1048576,0))) = TRUE, "", INDEX(지갑!$C$2:$C$1048576,MATCH($N1304&amp;O1304,지갑!$J$2:$J$1048576,0))),"")</f>
        <v>Binance</v>
      </c>
      <c r="R1304" s="6" t="str">
        <f>IF(ISBLANK(N1304)=FALSE,IF(ISERROR(INDEX(지갑!$D$2:$D$1048576,MATCH($N1304&amp;O1304,지갑!$J$2:$J$1048576,0))) = TRUE, "", INDEX(지갑!$D$2:$D$1048576,MATCH($N1304&amp;O1304,지갑!$J$2:$J$1048576,0))),"")</f>
        <v>BBRICK</v>
      </c>
      <c r="S1304" s="6" t="s">
        <v>3180</v>
      </c>
      <c r="T1304" s="52">
        <v>44631.613333333335</v>
      </c>
      <c r="U1304" s="2" t="str">
        <f t="shared" si="112"/>
        <v>2022-03-11</v>
      </c>
    </row>
    <row r="1305" spans="1:21">
      <c r="A1305" s="5" t="s">
        <v>3</v>
      </c>
      <c r="B1305" s="5" t="s">
        <v>67</v>
      </c>
      <c r="C1305" s="5" t="s">
        <v>24</v>
      </c>
      <c r="D1305" s="2" t="str">
        <f>'(참고) Index'!$E$9</f>
        <v>Main</v>
      </c>
      <c r="E1305" s="5">
        <v>10012</v>
      </c>
      <c r="F1305" s="2" t="str">
        <f t="shared" si="111"/>
        <v>XRP</v>
      </c>
      <c r="G1305" s="2" t="str">
        <f>IF(INDEX(지갑!$H:$H,MATCH(A1305&amp;B1305&amp;C1305&amp;D1305&amp;E1305&amp;F1305&amp;H1305,지갑!$K:$K,0))=0, "",INDEX(지갑!$H:$H,MATCH(A1305&amp;B1305&amp;C1305&amp;D1305&amp;E1305&amp;F1305&amp;H1305,지갑!$K:$K,0)))</f>
        <v>rEb8TK3gBgk5auZkwc6sHnwrGVJH8DuaLh</v>
      </c>
      <c r="H1305" s="5">
        <v>105711647</v>
      </c>
      <c r="K1305" s="6" t="s">
        <v>10</v>
      </c>
      <c r="L1305" s="6" t="s">
        <v>10</v>
      </c>
      <c r="M1305" s="9">
        <v>4029</v>
      </c>
      <c r="N1305" s="6" t="s">
        <v>73</v>
      </c>
      <c r="O1305" s="6">
        <v>531897458</v>
      </c>
      <c r="P1305" s="6" t="str">
        <f>IF(ISBLANK(N1305)=FALSE,IF(ISERROR(INDEX(지갑!$B$2:$B$1048576,MATCH($N1305&amp;O1305,지갑!$J$2:$J$1048576,0))) = TRUE, "", INDEX(지갑!$B$2:$B$1048576,MATCH($N1305&amp;O1305,지갑!$J$2:$J$1048576,0))),"")</f>
        <v>exchange</v>
      </c>
      <c r="Q1305" s="6" t="str">
        <f>IF(ISBLANK(N1305)=FALSE,IF(ISERROR(INDEX(지갑!$C$2:$C$1048576,MATCH($N1305&amp;O1305,지갑!$J$2:$J$1048576,0))) = TRUE, "", INDEX(지갑!$C$2:$C$1048576,MATCH($N1305&amp;O1305,지갑!$J$2:$J$1048576,0))),"")</f>
        <v>Binance</v>
      </c>
      <c r="R1305" s="6" t="str">
        <f>IF(ISBLANK(N1305)=FALSE,IF(ISERROR(INDEX(지갑!$D$2:$D$1048576,MATCH($N1305&amp;O1305,지갑!$J$2:$J$1048576,0))) = TRUE, "", INDEX(지갑!$D$2:$D$1048576,MATCH($N1305&amp;O1305,지갑!$J$2:$J$1048576,0))),"")</f>
        <v>BBRICK</v>
      </c>
      <c r="S1305" s="6" t="s">
        <v>3181</v>
      </c>
      <c r="T1305" s="52">
        <v>44631.539942129632</v>
      </c>
      <c r="U1305" s="2" t="str">
        <f t="shared" si="112"/>
        <v>2022-03-11</v>
      </c>
    </row>
    <row r="1306" spans="1:21">
      <c r="A1306" s="5" t="s">
        <v>3</v>
      </c>
      <c r="B1306" s="5" t="s">
        <v>67</v>
      </c>
      <c r="C1306" s="5" t="s">
        <v>24</v>
      </c>
      <c r="D1306" s="2" t="str">
        <f>'(참고) Index'!$E$9</f>
        <v>Main</v>
      </c>
      <c r="E1306" s="5">
        <v>10012</v>
      </c>
      <c r="F1306" s="2" t="str">
        <f t="shared" ref="F1306:F1369" si="113">K1306</f>
        <v>XRP</v>
      </c>
      <c r="G1306" s="2" t="str">
        <f>IF(INDEX(지갑!$H:$H,MATCH(A1306&amp;B1306&amp;C1306&amp;D1306&amp;E1306&amp;F1306&amp;H1306,지갑!$K:$K,0))=0, "",INDEX(지갑!$H:$H,MATCH(A1306&amp;B1306&amp;C1306&amp;D1306&amp;E1306&amp;F1306&amp;H1306,지갑!$K:$K,0)))</f>
        <v>rEb8TK3gBgk5auZkwc6sHnwrGVJH8DuaLh</v>
      </c>
      <c r="H1306" s="5">
        <v>105711647</v>
      </c>
      <c r="K1306" s="6" t="s">
        <v>10</v>
      </c>
      <c r="L1306" s="6" t="s">
        <v>10</v>
      </c>
      <c r="M1306" s="9">
        <v>3789</v>
      </c>
      <c r="N1306" s="6" t="s">
        <v>73</v>
      </c>
      <c r="O1306" s="6">
        <v>531897458</v>
      </c>
      <c r="P1306" s="6" t="str">
        <f>IF(ISBLANK(N1306)=FALSE,IF(ISERROR(INDEX(지갑!$B$2:$B$1048576,MATCH($N1306&amp;O1306,지갑!$J$2:$J$1048576,0))) = TRUE, "", INDEX(지갑!$B$2:$B$1048576,MATCH($N1306&amp;O1306,지갑!$J$2:$J$1048576,0))),"")</f>
        <v>exchange</v>
      </c>
      <c r="Q1306" s="6" t="str">
        <f>IF(ISBLANK(N1306)=FALSE,IF(ISERROR(INDEX(지갑!$C$2:$C$1048576,MATCH($N1306&amp;O1306,지갑!$J$2:$J$1048576,0))) = TRUE, "", INDEX(지갑!$C$2:$C$1048576,MATCH($N1306&amp;O1306,지갑!$J$2:$J$1048576,0))),"")</f>
        <v>Binance</v>
      </c>
      <c r="R1306" s="6" t="str">
        <f>IF(ISBLANK(N1306)=FALSE,IF(ISERROR(INDEX(지갑!$D$2:$D$1048576,MATCH($N1306&amp;O1306,지갑!$J$2:$J$1048576,0))) = TRUE, "", INDEX(지갑!$D$2:$D$1048576,MATCH($N1306&amp;O1306,지갑!$J$2:$J$1048576,0))),"")</f>
        <v>BBRICK</v>
      </c>
      <c r="S1306" s="6" t="s">
        <v>3182</v>
      </c>
      <c r="T1306" s="52">
        <v>44631.512071759258</v>
      </c>
      <c r="U1306" s="2" t="str">
        <f t="shared" si="112"/>
        <v>2022-03-11</v>
      </c>
    </row>
    <row r="1307" spans="1:21">
      <c r="A1307" s="5" t="s">
        <v>3</v>
      </c>
      <c r="B1307" s="5" t="s">
        <v>67</v>
      </c>
      <c r="C1307" s="5" t="s">
        <v>24</v>
      </c>
      <c r="D1307" s="2" t="str">
        <f>'(참고) Index'!$E$9</f>
        <v>Main</v>
      </c>
      <c r="E1307" s="5">
        <v>10012</v>
      </c>
      <c r="F1307" s="2" t="str">
        <f t="shared" si="113"/>
        <v>XRP</v>
      </c>
      <c r="G1307" s="2" t="str">
        <f>IF(INDEX(지갑!$H:$H,MATCH(A1307&amp;B1307&amp;C1307&amp;D1307&amp;E1307&amp;F1307&amp;H1307,지갑!$K:$K,0))=0, "",INDEX(지갑!$H:$H,MATCH(A1307&amp;B1307&amp;C1307&amp;D1307&amp;E1307&amp;F1307&amp;H1307,지갑!$K:$K,0)))</f>
        <v>rEb8TK3gBgk5auZkwc6sHnwrGVJH8DuaLh</v>
      </c>
      <c r="H1307" s="5">
        <v>105711647</v>
      </c>
      <c r="K1307" s="6" t="s">
        <v>10</v>
      </c>
      <c r="L1307" s="6" t="s">
        <v>10</v>
      </c>
      <c r="M1307" s="9">
        <v>3635</v>
      </c>
      <c r="N1307" s="6" t="s">
        <v>73</v>
      </c>
      <c r="O1307" s="6">
        <v>531897458</v>
      </c>
      <c r="P1307" s="6" t="str">
        <f>IF(ISBLANK(N1307)=FALSE,IF(ISERROR(INDEX(지갑!$B$2:$B$1048576,MATCH($N1307&amp;O1307,지갑!$J$2:$J$1048576,0))) = TRUE, "", INDEX(지갑!$B$2:$B$1048576,MATCH($N1307&amp;O1307,지갑!$J$2:$J$1048576,0))),"")</f>
        <v>exchange</v>
      </c>
      <c r="Q1307" s="6" t="str">
        <f>IF(ISBLANK(N1307)=FALSE,IF(ISERROR(INDEX(지갑!$C$2:$C$1048576,MATCH($N1307&amp;O1307,지갑!$J$2:$J$1048576,0))) = TRUE, "", INDEX(지갑!$C$2:$C$1048576,MATCH($N1307&amp;O1307,지갑!$J$2:$J$1048576,0))),"")</f>
        <v>Binance</v>
      </c>
      <c r="R1307" s="6" t="str">
        <f>IF(ISBLANK(N1307)=FALSE,IF(ISERROR(INDEX(지갑!$D$2:$D$1048576,MATCH($N1307&amp;O1307,지갑!$J$2:$J$1048576,0))) = TRUE, "", INDEX(지갑!$D$2:$D$1048576,MATCH($N1307&amp;O1307,지갑!$J$2:$J$1048576,0))),"")</f>
        <v>BBRICK</v>
      </c>
      <c r="S1307" s="6" t="s">
        <v>3183</v>
      </c>
      <c r="T1307" s="52">
        <v>44631.505046296297</v>
      </c>
      <c r="U1307" s="2" t="str">
        <f t="shared" si="112"/>
        <v>2022-03-11</v>
      </c>
    </row>
    <row r="1308" spans="1:21">
      <c r="A1308" s="5" t="s">
        <v>3</v>
      </c>
      <c r="B1308" s="5" t="s">
        <v>67</v>
      </c>
      <c r="C1308" s="5" t="s">
        <v>24</v>
      </c>
      <c r="D1308" s="2" t="str">
        <f>'(참고) Index'!$E$9</f>
        <v>Main</v>
      </c>
      <c r="E1308" s="5">
        <v>10012</v>
      </c>
      <c r="F1308" s="2" t="str">
        <f t="shared" si="113"/>
        <v>XRP</v>
      </c>
      <c r="G1308" s="2" t="str">
        <f>IF(INDEX(지갑!$H:$H,MATCH(A1308&amp;B1308&amp;C1308&amp;D1308&amp;E1308&amp;F1308&amp;H1308,지갑!$K:$K,0))=0, "",INDEX(지갑!$H:$H,MATCH(A1308&amp;B1308&amp;C1308&amp;D1308&amp;E1308&amp;F1308&amp;H1308,지갑!$K:$K,0)))</f>
        <v>rEb8TK3gBgk5auZkwc6sHnwrGVJH8DuaLh</v>
      </c>
      <c r="H1308" s="5">
        <v>105711647</v>
      </c>
      <c r="K1308" s="6" t="s">
        <v>10</v>
      </c>
      <c r="L1308" s="6" t="s">
        <v>10</v>
      </c>
      <c r="M1308" s="9">
        <v>4258</v>
      </c>
      <c r="N1308" s="6" t="s">
        <v>73</v>
      </c>
      <c r="O1308" s="6">
        <v>531897458</v>
      </c>
      <c r="P1308" s="6" t="str">
        <f>IF(ISBLANK(N1308)=FALSE,IF(ISERROR(INDEX(지갑!$B$2:$B$1048576,MATCH($N1308&amp;O1308,지갑!$J$2:$J$1048576,0))) = TRUE, "", INDEX(지갑!$B$2:$B$1048576,MATCH($N1308&amp;O1308,지갑!$J$2:$J$1048576,0))),"")</f>
        <v>exchange</v>
      </c>
      <c r="Q1308" s="6" t="str">
        <f>IF(ISBLANK(N1308)=FALSE,IF(ISERROR(INDEX(지갑!$C$2:$C$1048576,MATCH($N1308&amp;O1308,지갑!$J$2:$J$1048576,0))) = TRUE, "", INDEX(지갑!$C$2:$C$1048576,MATCH($N1308&amp;O1308,지갑!$J$2:$J$1048576,0))),"")</f>
        <v>Binance</v>
      </c>
      <c r="R1308" s="6" t="str">
        <f>IF(ISBLANK(N1308)=FALSE,IF(ISERROR(INDEX(지갑!$D$2:$D$1048576,MATCH($N1308&amp;O1308,지갑!$J$2:$J$1048576,0))) = TRUE, "", INDEX(지갑!$D$2:$D$1048576,MATCH($N1308&amp;O1308,지갑!$J$2:$J$1048576,0))),"")</f>
        <v>BBRICK</v>
      </c>
      <c r="S1308" s="6" t="s">
        <v>3184</v>
      </c>
      <c r="T1308" s="52">
        <v>44631.491377314815</v>
      </c>
      <c r="U1308" s="2" t="str">
        <f t="shared" si="112"/>
        <v>2022-03-11</v>
      </c>
    </row>
    <row r="1309" spans="1:21">
      <c r="A1309" s="5" t="s">
        <v>3</v>
      </c>
      <c r="B1309" s="5" t="s">
        <v>67</v>
      </c>
      <c r="C1309" s="5" t="s">
        <v>24</v>
      </c>
      <c r="D1309" s="2" t="str">
        <f>'(참고) Index'!$E$9</f>
        <v>Main</v>
      </c>
      <c r="E1309" s="5">
        <v>10012</v>
      </c>
      <c r="F1309" s="2" t="str">
        <f t="shared" si="113"/>
        <v>ATOM</v>
      </c>
      <c r="G1309" s="2" t="str">
        <f>IF(INDEX(지갑!$H:$H,MATCH(A1309&amp;B1309&amp;C1309&amp;D1309&amp;E1309&amp;F1309&amp;H1309,지갑!$K:$K,0))=0, "",INDEX(지갑!$H:$H,MATCH(A1309&amp;B1309&amp;C1309&amp;D1309&amp;E1309&amp;F1309&amp;H1309,지갑!$K:$K,0)))</f>
        <v>cosmos15v50ymp6n5dn73erkqtmq0u8adpl8d3ujv2e74</v>
      </c>
      <c r="H1309" s="5">
        <v>101230448</v>
      </c>
      <c r="K1309" s="6" t="s">
        <v>70</v>
      </c>
      <c r="L1309" s="6" t="s">
        <v>70</v>
      </c>
      <c r="M1309" s="9">
        <v>139.995</v>
      </c>
      <c r="N1309" s="6" t="s">
        <v>240</v>
      </c>
      <c r="O1309" s="6" t="s">
        <v>72</v>
      </c>
      <c r="P1309" s="6" t="str">
        <f>IF(ISBLANK(N1309)=FALSE,IF(ISERROR(INDEX(지갑!$B$2:$B$1048576,MATCH($N1309&amp;O1309,지갑!$J$2:$J$1048576,0))) = TRUE, "", INDEX(지갑!$B$2:$B$1048576,MATCH($N1309&amp;O1309,지갑!$J$2:$J$1048576,0))),"")</f>
        <v>exchange</v>
      </c>
      <c r="Q1309" s="6" t="str">
        <f>IF(ISBLANK(N1309)=FALSE,IF(ISERROR(INDEX(지갑!$C$2:$C$1048576,MATCH($N1309&amp;O1309,지갑!$J$2:$J$1048576,0))) = TRUE, "", INDEX(지갑!$C$2:$C$1048576,MATCH($N1309&amp;O1309,지갑!$J$2:$J$1048576,0))),"")</f>
        <v>Upbit</v>
      </c>
      <c r="R1309" s="6" t="str">
        <f>IF(ISBLANK(N1309)=FALSE,IF(ISERROR(INDEX(지갑!$D$2:$D$1048576,MATCH($N1309&amp;O1309,지갑!$J$2:$J$1048576,0))) = TRUE, "", INDEX(지갑!$D$2:$D$1048576,MATCH($N1309&amp;O1309,지갑!$J$2:$J$1048576,0))),"")</f>
        <v>용범</v>
      </c>
      <c r="S1309" s="6" t="s">
        <v>3185</v>
      </c>
      <c r="T1309" s="52">
        <v>44631.41207175926</v>
      </c>
      <c r="U1309" s="2" t="str">
        <f t="shared" si="112"/>
        <v>2022-03-11</v>
      </c>
    </row>
    <row r="1310" spans="1:21">
      <c r="A1310" s="5" t="s">
        <v>3</v>
      </c>
      <c r="B1310" s="5" t="s">
        <v>67</v>
      </c>
      <c r="C1310" s="5" t="s">
        <v>24</v>
      </c>
      <c r="D1310" s="2" t="str">
        <f>'(참고) Index'!$E$9</f>
        <v>Main</v>
      </c>
      <c r="E1310" s="5">
        <v>10012</v>
      </c>
      <c r="F1310" s="2" t="str">
        <f t="shared" si="113"/>
        <v>ATOM</v>
      </c>
      <c r="G1310" s="2" t="str">
        <f>IF(INDEX(지갑!$H:$H,MATCH(A1310&amp;B1310&amp;C1310&amp;D1310&amp;E1310&amp;F1310&amp;H1310,지갑!$K:$K,0))=0, "",INDEX(지갑!$H:$H,MATCH(A1310&amp;B1310&amp;C1310&amp;D1310&amp;E1310&amp;F1310&amp;H1310,지갑!$K:$K,0)))</f>
        <v>cosmos15v50ymp6n5dn73erkqtmq0u8adpl8d3ujv2e74</v>
      </c>
      <c r="H1310" s="5">
        <v>101230448</v>
      </c>
      <c r="K1310" s="6" t="s">
        <v>70</v>
      </c>
      <c r="L1310" s="6" t="s">
        <v>70</v>
      </c>
      <c r="M1310" s="9">
        <v>212.995</v>
      </c>
      <c r="N1310" s="6" t="s">
        <v>240</v>
      </c>
      <c r="O1310" s="6" t="s">
        <v>72</v>
      </c>
      <c r="P1310" s="6" t="str">
        <f>IF(ISBLANK(N1310)=FALSE,IF(ISERROR(INDEX(지갑!$B$2:$B$1048576,MATCH($N1310&amp;O1310,지갑!$J$2:$J$1048576,0))) = TRUE, "", INDEX(지갑!$B$2:$B$1048576,MATCH($N1310&amp;O1310,지갑!$J$2:$J$1048576,0))),"")</f>
        <v>exchange</v>
      </c>
      <c r="Q1310" s="6" t="str">
        <f>IF(ISBLANK(N1310)=FALSE,IF(ISERROR(INDEX(지갑!$C$2:$C$1048576,MATCH($N1310&amp;O1310,지갑!$J$2:$J$1048576,0))) = TRUE, "", INDEX(지갑!$C$2:$C$1048576,MATCH($N1310&amp;O1310,지갑!$J$2:$J$1048576,0))),"")</f>
        <v>Upbit</v>
      </c>
      <c r="R1310" s="6" t="str">
        <f>IF(ISBLANK(N1310)=FALSE,IF(ISERROR(INDEX(지갑!$D$2:$D$1048576,MATCH($N1310&amp;O1310,지갑!$J$2:$J$1048576,0))) = TRUE, "", INDEX(지갑!$D$2:$D$1048576,MATCH($N1310&amp;O1310,지갑!$J$2:$J$1048576,0))),"")</f>
        <v>용범</v>
      </c>
      <c r="S1310" s="6" t="s">
        <v>3186</v>
      </c>
      <c r="T1310" s="52">
        <v>44631.402303240742</v>
      </c>
      <c r="U1310" s="2" t="str">
        <f t="shared" si="112"/>
        <v>2022-03-11</v>
      </c>
    </row>
    <row r="1311" spans="1:21">
      <c r="A1311" s="5" t="s">
        <v>3</v>
      </c>
      <c r="B1311" s="5" t="s">
        <v>67</v>
      </c>
      <c r="C1311" s="5" t="s">
        <v>24</v>
      </c>
      <c r="D1311" s="2" t="str">
        <f>'(참고) Index'!$E$9</f>
        <v>Main</v>
      </c>
      <c r="E1311" s="5">
        <v>10012</v>
      </c>
      <c r="F1311" s="2" t="str">
        <f t="shared" si="113"/>
        <v>ATOM</v>
      </c>
      <c r="G1311" s="2" t="str">
        <f>IF(INDEX(지갑!$H:$H,MATCH(A1311&amp;B1311&amp;C1311&amp;D1311&amp;E1311&amp;F1311&amp;H1311,지갑!$K:$K,0))=0, "",INDEX(지갑!$H:$H,MATCH(A1311&amp;B1311&amp;C1311&amp;D1311&amp;E1311&amp;F1311&amp;H1311,지갑!$K:$K,0)))</f>
        <v>cosmos15v50ymp6n5dn73erkqtmq0u8adpl8d3ujv2e74</v>
      </c>
      <c r="H1311" s="5">
        <v>101230448</v>
      </c>
      <c r="K1311" s="6" t="s">
        <v>70</v>
      </c>
      <c r="L1311" s="6" t="s">
        <v>70</v>
      </c>
      <c r="M1311" s="9">
        <v>185.995</v>
      </c>
      <c r="N1311" s="6" t="s">
        <v>240</v>
      </c>
      <c r="O1311" s="6" t="s">
        <v>72</v>
      </c>
      <c r="P1311" s="6" t="str">
        <f>IF(ISBLANK(N1311)=FALSE,IF(ISERROR(INDEX(지갑!$B$2:$B$1048576,MATCH($N1311&amp;O1311,지갑!$J$2:$J$1048576,0))) = TRUE, "", INDEX(지갑!$B$2:$B$1048576,MATCH($N1311&amp;O1311,지갑!$J$2:$J$1048576,0))),"")</f>
        <v>exchange</v>
      </c>
      <c r="Q1311" s="6" t="str">
        <f>IF(ISBLANK(N1311)=FALSE,IF(ISERROR(INDEX(지갑!$C$2:$C$1048576,MATCH($N1311&amp;O1311,지갑!$J$2:$J$1048576,0))) = TRUE, "", INDEX(지갑!$C$2:$C$1048576,MATCH($N1311&amp;O1311,지갑!$J$2:$J$1048576,0))),"")</f>
        <v>Upbit</v>
      </c>
      <c r="R1311" s="6" t="str">
        <f>IF(ISBLANK(N1311)=FALSE,IF(ISERROR(INDEX(지갑!$D$2:$D$1048576,MATCH($N1311&amp;O1311,지갑!$J$2:$J$1048576,0))) = TRUE, "", INDEX(지갑!$D$2:$D$1048576,MATCH($N1311&amp;O1311,지갑!$J$2:$J$1048576,0))),"")</f>
        <v>용범</v>
      </c>
      <c r="S1311" s="6" t="s">
        <v>3187</v>
      </c>
      <c r="T1311" s="52">
        <v>44631.032175925924</v>
      </c>
      <c r="U1311" s="2" t="str">
        <f t="shared" si="112"/>
        <v>2022-03-11</v>
      </c>
    </row>
    <row r="1312" spans="1:21">
      <c r="A1312" s="5" t="s">
        <v>3</v>
      </c>
      <c r="B1312" s="5" t="s">
        <v>67</v>
      </c>
      <c r="C1312" s="5" t="s">
        <v>24</v>
      </c>
      <c r="D1312" s="2" t="str">
        <f>'(참고) Index'!$E$9</f>
        <v>Main</v>
      </c>
      <c r="E1312" s="5">
        <v>10012</v>
      </c>
      <c r="F1312" s="2" t="str">
        <f t="shared" si="113"/>
        <v>XRP</v>
      </c>
      <c r="G1312" s="2" t="str">
        <f>IF(INDEX(지갑!$H:$H,MATCH(A1312&amp;B1312&amp;C1312&amp;D1312&amp;E1312&amp;F1312&amp;H1312,지갑!$K:$K,0))=0, "",INDEX(지갑!$H:$H,MATCH(A1312&amp;B1312&amp;C1312&amp;D1312&amp;E1312&amp;F1312&amp;H1312,지갑!$K:$K,0)))</f>
        <v>rEb8TK3gBgk5auZkwc6sHnwrGVJH8DuaLh</v>
      </c>
      <c r="H1312" s="5">
        <v>105711647</v>
      </c>
      <c r="K1312" s="6" t="s">
        <v>10</v>
      </c>
      <c r="L1312" s="6" t="s">
        <v>10</v>
      </c>
      <c r="M1312" s="9">
        <v>4314</v>
      </c>
      <c r="N1312" s="6" t="s">
        <v>73</v>
      </c>
      <c r="O1312" s="6">
        <v>531897458</v>
      </c>
      <c r="P1312" s="6" t="str">
        <f>IF(ISBLANK(N1312)=FALSE,IF(ISERROR(INDEX(지갑!$B$2:$B$1048576,MATCH($N1312&amp;O1312,지갑!$J$2:$J$1048576,0))) = TRUE, "", INDEX(지갑!$B$2:$B$1048576,MATCH($N1312&amp;O1312,지갑!$J$2:$J$1048576,0))),"")</f>
        <v>exchange</v>
      </c>
      <c r="Q1312" s="6" t="str">
        <f>IF(ISBLANK(N1312)=FALSE,IF(ISERROR(INDEX(지갑!$C$2:$C$1048576,MATCH($N1312&amp;O1312,지갑!$J$2:$J$1048576,0))) = TRUE, "", INDEX(지갑!$C$2:$C$1048576,MATCH($N1312&amp;O1312,지갑!$J$2:$J$1048576,0))),"")</f>
        <v>Binance</v>
      </c>
      <c r="R1312" s="6" t="str">
        <f>IF(ISBLANK(N1312)=FALSE,IF(ISERROR(INDEX(지갑!$D$2:$D$1048576,MATCH($N1312&amp;O1312,지갑!$J$2:$J$1048576,0))) = TRUE, "", INDEX(지갑!$D$2:$D$1048576,MATCH($N1312&amp;O1312,지갑!$J$2:$J$1048576,0))),"")</f>
        <v>BBRICK</v>
      </c>
      <c r="S1312" s="6" t="s">
        <v>3188</v>
      </c>
      <c r="T1312" s="52">
        <v>44630.810787037037</v>
      </c>
      <c r="U1312" s="2" t="str">
        <f t="shared" si="112"/>
        <v>2022-03-10</v>
      </c>
    </row>
    <row r="1313" spans="1:21">
      <c r="A1313" s="5" t="s">
        <v>3</v>
      </c>
      <c r="B1313" s="5" t="s">
        <v>67</v>
      </c>
      <c r="C1313" s="5" t="s">
        <v>24</v>
      </c>
      <c r="D1313" s="2" t="str">
        <f>'(참고) Index'!$E$9</f>
        <v>Main</v>
      </c>
      <c r="E1313" s="5">
        <v>10012</v>
      </c>
      <c r="F1313" s="2" t="str">
        <f t="shared" si="113"/>
        <v>ATOM</v>
      </c>
      <c r="G1313" s="2" t="str">
        <f>IF(INDEX(지갑!$H:$H,MATCH(A1313&amp;B1313&amp;C1313&amp;D1313&amp;E1313&amp;F1313&amp;H1313,지갑!$K:$K,0))=0, "",INDEX(지갑!$H:$H,MATCH(A1313&amp;B1313&amp;C1313&amp;D1313&amp;E1313&amp;F1313&amp;H1313,지갑!$K:$K,0)))</f>
        <v>cosmos15v50ymp6n5dn73erkqtmq0u8adpl8d3ujv2e74</v>
      </c>
      <c r="H1313" s="5">
        <v>101230448</v>
      </c>
      <c r="K1313" s="6" t="s">
        <v>70</v>
      </c>
      <c r="L1313" s="6" t="s">
        <v>70</v>
      </c>
      <c r="M1313" s="9">
        <v>166.995</v>
      </c>
      <c r="N1313" s="6" t="s">
        <v>240</v>
      </c>
      <c r="O1313" s="6" t="s">
        <v>72</v>
      </c>
      <c r="P1313" s="6" t="str">
        <f>IF(ISBLANK(N1313)=FALSE,IF(ISERROR(INDEX(지갑!$B$2:$B$1048576,MATCH($N1313&amp;O1313,지갑!$J$2:$J$1048576,0))) = TRUE, "", INDEX(지갑!$B$2:$B$1048576,MATCH($N1313&amp;O1313,지갑!$J$2:$J$1048576,0))),"")</f>
        <v>exchange</v>
      </c>
      <c r="Q1313" s="6" t="str">
        <f>IF(ISBLANK(N1313)=FALSE,IF(ISERROR(INDEX(지갑!$C$2:$C$1048576,MATCH($N1313&amp;O1313,지갑!$J$2:$J$1048576,0))) = TRUE, "", INDEX(지갑!$C$2:$C$1048576,MATCH($N1313&amp;O1313,지갑!$J$2:$J$1048576,0))),"")</f>
        <v>Upbit</v>
      </c>
      <c r="R1313" s="6" t="str">
        <f>IF(ISBLANK(N1313)=FALSE,IF(ISERROR(INDEX(지갑!$D$2:$D$1048576,MATCH($N1313&amp;O1313,지갑!$J$2:$J$1048576,0))) = TRUE, "", INDEX(지갑!$D$2:$D$1048576,MATCH($N1313&amp;O1313,지갑!$J$2:$J$1048576,0))),"")</f>
        <v>용범</v>
      </c>
      <c r="S1313" s="6" t="s">
        <v>3189</v>
      </c>
      <c r="T1313" s="52">
        <v>44630.697094907409</v>
      </c>
      <c r="U1313" s="2" t="str">
        <f t="shared" si="112"/>
        <v>2022-03-10</v>
      </c>
    </row>
    <row r="1314" spans="1:21">
      <c r="A1314" s="5" t="s">
        <v>3</v>
      </c>
      <c r="B1314" s="5" t="s">
        <v>67</v>
      </c>
      <c r="C1314" s="5" t="s">
        <v>24</v>
      </c>
      <c r="D1314" s="2" t="str">
        <f>'(참고) Index'!$E$9</f>
        <v>Main</v>
      </c>
      <c r="E1314" s="5">
        <v>10012</v>
      </c>
      <c r="F1314" s="2" t="str">
        <f t="shared" si="113"/>
        <v>ATOM</v>
      </c>
      <c r="G1314" s="2" t="str">
        <f>IF(INDEX(지갑!$H:$H,MATCH(A1314&amp;B1314&amp;C1314&amp;D1314&amp;E1314&amp;F1314&amp;H1314,지갑!$K:$K,0))=0, "",INDEX(지갑!$H:$H,MATCH(A1314&amp;B1314&amp;C1314&amp;D1314&amp;E1314&amp;F1314&amp;H1314,지갑!$K:$K,0)))</f>
        <v>cosmos15v50ymp6n5dn73erkqtmq0u8adpl8d3ujv2e74</v>
      </c>
      <c r="H1314" s="5">
        <v>101230448</v>
      </c>
      <c r="K1314" s="6" t="s">
        <v>70</v>
      </c>
      <c r="L1314" s="6" t="s">
        <v>70</v>
      </c>
      <c r="M1314" s="9">
        <v>176.995</v>
      </c>
      <c r="N1314" s="6" t="s">
        <v>240</v>
      </c>
      <c r="O1314" s="6" t="s">
        <v>72</v>
      </c>
      <c r="P1314" s="6" t="str">
        <f>IF(ISBLANK(N1314)=FALSE,IF(ISERROR(INDEX(지갑!$B$2:$B$1048576,MATCH($N1314&amp;O1314,지갑!$J$2:$J$1048576,0))) = TRUE, "", INDEX(지갑!$B$2:$B$1048576,MATCH($N1314&amp;O1314,지갑!$J$2:$J$1048576,0))),"")</f>
        <v>exchange</v>
      </c>
      <c r="Q1314" s="6" t="str">
        <f>IF(ISBLANK(N1314)=FALSE,IF(ISERROR(INDEX(지갑!$C$2:$C$1048576,MATCH($N1314&amp;O1314,지갑!$J$2:$J$1048576,0))) = TRUE, "", INDEX(지갑!$C$2:$C$1048576,MATCH($N1314&amp;O1314,지갑!$J$2:$J$1048576,0))),"")</f>
        <v>Upbit</v>
      </c>
      <c r="R1314" s="6" t="str">
        <f>IF(ISBLANK(N1314)=FALSE,IF(ISERROR(INDEX(지갑!$D$2:$D$1048576,MATCH($N1314&amp;O1314,지갑!$J$2:$J$1048576,0))) = TRUE, "", INDEX(지갑!$D$2:$D$1048576,MATCH($N1314&amp;O1314,지갑!$J$2:$J$1048576,0))),"")</f>
        <v>용범</v>
      </c>
      <c r="S1314" s="6" t="s">
        <v>3190</v>
      </c>
      <c r="T1314" s="52">
        <v>44630.664039351854</v>
      </c>
      <c r="U1314" s="2" t="str">
        <f t="shared" si="112"/>
        <v>2022-03-10</v>
      </c>
    </row>
    <row r="1315" spans="1:21">
      <c r="A1315" s="5" t="s">
        <v>3</v>
      </c>
      <c r="B1315" s="5" t="s">
        <v>67</v>
      </c>
      <c r="C1315" s="5" t="s">
        <v>24</v>
      </c>
      <c r="D1315" s="2" t="str">
        <f>'(참고) Index'!$E$9</f>
        <v>Main</v>
      </c>
      <c r="E1315" s="5">
        <v>10012</v>
      </c>
      <c r="F1315" s="2" t="str">
        <f t="shared" si="113"/>
        <v>XRP</v>
      </c>
      <c r="G1315" s="2" t="str">
        <f>IF(INDEX(지갑!$H:$H,MATCH(A1315&amp;B1315&amp;C1315&amp;D1315&amp;E1315&amp;F1315&amp;H1315,지갑!$K:$K,0))=0, "",INDEX(지갑!$H:$H,MATCH(A1315&amp;B1315&amp;C1315&amp;D1315&amp;E1315&amp;F1315&amp;H1315,지갑!$K:$K,0)))</f>
        <v>rEb8TK3gBgk5auZkwc6sHnwrGVJH8DuaLh</v>
      </c>
      <c r="H1315" s="5">
        <v>105711647</v>
      </c>
      <c r="K1315" s="6" t="s">
        <v>10</v>
      </c>
      <c r="L1315" s="6" t="s">
        <v>10</v>
      </c>
      <c r="M1315" s="9">
        <v>4107</v>
      </c>
      <c r="N1315" s="6" t="s">
        <v>73</v>
      </c>
      <c r="O1315" s="6">
        <v>531897458</v>
      </c>
      <c r="P1315" s="6" t="str">
        <f>IF(ISBLANK(N1315)=FALSE,IF(ISERROR(INDEX(지갑!$B$2:$B$1048576,MATCH($N1315&amp;O1315,지갑!$J$2:$J$1048576,0))) = TRUE, "", INDEX(지갑!$B$2:$B$1048576,MATCH($N1315&amp;O1315,지갑!$J$2:$J$1048576,0))),"")</f>
        <v>exchange</v>
      </c>
      <c r="Q1315" s="6" t="str">
        <f>IF(ISBLANK(N1315)=FALSE,IF(ISERROR(INDEX(지갑!$C$2:$C$1048576,MATCH($N1315&amp;O1315,지갑!$J$2:$J$1048576,0))) = TRUE, "", INDEX(지갑!$C$2:$C$1048576,MATCH($N1315&amp;O1315,지갑!$J$2:$J$1048576,0))),"")</f>
        <v>Binance</v>
      </c>
      <c r="R1315" s="6" t="str">
        <f>IF(ISBLANK(N1315)=FALSE,IF(ISERROR(INDEX(지갑!$D$2:$D$1048576,MATCH($N1315&amp;O1315,지갑!$J$2:$J$1048576,0))) = TRUE, "", INDEX(지갑!$D$2:$D$1048576,MATCH($N1315&amp;O1315,지갑!$J$2:$J$1048576,0))),"")</f>
        <v>BBRICK</v>
      </c>
      <c r="S1315" s="6" t="s">
        <v>3191</v>
      </c>
      <c r="T1315" s="52">
        <v>44630.662268518521</v>
      </c>
      <c r="U1315" s="2" t="str">
        <f t="shared" si="112"/>
        <v>2022-03-10</v>
      </c>
    </row>
    <row r="1316" spans="1:21">
      <c r="A1316" s="5" t="s">
        <v>3</v>
      </c>
      <c r="B1316" s="5" t="s">
        <v>67</v>
      </c>
      <c r="C1316" s="5" t="s">
        <v>24</v>
      </c>
      <c r="D1316" s="2" t="str">
        <f>'(참고) Index'!$E$9</f>
        <v>Main</v>
      </c>
      <c r="E1316" s="5">
        <v>10012</v>
      </c>
      <c r="F1316" s="2" t="str">
        <f t="shared" si="113"/>
        <v>ATOM</v>
      </c>
      <c r="G1316" s="2" t="str">
        <f>IF(INDEX(지갑!$H:$H,MATCH(A1316&amp;B1316&amp;C1316&amp;D1316&amp;E1316&amp;F1316&amp;H1316,지갑!$K:$K,0))=0, "",INDEX(지갑!$H:$H,MATCH(A1316&amp;B1316&amp;C1316&amp;D1316&amp;E1316&amp;F1316&amp;H1316,지갑!$K:$K,0)))</f>
        <v>cosmos15v50ymp6n5dn73erkqtmq0u8adpl8d3ujv2e74</v>
      </c>
      <c r="H1316" s="5">
        <v>101230448</v>
      </c>
      <c r="K1316" s="6" t="s">
        <v>70</v>
      </c>
      <c r="L1316" s="6" t="s">
        <v>70</v>
      </c>
      <c r="M1316" s="9">
        <v>138.995</v>
      </c>
      <c r="N1316" s="6" t="s">
        <v>240</v>
      </c>
      <c r="O1316" s="6" t="s">
        <v>72</v>
      </c>
      <c r="P1316" s="6" t="str">
        <f>IF(ISBLANK(N1316)=FALSE,IF(ISERROR(INDEX(지갑!$B$2:$B$1048576,MATCH($N1316&amp;O1316,지갑!$J$2:$J$1048576,0))) = TRUE, "", INDEX(지갑!$B$2:$B$1048576,MATCH($N1316&amp;O1316,지갑!$J$2:$J$1048576,0))),"")</f>
        <v>exchange</v>
      </c>
      <c r="Q1316" s="6" t="str">
        <f>IF(ISBLANK(N1316)=FALSE,IF(ISERROR(INDEX(지갑!$C$2:$C$1048576,MATCH($N1316&amp;O1316,지갑!$J$2:$J$1048576,0))) = TRUE, "", INDEX(지갑!$C$2:$C$1048576,MATCH($N1316&amp;O1316,지갑!$J$2:$J$1048576,0))),"")</f>
        <v>Upbit</v>
      </c>
      <c r="R1316" s="6" t="str">
        <f>IF(ISBLANK(N1316)=FALSE,IF(ISERROR(INDEX(지갑!$D$2:$D$1048576,MATCH($N1316&amp;O1316,지갑!$J$2:$J$1048576,0))) = TRUE, "", INDEX(지갑!$D$2:$D$1048576,MATCH($N1316&amp;O1316,지갑!$J$2:$J$1048576,0))),"")</f>
        <v>용범</v>
      </c>
      <c r="S1316" s="6" t="s">
        <v>3192</v>
      </c>
      <c r="T1316" s="52">
        <v>44630.655243055553</v>
      </c>
      <c r="U1316" s="2" t="str">
        <f t="shared" si="112"/>
        <v>2022-03-10</v>
      </c>
    </row>
    <row r="1317" spans="1:21">
      <c r="A1317" s="5" t="s">
        <v>3</v>
      </c>
      <c r="B1317" s="5" t="s">
        <v>67</v>
      </c>
      <c r="C1317" s="5" t="s">
        <v>24</v>
      </c>
      <c r="D1317" s="2" t="str">
        <f>'(참고) Index'!$E$9</f>
        <v>Main</v>
      </c>
      <c r="E1317" s="5">
        <v>10012</v>
      </c>
      <c r="F1317" s="2" t="str">
        <f t="shared" si="113"/>
        <v>ATOM</v>
      </c>
      <c r="G1317" s="2" t="str">
        <f>IF(INDEX(지갑!$H:$H,MATCH(A1317&amp;B1317&amp;C1317&amp;D1317&amp;E1317&amp;F1317&amp;H1317,지갑!$K:$K,0))=0, "",INDEX(지갑!$H:$H,MATCH(A1317&amp;B1317&amp;C1317&amp;D1317&amp;E1317&amp;F1317&amp;H1317,지갑!$K:$K,0)))</f>
        <v>cosmos15v50ymp6n5dn73erkqtmq0u8adpl8d3ujv2e74</v>
      </c>
      <c r="H1317" s="5">
        <v>101230448</v>
      </c>
      <c r="K1317" s="6" t="s">
        <v>70</v>
      </c>
      <c r="L1317" s="6" t="s">
        <v>70</v>
      </c>
      <c r="M1317" s="9">
        <v>112.995</v>
      </c>
      <c r="N1317" s="6" t="s">
        <v>240</v>
      </c>
      <c r="O1317" s="6" t="s">
        <v>72</v>
      </c>
      <c r="P1317" s="6" t="str">
        <f>IF(ISBLANK(N1317)=FALSE,IF(ISERROR(INDEX(지갑!$B$2:$B$1048576,MATCH($N1317&amp;O1317,지갑!$J$2:$J$1048576,0))) = TRUE, "", INDEX(지갑!$B$2:$B$1048576,MATCH($N1317&amp;O1317,지갑!$J$2:$J$1048576,0))),"")</f>
        <v>exchange</v>
      </c>
      <c r="Q1317" s="6" t="str">
        <f>IF(ISBLANK(N1317)=FALSE,IF(ISERROR(INDEX(지갑!$C$2:$C$1048576,MATCH($N1317&amp;O1317,지갑!$J$2:$J$1048576,0))) = TRUE, "", INDEX(지갑!$C$2:$C$1048576,MATCH($N1317&amp;O1317,지갑!$J$2:$J$1048576,0))),"")</f>
        <v>Upbit</v>
      </c>
      <c r="R1317" s="6" t="str">
        <f>IF(ISBLANK(N1317)=FALSE,IF(ISERROR(INDEX(지갑!$D$2:$D$1048576,MATCH($N1317&amp;O1317,지갑!$J$2:$J$1048576,0))) = TRUE, "", INDEX(지갑!$D$2:$D$1048576,MATCH($N1317&amp;O1317,지갑!$J$2:$J$1048576,0))),"")</f>
        <v>용범</v>
      </c>
      <c r="S1317" s="6" t="s">
        <v>3193</v>
      </c>
      <c r="T1317" s="52">
        <v>44630.641643518517</v>
      </c>
      <c r="U1317" s="2" t="str">
        <f t="shared" si="112"/>
        <v>2022-03-10</v>
      </c>
    </row>
    <row r="1318" spans="1:21">
      <c r="A1318" s="5" t="s">
        <v>3</v>
      </c>
      <c r="B1318" s="5" t="s">
        <v>67</v>
      </c>
      <c r="C1318" s="5" t="s">
        <v>24</v>
      </c>
      <c r="D1318" s="2" t="str">
        <f>'(참고) Index'!$E$9</f>
        <v>Main</v>
      </c>
      <c r="E1318" s="5">
        <v>10012</v>
      </c>
      <c r="F1318" s="2" t="str">
        <f t="shared" si="113"/>
        <v>ATOM</v>
      </c>
      <c r="G1318" s="2" t="str">
        <f>IF(INDEX(지갑!$H:$H,MATCH(A1318&amp;B1318&amp;C1318&amp;D1318&amp;E1318&amp;F1318&amp;H1318,지갑!$K:$K,0))=0, "",INDEX(지갑!$H:$H,MATCH(A1318&amp;B1318&amp;C1318&amp;D1318&amp;E1318&amp;F1318&amp;H1318,지갑!$K:$K,0)))</f>
        <v>cosmos15v50ymp6n5dn73erkqtmq0u8adpl8d3ujv2e74</v>
      </c>
      <c r="H1318" s="5">
        <v>101230448</v>
      </c>
      <c r="K1318" s="6" t="s">
        <v>70</v>
      </c>
      <c r="L1318" s="6" t="s">
        <v>70</v>
      </c>
      <c r="M1318" s="9">
        <v>102.995</v>
      </c>
      <c r="N1318" s="6" t="s">
        <v>240</v>
      </c>
      <c r="O1318" s="6" t="s">
        <v>72</v>
      </c>
      <c r="P1318" s="6" t="str">
        <f>IF(ISBLANK(N1318)=FALSE,IF(ISERROR(INDEX(지갑!$B$2:$B$1048576,MATCH($N1318&amp;O1318,지갑!$J$2:$J$1048576,0))) = TRUE, "", INDEX(지갑!$B$2:$B$1048576,MATCH($N1318&amp;O1318,지갑!$J$2:$J$1048576,0))),"")</f>
        <v>exchange</v>
      </c>
      <c r="Q1318" s="6" t="str">
        <f>IF(ISBLANK(N1318)=FALSE,IF(ISERROR(INDEX(지갑!$C$2:$C$1048576,MATCH($N1318&amp;O1318,지갑!$J$2:$J$1048576,0))) = TRUE, "", INDEX(지갑!$C$2:$C$1048576,MATCH($N1318&amp;O1318,지갑!$J$2:$J$1048576,0))),"")</f>
        <v>Upbit</v>
      </c>
      <c r="R1318" s="6" t="str">
        <f>IF(ISBLANK(N1318)=FALSE,IF(ISERROR(INDEX(지갑!$D$2:$D$1048576,MATCH($N1318&amp;O1318,지갑!$J$2:$J$1048576,0))) = TRUE, "", INDEX(지갑!$D$2:$D$1048576,MATCH($N1318&amp;O1318,지갑!$J$2:$J$1048576,0))),"")</f>
        <v>용범</v>
      </c>
      <c r="S1318" s="6" t="s">
        <v>3194</v>
      </c>
      <c r="T1318" s="52">
        <v>44630.617986111109</v>
      </c>
      <c r="U1318" s="2" t="str">
        <f t="shared" si="112"/>
        <v>2022-03-10</v>
      </c>
    </row>
    <row r="1319" spans="1:21">
      <c r="A1319" s="5" t="s">
        <v>3</v>
      </c>
      <c r="B1319" s="5" t="s">
        <v>67</v>
      </c>
      <c r="C1319" s="5" t="s">
        <v>24</v>
      </c>
      <c r="D1319" s="2" t="str">
        <f>'(참고) Index'!$E$9</f>
        <v>Main</v>
      </c>
      <c r="E1319" s="5">
        <v>10012</v>
      </c>
      <c r="F1319" s="2" t="str">
        <f t="shared" si="113"/>
        <v>XRP</v>
      </c>
      <c r="G1319" s="2" t="str">
        <f>IF(INDEX(지갑!$H:$H,MATCH(A1319&amp;B1319&amp;C1319&amp;D1319&amp;E1319&amp;F1319&amp;H1319,지갑!$K:$K,0))=0, "",INDEX(지갑!$H:$H,MATCH(A1319&amp;B1319&amp;C1319&amp;D1319&amp;E1319&amp;F1319&amp;H1319,지갑!$K:$K,0)))</f>
        <v>rEb8TK3gBgk5auZkwc6sHnwrGVJH8DuaLh</v>
      </c>
      <c r="H1319" s="5">
        <v>105711647</v>
      </c>
      <c r="K1319" s="6" t="s">
        <v>10</v>
      </c>
      <c r="L1319" s="6" t="s">
        <v>10</v>
      </c>
      <c r="M1319" s="9">
        <v>4040</v>
      </c>
      <c r="N1319" s="6" t="s">
        <v>73</v>
      </c>
      <c r="O1319" s="6">
        <v>531897458</v>
      </c>
      <c r="P1319" s="6" t="str">
        <f>IF(ISBLANK(N1319)=FALSE,IF(ISERROR(INDEX(지갑!$B$2:$B$1048576,MATCH($N1319&amp;O1319,지갑!$J$2:$J$1048576,0))) = TRUE, "", INDEX(지갑!$B$2:$B$1048576,MATCH($N1319&amp;O1319,지갑!$J$2:$J$1048576,0))),"")</f>
        <v>exchange</v>
      </c>
      <c r="Q1319" s="6" t="str">
        <f>IF(ISBLANK(N1319)=FALSE,IF(ISERROR(INDEX(지갑!$C$2:$C$1048576,MATCH($N1319&amp;O1319,지갑!$J$2:$J$1048576,0))) = TRUE, "", INDEX(지갑!$C$2:$C$1048576,MATCH($N1319&amp;O1319,지갑!$J$2:$J$1048576,0))),"")</f>
        <v>Binance</v>
      </c>
      <c r="R1319" s="6" t="str">
        <f>IF(ISBLANK(N1319)=FALSE,IF(ISERROR(INDEX(지갑!$D$2:$D$1048576,MATCH($N1319&amp;O1319,지갑!$J$2:$J$1048576,0))) = TRUE, "", INDEX(지갑!$D$2:$D$1048576,MATCH($N1319&amp;O1319,지갑!$J$2:$J$1048576,0))),"")</f>
        <v>BBRICK</v>
      </c>
      <c r="S1319" s="6" t="s">
        <v>3195</v>
      </c>
      <c r="T1319" s="52">
        <v>44630.607870370368</v>
      </c>
      <c r="U1319" s="2" t="str">
        <f t="shared" si="112"/>
        <v>2022-03-10</v>
      </c>
    </row>
    <row r="1320" spans="1:21">
      <c r="A1320" s="5" t="s">
        <v>3</v>
      </c>
      <c r="B1320" s="5" t="s">
        <v>67</v>
      </c>
      <c r="C1320" s="5" t="s">
        <v>24</v>
      </c>
      <c r="D1320" s="2" t="str">
        <f>'(참고) Index'!$E$9</f>
        <v>Main</v>
      </c>
      <c r="E1320" s="5">
        <v>10012</v>
      </c>
      <c r="F1320" s="2" t="str">
        <f t="shared" si="113"/>
        <v>XRP</v>
      </c>
      <c r="G1320" s="2" t="str">
        <f>IF(INDEX(지갑!$H:$H,MATCH(A1320&amp;B1320&amp;C1320&amp;D1320&amp;E1320&amp;F1320&amp;H1320,지갑!$K:$K,0))=0, "",INDEX(지갑!$H:$H,MATCH(A1320&amp;B1320&amp;C1320&amp;D1320&amp;E1320&amp;F1320&amp;H1320,지갑!$K:$K,0)))</f>
        <v>rEb8TK3gBgk5auZkwc6sHnwrGVJH8DuaLh</v>
      </c>
      <c r="H1320" s="5">
        <v>105711647</v>
      </c>
      <c r="K1320" s="6" t="s">
        <v>10</v>
      </c>
      <c r="L1320" s="6" t="s">
        <v>10</v>
      </c>
      <c r="M1320" s="9">
        <v>4403</v>
      </c>
      <c r="N1320" s="6" t="s">
        <v>73</v>
      </c>
      <c r="O1320" s="6">
        <v>531897458</v>
      </c>
      <c r="P1320" s="6" t="str">
        <f>IF(ISBLANK(N1320)=FALSE,IF(ISERROR(INDEX(지갑!$B$2:$B$1048576,MATCH($N1320&amp;O1320,지갑!$J$2:$J$1048576,0))) = TRUE, "", INDEX(지갑!$B$2:$B$1048576,MATCH($N1320&amp;O1320,지갑!$J$2:$J$1048576,0))),"")</f>
        <v>exchange</v>
      </c>
      <c r="Q1320" s="6" t="str">
        <f>IF(ISBLANK(N1320)=FALSE,IF(ISERROR(INDEX(지갑!$C$2:$C$1048576,MATCH($N1320&amp;O1320,지갑!$J$2:$J$1048576,0))) = TRUE, "", INDEX(지갑!$C$2:$C$1048576,MATCH($N1320&amp;O1320,지갑!$J$2:$J$1048576,0))),"")</f>
        <v>Binance</v>
      </c>
      <c r="R1320" s="6" t="str">
        <f>IF(ISBLANK(N1320)=FALSE,IF(ISERROR(INDEX(지갑!$D$2:$D$1048576,MATCH($N1320&amp;O1320,지갑!$J$2:$J$1048576,0))) = TRUE, "", INDEX(지갑!$D$2:$D$1048576,MATCH($N1320&amp;O1320,지갑!$J$2:$J$1048576,0))),"")</f>
        <v>BBRICK</v>
      </c>
      <c r="S1320" s="6" t="s">
        <v>3196</v>
      </c>
      <c r="T1320" s="52">
        <v>44630.578946759262</v>
      </c>
      <c r="U1320" s="2" t="str">
        <f t="shared" si="112"/>
        <v>2022-03-10</v>
      </c>
    </row>
    <row r="1321" spans="1:21">
      <c r="A1321" s="5" t="s">
        <v>3</v>
      </c>
      <c r="B1321" s="5" t="s">
        <v>67</v>
      </c>
      <c r="C1321" s="5" t="s">
        <v>24</v>
      </c>
      <c r="D1321" s="2" t="str">
        <f>'(참고) Index'!$E$9</f>
        <v>Main</v>
      </c>
      <c r="E1321" s="5">
        <v>10012</v>
      </c>
      <c r="F1321" s="2" t="str">
        <f t="shared" si="113"/>
        <v>ATOM</v>
      </c>
      <c r="G1321" s="2" t="str">
        <f>IF(INDEX(지갑!$H:$H,MATCH(A1321&amp;B1321&amp;C1321&amp;D1321&amp;E1321&amp;F1321&amp;H1321,지갑!$K:$K,0))=0, "",INDEX(지갑!$H:$H,MATCH(A1321&amp;B1321&amp;C1321&amp;D1321&amp;E1321&amp;F1321&amp;H1321,지갑!$K:$K,0)))</f>
        <v>cosmos15v50ymp6n5dn73erkqtmq0u8adpl8d3ujv2e74</v>
      </c>
      <c r="H1321" s="5">
        <v>101230448</v>
      </c>
      <c r="K1321" s="6" t="s">
        <v>70</v>
      </c>
      <c r="L1321" s="6" t="s">
        <v>70</v>
      </c>
      <c r="M1321" s="9">
        <v>138</v>
      </c>
      <c r="N1321" s="6" t="s">
        <v>71</v>
      </c>
      <c r="O1321" s="6">
        <v>104932661</v>
      </c>
      <c r="P1321" s="6" t="str">
        <f>IF(ISBLANK(N1321)=FALSE,IF(ISERROR(INDEX(지갑!$B$2:$B$1048576,MATCH($N1321&amp;O1321,지갑!$J$2:$J$1048576,0))) = TRUE, "", INDEX(지갑!$B$2:$B$1048576,MATCH($N1321&amp;O1321,지갑!$J$2:$J$1048576,0))),"")</f>
        <v>exchange</v>
      </c>
      <c r="Q1321" s="6" t="str">
        <f>IF(ISBLANK(N1321)=FALSE,IF(ISERROR(INDEX(지갑!$C$2:$C$1048576,MATCH($N1321&amp;O1321,지갑!$J$2:$J$1048576,0))) = TRUE, "", INDEX(지갑!$C$2:$C$1048576,MATCH($N1321&amp;O1321,지갑!$J$2:$J$1048576,0))),"")</f>
        <v>Binance</v>
      </c>
      <c r="R1321" s="6" t="str">
        <f>IF(ISBLANK(N1321)=FALSE,IF(ISERROR(INDEX(지갑!$D$2:$D$1048576,MATCH($N1321&amp;O1321,지갑!$J$2:$J$1048576,0))) = TRUE, "", INDEX(지갑!$D$2:$D$1048576,MATCH($N1321&amp;O1321,지갑!$J$2:$J$1048576,0))),"")</f>
        <v>BBRICK</v>
      </c>
      <c r="S1321" s="6" t="s">
        <v>3197</v>
      </c>
      <c r="T1321" s="52">
        <v>44630.396782407406</v>
      </c>
      <c r="U1321" s="2" t="str">
        <f t="shared" si="112"/>
        <v>2022-03-10</v>
      </c>
    </row>
    <row r="1322" spans="1:21">
      <c r="A1322" s="5" t="s">
        <v>3</v>
      </c>
      <c r="B1322" s="5" t="s">
        <v>67</v>
      </c>
      <c r="C1322" s="5" t="s">
        <v>24</v>
      </c>
      <c r="D1322" s="2" t="str">
        <f>'(참고) Index'!$E$9</f>
        <v>Main</v>
      </c>
      <c r="E1322" s="5">
        <v>10012</v>
      </c>
      <c r="F1322" s="2" t="str">
        <f t="shared" si="113"/>
        <v>XRP</v>
      </c>
      <c r="G1322" s="2" t="str">
        <f>IF(INDEX(지갑!$H:$H,MATCH(A1322&amp;B1322&amp;C1322&amp;D1322&amp;E1322&amp;F1322&amp;H1322,지갑!$K:$K,0))=0, "",INDEX(지갑!$H:$H,MATCH(A1322&amp;B1322&amp;C1322&amp;D1322&amp;E1322&amp;F1322&amp;H1322,지갑!$K:$K,0)))</f>
        <v>rEb8TK3gBgk5auZkwc6sHnwrGVJH8DuaLh</v>
      </c>
      <c r="H1322" s="5">
        <v>105711647</v>
      </c>
      <c r="K1322" s="6" t="s">
        <v>10</v>
      </c>
      <c r="L1322" s="6" t="s">
        <v>10</v>
      </c>
      <c r="M1322" s="9">
        <v>4950</v>
      </c>
      <c r="N1322" s="6" t="s">
        <v>73</v>
      </c>
      <c r="O1322" s="6">
        <v>531897458</v>
      </c>
      <c r="P1322" s="6" t="str">
        <f>IF(ISBLANK(N1322)=FALSE,IF(ISERROR(INDEX(지갑!$B$2:$B$1048576,MATCH($N1322&amp;O1322,지갑!$J$2:$J$1048576,0))) = TRUE, "", INDEX(지갑!$B$2:$B$1048576,MATCH($N1322&amp;O1322,지갑!$J$2:$J$1048576,0))),"")</f>
        <v>exchange</v>
      </c>
      <c r="Q1322" s="6" t="str">
        <f>IF(ISBLANK(N1322)=FALSE,IF(ISERROR(INDEX(지갑!$C$2:$C$1048576,MATCH($N1322&amp;O1322,지갑!$J$2:$J$1048576,0))) = TRUE, "", INDEX(지갑!$C$2:$C$1048576,MATCH($N1322&amp;O1322,지갑!$J$2:$J$1048576,0))),"")</f>
        <v>Binance</v>
      </c>
      <c r="R1322" s="6" t="str">
        <f>IF(ISBLANK(N1322)=FALSE,IF(ISERROR(INDEX(지갑!$D$2:$D$1048576,MATCH($N1322&amp;O1322,지갑!$J$2:$J$1048576,0))) = TRUE, "", INDEX(지갑!$D$2:$D$1048576,MATCH($N1322&amp;O1322,지갑!$J$2:$J$1048576,0))),"")</f>
        <v>BBRICK</v>
      </c>
      <c r="S1322" s="6" t="s">
        <v>3198</v>
      </c>
      <c r="T1322" s="52">
        <v>44630.388402777775</v>
      </c>
      <c r="U1322" s="2" t="str">
        <f t="shared" si="112"/>
        <v>2022-03-10</v>
      </c>
    </row>
    <row r="1323" spans="1:21">
      <c r="A1323" s="5" t="s">
        <v>3</v>
      </c>
      <c r="B1323" s="5" t="s">
        <v>67</v>
      </c>
      <c r="C1323" s="5" t="s">
        <v>24</v>
      </c>
      <c r="D1323" s="2" t="str">
        <f>'(참고) Index'!$E$9</f>
        <v>Main</v>
      </c>
      <c r="E1323" s="5">
        <v>10012</v>
      </c>
      <c r="F1323" s="2" t="str">
        <f t="shared" si="113"/>
        <v>XRP</v>
      </c>
      <c r="G1323" s="2" t="str">
        <f>IF(INDEX(지갑!$H:$H,MATCH(A1323&amp;B1323&amp;C1323&amp;D1323&amp;E1323&amp;F1323&amp;H1323,지갑!$K:$K,0))=0, "",INDEX(지갑!$H:$H,MATCH(A1323&amp;B1323&amp;C1323&amp;D1323&amp;E1323&amp;F1323&amp;H1323,지갑!$K:$K,0)))</f>
        <v>rEb8TK3gBgk5auZkwc6sHnwrGVJH8DuaLh</v>
      </c>
      <c r="H1323" s="5">
        <v>105711647</v>
      </c>
      <c r="K1323" s="6" t="s">
        <v>10</v>
      </c>
      <c r="L1323" s="6" t="s">
        <v>10</v>
      </c>
      <c r="M1323" s="9">
        <v>3913</v>
      </c>
      <c r="N1323" s="6" t="s">
        <v>73</v>
      </c>
      <c r="O1323" s="6">
        <v>531897458</v>
      </c>
      <c r="P1323" s="6" t="str">
        <f>IF(ISBLANK(N1323)=FALSE,IF(ISERROR(INDEX(지갑!$B$2:$B$1048576,MATCH($N1323&amp;O1323,지갑!$J$2:$J$1048576,0))) = TRUE, "", INDEX(지갑!$B$2:$B$1048576,MATCH($N1323&amp;O1323,지갑!$J$2:$J$1048576,0))),"")</f>
        <v>exchange</v>
      </c>
      <c r="Q1323" s="6" t="str">
        <f>IF(ISBLANK(N1323)=FALSE,IF(ISERROR(INDEX(지갑!$C$2:$C$1048576,MATCH($N1323&amp;O1323,지갑!$J$2:$J$1048576,0))) = TRUE, "", INDEX(지갑!$C$2:$C$1048576,MATCH($N1323&amp;O1323,지갑!$J$2:$J$1048576,0))),"")</f>
        <v>Binance</v>
      </c>
      <c r="R1323" s="6" t="str">
        <f>IF(ISBLANK(N1323)=FALSE,IF(ISERROR(INDEX(지갑!$D$2:$D$1048576,MATCH($N1323&amp;O1323,지갑!$J$2:$J$1048576,0))) = TRUE, "", INDEX(지갑!$D$2:$D$1048576,MATCH($N1323&amp;O1323,지갑!$J$2:$J$1048576,0))),"")</f>
        <v>BBRICK</v>
      </c>
      <c r="S1323" s="6" t="s">
        <v>3199</v>
      </c>
      <c r="T1323" s="52">
        <v>44630.382789351854</v>
      </c>
      <c r="U1323" s="2" t="str">
        <f t="shared" si="112"/>
        <v>2022-03-10</v>
      </c>
    </row>
    <row r="1324" spans="1:21">
      <c r="A1324" s="5" t="s">
        <v>3</v>
      </c>
      <c r="B1324" s="5" t="s">
        <v>67</v>
      </c>
      <c r="C1324" s="5" t="s">
        <v>24</v>
      </c>
      <c r="D1324" s="2" t="str">
        <f>'(참고) Index'!$E$9</f>
        <v>Main</v>
      </c>
      <c r="E1324" s="5">
        <v>10012</v>
      </c>
      <c r="F1324" s="2" t="str">
        <f t="shared" si="113"/>
        <v>XRP</v>
      </c>
      <c r="G1324" s="2" t="str">
        <f>IF(INDEX(지갑!$H:$H,MATCH(A1324&amp;B1324&amp;C1324&amp;D1324&amp;E1324&amp;F1324&amp;H1324,지갑!$K:$K,0))=0, "",INDEX(지갑!$H:$H,MATCH(A1324&amp;B1324&amp;C1324&amp;D1324&amp;E1324&amp;F1324&amp;H1324,지갑!$K:$K,0)))</f>
        <v>rEb8TK3gBgk5auZkwc6sHnwrGVJH8DuaLh</v>
      </c>
      <c r="H1324" s="5">
        <v>105711647</v>
      </c>
      <c r="K1324" s="6" t="s">
        <v>10</v>
      </c>
      <c r="L1324" s="6" t="s">
        <v>10</v>
      </c>
      <c r="M1324" s="9">
        <v>4277</v>
      </c>
      <c r="N1324" s="6" t="s">
        <v>73</v>
      </c>
      <c r="O1324" s="6">
        <v>531897458</v>
      </c>
      <c r="P1324" s="6" t="str">
        <f>IF(ISBLANK(N1324)=FALSE,IF(ISERROR(INDEX(지갑!$B$2:$B$1048576,MATCH($N1324&amp;O1324,지갑!$J$2:$J$1048576,0))) = TRUE, "", INDEX(지갑!$B$2:$B$1048576,MATCH($N1324&amp;O1324,지갑!$J$2:$J$1048576,0))),"")</f>
        <v>exchange</v>
      </c>
      <c r="Q1324" s="6" t="str">
        <f>IF(ISBLANK(N1324)=FALSE,IF(ISERROR(INDEX(지갑!$C$2:$C$1048576,MATCH($N1324&amp;O1324,지갑!$J$2:$J$1048576,0))) = TRUE, "", INDEX(지갑!$C$2:$C$1048576,MATCH($N1324&amp;O1324,지갑!$J$2:$J$1048576,0))),"")</f>
        <v>Binance</v>
      </c>
      <c r="R1324" s="6" t="str">
        <f>IF(ISBLANK(N1324)=FALSE,IF(ISERROR(INDEX(지갑!$D$2:$D$1048576,MATCH($N1324&amp;O1324,지갑!$J$2:$J$1048576,0))) = TRUE, "", INDEX(지갑!$D$2:$D$1048576,MATCH($N1324&amp;O1324,지갑!$J$2:$J$1048576,0))),"")</f>
        <v>BBRICK</v>
      </c>
      <c r="S1324" s="6" t="s">
        <v>3200</v>
      </c>
      <c r="T1324" s="52">
        <v>44630.080057870371</v>
      </c>
      <c r="U1324" s="2" t="str">
        <f t="shared" si="112"/>
        <v>2022-03-10</v>
      </c>
    </row>
    <row r="1325" spans="1:21">
      <c r="A1325" s="5" t="s">
        <v>3</v>
      </c>
      <c r="B1325" s="5" t="s">
        <v>67</v>
      </c>
      <c r="C1325" s="5" t="s">
        <v>24</v>
      </c>
      <c r="D1325" s="2" t="str">
        <f>'(참고) Index'!$E$9</f>
        <v>Main</v>
      </c>
      <c r="E1325" s="5">
        <v>10012</v>
      </c>
      <c r="F1325" s="2" t="str">
        <f t="shared" si="113"/>
        <v>ATOM</v>
      </c>
      <c r="G1325" s="2" t="str">
        <f>IF(INDEX(지갑!$H:$H,MATCH(A1325&amp;B1325&amp;C1325&amp;D1325&amp;E1325&amp;F1325&amp;H1325,지갑!$K:$K,0))=0, "",INDEX(지갑!$H:$H,MATCH(A1325&amp;B1325&amp;C1325&amp;D1325&amp;E1325&amp;F1325&amp;H1325,지갑!$K:$K,0)))</f>
        <v>cosmos15v50ymp6n5dn73erkqtmq0u8adpl8d3ujv2e74</v>
      </c>
      <c r="H1325" s="5">
        <v>101230448</v>
      </c>
      <c r="K1325" s="6" t="s">
        <v>70</v>
      </c>
      <c r="L1325" s="6" t="s">
        <v>70</v>
      </c>
      <c r="M1325" s="9">
        <v>116.995</v>
      </c>
      <c r="N1325" s="6" t="s">
        <v>240</v>
      </c>
      <c r="O1325" s="6" t="s">
        <v>72</v>
      </c>
      <c r="P1325" s="6" t="str">
        <f>IF(ISBLANK(N1325)=FALSE,IF(ISERROR(INDEX(지갑!$B$2:$B$1048576,MATCH($N1325&amp;O1325,지갑!$J$2:$J$1048576,0))) = TRUE, "", INDEX(지갑!$B$2:$B$1048576,MATCH($N1325&amp;O1325,지갑!$J$2:$J$1048576,0))),"")</f>
        <v>exchange</v>
      </c>
      <c r="Q1325" s="6" t="str">
        <f>IF(ISBLANK(N1325)=FALSE,IF(ISERROR(INDEX(지갑!$C$2:$C$1048576,MATCH($N1325&amp;O1325,지갑!$J$2:$J$1048576,0))) = TRUE, "", INDEX(지갑!$C$2:$C$1048576,MATCH($N1325&amp;O1325,지갑!$J$2:$J$1048576,0))),"")</f>
        <v>Upbit</v>
      </c>
      <c r="R1325" s="6" t="str">
        <f>IF(ISBLANK(N1325)=FALSE,IF(ISERROR(INDEX(지갑!$D$2:$D$1048576,MATCH($N1325&amp;O1325,지갑!$J$2:$J$1048576,0))) = TRUE, "", INDEX(지갑!$D$2:$D$1048576,MATCH($N1325&amp;O1325,지갑!$J$2:$J$1048576,0))),"")</f>
        <v>용범</v>
      </c>
      <c r="S1325" s="6" t="s">
        <v>3201</v>
      </c>
      <c r="T1325" s="52">
        <v>44630.061562499999</v>
      </c>
      <c r="U1325" s="2" t="str">
        <f t="shared" si="112"/>
        <v>2022-03-10</v>
      </c>
    </row>
    <row r="1326" spans="1:21">
      <c r="A1326" s="5" t="s">
        <v>3</v>
      </c>
      <c r="B1326" s="5" t="s">
        <v>67</v>
      </c>
      <c r="C1326" s="5" t="s">
        <v>24</v>
      </c>
      <c r="D1326" s="2" t="str">
        <f>'(참고) Index'!$E$9</f>
        <v>Main</v>
      </c>
      <c r="E1326" s="5">
        <v>10012</v>
      </c>
      <c r="F1326" s="2" t="str">
        <f t="shared" si="113"/>
        <v>XRP</v>
      </c>
      <c r="G1326" s="2" t="str">
        <f>IF(INDEX(지갑!$H:$H,MATCH(A1326&amp;B1326&amp;C1326&amp;D1326&amp;E1326&amp;F1326&amp;H1326,지갑!$K:$K,0))=0, "",INDEX(지갑!$H:$H,MATCH(A1326&amp;B1326&amp;C1326&amp;D1326&amp;E1326&amp;F1326&amp;H1326,지갑!$K:$K,0)))</f>
        <v>rEb8TK3gBgk5auZkwc6sHnwrGVJH8DuaLh</v>
      </c>
      <c r="H1326" s="5">
        <v>105711647</v>
      </c>
      <c r="K1326" s="6" t="s">
        <v>10</v>
      </c>
      <c r="L1326" s="6" t="s">
        <v>10</v>
      </c>
      <c r="M1326" s="9">
        <v>5084.75</v>
      </c>
      <c r="N1326" s="6" t="s">
        <v>243</v>
      </c>
      <c r="O1326" s="6">
        <v>2928323236</v>
      </c>
      <c r="P1326" s="6" t="str">
        <f>IF(ISBLANK(N1326)=FALSE,IF(ISERROR(INDEX(지갑!$B$2:$B$1048576,MATCH($N1326&amp;O1326,지갑!$J$2:$J$1048576,0))) = TRUE, "", INDEX(지갑!$B$2:$B$1048576,MATCH($N1326&amp;O1326,지갑!$J$2:$J$1048576,0))),"")</f>
        <v>exchange</v>
      </c>
      <c r="Q1326" s="6" t="str">
        <f>IF(ISBLANK(N1326)=FALSE,IF(ISERROR(INDEX(지갑!$C$2:$C$1048576,MATCH($N1326&amp;O1326,지갑!$J$2:$J$1048576,0))) = TRUE, "", INDEX(지갑!$C$2:$C$1048576,MATCH($N1326&amp;O1326,지갑!$J$2:$J$1048576,0))),"")</f>
        <v>Upbit</v>
      </c>
      <c r="R1326" s="6" t="str">
        <f>IF(ISBLANK(N1326)=FALSE,IF(ISERROR(INDEX(지갑!$D$2:$D$1048576,MATCH($N1326&amp;O1326,지갑!$J$2:$J$1048576,0))) = TRUE, "", INDEX(지갑!$D$2:$D$1048576,MATCH($N1326&amp;O1326,지갑!$J$2:$J$1048576,0))),"")</f>
        <v>용범</v>
      </c>
      <c r="S1326" s="6" t="s">
        <v>2412</v>
      </c>
      <c r="T1326" s="52">
        <v>44630.030613425923</v>
      </c>
      <c r="U1326" s="2" t="str">
        <f t="shared" si="112"/>
        <v>2022-03-10</v>
      </c>
    </row>
    <row r="1327" spans="1:21">
      <c r="A1327" s="5" t="s">
        <v>3</v>
      </c>
      <c r="B1327" s="5" t="s">
        <v>67</v>
      </c>
      <c r="C1327" s="5" t="s">
        <v>24</v>
      </c>
      <c r="D1327" s="2" t="str">
        <f>'(참고) Index'!$E$9</f>
        <v>Main</v>
      </c>
      <c r="E1327" s="5">
        <v>10012</v>
      </c>
      <c r="F1327" s="2" t="str">
        <f t="shared" si="113"/>
        <v>XRP</v>
      </c>
      <c r="G1327" s="2" t="str">
        <f>IF(INDEX(지갑!$H:$H,MATCH(A1327&amp;B1327&amp;C1327&amp;D1327&amp;E1327&amp;F1327&amp;H1327,지갑!$K:$K,0))=0, "",INDEX(지갑!$H:$H,MATCH(A1327&amp;B1327&amp;C1327&amp;D1327&amp;E1327&amp;F1327&amp;H1327,지갑!$K:$K,0)))</f>
        <v>rEb8TK3gBgk5auZkwc6sHnwrGVJH8DuaLh</v>
      </c>
      <c r="H1327" s="5">
        <v>105711647</v>
      </c>
      <c r="K1327" s="6" t="s">
        <v>10</v>
      </c>
      <c r="L1327" s="6" t="s">
        <v>10</v>
      </c>
      <c r="M1327" s="9">
        <v>5222.75</v>
      </c>
      <c r="N1327" s="6" t="s">
        <v>243</v>
      </c>
      <c r="O1327" s="6">
        <v>2928323236</v>
      </c>
      <c r="P1327" s="6" t="str">
        <f>IF(ISBLANK(N1327)=FALSE,IF(ISERROR(INDEX(지갑!$B$2:$B$1048576,MATCH($N1327&amp;O1327,지갑!$J$2:$J$1048576,0))) = TRUE, "", INDEX(지갑!$B$2:$B$1048576,MATCH($N1327&amp;O1327,지갑!$J$2:$J$1048576,0))),"")</f>
        <v>exchange</v>
      </c>
      <c r="Q1327" s="6" t="str">
        <f>IF(ISBLANK(N1327)=FALSE,IF(ISERROR(INDEX(지갑!$C$2:$C$1048576,MATCH($N1327&amp;O1327,지갑!$J$2:$J$1048576,0))) = TRUE, "", INDEX(지갑!$C$2:$C$1048576,MATCH($N1327&amp;O1327,지갑!$J$2:$J$1048576,0))),"")</f>
        <v>Upbit</v>
      </c>
      <c r="R1327" s="6" t="str">
        <f>IF(ISBLANK(N1327)=FALSE,IF(ISERROR(INDEX(지갑!$D$2:$D$1048576,MATCH($N1327&amp;O1327,지갑!$J$2:$J$1048576,0))) = TRUE, "", INDEX(지갑!$D$2:$D$1048576,MATCH($N1327&amp;O1327,지갑!$J$2:$J$1048576,0))),"")</f>
        <v>용범</v>
      </c>
      <c r="S1327" s="6" t="s">
        <v>2413</v>
      </c>
      <c r="T1327" s="52">
        <v>44629.905451388891</v>
      </c>
      <c r="U1327" s="2" t="str">
        <f t="shared" si="112"/>
        <v>2022-03-09</v>
      </c>
    </row>
    <row r="1328" spans="1:21">
      <c r="A1328" s="5" t="s">
        <v>3</v>
      </c>
      <c r="B1328" s="5" t="s">
        <v>67</v>
      </c>
      <c r="C1328" s="5" t="s">
        <v>24</v>
      </c>
      <c r="D1328" s="2" t="str">
        <f>'(참고) Index'!$E$9</f>
        <v>Main</v>
      </c>
      <c r="E1328" s="5">
        <v>10012</v>
      </c>
      <c r="F1328" s="2" t="str">
        <f t="shared" si="113"/>
        <v>XRP</v>
      </c>
      <c r="G1328" s="2" t="str">
        <f>IF(INDEX(지갑!$H:$H,MATCH(A1328&amp;B1328&amp;C1328&amp;D1328&amp;E1328&amp;F1328&amp;H1328,지갑!$K:$K,0))=0, "",INDEX(지갑!$H:$H,MATCH(A1328&amp;B1328&amp;C1328&amp;D1328&amp;E1328&amp;F1328&amp;H1328,지갑!$K:$K,0)))</f>
        <v>rEb8TK3gBgk5auZkwc6sHnwrGVJH8DuaLh</v>
      </c>
      <c r="H1328" s="5">
        <v>105711647</v>
      </c>
      <c r="K1328" s="6" t="s">
        <v>10</v>
      </c>
      <c r="L1328" s="6" t="s">
        <v>10</v>
      </c>
      <c r="M1328" s="9">
        <v>8860</v>
      </c>
      <c r="N1328" s="6" t="s">
        <v>73</v>
      </c>
      <c r="O1328" s="6">
        <v>531897458</v>
      </c>
      <c r="P1328" s="6" t="str">
        <f>IF(ISBLANK(N1328)=FALSE,IF(ISERROR(INDEX(지갑!$B$2:$B$1048576,MATCH($N1328&amp;O1328,지갑!$J$2:$J$1048576,0))) = TRUE, "", INDEX(지갑!$B$2:$B$1048576,MATCH($N1328&amp;O1328,지갑!$J$2:$J$1048576,0))),"")</f>
        <v>exchange</v>
      </c>
      <c r="Q1328" s="6" t="str">
        <f>IF(ISBLANK(N1328)=FALSE,IF(ISERROR(INDEX(지갑!$C$2:$C$1048576,MATCH($N1328&amp;O1328,지갑!$J$2:$J$1048576,0))) = TRUE, "", INDEX(지갑!$C$2:$C$1048576,MATCH($N1328&amp;O1328,지갑!$J$2:$J$1048576,0))),"")</f>
        <v>Binance</v>
      </c>
      <c r="R1328" s="6" t="str">
        <f>IF(ISBLANK(N1328)=FALSE,IF(ISERROR(INDEX(지갑!$D$2:$D$1048576,MATCH($N1328&amp;O1328,지갑!$J$2:$J$1048576,0))) = TRUE, "", INDEX(지갑!$D$2:$D$1048576,MATCH($N1328&amp;O1328,지갑!$J$2:$J$1048576,0))),"")</f>
        <v>BBRICK</v>
      </c>
      <c r="S1328" s="6" t="s">
        <v>3202</v>
      </c>
      <c r="T1328" s="52">
        <v>44629.714988425927</v>
      </c>
      <c r="U1328" s="2" t="str">
        <f t="shared" si="112"/>
        <v>2022-03-09</v>
      </c>
    </row>
    <row r="1329" spans="1:21">
      <c r="A1329" s="5" t="s">
        <v>3</v>
      </c>
      <c r="B1329" s="5" t="s">
        <v>67</v>
      </c>
      <c r="C1329" s="5" t="s">
        <v>24</v>
      </c>
      <c r="D1329" s="2" t="str">
        <f>'(참고) Index'!$E$9</f>
        <v>Main</v>
      </c>
      <c r="E1329" s="5">
        <v>10012</v>
      </c>
      <c r="F1329" s="2" t="str">
        <f t="shared" si="113"/>
        <v>ATOM</v>
      </c>
      <c r="G1329" s="2" t="str">
        <f>IF(INDEX(지갑!$H:$H,MATCH(A1329&amp;B1329&amp;C1329&amp;D1329&amp;E1329&amp;F1329&amp;H1329,지갑!$K:$K,0))=0, "",INDEX(지갑!$H:$H,MATCH(A1329&amp;B1329&amp;C1329&amp;D1329&amp;E1329&amp;F1329&amp;H1329,지갑!$K:$K,0)))</f>
        <v>cosmos15v50ymp6n5dn73erkqtmq0u8adpl8d3ujv2e74</v>
      </c>
      <c r="H1329" s="5">
        <v>101230448</v>
      </c>
      <c r="K1329" s="6" t="s">
        <v>70</v>
      </c>
      <c r="L1329" s="6" t="s">
        <v>70</v>
      </c>
      <c r="M1329" s="9">
        <v>90</v>
      </c>
      <c r="N1329" s="6" t="s">
        <v>71</v>
      </c>
      <c r="O1329" s="6">
        <v>104932661</v>
      </c>
      <c r="P1329" s="6" t="str">
        <f>IF(ISBLANK(N1329)=FALSE,IF(ISERROR(INDEX(지갑!$B$2:$B$1048576,MATCH($N1329&amp;O1329,지갑!$J$2:$J$1048576,0))) = TRUE, "", INDEX(지갑!$B$2:$B$1048576,MATCH($N1329&amp;O1329,지갑!$J$2:$J$1048576,0))),"")</f>
        <v>exchange</v>
      </c>
      <c r="Q1329" s="6" t="str">
        <f>IF(ISBLANK(N1329)=FALSE,IF(ISERROR(INDEX(지갑!$C$2:$C$1048576,MATCH($N1329&amp;O1329,지갑!$J$2:$J$1048576,0))) = TRUE, "", INDEX(지갑!$C$2:$C$1048576,MATCH($N1329&amp;O1329,지갑!$J$2:$J$1048576,0))),"")</f>
        <v>Binance</v>
      </c>
      <c r="R1329" s="6" t="str">
        <f>IF(ISBLANK(N1329)=FALSE,IF(ISERROR(INDEX(지갑!$D$2:$D$1048576,MATCH($N1329&amp;O1329,지갑!$J$2:$J$1048576,0))) = TRUE, "", INDEX(지갑!$D$2:$D$1048576,MATCH($N1329&amp;O1329,지갑!$J$2:$J$1048576,0))),"")</f>
        <v>BBRICK</v>
      </c>
      <c r="S1329" s="6" t="s">
        <v>3203</v>
      </c>
      <c r="T1329" s="52">
        <v>44629.592430555553</v>
      </c>
      <c r="U1329" s="2" t="str">
        <f t="shared" si="112"/>
        <v>2022-03-09</v>
      </c>
    </row>
    <row r="1330" spans="1:21">
      <c r="A1330" s="5" t="s">
        <v>3</v>
      </c>
      <c r="B1330" s="5" t="s">
        <v>67</v>
      </c>
      <c r="C1330" s="5" t="s">
        <v>24</v>
      </c>
      <c r="D1330" s="2" t="str">
        <f>'(참고) Index'!$E$9</f>
        <v>Main</v>
      </c>
      <c r="E1330" s="5">
        <v>10012</v>
      </c>
      <c r="F1330" s="2" t="str">
        <f t="shared" si="113"/>
        <v>XRP</v>
      </c>
      <c r="G1330" s="2" t="str">
        <f>IF(INDEX(지갑!$H:$H,MATCH(A1330&amp;B1330&amp;C1330&amp;D1330&amp;E1330&amp;F1330&amp;H1330,지갑!$K:$K,0))=0, "",INDEX(지갑!$H:$H,MATCH(A1330&amp;B1330&amp;C1330&amp;D1330&amp;E1330&amp;F1330&amp;H1330,지갑!$K:$K,0)))</f>
        <v>rEb8TK3gBgk5auZkwc6sHnwrGVJH8DuaLh</v>
      </c>
      <c r="H1330" s="5">
        <v>105711647</v>
      </c>
      <c r="K1330" s="6" t="s">
        <v>10</v>
      </c>
      <c r="L1330" s="6" t="s">
        <v>10</v>
      </c>
      <c r="M1330" s="9">
        <v>6563.75</v>
      </c>
      <c r="N1330" s="6" t="s">
        <v>243</v>
      </c>
      <c r="O1330" s="6">
        <v>2928323236</v>
      </c>
      <c r="P1330" s="6" t="str">
        <f>IF(ISBLANK(N1330)=FALSE,IF(ISERROR(INDEX(지갑!$B$2:$B$1048576,MATCH($N1330&amp;O1330,지갑!$J$2:$J$1048576,0))) = TRUE, "", INDEX(지갑!$B$2:$B$1048576,MATCH($N1330&amp;O1330,지갑!$J$2:$J$1048576,0))),"")</f>
        <v>exchange</v>
      </c>
      <c r="Q1330" s="6" t="str">
        <f>IF(ISBLANK(N1330)=FALSE,IF(ISERROR(INDEX(지갑!$C$2:$C$1048576,MATCH($N1330&amp;O1330,지갑!$J$2:$J$1048576,0))) = TRUE, "", INDEX(지갑!$C$2:$C$1048576,MATCH($N1330&amp;O1330,지갑!$J$2:$J$1048576,0))),"")</f>
        <v>Upbit</v>
      </c>
      <c r="R1330" s="6" t="str">
        <f>IF(ISBLANK(N1330)=FALSE,IF(ISERROR(INDEX(지갑!$D$2:$D$1048576,MATCH($N1330&amp;O1330,지갑!$J$2:$J$1048576,0))) = TRUE, "", INDEX(지갑!$D$2:$D$1048576,MATCH($N1330&amp;O1330,지갑!$J$2:$J$1048576,0))),"")</f>
        <v>용범</v>
      </c>
      <c r="S1330" s="6" t="s">
        <v>2414</v>
      </c>
      <c r="T1330" s="52">
        <v>44629.554861111108</v>
      </c>
      <c r="U1330" s="2" t="str">
        <f t="shared" si="112"/>
        <v>2022-03-09</v>
      </c>
    </row>
    <row r="1331" spans="1:21">
      <c r="A1331" s="5" t="s">
        <v>3</v>
      </c>
      <c r="B1331" s="5" t="s">
        <v>67</v>
      </c>
      <c r="C1331" s="5" t="s">
        <v>24</v>
      </c>
      <c r="D1331" s="2" t="str">
        <f>'(참고) Index'!$E$9</f>
        <v>Main</v>
      </c>
      <c r="E1331" s="5">
        <v>10012</v>
      </c>
      <c r="F1331" s="2" t="str">
        <f t="shared" si="113"/>
        <v>XRP</v>
      </c>
      <c r="G1331" s="2" t="str">
        <f>IF(INDEX(지갑!$H:$H,MATCH(A1331&amp;B1331&amp;C1331&amp;D1331&amp;E1331&amp;F1331&amp;H1331,지갑!$K:$K,0))=0, "",INDEX(지갑!$H:$H,MATCH(A1331&amp;B1331&amp;C1331&amp;D1331&amp;E1331&amp;F1331&amp;H1331,지갑!$K:$K,0)))</f>
        <v>rEb8TK3gBgk5auZkwc6sHnwrGVJH8DuaLh</v>
      </c>
      <c r="H1331" s="5">
        <v>105711647</v>
      </c>
      <c r="K1331" s="6" t="s">
        <v>10</v>
      </c>
      <c r="L1331" s="6" t="s">
        <v>10</v>
      </c>
      <c r="M1331" s="9">
        <v>6978.75</v>
      </c>
      <c r="N1331" s="6" t="s">
        <v>243</v>
      </c>
      <c r="O1331" s="6">
        <v>2928323236</v>
      </c>
      <c r="P1331" s="6" t="str">
        <f>IF(ISBLANK(N1331)=FALSE,IF(ISERROR(INDEX(지갑!$B$2:$B$1048576,MATCH($N1331&amp;O1331,지갑!$J$2:$J$1048576,0))) = TRUE, "", INDEX(지갑!$B$2:$B$1048576,MATCH($N1331&amp;O1331,지갑!$J$2:$J$1048576,0))),"")</f>
        <v>exchange</v>
      </c>
      <c r="Q1331" s="6" t="str">
        <f>IF(ISBLANK(N1331)=FALSE,IF(ISERROR(INDEX(지갑!$C$2:$C$1048576,MATCH($N1331&amp;O1331,지갑!$J$2:$J$1048576,0))) = TRUE, "", INDEX(지갑!$C$2:$C$1048576,MATCH($N1331&amp;O1331,지갑!$J$2:$J$1048576,0))),"")</f>
        <v>Upbit</v>
      </c>
      <c r="R1331" s="6" t="str">
        <f>IF(ISBLANK(N1331)=FALSE,IF(ISERROR(INDEX(지갑!$D$2:$D$1048576,MATCH($N1331&amp;O1331,지갑!$J$2:$J$1048576,0))) = TRUE, "", INDEX(지갑!$D$2:$D$1048576,MATCH($N1331&amp;O1331,지갑!$J$2:$J$1048576,0))),"")</f>
        <v>용범</v>
      </c>
      <c r="S1331" s="6" t="s">
        <v>2415</v>
      </c>
      <c r="T1331" s="52">
        <v>44629.550995370373</v>
      </c>
      <c r="U1331" s="2" t="str">
        <f t="shared" si="112"/>
        <v>2022-03-09</v>
      </c>
    </row>
    <row r="1332" spans="1:21">
      <c r="A1332" s="5" t="s">
        <v>3</v>
      </c>
      <c r="B1332" s="5" t="s">
        <v>67</v>
      </c>
      <c r="C1332" s="5" t="s">
        <v>24</v>
      </c>
      <c r="D1332" s="2" t="str">
        <f>'(참고) Index'!$E$9</f>
        <v>Main</v>
      </c>
      <c r="E1332" s="5">
        <v>10012</v>
      </c>
      <c r="F1332" s="2" t="str">
        <f t="shared" si="113"/>
        <v>ATOM</v>
      </c>
      <c r="G1332" s="2" t="str">
        <f>IF(INDEX(지갑!$H:$H,MATCH(A1332&amp;B1332&amp;C1332&amp;D1332&amp;E1332&amp;F1332&amp;H1332,지갑!$K:$K,0))=0, "",INDEX(지갑!$H:$H,MATCH(A1332&amp;B1332&amp;C1332&amp;D1332&amp;E1332&amp;F1332&amp;H1332,지갑!$K:$K,0)))</f>
        <v>cosmos15v50ymp6n5dn73erkqtmq0u8adpl8d3ujv2e74</v>
      </c>
      <c r="H1332" s="5">
        <v>101230448</v>
      </c>
      <c r="K1332" s="6" t="s">
        <v>70</v>
      </c>
      <c r="L1332" s="6" t="s">
        <v>70</v>
      </c>
      <c r="M1332" s="9">
        <v>110</v>
      </c>
      <c r="N1332" s="6" t="s">
        <v>71</v>
      </c>
      <c r="O1332" s="6">
        <v>104932661</v>
      </c>
      <c r="P1332" s="6" t="str">
        <f>IF(ISBLANK(N1332)=FALSE,IF(ISERROR(INDEX(지갑!$B$2:$B$1048576,MATCH($N1332&amp;O1332,지갑!$J$2:$J$1048576,0))) = TRUE, "", INDEX(지갑!$B$2:$B$1048576,MATCH($N1332&amp;O1332,지갑!$J$2:$J$1048576,0))),"")</f>
        <v>exchange</v>
      </c>
      <c r="Q1332" s="6" t="str">
        <f>IF(ISBLANK(N1332)=FALSE,IF(ISERROR(INDEX(지갑!$C$2:$C$1048576,MATCH($N1332&amp;O1332,지갑!$J$2:$J$1048576,0))) = TRUE, "", INDEX(지갑!$C$2:$C$1048576,MATCH($N1332&amp;O1332,지갑!$J$2:$J$1048576,0))),"")</f>
        <v>Binance</v>
      </c>
      <c r="R1332" s="6" t="str">
        <f>IF(ISBLANK(N1332)=FALSE,IF(ISERROR(INDEX(지갑!$D$2:$D$1048576,MATCH($N1332&amp;O1332,지갑!$J$2:$J$1048576,0))) = TRUE, "", INDEX(지갑!$D$2:$D$1048576,MATCH($N1332&amp;O1332,지갑!$J$2:$J$1048576,0))),"")</f>
        <v>BBRICK</v>
      </c>
      <c r="S1332" s="6" t="s">
        <v>3204</v>
      </c>
      <c r="T1332" s="52">
        <v>44629.541226851848</v>
      </c>
      <c r="U1332" s="2" t="str">
        <f t="shared" si="112"/>
        <v>2022-03-09</v>
      </c>
    </row>
    <row r="1333" spans="1:21">
      <c r="A1333" s="5" t="s">
        <v>3</v>
      </c>
      <c r="B1333" s="5" t="s">
        <v>67</v>
      </c>
      <c r="C1333" s="5" t="s">
        <v>24</v>
      </c>
      <c r="D1333" s="2" t="str">
        <f>'(참고) Index'!$E$9</f>
        <v>Main</v>
      </c>
      <c r="E1333" s="5">
        <v>10012</v>
      </c>
      <c r="F1333" s="2" t="str">
        <f t="shared" si="113"/>
        <v>XRP</v>
      </c>
      <c r="G1333" s="2" t="str">
        <f>IF(INDEX(지갑!$H:$H,MATCH(A1333&amp;B1333&amp;C1333&amp;D1333&amp;E1333&amp;F1333&amp;H1333,지갑!$K:$K,0))=0, "",INDEX(지갑!$H:$H,MATCH(A1333&amp;B1333&amp;C1333&amp;D1333&amp;E1333&amp;F1333&amp;H1333,지갑!$K:$K,0)))</f>
        <v>rEb8TK3gBgk5auZkwc6sHnwrGVJH8DuaLh</v>
      </c>
      <c r="H1333" s="5">
        <v>105711647</v>
      </c>
      <c r="K1333" s="6" t="s">
        <v>10</v>
      </c>
      <c r="L1333" s="6" t="s">
        <v>10</v>
      </c>
      <c r="M1333" s="9">
        <v>4929</v>
      </c>
      <c r="N1333" s="6" t="s">
        <v>73</v>
      </c>
      <c r="O1333" s="6">
        <v>531897458</v>
      </c>
      <c r="P1333" s="6" t="str">
        <f>IF(ISBLANK(N1333)=FALSE,IF(ISERROR(INDEX(지갑!$B$2:$B$1048576,MATCH($N1333&amp;O1333,지갑!$J$2:$J$1048576,0))) = TRUE, "", INDEX(지갑!$B$2:$B$1048576,MATCH($N1333&amp;O1333,지갑!$J$2:$J$1048576,0))),"")</f>
        <v>exchange</v>
      </c>
      <c r="Q1333" s="6" t="str">
        <f>IF(ISBLANK(N1333)=FALSE,IF(ISERROR(INDEX(지갑!$C$2:$C$1048576,MATCH($N1333&amp;O1333,지갑!$J$2:$J$1048576,0))) = TRUE, "", INDEX(지갑!$C$2:$C$1048576,MATCH($N1333&amp;O1333,지갑!$J$2:$J$1048576,0))),"")</f>
        <v>Binance</v>
      </c>
      <c r="R1333" s="6" t="str">
        <f>IF(ISBLANK(N1333)=FALSE,IF(ISERROR(INDEX(지갑!$D$2:$D$1048576,MATCH($N1333&amp;O1333,지갑!$J$2:$J$1048576,0))) = TRUE, "", INDEX(지갑!$D$2:$D$1048576,MATCH($N1333&amp;O1333,지갑!$J$2:$J$1048576,0))),"")</f>
        <v>BBRICK</v>
      </c>
      <c r="S1333" s="6" t="s">
        <v>3205</v>
      </c>
      <c r="T1333" s="52">
        <v>44629.524502314816</v>
      </c>
      <c r="U1333" s="2" t="str">
        <f t="shared" si="112"/>
        <v>2022-03-09</v>
      </c>
    </row>
    <row r="1334" spans="1:21">
      <c r="A1334" s="5" t="s">
        <v>3</v>
      </c>
      <c r="B1334" s="5" t="s">
        <v>67</v>
      </c>
      <c r="C1334" s="5" t="s">
        <v>24</v>
      </c>
      <c r="D1334" s="2" t="str">
        <f>'(참고) Index'!$E$9</f>
        <v>Main</v>
      </c>
      <c r="E1334" s="5">
        <v>10012</v>
      </c>
      <c r="F1334" s="2" t="str">
        <f t="shared" si="113"/>
        <v>ATOM</v>
      </c>
      <c r="G1334" s="2" t="str">
        <f>IF(INDEX(지갑!$H:$H,MATCH(A1334&amp;B1334&amp;C1334&amp;D1334&amp;E1334&amp;F1334&amp;H1334,지갑!$K:$K,0))=0, "",INDEX(지갑!$H:$H,MATCH(A1334&amp;B1334&amp;C1334&amp;D1334&amp;E1334&amp;F1334&amp;H1334,지갑!$K:$K,0)))</f>
        <v>cosmos15v50ymp6n5dn73erkqtmq0u8adpl8d3ujv2e74</v>
      </c>
      <c r="H1334" s="5">
        <v>101230448</v>
      </c>
      <c r="K1334" s="6" t="s">
        <v>70</v>
      </c>
      <c r="L1334" s="6" t="s">
        <v>70</v>
      </c>
      <c r="M1334" s="9">
        <v>103.995</v>
      </c>
      <c r="N1334" s="6" t="s">
        <v>240</v>
      </c>
      <c r="O1334" s="6" t="s">
        <v>72</v>
      </c>
      <c r="P1334" s="6" t="str">
        <f>IF(ISBLANK(N1334)=FALSE,IF(ISERROR(INDEX(지갑!$B$2:$B$1048576,MATCH($N1334&amp;O1334,지갑!$J$2:$J$1048576,0))) = TRUE, "", INDEX(지갑!$B$2:$B$1048576,MATCH($N1334&amp;O1334,지갑!$J$2:$J$1048576,0))),"")</f>
        <v>exchange</v>
      </c>
      <c r="Q1334" s="6" t="str">
        <f>IF(ISBLANK(N1334)=FALSE,IF(ISERROR(INDEX(지갑!$C$2:$C$1048576,MATCH($N1334&amp;O1334,지갑!$J$2:$J$1048576,0))) = TRUE, "", INDEX(지갑!$C$2:$C$1048576,MATCH($N1334&amp;O1334,지갑!$J$2:$J$1048576,0))),"")</f>
        <v>Upbit</v>
      </c>
      <c r="R1334" s="6" t="str">
        <f>IF(ISBLANK(N1334)=FALSE,IF(ISERROR(INDEX(지갑!$D$2:$D$1048576,MATCH($N1334&amp;O1334,지갑!$J$2:$J$1048576,0))) = TRUE, "", INDEX(지갑!$D$2:$D$1048576,MATCH($N1334&amp;O1334,지갑!$J$2:$J$1048576,0))),"")</f>
        <v>용범</v>
      </c>
      <c r="S1334" s="6" t="s">
        <v>3206</v>
      </c>
      <c r="T1334" s="52">
        <v>44629.519583333335</v>
      </c>
      <c r="U1334" s="2" t="str">
        <f t="shared" si="112"/>
        <v>2022-03-09</v>
      </c>
    </row>
    <row r="1335" spans="1:21">
      <c r="A1335" s="5" t="s">
        <v>3</v>
      </c>
      <c r="B1335" s="5" t="s">
        <v>67</v>
      </c>
      <c r="C1335" s="5" t="s">
        <v>24</v>
      </c>
      <c r="D1335" s="2" t="str">
        <f>'(참고) Index'!$E$9</f>
        <v>Main</v>
      </c>
      <c r="E1335" s="5">
        <v>10012</v>
      </c>
      <c r="F1335" s="2" t="str">
        <f t="shared" si="113"/>
        <v>ATOM</v>
      </c>
      <c r="G1335" s="2" t="str">
        <f>IF(INDEX(지갑!$H:$H,MATCH(A1335&amp;B1335&amp;C1335&amp;D1335&amp;E1335&amp;F1335&amp;H1335,지갑!$K:$K,0))=0, "",INDEX(지갑!$H:$H,MATCH(A1335&amp;B1335&amp;C1335&amp;D1335&amp;E1335&amp;F1335&amp;H1335,지갑!$K:$K,0)))</f>
        <v>cosmos15v50ymp6n5dn73erkqtmq0u8adpl8d3ujv2e74</v>
      </c>
      <c r="H1335" s="5">
        <v>101230448</v>
      </c>
      <c r="K1335" s="6" t="s">
        <v>70</v>
      </c>
      <c r="L1335" s="6" t="s">
        <v>70</v>
      </c>
      <c r="M1335" s="9">
        <v>101.995</v>
      </c>
      <c r="N1335" s="6" t="s">
        <v>240</v>
      </c>
      <c r="O1335" s="6" t="s">
        <v>72</v>
      </c>
      <c r="P1335" s="6" t="str">
        <f>IF(ISBLANK(N1335)=FALSE,IF(ISERROR(INDEX(지갑!$B$2:$B$1048576,MATCH($N1335&amp;O1335,지갑!$J$2:$J$1048576,0))) = TRUE, "", INDEX(지갑!$B$2:$B$1048576,MATCH($N1335&amp;O1335,지갑!$J$2:$J$1048576,0))),"")</f>
        <v>exchange</v>
      </c>
      <c r="Q1335" s="6" t="str">
        <f>IF(ISBLANK(N1335)=FALSE,IF(ISERROR(INDEX(지갑!$C$2:$C$1048576,MATCH($N1335&amp;O1335,지갑!$J$2:$J$1048576,0))) = TRUE, "", INDEX(지갑!$C$2:$C$1048576,MATCH($N1335&amp;O1335,지갑!$J$2:$J$1048576,0))),"")</f>
        <v>Upbit</v>
      </c>
      <c r="R1335" s="6" t="str">
        <f>IF(ISBLANK(N1335)=FALSE,IF(ISERROR(INDEX(지갑!$D$2:$D$1048576,MATCH($N1335&amp;O1335,지갑!$J$2:$J$1048576,0))) = TRUE, "", INDEX(지갑!$D$2:$D$1048576,MATCH($N1335&amp;O1335,지갑!$J$2:$J$1048576,0))),"")</f>
        <v>용범</v>
      </c>
      <c r="S1335" s="6" t="s">
        <v>3207</v>
      </c>
      <c r="T1335" s="52">
        <v>44629.398263888892</v>
      </c>
      <c r="U1335" s="2" t="str">
        <f t="shared" si="112"/>
        <v>2022-03-09</v>
      </c>
    </row>
    <row r="1336" spans="1:21">
      <c r="A1336" s="5" t="s">
        <v>3</v>
      </c>
      <c r="B1336" s="5" t="s">
        <v>67</v>
      </c>
      <c r="C1336" s="5" t="s">
        <v>24</v>
      </c>
      <c r="D1336" s="2" t="str">
        <f>'(참고) Index'!$E$9</f>
        <v>Main</v>
      </c>
      <c r="E1336" s="5">
        <v>10012</v>
      </c>
      <c r="F1336" s="2" t="str">
        <f t="shared" si="113"/>
        <v>ATOM</v>
      </c>
      <c r="G1336" s="2" t="str">
        <f>IF(INDEX(지갑!$H:$H,MATCH(A1336&amp;B1336&amp;C1336&amp;D1336&amp;E1336&amp;F1336&amp;H1336,지갑!$K:$K,0))=0, "",INDEX(지갑!$H:$H,MATCH(A1336&amp;B1336&amp;C1336&amp;D1336&amp;E1336&amp;F1336&amp;H1336,지갑!$K:$K,0)))</f>
        <v>cosmos15v50ymp6n5dn73erkqtmq0u8adpl8d3ujv2e74</v>
      </c>
      <c r="H1336" s="5">
        <v>101230448</v>
      </c>
      <c r="K1336" s="6" t="s">
        <v>70</v>
      </c>
      <c r="L1336" s="6" t="s">
        <v>70</v>
      </c>
      <c r="M1336" s="9">
        <v>102.995</v>
      </c>
      <c r="N1336" s="6" t="s">
        <v>240</v>
      </c>
      <c r="O1336" s="6" t="s">
        <v>72</v>
      </c>
      <c r="P1336" s="6" t="str">
        <f>IF(ISBLANK(N1336)=FALSE,IF(ISERROR(INDEX(지갑!$B$2:$B$1048576,MATCH($N1336&amp;O1336,지갑!$J$2:$J$1048576,0))) = TRUE, "", INDEX(지갑!$B$2:$B$1048576,MATCH($N1336&amp;O1336,지갑!$J$2:$J$1048576,0))),"")</f>
        <v>exchange</v>
      </c>
      <c r="Q1336" s="6" t="str">
        <f>IF(ISBLANK(N1336)=FALSE,IF(ISERROR(INDEX(지갑!$C$2:$C$1048576,MATCH($N1336&amp;O1336,지갑!$J$2:$J$1048576,0))) = TRUE, "", INDEX(지갑!$C$2:$C$1048576,MATCH($N1336&amp;O1336,지갑!$J$2:$J$1048576,0))),"")</f>
        <v>Upbit</v>
      </c>
      <c r="R1336" s="6" t="str">
        <f>IF(ISBLANK(N1336)=FALSE,IF(ISERROR(INDEX(지갑!$D$2:$D$1048576,MATCH($N1336&amp;O1336,지갑!$J$2:$J$1048576,0))) = TRUE, "", INDEX(지갑!$D$2:$D$1048576,MATCH($N1336&amp;O1336,지갑!$J$2:$J$1048576,0))),"")</f>
        <v>용범</v>
      </c>
      <c r="S1336" s="6" t="s">
        <v>3208</v>
      </c>
      <c r="T1336" s="52">
        <v>44628.944074074076</v>
      </c>
      <c r="U1336" s="2" t="str">
        <f t="shared" si="112"/>
        <v>2022-03-08</v>
      </c>
    </row>
    <row r="1337" spans="1:21">
      <c r="A1337" s="5" t="s">
        <v>3</v>
      </c>
      <c r="B1337" s="5" t="s">
        <v>67</v>
      </c>
      <c r="C1337" s="5" t="s">
        <v>24</v>
      </c>
      <c r="D1337" s="2" t="str">
        <f>'(참고) Index'!$E$9</f>
        <v>Main</v>
      </c>
      <c r="E1337" s="5">
        <v>10012</v>
      </c>
      <c r="F1337" s="2" t="str">
        <f t="shared" si="113"/>
        <v>ATOM</v>
      </c>
      <c r="G1337" s="2" t="str">
        <f>IF(INDEX(지갑!$H:$H,MATCH(A1337&amp;B1337&amp;C1337&amp;D1337&amp;E1337&amp;F1337&amp;H1337,지갑!$K:$K,0))=0, "",INDEX(지갑!$H:$H,MATCH(A1337&amp;B1337&amp;C1337&amp;D1337&amp;E1337&amp;F1337&amp;H1337,지갑!$K:$K,0)))</f>
        <v>cosmos15v50ymp6n5dn73erkqtmq0u8adpl8d3ujv2e74</v>
      </c>
      <c r="H1337" s="5">
        <v>101230448</v>
      </c>
      <c r="K1337" s="6" t="s">
        <v>70</v>
      </c>
      <c r="L1337" s="6" t="s">
        <v>70</v>
      </c>
      <c r="M1337" s="9">
        <v>102.995</v>
      </c>
      <c r="N1337" s="6" t="s">
        <v>240</v>
      </c>
      <c r="O1337" s="6" t="s">
        <v>72</v>
      </c>
      <c r="P1337" s="6" t="str">
        <f>IF(ISBLANK(N1337)=FALSE,IF(ISERROR(INDEX(지갑!$B$2:$B$1048576,MATCH($N1337&amp;O1337,지갑!$J$2:$J$1048576,0))) = TRUE, "", INDEX(지갑!$B$2:$B$1048576,MATCH($N1337&amp;O1337,지갑!$J$2:$J$1048576,0))),"")</f>
        <v>exchange</v>
      </c>
      <c r="Q1337" s="6" t="str">
        <f>IF(ISBLANK(N1337)=FALSE,IF(ISERROR(INDEX(지갑!$C$2:$C$1048576,MATCH($N1337&amp;O1337,지갑!$J$2:$J$1048576,0))) = TRUE, "", INDEX(지갑!$C$2:$C$1048576,MATCH($N1337&amp;O1337,지갑!$J$2:$J$1048576,0))),"")</f>
        <v>Upbit</v>
      </c>
      <c r="R1337" s="6" t="str">
        <f>IF(ISBLANK(N1337)=FALSE,IF(ISERROR(INDEX(지갑!$D$2:$D$1048576,MATCH($N1337&amp;O1337,지갑!$J$2:$J$1048576,0))) = TRUE, "", INDEX(지갑!$D$2:$D$1048576,MATCH($N1337&amp;O1337,지갑!$J$2:$J$1048576,0))),"")</f>
        <v>용범</v>
      </c>
      <c r="S1337" s="6" t="s">
        <v>3209</v>
      </c>
      <c r="T1337" s="52">
        <v>44628.703564814816</v>
      </c>
      <c r="U1337" s="2" t="str">
        <f t="shared" si="112"/>
        <v>2022-03-08</v>
      </c>
    </row>
    <row r="1338" spans="1:21">
      <c r="A1338" s="5" t="s">
        <v>3</v>
      </c>
      <c r="B1338" s="5" t="s">
        <v>67</v>
      </c>
      <c r="C1338" s="5" t="s">
        <v>24</v>
      </c>
      <c r="D1338" s="2" t="str">
        <f>'(참고) Index'!$E$9</f>
        <v>Main</v>
      </c>
      <c r="E1338" s="5">
        <v>10012</v>
      </c>
      <c r="F1338" s="2" t="str">
        <f t="shared" si="113"/>
        <v>ATOM</v>
      </c>
      <c r="G1338" s="2" t="str">
        <f>IF(INDEX(지갑!$H:$H,MATCH(A1338&amp;B1338&amp;C1338&amp;D1338&amp;E1338&amp;F1338&amp;H1338,지갑!$K:$K,0))=0, "",INDEX(지갑!$H:$H,MATCH(A1338&amp;B1338&amp;C1338&amp;D1338&amp;E1338&amp;F1338&amp;H1338,지갑!$K:$K,0)))</f>
        <v>cosmos15v50ymp6n5dn73erkqtmq0u8adpl8d3ujv2e74</v>
      </c>
      <c r="H1338" s="5">
        <v>101230448</v>
      </c>
      <c r="K1338" s="6" t="s">
        <v>70</v>
      </c>
      <c r="L1338" s="6" t="s">
        <v>70</v>
      </c>
      <c r="M1338" s="9">
        <v>84.995000000000005</v>
      </c>
      <c r="N1338" s="6" t="s">
        <v>240</v>
      </c>
      <c r="O1338" s="6" t="s">
        <v>72</v>
      </c>
      <c r="P1338" s="6" t="str">
        <f>IF(ISBLANK(N1338)=FALSE,IF(ISERROR(INDEX(지갑!$B$2:$B$1048576,MATCH($N1338&amp;O1338,지갑!$J$2:$J$1048576,0))) = TRUE, "", INDEX(지갑!$B$2:$B$1048576,MATCH($N1338&amp;O1338,지갑!$J$2:$J$1048576,0))),"")</f>
        <v>exchange</v>
      </c>
      <c r="Q1338" s="6" t="str">
        <f>IF(ISBLANK(N1338)=FALSE,IF(ISERROR(INDEX(지갑!$C$2:$C$1048576,MATCH($N1338&amp;O1338,지갑!$J$2:$J$1048576,0))) = TRUE, "", INDEX(지갑!$C$2:$C$1048576,MATCH($N1338&amp;O1338,지갑!$J$2:$J$1048576,0))),"")</f>
        <v>Upbit</v>
      </c>
      <c r="R1338" s="6" t="str">
        <f>IF(ISBLANK(N1338)=FALSE,IF(ISERROR(INDEX(지갑!$D$2:$D$1048576,MATCH($N1338&amp;O1338,지갑!$J$2:$J$1048576,0))) = TRUE, "", INDEX(지갑!$D$2:$D$1048576,MATCH($N1338&amp;O1338,지갑!$J$2:$J$1048576,0))),"")</f>
        <v>용범</v>
      </c>
      <c r="S1338" s="6" t="s">
        <v>3210</v>
      </c>
      <c r="T1338" s="52">
        <v>44628.696238425924</v>
      </c>
      <c r="U1338" s="2" t="str">
        <f t="shared" si="112"/>
        <v>2022-03-08</v>
      </c>
    </row>
    <row r="1339" spans="1:21">
      <c r="A1339" s="5" t="s">
        <v>3</v>
      </c>
      <c r="B1339" s="5" t="s">
        <v>67</v>
      </c>
      <c r="C1339" s="5" t="s">
        <v>24</v>
      </c>
      <c r="D1339" s="2" t="str">
        <f>'(참고) Index'!$E$9</f>
        <v>Main</v>
      </c>
      <c r="E1339" s="5">
        <v>10012</v>
      </c>
      <c r="F1339" s="2" t="str">
        <f t="shared" si="113"/>
        <v>XRP</v>
      </c>
      <c r="G1339" s="2" t="str">
        <f>IF(INDEX(지갑!$H:$H,MATCH(A1339&amp;B1339&amp;C1339&amp;D1339&amp;E1339&amp;F1339&amp;H1339,지갑!$K:$K,0))=0, "",INDEX(지갑!$H:$H,MATCH(A1339&amp;B1339&amp;C1339&amp;D1339&amp;E1339&amp;F1339&amp;H1339,지갑!$K:$K,0)))</f>
        <v>rEb8TK3gBgk5auZkwc6sHnwrGVJH8DuaLh</v>
      </c>
      <c r="H1339" s="5">
        <v>105711647</v>
      </c>
      <c r="K1339" s="6" t="s">
        <v>10</v>
      </c>
      <c r="L1339" s="6" t="s">
        <v>10</v>
      </c>
      <c r="M1339" s="9">
        <v>5095.75</v>
      </c>
      <c r="N1339" s="6" t="s">
        <v>243</v>
      </c>
      <c r="O1339" s="6">
        <v>2928323236</v>
      </c>
      <c r="P1339" s="6" t="str">
        <f>IF(ISBLANK(N1339)=FALSE,IF(ISERROR(INDEX(지갑!$B$2:$B$1048576,MATCH($N1339&amp;O1339,지갑!$J$2:$J$1048576,0))) = TRUE, "", INDEX(지갑!$B$2:$B$1048576,MATCH($N1339&amp;O1339,지갑!$J$2:$J$1048576,0))),"")</f>
        <v>exchange</v>
      </c>
      <c r="Q1339" s="6" t="str">
        <f>IF(ISBLANK(N1339)=FALSE,IF(ISERROR(INDEX(지갑!$C$2:$C$1048576,MATCH($N1339&amp;O1339,지갑!$J$2:$J$1048576,0))) = TRUE, "", INDEX(지갑!$C$2:$C$1048576,MATCH($N1339&amp;O1339,지갑!$J$2:$J$1048576,0))),"")</f>
        <v>Upbit</v>
      </c>
      <c r="R1339" s="6" t="str">
        <f>IF(ISBLANK(N1339)=FALSE,IF(ISERROR(INDEX(지갑!$D$2:$D$1048576,MATCH($N1339&amp;O1339,지갑!$J$2:$J$1048576,0))) = TRUE, "", INDEX(지갑!$D$2:$D$1048576,MATCH($N1339&amp;O1339,지갑!$J$2:$J$1048576,0))),"")</f>
        <v>용범</v>
      </c>
      <c r="S1339" s="6" t="s">
        <v>2421</v>
      </c>
      <c r="T1339" s="52">
        <v>44628.658310185187</v>
      </c>
      <c r="U1339" s="2" t="str">
        <f t="shared" si="112"/>
        <v>2022-03-08</v>
      </c>
    </row>
    <row r="1340" spans="1:21">
      <c r="A1340" s="5" t="s">
        <v>3</v>
      </c>
      <c r="B1340" s="5" t="s">
        <v>67</v>
      </c>
      <c r="C1340" s="5" t="s">
        <v>24</v>
      </c>
      <c r="D1340" s="2" t="str">
        <f>'(참고) Index'!$E$9</f>
        <v>Main</v>
      </c>
      <c r="E1340" s="5">
        <v>10012</v>
      </c>
      <c r="F1340" s="2" t="str">
        <f t="shared" si="113"/>
        <v>XRP</v>
      </c>
      <c r="G1340" s="2" t="str">
        <f>IF(INDEX(지갑!$H:$H,MATCH(A1340&amp;B1340&amp;C1340&amp;D1340&amp;E1340&amp;F1340&amp;H1340,지갑!$K:$K,0))=0, "",INDEX(지갑!$H:$H,MATCH(A1340&amp;B1340&amp;C1340&amp;D1340&amp;E1340&amp;F1340&amp;H1340,지갑!$K:$K,0)))</f>
        <v>rEb8TK3gBgk5auZkwc6sHnwrGVJH8DuaLh</v>
      </c>
      <c r="H1340" s="5">
        <v>105711647</v>
      </c>
      <c r="K1340" s="6" t="s">
        <v>10</v>
      </c>
      <c r="L1340" s="6" t="s">
        <v>10</v>
      </c>
      <c r="M1340" s="9">
        <v>4681.75</v>
      </c>
      <c r="N1340" s="6" t="s">
        <v>243</v>
      </c>
      <c r="O1340" s="6">
        <v>2928323236</v>
      </c>
      <c r="P1340" s="6" t="str">
        <f>IF(ISBLANK(N1340)=FALSE,IF(ISERROR(INDEX(지갑!$B$2:$B$1048576,MATCH($N1340&amp;O1340,지갑!$J$2:$J$1048576,0))) = TRUE, "", INDEX(지갑!$B$2:$B$1048576,MATCH($N1340&amp;O1340,지갑!$J$2:$J$1048576,0))),"")</f>
        <v>exchange</v>
      </c>
      <c r="Q1340" s="6" t="str">
        <f>IF(ISBLANK(N1340)=FALSE,IF(ISERROR(INDEX(지갑!$C$2:$C$1048576,MATCH($N1340&amp;O1340,지갑!$J$2:$J$1048576,0))) = TRUE, "", INDEX(지갑!$C$2:$C$1048576,MATCH($N1340&amp;O1340,지갑!$J$2:$J$1048576,0))),"")</f>
        <v>Upbit</v>
      </c>
      <c r="R1340" s="6" t="str">
        <f>IF(ISBLANK(N1340)=FALSE,IF(ISERROR(INDEX(지갑!$D$2:$D$1048576,MATCH($N1340&amp;O1340,지갑!$J$2:$J$1048576,0))) = TRUE, "", INDEX(지갑!$D$2:$D$1048576,MATCH($N1340&amp;O1340,지갑!$J$2:$J$1048576,0))),"")</f>
        <v>용범</v>
      </c>
      <c r="S1340" s="6" t="s">
        <v>2422</v>
      </c>
      <c r="T1340" s="52">
        <v>44628.642638888887</v>
      </c>
      <c r="U1340" s="2" t="str">
        <f t="shared" si="112"/>
        <v>2022-03-08</v>
      </c>
    </row>
    <row r="1341" spans="1:21">
      <c r="A1341" s="5" t="s">
        <v>3</v>
      </c>
      <c r="B1341" s="5" t="s">
        <v>67</v>
      </c>
      <c r="C1341" s="5" t="s">
        <v>24</v>
      </c>
      <c r="D1341" s="2" t="str">
        <f>'(참고) Index'!$E$9</f>
        <v>Main</v>
      </c>
      <c r="E1341" s="5">
        <v>10012</v>
      </c>
      <c r="F1341" s="2" t="str">
        <f t="shared" si="113"/>
        <v>XRP</v>
      </c>
      <c r="G1341" s="2" t="str">
        <f>IF(INDEX(지갑!$H:$H,MATCH(A1341&amp;B1341&amp;C1341&amp;D1341&amp;E1341&amp;F1341&amp;H1341,지갑!$K:$K,0))=0, "",INDEX(지갑!$H:$H,MATCH(A1341&amp;B1341&amp;C1341&amp;D1341&amp;E1341&amp;F1341&amp;H1341,지갑!$K:$K,0)))</f>
        <v>rEb8TK3gBgk5auZkwc6sHnwrGVJH8DuaLh</v>
      </c>
      <c r="H1341" s="5">
        <v>105711647</v>
      </c>
      <c r="K1341" s="6" t="s">
        <v>10</v>
      </c>
      <c r="L1341" s="6" t="s">
        <v>10</v>
      </c>
      <c r="M1341" s="9">
        <v>4635.75</v>
      </c>
      <c r="N1341" s="6" t="s">
        <v>243</v>
      </c>
      <c r="O1341" s="6">
        <v>2928323236</v>
      </c>
      <c r="P1341" s="6" t="str">
        <f>IF(ISBLANK(N1341)=FALSE,IF(ISERROR(INDEX(지갑!$B$2:$B$1048576,MATCH($N1341&amp;O1341,지갑!$J$2:$J$1048576,0))) = TRUE, "", INDEX(지갑!$B$2:$B$1048576,MATCH($N1341&amp;O1341,지갑!$J$2:$J$1048576,0))),"")</f>
        <v>exchange</v>
      </c>
      <c r="Q1341" s="6" t="str">
        <f>IF(ISBLANK(N1341)=FALSE,IF(ISERROR(INDEX(지갑!$C$2:$C$1048576,MATCH($N1341&amp;O1341,지갑!$J$2:$J$1048576,0))) = TRUE, "", INDEX(지갑!$C$2:$C$1048576,MATCH($N1341&amp;O1341,지갑!$J$2:$J$1048576,0))),"")</f>
        <v>Upbit</v>
      </c>
      <c r="R1341" s="6" t="str">
        <f>IF(ISBLANK(N1341)=FALSE,IF(ISERROR(INDEX(지갑!$D$2:$D$1048576,MATCH($N1341&amp;O1341,지갑!$J$2:$J$1048576,0))) = TRUE, "", INDEX(지갑!$D$2:$D$1048576,MATCH($N1341&amp;O1341,지갑!$J$2:$J$1048576,0))),"")</f>
        <v>용범</v>
      </c>
      <c r="S1341" s="6" t="s">
        <v>2423</v>
      </c>
      <c r="T1341" s="52">
        <v>44628.211712962962</v>
      </c>
      <c r="U1341" s="2" t="str">
        <f t="shared" si="112"/>
        <v>2022-03-08</v>
      </c>
    </row>
    <row r="1342" spans="1:21">
      <c r="A1342" s="5" t="s">
        <v>3</v>
      </c>
      <c r="B1342" s="5" t="s">
        <v>67</v>
      </c>
      <c r="C1342" s="5" t="s">
        <v>24</v>
      </c>
      <c r="D1342" s="2" t="str">
        <f>'(참고) Index'!$E$9</f>
        <v>Main</v>
      </c>
      <c r="E1342" s="5">
        <v>10012</v>
      </c>
      <c r="F1342" s="2" t="str">
        <f t="shared" si="113"/>
        <v>XRP</v>
      </c>
      <c r="G1342" s="2" t="str">
        <f>IF(INDEX(지갑!$H:$H,MATCH(A1342&amp;B1342&amp;C1342&amp;D1342&amp;E1342&amp;F1342&amp;H1342,지갑!$K:$K,0))=0, "",INDEX(지갑!$H:$H,MATCH(A1342&amp;B1342&amp;C1342&amp;D1342&amp;E1342&amp;F1342&amp;H1342,지갑!$K:$K,0)))</f>
        <v>rEb8TK3gBgk5auZkwc6sHnwrGVJH8DuaLh</v>
      </c>
      <c r="H1342" s="5">
        <v>105711647</v>
      </c>
      <c r="K1342" s="6" t="s">
        <v>10</v>
      </c>
      <c r="L1342" s="6" t="s">
        <v>10</v>
      </c>
      <c r="M1342" s="9">
        <v>5240</v>
      </c>
      <c r="N1342" s="6" t="s">
        <v>73</v>
      </c>
      <c r="O1342" s="6">
        <v>531897458</v>
      </c>
      <c r="P1342" s="6" t="str">
        <f>IF(ISBLANK(N1342)=FALSE,IF(ISERROR(INDEX(지갑!$B$2:$B$1048576,MATCH($N1342&amp;O1342,지갑!$J$2:$J$1048576,0))) = TRUE, "", INDEX(지갑!$B$2:$B$1048576,MATCH($N1342&amp;O1342,지갑!$J$2:$J$1048576,0))),"")</f>
        <v>exchange</v>
      </c>
      <c r="Q1342" s="6" t="str">
        <f>IF(ISBLANK(N1342)=FALSE,IF(ISERROR(INDEX(지갑!$C$2:$C$1048576,MATCH($N1342&amp;O1342,지갑!$J$2:$J$1048576,0))) = TRUE, "", INDEX(지갑!$C$2:$C$1048576,MATCH($N1342&amp;O1342,지갑!$J$2:$J$1048576,0))),"")</f>
        <v>Binance</v>
      </c>
      <c r="R1342" s="6" t="str">
        <f>IF(ISBLANK(N1342)=FALSE,IF(ISERROR(INDEX(지갑!$D$2:$D$1048576,MATCH($N1342&amp;O1342,지갑!$J$2:$J$1048576,0))) = TRUE, "", INDEX(지갑!$D$2:$D$1048576,MATCH($N1342&amp;O1342,지갑!$J$2:$J$1048576,0))),"")</f>
        <v>BBRICK</v>
      </c>
      <c r="S1342" s="6" t="s">
        <v>3211</v>
      </c>
      <c r="T1342" s="52">
        <v>44627.88989583333</v>
      </c>
      <c r="U1342" s="2" t="str">
        <f t="shared" si="112"/>
        <v>2022-03-07</v>
      </c>
    </row>
    <row r="1343" spans="1:21">
      <c r="A1343" s="5" t="s">
        <v>3</v>
      </c>
      <c r="B1343" s="5" t="s">
        <v>67</v>
      </c>
      <c r="C1343" s="5" t="s">
        <v>24</v>
      </c>
      <c r="D1343" s="2" t="str">
        <f>'(참고) Index'!$E$9</f>
        <v>Main</v>
      </c>
      <c r="E1343" s="5">
        <v>10012</v>
      </c>
      <c r="F1343" s="2" t="str">
        <f t="shared" si="113"/>
        <v>ETH</v>
      </c>
      <c r="G1343" s="2" t="str">
        <f>IF(INDEX(지갑!$H:$H,MATCH(A1343&amp;B1343&amp;C1343&amp;D1343&amp;E1343&amp;F1343&amp;H1343,지갑!$K:$K,0))=0, "",INDEX(지갑!$H:$H,MATCH(A1343&amp;B1343&amp;C1343&amp;D1343&amp;E1343&amp;F1343&amp;H1343,지갑!$K:$K,0)))</f>
        <v>0x5d6fcf22aa4e4ff8da0abe329392e7c5306d22f3</v>
      </c>
      <c r="K1343" s="6" t="s">
        <v>11</v>
      </c>
      <c r="L1343" s="6" t="s">
        <v>11</v>
      </c>
      <c r="M1343" s="9">
        <v>65.993750000000006</v>
      </c>
      <c r="N1343" s="6" t="s">
        <v>296</v>
      </c>
      <c r="P1343" s="6" t="str">
        <f>IF(ISBLANK(N1343)=FALSE,IF(ISERROR(INDEX(지갑!$B$2:$B$1048576,MATCH($N1343&amp;O1343,지갑!$J$2:$J$1048576,0))) = TRUE, "", INDEX(지갑!$B$2:$B$1048576,MATCH($N1343&amp;O1343,지갑!$J$2:$J$1048576,0))),"")</f>
        <v>exchange</v>
      </c>
      <c r="Q1343" s="6" t="str">
        <f>IF(ISBLANK(N1343)=FALSE,IF(ISERROR(INDEX(지갑!$C$2:$C$1048576,MATCH($N1343&amp;O1343,지갑!$J$2:$J$1048576,0))) = TRUE, "", INDEX(지갑!$C$2:$C$1048576,MATCH($N1343&amp;O1343,지갑!$J$2:$J$1048576,0))),"")</f>
        <v>Upbit</v>
      </c>
      <c r="R1343" s="6" t="str">
        <f>IF(ISBLANK(N1343)=FALSE,IF(ISERROR(INDEX(지갑!$D$2:$D$1048576,MATCH($N1343&amp;O1343,지갑!$J$2:$J$1048576,0))) = TRUE, "", INDEX(지갑!$D$2:$D$1048576,MATCH($N1343&amp;O1343,지갑!$J$2:$J$1048576,0))),"")</f>
        <v>용범</v>
      </c>
      <c r="S1343" s="6" t="s">
        <v>2424</v>
      </c>
      <c r="T1343" s="52">
        <v>44627.884282407409</v>
      </c>
      <c r="U1343" s="2" t="str">
        <f t="shared" si="112"/>
        <v>2022-03-07</v>
      </c>
    </row>
    <row r="1344" spans="1:21">
      <c r="A1344" s="5" t="s">
        <v>3</v>
      </c>
      <c r="B1344" s="5" t="s">
        <v>67</v>
      </c>
      <c r="C1344" s="5" t="s">
        <v>24</v>
      </c>
      <c r="D1344" s="2" t="str">
        <f>'(참고) Index'!$E$9</f>
        <v>Main</v>
      </c>
      <c r="E1344" s="5">
        <v>10012</v>
      </c>
      <c r="F1344" s="2" t="str">
        <f t="shared" si="113"/>
        <v>XRP</v>
      </c>
      <c r="G1344" s="2" t="str">
        <f>IF(INDEX(지갑!$H:$H,MATCH(A1344&amp;B1344&amp;C1344&amp;D1344&amp;E1344&amp;F1344&amp;H1344,지갑!$K:$K,0))=0, "",INDEX(지갑!$H:$H,MATCH(A1344&amp;B1344&amp;C1344&amp;D1344&amp;E1344&amp;F1344&amp;H1344,지갑!$K:$K,0)))</f>
        <v>rEb8TK3gBgk5auZkwc6sHnwrGVJH8DuaLh</v>
      </c>
      <c r="H1344" s="5">
        <v>105711647</v>
      </c>
      <c r="K1344" s="6" t="s">
        <v>10</v>
      </c>
      <c r="L1344" s="6" t="s">
        <v>10</v>
      </c>
      <c r="M1344" s="9">
        <v>4354</v>
      </c>
      <c r="N1344" s="6" t="s">
        <v>73</v>
      </c>
      <c r="O1344" s="6">
        <v>531897458</v>
      </c>
      <c r="P1344" s="6" t="str">
        <f>IF(ISBLANK(N1344)=FALSE,IF(ISERROR(INDEX(지갑!$B$2:$B$1048576,MATCH($N1344&amp;O1344,지갑!$J$2:$J$1048576,0))) = TRUE, "", INDEX(지갑!$B$2:$B$1048576,MATCH($N1344&amp;O1344,지갑!$J$2:$J$1048576,0))),"")</f>
        <v>exchange</v>
      </c>
      <c r="Q1344" s="6" t="str">
        <f>IF(ISBLANK(N1344)=FALSE,IF(ISERROR(INDEX(지갑!$C$2:$C$1048576,MATCH($N1344&amp;O1344,지갑!$J$2:$J$1048576,0))) = TRUE, "", INDEX(지갑!$C$2:$C$1048576,MATCH($N1344&amp;O1344,지갑!$J$2:$J$1048576,0))),"")</f>
        <v>Binance</v>
      </c>
      <c r="R1344" s="6" t="str">
        <f>IF(ISBLANK(N1344)=FALSE,IF(ISERROR(INDEX(지갑!$D$2:$D$1048576,MATCH($N1344&amp;O1344,지갑!$J$2:$J$1048576,0))) = TRUE, "", INDEX(지갑!$D$2:$D$1048576,MATCH($N1344&amp;O1344,지갑!$J$2:$J$1048576,0))),"")</f>
        <v>BBRICK</v>
      </c>
      <c r="S1344" s="6" t="s">
        <v>3212</v>
      </c>
      <c r="T1344" s="52">
        <v>44627.877303240741</v>
      </c>
      <c r="U1344" s="2" t="str">
        <f t="shared" si="112"/>
        <v>2022-03-07</v>
      </c>
    </row>
    <row r="1345" spans="1:21">
      <c r="A1345" s="5" t="s">
        <v>3</v>
      </c>
      <c r="B1345" s="5" t="s">
        <v>67</v>
      </c>
      <c r="C1345" s="5" t="s">
        <v>24</v>
      </c>
      <c r="D1345" s="2" t="str">
        <f>'(참고) Index'!$E$9</f>
        <v>Main</v>
      </c>
      <c r="E1345" s="5">
        <v>10012</v>
      </c>
      <c r="F1345" s="2" t="str">
        <f t="shared" si="113"/>
        <v>XRP</v>
      </c>
      <c r="G1345" s="2" t="str">
        <f>IF(INDEX(지갑!$H:$H,MATCH(A1345&amp;B1345&amp;C1345&amp;D1345&amp;E1345&amp;F1345&amp;H1345,지갑!$K:$K,0))=0, "",INDEX(지갑!$H:$H,MATCH(A1345&amp;B1345&amp;C1345&amp;D1345&amp;E1345&amp;F1345&amp;H1345,지갑!$K:$K,0)))</f>
        <v>rEb8TK3gBgk5auZkwc6sHnwrGVJH8DuaLh</v>
      </c>
      <c r="H1345" s="5">
        <v>105711647</v>
      </c>
      <c r="K1345" s="6" t="s">
        <v>10</v>
      </c>
      <c r="L1345" s="6" t="s">
        <v>10</v>
      </c>
      <c r="M1345" s="9">
        <v>4870.75</v>
      </c>
      <c r="N1345" s="6" t="s">
        <v>243</v>
      </c>
      <c r="O1345" s="6">
        <v>2928323236</v>
      </c>
      <c r="P1345" s="6" t="str">
        <f>IF(ISBLANK(N1345)=FALSE,IF(ISERROR(INDEX(지갑!$B$2:$B$1048576,MATCH($N1345&amp;O1345,지갑!$J$2:$J$1048576,0))) = TRUE, "", INDEX(지갑!$B$2:$B$1048576,MATCH($N1345&amp;O1345,지갑!$J$2:$J$1048576,0))),"")</f>
        <v>exchange</v>
      </c>
      <c r="Q1345" s="6" t="str">
        <f>IF(ISBLANK(N1345)=FALSE,IF(ISERROR(INDEX(지갑!$C$2:$C$1048576,MATCH($N1345&amp;O1345,지갑!$J$2:$J$1048576,0))) = TRUE, "", INDEX(지갑!$C$2:$C$1048576,MATCH($N1345&amp;O1345,지갑!$J$2:$J$1048576,0))),"")</f>
        <v>Upbit</v>
      </c>
      <c r="R1345" s="6" t="str">
        <f>IF(ISBLANK(N1345)=FALSE,IF(ISERROR(INDEX(지갑!$D$2:$D$1048576,MATCH($N1345&amp;O1345,지갑!$J$2:$J$1048576,0))) = TRUE, "", INDEX(지갑!$D$2:$D$1048576,MATCH($N1345&amp;O1345,지갑!$J$2:$J$1048576,0))),"")</f>
        <v>용범</v>
      </c>
      <c r="S1345" s="6" t="s">
        <v>2425</v>
      </c>
      <c r="T1345" s="52">
        <v>44627.637835648151</v>
      </c>
      <c r="U1345" s="2" t="str">
        <f t="shared" si="112"/>
        <v>2022-03-07</v>
      </c>
    </row>
    <row r="1346" spans="1:21">
      <c r="A1346" s="5" t="s">
        <v>3</v>
      </c>
      <c r="B1346" s="5" t="s">
        <v>67</v>
      </c>
      <c r="C1346" s="5" t="s">
        <v>24</v>
      </c>
      <c r="D1346" s="2" t="str">
        <f>'(참고) Index'!$E$9</f>
        <v>Main</v>
      </c>
      <c r="E1346" s="5">
        <v>10012</v>
      </c>
      <c r="F1346" s="2" t="str">
        <f t="shared" si="113"/>
        <v>XRP</v>
      </c>
      <c r="G1346" s="2" t="str">
        <f>IF(INDEX(지갑!$H:$H,MATCH(A1346&amp;B1346&amp;C1346&amp;D1346&amp;E1346&amp;F1346&amp;H1346,지갑!$K:$K,0))=0, "",INDEX(지갑!$H:$H,MATCH(A1346&amp;B1346&amp;C1346&amp;D1346&amp;E1346&amp;F1346&amp;H1346,지갑!$K:$K,0)))</f>
        <v>rEb8TK3gBgk5auZkwc6sHnwrGVJH8DuaLh</v>
      </c>
      <c r="H1346" s="5">
        <v>105711647</v>
      </c>
      <c r="K1346" s="6" t="s">
        <v>10</v>
      </c>
      <c r="L1346" s="6" t="s">
        <v>10</v>
      </c>
      <c r="M1346" s="9">
        <v>7499.75</v>
      </c>
      <c r="N1346" s="6" t="s">
        <v>243</v>
      </c>
      <c r="O1346" s="6">
        <v>2928323236</v>
      </c>
      <c r="P1346" s="6" t="str">
        <f>IF(ISBLANK(N1346)=FALSE,IF(ISERROR(INDEX(지갑!$B$2:$B$1048576,MATCH($N1346&amp;O1346,지갑!$J$2:$J$1048576,0))) = TRUE, "", INDEX(지갑!$B$2:$B$1048576,MATCH($N1346&amp;O1346,지갑!$J$2:$J$1048576,0))),"")</f>
        <v>exchange</v>
      </c>
      <c r="Q1346" s="6" t="str">
        <f>IF(ISBLANK(N1346)=FALSE,IF(ISERROR(INDEX(지갑!$C$2:$C$1048576,MATCH($N1346&amp;O1346,지갑!$J$2:$J$1048576,0))) = TRUE, "", INDEX(지갑!$C$2:$C$1048576,MATCH($N1346&amp;O1346,지갑!$J$2:$J$1048576,0))),"")</f>
        <v>Upbit</v>
      </c>
      <c r="R1346" s="6" t="str">
        <f>IF(ISBLANK(N1346)=FALSE,IF(ISERROR(INDEX(지갑!$D$2:$D$1048576,MATCH($N1346&amp;O1346,지갑!$J$2:$J$1048576,0))) = TRUE, "", INDEX(지갑!$D$2:$D$1048576,MATCH($N1346&amp;O1346,지갑!$J$2:$J$1048576,0))),"")</f>
        <v>용범</v>
      </c>
      <c r="S1346" s="6" t="s">
        <v>2426</v>
      </c>
      <c r="T1346" s="52">
        <v>44627.574201388888</v>
      </c>
      <c r="U1346" s="2" t="str">
        <f t="shared" si="112"/>
        <v>2022-03-07</v>
      </c>
    </row>
    <row r="1347" spans="1:21">
      <c r="A1347" s="5" t="s">
        <v>3</v>
      </c>
      <c r="B1347" s="5" t="s">
        <v>67</v>
      </c>
      <c r="C1347" s="5" t="s">
        <v>24</v>
      </c>
      <c r="D1347" s="2" t="str">
        <f>'(참고) Index'!$E$9</f>
        <v>Main</v>
      </c>
      <c r="E1347" s="5">
        <v>10012</v>
      </c>
      <c r="F1347" s="2" t="str">
        <f t="shared" si="113"/>
        <v>ATOM</v>
      </c>
      <c r="G1347" s="2" t="str">
        <f>IF(INDEX(지갑!$H:$H,MATCH(A1347&amp;B1347&amp;C1347&amp;D1347&amp;E1347&amp;F1347&amp;H1347,지갑!$K:$K,0))=0, "",INDEX(지갑!$H:$H,MATCH(A1347&amp;B1347&amp;C1347&amp;D1347&amp;E1347&amp;F1347&amp;H1347,지갑!$K:$K,0)))</f>
        <v>cosmos15v50ymp6n5dn73erkqtmq0u8adpl8d3ujv2e74</v>
      </c>
      <c r="H1347" s="5">
        <v>101230448</v>
      </c>
      <c r="K1347" s="6" t="s">
        <v>70</v>
      </c>
      <c r="L1347" s="6" t="s">
        <v>70</v>
      </c>
      <c r="M1347" s="9">
        <v>149.995</v>
      </c>
      <c r="N1347" s="6" t="s">
        <v>240</v>
      </c>
      <c r="O1347" s="6" t="s">
        <v>72</v>
      </c>
      <c r="P1347" s="6" t="str">
        <f>IF(ISBLANK(N1347)=FALSE,IF(ISERROR(INDEX(지갑!$B$2:$B$1048576,MATCH($N1347&amp;O1347,지갑!$J$2:$J$1048576,0))) = TRUE, "", INDEX(지갑!$B$2:$B$1048576,MATCH($N1347&amp;O1347,지갑!$J$2:$J$1048576,0))),"")</f>
        <v>exchange</v>
      </c>
      <c r="Q1347" s="6" t="str">
        <f>IF(ISBLANK(N1347)=FALSE,IF(ISERROR(INDEX(지갑!$C$2:$C$1048576,MATCH($N1347&amp;O1347,지갑!$J$2:$J$1048576,0))) = TRUE, "", INDEX(지갑!$C$2:$C$1048576,MATCH($N1347&amp;O1347,지갑!$J$2:$J$1048576,0))),"")</f>
        <v>Upbit</v>
      </c>
      <c r="R1347" s="6" t="str">
        <f>IF(ISBLANK(N1347)=FALSE,IF(ISERROR(INDEX(지갑!$D$2:$D$1048576,MATCH($N1347&amp;O1347,지갑!$J$2:$J$1048576,0))) = TRUE, "", INDEX(지갑!$D$2:$D$1048576,MATCH($N1347&amp;O1347,지갑!$J$2:$J$1048576,0))),"")</f>
        <v>용범</v>
      </c>
      <c r="S1347" s="6" t="s">
        <v>3213</v>
      </c>
      <c r="T1347" s="52">
        <v>44627.572418981479</v>
      </c>
      <c r="U1347" s="2" t="str">
        <f t="shared" ref="U1347:U1410" si="114">TEXT(T1347, "yyyy-mm-dd")</f>
        <v>2022-03-07</v>
      </c>
    </row>
    <row r="1348" spans="1:21">
      <c r="A1348" s="5" t="s">
        <v>3</v>
      </c>
      <c r="B1348" s="5" t="s">
        <v>67</v>
      </c>
      <c r="C1348" s="5" t="s">
        <v>24</v>
      </c>
      <c r="D1348" s="2" t="str">
        <f>'(참고) Index'!$E$9</f>
        <v>Main</v>
      </c>
      <c r="E1348" s="5">
        <v>10012</v>
      </c>
      <c r="F1348" s="2" t="str">
        <f t="shared" si="113"/>
        <v>BTC</v>
      </c>
      <c r="G1348" s="2" t="str">
        <f>IF(INDEX(지갑!$H:$H,MATCH(A1348&amp;B1348&amp;C1348&amp;D1348&amp;E1348&amp;F1348&amp;H1348,지갑!$K:$K,0))=0, "",INDEX(지갑!$H:$H,MATCH(A1348&amp;B1348&amp;C1348&amp;D1348&amp;E1348&amp;F1348&amp;H1348,지갑!$K:$K,0)))</f>
        <v>19SK9LWSXLdmwPxvjPgvUrdaPhaPS6LaNu</v>
      </c>
      <c r="K1348" s="6" t="s">
        <v>9</v>
      </c>
      <c r="L1348" s="6" t="s">
        <v>9</v>
      </c>
      <c r="M1348" s="9">
        <v>8</v>
      </c>
      <c r="N1348" s="6" t="s">
        <v>78</v>
      </c>
      <c r="P1348" s="6" t="str">
        <f>IF(ISBLANK(N1348)=FALSE,IF(ISERROR(INDEX(지갑!$B$2:$B$1048576,MATCH($N1348&amp;O1348,지갑!$J$2:$J$1048576,0))) = TRUE, "", INDEX(지갑!$B$2:$B$1048576,MATCH($N1348&amp;O1348,지갑!$J$2:$J$1048576,0))),"")</f>
        <v>exchange</v>
      </c>
      <c r="Q1348" s="6" t="str">
        <f>IF(ISBLANK(N1348)=FALSE,IF(ISERROR(INDEX(지갑!$C$2:$C$1048576,MATCH($N1348&amp;O1348,지갑!$J$2:$J$1048576,0))) = TRUE, "", INDEX(지갑!$C$2:$C$1048576,MATCH($N1348&amp;O1348,지갑!$J$2:$J$1048576,0))),"")</f>
        <v>Binance</v>
      </c>
      <c r="R1348" s="6" t="str">
        <f>IF(ISBLANK(N1348)=FALSE,IF(ISERROR(INDEX(지갑!$D$2:$D$1048576,MATCH($N1348&amp;O1348,지갑!$J$2:$J$1048576,0))) = TRUE, "", INDEX(지갑!$D$2:$D$1048576,MATCH($N1348&amp;O1348,지갑!$J$2:$J$1048576,0))),"")</f>
        <v>BBRICK</v>
      </c>
      <c r="S1348" s="6" t="s">
        <v>3214</v>
      </c>
      <c r="T1348" s="52">
        <v>44627.438344907408</v>
      </c>
      <c r="U1348" s="2" t="str">
        <f t="shared" si="114"/>
        <v>2022-03-07</v>
      </c>
    </row>
    <row r="1349" spans="1:21">
      <c r="A1349" s="5" t="s">
        <v>3</v>
      </c>
      <c r="B1349" s="5" t="s">
        <v>67</v>
      </c>
      <c r="C1349" s="5" t="s">
        <v>24</v>
      </c>
      <c r="D1349" s="2" t="str">
        <f>'(참고) Index'!$E$9</f>
        <v>Main</v>
      </c>
      <c r="E1349" s="5">
        <v>10012</v>
      </c>
      <c r="F1349" s="2" t="str">
        <f t="shared" si="113"/>
        <v>ATOM</v>
      </c>
      <c r="G1349" s="2" t="str">
        <f>IF(INDEX(지갑!$H:$H,MATCH(A1349&amp;B1349&amp;C1349&amp;D1349&amp;E1349&amp;F1349&amp;H1349,지갑!$K:$K,0))=0, "",INDEX(지갑!$H:$H,MATCH(A1349&amp;B1349&amp;C1349&amp;D1349&amp;E1349&amp;F1349&amp;H1349,지갑!$K:$K,0)))</f>
        <v>cosmos15v50ymp6n5dn73erkqtmq0u8adpl8d3ujv2e74</v>
      </c>
      <c r="H1349" s="5">
        <v>101230448</v>
      </c>
      <c r="K1349" s="6" t="s">
        <v>70</v>
      </c>
      <c r="L1349" s="6" t="s">
        <v>70</v>
      </c>
      <c r="M1349" s="9">
        <v>63.994999999999997</v>
      </c>
      <c r="N1349" s="6" t="s">
        <v>240</v>
      </c>
      <c r="O1349" s="6" t="s">
        <v>72</v>
      </c>
      <c r="P1349" s="6" t="str">
        <f>IF(ISBLANK(N1349)=FALSE,IF(ISERROR(INDEX(지갑!$B$2:$B$1048576,MATCH($N1349&amp;O1349,지갑!$J$2:$J$1048576,0))) = TRUE, "", INDEX(지갑!$B$2:$B$1048576,MATCH($N1349&amp;O1349,지갑!$J$2:$J$1048576,0))),"")</f>
        <v>exchange</v>
      </c>
      <c r="Q1349" s="6" t="str">
        <f>IF(ISBLANK(N1349)=FALSE,IF(ISERROR(INDEX(지갑!$C$2:$C$1048576,MATCH($N1349&amp;O1349,지갑!$J$2:$J$1048576,0))) = TRUE, "", INDEX(지갑!$C$2:$C$1048576,MATCH($N1349&amp;O1349,지갑!$J$2:$J$1048576,0))),"")</f>
        <v>Upbit</v>
      </c>
      <c r="R1349" s="6" t="str">
        <f>IF(ISBLANK(N1349)=FALSE,IF(ISERROR(INDEX(지갑!$D$2:$D$1048576,MATCH($N1349&amp;O1349,지갑!$J$2:$J$1048576,0))) = TRUE, "", INDEX(지갑!$D$2:$D$1048576,MATCH($N1349&amp;O1349,지갑!$J$2:$J$1048576,0))),"")</f>
        <v>용범</v>
      </c>
      <c r="S1349" s="6" t="s">
        <v>3215</v>
      </c>
      <c r="T1349" s="52">
        <v>44627.434502314813</v>
      </c>
      <c r="U1349" s="2" t="str">
        <f t="shared" si="114"/>
        <v>2022-03-07</v>
      </c>
    </row>
    <row r="1350" spans="1:21">
      <c r="A1350" s="5" t="s">
        <v>3</v>
      </c>
      <c r="B1350" s="5" t="s">
        <v>67</v>
      </c>
      <c r="C1350" s="5" t="s">
        <v>24</v>
      </c>
      <c r="D1350" s="2" t="str">
        <f>'(참고) Index'!$E$9</f>
        <v>Main</v>
      </c>
      <c r="E1350" s="5">
        <v>10012</v>
      </c>
      <c r="F1350" s="2" t="str">
        <f t="shared" si="113"/>
        <v>ATOM</v>
      </c>
      <c r="G1350" s="2" t="str">
        <f>IF(INDEX(지갑!$H:$H,MATCH(A1350&amp;B1350&amp;C1350&amp;D1350&amp;E1350&amp;F1350&amp;H1350,지갑!$K:$K,0))=0, "",INDEX(지갑!$H:$H,MATCH(A1350&amp;B1350&amp;C1350&amp;D1350&amp;E1350&amp;F1350&amp;H1350,지갑!$K:$K,0)))</f>
        <v>cosmos15v50ymp6n5dn73erkqtmq0u8adpl8d3ujv2e74</v>
      </c>
      <c r="H1350" s="5">
        <v>101230448</v>
      </c>
      <c r="K1350" s="6" t="s">
        <v>70</v>
      </c>
      <c r="L1350" s="6" t="s">
        <v>70</v>
      </c>
      <c r="M1350" s="9">
        <v>91.995000000000005</v>
      </c>
      <c r="N1350" s="6" t="s">
        <v>240</v>
      </c>
      <c r="O1350" s="6" t="s">
        <v>72</v>
      </c>
      <c r="P1350" s="6" t="str">
        <f>IF(ISBLANK(N1350)=FALSE,IF(ISERROR(INDEX(지갑!$B$2:$B$1048576,MATCH($N1350&amp;O1350,지갑!$J$2:$J$1048576,0))) = TRUE, "", INDEX(지갑!$B$2:$B$1048576,MATCH($N1350&amp;O1350,지갑!$J$2:$J$1048576,0))),"")</f>
        <v>exchange</v>
      </c>
      <c r="Q1350" s="6" t="str">
        <f>IF(ISBLANK(N1350)=FALSE,IF(ISERROR(INDEX(지갑!$C$2:$C$1048576,MATCH($N1350&amp;O1350,지갑!$J$2:$J$1048576,0))) = TRUE, "", INDEX(지갑!$C$2:$C$1048576,MATCH($N1350&amp;O1350,지갑!$J$2:$J$1048576,0))),"")</f>
        <v>Upbit</v>
      </c>
      <c r="R1350" s="6" t="str">
        <f>IF(ISBLANK(N1350)=FALSE,IF(ISERROR(INDEX(지갑!$D$2:$D$1048576,MATCH($N1350&amp;O1350,지갑!$J$2:$J$1048576,0))) = TRUE, "", INDEX(지갑!$D$2:$D$1048576,MATCH($N1350&amp;O1350,지갑!$J$2:$J$1048576,0))),"")</f>
        <v>용범</v>
      </c>
      <c r="S1350" s="6" t="s">
        <v>3216</v>
      </c>
      <c r="T1350" s="52">
        <v>44627.433761574073</v>
      </c>
      <c r="U1350" s="2" t="str">
        <f t="shared" si="114"/>
        <v>2022-03-07</v>
      </c>
    </row>
    <row r="1351" spans="1:21">
      <c r="A1351" s="5" t="s">
        <v>3</v>
      </c>
      <c r="B1351" s="5" t="s">
        <v>67</v>
      </c>
      <c r="C1351" s="5" t="s">
        <v>24</v>
      </c>
      <c r="D1351" s="2" t="str">
        <f>'(참고) Index'!$E$9</f>
        <v>Main</v>
      </c>
      <c r="E1351" s="5">
        <v>10012</v>
      </c>
      <c r="F1351" s="2" t="str">
        <f t="shared" si="113"/>
        <v>XRP</v>
      </c>
      <c r="G1351" s="2" t="str">
        <f>IF(INDEX(지갑!$H:$H,MATCH(A1351&amp;B1351&amp;C1351&amp;D1351&amp;E1351&amp;F1351&amp;H1351,지갑!$K:$K,0))=0, "",INDEX(지갑!$H:$H,MATCH(A1351&amp;B1351&amp;C1351&amp;D1351&amp;E1351&amp;F1351&amp;H1351,지갑!$K:$K,0)))</f>
        <v>rEb8TK3gBgk5auZkwc6sHnwrGVJH8DuaLh</v>
      </c>
      <c r="H1351" s="5">
        <v>105711647</v>
      </c>
      <c r="K1351" s="6" t="s">
        <v>10</v>
      </c>
      <c r="L1351" s="6" t="s">
        <v>10</v>
      </c>
      <c r="M1351" s="9">
        <v>4747.75</v>
      </c>
      <c r="N1351" s="6" t="s">
        <v>243</v>
      </c>
      <c r="O1351" s="6">
        <v>2928323236</v>
      </c>
      <c r="P1351" s="6" t="str">
        <f>IF(ISBLANK(N1351)=FALSE,IF(ISERROR(INDEX(지갑!$B$2:$B$1048576,MATCH($N1351&amp;O1351,지갑!$J$2:$J$1048576,0))) = TRUE, "", INDEX(지갑!$B$2:$B$1048576,MATCH($N1351&amp;O1351,지갑!$J$2:$J$1048576,0))),"")</f>
        <v>exchange</v>
      </c>
      <c r="Q1351" s="6" t="str">
        <f>IF(ISBLANK(N1351)=FALSE,IF(ISERROR(INDEX(지갑!$C$2:$C$1048576,MATCH($N1351&amp;O1351,지갑!$J$2:$J$1048576,0))) = TRUE, "", INDEX(지갑!$C$2:$C$1048576,MATCH($N1351&amp;O1351,지갑!$J$2:$J$1048576,0))),"")</f>
        <v>Upbit</v>
      </c>
      <c r="R1351" s="6" t="str">
        <f>IF(ISBLANK(N1351)=FALSE,IF(ISERROR(INDEX(지갑!$D$2:$D$1048576,MATCH($N1351&amp;O1351,지갑!$J$2:$J$1048576,0))) = TRUE, "", INDEX(지갑!$D$2:$D$1048576,MATCH($N1351&amp;O1351,지갑!$J$2:$J$1048576,0))),"")</f>
        <v>용범</v>
      </c>
      <c r="S1351" s="6" t="s">
        <v>2430</v>
      </c>
      <c r="T1351" s="52">
        <v>44627.402094907404</v>
      </c>
      <c r="U1351" s="2" t="str">
        <f t="shared" si="114"/>
        <v>2022-03-07</v>
      </c>
    </row>
    <row r="1352" spans="1:21">
      <c r="A1352" s="5" t="s">
        <v>3</v>
      </c>
      <c r="B1352" s="5" t="s">
        <v>67</v>
      </c>
      <c r="C1352" s="5" t="s">
        <v>24</v>
      </c>
      <c r="D1352" s="2" t="str">
        <f>'(참고) Index'!$E$9</f>
        <v>Main</v>
      </c>
      <c r="E1352" s="5">
        <v>10012</v>
      </c>
      <c r="F1352" s="2" t="str">
        <f t="shared" si="113"/>
        <v>BTC</v>
      </c>
      <c r="G1352" s="2" t="str">
        <f>IF(INDEX(지갑!$H:$H,MATCH(A1352&amp;B1352&amp;C1352&amp;D1352&amp;E1352&amp;F1352&amp;H1352,지갑!$K:$K,0))=0, "",INDEX(지갑!$H:$H,MATCH(A1352&amp;B1352&amp;C1352&amp;D1352&amp;E1352&amp;F1352&amp;H1352,지갑!$K:$K,0)))</f>
        <v>19SK9LWSXLdmwPxvjPgvUrdaPhaPS6LaNu</v>
      </c>
      <c r="K1352" s="6" t="s">
        <v>9</v>
      </c>
      <c r="L1352" s="6" t="s">
        <v>9</v>
      </c>
      <c r="M1352" s="9">
        <v>7</v>
      </c>
      <c r="N1352" s="6" t="s">
        <v>78</v>
      </c>
      <c r="P1352" s="6" t="str">
        <f>IF(ISBLANK(N1352)=FALSE,IF(ISERROR(INDEX(지갑!$B$2:$B$1048576,MATCH($N1352&amp;O1352,지갑!$J$2:$J$1048576,0))) = TRUE, "", INDEX(지갑!$B$2:$B$1048576,MATCH($N1352&amp;O1352,지갑!$J$2:$J$1048576,0))),"")</f>
        <v>exchange</v>
      </c>
      <c r="Q1352" s="6" t="str">
        <f>IF(ISBLANK(N1352)=FALSE,IF(ISERROR(INDEX(지갑!$C$2:$C$1048576,MATCH($N1352&amp;O1352,지갑!$J$2:$J$1048576,0))) = TRUE, "", INDEX(지갑!$C$2:$C$1048576,MATCH($N1352&amp;O1352,지갑!$J$2:$J$1048576,0))),"")</f>
        <v>Binance</v>
      </c>
      <c r="R1352" s="6" t="str">
        <f>IF(ISBLANK(N1352)=FALSE,IF(ISERROR(INDEX(지갑!$D$2:$D$1048576,MATCH($N1352&amp;O1352,지갑!$J$2:$J$1048576,0))) = TRUE, "", INDEX(지갑!$D$2:$D$1048576,MATCH($N1352&amp;O1352,지갑!$J$2:$J$1048576,0))),"")</f>
        <v>BBRICK</v>
      </c>
      <c r="S1352" s="6" t="s">
        <v>3217</v>
      </c>
      <c r="T1352" s="52">
        <v>44627.397546296299</v>
      </c>
      <c r="U1352" s="2" t="str">
        <f t="shared" si="114"/>
        <v>2022-03-07</v>
      </c>
    </row>
    <row r="1353" spans="1:21">
      <c r="A1353" s="5" t="s">
        <v>3</v>
      </c>
      <c r="B1353" s="5" t="s">
        <v>67</v>
      </c>
      <c r="C1353" s="5" t="s">
        <v>24</v>
      </c>
      <c r="D1353" s="2" t="str">
        <f>'(참고) Index'!$E$9</f>
        <v>Main</v>
      </c>
      <c r="E1353" s="5">
        <v>10012</v>
      </c>
      <c r="F1353" s="2" t="str">
        <f t="shared" si="113"/>
        <v>XRP</v>
      </c>
      <c r="G1353" s="2" t="str">
        <f>IF(INDEX(지갑!$H:$H,MATCH(A1353&amp;B1353&amp;C1353&amp;D1353&amp;E1353&amp;F1353&amp;H1353,지갑!$K:$K,0))=0, "",INDEX(지갑!$H:$H,MATCH(A1353&amp;B1353&amp;C1353&amp;D1353&amp;E1353&amp;F1353&amp;H1353,지갑!$K:$K,0)))</f>
        <v>rEb8TK3gBgk5auZkwc6sHnwrGVJH8DuaLh</v>
      </c>
      <c r="H1353" s="5">
        <v>105711647</v>
      </c>
      <c r="K1353" s="6" t="s">
        <v>10</v>
      </c>
      <c r="L1353" s="6" t="s">
        <v>10</v>
      </c>
      <c r="M1353" s="9">
        <v>7590.75</v>
      </c>
      <c r="N1353" s="6" t="s">
        <v>243</v>
      </c>
      <c r="O1353" s="6">
        <v>2928323236</v>
      </c>
      <c r="P1353" s="6" t="str">
        <f>IF(ISBLANK(N1353)=FALSE,IF(ISERROR(INDEX(지갑!$B$2:$B$1048576,MATCH($N1353&amp;O1353,지갑!$J$2:$J$1048576,0))) = TRUE, "", INDEX(지갑!$B$2:$B$1048576,MATCH($N1353&amp;O1353,지갑!$J$2:$J$1048576,0))),"")</f>
        <v>exchange</v>
      </c>
      <c r="Q1353" s="6" t="str">
        <f>IF(ISBLANK(N1353)=FALSE,IF(ISERROR(INDEX(지갑!$C$2:$C$1048576,MATCH($N1353&amp;O1353,지갑!$J$2:$J$1048576,0))) = TRUE, "", INDEX(지갑!$C$2:$C$1048576,MATCH($N1353&amp;O1353,지갑!$J$2:$J$1048576,0))),"")</f>
        <v>Upbit</v>
      </c>
      <c r="R1353" s="6" t="str">
        <f>IF(ISBLANK(N1353)=FALSE,IF(ISERROR(INDEX(지갑!$D$2:$D$1048576,MATCH($N1353&amp;O1353,지갑!$J$2:$J$1048576,0))) = TRUE, "", INDEX(지갑!$D$2:$D$1048576,MATCH($N1353&amp;O1353,지갑!$J$2:$J$1048576,0))),"")</f>
        <v>용범</v>
      </c>
      <c r="S1353" s="6" t="s">
        <v>2431</v>
      </c>
      <c r="T1353" s="52">
        <v>44627.396805555552</v>
      </c>
      <c r="U1353" s="2" t="str">
        <f t="shared" si="114"/>
        <v>2022-03-07</v>
      </c>
    </row>
    <row r="1354" spans="1:21">
      <c r="A1354" s="5" t="s">
        <v>3</v>
      </c>
      <c r="B1354" s="5" t="s">
        <v>67</v>
      </c>
      <c r="C1354" s="5" t="s">
        <v>24</v>
      </c>
      <c r="D1354" s="2" t="str">
        <f>'(참고) Index'!$E$9</f>
        <v>Main</v>
      </c>
      <c r="E1354" s="5">
        <v>10012</v>
      </c>
      <c r="F1354" s="2" t="str">
        <f t="shared" si="113"/>
        <v>ATOM</v>
      </c>
      <c r="G1354" s="2" t="str">
        <f>IF(INDEX(지갑!$H:$H,MATCH(A1354&amp;B1354&amp;C1354&amp;D1354&amp;E1354&amp;F1354&amp;H1354,지갑!$K:$K,0))=0, "",INDEX(지갑!$H:$H,MATCH(A1354&amp;B1354&amp;C1354&amp;D1354&amp;E1354&amp;F1354&amp;H1354,지갑!$K:$K,0)))</f>
        <v>cosmos15v50ymp6n5dn73erkqtmq0u8adpl8d3ujv2e74</v>
      </c>
      <c r="H1354" s="5">
        <v>101230448</v>
      </c>
      <c r="K1354" s="6" t="s">
        <v>70</v>
      </c>
      <c r="L1354" s="6" t="s">
        <v>70</v>
      </c>
      <c r="M1354" s="9">
        <v>96.995000000000005</v>
      </c>
      <c r="N1354" s="6" t="s">
        <v>240</v>
      </c>
      <c r="O1354" s="6" t="s">
        <v>72</v>
      </c>
      <c r="P1354" s="6" t="str">
        <f>IF(ISBLANK(N1354)=FALSE,IF(ISERROR(INDEX(지갑!$B$2:$B$1048576,MATCH($N1354&amp;O1354,지갑!$J$2:$J$1048576,0))) = TRUE, "", INDEX(지갑!$B$2:$B$1048576,MATCH($N1354&amp;O1354,지갑!$J$2:$J$1048576,0))),"")</f>
        <v>exchange</v>
      </c>
      <c r="Q1354" s="6" t="str">
        <f>IF(ISBLANK(N1354)=FALSE,IF(ISERROR(INDEX(지갑!$C$2:$C$1048576,MATCH($N1354&amp;O1354,지갑!$J$2:$J$1048576,0))) = TRUE, "", INDEX(지갑!$C$2:$C$1048576,MATCH($N1354&amp;O1354,지갑!$J$2:$J$1048576,0))),"")</f>
        <v>Upbit</v>
      </c>
      <c r="R1354" s="6" t="str">
        <f>IF(ISBLANK(N1354)=FALSE,IF(ISERROR(INDEX(지갑!$D$2:$D$1048576,MATCH($N1354&amp;O1354,지갑!$J$2:$J$1048576,0))) = TRUE, "", INDEX(지갑!$D$2:$D$1048576,MATCH($N1354&amp;O1354,지갑!$J$2:$J$1048576,0))),"")</f>
        <v>용범</v>
      </c>
      <c r="S1354" s="6" t="s">
        <v>3218</v>
      </c>
      <c r="T1354" s="52">
        <v>44627.369664351849</v>
      </c>
      <c r="U1354" s="2" t="str">
        <f t="shared" si="114"/>
        <v>2022-03-07</v>
      </c>
    </row>
    <row r="1355" spans="1:21">
      <c r="A1355" s="5" t="s">
        <v>3</v>
      </c>
      <c r="B1355" s="5" t="s">
        <v>67</v>
      </c>
      <c r="C1355" s="5" t="s">
        <v>24</v>
      </c>
      <c r="D1355" s="2" t="str">
        <f>'(참고) Index'!$E$9</f>
        <v>Main</v>
      </c>
      <c r="E1355" s="5">
        <v>10012</v>
      </c>
      <c r="F1355" s="2" t="str">
        <f t="shared" si="113"/>
        <v>ATOM</v>
      </c>
      <c r="G1355" s="2" t="str">
        <f>IF(INDEX(지갑!$H:$H,MATCH(A1355&amp;B1355&amp;C1355&amp;D1355&amp;E1355&amp;F1355&amp;H1355,지갑!$K:$K,0))=0, "",INDEX(지갑!$H:$H,MATCH(A1355&amp;B1355&amp;C1355&amp;D1355&amp;E1355&amp;F1355&amp;H1355,지갑!$K:$K,0)))</f>
        <v>cosmos15v50ymp6n5dn73erkqtmq0u8adpl8d3ujv2e74</v>
      </c>
      <c r="H1355" s="5">
        <v>101230448</v>
      </c>
      <c r="K1355" s="6" t="s">
        <v>70</v>
      </c>
      <c r="L1355" s="6" t="s">
        <v>70</v>
      </c>
      <c r="M1355" s="9">
        <v>93.995000000000005</v>
      </c>
      <c r="N1355" s="6" t="s">
        <v>240</v>
      </c>
      <c r="O1355" s="6" t="s">
        <v>72</v>
      </c>
      <c r="P1355" s="6" t="str">
        <f>IF(ISBLANK(N1355)=FALSE,IF(ISERROR(INDEX(지갑!$B$2:$B$1048576,MATCH($N1355&amp;O1355,지갑!$J$2:$J$1048576,0))) = TRUE, "", INDEX(지갑!$B$2:$B$1048576,MATCH($N1355&amp;O1355,지갑!$J$2:$J$1048576,0))),"")</f>
        <v>exchange</v>
      </c>
      <c r="Q1355" s="6" t="str">
        <f>IF(ISBLANK(N1355)=FALSE,IF(ISERROR(INDEX(지갑!$C$2:$C$1048576,MATCH($N1355&amp;O1355,지갑!$J$2:$J$1048576,0))) = TRUE, "", INDEX(지갑!$C$2:$C$1048576,MATCH($N1355&amp;O1355,지갑!$J$2:$J$1048576,0))),"")</f>
        <v>Upbit</v>
      </c>
      <c r="R1355" s="6" t="str">
        <f>IF(ISBLANK(N1355)=FALSE,IF(ISERROR(INDEX(지갑!$D$2:$D$1048576,MATCH($N1355&amp;O1355,지갑!$J$2:$J$1048576,0))) = TRUE, "", INDEX(지갑!$D$2:$D$1048576,MATCH($N1355&amp;O1355,지갑!$J$2:$J$1048576,0))),"")</f>
        <v>용범</v>
      </c>
      <c r="S1355" s="6" t="s">
        <v>3219</v>
      </c>
      <c r="T1355" s="52">
        <v>44627.354687500003</v>
      </c>
      <c r="U1355" s="2" t="str">
        <f t="shared" si="114"/>
        <v>2022-03-07</v>
      </c>
    </row>
    <row r="1356" spans="1:21">
      <c r="A1356" s="5" t="s">
        <v>3</v>
      </c>
      <c r="B1356" s="5" t="s">
        <v>67</v>
      </c>
      <c r="C1356" s="5" t="s">
        <v>24</v>
      </c>
      <c r="D1356" s="2" t="str">
        <f>'(참고) Index'!$E$9</f>
        <v>Main</v>
      </c>
      <c r="E1356" s="5">
        <v>10012</v>
      </c>
      <c r="F1356" s="2" t="str">
        <f t="shared" si="113"/>
        <v>ATOM</v>
      </c>
      <c r="G1356" s="2" t="str">
        <f>IF(INDEX(지갑!$H:$H,MATCH(A1356&amp;B1356&amp;C1356&amp;D1356&amp;E1356&amp;F1356&amp;H1356,지갑!$K:$K,0))=0, "",INDEX(지갑!$H:$H,MATCH(A1356&amp;B1356&amp;C1356&amp;D1356&amp;E1356&amp;F1356&amp;H1356,지갑!$K:$K,0)))</f>
        <v>cosmos15v50ymp6n5dn73erkqtmq0u8adpl8d3ujv2e74</v>
      </c>
      <c r="H1356" s="5">
        <v>101230448</v>
      </c>
      <c r="K1356" s="6" t="s">
        <v>70</v>
      </c>
      <c r="L1356" s="6" t="s">
        <v>70</v>
      </c>
      <c r="M1356" s="9">
        <v>97.995000000000005</v>
      </c>
      <c r="N1356" s="6" t="s">
        <v>240</v>
      </c>
      <c r="O1356" s="6" t="s">
        <v>72</v>
      </c>
      <c r="P1356" s="6" t="str">
        <f>IF(ISBLANK(N1356)=FALSE,IF(ISERROR(INDEX(지갑!$B$2:$B$1048576,MATCH($N1356&amp;O1356,지갑!$J$2:$J$1048576,0))) = TRUE, "", INDEX(지갑!$B$2:$B$1048576,MATCH($N1356&amp;O1356,지갑!$J$2:$J$1048576,0))),"")</f>
        <v>exchange</v>
      </c>
      <c r="Q1356" s="6" t="str">
        <f>IF(ISBLANK(N1356)=FALSE,IF(ISERROR(INDEX(지갑!$C$2:$C$1048576,MATCH($N1356&amp;O1356,지갑!$J$2:$J$1048576,0))) = TRUE, "", INDEX(지갑!$C$2:$C$1048576,MATCH($N1356&amp;O1356,지갑!$J$2:$J$1048576,0))),"")</f>
        <v>Upbit</v>
      </c>
      <c r="R1356" s="6" t="str">
        <f>IF(ISBLANK(N1356)=FALSE,IF(ISERROR(INDEX(지갑!$D$2:$D$1048576,MATCH($N1356&amp;O1356,지갑!$J$2:$J$1048576,0))) = TRUE, "", INDEX(지갑!$D$2:$D$1048576,MATCH($N1356&amp;O1356,지갑!$J$2:$J$1048576,0))),"")</f>
        <v>용범</v>
      </c>
      <c r="S1356" s="6" t="s">
        <v>3220</v>
      </c>
      <c r="T1356" s="52">
        <v>44627.337592592594</v>
      </c>
      <c r="U1356" s="2" t="str">
        <f t="shared" si="114"/>
        <v>2022-03-07</v>
      </c>
    </row>
    <row r="1357" spans="1:21">
      <c r="A1357" s="5" t="s">
        <v>3</v>
      </c>
      <c r="B1357" s="5" t="s">
        <v>67</v>
      </c>
      <c r="C1357" s="5" t="s">
        <v>24</v>
      </c>
      <c r="D1357" s="2" t="str">
        <f>'(참고) Index'!$E$9</f>
        <v>Main</v>
      </c>
      <c r="E1357" s="5">
        <v>10012</v>
      </c>
      <c r="F1357" s="2" t="str">
        <f t="shared" si="113"/>
        <v>ATOM</v>
      </c>
      <c r="G1357" s="2" t="str">
        <f>IF(INDEX(지갑!$H:$H,MATCH(A1357&amp;B1357&amp;C1357&amp;D1357&amp;E1357&amp;F1357&amp;H1357,지갑!$K:$K,0))=0, "",INDEX(지갑!$H:$H,MATCH(A1357&amp;B1357&amp;C1357&amp;D1357&amp;E1357&amp;F1357&amp;H1357,지갑!$K:$K,0)))</f>
        <v>cosmos15v50ymp6n5dn73erkqtmq0u8adpl8d3ujv2e74</v>
      </c>
      <c r="H1357" s="5">
        <v>101230448</v>
      </c>
      <c r="K1357" s="6" t="s">
        <v>70</v>
      </c>
      <c r="L1357" s="6" t="s">
        <v>70</v>
      </c>
      <c r="M1357" s="9">
        <v>66.995000000000005</v>
      </c>
      <c r="N1357" s="6" t="s">
        <v>240</v>
      </c>
      <c r="O1357" s="6" t="s">
        <v>72</v>
      </c>
      <c r="P1357" s="6" t="str">
        <f>IF(ISBLANK(N1357)=FALSE,IF(ISERROR(INDEX(지갑!$B$2:$B$1048576,MATCH($N1357&amp;O1357,지갑!$J$2:$J$1048576,0))) = TRUE, "", INDEX(지갑!$B$2:$B$1048576,MATCH($N1357&amp;O1357,지갑!$J$2:$J$1048576,0))),"")</f>
        <v>exchange</v>
      </c>
      <c r="Q1357" s="6" t="str">
        <f>IF(ISBLANK(N1357)=FALSE,IF(ISERROR(INDEX(지갑!$C$2:$C$1048576,MATCH($N1357&amp;O1357,지갑!$J$2:$J$1048576,0))) = TRUE, "", INDEX(지갑!$C$2:$C$1048576,MATCH($N1357&amp;O1357,지갑!$J$2:$J$1048576,0))),"")</f>
        <v>Upbit</v>
      </c>
      <c r="R1357" s="6" t="str">
        <f>IF(ISBLANK(N1357)=FALSE,IF(ISERROR(INDEX(지갑!$D$2:$D$1048576,MATCH($N1357&amp;O1357,지갑!$J$2:$J$1048576,0))) = TRUE, "", INDEX(지갑!$D$2:$D$1048576,MATCH($N1357&amp;O1357,지갑!$J$2:$J$1048576,0))),"")</f>
        <v>용범</v>
      </c>
      <c r="S1357" s="6" t="s">
        <v>3221</v>
      </c>
      <c r="T1357" s="52">
        <v>44627.287858796299</v>
      </c>
      <c r="U1357" s="2" t="str">
        <f t="shared" si="114"/>
        <v>2022-03-07</v>
      </c>
    </row>
    <row r="1358" spans="1:21">
      <c r="A1358" s="5" t="s">
        <v>3</v>
      </c>
      <c r="B1358" s="5" t="s">
        <v>67</v>
      </c>
      <c r="C1358" s="5" t="s">
        <v>24</v>
      </c>
      <c r="D1358" s="2" t="str">
        <f>'(참고) Index'!$E$9</f>
        <v>Main</v>
      </c>
      <c r="E1358" s="5">
        <v>10012</v>
      </c>
      <c r="F1358" s="2" t="str">
        <f t="shared" si="113"/>
        <v>ATOM</v>
      </c>
      <c r="G1358" s="2" t="str">
        <f>IF(INDEX(지갑!$H:$H,MATCH(A1358&amp;B1358&amp;C1358&amp;D1358&amp;E1358&amp;F1358&amp;H1358,지갑!$K:$K,0))=0, "",INDEX(지갑!$H:$H,MATCH(A1358&amp;B1358&amp;C1358&amp;D1358&amp;E1358&amp;F1358&amp;H1358,지갑!$K:$K,0)))</f>
        <v>cosmos15v50ymp6n5dn73erkqtmq0u8adpl8d3ujv2e74</v>
      </c>
      <c r="H1358" s="5">
        <v>101230448</v>
      </c>
      <c r="K1358" s="6" t="s">
        <v>70</v>
      </c>
      <c r="L1358" s="6" t="s">
        <v>70</v>
      </c>
      <c r="M1358" s="9">
        <v>92.995000000000005</v>
      </c>
      <c r="N1358" s="6" t="s">
        <v>240</v>
      </c>
      <c r="O1358" s="6" t="s">
        <v>72</v>
      </c>
      <c r="P1358" s="6" t="str">
        <f>IF(ISBLANK(N1358)=FALSE,IF(ISERROR(INDEX(지갑!$B$2:$B$1048576,MATCH($N1358&amp;O1358,지갑!$J$2:$J$1048576,0))) = TRUE, "", INDEX(지갑!$B$2:$B$1048576,MATCH($N1358&amp;O1358,지갑!$J$2:$J$1048576,0))),"")</f>
        <v>exchange</v>
      </c>
      <c r="Q1358" s="6" t="str">
        <f>IF(ISBLANK(N1358)=FALSE,IF(ISERROR(INDEX(지갑!$C$2:$C$1048576,MATCH($N1358&amp;O1358,지갑!$J$2:$J$1048576,0))) = TRUE, "", INDEX(지갑!$C$2:$C$1048576,MATCH($N1358&amp;O1358,지갑!$J$2:$J$1048576,0))),"")</f>
        <v>Upbit</v>
      </c>
      <c r="R1358" s="6" t="str">
        <f>IF(ISBLANK(N1358)=FALSE,IF(ISERROR(INDEX(지갑!$D$2:$D$1048576,MATCH($N1358&amp;O1358,지갑!$J$2:$J$1048576,0))) = TRUE, "", INDEX(지갑!$D$2:$D$1048576,MATCH($N1358&amp;O1358,지갑!$J$2:$J$1048576,0))),"")</f>
        <v>용범</v>
      </c>
      <c r="S1358" s="6" t="s">
        <v>3222</v>
      </c>
      <c r="T1358" s="52">
        <v>44627.287129629629</v>
      </c>
      <c r="U1358" s="2" t="str">
        <f t="shared" si="114"/>
        <v>2022-03-07</v>
      </c>
    </row>
    <row r="1359" spans="1:21">
      <c r="A1359" s="5" t="s">
        <v>3</v>
      </c>
      <c r="B1359" s="5" t="s">
        <v>67</v>
      </c>
      <c r="C1359" s="5" t="s">
        <v>24</v>
      </c>
      <c r="D1359" s="2" t="str">
        <f>'(참고) Index'!$E$9</f>
        <v>Main</v>
      </c>
      <c r="E1359" s="5">
        <v>10012</v>
      </c>
      <c r="F1359" s="2" t="str">
        <f t="shared" si="113"/>
        <v>ATOM</v>
      </c>
      <c r="G1359" s="2" t="str">
        <f>IF(INDEX(지갑!$H:$H,MATCH(A1359&amp;B1359&amp;C1359&amp;D1359&amp;E1359&amp;F1359&amp;H1359,지갑!$K:$K,0))=0, "",INDEX(지갑!$H:$H,MATCH(A1359&amp;B1359&amp;C1359&amp;D1359&amp;E1359&amp;F1359&amp;H1359,지갑!$K:$K,0)))</f>
        <v>cosmos15v50ymp6n5dn73erkqtmq0u8adpl8d3ujv2e74</v>
      </c>
      <c r="H1359" s="5">
        <v>101230448</v>
      </c>
      <c r="K1359" s="6" t="s">
        <v>70</v>
      </c>
      <c r="L1359" s="6" t="s">
        <v>70</v>
      </c>
      <c r="M1359" s="9">
        <v>121.995</v>
      </c>
      <c r="N1359" s="6" t="s">
        <v>240</v>
      </c>
      <c r="O1359" s="6" t="s">
        <v>72</v>
      </c>
      <c r="P1359" s="6" t="str">
        <f>IF(ISBLANK(N1359)=FALSE,IF(ISERROR(INDEX(지갑!$B$2:$B$1048576,MATCH($N1359&amp;O1359,지갑!$J$2:$J$1048576,0))) = TRUE, "", INDEX(지갑!$B$2:$B$1048576,MATCH($N1359&amp;O1359,지갑!$J$2:$J$1048576,0))),"")</f>
        <v>exchange</v>
      </c>
      <c r="Q1359" s="6" t="str">
        <f>IF(ISBLANK(N1359)=FALSE,IF(ISERROR(INDEX(지갑!$C$2:$C$1048576,MATCH($N1359&amp;O1359,지갑!$J$2:$J$1048576,0))) = TRUE, "", INDEX(지갑!$C$2:$C$1048576,MATCH($N1359&amp;O1359,지갑!$J$2:$J$1048576,0))),"")</f>
        <v>Upbit</v>
      </c>
      <c r="R1359" s="6" t="str">
        <f>IF(ISBLANK(N1359)=FALSE,IF(ISERROR(INDEX(지갑!$D$2:$D$1048576,MATCH($N1359&amp;O1359,지갑!$J$2:$J$1048576,0))) = TRUE, "", INDEX(지갑!$D$2:$D$1048576,MATCH($N1359&amp;O1359,지갑!$J$2:$J$1048576,0))),"")</f>
        <v>용범</v>
      </c>
      <c r="S1359" s="6" t="s">
        <v>3223</v>
      </c>
      <c r="T1359" s="52">
        <v>44627.199525462966</v>
      </c>
      <c r="U1359" s="2" t="str">
        <f t="shared" si="114"/>
        <v>2022-03-07</v>
      </c>
    </row>
    <row r="1360" spans="1:21">
      <c r="A1360" s="5" t="s">
        <v>3</v>
      </c>
      <c r="B1360" s="5" t="s">
        <v>67</v>
      </c>
      <c r="C1360" s="5" t="s">
        <v>24</v>
      </c>
      <c r="D1360" s="2" t="str">
        <f>'(참고) Index'!$E$9</f>
        <v>Main</v>
      </c>
      <c r="E1360" s="5">
        <v>10012</v>
      </c>
      <c r="F1360" s="2" t="str">
        <f t="shared" si="113"/>
        <v>ATOM</v>
      </c>
      <c r="G1360" s="2" t="str">
        <f>IF(INDEX(지갑!$H:$H,MATCH(A1360&amp;B1360&amp;C1360&amp;D1360&amp;E1360&amp;F1360&amp;H1360,지갑!$K:$K,0))=0, "",INDEX(지갑!$H:$H,MATCH(A1360&amp;B1360&amp;C1360&amp;D1360&amp;E1360&amp;F1360&amp;H1360,지갑!$K:$K,0)))</f>
        <v>cosmos15v50ymp6n5dn73erkqtmq0u8adpl8d3ujv2e74</v>
      </c>
      <c r="H1360" s="5">
        <v>101230448</v>
      </c>
      <c r="K1360" s="6" t="s">
        <v>70</v>
      </c>
      <c r="L1360" s="6" t="s">
        <v>70</v>
      </c>
      <c r="M1360" s="9">
        <v>60.994999999999997</v>
      </c>
      <c r="N1360" s="6" t="s">
        <v>240</v>
      </c>
      <c r="O1360" s="6" t="s">
        <v>72</v>
      </c>
      <c r="P1360" s="6" t="str">
        <f>IF(ISBLANK(N1360)=FALSE,IF(ISERROR(INDEX(지갑!$B$2:$B$1048576,MATCH($N1360&amp;O1360,지갑!$J$2:$J$1048576,0))) = TRUE, "", INDEX(지갑!$B$2:$B$1048576,MATCH($N1360&amp;O1360,지갑!$J$2:$J$1048576,0))),"")</f>
        <v>exchange</v>
      </c>
      <c r="Q1360" s="6" t="str">
        <f>IF(ISBLANK(N1360)=FALSE,IF(ISERROR(INDEX(지갑!$C$2:$C$1048576,MATCH($N1360&amp;O1360,지갑!$J$2:$J$1048576,0))) = TRUE, "", INDEX(지갑!$C$2:$C$1048576,MATCH($N1360&amp;O1360,지갑!$J$2:$J$1048576,0))),"")</f>
        <v>Upbit</v>
      </c>
      <c r="R1360" s="6" t="str">
        <f>IF(ISBLANK(N1360)=FALSE,IF(ISERROR(INDEX(지갑!$D$2:$D$1048576,MATCH($N1360&amp;O1360,지갑!$J$2:$J$1048576,0))) = TRUE, "", INDEX(지갑!$D$2:$D$1048576,MATCH($N1360&amp;O1360,지갑!$J$2:$J$1048576,0))),"")</f>
        <v>용범</v>
      </c>
      <c r="S1360" s="6" t="s">
        <v>3224</v>
      </c>
      <c r="T1360" s="52">
        <v>44626.932592592595</v>
      </c>
      <c r="U1360" s="2" t="str">
        <f t="shared" si="114"/>
        <v>2022-03-06</v>
      </c>
    </row>
    <row r="1361" spans="1:21">
      <c r="A1361" s="5" t="s">
        <v>3</v>
      </c>
      <c r="B1361" s="5" t="s">
        <v>67</v>
      </c>
      <c r="C1361" s="5" t="s">
        <v>24</v>
      </c>
      <c r="D1361" s="2" t="str">
        <f>'(참고) Index'!$E$9</f>
        <v>Main</v>
      </c>
      <c r="E1361" s="5">
        <v>10012</v>
      </c>
      <c r="F1361" s="2" t="str">
        <f t="shared" si="113"/>
        <v>ATOM</v>
      </c>
      <c r="G1361" s="2" t="str">
        <f>IF(INDEX(지갑!$H:$H,MATCH(A1361&amp;B1361&amp;C1361&amp;D1361&amp;E1361&amp;F1361&amp;H1361,지갑!$K:$K,0))=0, "",INDEX(지갑!$H:$H,MATCH(A1361&amp;B1361&amp;C1361&amp;D1361&amp;E1361&amp;F1361&amp;H1361,지갑!$K:$K,0)))</f>
        <v>cosmos15v50ymp6n5dn73erkqtmq0u8adpl8d3ujv2e74</v>
      </c>
      <c r="H1361" s="5">
        <v>101230448</v>
      </c>
      <c r="K1361" s="6" t="s">
        <v>70</v>
      </c>
      <c r="L1361" s="6" t="s">
        <v>70</v>
      </c>
      <c r="M1361" s="9">
        <v>94.995000000000005</v>
      </c>
      <c r="N1361" s="6" t="s">
        <v>240</v>
      </c>
      <c r="O1361" s="6" t="s">
        <v>72</v>
      </c>
      <c r="P1361" s="6" t="str">
        <f>IF(ISBLANK(N1361)=FALSE,IF(ISERROR(INDEX(지갑!$B$2:$B$1048576,MATCH($N1361&amp;O1361,지갑!$J$2:$J$1048576,0))) = TRUE, "", INDEX(지갑!$B$2:$B$1048576,MATCH($N1361&amp;O1361,지갑!$J$2:$J$1048576,0))),"")</f>
        <v>exchange</v>
      </c>
      <c r="Q1361" s="6" t="str">
        <f>IF(ISBLANK(N1361)=FALSE,IF(ISERROR(INDEX(지갑!$C$2:$C$1048576,MATCH($N1361&amp;O1361,지갑!$J$2:$J$1048576,0))) = TRUE, "", INDEX(지갑!$C$2:$C$1048576,MATCH($N1361&amp;O1361,지갑!$J$2:$J$1048576,0))),"")</f>
        <v>Upbit</v>
      </c>
      <c r="R1361" s="6" t="str">
        <f>IF(ISBLANK(N1361)=FALSE,IF(ISERROR(INDEX(지갑!$D$2:$D$1048576,MATCH($N1361&amp;O1361,지갑!$J$2:$J$1048576,0))) = TRUE, "", INDEX(지갑!$D$2:$D$1048576,MATCH($N1361&amp;O1361,지갑!$J$2:$J$1048576,0))),"")</f>
        <v>용범</v>
      </c>
      <c r="S1361" s="6" t="s">
        <v>3225</v>
      </c>
      <c r="T1361" s="52">
        <v>44626.931851851848</v>
      </c>
      <c r="U1361" s="2" t="str">
        <f t="shared" si="114"/>
        <v>2022-03-06</v>
      </c>
    </row>
    <row r="1362" spans="1:21">
      <c r="A1362" s="5" t="s">
        <v>3</v>
      </c>
      <c r="B1362" s="5" t="s">
        <v>67</v>
      </c>
      <c r="C1362" s="5" t="s">
        <v>24</v>
      </c>
      <c r="D1362" s="2" t="str">
        <f>'(참고) Index'!$E$9</f>
        <v>Main</v>
      </c>
      <c r="E1362" s="5">
        <v>10012</v>
      </c>
      <c r="F1362" s="2" t="str">
        <f t="shared" si="113"/>
        <v>ATOM</v>
      </c>
      <c r="G1362" s="2" t="str">
        <f>IF(INDEX(지갑!$H:$H,MATCH(A1362&amp;B1362&amp;C1362&amp;D1362&amp;E1362&amp;F1362&amp;H1362,지갑!$K:$K,0))=0, "",INDEX(지갑!$H:$H,MATCH(A1362&amp;B1362&amp;C1362&amp;D1362&amp;E1362&amp;F1362&amp;H1362,지갑!$K:$K,0)))</f>
        <v>cosmos15v50ymp6n5dn73erkqtmq0u8adpl8d3ujv2e74</v>
      </c>
      <c r="H1362" s="5">
        <v>101230448</v>
      </c>
      <c r="K1362" s="6" t="s">
        <v>70</v>
      </c>
      <c r="L1362" s="6" t="s">
        <v>70</v>
      </c>
      <c r="M1362" s="9">
        <v>93.995000000000005</v>
      </c>
      <c r="N1362" s="6" t="s">
        <v>240</v>
      </c>
      <c r="O1362" s="6" t="s">
        <v>72</v>
      </c>
      <c r="P1362" s="6" t="str">
        <f>IF(ISBLANK(N1362)=FALSE,IF(ISERROR(INDEX(지갑!$B$2:$B$1048576,MATCH($N1362&amp;O1362,지갑!$J$2:$J$1048576,0))) = TRUE, "", INDEX(지갑!$B$2:$B$1048576,MATCH($N1362&amp;O1362,지갑!$J$2:$J$1048576,0))),"")</f>
        <v>exchange</v>
      </c>
      <c r="Q1362" s="6" t="str">
        <f>IF(ISBLANK(N1362)=FALSE,IF(ISERROR(INDEX(지갑!$C$2:$C$1048576,MATCH($N1362&amp;O1362,지갑!$J$2:$J$1048576,0))) = TRUE, "", INDEX(지갑!$C$2:$C$1048576,MATCH($N1362&amp;O1362,지갑!$J$2:$J$1048576,0))),"")</f>
        <v>Upbit</v>
      </c>
      <c r="R1362" s="6" t="str">
        <f>IF(ISBLANK(N1362)=FALSE,IF(ISERROR(INDEX(지갑!$D$2:$D$1048576,MATCH($N1362&amp;O1362,지갑!$J$2:$J$1048576,0))) = TRUE, "", INDEX(지갑!$D$2:$D$1048576,MATCH($N1362&amp;O1362,지갑!$J$2:$J$1048576,0))),"")</f>
        <v>용범</v>
      </c>
      <c r="S1362" s="6" t="s">
        <v>3226</v>
      </c>
      <c r="T1362" s="52">
        <v>44626.825127314813</v>
      </c>
      <c r="U1362" s="2" t="str">
        <f t="shared" si="114"/>
        <v>2022-03-06</v>
      </c>
    </row>
    <row r="1363" spans="1:21">
      <c r="A1363" s="5" t="s">
        <v>3</v>
      </c>
      <c r="B1363" s="5" t="s">
        <v>67</v>
      </c>
      <c r="C1363" s="5" t="s">
        <v>24</v>
      </c>
      <c r="D1363" s="2" t="str">
        <f>'(참고) Index'!$E$9</f>
        <v>Main</v>
      </c>
      <c r="E1363" s="5">
        <v>10012</v>
      </c>
      <c r="F1363" s="2" t="str">
        <f t="shared" si="113"/>
        <v>XRP</v>
      </c>
      <c r="G1363" s="2" t="str">
        <f>IF(INDEX(지갑!$H:$H,MATCH(A1363&amp;B1363&amp;C1363&amp;D1363&amp;E1363&amp;F1363&amp;H1363,지갑!$K:$K,0))=0, "",INDEX(지갑!$H:$H,MATCH(A1363&amp;B1363&amp;C1363&amp;D1363&amp;E1363&amp;F1363&amp;H1363,지갑!$K:$K,0)))</f>
        <v>rEb8TK3gBgk5auZkwc6sHnwrGVJH8DuaLh</v>
      </c>
      <c r="H1363" s="5">
        <v>105711647</v>
      </c>
      <c r="K1363" s="6" t="s">
        <v>10</v>
      </c>
      <c r="L1363" s="6" t="s">
        <v>10</v>
      </c>
      <c r="M1363" s="9">
        <v>3318.75</v>
      </c>
      <c r="N1363" s="6" t="s">
        <v>243</v>
      </c>
      <c r="O1363" s="6">
        <v>2928323236</v>
      </c>
      <c r="P1363" s="6" t="str">
        <f>IF(ISBLANK(N1363)=FALSE,IF(ISERROR(INDEX(지갑!$B$2:$B$1048576,MATCH($N1363&amp;O1363,지갑!$J$2:$J$1048576,0))) = TRUE, "", INDEX(지갑!$B$2:$B$1048576,MATCH($N1363&amp;O1363,지갑!$J$2:$J$1048576,0))),"")</f>
        <v>exchange</v>
      </c>
      <c r="Q1363" s="6" t="str">
        <f>IF(ISBLANK(N1363)=FALSE,IF(ISERROR(INDEX(지갑!$C$2:$C$1048576,MATCH($N1363&amp;O1363,지갑!$J$2:$J$1048576,0))) = TRUE, "", INDEX(지갑!$C$2:$C$1048576,MATCH($N1363&amp;O1363,지갑!$J$2:$J$1048576,0))),"")</f>
        <v>Upbit</v>
      </c>
      <c r="R1363" s="6" t="str">
        <f>IF(ISBLANK(N1363)=FALSE,IF(ISERROR(INDEX(지갑!$D$2:$D$1048576,MATCH($N1363&amp;O1363,지갑!$J$2:$J$1048576,0))) = TRUE, "", INDEX(지갑!$D$2:$D$1048576,MATCH($N1363&amp;O1363,지갑!$J$2:$J$1048576,0))),"")</f>
        <v>용범</v>
      </c>
      <c r="S1363" s="6" t="s">
        <v>2441</v>
      </c>
      <c r="T1363" s="52">
        <v>44626.795555555553</v>
      </c>
      <c r="U1363" s="2" t="str">
        <f t="shared" si="114"/>
        <v>2022-03-06</v>
      </c>
    </row>
    <row r="1364" spans="1:21">
      <c r="A1364" s="5" t="s">
        <v>3</v>
      </c>
      <c r="B1364" s="5" t="s">
        <v>67</v>
      </c>
      <c r="C1364" s="5" t="s">
        <v>24</v>
      </c>
      <c r="D1364" s="2" t="str">
        <f>'(참고) Index'!$E$9</f>
        <v>Main</v>
      </c>
      <c r="E1364" s="5">
        <v>10012</v>
      </c>
      <c r="F1364" s="2" t="str">
        <f t="shared" si="113"/>
        <v>ATOM</v>
      </c>
      <c r="G1364" s="2" t="str">
        <f>IF(INDEX(지갑!$H:$H,MATCH(A1364&amp;B1364&amp;C1364&amp;D1364&amp;E1364&amp;F1364&amp;H1364,지갑!$K:$K,0))=0, "",INDEX(지갑!$H:$H,MATCH(A1364&amp;B1364&amp;C1364&amp;D1364&amp;E1364&amp;F1364&amp;H1364,지갑!$K:$K,0)))</f>
        <v>cosmos15v50ymp6n5dn73erkqtmq0u8adpl8d3ujv2e74</v>
      </c>
      <c r="H1364" s="5">
        <v>101230448</v>
      </c>
      <c r="K1364" s="6" t="s">
        <v>70</v>
      </c>
      <c r="L1364" s="6" t="s">
        <v>70</v>
      </c>
      <c r="M1364" s="9">
        <v>92.995000000000005</v>
      </c>
      <c r="N1364" s="6" t="s">
        <v>240</v>
      </c>
      <c r="O1364" s="6" t="s">
        <v>72</v>
      </c>
      <c r="P1364" s="6" t="str">
        <f>IF(ISBLANK(N1364)=FALSE,IF(ISERROR(INDEX(지갑!$B$2:$B$1048576,MATCH($N1364&amp;O1364,지갑!$J$2:$J$1048576,0))) = TRUE, "", INDEX(지갑!$B$2:$B$1048576,MATCH($N1364&amp;O1364,지갑!$J$2:$J$1048576,0))),"")</f>
        <v>exchange</v>
      </c>
      <c r="Q1364" s="6" t="str">
        <f>IF(ISBLANK(N1364)=FALSE,IF(ISERROR(INDEX(지갑!$C$2:$C$1048576,MATCH($N1364&amp;O1364,지갑!$J$2:$J$1048576,0))) = TRUE, "", INDEX(지갑!$C$2:$C$1048576,MATCH($N1364&amp;O1364,지갑!$J$2:$J$1048576,0))),"")</f>
        <v>Upbit</v>
      </c>
      <c r="R1364" s="6" t="str">
        <f>IF(ISBLANK(N1364)=FALSE,IF(ISERROR(INDEX(지갑!$D$2:$D$1048576,MATCH($N1364&amp;O1364,지갑!$J$2:$J$1048576,0))) = TRUE, "", INDEX(지갑!$D$2:$D$1048576,MATCH($N1364&amp;O1364,지갑!$J$2:$J$1048576,0))),"")</f>
        <v>용범</v>
      </c>
      <c r="S1364" s="6" t="s">
        <v>3227</v>
      </c>
      <c r="T1364" s="52">
        <v>44626.793090277781</v>
      </c>
      <c r="U1364" s="2" t="str">
        <f t="shared" si="114"/>
        <v>2022-03-06</v>
      </c>
    </row>
    <row r="1365" spans="1:21">
      <c r="A1365" s="5" t="s">
        <v>3</v>
      </c>
      <c r="B1365" s="5" t="s">
        <v>67</v>
      </c>
      <c r="C1365" s="5" t="s">
        <v>24</v>
      </c>
      <c r="D1365" s="2" t="str">
        <f>'(참고) Index'!$E$9</f>
        <v>Main</v>
      </c>
      <c r="E1365" s="5">
        <v>10012</v>
      </c>
      <c r="F1365" s="2" t="str">
        <f t="shared" si="113"/>
        <v>XRP</v>
      </c>
      <c r="G1365" s="2" t="str">
        <f>IF(INDEX(지갑!$H:$H,MATCH(A1365&amp;B1365&amp;C1365&amp;D1365&amp;E1365&amp;F1365&amp;H1365,지갑!$K:$K,0))=0, "",INDEX(지갑!$H:$H,MATCH(A1365&amp;B1365&amp;C1365&amp;D1365&amp;E1365&amp;F1365&amp;H1365,지갑!$K:$K,0)))</f>
        <v>rEb8TK3gBgk5auZkwc6sHnwrGVJH8DuaLh</v>
      </c>
      <c r="H1365" s="5">
        <v>105711647</v>
      </c>
      <c r="K1365" s="6" t="s">
        <v>10</v>
      </c>
      <c r="L1365" s="6" t="s">
        <v>10</v>
      </c>
      <c r="M1365" s="9">
        <v>4754.75</v>
      </c>
      <c r="N1365" s="6" t="s">
        <v>243</v>
      </c>
      <c r="O1365" s="6">
        <v>2928323236</v>
      </c>
      <c r="P1365" s="6" t="str">
        <f>IF(ISBLANK(N1365)=FALSE,IF(ISERROR(INDEX(지갑!$B$2:$B$1048576,MATCH($N1365&amp;O1365,지갑!$J$2:$J$1048576,0))) = TRUE, "", INDEX(지갑!$B$2:$B$1048576,MATCH($N1365&amp;O1365,지갑!$J$2:$J$1048576,0))),"")</f>
        <v>exchange</v>
      </c>
      <c r="Q1365" s="6" t="str">
        <f>IF(ISBLANK(N1365)=FALSE,IF(ISERROR(INDEX(지갑!$C$2:$C$1048576,MATCH($N1365&amp;O1365,지갑!$J$2:$J$1048576,0))) = TRUE, "", INDEX(지갑!$C$2:$C$1048576,MATCH($N1365&amp;O1365,지갑!$J$2:$J$1048576,0))),"")</f>
        <v>Upbit</v>
      </c>
      <c r="R1365" s="6" t="str">
        <f>IF(ISBLANK(N1365)=FALSE,IF(ISERROR(INDEX(지갑!$D$2:$D$1048576,MATCH($N1365&amp;O1365,지갑!$J$2:$J$1048576,0))) = TRUE, "", INDEX(지갑!$D$2:$D$1048576,MATCH($N1365&amp;O1365,지갑!$J$2:$J$1048576,0))),"")</f>
        <v>용범</v>
      </c>
      <c r="S1365" s="6" t="s">
        <v>2444</v>
      </c>
      <c r="T1365" s="52">
        <v>44626.7659375</v>
      </c>
      <c r="U1365" s="2" t="str">
        <f t="shared" si="114"/>
        <v>2022-03-06</v>
      </c>
    </row>
    <row r="1366" spans="1:21">
      <c r="A1366" s="5" t="s">
        <v>3</v>
      </c>
      <c r="B1366" s="5" t="s">
        <v>67</v>
      </c>
      <c r="C1366" s="5" t="s">
        <v>24</v>
      </c>
      <c r="D1366" s="2" t="str">
        <f>'(참고) Index'!$E$9</f>
        <v>Main</v>
      </c>
      <c r="E1366" s="5">
        <v>10012</v>
      </c>
      <c r="F1366" s="2" t="str">
        <f t="shared" si="113"/>
        <v>ATOM</v>
      </c>
      <c r="G1366" s="2" t="str">
        <f>IF(INDEX(지갑!$H:$H,MATCH(A1366&amp;B1366&amp;C1366&amp;D1366&amp;E1366&amp;F1366&amp;H1366,지갑!$K:$K,0))=0, "",INDEX(지갑!$H:$H,MATCH(A1366&amp;B1366&amp;C1366&amp;D1366&amp;E1366&amp;F1366&amp;H1366,지갑!$K:$K,0)))</f>
        <v>cosmos15v50ymp6n5dn73erkqtmq0u8adpl8d3ujv2e74</v>
      </c>
      <c r="H1366" s="5">
        <v>101230448</v>
      </c>
      <c r="K1366" s="6" t="s">
        <v>70</v>
      </c>
      <c r="L1366" s="6" t="s">
        <v>70</v>
      </c>
      <c r="M1366" s="9">
        <v>85.995000000000005</v>
      </c>
      <c r="N1366" s="6" t="s">
        <v>240</v>
      </c>
      <c r="O1366" s="6" t="s">
        <v>72</v>
      </c>
      <c r="P1366" s="6" t="str">
        <f>IF(ISBLANK(N1366)=FALSE,IF(ISERROR(INDEX(지갑!$B$2:$B$1048576,MATCH($N1366&amp;O1366,지갑!$J$2:$J$1048576,0))) = TRUE, "", INDEX(지갑!$B$2:$B$1048576,MATCH($N1366&amp;O1366,지갑!$J$2:$J$1048576,0))),"")</f>
        <v>exchange</v>
      </c>
      <c r="Q1366" s="6" t="str">
        <f>IF(ISBLANK(N1366)=FALSE,IF(ISERROR(INDEX(지갑!$C$2:$C$1048576,MATCH($N1366&amp;O1366,지갑!$J$2:$J$1048576,0))) = TRUE, "", INDEX(지갑!$C$2:$C$1048576,MATCH($N1366&amp;O1366,지갑!$J$2:$J$1048576,0))),"")</f>
        <v>Upbit</v>
      </c>
      <c r="R1366" s="6" t="str">
        <f>IF(ISBLANK(N1366)=FALSE,IF(ISERROR(INDEX(지갑!$D$2:$D$1048576,MATCH($N1366&amp;O1366,지갑!$J$2:$J$1048576,0))) = TRUE, "", INDEX(지갑!$D$2:$D$1048576,MATCH($N1366&amp;O1366,지갑!$J$2:$J$1048576,0))),"")</f>
        <v>용범</v>
      </c>
      <c r="S1366" s="6" t="s">
        <v>3228</v>
      </c>
      <c r="T1366" s="52">
        <v>44626.765196759261</v>
      </c>
      <c r="U1366" s="2" t="str">
        <f t="shared" si="114"/>
        <v>2022-03-06</v>
      </c>
    </row>
    <row r="1367" spans="1:21">
      <c r="A1367" s="5" t="s">
        <v>3</v>
      </c>
      <c r="B1367" s="5" t="s">
        <v>67</v>
      </c>
      <c r="C1367" s="5" t="s">
        <v>24</v>
      </c>
      <c r="D1367" s="2" t="str">
        <f>'(참고) Index'!$E$9</f>
        <v>Main</v>
      </c>
      <c r="E1367" s="5">
        <v>10012</v>
      </c>
      <c r="F1367" s="2" t="str">
        <f t="shared" si="113"/>
        <v>ATOM</v>
      </c>
      <c r="G1367" s="2" t="str">
        <f>IF(INDEX(지갑!$H:$H,MATCH(A1367&amp;B1367&amp;C1367&amp;D1367&amp;E1367&amp;F1367&amp;H1367,지갑!$K:$K,0))=0, "",INDEX(지갑!$H:$H,MATCH(A1367&amp;B1367&amp;C1367&amp;D1367&amp;E1367&amp;F1367&amp;H1367,지갑!$K:$K,0)))</f>
        <v>cosmos15v50ymp6n5dn73erkqtmq0u8adpl8d3ujv2e74</v>
      </c>
      <c r="H1367" s="5">
        <v>101230448</v>
      </c>
      <c r="K1367" s="6" t="s">
        <v>70</v>
      </c>
      <c r="L1367" s="6" t="s">
        <v>70</v>
      </c>
      <c r="M1367" s="9">
        <v>87.995000000000005</v>
      </c>
      <c r="N1367" s="6" t="s">
        <v>240</v>
      </c>
      <c r="O1367" s="6" t="s">
        <v>72</v>
      </c>
      <c r="P1367" s="6" t="str">
        <f>IF(ISBLANK(N1367)=FALSE,IF(ISERROR(INDEX(지갑!$B$2:$B$1048576,MATCH($N1367&amp;O1367,지갑!$J$2:$J$1048576,0))) = TRUE, "", INDEX(지갑!$B$2:$B$1048576,MATCH($N1367&amp;O1367,지갑!$J$2:$J$1048576,0))),"")</f>
        <v>exchange</v>
      </c>
      <c r="Q1367" s="6" t="str">
        <f>IF(ISBLANK(N1367)=FALSE,IF(ISERROR(INDEX(지갑!$C$2:$C$1048576,MATCH($N1367&amp;O1367,지갑!$J$2:$J$1048576,0))) = TRUE, "", INDEX(지갑!$C$2:$C$1048576,MATCH($N1367&amp;O1367,지갑!$J$2:$J$1048576,0))),"")</f>
        <v>Upbit</v>
      </c>
      <c r="R1367" s="6" t="str">
        <f>IF(ISBLANK(N1367)=FALSE,IF(ISERROR(INDEX(지갑!$D$2:$D$1048576,MATCH($N1367&amp;O1367,지갑!$J$2:$J$1048576,0))) = TRUE, "", INDEX(지갑!$D$2:$D$1048576,MATCH($N1367&amp;O1367,지갑!$J$2:$J$1048576,0))),"")</f>
        <v>용범</v>
      </c>
      <c r="S1367" s="6" t="s">
        <v>3229</v>
      </c>
      <c r="T1367" s="52">
        <v>44626.678287037037</v>
      </c>
      <c r="U1367" s="2" t="str">
        <f t="shared" si="114"/>
        <v>2022-03-06</v>
      </c>
    </row>
    <row r="1368" spans="1:21">
      <c r="A1368" s="5" t="s">
        <v>3</v>
      </c>
      <c r="B1368" s="5" t="s">
        <v>67</v>
      </c>
      <c r="C1368" s="5" t="s">
        <v>24</v>
      </c>
      <c r="D1368" s="2" t="str">
        <f>'(참고) Index'!$E$9</f>
        <v>Main</v>
      </c>
      <c r="E1368" s="5">
        <v>10012</v>
      </c>
      <c r="F1368" s="2" t="str">
        <f t="shared" si="113"/>
        <v>ATOM</v>
      </c>
      <c r="G1368" s="2" t="str">
        <f>IF(INDEX(지갑!$H:$H,MATCH(A1368&amp;B1368&amp;C1368&amp;D1368&amp;E1368&amp;F1368&amp;H1368,지갑!$K:$K,0))=0, "",INDEX(지갑!$H:$H,MATCH(A1368&amp;B1368&amp;C1368&amp;D1368&amp;E1368&amp;F1368&amp;H1368,지갑!$K:$K,0)))</f>
        <v>cosmos15v50ymp6n5dn73erkqtmq0u8adpl8d3ujv2e74</v>
      </c>
      <c r="H1368" s="5">
        <v>101230448</v>
      </c>
      <c r="K1368" s="6" t="s">
        <v>70</v>
      </c>
      <c r="L1368" s="6" t="s">
        <v>70</v>
      </c>
      <c r="M1368" s="9">
        <v>70.995000000000005</v>
      </c>
      <c r="N1368" s="6" t="s">
        <v>240</v>
      </c>
      <c r="O1368" s="6" t="s">
        <v>72</v>
      </c>
      <c r="P1368" s="6" t="str">
        <f>IF(ISBLANK(N1368)=FALSE,IF(ISERROR(INDEX(지갑!$B$2:$B$1048576,MATCH($N1368&amp;O1368,지갑!$J$2:$J$1048576,0))) = TRUE, "", INDEX(지갑!$B$2:$B$1048576,MATCH($N1368&amp;O1368,지갑!$J$2:$J$1048576,0))),"")</f>
        <v>exchange</v>
      </c>
      <c r="Q1368" s="6" t="str">
        <f>IF(ISBLANK(N1368)=FALSE,IF(ISERROR(INDEX(지갑!$C$2:$C$1048576,MATCH($N1368&amp;O1368,지갑!$J$2:$J$1048576,0))) = TRUE, "", INDEX(지갑!$C$2:$C$1048576,MATCH($N1368&amp;O1368,지갑!$J$2:$J$1048576,0))),"")</f>
        <v>Upbit</v>
      </c>
      <c r="R1368" s="6" t="str">
        <f>IF(ISBLANK(N1368)=FALSE,IF(ISERROR(INDEX(지갑!$D$2:$D$1048576,MATCH($N1368&amp;O1368,지갑!$J$2:$J$1048576,0))) = TRUE, "", INDEX(지갑!$D$2:$D$1048576,MATCH($N1368&amp;O1368,지갑!$J$2:$J$1048576,0))),"")</f>
        <v>용범</v>
      </c>
      <c r="S1368" s="6" t="s">
        <v>3230</v>
      </c>
      <c r="T1368" s="52">
        <v>44626.665393518517</v>
      </c>
      <c r="U1368" s="2" t="str">
        <f t="shared" si="114"/>
        <v>2022-03-06</v>
      </c>
    </row>
    <row r="1369" spans="1:21">
      <c r="A1369" s="5" t="s">
        <v>3</v>
      </c>
      <c r="B1369" s="5" t="s">
        <v>67</v>
      </c>
      <c r="C1369" s="5" t="s">
        <v>24</v>
      </c>
      <c r="D1369" s="2" t="str">
        <f>'(참고) Index'!$E$9</f>
        <v>Main</v>
      </c>
      <c r="E1369" s="5">
        <v>10012</v>
      </c>
      <c r="F1369" s="2" t="str">
        <f t="shared" si="113"/>
        <v>ATOM</v>
      </c>
      <c r="G1369" s="2" t="str">
        <f>IF(INDEX(지갑!$H:$H,MATCH(A1369&amp;B1369&amp;C1369&amp;D1369&amp;E1369&amp;F1369&amp;H1369,지갑!$K:$K,0))=0, "",INDEX(지갑!$H:$H,MATCH(A1369&amp;B1369&amp;C1369&amp;D1369&amp;E1369&amp;F1369&amp;H1369,지갑!$K:$K,0)))</f>
        <v>cosmos15v50ymp6n5dn73erkqtmq0u8adpl8d3ujv2e74</v>
      </c>
      <c r="H1369" s="5">
        <v>101230448</v>
      </c>
      <c r="K1369" s="6" t="s">
        <v>70</v>
      </c>
      <c r="L1369" s="6" t="s">
        <v>70</v>
      </c>
      <c r="M1369" s="9">
        <v>93.995000000000005</v>
      </c>
      <c r="N1369" s="6" t="s">
        <v>240</v>
      </c>
      <c r="O1369" s="6" t="s">
        <v>72</v>
      </c>
      <c r="P1369" s="6" t="str">
        <f>IF(ISBLANK(N1369)=FALSE,IF(ISERROR(INDEX(지갑!$B$2:$B$1048576,MATCH($N1369&amp;O1369,지갑!$J$2:$J$1048576,0))) = TRUE, "", INDEX(지갑!$B$2:$B$1048576,MATCH($N1369&amp;O1369,지갑!$J$2:$J$1048576,0))),"")</f>
        <v>exchange</v>
      </c>
      <c r="Q1369" s="6" t="str">
        <f>IF(ISBLANK(N1369)=FALSE,IF(ISERROR(INDEX(지갑!$C$2:$C$1048576,MATCH($N1369&amp;O1369,지갑!$J$2:$J$1048576,0))) = TRUE, "", INDEX(지갑!$C$2:$C$1048576,MATCH($N1369&amp;O1369,지갑!$J$2:$J$1048576,0))),"")</f>
        <v>Upbit</v>
      </c>
      <c r="R1369" s="6" t="str">
        <f>IF(ISBLANK(N1369)=FALSE,IF(ISERROR(INDEX(지갑!$D$2:$D$1048576,MATCH($N1369&amp;O1369,지갑!$J$2:$J$1048576,0))) = TRUE, "", INDEX(지갑!$D$2:$D$1048576,MATCH($N1369&amp;O1369,지갑!$J$2:$J$1048576,0))),"")</f>
        <v>용범</v>
      </c>
      <c r="S1369" s="6" t="s">
        <v>3231</v>
      </c>
      <c r="T1369" s="52">
        <v>44626.657708333332</v>
      </c>
      <c r="U1369" s="2" t="str">
        <f t="shared" si="114"/>
        <v>2022-03-06</v>
      </c>
    </row>
    <row r="1370" spans="1:21">
      <c r="A1370" s="5" t="s">
        <v>3</v>
      </c>
      <c r="B1370" s="5" t="s">
        <v>67</v>
      </c>
      <c r="C1370" s="5" t="s">
        <v>24</v>
      </c>
      <c r="D1370" s="2" t="str">
        <f>'(참고) Index'!$E$9</f>
        <v>Main</v>
      </c>
      <c r="E1370" s="5">
        <v>10012</v>
      </c>
      <c r="F1370" s="2" t="str">
        <f t="shared" ref="F1370:F1433" si="115">K1370</f>
        <v>ATOM</v>
      </c>
      <c r="G1370" s="2" t="str">
        <f>IF(INDEX(지갑!$H:$H,MATCH(A1370&amp;B1370&amp;C1370&amp;D1370&amp;E1370&amp;F1370&amp;H1370,지갑!$K:$K,0))=0, "",INDEX(지갑!$H:$H,MATCH(A1370&amp;B1370&amp;C1370&amp;D1370&amp;E1370&amp;F1370&amp;H1370,지갑!$K:$K,0)))</f>
        <v>cosmos15v50ymp6n5dn73erkqtmq0u8adpl8d3ujv2e74</v>
      </c>
      <c r="H1370" s="5">
        <v>101230448</v>
      </c>
      <c r="K1370" s="6" t="s">
        <v>70</v>
      </c>
      <c r="L1370" s="6" t="s">
        <v>70</v>
      </c>
      <c r="M1370" s="9">
        <v>53.994999999999997</v>
      </c>
      <c r="N1370" s="6" t="s">
        <v>240</v>
      </c>
      <c r="O1370" s="6" t="s">
        <v>72</v>
      </c>
      <c r="P1370" s="6" t="str">
        <f>IF(ISBLANK(N1370)=FALSE,IF(ISERROR(INDEX(지갑!$B$2:$B$1048576,MATCH($N1370&amp;O1370,지갑!$J$2:$J$1048576,0))) = TRUE, "", INDEX(지갑!$B$2:$B$1048576,MATCH($N1370&amp;O1370,지갑!$J$2:$J$1048576,0))),"")</f>
        <v>exchange</v>
      </c>
      <c r="Q1370" s="6" t="str">
        <f>IF(ISBLANK(N1370)=FALSE,IF(ISERROR(INDEX(지갑!$C$2:$C$1048576,MATCH($N1370&amp;O1370,지갑!$J$2:$J$1048576,0))) = TRUE, "", INDEX(지갑!$C$2:$C$1048576,MATCH($N1370&amp;O1370,지갑!$J$2:$J$1048576,0))),"")</f>
        <v>Upbit</v>
      </c>
      <c r="R1370" s="6" t="str">
        <f>IF(ISBLANK(N1370)=FALSE,IF(ISERROR(INDEX(지갑!$D$2:$D$1048576,MATCH($N1370&amp;O1370,지갑!$J$2:$J$1048576,0))) = TRUE, "", INDEX(지갑!$D$2:$D$1048576,MATCH($N1370&amp;O1370,지갑!$J$2:$J$1048576,0))),"")</f>
        <v>용범</v>
      </c>
      <c r="S1370" s="6" t="s">
        <v>3232</v>
      </c>
      <c r="T1370" s="52">
        <v>44626.627442129633</v>
      </c>
      <c r="U1370" s="2" t="str">
        <f t="shared" si="114"/>
        <v>2022-03-06</v>
      </c>
    </row>
    <row r="1371" spans="1:21">
      <c r="A1371" s="5" t="s">
        <v>3</v>
      </c>
      <c r="B1371" s="5" t="s">
        <v>67</v>
      </c>
      <c r="C1371" s="5" t="s">
        <v>24</v>
      </c>
      <c r="D1371" s="2" t="str">
        <f>'(참고) Index'!$E$9</f>
        <v>Main</v>
      </c>
      <c r="E1371" s="5">
        <v>10012</v>
      </c>
      <c r="F1371" s="2" t="str">
        <f t="shared" si="115"/>
        <v>ATOM</v>
      </c>
      <c r="G1371" s="2" t="str">
        <f>IF(INDEX(지갑!$H:$H,MATCH(A1371&amp;B1371&amp;C1371&amp;D1371&amp;E1371&amp;F1371&amp;H1371,지갑!$K:$K,0))=0, "",INDEX(지갑!$H:$H,MATCH(A1371&amp;B1371&amp;C1371&amp;D1371&amp;E1371&amp;F1371&amp;H1371,지갑!$K:$K,0)))</f>
        <v>cosmos15v50ymp6n5dn73erkqtmq0u8adpl8d3ujv2e74</v>
      </c>
      <c r="H1371" s="5">
        <v>101230448</v>
      </c>
      <c r="K1371" s="6" t="s">
        <v>70</v>
      </c>
      <c r="L1371" s="6" t="s">
        <v>70</v>
      </c>
      <c r="M1371" s="9">
        <v>84.995000000000005</v>
      </c>
      <c r="N1371" s="6" t="s">
        <v>240</v>
      </c>
      <c r="O1371" s="6" t="s">
        <v>72</v>
      </c>
      <c r="P1371" s="6" t="str">
        <f>IF(ISBLANK(N1371)=FALSE,IF(ISERROR(INDEX(지갑!$B$2:$B$1048576,MATCH($N1371&amp;O1371,지갑!$J$2:$J$1048576,0))) = TRUE, "", INDEX(지갑!$B$2:$B$1048576,MATCH($N1371&amp;O1371,지갑!$J$2:$J$1048576,0))),"")</f>
        <v>exchange</v>
      </c>
      <c r="Q1371" s="6" t="str">
        <f>IF(ISBLANK(N1371)=FALSE,IF(ISERROR(INDEX(지갑!$C$2:$C$1048576,MATCH($N1371&amp;O1371,지갑!$J$2:$J$1048576,0))) = TRUE, "", INDEX(지갑!$C$2:$C$1048576,MATCH($N1371&amp;O1371,지갑!$J$2:$J$1048576,0))),"")</f>
        <v>Upbit</v>
      </c>
      <c r="R1371" s="6" t="str">
        <f>IF(ISBLANK(N1371)=FALSE,IF(ISERROR(INDEX(지갑!$D$2:$D$1048576,MATCH($N1371&amp;O1371,지갑!$J$2:$J$1048576,0))) = TRUE, "", INDEX(지갑!$D$2:$D$1048576,MATCH($N1371&amp;O1371,지갑!$J$2:$J$1048576,0))),"")</f>
        <v>용범</v>
      </c>
      <c r="S1371" s="6" t="s">
        <v>3233</v>
      </c>
      <c r="T1371" s="52">
        <v>44626.626712962963</v>
      </c>
      <c r="U1371" s="2" t="str">
        <f t="shared" si="114"/>
        <v>2022-03-06</v>
      </c>
    </row>
    <row r="1372" spans="1:21">
      <c r="A1372" s="5" t="s">
        <v>3</v>
      </c>
      <c r="B1372" s="5" t="s">
        <v>67</v>
      </c>
      <c r="C1372" s="5" t="s">
        <v>24</v>
      </c>
      <c r="D1372" s="2" t="str">
        <f>'(참고) Index'!$E$9</f>
        <v>Main</v>
      </c>
      <c r="E1372" s="5">
        <v>10012</v>
      </c>
      <c r="F1372" s="2" t="str">
        <f t="shared" si="115"/>
        <v>ATOM</v>
      </c>
      <c r="G1372" s="2" t="str">
        <f>IF(INDEX(지갑!$H:$H,MATCH(A1372&amp;B1372&amp;C1372&amp;D1372&amp;E1372&amp;F1372&amp;H1372,지갑!$K:$K,0))=0, "",INDEX(지갑!$H:$H,MATCH(A1372&amp;B1372&amp;C1372&amp;D1372&amp;E1372&amp;F1372&amp;H1372,지갑!$K:$K,0)))</f>
        <v>cosmos15v50ymp6n5dn73erkqtmq0u8adpl8d3ujv2e74</v>
      </c>
      <c r="H1372" s="5">
        <v>101230448</v>
      </c>
      <c r="K1372" s="6" t="s">
        <v>70</v>
      </c>
      <c r="L1372" s="6" t="s">
        <v>70</v>
      </c>
      <c r="M1372" s="9">
        <v>104.995</v>
      </c>
      <c r="N1372" s="6" t="s">
        <v>240</v>
      </c>
      <c r="O1372" s="6" t="s">
        <v>72</v>
      </c>
      <c r="P1372" s="6" t="str">
        <f>IF(ISBLANK(N1372)=FALSE,IF(ISERROR(INDEX(지갑!$B$2:$B$1048576,MATCH($N1372&amp;O1372,지갑!$J$2:$J$1048576,0))) = TRUE, "", INDEX(지갑!$B$2:$B$1048576,MATCH($N1372&amp;O1372,지갑!$J$2:$J$1048576,0))),"")</f>
        <v>exchange</v>
      </c>
      <c r="Q1372" s="6" t="str">
        <f>IF(ISBLANK(N1372)=FALSE,IF(ISERROR(INDEX(지갑!$C$2:$C$1048576,MATCH($N1372&amp;O1372,지갑!$J$2:$J$1048576,0))) = TRUE, "", INDEX(지갑!$C$2:$C$1048576,MATCH($N1372&amp;O1372,지갑!$J$2:$J$1048576,0))),"")</f>
        <v>Upbit</v>
      </c>
      <c r="R1372" s="6" t="str">
        <f>IF(ISBLANK(N1372)=FALSE,IF(ISERROR(INDEX(지갑!$D$2:$D$1048576,MATCH($N1372&amp;O1372,지갑!$J$2:$J$1048576,0))) = TRUE, "", INDEX(지갑!$D$2:$D$1048576,MATCH($N1372&amp;O1372,지갑!$J$2:$J$1048576,0))),"")</f>
        <v>용범</v>
      </c>
      <c r="S1372" s="6" t="s">
        <v>3234</v>
      </c>
      <c r="T1372" s="52">
        <v>44626.570729166669</v>
      </c>
      <c r="U1372" s="2" t="str">
        <f t="shared" si="114"/>
        <v>2022-03-06</v>
      </c>
    </row>
    <row r="1373" spans="1:21">
      <c r="A1373" s="5" t="s">
        <v>3</v>
      </c>
      <c r="B1373" s="5" t="s">
        <v>67</v>
      </c>
      <c r="C1373" s="5" t="s">
        <v>24</v>
      </c>
      <c r="D1373" s="2" t="str">
        <f>'(참고) Index'!$E$9</f>
        <v>Main</v>
      </c>
      <c r="E1373" s="5">
        <v>10012</v>
      </c>
      <c r="F1373" s="2" t="str">
        <f t="shared" si="115"/>
        <v>ATOM</v>
      </c>
      <c r="G1373" s="2" t="str">
        <f>IF(INDEX(지갑!$H:$H,MATCH(A1373&amp;B1373&amp;C1373&amp;D1373&amp;E1373&amp;F1373&amp;H1373,지갑!$K:$K,0))=0, "",INDEX(지갑!$H:$H,MATCH(A1373&amp;B1373&amp;C1373&amp;D1373&amp;E1373&amp;F1373&amp;H1373,지갑!$K:$K,0)))</f>
        <v>cosmos15v50ymp6n5dn73erkqtmq0u8adpl8d3ujv2e74</v>
      </c>
      <c r="H1373" s="5">
        <v>101230448</v>
      </c>
      <c r="K1373" s="6" t="s">
        <v>70</v>
      </c>
      <c r="L1373" s="6" t="s">
        <v>70</v>
      </c>
      <c r="M1373" s="9">
        <v>84.995000000000005</v>
      </c>
      <c r="N1373" s="6" t="s">
        <v>240</v>
      </c>
      <c r="O1373" s="6" t="s">
        <v>72</v>
      </c>
      <c r="P1373" s="6" t="str">
        <f>IF(ISBLANK(N1373)=FALSE,IF(ISERROR(INDEX(지갑!$B$2:$B$1048576,MATCH($N1373&amp;O1373,지갑!$J$2:$J$1048576,0))) = TRUE, "", INDEX(지갑!$B$2:$B$1048576,MATCH($N1373&amp;O1373,지갑!$J$2:$J$1048576,0))),"")</f>
        <v>exchange</v>
      </c>
      <c r="Q1373" s="6" t="str">
        <f>IF(ISBLANK(N1373)=FALSE,IF(ISERROR(INDEX(지갑!$C$2:$C$1048576,MATCH($N1373&amp;O1373,지갑!$J$2:$J$1048576,0))) = TRUE, "", INDEX(지갑!$C$2:$C$1048576,MATCH($N1373&amp;O1373,지갑!$J$2:$J$1048576,0))),"")</f>
        <v>Upbit</v>
      </c>
      <c r="R1373" s="6" t="str">
        <f>IF(ISBLANK(N1373)=FALSE,IF(ISERROR(INDEX(지갑!$D$2:$D$1048576,MATCH($N1373&amp;O1373,지갑!$J$2:$J$1048576,0))) = TRUE, "", INDEX(지갑!$D$2:$D$1048576,MATCH($N1373&amp;O1373,지갑!$J$2:$J$1048576,0))),"")</f>
        <v>용범</v>
      </c>
      <c r="S1373" s="6" t="s">
        <v>3235</v>
      </c>
      <c r="T1373" s="52">
        <v>44626.542534722219</v>
      </c>
      <c r="U1373" s="2" t="str">
        <f t="shared" si="114"/>
        <v>2022-03-06</v>
      </c>
    </row>
    <row r="1374" spans="1:21">
      <c r="A1374" s="5" t="s">
        <v>3</v>
      </c>
      <c r="B1374" s="5" t="s">
        <v>67</v>
      </c>
      <c r="C1374" s="5" t="s">
        <v>24</v>
      </c>
      <c r="D1374" s="2" t="str">
        <f>'(참고) Index'!$E$9</f>
        <v>Main</v>
      </c>
      <c r="E1374" s="5">
        <v>10012</v>
      </c>
      <c r="F1374" s="2" t="str">
        <f t="shared" si="115"/>
        <v>XRP</v>
      </c>
      <c r="G1374" s="2" t="str">
        <f>IF(INDEX(지갑!$H:$H,MATCH(A1374&amp;B1374&amp;C1374&amp;D1374&amp;E1374&amp;F1374&amp;H1374,지갑!$K:$K,0))=0, "",INDEX(지갑!$H:$H,MATCH(A1374&amp;B1374&amp;C1374&amp;D1374&amp;E1374&amp;F1374&amp;H1374,지갑!$K:$K,0)))</f>
        <v>rEb8TK3gBgk5auZkwc6sHnwrGVJH8DuaLh</v>
      </c>
      <c r="H1374" s="5">
        <v>105711647</v>
      </c>
      <c r="K1374" s="6" t="s">
        <v>10</v>
      </c>
      <c r="L1374" s="6" t="s">
        <v>10</v>
      </c>
      <c r="M1374" s="9">
        <v>7592.75</v>
      </c>
      <c r="N1374" s="6" t="s">
        <v>243</v>
      </c>
      <c r="O1374" s="6">
        <v>2928323236</v>
      </c>
      <c r="P1374" s="6" t="str">
        <f>IF(ISBLANK(N1374)=FALSE,IF(ISERROR(INDEX(지갑!$B$2:$B$1048576,MATCH($N1374&amp;O1374,지갑!$J$2:$J$1048576,0))) = TRUE, "", INDEX(지갑!$B$2:$B$1048576,MATCH($N1374&amp;O1374,지갑!$J$2:$J$1048576,0))),"")</f>
        <v>exchange</v>
      </c>
      <c r="Q1374" s="6" t="str">
        <f>IF(ISBLANK(N1374)=FALSE,IF(ISERROR(INDEX(지갑!$C$2:$C$1048576,MATCH($N1374&amp;O1374,지갑!$J$2:$J$1048576,0))) = TRUE, "", INDEX(지갑!$C$2:$C$1048576,MATCH($N1374&amp;O1374,지갑!$J$2:$J$1048576,0))),"")</f>
        <v>Upbit</v>
      </c>
      <c r="R1374" s="6" t="str">
        <f>IF(ISBLANK(N1374)=FALSE,IF(ISERROR(INDEX(지갑!$D$2:$D$1048576,MATCH($N1374&amp;O1374,지갑!$J$2:$J$1048576,0))) = TRUE, "", INDEX(지갑!$D$2:$D$1048576,MATCH($N1374&amp;O1374,지갑!$J$2:$J$1048576,0))),"")</f>
        <v>용범</v>
      </c>
      <c r="S1374" s="6" t="s">
        <v>2452</v>
      </c>
      <c r="T1374" s="52">
        <v>44626.397581018522</v>
      </c>
      <c r="U1374" s="2" t="str">
        <f t="shared" si="114"/>
        <v>2022-03-06</v>
      </c>
    </row>
    <row r="1375" spans="1:21">
      <c r="A1375" s="5" t="s">
        <v>3</v>
      </c>
      <c r="B1375" s="5" t="s">
        <v>67</v>
      </c>
      <c r="C1375" s="5" t="s">
        <v>24</v>
      </c>
      <c r="D1375" s="2" t="str">
        <f>'(참고) Index'!$E$9</f>
        <v>Main</v>
      </c>
      <c r="E1375" s="5">
        <v>10012</v>
      </c>
      <c r="F1375" s="2" t="str">
        <f t="shared" si="115"/>
        <v>ATOM</v>
      </c>
      <c r="G1375" s="2" t="str">
        <f>IF(INDEX(지갑!$H:$H,MATCH(A1375&amp;B1375&amp;C1375&amp;D1375&amp;E1375&amp;F1375&amp;H1375,지갑!$K:$K,0))=0, "",INDEX(지갑!$H:$H,MATCH(A1375&amp;B1375&amp;C1375&amp;D1375&amp;E1375&amp;F1375&amp;H1375,지갑!$K:$K,0)))</f>
        <v>cosmos15v50ymp6n5dn73erkqtmq0u8adpl8d3ujv2e74</v>
      </c>
      <c r="H1375" s="5">
        <v>101230448</v>
      </c>
      <c r="K1375" s="6" t="s">
        <v>70</v>
      </c>
      <c r="L1375" s="6" t="s">
        <v>70</v>
      </c>
      <c r="M1375" s="9">
        <v>130.995</v>
      </c>
      <c r="N1375" s="6" t="s">
        <v>240</v>
      </c>
      <c r="O1375" s="6" t="s">
        <v>72</v>
      </c>
      <c r="P1375" s="6" t="str">
        <f>IF(ISBLANK(N1375)=FALSE,IF(ISERROR(INDEX(지갑!$B$2:$B$1048576,MATCH($N1375&amp;O1375,지갑!$J$2:$J$1048576,0))) = TRUE, "", INDEX(지갑!$B$2:$B$1048576,MATCH($N1375&amp;O1375,지갑!$J$2:$J$1048576,0))),"")</f>
        <v>exchange</v>
      </c>
      <c r="Q1375" s="6" t="str">
        <f>IF(ISBLANK(N1375)=FALSE,IF(ISERROR(INDEX(지갑!$C$2:$C$1048576,MATCH($N1375&amp;O1375,지갑!$J$2:$J$1048576,0))) = TRUE, "", INDEX(지갑!$C$2:$C$1048576,MATCH($N1375&amp;O1375,지갑!$J$2:$J$1048576,0))),"")</f>
        <v>Upbit</v>
      </c>
      <c r="R1375" s="6" t="str">
        <f>IF(ISBLANK(N1375)=FALSE,IF(ISERROR(INDEX(지갑!$D$2:$D$1048576,MATCH($N1375&amp;O1375,지갑!$J$2:$J$1048576,0))) = TRUE, "", INDEX(지갑!$D$2:$D$1048576,MATCH($N1375&amp;O1375,지갑!$J$2:$J$1048576,0))),"")</f>
        <v>용범</v>
      </c>
      <c r="S1375" s="6" t="s">
        <v>3236</v>
      </c>
      <c r="T1375" s="52">
        <v>44626.396851851852</v>
      </c>
      <c r="U1375" s="2" t="str">
        <f t="shared" si="114"/>
        <v>2022-03-06</v>
      </c>
    </row>
    <row r="1376" spans="1:21">
      <c r="A1376" s="5" t="s">
        <v>3</v>
      </c>
      <c r="B1376" s="5" t="s">
        <v>67</v>
      </c>
      <c r="C1376" s="5" t="s">
        <v>24</v>
      </c>
      <c r="D1376" s="2" t="str">
        <f>'(참고) Index'!$E$9</f>
        <v>Main</v>
      </c>
      <c r="E1376" s="5">
        <v>10012</v>
      </c>
      <c r="F1376" s="2" t="str">
        <f t="shared" si="115"/>
        <v>ATOM</v>
      </c>
      <c r="G1376" s="2" t="str">
        <f>IF(INDEX(지갑!$H:$H,MATCH(A1376&amp;B1376&amp;C1376&amp;D1376&amp;E1376&amp;F1376&amp;H1376,지갑!$K:$K,0))=0, "",INDEX(지갑!$H:$H,MATCH(A1376&amp;B1376&amp;C1376&amp;D1376&amp;E1376&amp;F1376&amp;H1376,지갑!$K:$K,0)))</f>
        <v>cosmos15v50ymp6n5dn73erkqtmq0u8adpl8d3ujv2e74</v>
      </c>
      <c r="H1376" s="5">
        <v>101230448</v>
      </c>
      <c r="K1376" s="6" t="s">
        <v>70</v>
      </c>
      <c r="L1376" s="6" t="s">
        <v>70</v>
      </c>
      <c r="M1376" s="9">
        <v>77.995000000000005</v>
      </c>
      <c r="N1376" s="6" t="s">
        <v>240</v>
      </c>
      <c r="O1376" s="6" t="s">
        <v>72</v>
      </c>
      <c r="P1376" s="6" t="str">
        <f>IF(ISBLANK(N1376)=FALSE,IF(ISERROR(INDEX(지갑!$B$2:$B$1048576,MATCH($N1376&amp;O1376,지갑!$J$2:$J$1048576,0))) = TRUE, "", INDEX(지갑!$B$2:$B$1048576,MATCH($N1376&amp;O1376,지갑!$J$2:$J$1048576,0))),"")</f>
        <v>exchange</v>
      </c>
      <c r="Q1376" s="6" t="str">
        <f>IF(ISBLANK(N1376)=FALSE,IF(ISERROR(INDEX(지갑!$C$2:$C$1048576,MATCH($N1376&amp;O1376,지갑!$J$2:$J$1048576,0))) = TRUE, "", INDEX(지갑!$C$2:$C$1048576,MATCH($N1376&amp;O1376,지갑!$J$2:$J$1048576,0))),"")</f>
        <v>Upbit</v>
      </c>
      <c r="R1376" s="6" t="str">
        <f>IF(ISBLANK(N1376)=FALSE,IF(ISERROR(INDEX(지갑!$D$2:$D$1048576,MATCH($N1376&amp;O1376,지갑!$J$2:$J$1048576,0))) = TRUE, "", INDEX(지갑!$D$2:$D$1048576,MATCH($N1376&amp;O1376,지갑!$J$2:$J$1048576,0))),"")</f>
        <v>용범</v>
      </c>
      <c r="S1376" s="6" t="s">
        <v>3237</v>
      </c>
      <c r="T1376" s="52">
        <v>44625.425868055558</v>
      </c>
      <c r="U1376" s="2" t="str">
        <f t="shared" si="114"/>
        <v>2022-03-05</v>
      </c>
    </row>
    <row r="1377" spans="1:21">
      <c r="A1377" s="5" t="s">
        <v>3</v>
      </c>
      <c r="B1377" s="5" t="s">
        <v>67</v>
      </c>
      <c r="C1377" s="5" t="s">
        <v>24</v>
      </c>
      <c r="D1377" s="2" t="str">
        <f>'(참고) Index'!$E$9</f>
        <v>Main</v>
      </c>
      <c r="E1377" s="5">
        <v>10012</v>
      </c>
      <c r="F1377" s="2" t="str">
        <f t="shared" si="115"/>
        <v>ATOM</v>
      </c>
      <c r="G1377" s="2" t="str">
        <f>IF(INDEX(지갑!$H:$H,MATCH(A1377&amp;B1377&amp;C1377&amp;D1377&amp;E1377&amp;F1377&amp;H1377,지갑!$K:$K,0))=0, "",INDEX(지갑!$H:$H,MATCH(A1377&amp;B1377&amp;C1377&amp;D1377&amp;E1377&amp;F1377&amp;H1377,지갑!$K:$K,0)))</f>
        <v>cosmos15v50ymp6n5dn73erkqtmq0u8adpl8d3ujv2e74</v>
      </c>
      <c r="H1377" s="5">
        <v>101230448</v>
      </c>
      <c r="K1377" s="6" t="s">
        <v>70</v>
      </c>
      <c r="L1377" s="6" t="s">
        <v>70</v>
      </c>
      <c r="M1377" s="9">
        <v>84.995000000000005</v>
      </c>
      <c r="N1377" s="6" t="s">
        <v>240</v>
      </c>
      <c r="O1377" s="6" t="s">
        <v>72</v>
      </c>
      <c r="P1377" s="6" t="str">
        <f>IF(ISBLANK(N1377)=FALSE,IF(ISERROR(INDEX(지갑!$B$2:$B$1048576,MATCH($N1377&amp;O1377,지갑!$J$2:$J$1048576,0))) = TRUE, "", INDEX(지갑!$B$2:$B$1048576,MATCH($N1377&amp;O1377,지갑!$J$2:$J$1048576,0))),"")</f>
        <v>exchange</v>
      </c>
      <c r="Q1377" s="6" t="str">
        <f>IF(ISBLANK(N1377)=FALSE,IF(ISERROR(INDEX(지갑!$C$2:$C$1048576,MATCH($N1377&amp;O1377,지갑!$J$2:$J$1048576,0))) = TRUE, "", INDEX(지갑!$C$2:$C$1048576,MATCH($N1377&amp;O1377,지갑!$J$2:$J$1048576,0))),"")</f>
        <v>Upbit</v>
      </c>
      <c r="R1377" s="6" t="str">
        <f>IF(ISBLANK(N1377)=FALSE,IF(ISERROR(INDEX(지갑!$D$2:$D$1048576,MATCH($N1377&amp;O1377,지갑!$J$2:$J$1048576,0))) = TRUE, "", INDEX(지갑!$D$2:$D$1048576,MATCH($N1377&amp;O1377,지갑!$J$2:$J$1048576,0))),"")</f>
        <v>용범</v>
      </c>
      <c r="S1377" s="6" t="s">
        <v>3238</v>
      </c>
      <c r="T1377" s="52">
        <v>44625.41715277778</v>
      </c>
      <c r="U1377" s="2" t="str">
        <f t="shared" si="114"/>
        <v>2022-03-05</v>
      </c>
    </row>
    <row r="1378" spans="1:21">
      <c r="A1378" s="5" t="s">
        <v>3</v>
      </c>
      <c r="B1378" s="5" t="s">
        <v>67</v>
      </c>
      <c r="C1378" s="5" t="s">
        <v>24</v>
      </c>
      <c r="D1378" s="2" t="str">
        <f>'(참고) Index'!$E$9</f>
        <v>Main</v>
      </c>
      <c r="E1378" s="5">
        <v>10012</v>
      </c>
      <c r="F1378" s="2" t="str">
        <f t="shared" si="115"/>
        <v>XRP</v>
      </c>
      <c r="G1378" s="2" t="str">
        <f>IF(INDEX(지갑!$H:$H,MATCH(A1378&amp;B1378&amp;C1378&amp;D1378&amp;E1378&amp;F1378&amp;H1378,지갑!$K:$K,0))=0, "",INDEX(지갑!$H:$H,MATCH(A1378&amp;B1378&amp;C1378&amp;D1378&amp;E1378&amp;F1378&amp;H1378,지갑!$K:$K,0)))</f>
        <v>rEb8TK3gBgk5auZkwc6sHnwrGVJH8DuaLh</v>
      </c>
      <c r="H1378" s="5">
        <v>105711647</v>
      </c>
      <c r="K1378" s="6" t="s">
        <v>10</v>
      </c>
      <c r="L1378" s="6" t="s">
        <v>10</v>
      </c>
      <c r="M1378" s="9">
        <v>4703.75</v>
      </c>
      <c r="N1378" s="6" t="s">
        <v>243</v>
      </c>
      <c r="O1378" s="6">
        <v>2928323236</v>
      </c>
      <c r="P1378" s="6" t="str">
        <f>IF(ISBLANK(N1378)=FALSE,IF(ISERROR(INDEX(지갑!$B$2:$B$1048576,MATCH($N1378&amp;O1378,지갑!$J$2:$J$1048576,0))) = TRUE, "", INDEX(지갑!$B$2:$B$1048576,MATCH($N1378&amp;O1378,지갑!$J$2:$J$1048576,0))),"")</f>
        <v>exchange</v>
      </c>
      <c r="Q1378" s="6" t="str">
        <f>IF(ISBLANK(N1378)=FALSE,IF(ISERROR(INDEX(지갑!$C$2:$C$1048576,MATCH($N1378&amp;O1378,지갑!$J$2:$J$1048576,0))) = TRUE, "", INDEX(지갑!$C$2:$C$1048576,MATCH($N1378&amp;O1378,지갑!$J$2:$J$1048576,0))),"")</f>
        <v>Upbit</v>
      </c>
      <c r="R1378" s="6" t="str">
        <f>IF(ISBLANK(N1378)=FALSE,IF(ISERROR(INDEX(지갑!$D$2:$D$1048576,MATCH($N1378&amp;O1378,지갑!$J$2:$J$1048576,0))) = TRUE, "", INDEX(지갑!$D$2:$D$1048576,MATCH($N1378&amp;O1378,지갑!$J$2:$J$1048576,0))),"")</f>
        <v>용범</v>
      </c>
      <c r="S1378" s="6" t="s">
        <v>2456</v>
      </c>
      <c r="T1378" s="52">
        <v>44625.410509259258</v>
      </c>
      <c r="U1378" s="2" t="str">
        <f t="shared" si="114"/>
        <v>2022-03-05</v>
      </c>
    </row>
    <row r="1379" spans="1:21">
      <c r="A1379" s="5" t="s">
        <v>3</v>
      </c>
      <c r="B1379" s="5" t="s">
        <v>67</v>
      </c>
      <c r="C1379" s="5" t="s">
        <v>24</v>
      </c>
      <c r="D1379" s="2" t="str">
        <f>'(참고) Index'!$E$9</f>
        <v>Main</v>
      </c>
      <c r="E1379" s="5">
        <v>10012</v>
      </c>
      <c r="F1379" s="2" t="str">
        <f t="shared" si="115"/>
        <v>ATOM</v>
      </c>
      <c r="G1379" s="2" t="str">
        <f>IF(INDEX(지갑!$H:$H,MATCH(A1379&amp;B1379&amp;C1379&amp;D1379&amp;E1379&amp;F1379&amp;H1379,지갑!$K:$K,0))=0, "",INDEX(지갑!$H:$H,MATCH(A1379&amp;B1379&amp;C1379&amp;D1379&amp;E1379&amp;F1379&amp;H1379,지갑!$K:$K,0)))</f>
        <v>cosmos15v50ymp6n5dn73erkqtmq0u8adpl8d3ujv2e74</v>
      </c>
      <c r="H1379" s="5">
        <v>101230448</v>
      </c>
      <c r="K1379" s="6" t="s">
        <v>70</v>
      </c>
      <c r="L1379" s="6" t="s">
        <v>70</v>
      </c>
      <c r="M1379" s="9">
        <v>82.995000000000005</v>
      </c>
      <c r="N1379" s="6" t="s">
        <v>240</v>
      </c>
      <c r="O1379" s="6" t="s">
        <v>72</v>
      </c>
      <c r="P1379" s="6" t="str">
        <f>IF(ISBLANK(N1379)=FALSE,IF(ISERROR(INDEX(지갑!$B$2:$B$1048576,MATCH($N1379&amp;O1379,지갑!$J$2:$J$1048576,0))) = TRUE, "", INDEX(지갑!$B$2:$B$1048576,MATCH($N1379&amp;O1379,지갑!$J$2:$J$1048576,0))),"")</f>
        <v>exchange</v>
      </c>
      <c r="Q1379" s="6" t="str">
        <f>IF(ISBLANK(N1379)=FALSE,IF(ISERROR(INDEX(지갑!$C$2:$C$1048576,MATCH($N1379&amp;O1379,지갑!$J$2:$J$1048576,0))) = TRUE, "", INDEX(지갑!$C$2:$C$1048576,MATCH($N1379&amp;O1379,지갑!$J$2:$J$1048576,0))),"")</f>
        <v>Upbit</v>
      </c>
      <c r="R1379" s="6" t="str">
        <f>IF(ISBLANK(N1379)=FALSE,IF(ISERROR(INDEX(지갑!$D$2:$D$1048576,MATCH($N1379&amp;O1379,지갑!$J$2:$J$1048576,0))) = TRUE, "", INDEX(지갑!$D$2:$D$1048576,MATCH($N1379&amp;O1379,지갑!$J$2:$J$1048576,0))),"")</f>
        <v>용범</v>
      </c>
      <c r="S1379" s="6" t="s">
        <v>3239</v>
      </c>
      <c r="T1379" s="52">
        <v>44625.409085648149</v>
      </c>
      <c r="U1379" s="2" t="str">
        <f t="shared" si="114"/>
        <v>2022-03-05</v>
      </c>
    </row>
    <row r="1380" spans="1:21">
      <c r="A1380" s="5" t="s">
        <v>3</v>
      </c>
      <c r="B1380" s="5" t="s">
        <v>67</v>
      </c>
      <c r="C1380" s="5" t="s">
        <v>24</v>
      </c>
      <c r="D1380" s="2" t="str">
        <f>'(참고) Index'!$E$9</f>
        <v>Main</v>
      </c>
      <c r="E1380" s="5">
        <v>10012</v>
      </c>
      <c r="F1380" s="2" t="str">
        <f t="shared" si="115"/>
        <v>XRP</v>
      </c>
      <c r="G1380" s="2" t="str">
        <f>IF(INDEX(지갑!$H:$H,MATCH(A1380&amp;B1380&amp;C1380&amp;D1380&amp;E1380&amp;F1380&amp;H1380,지갑!$K:$K,0))=0, "",INDEX(지갑!$H:$H,MATCH(A1380&amp;B1380&amp;C1380&amp;D1380&amp;E1380&amp;F1380&amp;H1380,지갑!$K:$K,0)))</f>
        <v>rEb8TK3gBgk5auZkwc6sHnwrGVJH8DuaLh</v>
      </c>
      <c r="H1380" s="5">
        <v>105711647</v>
      </c>
      <c r="K1380" s="6" t="s">
        <v>10</v>
      </c>
      <c r="L1380" s="6" t="s">
        <v>10</v>
      </c>
      <c r="M1380" s="9">
        <v>5344.75</v>
      </c>
      <c r="N1380" s="6" t="s">
        <v>243</v>
      </c>
      <c r="O1380" s="6">
        <v>2928323236</v>
      </c>
      <c r="P1380" s="6" t="str">
        <f>IF(ISBLANK(N1380)=FALSE,IF(ISERROR(INDEX(지갑!$B$2:$B$1048576,MATCH($N1380&amp;O1380,지갑!$J$2:$J$1048576,0))) = TRUE, "", INDEX(지갑!$B$2:$B$1048576,MATCH($N1380&amp;O1380,지갑!$J$2:$J$1048576,0))),"")</f>
        <v>exchange</v>
      </c>
      <c r="Q1380" s="6" t="str">
        <f>IF(ISBLANK(N1380)=FALSE,IF(ISERROR(INDEX(지갑!$C$2:$C$1048576,MATCH($N1380&amp;O1380,지갑!$J$2:$J$1048576,0))) = TRUE, "", INDEX(지갑!$C$2:$C$1048576,MATCH($N1380&amp;O1380,지갑!$J$2:$J$1048576,0))),"")</f>
        <v>Upbit</v>
      </c>
      <c r="R1380" s="6" t="str">
        <f>IF(ISBLANK(N1380)=FALSE,IF(ISERROR(INDEX(지갑!$D$2:$D$1048576,MATCH($N1380&amp;O1380,지갑!$J$2:$J$1048576,0))) = TRUE, "", INDEX(지갑!$D$2:$D$1048576,MATCH($N1380&amp;O1380,지갑!$J$2:$J$1048576,0))),"")</f>
        <v>용범</v>
      </c>
      <c r="S1380" s="6" t="s">
        <v>2458</v>
      </c>
      <c r="T1380" s="52">
        <v>44625.398969907408</v>
      </c>
      <c r="U1380" s="2" t="str">
        <f t="shared" si="114"/>
        <v>2022-03-05</v>
      </c>
    </row>
    <row r="1381" spans="1:21">
      <c r="A1381" s="5" t="s">
        <v>3</v>
      </c>
      <c r="B1381" s="5" t="s">
        <v>67</v>
      </c>
      <c r="C1381" s="5" t="s">
        <v>24</v>
      </c>
      <c r="D1381" s="2" t="str">
        <f>'(참고) Index'!$E$9</f>
        <v>Main</v>
      </c>
      <c r="E1381" s="5">
        <v>10012</v>
      </c>
      <c r="F1381" s="2" t="str">
        <f t="shared" si="115"/>
        <v>ATOM</v>
      </c>
      <c r="G1381" s="2" t="str">
        <f>IF(INDEX(지갑!$H:$H,MATCH(A1381&amp;B1381&amp;C1381&amp;D1381&amp;E1381&amp;F1381&amp;H1381,지갑!$K:$K,0))=0, "",INDEX(지갑!$H:$H,MATCH(A1381&amp;B1381&amp;C1381&amp;D1381&amp;E1381&amp;F1381&amp;H1381,지갑!$K:$K,0)))</f>
        <v>cosmos15v50ymp6n5dn73erkqtmq0u8adpl8d3ujv2e74</v>
      </c>
      <c r="H1381" s="5">
        <v>101230448</v>
      </c>
      <c r="K1381" s="6" t="s">
        <v>70</v>
      </c>
      <c r="L1381" s="6" t="s">
        <v>70</v>
      </c>
      <c r="M1381" s="9">
        <v>81.995000000000005</v>
      </c>
      <c r="N1381" s="6" t="s">
        <v>240</v>
      </c>
      <c r="O1381" s="6" t="s">
        <v>72</v>
      </c>
      <c r="P1381" s="6" t="str">
        <f>IF(ISBLANK(N1381)=FALSE,IF(ISERROR(INDEX(지갑!$B$2:$B$1048576,MATCH($N1381&amp;O1381,지갑!$J$2:$J$1048576,0))) = TRUE, "", INDEX(지갑!$B$2:$B$1048576,MATCH($N1381&amp;O1381,지갑!$J$2:$J$1048576,0))),"")</f>
        <v>exchange</v>
      </c>
      <c r="Q1381" s="6" t="str">
        <f>IF(ISBLANK(N1381)=FALSE,IF(ISERROR(INDEX(지갑!$C$2:$C$1048576,MATCH($N1381&amp;O1381,지갑!$J$2:$J$1048576,0))) = TRUE, "", INDEX(지갑!$C$2:$C$1048576,MATCH($N1381&amp;O1381,지갑!$J$2:$J$1048576,0))),"")</f>
        <v>Upbit</v>
      </c>
      <c r="R1381" s="6" t="str">
        <f>IF(ISBLANK(N1381)=FALSE,IF(ISERROR(INDEX(지갑!$D$2:$D$1048576,MATCH($N1381&amp;O1381,지갑!$J$2:$J$1048576,0))) = TRUE, "", INDEX(지갑!$D$2:$D$1048576,MATCH($N1381&amp;O1381,지갑!$J$2:$J$1048576,0))),"")</f>
        <v>용범</v>
      </c>
      <c r="S1381" s="6" t="s">
        <v>3240</v>
      </c>
      <c r="T1381" s="52">
        <v>44625.395115740743</v>
      </c>
      <c r="U1381" s="2" t="str">
        <f t="shared" si="114"/>
        <v>2022-03-05</v>
      </c>
    </row>
    <row r="1382" spans="1:21">
      <c r="A1382" s="5" t="s">
        <v>3</v>
      </c>
      <c r="B1382" s="5" t="s">
        <v>67</v>
      </c>
      <c r="C1382" s="5" t="s">
        <v>24</v>
      </c>
      <c r="D1382" s="2" t="str">
        <f>'(참고) Index'!$E$9</f>
        <v>Main</v>
      </c>
      <c r="E1382" s="5">
        <v>10012</v>
      </c>
      <c r="F1382" s="2" t="str">
        <f t="shared" si="115"/>
        <v>XRP</v>
      </c>
      <c r="G1382" s="2" t="str">
        <f>IF(INDEX(지갑!$H:$H,MATCH(A1382&amp;B1382&amp;C1382&amp;D1382&amp;E1382&amp;F1382&amp;H1382,지갑!$K:$K,0))=0, "",INDEX(지갑!$H:$H,MATCH(A1382&amp;B1382&amp;C1382&amp;D1382&amp;E1382&amp;F1382&amp;H1382,지갑!$K:$K,0)))</f>
        <v>rEb8TK3gBgk5auZkwc6sHnwrGVJH8DuaLh</v>
      </c>
      <c r="H1382" s="5">
        <v>105711647</v>
      </c>
      <c r="K1382" s="6" t="s">
        <v>10</v>
      </c>
      <c r="L1382" s="6" t="s">
        <v>10</v>
      </c>
      <c r="M1382" s="9">
        <v>6195.75</v>
      </c>
      <c r="N1382" s="6" t="s">
        <v>243</v>
      </c>
      <c r="O1382" s="6">
        <v>2928323236</v>
      </c>
      <c r="P1382" s="6" t="str">
        <f>IF(ISBLANK(N1382)=FALSE,IF(ISERROR(INDEX(지갑!$B$2:$B$1048576,MATCH($N1382&amp;O1382,지갑!$J$2:$J$1048576,0))) = TRUE, "", INDEX(지갑!$B$2:$B$1048576,MATCH($N1382&amp;O1382,지갑!$J$2:$J$1048576,0))),"")</f>
        <v>exchange</v>
      </c>
      <c r="Q1382" s="6" t="str">
        <f>IF(ISBLANK(N1382)=FALSE,IF(ISERROR(INDEX(지갑!$C$2:$C$1048576,MATCH($N1382&amp;O1382,지갑!$J$2:$J$1048576,0))) = TRUE, "", INDEX(지갑!$C$2:$C$1048576,MATCH($N1382&amp;O1382,지갑!$J$2:$J$1048576,0))),"")</f>
        <v>Upbit</v>
      </c>
      <c r="R1382" s="6" t="str">
        <f>IF(ISBLANK(N1382)=FALSE,IF(ISERROR(INDEX(지갑!$D$2:$D$1048576,MATCH($N1382&amp;O1382,지갑!$J$2:$J$1048576,0))) = TRUE, "", INDEX(지갑!$D$2:$D$1048576,MATCH($N1382&amp;O1382,지갑!$J$2:$J$1048576,0))),"")</f>
        <v>용범</v>
      </c>
      <c r="S1382" s="6" t="s">
        <v>2460</v>
      </c>
      <c r="T1382" s="52">
        <v>44625.387777777774</v>
      </c>
      <c r="U1382" s="2" t="str">
        <f t="shared" si="114"/>
        <v>2022-03-05</v>
      </c>
    </row>
    <row r="1383" spans="1:21">
      <c r="A1383" s="5" t="s">
        <v>3</v>
      </c>
      <c r="B1383" s="5" t="s">
        <v>67</v>
      </c>
      <c r="C1383" s="5" t="s">
        <v>24</v>
      </c>
      <c r="D1383" s="2" t="str">
        <f>'(참고) Index'!$E$9</f>
        <v>Main</v>
      </c>
      <c r="E1383" s="5">
        <v>10012</v>
      </c>
      <c r="F1383" s="2" t="str">
        <f t="shared" si="115"/>
        <v>ATOM</v>
      </c>
      <c r="G1383" s="2" t="str">
        <f>IF(INDEX(지갑!$H:$H,MATCH(A1383&amp;B1383&amp;C1383&amp;D1383&amp;E1383&amp;F1383&amp;H1383,지갑!$K:$K,0))=0, "",INDEX(지갑!$H:$H,MATCH(A1383&amp;B1383&amp;C1383&amp;D1383&amp;E1383&amp;F1383&amp;H1383,지갑!$K:$K,0)))</f>
        <v>cosmos15v50ymp6n5dn73erkqtmq0u8adpl8d3ujv2e74</v>
      </c>
      <c r="H1383" s="5">
        <v>101230448</v>
      </c>
      <c r="K1383" s="6" t="s">
        <v>70</v>
      </c>
      <c r="L1383" s="6" t="s">
        <v>70</v>
      </c>
      <c r="M1383" s="9">
        <v>85.995000000000005</v>
      </c>
      <c r="N1383" s="6" t="s">
        <v>240</v>
      </c>
      <c r="O1383" s="6" t="s">
        <v>72</v>
      </c>
      <c r="P1383" s="6" t="str">
        <f>IF(ISBLANK(N1383)=FALSE,IF(ISERROR(INDEX(지갑!$B$2:$B$1048576,MATCH($N1383&amp;O1383,지갑!$J$2:$J$1048576,0))) = TRUE, "", INDEX(지갑!$B$2:$B$1048576,MATCH($N1383&amp;O1383,지갑!$J$2:$J$1048576,0))),"")</f>
        <v>exchange</v>
      </c>
      <c r="Q1383" s="6" t="str">
        <f>IF(ISBLANK(N1383)=FALSE,IF(ISERROR(INDEX(지갑!$C$2:$C$1048576,MATCH($N1383&amp;O1383,지갑!$J$2:$J$1048576,0))) = TRUE, "", INDEX(지갑!$C$2:$C$1048576,MATCH($N1383&amp;O1383,지갑!$J$2:$J$1048576,0))),"")</f>
        <v>Upbit</v>
      </c>
      <c r="R1383" s="6" t="str">
        <f>IF(ISBLANK(N1383)=FALSE,IF(ISERROR(INDEX(지갑!$D$2:$D$1048576,MATCH($N1383&amp;O1383,지갑!$J$2:$J$1048576,0))) = TRUE, "", INDEX(지갑!$D$2:$D$1048576,MATCH($N1383&amp;O1383,지갑!$J$2:$J$1048576,0))),"")</f>
        <v>용범</v>
      </c>
      <c r="S1383" s="6" t="s">
        <v>3241</v>
      </c>
      <c r="T1383" s="52">
        <v>44625.387048611112</v>
      </c>
      <c r="U1383" s="2" t="str">
        <f t="shared" si="114"/>
        <v>2022-03-05</v>
      </c>
    </row>
    <row r="1384" spans="1:21">
      <c r="A1384" s="5" t="s">
        <v>3</v>
      </c>
      <c r="B1384" s="5" t="s">
        <v>67</v>
      </c>
      <c r="C1384" s="5" t="s">
        <v>24</v>
      </c>
      <c r="D1384" s="2" t="str">
        <f>'(참고) Index'!$E$9</f>
        <v>Main</v>
      </c>
      <c r="E1384" s="5">
        <v>10012</v>
      </c>
      <c r="F1384" s="2" t="str">
        <f t="shared" si="115"/>
        <v>ATOM</v>
      </c>
      <c r="G1384" s="2" t="str">
        <f>IF(INDEX(지갑!$H:$H,MATCH(A1384&amp;B1384&amp;C1384&amp;D1384&amp;E1384&amp;F1384&amp;H1384,지갑!$K:$K,0))=0, "",INDEX(지갑!$H:$H,MATCH(A1384&amp;B1384&amp;C1384&amp;D1384&amp;E1384&amp;F1384&amp;H1384,지갑!$K:$K,0)))</f>
        <v>cosmos15v50ymp6n5dn73erkqtmq0u8adpl8d3ujv2e74</v>
      </c>
      <c r="H1384" s="5">
        <v>101230448</v>
      </c>
      <c r="K1384" s="6" t="s">
        <v>70</v>
      </c>
      <c r="L1384" s="6" t="s">
        <v>70</v>
      </c>
      <c r="M1384" s="9">
        <v>90.995000000000005</v>
      </c>
      <c r="N1384" s="6" t="s">
        <v>240</v>
      </c>
      <c r="O1384" s="6" t="s">
        <v>72</v>
      </c>
      <c r="P1384" s="6" t="str">
        <f>IF(ISBLANK(N1384)=FALSE,IF(ISERROR(INDEX(지갑!$B$2:$B$1048576,MATCH($N1384&amp;O1384,지갑!$J$2:$J$1048576,0))) = TRUE, "", INDEX(지갑!$B$2:$B$1048576,MATCH($N1384&amp;O1384,지갑!$J$2:$J$1048576,0))),"")</f>
        <v>exchange</v>
      </c>
      <c r="Q1384" s="6" t="str">
        <f>IF(ISBLANK(N1384)=FALSE,IF(ISERROR(INDEX(지갑!$C$2:$C$1048576,MATCH($N1384&amp;O1384,지갑!$J$2:$J$1048576,0))) = TRUE, "", INDEX(지갑!$C$2:$C$1048576,MATCH($N1384&amp;O1384,지갑!$J$2:$J$1048576,0))),"")</f>
        <v>Upbit</v>
      </c>
      <c r="R1384" s="6" t="str">
        <f>IF(ISBLANK(N1384)=FALSE,IF(ISERROR(INDEX(지갑!$D$2:$D$1048576,MATCH($N1384&amp;O1384,지갑!$J$2:$J$1048576,0))) = TRUE, "", INDEX(지갑!$D$2:$D$1048576,MATCH($N1384&amp;O1384,지갑!$J$2:$J$1048576,0))),"")</f>
        <v>용범</v>
      </c>
      <c r="S1384" s="6" t="s">
        <v>3242</v>
      </c>
      <c r="T1384" s="52">
        <v>44625.371724537035</v>
      </c>
      <c r="U1384" s="2" t="str">
        <f t="shared" si="114"/>
        <v>2022-03-05</v>
      </c>
    </row>
    <row r="1385" spans="1:21">
      <c r="A1385" s="5" t="s">
        <v>3</v>
      </c>
      <c r="B1385" s="5" t="s">
        <v>67</v>
      </c>
      <c r="C1385" s="5" t="s">
        <v>24</v>
      </c>
      <c r="D1385" s="2" t="str">
        <f>'(참고) Index'!$E$9</f>
        <v>Main</v>
      </c>
      <c r="E1385" s="5">
        <v>10012</v>
      </c>
      <c r="F1385" s="2" t="str">
        <f t="shared" si="115"/>
        <v>ATOM</v>
      </c>
      <c r="G1385" s="2" t="str">
        <f>IF(INDEX(지갑!$H:$H,MATCH(A1385&amp;B1385&amp;C1385&amp;D1385&amp;E1385&amp;F1385&amp;H1385,지갑!$K:$K,0))=0, "",INDEX(지갑!$H:$H,MATCH(A1385&amp;B1385&amp;C1385&amp;D1385&amp;E1385&amp;F1385&amp;H1385,지갑!$K:$K,0)))</f>
        <v>cosmos15v50ymp6n5dn73erkqtmq0u8adpl8d3ujv2e74</v>
      </c>
      <c r="H1385" s="5">
        <v>101230448</v>
      </c>
      <c r="K1385" s="6" t="s">
        <v>70</v>
      </c>
      <c r="L1385" s="6" t="s">
        <v>70</v>
      </c>
      <c r="M1385" s="9">
        <v>98.995000000000005</v>
      </c>
      <c r="N1385" s="6" t="s">
        <v>240</v>
      </c>
      <c r="O1385" s="6" t="s">
        <v>72</v>
      </c>
      <c r="P1385" s="6" t="str">
        <f>IF(ISBLANK(N1385)=FALSE,IF(ISERROR(INDEX(지갑!$B$2:$B$1048576,MATCH($N1385&amp;O1385,지갑!$J$2:$J$1048576,0))) = TRUE, "", INDEX(지갑!$B$2:$B$1048576,MATCH($N1385&amp;O1385,지갑!$J$2:$J$1048576,0))),"")</f>
        <v>exchange</v>
      </c>
      <c r="Q1385" s="6" t="str">
        <f>IF(ISBLANK(N1385)=FALSE,IF(ISERROR(INDEX(지갑!$C$2:$C$1048576,MATCH($N1385&amp;O1385,지갑!$J$2:$J$1048576,0))) = TRUE, "", INDEX(지갑!$C$2:$C$1048576,MATCH($N1385&amp;O1385,지갑!$J$2:$J$1048576,0))),"")</f>
        <v>Upbit</v>
      </c>
      <c r="R1385" s="6" t="str">
        <f>IF(ISBLANK(N1385)=FALSE,IF(ISERROR(INDEX(지갑!$D$2:$D$1048576,MATCH($N1385&amp;O1385,지갑!$J$2:$J$1048576,0))) = TRUE, "", INDEX(지갑!$D$2:$D$1048576,MATCH($N1385&amp;O1385,지갑!$J$2:$J$1048576,0))),"")</f>
        <v>용범</v>
      </c>
      <c r="S1385" s="6" t="s">
        <v>3243</v>
      </c>
      <c r="T1385" s="52">
        <v>44625.354305555556</v>
      </c>
      <c r="U1385" s="2" t="str">
        <f t="shared" si="114"/>
        <v>2022-03-05</v>
      </c>
    </row>
    <row r="1386" spans="1:21">
      <c r="A1386" s="5" t="s">
        <v>3</v>
      </c>
      <c r="B1386" s="5" t="s">
        <v>67</v>
      </c>
      <c r="C1386" s="5" t="s">
        <v>24</v>
      </c>
      <c r="D1386" s="2" t="str">
        <f>'(참고) Index'!$E$9</f>
        <v>Main</v>
      </c>
      <c r="E1386" s="5">
        <v>10012</v>
      </c>
      <c r="F1386" s="2" t="str">
        <f t="shared" si="115"/>
        <v>XRP</v>
      </c>
      <c r="G1386" s="2" t="str">
        <f>IF(INDEX(지갑!$H:$H,MATCH(A1386&amp;B1386&amp;C1386&amp;D1386&amp;E1386&amp;F1386&amp;H1386,지갑!$K:$K,0))=0, "",INDEX(지갑!$H:$H,MATCH(A1386&amp;B1386&amp;C1386&amp;D1386&amp;E1386&amp;F1386&amp;H1386,지갑!$K:$K,0)))</f>
        <v>rEb8TK3gBgk5auZkwc6sHnwrGVJH8DuaLh</v>
      </c>
      <c r="H1386" s="5">
        <v>105711647</v>
      </c>
      <c r="K1386" s="6" t="s">
        <v>10</v>
      </c>
      <c r="L1386" s="6" t="s">
        <v>10</v>
      </c>
      <c r="M1386" s="9">
        <v>8171.75</v>
      </c>
      <c r="N1386" s="6" t="s">
        <v>243</v>
      </c>
      <c r="O1386" s="6">
        <v>2928323236</v>
      </c>
      <c r="P1386" s="6" t="str">
        <f>IF(ISBLANK(N1386)=FALSE,IF(ISERROR(INDEX(지갑!$B$2:$B$1048576,MATCH($N1386&amp;O1386,지갑!$J$2:$J$1048576,0))) = TRUE, "", INDEX(지갑!$B$2:$B$1048576,MATCH($N1386&amp;O1386,지갑!$J$2:$J$1048576,0))),"")</f>
        <v>exchange</v>
      </c>
      <c r="Q1386" s="6" t="str">
        <f>IF(ISBLANK(N1386)=FALSE,IF(ISERROR(INDEX(지갑!$C$2:$C$1048576,MATCH($N1386&amp;O1386,지갑!$J$2:$J$1048576,0))) = TRUE, "", INDEX(지갑!$C$2:$C$1048576,MATCH($N1386&amp;O1386,지갑!$J$2:$J$1048576,0))),"")</f>
        <v>Upbit</v>
      </c>
      <c r="R1386" s="6" t="str">
        <f>IF(ISBLANK(N1386)=FALSE,IF(ISERROR(INDEX(지갑!$D$2:$D$1048576,MATCH($N1386&amp;O1386,지갑!$J$2:$J$1048576,0))) = TRUE, "", INDEX(지갑!$D$2:$D$1048576,MATCH($N1386&amp;O1386,지갑!$J$2:$J$1048576,0))),"")</f>
        <v>용범</v>
      </c>
      <c r="S1386" s="6" t="s">
        <v>2464</v>
      </c>
      <c r="T1386" s="52">
        <v>44625.314305555556</v>
      </c>
      <c r="U1386" s="2" t="str">
        <f t="shared" si="114"/>
        <v>2022-03-05</v>
      </c>
    </row>
    <row r="1387" spans="1:21">
      <c r="A1387" s="5" t="s">
        <v>3</v>
      </c>
      <c r="B1387" s="5" t="s">
        <v>67</v>
      </c>
      <c r="C1387" s="5" t="s">
        <v>24</v>
      </c>
      <c r="D1387" s="2" t="str">
        <f>'(참고) Index'!$E$9</f>
        <v>Main</v>
      </c>
      <c r="E1387" s="5">
        <v>10012</v>
      </c>
      <c r="F1387" s="2" t="str">
        <f t="shared" si="115"/>
        <v>ETH</v>
      </c>
      <c r="G1387" s="2" t="str">
        <f>IF(INDEX(지갑!$H:$H,MATCH(A1387&amp;B1387&amp;C1387&amp;D1387&amp;E1387&amp;F1387&amp;H1387,지갑!$K:$K,0))=0, "",INDEX(지갑!$H:$H,MATCH(A1387&amp;B1387&amp;C1387&amp;D1387&amp;E1387&amp;F1387&amp;H1387,지갑!$K:$K,0)))</f>
        <v>0x5d6fcf22aa4e4ff8da0abe329392e7c5306d22f3</v>
      </c>
      <c r="K1387" s="6" t="s">
        <v>11</v>
      </c>
      <c r="L1387" s="6" t="s">
        <v>11</v>
      </c>
      <c r="M1387" s="9">
        <v>66.993750000000006</v>
      </c>
      <c r="N1387" s="6" t="s">
        <v>296</v>
      </c>
      <c r="P1387" s="6" t="str">
        <f>IF(ISBLANK(N1387)=FALSE,IF(ISERROR(INDEX(지갑!$B$2:$B$1048576,MATCH($N1387&amp;O1387,지갑!$J$2:$J$1048576,0))) = TRUE, "", INDEX(지갑!$B$2:$B$1048576,MATCH($N1387&amp;O1387,지갑!$J$2:$J$1048576,0))),"")</f>
        <v>exchange</v>
      </c>
      <c r="Q1387" s="6" t="str">
        <f>IF(ISBLANK(N1387)=FALSE,IF(ISERROR(INDEX(지갑!$C$2:$C$1048576,MATCH($N1387&amp;O1387,지갑!$J$2:$J$1048576,0))) = TRUE, "", INDEX(지갑!$C$2:$C$1048576,MATCH($N1387&amp;O1387,지갑!$J$2:$J$1048576,0))),"")</f>
        <v>Upbit</v>
      </c>
      <c r="R1387" s="6" t="str">
        <f>IF(ISBLANK(N1387)=FALSE,IF(ISERROR(INDEX(지갑!$D$2:$D$1048576,MATCH($N1387&amp;O1387,지갑!$J$2:$J$1048576,0))) = TRUE, "", INDEX(지갑!$D$2:$D$1048576,MATCH($N1387&amp;O1387,지갑!$J$2:$J$1048576,0))),"")</f>
        <v>용범</v>
      </c>
      <c r="S1387" s="6" t="s">
        <v>2465</v>
      </c>
      <c r="T1387" s="52">
        <v>44625.242662037039</v>
      </c>
      <c r="U1387" s="2" t="str">
        <f t="shared" si="114"/>
        <v>2022-03-05</v>
      </c>
    </row>
    <row r="1388" spans="1:21">
      <c r="A1388" s="5" t="s">
        <v>3</v>
      </c>
      <c r="B1388" s="5" t="s">
        <v>67</v>
      </c>
      <c r="C1388" s="5" t="s">
        <v>24</v>
      </c>
      <c r="D1388" s="2" t="str">
        <f>'(참고) Index'!$E$9</f>
        <v>Main</v>
      </c>
      <c r="E1388" s="5">
        <v>10012</v>
      </c>
      <c r="F1388" s="2" t="str">
        <f t="shared" si="115"/>
        <v>ATOM</v>
      </c>
      <c r="G1388" s="2" t="str">
        <f>IF(INDEX(지갑!$H:$H,MATCH(A1388&amp;B1388&amp;C1388&amp;D1388&amp;E1388&amp;F1388&amp;H1388,지갑!$K:$K,0))=0, "",INDEX(지갑!$H:$H,MATCH(A1388&amp;B1388&amp;C1388&amp;D1388&amp;E1388&amp;F1388&amp;H1388,지갑!$K:$K,0)))</f>
        <v>cosmos15v50ymp6n5dn73erkqtmq0u8adpl8d3ujv2e74</v>
      </c>
      <c r="H1388" s="5">
        <v>101230448</v>
      </c>
      <c r="K1388" s="6" t="s">
        <v>70</v>
      </c>
      <c r="L1388" s="6" t="s">
        <v>70</v>
      </c>
      <c r="M1388" s="9">
        <v>34.994999999999997</v>
      </c>
      <c r="N1388" s="6" t="s">
        <v>240</v>
      </c>
      <c r="O1388" s="6" t="s">
        <v>72</v>
      </c>
      <c r="P1388" s="6" t="str">
        <f>IF(ISBLANK(N1388)=FALSE,IF(ISERROR(INDEX(지갑!$B$2:$B$1048576,MATCH($N1388&amp;O1388,지갑!$J$2:$J$1048576,0))) = TRUE, "", INDEX(지갑!$B$2:$B$1048576,MATCH($N1388&amp;O1388,지갑!$J$2:$J$1048576,0))),"")</f>
        <v>exchange</v>
      </c>
      <c r="Q1388" s="6" t="str">
        <f>IF(ISBLANK(N1388)=FALSE,IF(ISERROR(INDEX(지갑!$C$2:$C$1048576,MATCH($N1388&amp;O1388,지갑!$J$2:$J$1048576,0))) = TRUE, "", INDEX(지갑!$C$2:$C$1048576,MATCH($N1388&amp;O1388,지갑!$J$2:$J$1048576,0))),"")</f>
        <v>Upbit</v>
      </c>
      <c r="R1388" s="6" t="str">
        <f>IF(ISBLANK(N1388)=FALSE,IF(ISERROR(INDEX(지갑!$D$2:$D$1048576,MATCH($N1388&amp;O1388,지갑!$J$2:$J$1048576,0))) = TRUE, "", INDEX(지갑!$D$2:$D$1048576,MATCH($N1388&amp;O1388,지갑!$J$2:$J$1048576,0))),"")</f>
        <v>용범</v>
      </c>
      <c r="S1388" s="6" t="s">
        <v>3244</v>
      </c>
      <c r="T1388" s="52">
        <v>44625.230462962965</v>
      </c>
      <c r="U1388" s="2" t="str">
        <f t="shared" si="114"/>
        <v>2022-03-05</v>
      </c>
    </row>
    <row r="1389" spans="1:21">
      <c r="A1389" s="5" t="s">
        <v>3</v>
      </c>
      <c r="B1389" s="5" t="s">
        <v>67</v>
      </c>
      <c r="C1389" s="5" t="s">
        <v>24</v>
      </c>
      <c r="D1389" s="2" t="str">
        <f>'(참고) Index'!$E$9</f>
        <v>Main</v>
      </c>
      <c r="E1389" s="5">
        <v>10012</v>
      </c>
      <c r="F1389" s="2" t="str">
        <f t="shared" si="115"/>
        <v>ATOM</v>
      </c>
      <c r="G1389" s="2" t="str">
        <f>IF(INDEX(지갑!$H:$H,MATCH(A1389&amp;B1389&amp;C1389&amp;D1389&amp;E1389&amp;F1389&amp;H1389,지갑!$K:$K,0))=0, "",INDEX(지갑!$H:$H,MATCH(A1389&amp;B1389&amp;C1389&amp;D1389&amp;E1389&amp;F1389&amp;H1389,지갑!$K:$K,0)))</f>
        <v>cosmos15v50ymp6n5dn73erkqtmq0u8adpl8d3ujv2e74</v>
      </c>
      <c r="H1389" s="5">
        <v>101230448</v>
      </c>
      <c r="K1389" s="6" t="s">
        <v>70</v>
      </c>
      <c r="L1389" s="6" t="s">
        <v>70</v>
      </c>
      <c r="M1389" s="9">
        <v>54.994999999999997</v>
      </c>
      <c r="N1389" s="6" t="s">
        <v>240</v>
      </c>
      <c r="O1389" s="6" t="s">
        <v>72</v>
      </c>
      <c r="P1389" s="6" t="str">
        <f>IF(ISBLANK(N1389)=FALSE,IF(ISERROR(INDEX(지갑!$B$2:$B$1048576,MATCH($N1389&amp;O1389,지갑!$J$2:$J$1048576,0))) = TRUE, "", INDEX(지갑!$B$2:$B$1048576,MATCH($N1389&amp;O1389,지갑!$J$2:$J$1048576,0))),"")</f>
        <v>exchange</v>
      </c>
      <c r="Q1389" s="6" t="str">
        <f>IF(ISBLANK(N1389)=FALSE,IF(ISERROR(INDEX(지갑!$C$2:$C$1048576,MATCH($N1389&amp;O1389,지갑!$J$2:$J$1048576,0))) = TRUE, "", INDEX(지갑!$C$2:$C$1048576,MATCH($N1389&amp;O1389,지갑!$J$2:$J$1048576,0))),"")</f>
        <v>Upbit</v>
      </c>
      <c r="R1389" s="6" t="str">
        <f>IF(ISBLANK(N1389)=FALSE,IF(ISERROR(INDEX(지갑!$D$2:$D$1048576,MATCH($N1389&amp;O1389,지갑!$J$2:$J$1048576,0))) = TRUE, "", INDEX(지갑!$D$2:$D$1048576,MATCH($N1389&amp;O1389,지갑!$J$2:$J$1048576,0))),"")</f>
        <v>용범</v>
      </c>
      <c r="S1389" s="6" t="s">
        <v>3245</v>
      </c>
      <c r="T1389" s="52">
        <v>44625.229733796295</v>
      </c>
      <c r="U1389" s="2" t="str">
        <f t="shared" si="114"/>
        <v>2022-03-05</v>
      </c>
    </row>
    <row r="1390" spans="1:21">
      <c r="A1390" s="5" t="s">
        <v>3</v>
      </c>
      <c r="B1390" s="5" t="s">
        <v>67</v>
      </c>
      <c r="C1390" s="5" t="s">
        <v>24</v>
      </c>
      <c r="D1390" s="2" t="str">
        <f>'(참고) Index'!$E$9</f>
        <v>Main</v>
      </c>
      <c r="E1390" s="5">
        <v>10012</v>
      </c>
      <c r="F1390" s="2" t="str">
        <f t="shared" si="115"/>
        <v>ATOM</v>
      </c>
      <c r="G1390" s="2" t="str">
        <f>IF(INDEX(지갑!$H:$H,MATCH(A1390&amp;B1390&amp;C1390&amp;D1390&amp;E1390&amp;F1390&amp;H1390,지갑!$K:$K,0))=0, "",INDEX(지갑!$H:$H,MATCH(A1390&amp;B1390&amp;C1390&amp;D1390&amp;E1390&amp;F1390&amp;H1390,지갑!$K:$K,0)))</f>
        <v>cosmos15v50ymp6n5dn73erkqtmq0u8adpl8d3ujv2e74</v>
      </c>
      <c r="H1390" s="5">
        <v>101230448</v>
      </c>
      <c r="K1390" s="6" t="s">
        <v>70</v>
      </c>
      <c r="L1390" s="6" t="s">
        <v>70</v>
      </c>
      <c r="M1390" s="9">
        <v>71.995000000000005</v>
      </c>
      <c r="N1390" s="6" t="s">
        <v>240</v>
      </c>
      <c r="O1390" s="6" t="s">
        <v>72</v>
      </c>
      <c r="P1390" s="6" t="str">
        <f>IF(ISBLANK(N1390)=FALSE,IF(ISERROR(INDEX(지갑!$B$2:$B$1048576,MATCH($N1390&amp;O1390,지갑!$J$2:$J$1048576,0))) = TRUE, "", INDEX(지갑!$B$2:$B$1048576,MATCH($N1390&amp;O1390,지갑!$J$2:$J$1048576,0))),"")</f>
        <v>exchange</v>
      </c>
      <c r="Q1390" s="6" t="str">
        <f>IF(ISBLANK(N1390)=FALSE,IF(ISERROR(INDEX(지갑!$C$2:$C$1048576,MATCH($N1390&amp;O1390,지갑!$J$2:$J$1048576,0))) = TRUE, "", INDEX(지갑!$C$2:$C$1048576,MATCH($N1390&amp;O1390,지갑!$J$2:$J$1048576,0))),"")</f>
        <v>Upbit</v>
      </c>
      <c r="R1390" s="6" t="str">
        <f>IF(ISBLANK(N1390)=FALSE,IF(ISERROR(INDEX(지갑!$D$2:$D$1048576,MATCH($N1390&amp;O1390,지갑!$J$2:$J$1048576,0))) = TRUE, "", INDEX(지갑!$D$2:$D$1048576,MATCH($N1390&amp;O1390,지갑!$J$2:$J$1048576,0))),"")</f>
        <v>용범</v>
      </c>
      <c r="S1390" s="6" t="s">
        <v>3246</v>
      </c>
      <c r="T1390" s="52">
        <v>44625.2265625</v>
      </c>
      <c r="U1390" s="2" t="str">
        <f t="shared" si="114"/>
        <v>2022-03-05</v>
      </c>
    </row>
    <row r="1391" spans="1:21">
      <c r="A1391" s="5" t="s">
        <v>3</v>
      </c>
      <c r="B1391" s="5" t="s">
        <v>67</v>
      </c>
      <c r="C1391" s="5" t="s">
        <v>24</v>
      </c>
      <c r="D1391" s="2" t="str">
        <f>'(참고) Index'!$E$9</f>
        <v>Main</v>
      </c>
      <c r="E1391" s="5">
        <v>10012</v>
      </c>
      <c r="F1391" s="2" t="str">
        <f t="shared" si="115"/>
        <v>XRP</v>
      </c>
      <c r="G1391" s="2" t="str">
        <f>IF(INDEX(지갑!$H:$H,MATCH(A1391&amp;B1391&amp;C1391&amp;D1391&amp;E1391&amp;F1391&amp;H1391,지갑!$K:$K,0))=0, "",INDEX(지갑!$H:$H,MATCH(A1391&amp;B1391&amp;C1391&amp;D1391&amp;E1391&amp;F1391&amp;H1391,지갑!$K:$K,0)))</f>
        <v>rEb8TK3gBgk5auZkwc6sHnwrGVJH8DuaLh</v>
      </c>
      <c r="H1391" s="5">
        <v>105711647</v>
      </c>
      <c r="K1391" s="6" t="s">
        <v>10</v>
      </c>
      <c r="L1391" s="6" t="s">
        <v>10</v>
      </c>
      <c r="M1391" s="9">
        <v>10612.75</v>
      </c>
      <c r="N1391" s="6" t="s">
        <v>243</v>
      </c>
      <c r="O1391" s="6">
        <v>2928323236</v>
      </c>
      <c r="P1391" s="6" t="str">
        <f>IF(ISBLANK(N1391)=FALSE,IF(ISERROR(INDEX(지갑!$B$2:$B$1048576,MATCH($N1391&amp;O1391,지갑!$J$2:$J$1048576,0))) = TRUE, "", INDEX(지갑!$B$2:$B$1048576,MATCH($N1391&amp;O1391,지갑!$J$2:$J$1048576,0))),"")</f>
        <v>exchange</v>
      </c>
      <c r="Q1391" s="6" t="str">
        <f>IF(ISBLANK(N1391)=FALSE,IF(ISERROR(INDEX(지갑!$C$2:$C$1048576,MATCH($N1391&amp;O1391,지갑!$J$2:$J$1048576,0))) = TRUE, "", INDEX(지갑!$C$2:$C$1048576,MATCH($N1391&amp;O1391,지갑!$J$2:$J$1048576,0))),"")</f>
        <v>Upbit</v>
      </c>
      <c r="R1391" s="6" t="str">
        <f>IF(ISBLANK(N1391)=FALSE,IF(ISERROR(INDEX(지갑!$D$2:$D$1048576,MATCH($N1391&amp;O1391,지갑!$J$2:$J$1048576,0))) = TRUE, "", INDEX(지갑!$D$2:$D$1048576,MATCH($N1391&amp;O1391,지갑!$J$2:$J$1048576,0))),"")</f>
        <v>용범</v>
      </c>
      <c r="S1391" s="6" t="s">
        <v>2469</v>
      </c>
      <c r="T1391" s="52">
        <v>44625.202546296299</v>
      </c>
      <c r="U1391" s="2" t="str">
        <f t="shared" si="114"/>
        <v>2022-03-05</v>
      </c>
    </row>
    <row r="1392" spans="1:21">
      <c r="A1392" s="5" t="s">
        <v>3</v>
      </c>
      <c r="B1392" s="5" t="s">
        <v>67</v>
      </c>
      <c r="C1392" s="5" t="s">
        <v>24</v>
      </c>
      <c r="D1392" s="2" t="str">
        <f>'(참고) Index'!$E$9</f>
        <v>Main</v>
      </c>
      <c r="E1392" s="5">
        <v>10012</v>
      </c>
      <c r="F1392" s="2" t="str">
        <f t="shared" si="115"/>
        <v>ATOM</v>
      </c>
      <c r="G1392" s="2" t="str">
        <f>IF(INDEX(지갑!$H:$H,MATCH(A1392&amp;B1392&amp;C1392&amp;D1392&amp;E1392&amp;F1392&amp;H1392,지갑!$K:$K,0))=0, "",INDEX(지갑!$H:$H,MATCH(A1392&amp;B1392&amp;C1392&amp;D1392&amp;E1392&amp;F1392&amp;H1392,지갑!$K:$K,0)))</f>
        <v>cosmos15v50ymp6n5dn73erkqtmq0u8adpl8d3ujv2e74</v>
      </c>
      <c r="H1392" s="5">
        <v>101230448</v>
      </c>
      <c r="K1392" s="6" t="s">
        <v>70</v>
      </c>
      <c r="L1392" s="6" t="s">
        <v>70</v>
      </c>
      <c r="M1392" s="9">
        <v>73.995000000000005</v>
      </c>
      <c r="N1392" s="6" t="s">
        <v>240</v>
      </c>
      <c r="O1392" s="6" t="s">
        <v>72</v>
      </c>
      <c r="P1392" s="6" t="str">
        <f>IF(ISBLANK(N1392)=FALSE,IF(ISERROR(INDEX(지갑!$B$2:$B$1048576,MATCH($N1392&amp;O1392,지갑!$J$2:$J$1048576,0))) = TRUE, "", INDEX(지갑!$B$2:$B$1048576,MATCH($N1392&amp;O1392,지갑!$J$2:$J$1048576,0))),"")</f>
        <v>exchange</v>
      </c>
      <c r="Q1392" s="6" t="str">
        <f>IF(ISBLANK(N1392)=FALSE,IF(ISERROR(INDEX(지갑!$C$2:$C$1048576,MATCH($N1392&amp;O1392,지갑!$J$2:$J$1048576,0))) = TRUE, "", INDEX(지갑!$C$2:$C$1048576,MATCH($N1392&amp;O1392,지갑!$J$2:$J$1048576,0))),"")</f>
        <v>Upbit</v>
      </c>
      <c r="R1392" s="6" t="str">
        <f>IF(ISBLANK(N1392)=FALSE,IF(ISERROR(INDEX(지갑!$D$2:$D$1048576,MATCH($N1392&amp;O1392,지갑!$J$2:$J$1048576,0))) = TRUE, "", INDEX(지갑!$D$2:$D$1048576,MATCH($N1392&amp;O1392,지갑!$J$2:$J$1048576,0))),"")</f>
        <v>용범</v>
      </c>
      <c r="S1392" s="6" t="s">
        <v>3247</v>
      </c>
      <c r="T1392" s="52">
        <v>44625.153506944444</v>
      </c>
      <c r="U1392" s="2" t="str">
        <f t="shared" si="114"/>
        <v>2022-03-05</v>
      </c>
    </row>
    <row r="1393" spans="1:21">
      <c r="A1393" s="5" t="s">
        <v>3</v>
      </c>
      <c r="B1393" s="5" t="s">
        <v>67</v>
      </c>
      <c r="C1393" s="5" t="s">
        <v>24</v>
      </c>
      <c r="D1393" s="2" t="str">
        <f>'(참고) Index'!$E$9</f>
        <v>Main</v>
      </c>
      <c r="E1393" s="5">
        <v>10012</v>
      </c>
      <c r="F1393" s="2" t="str">
        <f t="shared" si="115"/>
        <v>ATOM</v>
      </c>
      <c r="G1393" s="2" t="str">
        <f>IF(INDEX(지갑!$H:$H,MATCH(A1393&amp;B1393&amp;C1393&amp;D1393&amp;E1393&amp;F1393&amp;H1393,지갑!$K:$K,0))=0, "",INDEX(지갑!$H:$H,MATCH(A1393&amp;B1393&amp;C1393&amp;D1393&amp;E1393&amp;F1393&amp;H1393,지갑!$K:$K,0)))</f>
        <v>cosmos15v50ymp6n5dn73erkqtmq0u8adpl8d3ujv2e74</v>
      </c>
      <c r="H1393" s="5">
        <v>101230448</v>
      </c>
      <c r="K1393" s="6" t="s">
        <v>70</v>
      </c>
      <c r="L1393" s="6" t="s">
        <v>70</v>
      </c>
      <c r="M1393" s="9">
        <v>69</v>
      </c>
      <c r="N1393" s="6" t="s">
        <v>71</v>
      </c>
      <c r="O1393" s="6">
        <v>104932661</v>
      </c>
      <c r="P1393" s="6" t="str">
        <f>IF(ISBLANK(N1393)=FALSE,IF(ISERROR(INDEX(지갑!$B$2:$B$1048576,MATCH($N1393&amp;O1393,지갑!$J$2:$J$1048576,0))) = TRUE, "", INDEX(지갑!$B$2:$B$1048576,MATCH($N1393&amp;O1393,지갑!$J$2:$J$1048576,0))),"")</f>
        <v>exchange</v>
      </c>
      <c r="Q1393" s="6" t="str">
        <f>IF(ISBLANK(N1393)=FALSE,IF(ISERROR(INDEX(지갑!$C$2:$C$1048576,MATCH($N1393&amp;O1393,지갑!$J$2:$J$1048576,0))) = TRUE, "", INDEX(지갑!$C$2:$C$1048576,MATCH($N1393&amp;O1393,지갑!$J$2:$J$1048576,0))),"")</f>
        <v>Binance</v>
      </c>
      <c r="R1393" s="6" t="str">
        <f>IF(ISBLANK(N1393)=FALSE,IF(ISERROR(INDEX(지갑!$D$2:$D$1048576,MATCH($N1393&amp;O1393,지갑!$J$2:$J$1048576,0))) = TRUE, "", INDEX(지갑!$D$2:$D$1048576,MATCH($N1393&amp;O1393,지갑!$J$2:$J$1048576,0))),"")</f>
        <v>BBRICK</v>
      </c>
      <c r="S1393" s="6" t="s">
        <v>3248</v>
      </c>
      <c r="T1393" s="52">
        <v>44624.955046296294</v>
      </c>
      <c r="U1393" s="2" t="str">
        <f t="shared" si="114"/>
        <v>2022-03-04</v>
      </c>
    </row>
    <row r="1394" spans="1:21">
      <c r="A1394" s="5" t="s">
        <v>3</v>
      </c>
      <c r="B1394" s="5" t="s">
        <v>67</v>
      </c>
      <c r="C1394" s="5" t="s">
        <v>24</v>
      </c>
      <c r="D1394" s="2" t="str">
        <f>'(참고) Index'!$E$9</f>
        <v>Main</v>
      </c>
      <c r="E1394" s="5">
        <v>10012</v>
      </c>
      <c r="F1394" s="2" t="str">
        <f t="shared" si="115"/>
        <v>XRP</v>
      </c>
      <c r="G1394" s="2" t="str">
        <f>IF(INDEX(지갑!$H:$H,MATCH(A1394&amp;B1394&amp;C1394&amp;D1394&amp;E1394&amp;F1394&amp;H1394,지갑!$K:$K,0))=0, "",INDEX(지갑!$H:$H,MATCH(A1394&amp;B1394&amp;C1394&amp;D1394&amp;E1394&amp;F1394&amp;H1394,지갑!$K:$K,0)))</f>
        <v>rEb8TK3gBgk5auZkwc6sHnwrGVJH8DuaLh</v>
      </c>
      <c r="H1394" s="5">
        <v>105711647</v>
      </c>
      <c r="K1394" s="6" t="s">
        <v>10</v>
      </c>
      <c r="L1394" s="6" t="s">
        <v>10</v>
      </c>
      <c r="M1394" s="9">
        <v>8825.75</v>
      </c>
      <c r="N1394" s="6" t="s">
        <v>243</v>
      </c>
      <c r="O1394" s="6">
        <v>2928323236</v>
      </c>
      <c r="P1394" s="6" t="str">
        <f>IF(ISBLANK(N1394)=FALSE,IF(ISERROR(INDEX(지갑!$B$2:$B$1048576,MATCH($N1394&amp;O1394,지갑!$J$2:$J$1048576,0))) = TRUE, "", INDEX(지갑!$B$2:$B$1048576,MATCH($N1394&amp;O1394,지갑!$J$2:$J$1048576,0))),"")</f>
        <v>exchange</v>
      </c>
      <c r="Q1394" s="6" t="str">
        <f>IF(ISBLANK(N1394)=FALSE,IF(ISERROR(INDEX(지갑!$C$2:$C$1048576,MATCH($N1394&amp;O1394,지갑!$J$2:$J$1048576,0))) = TRUE, "", INDEX(지갑!$C$2:$C$1048576,MATCH($N1394&amp;O1394,지갑!$J$2:$J$1048576,0))),"")</f>
        <v>Upbit</v>
      </c>
      <c r="R1394" s="6" t="str">
        <f>IF(ISBLANK(N1394)=FALSE,IF(ISERROR(INDEX(지갑!$D$2:$D$1048576,MATCH($N1394&amp;O1394,지갑!$J$2:$J$1048576,0))) = TRUE, "", INDEX(지갑!$D$2:$D$1048576,MATCH($N1394&amp;O1394,지갑!$J$2:$J$1048576,0))),"")</f>
        <v>용범</v>
      </c>
      <c r="S1394" s="6" t="s">
        <v>2471</v>
      </c>
      <c r="T1394" s="52">
        <v>44624.829201388886</v>
      </c>
      <c r="U1394" s="2" t="str">
        <f t="shared" si="114"/>
        <v>2022-03-04</v>
      </c>
    </row>
    <row r="1395" spans="1:21">
      <c r="A1395" s="5" t="s">
        <v>3</v>
      </c>
      <c r="B1395" s="5" t="s">
        <v>67</v>
      </c>
      <c r="C1395" s="5" t="s">
        <v>24</v>
      </c>
      <c r="D1395" s="2" t="str">
        <f>'(참고) Index'!$E$9</f>
        <v>Main</v>
      </c>
      <c r="E1395" s="5">
        <v>10012</v>
      </c>
      <c r="F1395" s="2" t="str">
        <f t="shared" si="115"/>
        <v>XRP</v>
      </c>
      <c r="G1395" s="2" t="str">
        <f>IF(INDEX(지갑!$H:$H,MATCH(A1395&amp;B1395&amp;C1395&amp;D1395&amp;E1395&amp;F1395&amp;H1395,지갑!$K:$K,0))=0, "",INDEX(지갑!$H:$H,MATCH(A1395&amp;B1395&amp;C1395&amp;D1395&amp;E1395&amp;F1395&amp;H1395,지갑!$K:$K,0)))</f>
        <v>rEb8TK3gBgk5auZkwc6sHnwrGVJH8DuaLh</v>
      </c>
      <c r="H1395" s="5">
        <v>105711647</v>
      </c>
      <c r="K1395" s="6" t="s">
        <v>10</v>
      </c>
      <c r="L1395" s="6" t="s">
        <v>10</v>
      </c>
      <c r="M1395" s="9">
        <v>6783.75</v>
      </c>
      <c r="N1395" s="6" t="s">
        <v>243</v>
      </c>
      <c r="O1395" s="6">
        <v>2928323236</v>
      </c>
      <c r="P1395" s="6" t="str">
        <f>IF(ISBLANK(N1395)=FALSE,IF(ISERROR(INDEX(지갑!$B$2:$B$1048576,MATCH($N1395&amp;O1395,지갑!$J$2:$J$1048576,0))) = TRUE, "", INDEX(지갑!$B$2:$B$1048576,MATCH($N1395&amp;O1395,지갑!$J$2:$J$1048576,0))),"")</f>
        <v>exchange</v>
      </c>
      <c r="Q1395" s="6" t="str">
        <f>IF(ISBLANK(N1395)=FALSE,IF(ISERROR(INDEX(지갑!$C$2:$C$1048576,MATCH($N1395&amp;O1395,지갑!$J$2:$J$1048576,0))) = TRUE, "", INDEX(지갑!$C$2:$C$1048576,MATCH($N1395&amp;O1395,지갑!$J$2:$J$1048576,0))),"")</f>
        <v>Upbit</v>
      </c>
      <c r="R1395" s="6" t="str">
        <f>IF(ISBLANK(N1395)=FALSE,IF(ISERROR(INDEX(지갑!$D$2:$D$1048576,MATCH($N1395&amp;O1395,지갑!$J$2:$J$1048576,0))) = TRUE, "", INDEX(지갑!$D$2:$D$1048576,MATCH($N1395&amp;O1395,지갑!$J$2:$J$1048576,0))),"")</f>
        <v>용범</v>
      </c>
      <c r="S1395" s="6" t="s">
        <v>2472</v>
      </c>
      <c r="T1395" s="52">
        <v>44624.745752314811</v>
      </c>
      <c r="U1395" s="2" t="str">
        <f t="shared" si="114"/>
        <v>2022-03-04</v>
      </c>
    </row>
    <row r="1396" spans="1:21">
      <c r="A1396" s="5" t="s">
        <v>3</v>
      </c>
      <c r="B1396" s="5" t="s">
        <v>67</v>
      </c>
      <c r="C1396" s="5" t="s">
        <v>24</v>
      </c>
      <c r="D1396" s="2" t="str">
        <f>'(참고) Index'!$E$9</f>
        <v>Main</v>
      </c>
      <c r="E1396" s="5">
        <v>10012</v>
      </c>
      <c r="F1396" s="2" t="str">
        <f t="shared" si="115"/>
        <v>BTC</v>
      </c>
      <c r="G1396" s="2" t="str">
        <f>IF(INDEX(지갑!$H:$H,MATCH(A1396&amp;B1396&amp;C1396&amp;D1396&amp;E1396&amp;F1396&amp;H1396,지갑!$K:$K,0))=0, "",INDEX(지갑!$H:$H,MATCH(A1396&amp;B1396&amp;C1396&amp;D1396&amp;E1396&amp;F1396&amp;H1396,지갑!$K:$K,0)))</f>
        <v>19SK9LWSXLdmwPxvjPgvUrdaPhaPS6LaNu</v>
      </c>
      <c r="K1396" s="6" t="s">
        <v>9</v>
      </c>
      <c r="L1396" s="6" t="s">
        <v>9</v>
      </c>
      <c r="M1396" s="9">
        <v>0.99950000000000006</v>
      </c>
      <c r="N1396" s="6" t="s">
        <v>3125</v>
      </c>
      <c r="P1396" s="6" t="str">
        <f>IF(ISBLANK(N1396)=FALSE,IF(ISERROR(INDEX(지갑!$B$2:$B$1048576,MATCH($N1396&amp;O1396,지갑!$J$2:$J$1048576,0))) = TRUE, "", INDEX(지갑!$B$2:$B$1048576,MATCH($N1396&amp;O1396,지갑!$J$2:$J$1048576,0))),"")</f>
        <v/>
      </c>
      <c r="Q1396" s="6" t="str">
        <f>IF(ISBLANK(N1396)=FALSE,IF(ISERROR(INDEX(지갑!$C$2:$C$1048576,MATCH($N1396&amp;O1396,지갑!$J$2:$J$1048576,0))) = TRUE, "", INDEX(지갑!$C$2:$C$1048576,MATCH($N1396&amp;O1396,지갑!$J$2:$J$1048576,0))),"")</f>
        <v/>
      </c>
      <c r="R1396" s="6" t="str">
        <f>IF(ISBLANK(N1396)=FALSE,IF(ISERROR(INDEX(지갑!$D$2:$D$1048576,MATCH($N1396&amp;O1396,지갑!$J$2:$J$1048576,0))) = TRUE, "", INDEX(지갑!$D$2:$D$1048576,MATCH($N1396&amp;O1396,지갑!$J$2:$J$1048576,0))),"")</f>
        <v/>
      </c>
      <c r="S1396" s="6" t="s">
        <v>3249</v>
      </c>
      <c r="T1396" s="52">
        <v>44624.714641203704</v>
      </c>
      <c r="U1396" s="2" t="str">
        <f t="shared" si="114"/>
        <v>2022-03-04</v>
      </c>
    </row>
    <row r="1397" spans="1:21">
      <c r="A1397" s="5" t="s">
        <v>3</v>
      </c>
      <c r="B1397" s="5" t="s">
        <v>67</v>
      </c>
      <c r="C1397" s="5" t="s">
        <v>24</v>
      </c>
      <c r="D1397" s="2" t="str">
        <f>'(참고) Index'!$E$9</f>
        <v>Main</v>
      </c>
      <c r="E1397" s="5">
        <v>10012</v>
      </c>
      <c r="F1397" s="2" t="str">
        <f t="shared" si="115"/>
        <v>ATOM</v>
      </c>
      <c r="G1397" s="2" t="str">
        <f>IF(INDEX(지갑!$H:$H,MATCH(A1397&amp;B1397&amp;C1397&amp;D1397&amp;E1397&amp;F1397&amp;H1397,지갑!$K:$K,0))=0, "",INDEX(지갑!$H:$H,MATCH(A1397&amp;B1397&amp;C1397&amp;D1397&amp;E1397&amp;F1397&amp;H1397,지갑!$K:$K,0)))</f>
        <v>cosmos15v50ymp6n5dn73erkqtmq0u8adpl8d3ujv2e74</v>
      </c>
      <c r="H1397" s="5">
        <v>101230448</v>
      </c>
      <c r="K1397" s="6" t="s">
        <v>70</v>
      </c>
      <c r="L1397" s="6" t="s">
        <v>70</v>
      </c>
      <c r="M1397" s="9">
        <v>56.994999999999997</v>
      </c>
      <c r="N1397" s="6" t="s">
        <v>240</v>
      </c>
      <c r="O1397" s="6" t="s">
        <v>72</v>
      </c>
      <c r="P1397" s="6" t="str">
        <f>IF(ISBLANK(N1397)=FALSE,IF(ISERROR(INDEX(지갑!$B$2:$B$1048576,MATCH($N1397&amp;O1397,지갑!$J$2:$J$1048576,0))) = TRUE, "", INDEX(지갑!$B$2:$B$1048576,MATCH($N1397&amp;O1397,지갑!$J$2:$J$1048576,0))),"")</f>
        <v>exchange</v>
      </c>
      <c r="Q1397" s="6" t="str">
        <f>IF(ISBLANK(N1397)=FALSE,IF(ISERROR(INDEX(지갑!$C$2:$C$1048576,MATCH($N1397&amp;O1397,지갑!$J$2:$J$1048576,0))) = TRUE, "", INDEX(지갑!$C$2:$C$1048576,MATCH($N1397&amp;O1397,지갑!$J$2:$J$1048576,0))),"")</f>
        <v>Upbit</v>
      </c>
      <c r="R1397" s="6" t="str">
        <f>IF(ISBLANK(N1397)=FALSE,IF(ISERROR(INDEX(지갑!$D$2:$D$1048576,MATCH($N1397&amp;O1397,지갑!$J$2:$J$1048576,0))) = TRUE, "", INDEX(지갑!$D$2:$D$1048576,MATCH($N1397&amp;O1397,지갑!$J$2:$J$1048576,0))),"")</f>
        <v>용범</v>
      </c>
      <c r="S1397" s="6" t="s">
        <v>3250</v>
      </c>
      <c r="T1397" s="52">
        <v>44624.565011574072</v>
      </c>
      <c r="U1397" s="2" t="str">
        <f t="shared" si="114"/>
        <v>2022-03-04</v>
      </c>
    </row>
    <row r="1398" spans="1:21">
      <c r="A1398" s="5" t="s">
        <v>3</v>
      </c>
      <c r="B1398" s="5" t="s">
        <v>67</v>
      </c>
      <c r="C1398" s="5" t="s">
        <v>24</v>
      </c>
      <c r="D1398" s="2" t="str">
        <f>'(참고) Index'!$E$9</f>
        <v>Main</v>
      </c>
      <c r="E1398" s="5">
        <v>10012</v>
      </c>
      <c r="F1398" s="2" t="str">
        <f t="shared" si="115"/>
        <v>ATOM</v>
      </c>
      <c r="G1398" s="2" t="str">
        <f>IF(INDEX(지갑!$H:$H,MATCH(A1398&amp;B1398&amp;C1398&amp;D1398&amp;E1398&amp;F1398&amp;H1398,지갑!$K:$K,0))=0, "",INDEX(지갑!$H:$H,MATCH(A1398&amp;B1398&amp;C1398&amp;D1398&amp;E1398&amp;F1398&amp;H1398,지갑!$K:$K,0)))</f>
        <v>cosmos15v50ymp6n5dn73erkqtmq0u8adpl8d3ujv2e74</v>
      </c>
      <c r="H1398" s="5">
        <v>101230448</v>
      </c>
      <c r="K1398" s="6" t="s">
        <v>70</v>
      </c>
      <c r="L1398" s="6" t="s">
        <v>70</v>
      </c>
      <c r="M1398" s="9">
        <v>75.995000000000005</v>
      </c>
      <c r="N1398" s="6" t="s">
        <v>240</v>
      </c>
      <c r="O1398" s="6" t="s">
        <v>72</v>
      </c>
      <c r="P1398" s="6" t="str">
        <f>IF(ISBLANK(N1398)=FALSE,IF(ISERROR(INDEX(지갑!$B$2:$B$1048576,MATCH($N1398&amp;O1398,지갑!$J$2:$J$1048576,0))) = TRUE, "", INDEX(지갑!$B$2:$B$1048576,MATCH($N1398&amp;O1398,지갑!$J$2:$J$1048576,0))),"")</f>
        <v>exchange</v>
      </c>
      <c r="Q1398" s="6" t="str">
        <f>IF(ISBLANK(N1398)=FALSE,IF(ISERROR(INDEX(지갑!$C$2:$C$1048576,MATCH($N1398&amp;O1398,지갑!$J$2:$J$1048576,0))) = TRUE, "", INDEX(지갑!$C$2:$C$1048576,MATCH($N1398&amp;O1398,지갑!$J$2:$J$1048576,0))),"")</f>
        <v>Upbit</v>
      </c>
      <c r="R1398" s="6" t="str">
        <f>IF(ISBLANK(N1398)=FALSE,IF(ISERROR(INDEX(지갑!$D$2:$D$1048576,MATCH($N1398&amp;O1398,지갑!$J$2:$J$1048576,0))) = TRUE, "", INDEX(지갑!$D$2:$D$1048576,MATCH($N1398&amp;O1398,지갑!$J$2:$J$1048576,0))),"")</f>
        <v>용범</v>
      </c>
      <c r="S1398" s="6" t="s">
        <v>3251</v>
      </c>
      <c r="T1398" s="52">
        <v>44624.562465277777</v>
      </c>
      <c r="U1398" s="2" t="str">
        <f t="shared" si="114"/>
        <v>2022-03-04</v>
      </c>
    </row>
    <row r="1399" spans="1:21">
      <c r="A1399" s="5" t="s">
        <v>3</v>
      </c>
      <c r="B1399" s="5" t="s">
        <v>67</v>
      </c>
      <c r="C1399" s="5" t="s">
        <v>24</v>
      </c>
      <c r="D1399" s="2" t="str">
        <f>'(참고) Index'!$E$9</f>
        <v>Main</v>
      </c>
      <c r="E1399" s="5">
        <v>10012</v>
      </c>
      <c r="F1399" s="2" t="str">
        <f t="shared" si="115"/>
        <v>ATOM</v>
      </c>
      <c r="G1399" s="2" t="str">
        <f>IF(INDEX(지갑!$H:$H,MATCH(A1399&amp;B1399&amp;C1399&amp;D1399&amp;E1399&amp;F1399&amp;H1399,지갑!$K:$K,0))=0, "",INDEX(지갑!$H:$H,MATCH(A1399&amp;B1399&amp;C1399&amp;D1399&amp;E1399&amp;F1399&amp;H1399,지갑!$K:$K,0)))</f>
        <v>cosmos15v50ymp6n5dn73erkqtmq0u8adpl8d3ujv2e74</v>
      </c>
      <c r="H1399" s="5">
        <v>101230448</v>
      </c>
      <c r="K1399" s="6" t="s">
        <v>70</v>
      </c>
      <c r="L1399" s="6" t="s">
        <v>70</v>
      </c>
      <c r="M1399" s="9">
        <v>50.994999999999997</v>
      </c>
      <c r="N1399" s="6" t="s">
        <v>240</v>
      </c>
      <c r="O1399" s="6" t="s">
        <v>72</v>
      </c>
      <c r="P1399" s="6" t="str">
        <f>IF(ISBLANK(N1399)=FALSE,IF(ISERROR(INDEX(지갑!$B$2:$B$1048576,MATCH($N1399&amp;O1399,지갑!$J$2:$J$1048576,0))) = TRUE, "", INDEX(지갑!$B$2:$B$1048576,MATCH($N1399&amp;O1399,지갑!$J$2:$J$1048576,0))),"")</f>
        <v>exchange</v>
      </c>
      <c r="Q1399" s="6" t="str">
        <f>IF(ISBLANK(N1399)=FALSE,IF(ISERROR(INDEX(지갑!$C$2:$C$1048576,MATCH($N1399&amp;O1399,지갑!$J$2:$J$1048576,0))) = TRUE, "", INDEX(지갑!$C$2:$C$1048576,MATCH($N1399&amp;O1399,지갑!$J$2:$J$1048576,0))),"")</f>
        <v>Upbit</v>
      </c>
      <c r="R1399" s="6" t="str">
        <f>IF(ISBLANK(N1399)=FALSE,IF(ISERROR(INDEX(지갑!$D$2:$D$1048576,MATCH($N1399&amp;O1399,지갑!$J$2:$J$1048576,0))) = TRUE, "", INDEX(지갑!$D$2:$D$1048576,MATCH($N1399&amp;O1399,지갑!$J$2:$J$1048576,0))),"")</f>
        <v>용범</v>
      </c>
      <c r="S1399" s="6" t="s">
        <v>3252</v>
      </c>
      <c r="T1399" s="52">
        <v>44624.557384259257</v>
      </c>
      <c r="U1399" s="2" t="str">
        <f t="shared" si="114"/>
        <v>2022-03-04</v>
      </c>
    </row>
    <row r="1400" spans="1:21">
      <c r="A1400" s="5" t="s">
        <v>3</v>
      </c>
      <c r="B1400" s="5" t="s">
        <v>67</v>
      </c>
      <c r="C1400" s="5" t="s">
        <v>24</v>
      </c>
      <c r="D1400" s="2" t="str">
        <f>'(참고) Index'!$E$9</f>
        <v>Main</v>
      </c>
      <c r="E1400" s="5">
        <v>10012</v>
      </c>
      <c r="F1400" s="2" t="str">
        <f t="shared" si="115"/>
        <v>ATOM</v>
      </c>
      <c r="G1400" s="2" t="str">
        <f>IF(INDEX(지갑!$H:$H,MATCH(A1400&amp;B1400&amp;C1400&amp;D1400&amp;E1400&amp;F1400&amp;H1400,지갑!$K:$K,0))=0, "",INDEX(지갑!$H:$H,MATCH(A1400&amp;B1400&amp;C1400&amp;D1400&amp;E1400&amp;F1400&amp;H1400,지갑!$K:$K,0)))</f>
        <v>cosmos15v50ymp6n5dn73erkqtmq0u8adpl8d3ujv2e74</v>
      </c>
      <c r="H1400" s="5">
        <v>101230448</v>
      </c>
      <c r="K1400" s="6" t="s">
        <v>70</v>
      </c>
      <c r="L1400" s="6" t="s">
        <v>70</v>
      </c>
      <c r="M1400" s="9">
        <v>75.995000000000005</v>
      </c>
      <c r="N1400" s="6" t="s">
        <v>240</v>
      </c>
      <c r="O1400" s="6" t="s">
        <v>72</v>
      </c>
      <c r="P1400" s="6" t="str">
        <f>IF(ISBLANK(N1400)=FALSE,IF(ISERROR(INDEX(지갑!$B$2:$B$1048576,MATCH($N1400&amp;O1400,지갑!$J$2:$J$1048576,0))) = TRUE, "", INDEX(지갑!$B$2:$B$1048576,MATCH($N1400&amp;O1400,지갑!$J$2:$J$1048576,0))),"")</f>
        <v>exchange</v>
      </c>
      <c r="Q1400" s="6" t="str">
        <f>IF(ISBLANK(N1400)=FALSE,IF(ISERROR(INDEX(지갑!$C$2:$C$1048576,MATCH($N1400&amp;O1400,지갑!$J$2:$J$1048576,0))) = TRUE, "", INDEX(지갑!$C$2:$C$1048576,MATCH($N1400&amp;O1400,지갑!$J$2:$J$1048576,0))),"")</f>
        <v>Upbit</v>
      </c>
      <c r="R1400" s="6" t="str">
        <f>IF(ISBLANK(N1400)=FALSE,IF(ISERROR(INDEX(지갑!$D$2:$D$1048576,MATCH($N1400&amp;O1400,지갑!$J$2:$J$1048576,0))) = TRUE, "", INDEX(지갑!$D$2:$D$1048576,MATCH($N1400&amp;O1400,지갑!$J$2:$J$1048576,0))),"")</f>
        <v>용범</v>
      </c>
      <c r="S1400" s="6" t="s">
        <v>3253</v>
      </c>
      <c r="T1400" s="52">
        <v>44624.535497685189</v>
      </c>
      <c r="U1400" s="2" t="str">
        <f t="shared" si="114"/>
        <v>2022-03-04</v>
      </c>
    </row>
    <row r="1401" spans="1:21">
      <c r="A1401" s="5" t="s">
        <v>3</v>
      </c>
      <c r="B1401" s="5" t="s">
        <v>67</v>
      </c>
      <c r="C1401" s="5" t="s">
        <v>24</v>
      </c>
      <c r="D1401" s="2" t="str">
        <f>'(참고) Index'!$E$9</f>
        <v>Main</v>
      </c>
      <c r="E1401" s="5">
        <v>10012</v>
      </c>
      <c r="F1401" s="2" t="str">
        <f t="shared" si="115"/>
        <v>XRP</v>
      </c>
      <c r="G1401" s="2" t="str">
        <f>IF(INDEX(지갑!$H:$H,MATCH(A1401&amp;B1401&amp;C1401&amp;D1401&amp;E1401&amp;F1401&amp;H1401,지갑!$K:$K,0))=0, "",INDEX(지갑!$H:$H,MATCH(A1401&amp;B1401&amp;C1401&amp;D1401&amp;E1401&amp;F1401&amp;H1401,지갑!$K:$K,0)))</f>
        <v>rEb8TK3gBgk5auZkwc6sHnwrGVJH8DuaLh</v>
      </c>
      <c r="H1401" s="5">
        <v>105711647</v>
      </c>
      <c r="K1401" s="6" t="s">
        <v>10</v>
      </c>
      <c r="L1401" s="6" t="s">
        <v>10</v>
      </c>
      <c r="M1401" s="9">
        <v>9339.75</v>
      </c>
      <c r="N1401" s="6" t="s">
        <v>243</v>
      </c>
      <c r="O1401" s="6">
        <v>2928323236</v>
      </c>
      <c r="P1401" s="6" t="str">
        <f>IF(ISBLANK(N1401)=FALSE,IF(ISERROR(INDEX(지갑!$B$2:$B$1048576,MATCH($N1401&amp;O1401,지갑!$J$2:$J$1048576,0))) = TRUE, "", INDEX(지갑!$B$2:$B$1048576,MATCH($N1401&amp;O1401,지갑!$J$2:$J$1048576,0))),"")</f>
        <v>exchange</v>
      </c>
      <c r="Q1401" s="6" t="str">
        <f>IF(ISBLANK(N1401)=FALSE,IF(ISERROR(INDEX(지갑!$C$2:$C$1048576,MATCH($N1401&amp;O1401,지갑!$J$2:$J$1048576,0))) = TRUE, "", INDEX(지갑!$C$2:$C$1048576,MATCH($N1401&amp;O1401,지갑!$J$2:$J$1048576,0))),"")</f>
        <v>Upbit</v>
      </c>
      <c r="R1401" s="6" t="str">
        <f>IF(ISBLANK(N1401)=FALSE,IF(ISERROR(INDEX(지갑!$D$2:$D$1048576,MATCH($N1401&amp;O1401,지갑!$J$2:$J$1048576,0))) = TRUE, "", INDEX(지갑!$D$2:$D$1048576,MATCH($N1401&amp;O1401,지갑!$J$2:$J$1048576,0))),"")</f>
        <v>용범</v>
      </c>
      <c r="S1401" s="6" t="s">
        <v>2477</v>
      </c>
      <c r="T1401" s="52">
        <v>44624.421956018516</v>
      </c>
      <c r="U1401" s="2" t="str">
        <f t="shared" si="114"/>
        <v>2022-03-04</v>
      </c>
    </row>
    <row r="1402" spans="1:21">
      <c r="A1402" s="5" t="s">
        <v>3</v>
      </c>
      <c r="B1402" s="5" t="s">
        <v>67</v>
      </c>
      <c r="C1402" s="5" t="s">
        <v>24</v>
      </c>
      <c r="D1402" s="2" t="str">
        <f>'(참고) Index'!$E$9</f>
        <v>Main</v>
      </c>
      <c r="E1402" s="5">
        <v>10012</v>
      </c>
      <c r="F1402" s="2" t="str">
        <f t="shared" si="115"/>
        <v>XRP</v>
      </c>
      <c r="G1402" s="2" t="str">
        <f>IF(INDEX(지갑!$H:$H,MATCH(A1402&amp;B1402&amp;C1402&amp;D1402&amp;E1402&amp;F1402&amp;H1402,지갑!$K:$K,0))=0, "",INDEX(지갑!$H:$H,MATCH(A1402&amp;B1402&amp;C1402&amp;D1402&amp;E1402&amp;F1402&amp;H1402,지갑!$K:$K,0)))</f>
        <v>rEb8TK3gBgk5auZkwc6sHnwrGVJH8DuaLh</v>
      </c>
      <c r="H1402" s="5">
        <v>105711647</v>
      </c>
      <c r="K1402" s="6" t="s">
        <v>10</v>
      </c>
      <c r="L1402" s="6" t="s">
        <v>10</v>
      </c>
      <c r="M1402" s="9">
        <v>6046.75</v>
      </c>
      <c r="N1402" s="6" t="s">
        <v>243</v>
      </c>
      <c r="O1402" s="6">
        <v>2928323236</v>
      </c>
      <c r="P1402" s="6" t="str">
        <f>IF(ISBLANK(N1402)=FALSE,IF(ISERROR(INDEX(지갑!$B$2:$B$1048576,MATCH($N1402&amp;O1402,지갑!$J$2:$J$1048576,0))) = TRUE, "", INDEX(지갑!$B$2:$B$1048576,MATCH($N1402&amp;O1402,지갑!$J$2:$J$1048576,0))),"")</f>
        <v>exchange</v>
      </c>
      <c r="Q1402" s="6" t="str">
        <f>IF(ISBLANK(N1402)=FALSE,IF(ISERROR(INDEX(지갑!$C$2:$C$1048576,MATCH($N1402&amp;O1402,지갑!$J$2:$J$1048576,0))) = TRUE, "", INDEX(지갑!$C$2:$C$1048576,MATCH($N1402&amp;O1402,지갑!$J$2:$J$1048576,0))),"")</f>
        <v>Upbit</v>
      </c>
      <c r="R1402" s="6" t="str">
        <f>IF(ISBLANK(N1402)=FALSE,IF(ISERROR(INDEX(지갑!$D$2:$D$1048576,MATCH($N1402&amp;O1402,지갑!$J$2:$J$1048576,0))) = TRUE, "", INDEX(지갑!$D$2:$D$1048576,MATCH($N1402&amp;O1402,지갑!$J$2:$J$1048576,0))),"")</f>
        <v>용범</v>
      </c>
      <c r="S1402" s="6" t="s">
        <v>2478</v>
      </c>
      <c r="T1402" s="52">
        <v>44624.411666666667</v>
      </c>
      <c r="U1402" s="2" t="str">
        <f t="shared" si="114"/>
        <v>2022-03-04</v>
      </c>
    </row>
    <row r="1403" spans="1:21">
      <c r="A1403" s="5" t="s">
        <v>3</v>
      </c>
      <c r="B1403" s="5" t="s">
        <v>67</v>
      </c>
      <c r="C1403" s="5" t="s">
        <v>24</v>
      </c>
      <c r="D1403" s="2" t="str">
        <f>'(참고) Index'!$E$9</f>
        <v>Main</v>
      </c>
      <c r="E1403" s="5">
        <v>10012</v>
      </c>
      <c r="F1403" s="2" t="str">
        <f t="shared" si="115"/>
        <v>XRP</v>
      </c>
      <c r="G1403" s="2" t="str">
        <f>IF(INDEX(지갑!$H:$H,MATCH(A1403&amp;B1403&amp;C1403&amp;D1403&amp;E1403&amp;F1403&amp;H1403,지갑!$K:$K,0))=0, "",INDEX(지갑!$H:$H,MATCH(A1403&amp;B1403&amp;C1403&amp;D1403&amp;E1403&amp;F1403&amp;H1403,지갑!$K:$K,0)))</f>
        <v>rEb8TK3gBgk5auZkwc6sHnwrGVJH8DuaLh</v>
      </c>
      <c r="H1403" s="5">
        <v>105711647</v>
      </c>
      <c r="K1403" s="6" t="s">
        <v>10</v>
      </c>
      <c r="L1403" s="6" t="s">
        <v>10</v>
      </c>
      <c r="M1403" s="9">
        <v>8260.75</v>
      </c>
      <c r="N1403" s="6" t="s">
        <v>243</v>
      </c>
      <c r="O1403" s="6">
        <v>2928323236</v>
      </c>
      <c r="P1403" s="6" t="str">
        <f>IF(ISBLANK(N1403)=FALSE,IF(ISERROR(INDEX(지갑!$B$2:$B$1048576,MATCH($N1403&amp;O1403,지갑!$J$2:$J$1048576,0))) = TRUE, "", INDEX(지갑!$B$2:$B$1048576,MATCH($N1403&amp;O1403,지갑!$J$2:$J$1048576,0))),"")</f>
        <v>exchange</v>
      </c>
      <c r="Q1403" s="6" t="str">
        <f>IF(ISBLANK(N1403)=FALSE,IF(ISERROR(INDEX(지갑!$C$2:$C$1048576,MATCH($N1403&amp;O1403,지갑!$J$2:$J$1048576,0))) = TRUE, "", INDEX(지갑!$C$2:$C$1048576,MATCH($N1403&amp;O1403,지갑!$J$2:$J$1048576,0))),"")</f>
        <v>Upbit</v>
      </c>
      <c r="R1403" s="6" t="str">
        <f>IF(ISBLANK(N1403)=FALSE,IF(ISERROR(INDEX(지갑!$D$2:$D$1048576,MATCH($N1403&amp;O1403,지갑!$J$2:$J$1048576,0))) = TRUE, "", INDEX(지갑!$D$2:$D$1048576,MATCH($N1403&amp;O1403,지갑!$J$2:$J$1048576,0))),"")</f>
        <v>용범</v>
      </c>
      <c r="S1403" s="6" t="s">
        <v>2479</v>
      </c>
      <c r="T1403" s="52">
        <v>44624.396377314813</v>
      </c>
      <c r="U1403" s="2" t="str">
        <f t="shared" si="114"/>
        <v>2022-03-04</v>
      </c>
    </row>
    <row r="1404" spans="1:21">
      <c r="A1404" s="5" t="s">
        <v>3</v>
      </c>
      <c r="B1404" s="5" t="s">
        <v>67</v>
      </c>
      <c r="C1404" s="5" t="s">
        <v>24</v>
      </c>
      <c r="D1404" s="2" t="str">
        <f>'(참고) Index'!$E$9</f>
        <v>Main</v>
      </c>
      <c r="E1404" s="5">
        <v>10012</v>
      </c>
      <c r="F1404" s="2" t="str">
        <f t="shared" si="115"/>
        <v>ATOM</v>
      </c>
      <c r="G1404" s="2" t="str">
        <f>IF(INDEX(지갑!$H:$H,MATCH(A1404&amp;B1404&amp;C1404&amp;D1404&amp;E1404&amp;F1404&amp;H1404,지갑!$K:$K,0))=0, "",INDEX(지갑!$H:$H,MATCH(A1404&amp;B1404&amp;C1404&amp;D1404&amp;E1404&amp;F1404&amp;H1404,지갑!$K:$K,0)))</f>
        <v>cosmos15v50ymp6n5dn73erkqtmq0u8adpl8d3ujv2e74</v>
      </c>
      <c r="H1404" s="5">
        <v>101230448</v>
      </c>
      <c r="K1404" s="6" t="s">
        <v>70</v>
      </c>
      <c r="L1404" s="6" t="s">
        <v>70</v>
      </c>
      <c r="M1404" s="9">
        <v>93</v>
      </c>
      <c r="N1404" s="6" t="s">
        <v>71</v>
      </c>
      <c r="O1404" s="6">
        <v>104932661</v>
      </c>
      <c r="P1404" s="6" t="str">
        <f>IF(ISBLANK(N1404)=FALSE,IF(ISERROR(INDEX(지갑!$B$2:$B$1048576,MATCH($N1404&amp;O1404,지갑!$J$2:$J$1048576,0))) = TRUE, "", INDEX(지갑!$B$2:$B$1048576,MATCH($N1404&amp;O1404,지갑!$J$2:$J$1048576,0))),"")</f>
        <v>exchange</v>
      </c>
      <c r="Q1404" s="6" t="str">
        <f>IF(ISBLANK(N1404)=FALSE,IF(ISERROR(INDEX(지갑!$C$2:$C$1048576,MATCH($N1404&amp;O1404,지갑!$J$2:$J$1048576,0))) = TRUE, "", INDEX(지갑!$C$2:$C$1048576,MATCH($N1404&amp;O1404,지갑!$J$2:$J$1048576,0))),"")</f>
        <v>Binance</v>
      </c>
      <c r="R1404" s="6" t="str">
        <f>IF(ISBLANK(N1404)=FALSE,IF(ISERROR(INDEX(지갑!$D$2:$D$1048576,MATCH($N1404&amp;O1404,지갑!$J$2:$J$1048576,0))) = TRUE, "", INDEX(지갑!$D$2:$D$1048576,MATCH($N1404&amp;O1404,지갑!$J$2:$J$1048576,0))),"")</f>
        <v>BBRICK</v>
      </c>
      <c r="S1404" s="6" t="s">
        <v>3254</v>
      </c>
      <c r="T1404" s="52">
        <v>44624.251099537039</v>
      </c>
      <c r="U1404" s="2" t="str">
        <f t="shared" si="114"/>
        <v>2022-03-04</v>
      </c>
    </row>
    <row r="1405" spans="1:21">
      <c r="A1405" s="5" t="s">
        <v>3</v>
      </c>
      <c r="B1405" s="5" t="s">
        <v>67</v>
      </c>
      <c r="C1405" s="5" t="s">
        <v>24</v>
      </c>
      <c r="D1405" s="2" t="str">
        <f>'(참고) Index'!$E$9</f>
        <v>Main</v>
      </c>
      <c r="E1405" s="5">
        <v>10012</v>
      </c>
      <c r="F1405" s="2" t="str">
        <f t="shared" si="115"/>
        <v>ATOM</v>
      </c>
      <c r="G1405" s="2" t="str">
        <f>IF(INDEX(지갑!$H:$H,MATCH(A1405&amp;B1405&amp;C1405&amp;D1405&amp;E1405&amp;F1405&amp;H1405,지갑!$K:$K,0))=0, "",INDEX(지갑!$H:$H,MATCH(A1405&amp;B1405&amp;C1405&amp;D1405&amp;E1405&amp;F1405&amp;H1405,지갑!$K:$K,0)))</f>
        <v>cosmos15v50ymp6n5dn73erkqtmq0u8adpl8d3ujv2e74</v>
      </c>
      <c r="H1405" s="5">
        <v>101230448</v>
      </c>
      <c r="K1405" s="6" t="s">
        <v>70</v>
      </c>
      <c r="L1405" s="6" t="s">
        <v>70</v>
      </c>
      <c r="M1405" s="9">
        <v>99</v>
      </c>
      <c r="N1405" s="6" t="s">
        <v>71</v>
      </c>
      <c r="O1405" s="6">
        <v>104932661</v>
      </c>
      <c r="P1405" s="6" t="str">
        <f>IF(ISBLANK(N1405)=FALSE,IF(ISERROR(INDEX(지갑!$B$2:$B$1048576,MATCH($N1405&amp;O1405,지갑!$J$2:$J$1048576,0))) = TRUE, "", INDEX(지갑!$B$2:$B$1048576,MATCH($N1405&amp;O1405,지갑!$J$2:$J$1048576,0))),"")</f>
        <v>exchange</v>
      </c>
      <c r="Q1405" s="6" t="str">
        <f>IF(ISBLANK(N1405)=FALSE,IF(ISERROR(INDEX(지갑!$C$2:$C$1048576,MATCH($N1405&amp;O1405,지갑!$J$2:$J$1048576,0))) = TRUE, "", INDEX(지갑!$C$2:$C$1048576,MATCH($N1405&amp;O1405,지갑!$J$2:$J$1048576,0))),"")</f>
        <v>Binance</v>
      </c>
      <c r="R1405" s="6" t="str">
        <f>IF(ISBLANK(N1405)=FALSE,IF(ISERROR(INDEX(지갑!$D$2:$D$1048576,MATCH($N1405&amp;O1405,지갑!$J$2:$J$1048576,0))) = TRUE, "", INDEX(지갑!$D$2:$D$1048576,MATCH($N1405&amp;O1405,지갑!$J$2:$J$1048576,0))),"")</f>
        <v>BBRICK</v>
      </c>
      <c r="S1405" s="6" t="s">
        <v>3255</v>
      </c>
      <c r="T1405" s="52">
        <v>44623.555833333332</v>
      </c>
      <c r="U1405" s="2" t="str">
        <f t="shared" si="114"/>
        <v>2022-03-03</v>
      </c>
    </row>
    <row r="1406" spans="1:21">
      <c r="A1406" s="5" t="s">
        <v>3</v>
      </c>
      <c r="B1406" s="5" t="s">
        <v>67</v>
      </c>
      <c r="C1406" s="5" t="s">
        <v>24</v>
      </c>
      <c r="D1406" s="2" t="str">
        <f>'(참고) Index'!$E$9</f>
        <v>Main</v>
      </c>
      <c r="E1406" s="5">
        <v>10012</v>
      </c>
      <c r="F1406" s="2" t="str">
        <f t="shared" si="115"/>
        <v>XRP</v>
      </c>
      <c r="G1406" s="2" t="str">
        <f>IF(INDEX(지갑!$H:$H,MATCH(A1406&amp;B1406&amp;C1406&amp;D1406&amp;E1406&amp;F1406&amp;H1406,지갑!$K:$K,0))=0, "",INDEX(지갑!$H:$H,MATCH(A1406&amp;B1406&amp;C1406&amp;D1406&amp;E1406&amp;F1406&amp;H1406,지갑!$K:$K,0)))</f>
        <v>rEb8TK3gBgk5auZkwc6sHnwrGVJH8DuaLh</v>
      </c>
      <c r="H1406" s="5">
        <v>105711647</v>
      </c>
      <c r="K1406" s="6" t="s">
        <v>10</v>
      </c>
      <c r="L1406" s="6" t="s">
        <v>10</v>
      </c>
      <c r="M1406" s="9">
        <v>7616</v>
      </c>
      <c r="N1406" s="6" t="s">
        <v>73</v>
      </c>
      <c r="O1406" s="6">
        <v>531897458</v>
      </c>
      <c r="P1406" s="6" t="str">
        <f>IF(ISBLANK(N1406)=FALSE,IF(ISERROR(INDEX(지갑!$B$2:$B$1048576,MATCH($N1406&amp;O1406,지갑!$J$2:$J$1048576,0))) = TRUE, "", INDEX(지갑!$B$2:$B$1048576,MATCH($N1406&amp;O1406,지갑!$J$2:$J$1048576,0))),"")</f>
        <v>exchange</v>
      </c>
      <c r="Q1406" s="6" t="str">
        <f>IF(ISBLANK(N1406)=FALSE,IF(ISERROR(INDEX(지갑!$C$2:$C$1048576,MATCH($N1406&amp;O1406,지갑!$J$2:$J$1048576,0))) = TRUE, "", INDEX(지갑!$C$2:$C$1048576,MATCH($N1406&amp;O1406,지갑!$J$2:$J$1048576,0))),"")</f>
        <v>Binance</v>
      </c>
      <c r="R1406" s="6" t="str">
        <f>IF(ISBLANK(N1406)=FALSE,IF(ISERROR(INDEX(지갑!$D$2:$D$1048576,MATCH($N1406&amp;O1406,지갑!$J$2:$J$1048576,0))) = TRUE, "", INDEX(지갑!$D$2:$D$1048576,MATCH($N1406&amp;O1406,지갑!$J$2:$J$1048576,0))),"")</f>
        <v>BBRICK</v>
      </c>
      <c r="S1406" s="6" t="s">
        <v>3256</v>
      </c>
      <c r="T1406" s="52">
        <v>44623.546666666669</v>
      </c>
      <c r="U1406" s="2" t="str">
        <f t="shared" si="114"/>
        <v>2022-03-03</v>
      </c>
    </row>
    <row r="1407" spans="1:21">
      <c r="A1407" s="5" t="s">
        <v>3</v>
      </c>
      <c r="B1407" s="5" t="s">
        <v>67</v>
      </c>
      <c r="C1407" s="5" t="s">
        <v>24</v>
      </c>
      <c r="D1407" s="2" t="str">
        <f>'(참고) Index'!$E$9</f>
        <v>Main</v>
      </c>
      <c r="E1407" s="5">
        <v>10012</v>
      </c>
      <c r="F1407" s="2" t="str">
        <f t="shared" si="115"/>
        <v>XRP</v>
      </c>
      <c r="G1407" s="2" t="str">
        <f>IF(INDEX(지갑!$H:$H,MATCH(A1407&amp;B1407&amp;C1407&amp;D1407&amp;E1407&amp;F1407&amp;H1407,지갑!$K:$K,0))=0, "",INDEX(지갑!$H:$H,MATCH(A1407&amp;B1407&amp;C1407&amp;D1407&amp;E1407&amp;F1407&amp;H1407,지갑!$K:$K,0)))</f>
        <v>rEb8TK3gBgk5auZkwc6sHnwrGVJH8DuaLh</v>
      </c>
      <c r="H1407" s="5">
        <v>105711647</v>
      </c>
      <c r="K1407" s="6" t="s">
        <v>10</v>
      </c>
      <c r="L1407" s="6" t="s">
        <v>10</v>
      </c>
      <c r="M1407" s="9">
        <v>7170</v>
      </c>
      <c r="N1407" s="6" t="s">
        <v>73</v>
      </c>
      <c r="O1407" s="6">
        <v>531897458</v>
      </c>
      <c r="P1407" s="6" t="str">
        <f>IF(ISBLANK(N1407)=FALSE,IF(ISERROR(INDEX(지갑!$B$2:$B$1048576,MATCH($N1407&amp;O1407,지갑!$J$2:$J$1048576,0))) = TRUE, "", INDEX(지갑!$B$2:$B$1048576,MATCH($N1407&amp;O1407,지갑!$J$2:$J$1048576,0))),"")</f>
        <v>exchange</v>
      </c>
      <c r="Q1407" s="6" t="str">
        <f>IF(ISBLANK(N1407)=FALSE,IF(ISERROR(INDEX(지갑!$C$2:$C$1048576,MATCH($N1407&amp;O1407,지갑!$J$2:$J$1048576,0))) = TRUE, "", INDEX(지갑!$C$2:$C$1048576,MATCH($N1407&amp;O1407,지갑!$J$2:$J$1048576,0))),"")</f>
        <v>Binance</v>
      </c>
      <c r="R1407" s="6" t="str">
        <f>IF(ISBLANK(N1407)=FALSE,IF(ISERROR(INDEX(지갑!$D$2:$D$1048576,MATCH($N1407&amp;O1407,지갑!$J$2:$J$1048576,0))) = TRUE, "", INDEX(지갑!$D$2:$D$1048576,MATCH($N1407&amp;O1407,지갑!$J$2:$J$1048576,0))),"")</f>
        <v>BBRICK</v>
      </c>
      <c r="S1407" s="6" t="s">
        <v>3257</v>
      </c>
      <c r="T1407" s="52">
        <v>44623.542824074073</v>
      </c>
      <c r="U1407" s="2" t="str">
        <f t="shared" si="114"/>
        <v>2022-03-03</v>
      </c>
    </row>
    <row r="1408" spans="1:21">
      <c r="A1408" s="5" t="s">
        <v>3</v>
      </c>
      <c r="B1408" s="5" t="s">
        <v>67</v>
      </c>
      <c r="C1408" s="5" t="s">
        <v>24</v>
      </c>
      <c r="D1408" s="2" t="str">
        <f>'(참고) Index'!$E$9</f>
        <v>Main</v>
      </c>
      <c r="E1408" s="5">
        <v>10012</v>
      </c>
      <c r="F1408" s="2" t="str">
        <f t="shared" si="115"/>
        <v>XRP</v>
      </c>
      <c r="G1408" s="2" t="str">
        <f>IF(INDEX(지갑!$H:$H,MATCH(A1408&amp;B1408&amp;C1408&amp;D1408&amp;E1408&amp;F1408&amp;H1408,지갑!$K:$K,0))=0, "",INDEX(지갑!$H:$H,MATCH(A1408&amp;B1408&amp;C1408&amp;D1408&amp;E1408&amp;F1408&amp;H1408,지갑!$K:$K,0)))</f>
        <v>rEb8TK3gBgk5auZkwc6sHnwrGVJH8DuaLh</v>
      </c>
      <c r="H1408" s="5">
        <v>105711647</v>
      </c>
      <c r="K1408" s="6" t="s">
        <v>10</v>
      </c>
      <c r="L1408" s="6" t="s">
        <v>10</v>
      </c>
      <c r="M1408" s="9">
        <v>11913</v>
      </c>
      <c r="N1408" s="6" t="s">
        <v>73</v>
      </c>
      <c r="O1408" s="6">
        <v>531897458</v>
      </c>
      <c r="P1408" s="6" t="str">
        <f>IF(ISBLANK(N1408)=FALSE,IF(ISERROR(INDEX(지갑!$B$2:$B$1048576,MATCH($N1408&amp;O1408,지갑!$J$2:$J$1048576,0))) = TRUE, "", INDEX(지갑!$B$2:$B$1048576,MATCH($N1408&amp;O1408,지갑!$J$2:$J$1048576,0))),"")</f>
        <v>exchange</v>
      </c>
      <c r="Q1408" s="6" t="str">
        <f>IF(ISBLANK(N1408)=FALSE,IF(ISERROR(INDEX(지갑!$C$2:$C$1048576,MATCH($N1408&amp;O1408,지갑!$J$2:$J$1048576,0))) = TRUE, "", INDEX(지갑!$C$2:$C$1048576,MATCH($N1408&amp;O1408,지갑!$J$2:$J$1048576,0))),"")</f>
        <v>Binance</v>
      </c>
      <c r="R1408" s="6" t="str">
        <f>IF(ISBLANK(N1408)=FALSE,IF(ISERROR(INDEX(지갑!$D$2:$D$1048576,MATCH($N1408&amp;O1408,지갑!$J$2:$J$1048576,0))) = TRUE, "", INDEX(지갑!$D$2:$D$1048576,MATCH($N1408&amp;O1408,지갑!$J$2:$J$1048576,0))),"")</f>
        <v>BBRICK</v>
      </c>
      <c r="S1408" s="6" t="s">
        <v>3258</v>
      </c>
      <c r="T1408" s="52">
        <v>44623.534131944441</v>
      </c>
      <c r="U1408" s="2" t="str">
        <f t="shared" si="114"/>
        <v>2022-03-03</v>
      </c>
    </row>
    <row r="1409" spans="1:21">
      <c r="A1409" s="5" t="s">
        <v>3</v>
      </c>
      <c r="B1409" s="5" t="s">
        <v>67</v>
      </c>
      <c r="C1409" s="5" t="s">
        <v>24</v>
      </c>
      <c r="D1409" s="2" t="str">
        <f>'(참고) Index'!$E$9</f>
        <v>Main</v>
      </c>
      <c r="E1409" s="5">
        <v>10012</v>
      </c>
      <c r="F1409" s="2" t="str">
        <f t="shared" si="115"/>
        <v>XRP</v>
      </c>
      <c r="G1409" s="2" t="str">
        <f>IF(INDEX(지갑!$H:$H,MATCH(A1409&amp;B1409&amp;C1409&amp;D1409&amp;E1409&amp;F1409&amp;H1409,지갑!$K:$K,0))=0, "",INDEX(지갑!$H:$H,MATCH(A1409&amp;B1409&amp;C1409&amp;D1409&amp;E1409&amp;F1409&amp;H1409,지갑!$K:$K,0)))</f>
        <v>rEb8TK3gBgk5auZkwc6sHnwrGVJH8DuaLh</v>
      </c>
      <c r="H1409" s="5">
        <v>105711647</v>
      </c>
      <c r="K1409" s="6" t="s">
        <v>10</v>
      </c>
      <c r="L1409" s="6" t="s">
        <v>10</v>
      </c>
      <c r="M1409" s="9">
        <v>7471.75</v>
      </c>
      <c r="N1409" s="6" t="s">
        <v>243</v>
      </c>
      <c r="O1409" s="6">
        <v>2928323236</v>
      </c>
      <c r="P1409" s="6" t="str">
        <f>IF(ISBLANK(N1409)=FALSE,IF(ISERROR(INDEX(지갑!$B$2:$B$1048576,MATCH($N1409&amp;O1409,지갑!$J$2:$J$1048576,0))) = TRUE, "", INDEX(지갑!$B$2:$B$1048576,MATCH($N1409&amp;O1409,지갑!$J$2:$J$1048576,0))),"")</f>
        <v>exchange</v>
      </c>
      <c r="Q1409" s="6" t="str">
        <f>IF(ISBLANK(N1409)=FALSE,IF(ISERROR(INDEX(지갑!$C$2:$C$1048576,MATCH($N1409&amp;O1409,지갑!$J$2:$J$1048576,0))) = TRUE, "", INDEX(지갑!$C$2:$C$1048576,MATCH($N1409&amp;O1409,지갑!$J$2:$J$1048576,0))),"")</f>
        <v>Upbit</v>
      </c>
      <c r="R1409" s="6" t="str">
        <f>IF(ISBLANK(N1409)=FALSE,IF(ISERROR(INDEX(지갑!$D$2:$D$1048576,MATCH($N1409&amp;O1409,지갑!$J$2:$J$1048576,0))) = TRUE, "", INDEX(지갑!$D$2:$D$1048576,MATCH($N1409&amp;O1409,지갑!$J$2:$J$1048576,0))),"")</f>
        <v>용범</v>
      </c>
      <c r="S1409" s="6" t="s">
        <v>2480</v>
      </c>
      <c r="T1409" s="52">
        <v>44623.439409722225</v>
      </c>
      <c r="U1409" s="2" t="str">
        <f t="shared" si="114"/>
        <v>2022-03-03</v>
      </c>
    </row>
    <row r="1410" spans="1:21">
      <c r="A1410" s="5" t="s">
        <v>3</v>
      </c>
      <c r="B1410" s="5" t="s">
        <v>67</v>
      </c>
      <c r="C1410" s="5" t="s">
        <v>24</v>
      </c>
      <c r="D1410" s="2" t="str">
        <f>'(참고) Index'!$E$9</f>
        <v>Main</v>
      </c>
      <c r="E1410" s="5">
        <v>10012</v>
      </c>
      <c r="F1410" s="2" t="str">
        <f t="shared" si="115"/>
        <v>ATOM</v>
      </c>
      <c r="G1410" s="2" t="str">
        <f>IF(INDEX(지갑!$H:$H,MATCH(A1410&amp;B1410&amp;C1410&amp;D1410&amp;E1410&amp;F1410&amp;H1410,지갑!$K:$K,0))=0, "",INDEX(지갑!$H:$H,MATCH(A1410&amp;B1410&amp;C1410&amp;D1410&amp;E1410&amp;F1410&amp;H1410,지갑!$K:$K,0)))</f>
        <v>cosmos15v50ymp6n5dn73erkqtmq0u8adpl8d3ujv2e74</v>
      </c>
      <c r="H1410" s="5">
        <v>101230448</v>
      </c>
      <c r="K1410" s="6" t="s">
        <v>70</v>
      </c>
      <c r="L1410" s="6" t="s">
        <v>70</v>
      </c>
      <c r="M1410" s="9">
        <v>109.995</v>
      </c>
      <c r="N1410" s="6" t="s">
        <v>240</v>
      </c>
      <c r="O1410" s="6" t="s">
        <v>72</v>
      </c>
      <c r="P1410" s="6" t="str">
        <f>IF(ISBLANK(N1410)=FALSE,IF(ISERROR(INDEX(지갑!$B$2:$B$1048576,MATCH($N1410&amp;O1410,지갑!$J$2:$J$1048576,0))) = TRUE, "", INDEX(지갑!$B$2:$B$1048576,MATCH($N1410&amp;O1410,지갑!$J$2:$J$1048576,0))),"")</f>
        <v>exchange</v>
      </c>
      <c r="Q1410" s="6" t="str">
        <f>IF(ISBLANK(N1410)=FALSE,IF(ISERROR(INDEX(지갑!$C$2:$C$1048576,MATCH($N1410&amp;O1410,지갑!$J$2:$J$1048576,0))) = TRUE, "", INDEX(지갑!$C$2:$C$1048576,MATCH($N1410&amp;O1410,지갑!$J$2:$J$1048576,0))),"")</f>
        <v>Upbit</v>
      </c>
      <c r="R1410" s="6" t="str">
        <f>IF(ISBLANK(N1410)=FALSE,IF(ISERROR(INDEX(지갑!$D$2:$D$1048576,MATCH($N1410&amp;O1410,지갑!$J$2:$J$1048576,0))) = TRUE, "", INDEX(지갑!$D$2:$D$1048576,MATCH($N1410&amp;O1410,지갑!$J$2:$J$1048576,0))),"")</f>
        <v>용범</v>
      </c>
      <c r="S1410" s="6" t="s">
        <v>3259</v>
      </c>
      <c r="T1410" s="52">
        <v>44622.990069444444</v>
      </c>
      <c r="U1410" s="2" t="str">
        <f t="shared" si="114"/>
        <v>2022-03-02</v>
      </c>
    </row>
    <row r="1411" spans="1:21">
      <c r="A1411" s="5" t="s">
        <v>3</v>
      </c>
      <c r="B1411" s="5" t="s">
        <v>67</v>
      </c>
      <c r="C1411" s="5" t="s">
        <v>24</v>
      </c>
      <c r="D1411" s="2" t="str">
        <f>'(참고) Index'!$E$9</f>
        <v>Main</v>
      </c>
      <c r="E1411" s="5">
        <v>10012</v>
      </c>
      <c r="F1411" s="2" t="str">
        <f t="shared" si="115"/>
        <v>XRP</v>
      </c>
      <c r="G1411" s="2" t="str">
        <f>IF(INDEX(지갑!$H:$H,MATCH(A1411&amp;B1411&amp;C1411&amp;D1411&amp;E1411&amp;F1411&amp;H1411,지갑!$K:$K,0))=0, "",INDEX(지갑!$H:$H,MATCH(A1411&amp;B1411&amp;C1411&amp;D1411&amp;E1411&amp;F1411&amp;H1411,지갑!$K:$K,0)))</f>
        <v>rEb8TK3gBgk5auZkwc6sHnwrGVJH8DuaLh</v>
      </c>
      <c r="H1411" s="5">
        <v>105711647</v>
      </c>
      <c r="K1411" s="6" t="s">
        <v>10</v>
      </c>
      <c r="L1411" s="6" t="s">
        <v>10</v>
      </c>
      <c r="M1411" s="9">
        <v>6944.75</v>
      </c>
      <c r="N1411" s="6" t="s">
        <v>243</v>
      </c>
      <c r="O1411" s="6">
        <v>2928323236</v>
      </c>
      <c r="P1411" s="6" t="str">
        <f>IF(ISBLANK(N1411)=FALSE,IF(ISERROR(INDEX(지갑!$B$2:$B$1048576,MATCH($N1411&amp;O1411,지갑!$J$2:$J$1048576,0))) = TRUE, "", INDEX(지갑!$B$2:$B$1048576,MATCH($N1411&amp;O1411,지갑!$J$2:$J$1048576,0))),"")</f>
        <v>exchange</v>
      </c>
      <c r="Q1411" s="6" t="str">
        <f>IF(ISBLANK(N1411)=FALSE,IF(ISERROR(INDEX(지갑!$C$2:$C$1048576,MATCH($N1411&amp;O1411,지갑!$J$2:$J$1048576,0))) = TRUE, "", INDEX(지갑!$C$2:$C$1048576,MATCH($N1411&amp;O1411,지갑!$J$2:$J$1048576,0))),"")</f>
        <v>Upbit</v>
      </c>
      <c r="R1411" s="6" t="str">
        <f>IF(ISBLANK(N1411)=FALSE,IF(ISERROR(INDEX(지갑!$D$2:$D$1048576,MATCH($N1411&amp;O1411,지갑!$J$2:$J$1048576,0))) = TRUE, "", INDEX(지갑!$D$2:$D$1048576,MATCH($N1411&amp;O1411,지갑!$J$2:$J$1048576,0))),"")</f>
        <v>용범</v>
      </c>
      <c r="S1411" s="6" t="s">
        <v>2482</v>
      </c>
      <c r="T1411" s="52">
        <v>44622.720046296294</v>
      </c>
      <c r="U1411" s="2" t="str">
        <f t="shared" ref="U1411:U1474" si="116">TEXT(T1411, "yyyy-mm-dd")</f>
        <v>2022-03-02</v>
      </c>
    </row>
    <row r="1412" spans="1:21">
      <c r="A1412" s="5" t="s">
        <v>3</v>
      </c>
      <c r="B1412" s="5" t="s">
        <v>67</v>
      </c>
      <c r="C1412" s="5" t="s">
        <v>24</v>
      </c>
      <c r="D1412" s="2" t="str">
        <f>'(참고) Index'!$E$9</f>
        <v>Main</v>
      </c>
      <c r="E1412" s="5">
        <v>10012</v>
      </c>
      <c r="F1412" s="2" t="str">
        <f t="shared" si="115"/>
        <v>XRP</v>
      </c>
      <c r="G1412" s="2" t="str">
        <f>IF(INDEX(지갑!$H:$H,MATCH(A1412&amp;B1412&amp;C1412&amp;D1412&amp;E1412&amp;F1412&amp;H1412,지갑!$K:$K,0))=0, "",INDEX(지갑!$H:$H,MATCH(A1412&amp;B1412&amp;C1412&amp;D1412&amp;E1412&amp;F1412&amp;H1412,지갑!$K:$K,0)))</f>
        <v>rEb8TK3gBgk5auZkwc6sHnwrGVJH8DuaLh</v>
      </c>
      <c r="H1412" s="5">
        <v>105711647</v>
      </c>
      <c r="K1412" s="6" t="s">
        <v>10</v>
      </c>
      <c r="L1412" s="6" t="s">
        <v>10</v>
      </c>
      <c r="M1412" s="9">
        <v>8517</v>
      </c>
      <c r="N1412" s="6" t="s">
        <v>73</v>
      </c>
      <c r="O1412" s="6">
        <v>531897458</v>
      </c>
      <c r="P1412" s="6" t="str">
        <f>IF(ISBLANK(N1412)=FALSE,IF(ISERROR(INDEX(지갑!$B$2:$B$1048576,MATCH($N1412&amp;O1412,지갑!$J$2:$J$1048576,0))) = TRUE, "", INDEX(지갑!$B$2:$B$1048576,MATCH($N1412&amp;O1412,지갑!$J$2:$J$1048576,0))),"")</f>
        <v>exchange</v>
      </c>
      <c r="Q1412" s="6" t="str">
        <f>IF(ISBLANK(N1412)=FALSE,IF(ISERROR(INDEX(지갑!$C$2:$C$1048576,MATCH($N1412&amp;O1412,지갑!$J$2:$J$1048576,0))) = TRUE, "", INDEX(지갑!$C$2:$C$1048576,MATCH($N1412&amp;O1412,지갑!$J$2:$J$1048576,0))),"")</f>
        <v>Binance</v>
      </c>
      <c r="R1412" s="6" t="str">
        <f>IF(ISBLANK(N1412)=FALSE,IF(ISERROR(INDEX(지갑!$D$2:$D$1048576,MATCH($N1412&amp;O1412,지갑!$J$2:$J$1048576,0))) = TRUE, "", INDEX(지갑!$D$2:$D$1048576,MATCH($N1412&amp;O1412,지갑!$J$2:$J$1048576,0))),"")</f>
        <v>BBRICK</v>
      </c>
      <c r="S1412" s="6" t="s">
        <v>3260</v>
      </c>
      <c r="T1412" s="52">
        <v>44622.716087962966</v>
      </c>
      <c r="U1412" s="2" t="str">
        <f t="shared" si="116"/>
        <v>2022-03-02</v>
      </c>
    </row>
    <row r="1413" spans="1:21">
      <c r="A1413" s="5" t="s">
        <v>3</v>
      </c>
      <c r="B1413" s="5" t="s">
        <v>67</v>
      </c>
      <c r="C1413" s="5" t="s">
        <v>24</v>
      </c>
      <c r="D1413" s="2" t="str">
        <f>'(참고) Index'!$E$9</f>
        <v>Main</v>
      </c>
      <c r="E1413" s="5">
        <v>10012</v>
      </c>
      <c r="F1413" s="2" t="str">
        <f t="shared" si="115"/>
        <v>XRP</v>
      </c>
      <c r="G1413" s="2" t="str">
        <f>IF(INDEX(지갑!$H:$H,MATCH(A1413&amp;B1413&amp;C1413&amp;D1413&amp;E1413&amp;F1413&amp;H1413,지갑!$K:$K,0))=0, "",INDEX(지갑!$H:$H,MATCH(A1413&amp;B1413&amp;C1413&amp;D1413&amp;E1413&amp;F1413&amp;H1413,지갑!$K:$K,0)))</f>
        <v>rEb8TK3gBgk5auZkwc6sHnwrGVJH8DuaLh</v>
      </c>
      <c r="H1413" s="5">
        <v>105711647</v>
      </c>
      <c r="K1413" s="6" t="s">
        <v>10</v>
      </c>
      <c r="L1413" s="6" t="s">
        <v>10</v>
      </c>
      <c r="M1413" s="9">
        <v>6988</v>
      </c>
      <c r="N1413" s="6" t="s">
        <v>73</v>
      </c>
      <c r="O1413" s="6">
        <v>531897458</v>
      </c>
      <c r="P1413" s="6" t="str">
        <f>IF(ISBLANK(N1413)=FALSE,IF(ISERROR(INDEX(지갑!$B$2:$B$1048576,MATCH($N1413&amp;O1413,지갑!$J$2:$J$1048576,0))) = TRUE, "", INDEX(지갑!$B$2:$B$1048576,MATCH($N1413&amp;O1413,지갑!$J$2:$J$1048576,0))),"")</f>
        <v>exchange</v>
      </c>
      <c r="Q1413" s="6" t="str">
        <f>IF(ISBLANK(N1413)=FALSE,IF(ISERROR(INDEX(지갑!$C$2:$C$1048576,MATCH($N1413&amp;O1413,지갑!$J$2:$J$1048576,0))) = TRUE, "", INDEX(지갑!$C$2:$C$1048576,MATCH($N1413&amp;O1413,지갑!$J$2:$J$1048576,0))),"")</f>
        <v>Binance</v>
      </c>
      <c r="R1413" s="6" t="str">
        <f>IF(ISBLANK(N1413)=FALSE,IF(ISERROR(INDEX(지갑!$D$2:$D$1048576,MATCH($N1413&amp;O1413,지갑!$J$2:$J$1048576,0))) = TRUE, "", INDEX(지갑!$D$2:$D$1048576,MATCH($N1413&amp;O1413,지갑!$J$2:$J$1048576,0))),"")</f>
        <v>BBRICK</v>
      </c>
      <c r="S1413" s="6" t="s">
        <v>3261</v>
      </c>
      <c r="T1413" s="52">
        <v>44622.711921296293</v>
      </c>
      <c r="U1413" s="2" t="str">
        <f t="shared" si="116"/>
        <v>2022-03-02</v>
      </c>
    </row>
    <row r="1414" spans="1:21">
      <c r="A1414" s="5" t="s">
        <v>3</v>
      </c>
      <c r="B1414" s="5" t="s">
        <v>67</v>
      </c>
      <c r="C1414" s="5" t="s">
        <v>24</v>
      </c>
      <c r="D1414" s="2" t="str">
        <f>'(참고) Index'!$E$9</f>
        <v>Main</v>
      </c>
      <c r="E1414" s="5">
        <v>10012</v>
      </c>
      <c r="F1414" s="2" t="str">
        <f t="shared" si="115"/>
        <v>ATOM</v>
      </c>
      <c r="G1414" s="2" t="str">
        <f>IF(INDEX(지갑!$H:$H,MATCH(A1414&amp;B1414&amp;C1414&amp;D1414&amp;E1414&amp;F1414&amp;H1414,지갑!$K:$K,0))=0, "",INDEX(지갑!$H:$H,MATCH(A1414&amp;B1414&amp;C1414&amp;D1414&amp;E1414&amp;F1414&amp;H1414,지갑!$K:$K,0)))</f>
        <v>cosmos15v50ymp6n5dn73erkqtmq0u8adpl8d3ujv2e74</v>
      </c>
      <c r="H1414" s="5">
        <v>101230448</v>
      </c>
      <c r="K1414" s="6" t="s">
        <v>70</v>
      </c>
      <c r="L1414" s="6" t="s">
        <v>70</v>
      </c>
      <c r="M1414" s="9">
        <v>182</v>
      </c>
      <c r="N1414" s="6" t="s">
        <v>71</v>
      </c>
      <c r="O1414" s="6">
        <v>104932661</v>
      </c>
      <c r="P1414" s="6" t="str">
        <f>IF(ISBLANK(N1414)=FALSE,IF(ISERROR(INDEX(지갑!$B$2:$B$1048576,MATCH($N1414&amp;O1414,지갑!$J$2:$J$1048576,0))) = TRUE, "", INDEX(지갑!$B$2:$B$1048576,MATCH($N1414&amp;O1414,지갑!$J$2:$J$1048576,0))),"")</f>
        <v>exchange</v>
      </c>
      <c r="Q1414" s="6" t="str">
        <f>IF(ISBLANK(N1414)=FALSE,IF(ISERROR(INDEX(지갑!$C$2:$C$1048576,MATCH($N1414&amp;O1414,지갑!$J$2:$J$1048576,0))) = TRUE, "", INDEX(지갑!$C$2:$C$1048576,MATCH($N1414&amp;O1414,지갑!$J$2:$J$1048576,0))),"")</f>
        <v>Binance</v>
      </c>
      <c r="R1414" s="6" t="str">
        <f>IF(ISBLANK(N1414)=FALSE,IF(ISERROR(INDEX(지갑!$D$2:$D$1048576,MATCH($N1414&amp;O1414,지갑!$J$2:$J$1048576,0))) = TRUE, "", INDEX(지갑!$D$2:$D$1048576,MATCH($N1414&amp;O1414,지갑!$J$2:$J$1048576,0))),"")</f>
        <v>BBRICK</v>
      </c>
      <c r="S1414" s="6" t="s">
        <v>3262</v>
      </c>
      <c r="T1414" s="52">
        <v>44622.703020833331</v>
      </c>
      <c r="U1414" s="2" t="str">
        <f t="shared" si="116"/>
        <v>2022-03-02</v>
      </c>
    </row>
    <row r="1415" spans="1:21">
      <c r="A1415" s="5" t="s">
        <v>3</v>
      </c>
      <c r="B1415" s="5" t="s">
        <v>67</v>
      </c>
      <c r="C1415" s="5" t="s">
        <v>24</v>
      </c>
      <c r="D1415" s="2" t="str">
        <f>'(참고) Index'!$E$9</f>
        <v>Main</v>
      </c>
      <c r="E1415" s="5">
        <v>10012</v>
      </c>
      <c r="F1415" s="2" t="str">
        <f t="shared" si="115"/>
        <v>XRP</v>
      </c>
      <c r="G1415" s="2" t="str">
        <f>IF(INDEX(지갑!$H:$H,MATCH(A1415&amp;B1415&amp;C1415&amp;D1415&amp;E1415&amp;F1415&amp;H1415,지갑!$K:$K,0))=0, "",INDEX(지갑!$H:$H,MATCH(A1415&amp;B1415&amp;C1415&amp;D1415&amp;E1415&amp;F1415&amp;H1415,지갑!$K:$K,0)))</f>
        <v>rEb8TK3gBgk5auZkwc6sHnwrGVJH8DuaLh</v>
      </c>
      <c r="H1415" s="5">
        <v>105711647</v>
      </c>
      <c r="K1415" s="6" t="s">
        <v>10</v>
      </c>
      <c r="L1415" s="6" t="s">
        <v>10</v>
      </c>
      <c r="M1415" s="9">
        <v>8301.75</v>
      </c>
      <c r="N1415" s="6" t="s">
        <v>243</v>
      </c>
      <c r="O1415" s="6">
        <v>2928323236</v>
      </c>
      <c r="P1415" s="6" t="str">
        <f>IF(ISBLANK(N1415)=FALSE,IF(ISERROR(INDEX(지갑!$B$2:$B$1048576,MATCH($N1415&amp;O1415,지갑!$J$2:$J$1048576,0))) = TRUE, "", INDEX(지갑!$B$2:$B$1048576,MATCH($N1415&amp;O1415,지갑!$J$2:$J$1048576,0))),"")</f>
        <v>exchange</v>
      </c>
      <c r="Q1415" s="6" t="str">
        <f>IF(ISBLANK(N1415)=FALSE,IF(ISERROR(INDEX(지갑!$C$2:$C$1048576,MATCH($N1415&amp;O1415,지갑!$J$2:$J$1048576,0))) = TRUE, "", INDEX(지갑!$C$2:$C$1048576,MATCH($N1415&amp;O1415,지갑!$J$2:$J$1048576,0))),"")</f>
        <v>Upbit</v>
      </c>
      <c r="R1415" s="6" t="str">
        <f>IF(ISBLANK(N1415)=FALSE,IF(ISERROR(INDEX(지갑!$D$2:$D$1048576,MATCH($N1415&amp;O1415,지갑!$J$2:$J$1048576,0))) = TRUE, "", INDEX(지갑!$D$2:$D$1048576,MATCH($N1415&amp;O1415,지갑!$J$2:$J$1048576,0))),"")</f>
        <v>용범</v>
      </c>
      <c r="S1415" s="6" t="s">
        <v>2483</v>
      </c>
      <c r="T1415" s="52">
        <v>44622.67765046296</v>
      </c>
      <c r="U1415" s="2" t="str">
        <f t="shared" si="116"/>
        <v>2022-03-02</v>
      </c>
    </row>
    <row r="1416" spans="1:21">
      <c r="A1416" s="5" t="s">
        <v>3</v>
      </c>
      <c r="B1416" s="5" t="s">
        <v>67</v>
      </c>
      <c r="C1416" s="5" t="s">
        <v>24</v>
      </c>
      <c r="D1416" s="2" t="str">
        <f>'(참고) Index'!$E$9</f>
        <v>Main</v>
      </c>
      <c r="E1416" s="5">
        <v>10012</v>
      </c>
      <c r="F1416" s="2" t="str">
        <f t="shared" si="115"/>
        <v>XRP</v>
      </c>
      <c r="G1416" s="2" t="str">
        <f>IF(INDEX(지갑!$H:$H,MATCH(A1416&amp;B1416&amp;C1416&amp;D1416&amp;E1416&amp;F1416&amp;H1416,지갑!$K:$K,0))=0, "",INDEX(지갑!$H:$H,MATCH(A1416&amp;B1416&amp;C1416&amp;D1416&amp;E1416&amp;F1416&amp;H1416,지갑!$K:$K,0)))</f>
        <v>rEb8TK3gBgk5auZkwc6sHnwrGVJH8DuaLh</v>
      </c>
      <c r="H1416" s="5">
        <v>105711647</v>
      </c>
      <c r="K1416" s="6" t="s">
        <v>10</v>
      </c>
      <c r="L1416" s="6" t="s">
        <v>10</v>
      </c>
      <c r="M1416" s="9">
        <v>6146.75</v>
      </c>
      <c r="N1416" s="6" t="s">
        <v>243</v>
      </c>
      <c r="O1416" s="6">
        <v>2928323236</v>
      </c>
      <c r="P1416" s="6" t="str">
        <f>IF(ISBLANK(N1416)=FALSE,IF(ISERROR(INDEX(지갑!$B$2:$B$1048576,MATCH($N1416&amp;O1416,지갑!$J$2:$J$1048576,0))) = TRUE, "", INDEX(지갑!$B$2:$B$1048576,MATCH($N1416&amp;O1416,지갑!$J$2:$J$1048576,0))),"")</f>
        <v>exchange</v>
      </c>
      <c r="Q1416" s="6" t="str">
        <f>IF(ISBLANK(N1416)=FALSE,IF(ISERROR(INDEX(지갑!$C$2:$C$1048576,MATCH($N1416&amp;O1416,지갑!$J$2:$J$1048576,0))) = TRUE, "", INDEX(지갑!$C$2:$C$1048576,MATCH($N1416&amp;O1416,지갑!$J$2:$J$1048576,0))),"")</f>
        <v>Upbit</v>
      </c>
      <c r="R1416" s="6" t="str">
        <f>IF(ISBLANK(N1416)=FALSE,IF(ISERROR(INDEX(지갑!$D$2:$D$1048576,MATCH($N1416&amp;O1416,지갑!$J$2:$J$1048576,0))) = TRUE, "", INDEX(지갑!$D$2:$D$1048576,MATCH($N1416&amp;O1416,지갑!$J$2:$J$1048576,0))),"")</f>
        <v>용범</v>
      </c>
      <c r="S1416" s="6" t="s">
        <v>2484</v>
      </c>
      <c r="T1416" s="52">
        <v>44622.675219907411</v>
      </c>
      <c r="U1416" s="2" t="str">
        <f t="shared" si="116"/>
        <v>2022-03-02</v>
      </c>
    </row>
    <row r="1417" spans="1:21">
      <c r="A1417" s="5" t="s">
        <v>3</v>
      </c>
      <c r="B1417" s="5" t="s">
        <v>67</v>
      </c>
      <c r="C1417" s="5" t="s">
        <v>24</v>
      </c>
      <c r="D1417" s="2" t="str">
        <f>'(참고) Index'!$E$9</f>
        <v>Main</v>
      </c>
      <c r="E1417" s="5">
        <v>10012</v>
      </c>
      <c r="F1417" s="2" t="str">
        <f t="shared" si="115"/>
        <v>ETH</v>
      </c>
      <c r="G1417" s="2" t="str">
        <f>IF(INDEX(지갑!$H:$H,MATCH(A1417&amp;B1417&amp;C1417&amp;D1417&amp;E1417&amp;F1417&amp;H1417,지갑!$K:$K,0))=0, "",INDEX(지갑!$H:$H,MATCH(A1417&amp;B1417&amp;C1417&amp;D1417&amp;E1417&amp;F1417&amp;H1417,지갑!$K:$K,0)))</f>
        <v>0x5d6fcf22aa4e4ff8da0abe329392e7c5306d22f3</v>
      </c>
      <c r="K1417" s="6" t="s">
        <v>11</v>
      </c>
      <c r="L1417" s="6" t="s">
        <v>11</v>
      </c>
      <c r="M1417" s="9">
        <v>63</v>
      </c>
      <c r="N1417" s="6" t="s">
        <v>274</v>
      </c>
      <c r="P1417" s="6" t="str">
        <f>IF(ISBLANK(N1417)=FALSE,IF(ISERROR(INDEX(지갑!$B$2:$B$1048576,MATCH($N1417&amp;O1417,지갑!$J$2:$J$1048576,0))) = TRUE, "", INDEX(지갑!$B$2:$B$1048576,MATCH($N1417&amp;O1417,지갑!$J$2:$J$1048576,0))),"")</f>
        <v>exchange</v>
      </c>
      <c r="Q1417" s="6" t="str">
        <f>IF(ISBLANK(N1417)=FALSE,IF(ISERROR(INDEX(지갑!$C$2:$C$1048576,MATCH($N1417&amp;O1417,지갑!$J$2:$J$1048576,0))) = TRUE, "", INDEX(지갑!$C$2:$C$1048576,MATCH($N1417&amp;O1417,지갑!$J$2:$J$1048576,0))),"")</f>
        <v>Binance</v>
      </c>
      <c r="R1417" s="6" t="str">
        <f>IF(ISBLANK(N1417)=FALSE,IF(ISERROR(INDEX(지갑!$D$2:$D$1048576,MATCH($N1417&amp;O1417,지갑!$J$2:$J$1048576,0))) = TRUE, "", INDEX(지갑!$D$2:$D$1048576,MATCH($N1417&amp;O1417,지갑!$J$2:$J$1048576,0))),"")</f>
        <v>BBRICK</v>
      </c>
      <c r="S1417" s="6" t="s">
        <v>3263</v>
      </c>
      <c r="T1417" s="52">
        <v>44622.673344907409</v>
      </c>
      <c r="U1417" s="2" t="str">
        <f t="shared" si="116"/>
        <v>2022-03-02</v>
      </c>
    </row>
    <row r="1418" spans="1:21">
      <c r="A1418" s="5" t="s">
        <v>3</v>
      </c>
      <c r="B1418" s="5" t="s">
        <v>67</v>
      </c>
      <c r="C1418" s="5" t="s">
        <v>24</v>
      </c>
      <c r="D1418" s="2" t="str">
        <f>'(참고) Index'!$E$9</f>
        <v>Main</v>
      </c>
      <c r="E1418" s="5">
        <v>10012</v>
      </c>
      <c r="F1418" s="2" t="str">
        <f t="shared" si="115"/>
        <v>BTC</v>
      </c>
      <c r="G1418" s="2" t="str">
        <f>IF(INDEX(지갑!$H:$H,MATCH(A1418&amp;B1418&amp;C1418&amp;D1418&amp;E1418&amp;F1418&amp;H1418,지갑!$K:$K,0))=0, "",INDEX(지갑!$H:$H,MATCH(A1418&amp;B1418&amp;C1418&amp;D1418&amp;E1418&amp;F1418&amp;H1418,지갑!$K:$K,0)))</f>
        <v>19SK9LWSXLdmwPxvjPgvUrdaPhaPS6LaNu</v>
      </c>
      <c r="K1418" s="6" t="s">
        <v>9</v>
      </c>
      <c r="L1418" s="6" t="s">
        <v>9</v>
      </c>
      <c r="M1418" s="9">
        <v>7.9995000000000003</v>
      </c>
      <c r="N1418" s="6" t="s">
        <v>280</v>
      </c>
      <c r="P1418" s="6" t="str">
        <f>IF(ISBLANK(N1418)=FALSE,IF(ISERROR(INDEX(지갑!$B$2:$B$1048576,MATCH($N1418&amp;O1418,지갑!$J$2:$J$1048576,0))) = TRUE, "", INDEX(지갑!$B$2:$B$1048576,MATCH($N1418&amp;O1418,지갑!$J$2:$J$1048576,0))),"")</f>
        <v>exchange</v>
      </c>
      <c r="Q1418" s="6" t="str">
        <f>IF(ISBLANK(N1418)=FALSE,IF(ISERROR(INDEX(지갑!$C$2:$C$1048576,MATCH($N1418&amp;O1418,지갑!$J$2:$J$1048576,0))) = TRUE, "", INDEX(지갑!$C$2:$C$1048576,MATCH($N1418&amp;O1418,지갑!$J$2:$J$1048576,0))),"")</f>
        <v>Upbit</v>
      </c>
      <c r="R1418" s="6" t="str">
        <f>IF(ISBLANK(N1418)=FALSE,IF(ISERROR(INDEX(지갑!$D$2:$D$1048576,MATCH($N1418&amp;O1418,지갑!$J$2:$J$1048576,0))) = TRUE, "", INDEX(지갑!$D$2:$D$1048576,MATCH($N1418&amp;O1418,지갑!$J$2:$J$1048576,0))),"")</f>
        <v>용범</v>
      </c>
      <c r="S1418" s="6" t="s">
        <v>2485</v>
      </c>
      <c r="T1418" s="52">
        <v>44622.571666666663</v>
      </c>
      <c r="U1418" s="2" t="str">
        <f t="shared" si="116"/>
        <v>2022-03-02</v>
      </c>
    </row>
    <row r="1419" spans="1:21">
      <c r="A1419" s="5" t="s">
        <v>3</v>
      </c>
      <c r="B1419" s="5" t="s">
        <v>67</v>
      </c>
      <c r="C1419" s="5" t="s">
        <v>24</v>
      </c>
      <c r="D1419" s="2" t="str">
        <f>'(참고) Index'!$E$9</f>
        <v>Main</v>
      </c>
      <c r="E1419" s="5">
        <v>10012</v>
      </c>
      <c r="F1419" s="2" t="str">
        <f t="shared" si="115"/>
        <v>ATOM</v>
      </c>
      <c r="G1419" s="2" t="str">
        <f>IF(INDEX(지갑!$H:$H,MATCH(A1419&amp;B1419&amp;C1419&amp;D1419&amp;E1419&amp;F1419&amp;H1419,지갑!$K:$K,0))=0, "",INDEX(지갑!$H:$H,MATCH(A1419&amp;B1419&amp;C1419&amp;D1419&amp;E1419&amp;F1419&amp;H1419,지갑!$K:$K,0)))</f>
        <v>cosmos15v50ymp6n5dn73erkqtmq0u8adpl8d3ujv2e74</v>
      </c>
      <c r="H1419" s="5">
        <v>101230448</v>
      </c>
      <c r="K1419" s="6" t="s">
        <v>70</v>
      </c>
      <c r="L1419" s="6" t="s">
        <v>70</v>
      </c>
      <c r="M1419" s="9">
        <v>83</v>
      </c>
      <c r="N1419" s="6" t="s">
        <v>71</v>
      </c>
      <c r="O1419" s="6">
        <v>104932661</v>
      </c>
      <c r="P1419" s="6" t="str">
        <f>IF(ISBLANK(N1419)=FALSE,IF(ISERROR(INDEX(지갑!$B$2:$B$1048576,MATCH($N1419&amp;O1419,지갑!$J$2:$J$1048576,0))) = TRUE, "", INDEX(지갑!$B$2:$B$1048576,MATCH($N1419&amp;O1419,지갑!$J$2:$J$1048576,0))),"")</f>
        <v>exchange</v>
      </c>
      <c r="Q1419" s="6" t="str">
        <f>IF(ISBLANK(N1419)=FALSE,IF(ISERROR(INDEX(지갑!$C$2:$C$1048576,MATCH($N1419&amp;O1419,지갑!$J$2:$J$1048576,0))) = TRUE, "", INDEX(지갑!$C$2:$C$1048576,MATCH($N1419&amp;O1419,지갑!$J$2:$J$1048576,0))),"")</f>
        <v>Binance</v>
      </c>
      <c r="R1419" s="6" t="str">
        <f>IF(ISBLANK(N1419)=FALSE,IF(ISERROR(INDEX(지갑!$D$2:$D$1048576,MATCH($N1419&amp;O1419,지갑!$J$2:$J$1048576,0))) = TRUE, "", INDEX(지갑!$D$2:$D$1048576,MATCH($N1419&amp;O1419,지갑!$J$2:$J$1048576,0))),"")</f>
        <v>BBRICK</v>
      </c>
      <c r="S1419" s="6" t="s">
        <v>3264</v>
      </c>
      <c r="T1419" s="52">
        <v>44622.550462962965</v>
      </c>
      <c r="U1419" s="2" t="str">
        <f t="shared" si="116"/>
        <v>2022-03-02</v>
      </c>
    </row>
    <row r="1420" spans="1:21">
      <c r="A1420" s="5" t="s">
        <v>3</v>
      </c>
      <c r="B1420" s="5" t="s">
        <v>67</v>
      </c>
      <c r="C1420" s="5" t="s">
        <v>24</v>
      </c>
      <c r="D1420" s="2" t="str">
        <f>'(참고) Index'!$E$9</f>
        <v>Main</v>
      </c>
      <c r="E1420" s="5">
        <v>10012</v>
      </c>
      <c r="F1420" s="2" t="str">
        <f t="shared" si="115"/>
        <v>ATOM</v>
      </c>
      <c r="G1420" s="2" t="str">
        <f>IF(INDEX(지갑!$H:$H,MATCH(A1420&amp;B1420&amp;C1420&amp;D1420&amp;E1420&amp;F1420&amp;H1420,지갑!$K:$K,0))=0, "",INDEX(지갑!$H:$H,MATCH(A1420&amp;B1420&amp;C1420&amp;D1420&amp;E1420&amp;F1420&amp;H1420,지갑!$K:$K,0)))</f>
        <v>cosmos15v50ymp6n5dn73erkqtmq0u8adpl8d3ujv2e74</v>
      </c>
      <c r="H1420" s="5">
        <v>101230448</v>
      </c>
      <c r="K1420" s="6" t="s">
        <v>70</v>
      </c>
      <c r="L1420" s="6" t="s">
        <v>70</v>
      </c>
      <c r="M1420" s="9">
        <v>126</v>
      </c>
      <c r="N1420" s="6" t="s">
        <v>71</v>
      </c>
      <c r="O1420" s="6">
        <v>104932661</v>
      </c>
      <c r="P1420" s="6" t="str">
        <f>IF(ISBLANK(N1420)=FALSE,IF(ISERROR(INDEX(지갑!$B$2:$B$1048576,MATCH($N1420&amp;O1420,지갑!$J$2:$J$1048576,0))) = TRUE, "", INDEX(지갑!$B$2:$B$1048576,MATCH($N1420&amp;O1420,지갑!$J$2:$J$1048576,0))),"")</f>
        <v>exchange</v>
      </c>
      <c r="Q1420" s="6" t="str">
        <f>IF(ISBLANK(N1420)=FALSE,IF(ISERROR(INDEX(지갑!$C$2:$C$1048576,MATCH($N1420&amp;O1420,지갑!$J$2:$J$1048576,0))) = TRUE, "", INDEX(지갑!$C$2:$C$1048576,MATCH($N1420&amp;O1420,지갑!$J$2:$J$1048576,0))),"")</f>
        <v>Binance</v>
      </c>
      <c r="R1420" s="6" t="str">
        <f>IF(ISBLANK(N1420)=FALSE,IF(ISERROR(INDEX(지갑!$D$2:$D$1048576,MATCH($N1420&amp;O1420,지갑!$J$2:$J$1048576,0))) = TRUE, "", INDEX(지갑!$D$2:$D$1048576,MATCH($N1420&amp;O1420,지갑!$J$2:$J$1048576,0))),"")</f>
        <v>BBRICK</v>
      </c>
      <c r="S1420" s="6" t="s">
        <v>3265</v>
      </c>
      <c r="T1420" s="52">
        <v>44622.548715277779</v>
      </c>
      <c r="U1420" s="2" t="str">
        <f t="shared" si="116"/>
        <v>2022-03-02</v>
      </c>
    </row>
    <row r="1421" spans="1:21">
      <c r="A1421" s="5" t="s">
        <v>3</v>
      </c>
      <c r="B1421" s="5" t="s">
        <v>67</v>
      </c>
      <c r="C1421" s="5" t="s">
        <v>24</v>
      </c>
      <c r="D1421" s="2" t="str">
        <f>'(참고) Index'!$E$9</f>
        <v>Main</v>
      </c>
      <c r="E1421" s="5">
        <v>10012</v>
      </c>
      <c r="F1421" s="2" t="str">
        <f t="shared" si="115"/>
        <v>ETH</v>
      </c>
      <c r="G1421" s="2" t="str">
        <f>IF(INDEX(지갑!$H:$H,MATCH(A1421&amp;B1421&amp;C1421&amp;D1421&amp;E1421&amp;F1421&amp;H1421,지갑!$K:$K,0))=0, "",INDEX(지갑!$H:$H,MATCH(A1421&amp;B1421&amp;C1421&amp;D1421&amp;E1421&amp;F1421&amp;H1421,지갑!$K:$K,0)))</f>
        <v>0x5d6fcf22aa4e4ff8da0abe329392e7c5306d22f3</v>
      </c>
      <c r="K1421" s="6" t="s">
        <v>11</v>
      </c>
      <c r="L1421" s="6" t="s">
        <v>11</v>
      </c>
      <c r="M1421" s="9">
        <v>65</v>
      </c>
      <c r="N1421" s="6" t="s">
        <v>274</v>
      </c>
      <c r="P1421" s="6" t="str">
        <f>IF(ISBLANK(N1421)=FALSE,IF(ISERROR(INDEX(지갑!$B$2:$B$1048576,MATCH($N1421&amp;O1421,지갑!$J$2:$J$1048576,0))) = TRUE, "", INDEX(지갑!$B$2:$B$1048576,MATCH($N1421&amp;O1421,지갑!$J$2:$J$1048576,0))),"")</f>
        <v>exchange</v>
      </c>
      <c r="Q1421" s="6" t="str">
        <f>IF(ISBLANK(N1421)=FALSE,IF(ISERROR(INDEX(지갑!$C$2:$C$1048576,MATCH($N1421&amp;O1421,지갑!$J$2:$J$1048576,0))) = TRUE, "", INDEX(지갑!$C$2:$C$1048576,MATCH($N1421&amp;O1421,지갑!$J$2:$J$1048576,0))),"")</f>
        <v>Binance</v>
      </c>
      <c r="R1421" s="6" t="str">
        <f>IF(ISBLANK(N1421)=FALSE,IF(ISERROR(INDEX(지갑!$D$2:$D$1048576,MATCH($N1421&amp;O1421,지갑!$J$2:$J$1048576,0))) = TRUE, "", INDEX(지갑!$D$2:$D$1048576,MATCH($N1421&amp;O1421,지갑!$J$2:$J$1048576,0))),"")</f>
        <v>BBRICK</v>
      </c>
      <c r="S1421" s="6" t="s">
        <v>3266</v>
      </c>
      <c r="T1421" s="52">
        <v>44622.546851851854</v>
      </c>
      <c r="U1421" s="2" t="str">
        <f t="shared" si="116"/>
        <v>2022-03-02</v>
      </c>
    </row>
    <row r="1422" spans="1:21">
      <c r="A1422" s="5" t="s">
        <v>3</v>
      </c>
      <c r="B1422" s="5" t="s">
        <v>67</v>
      </c>
      <c r="C1422" s="5" t="s">
        <v>24</v>
      </c>
      <c r="D1422" s="2" t="str">
        <f>'(참고) Index'!$E$9</f>
        <v>Main</v>
      </c>
      <c r="E1422" s="5">
        <v>10012</v>
      </c>
      <c r="F1422" s="2" t="str">
        <f t="shared" si="115"/>
        <v>XRP</v>
      </c>
      <c r="G1422" s="2" t="str">
        <f>IF(INDEX(지갑!$H:$H,MATCH(A1422&amp;B1422&amp;C1422&amp;D1422&amp;E1422&amp;F1422&amp;H1422,지갑!$K:$K,0))=0, "",INDEX(지갑!$H:$H,MATCH(A1422&amp;B1422&amp;C1422&amp;D1422&amp;E1422&amp;F1422&amp;H1422,지갑!$K:$K,0)))</f>
        <v>rEb8TK3gBgk5auZkwc6sHnwrGVJH8DuaLh</v>
      </c>
      <c r="H1422" s="5">
        <v>105711647</v>
      </c>
      <c r="K1422" s="6" t="s">
        <v>10</v>
      </c>
      <c r="L1422" s="6" t="s">
        <v>10</v>
      </c>
      <c r="M1422" s="9">
        <v>6056.75</v>
      </c>
      <c r="N1422" s="6" t="s">
        <v>243</v>
      </c>
      <c r="O1422" s="6">
        <v>2928323236</v>
      </c>
      <c r="P1422" s="6" t="str">
        <f>IF(ISBLANK(N1422)=FALSE,IF(ISERROR(INDEX(지갑!$B$2:$B$1048576,MATCH($N1422&amp;O1422,지갑!$J$2:$J$1048576,0))) = TRUE, "", INDEX(지갑!$B$2:$B$1048576,MATCH($N1422&amp;O1422,지갑!$J$2:$J$1048576,0))),"")</f>
        <v>exchange</v>
      </c>
      <c r="Q1422" s="6" t="str">
        <f>IF(ISBLANK(N1422)=FALSE,IF(ISERROR(INDEX(지갑!$C$2:$C$1048576,MATCH($N1422&amp;O1422,지갑!$J$2:$J$1048576,0))) = TRUE, "", INDEX(지갑!$C$2:$C$1048576,MATCH($N1422&amp;O1422,지갑!$J$2:$J$1048576,0))),"")</f>
        <v>Upbit</v>
      </c>
      <c r="R1422" s="6" t="str">
        <f>IF(ISBLANK(N1422)=FALSE,IF(ISERROR(INDEX(지갑!$D$2:$D$1048576,MATCH($N1422&amp;O1422,지갑!$J$2:$J$1048576,0))) = TRUE, "", INDEX(지갑!$D$2:$D$1048576,MATCH($N1422&amp;O1422,지갑!$J$2:$J$1048576,0))),"")</f>
        <v>용범</v>
      </c>
      <c r="S1422" s="6" t="s">
        <v>2486</v>
      </c>
      <c r="T1422" s="52">
        <v>44622.486527777779</v>
      </c>
      <c r="U1422" s="2" t="str">
        <f t="shared" si="116"/>
        <v>2022-03-02</v>
      </c>
    </row>
    <row r="1423" spans="1:21">
      <c r="A1423" s="5" t="s">
        <v>3</v>
      </c>
      <c r="B1423" s="5" t="s">
        <v>67</v>
      </c>
      <c r="C1423" s="5" t="s">
        <v>24</v>
      </c>
      <c r="D1423" s="2" t="str">
        <f>'(참고) Index'!$E$9</f>
        <v>Main</v>
      </c>
      <c r="E1423" s="5">
        <v>10012</v>
      </c>
      <c r="F1423" s="2" t="str">
        <f t="shared" si="115"/>
        <v>XRP</v>
      </c>
      <c r="G1423" s="2" t="str">
        <f>IF(INDEX(지갑!$H:$H,MATCH(A1423&amp;B1423&amp;C1423&amp;D1423&amp;E1423&amp;F1423&amp;H1423,지갑!$K:$K,0))=0, "",INDEX(지갑!$H:$H,MATCH(A1423&amp;B1423&amp;C1423&amp;D1423&amp;E1423&amp;F1423&amp;H1423,지갑!$K:$K,0)))</f>
        <v>rEb8TK3gBgk5auZkwc6sHnwrGVJH8DuaLh</v>
      </c>
      <c r="H1423" s="5">
        <v>105711647</v>
      </c>
      <c r="K1423" s="6" t="s">
        <v>10</v>
      </c>
      <c r="L1423" s="6" t="s">
        <v>10</v>
      </c>
      <c r="M1423" s="9">
        <v>8783.75</v>
      </c>
      <c r="N1423" s="6" t="s">
        <v>243</v>
      </c>
      <c r="O1423" s="6">
        <v>2928323236</v>
      </c>
      <c r="P1423" s="6" t="str">
        <f>IF(ISBLANK(N1423)=FALSE,IF(ISERROR(INDEX(지갑!$B$2:$B$1048576,MATCH($N1423&amp;O1423,지갑!$J$2:$J$1048576,0))) = TRUE, "", INDEX(지갑!$B$2:$B$1048576,MATCH($N1423&amp;O1423,지갑!$J$2:$J$1048576,0))),"")</f>
        <v>exchange</v>
      </c>
      <c r="Q1423" s="6" t="str">
        <f>IF(ISBLANK(N1423)=FALSE,IF(ISERROR(INDEX(지갑!$C$2:$C$1048576,MATCH($N1423&amp;O1423,지갑!$J$2:$J$1048576,0))) = TRUE, "", INDEX(지갑!$C$2:$C$1048576,MATCH($N1423&amp;O1423,지갑!$J$2:$J$1048576,0))),"")</f>
        <v>Upbit</v>
      </c>
      <c r="R1423" s="6" t="str">
        <f>IF(ISBLANK(N1423)=FALSE,IF(ISERROR(INDEX(지갑!$D$2:$D$1048576,MATCH($N1423&amp;O1423,지갑!$J$2:$J$1048576,0))) = TRUE, "", INDEX(지갑!$D$2:$D$1048576,MATCH($N1423&amp;O1423,지갑!$J$2:$J$1048576,0))),"")</f>
        <v>용범</v>
      </c>
      <c r="S1423" s="6" t="s">
        <v>2487</v>
      </c>
      <c r="T1423" s="52">
        <v>44622.430914351855</v>
      </c>
      <c r="U1423" s="2" t="str">
        <f t="shared" si="116"/>
        <v>2022-03-02</v>
      </c>
    </row>
    <row r="1424" spans="1:21">
      <c r="A1424" s="5" t="s">
        <v>3</v>
      </c>
      <c r="B1424" s="5" t="s">
        <v>67</v>
      </c>
      <c r="C1424" s="5" t="s">
        <v>24</v>
      </c>
      <c r="D1424" s="2" t="str">
        <f>'(참고) Index'!$E$9</f>
        <v>Main</v>
      </c>
      <c r="E1424" s="5">
        <v>10012</v>
      </c>
      <c r="F1424" s="2" t="str">
        <f t="shared" si="115"/>
        <v>ATOM</v>
      </c>
      <c r="G1424" s="2" t="str">
        <f>IF(INDEX(지갑!$H:$H,MATCH(A1424&amp;B1424&amp;C1424&amp;D1424&amp;E1424&amp;F1424&amp;H1424,지갑!$K:$K,0))=0, "",INDEX(지갑!$H:$H,MATCH(A1424&amp;B1424&amp;C1424&amp;D1424&amp;E1424&amp;F1424&amp;H1424,지갑!$K:$K,0)))</f>
        <v>cosmos15v50ymp6n5dn73erkqtmq0u8adpl8d3ujv2e74</v>
      </c>
      <c r="H1424" s="5">
        <v>101230448</v>
      </c>
      <c r="K1424" s="6" t="s">
        <v>70</v>
      </c>
      <c r="L1424" s="6" t="s">
        <v>70</v>
      </c>
      <c r="M1424" s="9">
        <v>186.995</v>
      </c>
      <c r="N1424" s="6" t="s">
        <v>240</v>
      </c>
      <c r="O1424" s="6" t="s">
        <v>72</v>
      </c>
      <c r="P1424" s="6" t="str">
        <f>IF(ISBLANK(N1424)=FALSE,IF(ISERROR(INDEX(지갑!$B$2:$B$1048576,MATCH($N1424&amp;O1424,지갑!$J$2:$J$1048576,0))) = TRUE, "", INDEX(지갑!$B$2:$B$1048576,MATCH($N1424&amp;O1424,지갑!$J$2:$J$1048576,0))),"")</f>
        <v>exchange</v>
      </c>
      <c r="Q1424" s="6" t="str">
        <f>IF(ISBLANK(N1424)=FALSE,IF(ISERROR(INDEX(지갑!$C$2:$C$1048576,MATCH($N1424&amp;O1424,지갑!$J$2:$J$1048576,0))) = TRUE, "", INDEX(지갑!$C$2:$C$1048576,MATCH($N1424&amp;O1424,지갑!$J$2:$J$1048576,0))),"")</f>
        <v>Upbit</v>
      </c>
      <c r="R1424" s="6" t="str">
        <f>IF(ISBLANK(N1424)=FALSE,IF(ISERROR(INDEX(지갑!$D$2:$D$1048576,MATCH($N1424&amp;O1424,지갑!$J$2:$J$1048576,0))) = TRUE, "", INDEX(지갑!$D$2:$D$1048576,MATCH($N1424&amp;O1424,지갑!$J$2:$J$1048576,0))),"")</f>
        <v>용범</v>
      </c>
      <c r="S1424" s="6" t="s">
        <v>3267</v>
      </c>
      <c r="T1424" s="52">
        <v>44622.402071759258</v>
      </c>
      <c r="U1424" s="2" t="str">
        <f t="shared" si="116"/>
        <v>2022-03-02</v>
      </c>
    </row>
    <row r="1425" spans="1:21">
      <c r="A1425" s="5" t="s">
        <v>3</v>
      </c>
      <c r="B1425" s="5" t="s">
        <v>67</v>
      </c>
      <c r="C1425" s="5" t="s">
        <v>24</v>
      </c>
      <c r="D1425" s="2" t="str">
        <f>'(참고) Index'!$E$9</f>
        <v>Main</v>
      </c>
      <c r="E1425" s="5">
        <v>10012</v>
      </c>
      <c r="F1425" s="2" t="str">
        <f t="shared" si="115"/>
        <v>XRP</v>
      </c>
      <c r="G1425" s="2" t="str">
        <f>IF(INDEX(지갑!$H:$H,MATCH(A1425&amp;B1425&amp;C1425&amp;D1425&amp;E1425&amp;F1425&amp;H1425,지갑!$K:$K,0))=0, "",INDEX(지갑!$H:$H,MATCH(A1425&amp;B1425&amp;C1425&amp;D1425&amp;E1425&amp;F1425&amp;H1425,지갑!$K:$K,0)))</f>
        <v>rEb8TK3gBgk5auZkwc6sHnwrGVJH8DuaLh</v>
      </c>
      <c r="H1425" s="5">
        <v>105711647</v>
      </c>
      <c r="K1425" s="6" t="s">
        <v>10</v>
      </c>
      <c r="L1425" s="6" t="s">
        <v>10</v>
      </c>
      <c r="M1425" s="9">
        <v>10824</v>
      </c>
      <c r="N1425" s="6" t="s">
        <v>73</v>
      </c>
      <c r="O1425" s="6">
        <v>531897458</v>
      </c>
      <c r="P1425" s="6" t="str">
        <f>IF(ISBLANK(N1425)=FALSE,IF(ISERROR(INDEX(지갑!$B$2:$B$1048576,MATCH($N1425&amp;O1425,지갑!$J$2:$J$1048576,0))) = TRUE, "", INDEX(지갑!$B$2:$B$1048576,MATCH($N1425&amp;O1425,지갑!$J$2:$J$1048576,0))),"")</f>
        <v>exchange</v>
      </c>
      <c r="Q1425" s="6" t="str">
        <f>IF(ISBLANK(N1425)=FALSE,IF(ISERROR(INDEX(지갑!$C$2:$C$1048576,MATCH($N1425&amp;O1425,지갑!$J$2:$J$1048576,0))) = TRUE, "", INDEX(지갑!$C$2:$C$1048576,MATCH($N1425&amp;O1425,지갑!$J$2:$J$1048576,0))),"")</f>
        <v>Binance</v>
      </c>
      <c r="R1425" s="6" t="str">
        <f>IF(ISBLANK(N1425)=FALSE,IF(ISERROR(INDEX(지갑!$D$2:$D$1048576,MATCH($N1425&amp;O1425,지갑!$J$2:$J$1048576,0))) = TRUE, "", INDEX(지갑!$D$2:$D$1048576,MATCH($N1425&amp;O1425,지갑!$J$2:$J$1048576,0))),"")</f>
        <v>BBRICK</v>
      </c>
      <c r="S1425" s="6" t="s">
        <v>3268</v>
      </c>
      <c r="T1425" s="52">
        <v>44622.398113425923</v>
      </c>
      <c r="U1425" s="2" t="str">
        <f t="shared" si="116"/>
        <v>2022-03-02</v>
      </c>
    </row>
    <row r="1426" spans="1:21">
      <c r="A1426" s="5" t="s">
        <v>3</v>
      </c>
      <c r="B1426" s="5" t="s">
        <v>67</v>
      </c>
      <c r="C1426" s="5" t="s">
        <v>24</v>
      </c>
      <c r="D1426" s="2" t="str">
        <f>'(참고) Index'!$E$9</f>
        <v>Main</v>
      </c>
      <c r="E1426" s="5">
        <v>10012</v>
      </c>
      <c r="F1426" s="2" t="str">
        <f t="shared" si="115"/>
        <v>ATOM</v>
      </c>
      <c r="G1426" s="2" t="str">
        <f>IF(INDEX(지갑!$H:$H,MATCH(A1426&amp;B1426&amp;C1426&amp;D1426&amp;E1426&amp;F1426&amp;H1426,지갑!$K:$K,0))=0, "",INDEX(지갑!$H:$H,MATCH(A1426&amp;B1426&amp;C1426&amp;D1426&amp;E1426&amp;F1426&amp;H1426,지갑!$K:$K,0)))</f>
        <v>cosmos15v50ymp6n5dn73erkqtmq0u8adpl8d3ujv2e74</v>
      </c>
      <c r="H1426" s="5">
        <v>101230448</v>
      </c>
      <c r="K1426" s="6" t="s">
        <v>70</v>
      </c>
      <c r="L1426" s="6" t="s">
        <v>70</v>
      </c>
      <c r="M1426" s="9">
        <v>188</v>
      </c>
      <c r="N1426" s="6" t="s">
        <v>71</v>
      </c>
      <c r="O1426" s="6">
        <v>104932661</v>
      </c>
      <c r="P1426" s="6" t="str">
        <f>IF(ISBLANK(N1426)=FALSE,IF(ISERROR(INDEX(지갑!$B$2:$B$1048576,MATCH($N1426&amp;O1426,지갑!$J$2:$J$1048576,0))) = TRUE, "", INDEX(지갑!$B$2:$B$1048576,MATCH($N1426&amp;O1426,지갑!$J$2:$J$1048576,0))),"")</f>
        <v>exchange</v>
      </c>
      <c r="Q1426" s="6" t="str">
        <f>IF(ISBLANK(N1426)=FALSE,IF(ISERROR(INDEX(지갑!$C$2:$C$1048576,MATCH($N1426&amp;O1426,지갑!$J$2:$J$1048576,0))) = TRUE, "", INDEX(지갑!$C$2:$C$1048576,MATCH($N1426&amp;O1426,지갑!$J$2:$J$1048576,0))),"")</f>
        <v>Binance</v>
      </c>
      <c r="R1426" s="6" t="str">
        <f>IF(ISBLANK(N1426)=FALSE,IF(ISERROR(INDEX(지갑!$D$2:$D$1048576,MATCH($N1426&amp;O1426,지갑!$J$2:$J$1048576,0))) = TRUE, "", INDEX(지갑!$D$2:$D$1048576,MATCH($N1426&amp;O1426,지갑!$J$2:$J$1048576,0))),"")</f>
        <v>BBRICK</v>
      </c>
      <c r="S1426" s="6" t="s">
        <v>3269</v>
      </c>
      <c r="T1426" s="52">
        <v>44622.39634259259</v>
      </c>
      <c r="U1426" s="2" t="str">
        <f t="shared" si="116"/>
        <v>2022-03-02</v>
      </c>
    </row>
    <row r="1427" spans="1:21">
      <c r="A1427" s="5" t="s">
        <v>3</v>
      </c>
      <c r="B1427" s="5" t="s">
        <v>67</v>
      </c>
      <c r="C1427" s="5" t="s">
        <v>24</v>
      </c>
      <c r="D1427" s="2" t="str">
        <f>'(참고) Index'!$E$9</f>
        <v>Main</v>
      </c>
      <c r="E1427" s="5">
        <v>10012</v>
      </c>
      <c r="F1427" s="2" t="str">
        <f t="shared" si="115"/>
        <v>BTC</v>
      </c>
      <c r="G1427" s="2" t="str">
        <f>IF(INDEX(지갑!$H:$H,MATCH(A1427&amp;B1427&amp;C1427&amp;D1427&amp;E1427&amp;F1427&amp;H1427,지갑!$K:$K,0))=0, "",INDEX(지갑!$H:$H,MATCH(A1427&amp;B1427&amp;C1427&amp;D1427&amp;E1427&amp;F1427&amp;H1427,지갑!$K:$K,0)))</f>
        <v>19SK9LWSXLdmwPxvjPgvUrdaPhaPS6LaNu</v>
      </c>
      <c r="K1427" s="6" t="s">
        <v>9</v>
      </c>
      <c r="L1427" s="6" t="s">
        <v>9</v>
      </c>
      <c r="M1427" s="9">
        <v>9.9994999999999994</v>
      </c>
      <c r="N1427" s="6" t="s">
        <v>280</v>
      </c>
      <c r="P1427" s="6" t="str">
        <f>IF(ISBLANK(N1427)=FALSE,IF(ISERROR(INDEX(지갑!$B$2:$B$1048576,MATCH($N1427&amp;O1427,지갑!$J$2:$J$1048576,0))) = TRUE, "", INDEX(지갑!$B$2:$B$1048576,MATCH($N1427&amp;O1427,지갑!$J$2:$J$1048576,0))),"")</f>
        <v>exchange</v>
      </c>
      <c r="Q1427" s="6" t="str">
        <f>IF(ISBLANK(N1427)=FALSE,IF(ISERROR(INDEX(지갑!$C$2:$C$1048576,MATCH($N1427&amp;O1427,지갑!$J$2:$J$1048576,0))) = TRUE, "", INDEX(지갑!$C$2:$C$1048576,MATCH($N1427&amp;O1427,지갑!$J$2:$J$1048576,0))),"")</f>
        <v>Upbit</v>
      </c>
      <c r="R1427" s="6" t="str">
        <f>IF(ISBLANK(N1427)=FALSE,IF(ISERROR(INDEX(지갑!$D$2:$D$1048576,MATCH($N1427&amp;O1427,지갑!$J$2:$J$1048576,0))) = TRUE, "", INDEX(지갑!$D$2:$D$1048576,MATCH($N1427&amp;O1427,지갑!$J$2:$J$1048576,0))),"")</f>
        <v>용범</v>
      </c>
      <c r="S1427" s="6" t="s">
        <v>2489</v>
      </c>
      <c r="T1427" s="52">
        <v>44621.448657407411</v>
      </c>
      <c r="U1427" s="2" t="str">
        <f t="shared" si="116"/>
        <v>2022-03-01</v>
      </c>
    </row>
    <row r="1428" spans="1:21">
      <c r="A1428" s="5" t="s">
        <v>3</v>
      </c>
      <c r="B1428" s="5" t="s">
        <v>67</v>
      </c>
      <c r="C1428" s="5" t="s">
        <v>24</v>
      </c>
      <c r="D1428" s="2" t="str">
        <f>'(참고) Index'!$E$9</f>
        <v>Main</v>
      </c>
      <c r="E1428" s="5">
        <v>10012</v>
      </c>
      <c r="F1428" s="2" t="str">
        <f t="shared" si="115"/>
        <v>ETH</v>
      </c>
      <c r="G1428" s="2" t="str">
        <f>IF(INDEX(지갑!$H:$H,MATCH(A1428&amp;B1428&amp;C1428&amp;D1428&amp;E1428&amp;F1428&amp;H1428,지갑!$K:$K,0))=0, "",INDEX(지갑!$H:$H,MATCH(A1428&amp;B1428&amp;C1428&amp;D1428&amp;E1428&amp;F1428&amp;H1428,지갑!$K:$K,0)))</f>
        <v>0x5d6fcf22aa4e4ff8da0abe329392e7c5306d22f3</v>
      </c>
      <c r="K1428" s="6" t="s">
        <v>11</v>
      </c>
      <c r="L1428" s="6" t="s">
        <v>11</v>
      </c>
      <c r="M1428" s="9">
        <v>72.993750000000006</v>
      </c>
      <c r="N1428" s="6" t="s">
        <v>296</v>
      </c>
      <c r="P1428" s="6" t="str">
        <f>IF(ISBLANK(N1428)=FALSE,IF(ISERROR(INDEX(지갑!$B$2:$B$1048576,MATCH($N1428&amp;O1428,지갑!$J$2:$J$1048576,0))) = TRUE, "", INDEX(지갑!$B$2:$B$1048576,MATCH($N1428&amp;O1428,지갑!$J$2:$J$1048576,0))),"")</f>
        <v>exchange</v>
      </c>
      <c r="Q1428" s="6" t="str">
        <f>IF(ISBLANK(N1428)=FALSE,IF(ISERROR(INDEX(지갑!$C$2:$C$1048576,MATCH($N1428&amp;O1428,지갑!$J$2:$J$1048576,0))) = TRUE, "", INDEX(지갑!$C$2:$C$1048576,MATCH($N1428&amp;O1428,지갑!$J$2:$J$1048576,0))),"")</f>
        <v>Upbit</v>
      </c>
      <c r="R1428" s="6" t="str">
        <f>IF(ISBLANK(N1428)=FALSE,IF(ISERROR(INDEX(지갑!$D$2:$D$1048576,MATCH($N1428&amp;O1428,지갑!$J$2:$J$1048576,0))) = TRUE, "", INDEX(지갑!$D$2:$D$1048576,MATCH($N1428&amp;O1428,지갑!$J$2:$J$1048576,0))),"")</f>
        <v>용범</v>
      </c>
      <c r="S1428" s="6" t="s">
        <v>2490</v>
      </c>
      <c r="T1428" s="52">
        <v>44621.448518518519</v>
      </c>
      <c r="U1428" s="2" t="str">
        <f t="shared" si="116"/>
        <v>2022-03-01</v>
      </c>
    </row>
    <row r="1429" spans="1:21">
      <c r="A1429" s="5" t="s">
        <v>3</v>
      </c>
      <c r="B1429" s="5" t="s">
        <v>67</v>
      </c>
      <c r="C1429" s="5" t="s">
        <v>24</v>
      </c>
      <c r="D1429" s="2" t="str">
        <f>'(참고) Index'!$E$9</f>
        <v>Main</v>
      </c>
      <c r="E1429" s="5">
        <v>10012</v>
      </c>
      <c r="F1429" s="2" t="str">
        <f t="shared" si="115"/>
        <v>ETH</v>
      </c>
      <c r="G1429" s="2" t="str">
        <f>IF(INDEX(지갑!$H:$H,MATCH(A1429&amp;B1429&amp;C1429&amp;D1429&amp;E1429&amp;F1429&amp;H1429,지갑!$K:$K,0))=0, "",INDEX(지갑!$H:$H,MATCH(A1429&amp;B1429&amp;C1429&amp;D1429&amp;E1429&amp;F1429&amp;H1429,지갑!$K:$K,0)))</f>
        <v>0x5d6fcf22aa4e4ff8da0abe329392e7c5306d22f3</v>
      </c>
      <c r="K1429" s="6" t="s">
        <v>11</v>
      </c>
      <c r="L1429" s="6" t="s">
        <v>11</v>
      </c>
      <c r="M1429" s="9">
        <v>2</v>
      </c>
      <c r="N1429" s="6" t="s">
        <v>274</v>
      </c>
      <c r="P1429" s="6" t="str">
        <f>IF(ISBLANK(N1429)=FALSE,IF(ISERROR(INDEX(지갑!$B$2:$B$1048576,MATCH($N1429&amp;O1429,지갑!$J$2:$J$1048576,0))) = TRUE, "", INDEX(지갑!$B$2:$B$1048576,MATCH($N1429&amp;O1429,지갑!$J$2:$J$1048576,0))),"")</f>
        <v>exchange</v>
      </c>
      <c r="Q1429" s="6" t="str">
        <f>IF(ISBLANK(N1429)=FALSE,IF(ISERROR(INDEX(지갑!$C$2:$C$1048576,MATCH($N1429&amp;O1429,지갑!$J$2:$J$1048576,0))) = TRUE, "", INDEX(지갑!$C$2:$C$1048576,MATCH($N1429&amp;O1429,지갑!$J$2:$J$1048576,0))),"")</f>
        <v>Binance</v>
      </c>
      <c r="R1429" s="6" t="str">
        <f>IF(ISBLANK(N1429)=FALSE,IF(ISERROR(INDEX(지갑!$D$2:$D$1048576,MATCH($N1429&amp;O1429,지갑!$J$2:$J$1048576,0))) = TRUE, "", INDEX(지갑!$D$2:$D$1048576,MATCH($N1429&amp;O1429,지갑!$J$2:$J$1048576,0))),"")</f>
        <v>BBRICK</v>
      </c>
      <c r="S1429" s="6" t="s">
        <v>3270</v>
      </c>
      <c r="T1429" s="52">
        <v>44621.355266203704</v>
      </c>
      <c r="U1429" s="2" t="str">
        <f t="shared" si="116"/>
        <v>2022-03-01</v>
      </c>
    </row>
    <row r="1430" spans="1:21">
      <c r="A1430" s="5" t="s">
        <v>3</v>
      </c>
      <c r="B1430" s="5" t="s">
        <v>67</v>
      </c>
      <c r="C1430" s="5" t="s">
        <v>24</v>
      </c>
      <c r="D1430" s="2" t="str">
        <f>'(참고) Index'!$E$9</f>
        <v>Main</v>
      </c>
      <c r="E1430" s="5">
        <v>10012</v>
      </c>
      <c r="F1430" s="2" t="str">
        <f t="shared" si="115"/>
        <v>ETH</v>
      </c>
      <c r="G1430" s="2" t="str">
        <f>IF(INDEX(지갑!$H:$H,MATCH(A1430&amp;B1430&amp;C1430&amp;D1430&amp;E1430&amp;F1430&amp;H1430,지갑!$K:$K,0))=0, "",INDEX(지갑!$H:$H,MATCH(A1430&amp;B1430&amp;C1430&amp;D1430&amp;E1430&amp;F1430&amp;H1430,지갑!$K:$K,0)))</f>
        <v>0x5d6fcf22aa4e4ff8da0abe329392e7c5306d22f3</v>
      </c>
      <c r="K1430" s="6" t="s">
        <v>11</v>
      </c>
      <c r="L1430" s="6" t="s">
        <v>11</v>
      </c>
      <c r="M1430" s="9">
        <v>2</v>
      </c>
      <c r="N1430" s="6" t="s">
        <v>274</v>
      </c>
      <c r="P1430" s="6" t="str">
        <f>IF(ISBLANK(N1430)=FALSE,IF(ISERROR(INDEX(지갑!$B$2:$B$1048576,MATCH($N1430&amp;O1430,지갑!$J$2:$J$1048576,0))) = TRUE, "", INDEX(지갑!$B$2:$B$1048576,MATCH($N1430&amp;O1430,지갑!$J$2:$J$1048576,0))),"")</f>
        <v>exchange</v>
      </c>
      <c r="Q1430" s="6" t="str">
        <f>IF(ISBLANK(N1430)=FALSE,IF(ISERROR(INDEX(지갑!$C$2:$C$1048576,MATCH($N1430&amp;O1430,지갑!$J$2:$J$1048576,0))) = TRUE, "", INDEX(지갑!$C$2:$C$1048576,MATCH($N1430&amp;O1430,지갑!$J$2:$J$1048576,0))),"")</f>
        <v>Binance</v>
      </c>
      <c r="R1430" s="6" t="str">
        <f>IF(ISBLANK(N1430)=FALSE,IF(ISERROR(INDEX(지갑!$D$2:$D$1048576,MATCH($N1430&amp;O1430,지갑!$J$2:$J$1048576,0))) = TRUE, "", INDEX(지갑!$D$2:$D$1048576,MATCH($N1430&amp;O1430,지갑!$J$2:$J$1048576,0))),"")</f>
        <v>BBRICK</v>
      </c>
      <c r="S1430" s="6" t="s">
        <v>3271</v>
      </c>
      <c r="T1430" s="52">
        <v>44621.355127314811</v>
      </c>
      <c r="U1430" s="2" t="str">
        <f t="shared" si="116"/>
        <v>2022-03-01</v>
      </c>
    </row>
    <row r="1431" spans="1:21">
      <c r="A1431" s="5" t="s">
        <v>3</v>
      </c>
      <c r="B1431" s="5" t="s">
        <v>67</v>
      </c>
      <c r="C1431" s="5" t="s">
        <v>24</v>
      </c>
      <c r="D1431" s="2" t="str">
        <f>'(참고) Index'!$E$9</f>
        <v>Main</v>
      </c>
      <c r="E1431" s="5">
        <v>10012</v>
      </c>
      <c r="F1431" s="2" t="str">
        <f t="shared" si="115"/>
        <v>ETH</v>
      </c>
      <c r="G1431" s="2" t="str">
        <f>IF(INDEX(지갑!$H:$H,MATCH(A1431&amp;B1431&amp;C1431&amp;D1431&amp;E1431&amp;F1431&amp;H1431,지갑!$K:$K,0))=0, "",INDEX(지갑!$H:$H,MATCH(A1431&amp;B1431&amp;C1431&amp;D1431&amp;E1431&amp;F1431&amp;H1431,지갑!$K:$K,0)))</f>
        <v>0x5d6fcf22aa4e4ff8da0abe329392e7c5306d22f3</v>
      </c>
      <c r="K1431" s="6" t="s">
        <v>11</v>
      </c>
      <c r="L1431" s="6" t="s">
        <v>11</v>
      </c>
      <c r="M1431" s="9">
        <v>2</v>
      </c>
      <c r="N1431" s="6" t="s">
        <v>274</v>
      </c>
      <c r="P1431" s="6" t="str">
        <f>IF(ISBLANK(N1431)=FALSE,IF(ISERROR(INDEX(지갑!$B$2:$B$1048576,MATCH($N1431&amp;O1431,지갑!$J$2:$J$1048576,0))) = TRUE, "", INDEX(지갑!$B$2:$B$1048576,MATCH($N1431&amp;O1431,지갑!$J$2:$J$1048576,0))),"")</f>
        <v>exchange</v>
      </c>
      <c r="Q1431" s="6" t="str">
        <f>IF(ISBLANK(N1431)=FALSE,IF(ISERROR(INDEX(지갑!$C$2:$C$1048576,MATCH($N1431&amp;O1431,지갑!$J$2:$J$1048576,0))) = TRUE, "", INDEX(지갑!$C$2:$C$1048576,MATCH($N1431&amp;O1431,지갑!$J$2:$J$1048576,0))),"")</f>
        <v>Binance</v>
      </c>
      <c r="R1431" s="6" t="str">
        <f>IF(ISBLANK(N1431)=FALSE,IF(ISERROR(INDEX(지갑!$D$2:$D$1048576,MATCH($N1431&amp;O1431,지갑!$J$2:$J$1048576,0))) = TRUE, "", INDEX(지갑!$D$2:$D$1048576,MATCH($N1431&amp;O1431,지갑!$J$2:$J$1048576,0))),"")</f>
        <v>BBRICK</v>
      </c>
      <c r="S1431" s="6" t="s">
        <v>3272</v>
      </c>
      <c r="T1431" s="52">
        <v>44621.354988425926</v>
      </c>
      <c r="U1431" s="2" t="str">
        <f t="shared" si="116"/>
        <v>2022-03-01</v>
      </c>
    </row>
    <row r="1432" spans="1:21">
      <c r="A1432" s="5" t="s">
        <v>3</v>
      </c>
      <c r="B1432" s="5" t="s">
        <v>67</v>
      </c>
      <c r="C1432" s="5" t="s">
        <v>24</v>
      </c>
      <c r="D1432" s="2" t="str">
        <f>'(참고) Index'!$E$9</f>
        <v>Main</v>
      </c>
      <c r="E1432" s="5">
        <v>10012</v>
      </c>
      <c r="F1432" s="2" t="str">
        <f t="shared" si="115"/>
        <v>ETH</v>
      </c>
      <c r="G1432" s="2" t="str">
        <f>IF(INDEX(지갑!$H:$H,MATCH(A1432&amp;B1432&amp;C1432&amp;D1432&amp;E1432&amp;F1432&amp;H1432,지갑!$K:$K,0))=0, "",INDEX(지갑!$H:$H,MATCH(A1432&amp;B1432&amp;C1432&amp;D1432&amp;E1432&amp;F1432&amp;H1432,지갑!$K:$K,0)))</f>
        <v>0x5d6fcf22aa4e4ff8da0abe329392e7c5306d22f3</v>
      </c>
      <c r="K1432" s="6" t="s">
        <v>11</v>
      </c>
      <c r="L1432" s="6" t="s">
        <v>11</v>
      </c>
      <c r="M1432" s="9">
        <v>2</v>
      </c>
      <c r="N1432" s="6" t="s">
        <v>274</v>
      </c>
      <c r="P1432" s="6" t="str">
        <f>IF(ISBLANK(N1432)=FALSE,IF(ISERROR(INDEX(지갑!$B$2:$B$1048576,MATCH($N1432&amp;O1432,지갑!$J$2:$J$1048576,0))) = TRUE, "", INDEX(지갑!$B$2:$B$1048576,MATCH($N1432&amp;O1432,지갑!$J$2:$J$1048576,0))),"")</f>
        <v>exchange</v>
      </c>
      <c r="Q1432" s="6" t="str">
        <f>IF(ISBLANK(N1432)=FALSE,IF(ISERROR(INDEX(지갑!$C$2:$C$1048576,MATCH($N1432&amp;O1432,지갑!$J$2:$J$1048576,0))) = TRUE, "", INDEX(지갑!$C$2:$C$1048576,MATCH($N1432&amp;O1432,지갑!$J$2:$J$1048576,0))),"")</f>
        <v>Binance</v>
      </c>
      <c r="R1432" s="6" t="str">
        <f>IF(ISBLANK(N1432)=FALSE,IF(ISERROR(INDEX(지갑!$D$2:$D$1048576,MATCH($N1432&amp;O1432,지갑!$J$2:$J$1048576,0))) = TRUE, "", INDEX(지갑!$D$2:$D$1048576,MATCH($N1432&amp;O1432,지갑!$J$2:$J$1048576,0))),"")</f>
        <v>BBRICK</v>
      </c>
      <c r="S1432" s="6" t="s">
        <v>3273</v>
      </c>
      <c r="T1432" s="52">
        <v>44621.354849537034</v>
      </c>
      <c r="U1432" s="2" t="str">
        <f t="shared" si="116"/>
        <v>2022-03-01</v>
      </c>
    </row>
    <row r="1433" spans="1:21">
      <c r="A1433" s="5" t="s">
        <v>3</v>
      </c>
      <c r="B1433" s="5" t="s">
        <v>67</v>
      </c>
      <c r="C1433" s="5" t="s">
        <v>24</v>
      </c>
      <c r="D1433" s="2" t="str">
        <f>'(참고) Index'!$E$9</f>
        <v>Main</v>
      </c>
      <c r="E1433" s="5">
        <v>10012</v>
      </c>
      <c r="F1433" s="2" t="str">
        <f t="shared" si="115"/>
        <v>ETH</v>
      </c>
      <c r="G1433" s="2" t="str">
        <f>IF(INDEX(지갑!$H:$H,MATCH(A1433&amp;B1433&amp;C1433&amp;D1433&amp;E1433&amp;F1433&amp;H1433,지갑!$K:$K,0))=0, "",INDEX(지갑!$H:$H,MATCH(A1433&amp;B1433&amp;C1433&amp;D1433&amp;E1433&amp;F1433&amp;H1433,지갑!$K:$K,0)))</f>
        <v>0x5d6fcf22aa4e4ff8da0abe329392e7c5306d22f3</v>
      </c>
      <c r="K1433" s="6" t="s">
        <v>11</v>
      </c>
      <c r="L1433" s="6" t="s">
        <v>11</v>
      </c>
      <c r="M1433" s="9">
        <v>2</v>
      </c>
      <c r="N1433" s="6" t="s">
        <v>274</v>
      </c>
      <c r="P1433" s="6" t="str">
        <f>IF(ISBLANK(N1433)=FALSE,IF(ISERROR(INDEX(지갑!$B$2:$B$1048576,MATCH($N1433&amp;O1433,지갑!$J$2:$J$1048576,0))) = TRUE, "", INDEX(지갑!$B$2:$B$1048576,MATCH($N1433&amp;O1433,지갑!$J$2:$J$1048576,0))),"")</f>
        <v>exchange</v>
      </c>
      <c r="Q1433" s="6" t="str">
        <f>IF(ISBLANK(N1433)=FALSE,IF(ISERROR(INDEX(지갑!$C$2:$C$1048576,MATCH($N1433&amp;O1433,지갑!$J$2:$J$1048576,0))) = TRUE, "", INDEX(지갑!$C$2:$C$1048576,MATCH($N1433&amp;O1433,지갑!$J$2:$J$1048576,0))),"")</f>
        <v>Binance</v>
      </c>
      <c r="R1433" s="6" t="str">
        <f>IF(ISBLANK(N1433)=FALSE,IF(ISERROR(INDEX(지갑!$D$2:$D$1048576,MATCH($N1433&amp;O1433,지갑!$J$2:$J$1048576,0))) = TRUE, "", INDEX(지갑!$D$2:$D$1048576,MATCH($N1433&amp;O1433,지갑!$J$2:$J$1048576,0))),"")</f>
        <v>BBRICK</v>
      </c>
      <c r="S1433" s="6" t="s">
        <v>3274</v>
      </c>
      <c r="T1433" s="52">
        <v>44621.354710648149</v>
      </c>
      <c r="U1433" s="2" t="str">
        <f t="shared" si="116"/>
        <v>2022-03-01</v>
      </c>
    </row>
    <row r="1434" spans="1:21">
      <c r="A1434" s="5" t="s">
        <v>3</v>
      </c>
      <c r="B1434" s="5" t="s">
        <v>67</v>
      </c>
      <c r="C1434" s="5" t="s">
        <v>24</v>
      </c>
      <c r="D1434" s="2" t="str">
        <f>'(참고) Index'!$E$9</f>
        <v>Main</v>
      </c>
      <c r="E1434" s="5">
        <v>10012</v>
      </c>
      <c r="F1434" s="2" t="str">
        <f t="shared" ref="F1434:F1497" si="117">K1434</f>
        <v>ETH</v>
      </c>
      <c r="G1434" s="2" t="str">
        <f>IF(INDEX(지갑!$H:$H,MATCH(A1434&amp;B1434&amp;C1434&amp;D1434&amp;E1434&amp;F1434&amp;H1434,지갑!$K:$K,0))=0, "",INDEX(지갑!$H:$H,MATCH(A1434&amp;B1434&amp;C1434&amp;D1434&amp;E1434&amp;F1434&amp;H1434,지갑!$K:$K,0)))</f>
        <v>0x5d6fcf22aa4e4ff8da0abe329392e7c5306d22f3</v>
      </c>
      <c r="K1434" s="6" t="s">
        <v>11</v>
      </c>
      <c r="L1434" s="6" t="s">
        <v>11</v>
      </c>
      <c r="M1434" s="9">
        <v>2</v>
      </c>
      <c r="N1434" s="6" t="s">
        <v>274</v>
      </c>
      <c r="P1434" s="6" t="str">
        <f>IF(ISBLANK(N1434)=FALSE,IF(ISERROR(INDEX(지갑!$B$2:$B$1048576,MATCH($N1434&amp;O1434,지갑!$J$2:$J$1048576,0))) = TRUE, "", INDEX(지갑!$B$2:$B$1048576,MATCH($N1434&amp;O1434,지갑!$J$2:$J$1048576,0))),"")</f>
        <v>exchange</v>
      </c>
      <c r="Q1434" s="6" t="str">
        <f>IF(ISBLANK(N1434)=FALSE,IF(ISERROR(INDEX(지갑!$C$2:$C$1048576,MATCH($N1434&amp;O1434,지갑!$J$2:$J$1048576,0))) = TRUE, "", INDEX(지갑!$C$2:$C$1048576,MATCH($N1434&amp;O1434,지갑!$J$2:$J$1048576,0))),"")</f>
        <v>Binance</v>
      </c>
      <c r="R1434" s="6" t="str">
        <f>IF(ISBLANK(N1434)=FALSE,IF(ISERROR(INDEX(지갑!$D$2:$D$1048576,MATCH($N1434&amp;O1434,지갑!$J$2:$J$1048576,0))) = TRUE, "", INDEX(지갑!$D$2:$D$1048576,MATCH($N1434&amp;O1434,지갑!$J$2:$J$1048576,0))),"")</f>
        <v>BBRICK</v>
      </c>
      <c r="S1434" s="6" t="s">
        <v>3275</v>
      </c>
      <c r="T1434" s="52">
        <v>44621.354571759257</v>
      </c>
      <c r="U1434" s="2" t="str">
        <f t="shared" si="116"/>
        <v>2022-03-01</v>
      </c>
    </row>
    <row r="1435" spans="1:21">
      <c r="A1435" s="5" t="s">
        <v>3</v>
      </c>
      <c r="B1435" s="5" t="s">
        <v>67</v>
      </c>
      <c r="C1435" s="5" t="s">
        <v>24</v>
      </c>
      <c r="D1435" s="2" t="str">
        <f>'(참고) Index'!$E$9</f>
        <v>Main</v>
      </c>
      <c r="E1435" s="5">
        <v>10012</v>
      </c>
      <c r="F1435" s="2" t="str">
        <f t="shared" si="117"/>
        <v>ETH</v>
      </c>
      <c r="G1435" s="2" t="str">
        <f>IF(INDEX(지갑!$H:$H,MATCH(A1435&amp;B1435&amp;C1435&amp;D1435&amp;E1435&amp;F1435&amp;H1435,지갑!$K:$K,0))=0, "",INDEX(지갑!$H:$H,MATCH(A1435&amp;B1435&amp;C1435&amp;D1435&amp;E1435&amp;F1435&amp;H1435,지갑!$K:$K,0)))</f>
        <v>0x5d6fcf22aa4e4ff8da0abe329392e7c5306d22f3</v>
      </c>
      <c r="K1435" s="6" t="s">
        <v>11</v>
      </c>
      <c r="L1435" s="6" t="s">
        <v>11</v>
      </c>
      <c r="M1435" s="9">
        <v>2</v>
      </c>
      <c r="N1435" s="6" t="s">
        <v>274</v>
      </c>
      <c r="P1435" s="6" t="str">
        <f>IF(ISBLANK(N1435)=FALSE,IF(ISERROR(INDEX(지갑!$B$2:$B$1048576,MATCH($N1435&amp;O1435,지갑!$J$2:$J$1048576,0))) = TRUE, "", INDEX(지갑!$B$2:$B$1048576,MATCH($N1435&amp;O1435,지갑!$J$2:$J$1048576,0))),"")</f>
        <v>exchange</v>
      </c>
      <c r="Q1435" s="6" t="str">
        <f>IF(ISBLANK(N1435)=FALSE,IF(ISERROR(INDEX(지갑!$C$2:$C$1048576,MATCH($N1435&amp;O1435,지갑!$J$2:$J$1048576,0))) = TRUE, "", INDEX(지갑!$C$2:$C$1048576,MATCH($N1435&amp;O1435,지갑!$J$2:$J$1048576,0))),"")</f>
        <v>Binance</v>
      </c>
      <c r="R1435" s="6" t="str">
        <f>IF(ISBLANK(N1435)=FALSE,IF(ISERROR(INDEX(지갑!$D$2:$D$1048576,MATCH($N1435&amp;O1435,지갑!$J$2:$J$1048576,0))) = TRUE, "", INDEX(지갑!$D$2:$D$1048576,MATCH($N1435&amp;O1435,지갑!$J$2:$J$1048576,0))),"")</f>
        <v>BBRICK</v>
      </c>
      <c r="S1435" s="6" t="s">
        <v>3276</v>
      </c>
      <c r="T1435" s="52">
        <v>44621.354421296295</v>
      </c>
      <c r="U1435" s="2" t="str">
        <f t="shared" si="116"/>
        <v>2022-03-01</v>
      </c>
    </row>
    <row r="1436" spans="1:21">
      <c r="A1436" s="5" t="s">
        <v>3</v>
      </c>
      <c r="B1436" s="5" t="s">
        <v>67</v>
      </c>
      <c r="C1436" s="5" t="s">
        <v>24</v>
      </c>
      <c r="D1436" s="2" t="str">
        <f>'(참고) Index'!$E$9</f>
        <v>Main</v>
      </c>
      <c r="E1436" s="5">
        <v>10012</v>
      </c>
      <c r="F1436" s="2" t="str">
        <f t="shared" si="117"/>
        <v>ETH</v>
      </c>
      <c r="G1436" s="2" t="str">
        <f>IF(INDEX(지갑!$H:$H,MATCH(A1436&amp;B1436&amp;C1436&amp;D1436&amp;E1436&amp;F1436&amp;H1436,지갑!$K:$K,0))=0, "",INDEX(지갑!$H:$H,MATCH(A1436&amp;B1436&amp;C1436&amp;D1436&amp;E1436&amp;F1436&amp;H1436,지갑!$K:$K,0)))</f>
        <v>0x5d6fcf22aa4e4ff8da0abe329392e7c5306d22f3</v>
      </c>
      <c r="K1436" s="6" t="s">
        <v>11</v>
      </c>
      <c r="L1436" s="6" t="s">
        <v>11</v>
      </c>
      <c r="M1436" s="9">
        <v>2</v>
      </c>
      <c r="N1436" s="6" t="s">
        <v>274</v>
      </c>
      <c r="P1436" s="6" t="str">
        <f>IF(ISBLANK(N1436)=FALSE,IF(ISERROR(INDEX(지갑!$B$2:$B$1048576,MATCH($N1436&amp;O1436,지갑!$J$2:$J$1048576,0))) = TRUE, "", INDEX(지갑!$B$2:$B$1048576,MATCH($N1436&amp;O1436,지갑!$J$2:$J$1048576,0))),"")</f>
        <v>exchange</v>
      </c>
      <c r="Q1436" s="6" t="str">
        <f>IF(ISBLANK(N1436)=FALSE,IF(ISERROR(INDEX(지갑!$C$2:$C$1048576,MATCH($N1436&amp;O1436,지갑!$J$2:$J$1048576,0))) = TRUE, "", INDEX(지갑!$C$2:$C$1048576,MATCH($N1436&amp;O1436,지갑!$J$2:$J$1048576,0))),"")</f>
        <v>Binance</v>
      </c>
      <c r="R1436" s="6" t="str">
        <f>IF(ISBLANK(N1436)=FALSE,IF(ISERROR(INDEX(지갑!$D$2:$D$1048576,MATCH($N1436&amp;O1436,지갑!$J$2:$J$1048576,0))) = TRUE, "", INDEX(지갑!$D$2:$D$1048576,MATCH($N1436&amp;O1436,지갑!$J$2:$J$1048576,0))),"")</f>
        <v>BBRICK</v>
      </c>
      <c r="S1436" s="6" t="s">
        <v>3277</v>
      </c>
      <c r="T1436" s="52">
        <v>44621.35428240741</v>
      </c>
      <c r="U1436" s="2" t="str">
        <f t="shared" si="116"/>
        <v>2022-03-01</v>
      </c>
    </row>
    <row r="1437" spans="1:21">
      <c r="A1437" s="5" t="s">
        <v>3</v>
      </c>
      <c r="B1437" s="5" t="s">
        <v>67</v>
      </c>
      <c r="C1437" s="5" t="s">
        <v>24</v>
      </c>
      <c r="D1437" s="2" t="str">
        <f>'(참고) Index'!$E$9</f>
        <v>Main</v>
      </c>
      <c r="E1437" s="5">
        <v>10012</v>
      </c>
      <c r="F1437" s="2" t="str">
        <f t="shared" si="117"/>
        <v>ETH</v>
      </c>
      <c r="G1437" s="2" t="str">
        <f>IF(INDEX(지갑!$H:$H,MATCH(A1437&amp;B1437&amp;C1437&amp;D1437&amp;E1437&amp;F1437&amp;H1437,지갑!$K:$K,0))=0, "",INDEX(지갑!$H:$H,MATCH(A1437&amp;B1437&amp;C1437&amp;D1437&amp;E1437&amp;F1437&amp;H1437,지갑!$K:$K,0)))</f>
        <v>0x5d6fcf22aa4e4ff8da0abe329392e7c5306d22f3</v>
      </c>
      <c r="K1437" s="6" t="s">
        <v>11</v>
      </c>
      <c r="L1437" s="6" t="s">
        <v>11</v>
      </c>
      <c r="M1437" s="9">
        <v>2</v>
      </c>
      <c r="N1437" s="6" t="s">
        <v>274</v>
      </c>
      <c r="P1437" s="6" t="str">
        <f>IF(ISBLANK(N1437)=FALSE,IF(ISERROR(INDEX(지갑!$B$2:$B$1048576,MATCH($N1437&amp;O1437,지갑!$J$2:$J$1048576,0))) = TRUE, "", INDEX(지갑!$B$2:$B$1048576,MATCH($N1437&amp;O1437,지갑!$J$2:$J$1048576,0))),"")</f>
        <v>exchange</v>
      </c>
      <c r="Q1437" s="6" t="str">
        <f>IF(ISBLANK(N1437)=FALSE,IF(ISERROR(INDEX(지갑!$C$2:$C$1048576,MATCH($N1437&amp;O1437,지갑!$J$2:$J$1048576,0))) = TRUE, "", INDEX(지갑!$C$2:$C$1048576,MATCH($N1437&amp;O1437,지갑!$J$2:$J$1048576,0))),"")</f>
        <v>Binance</v>
      </c>
      <c r="R1437" s="6" t="str">
        <f>IF(ISBLANK(N1437)=FALSE,IF(ISERROR(INDEX(지갑!$D$2:$D$1048576,MATCH($N1437&amp;O1437,지갑!$J$2:$J$1048576,0))) = TRUE, "", INDEX(지갑!$D$2:$D$1048576,MATCH($N1437&amp;O1437,지갑!$J$2:$J$1048576,0))),"")</f>
        <v>BBRICK</v>
      </c>
      <c r="S1437" s="6" t="s">
        <v>3278</v>
      </c>
      <c r="T1437" s="52">
        <v>44621.354155092595</v>
      </c>
      <c r="U1437" s="2" t="str">
        <f t="shared" si="116"/>
        <v>2022-03-01</v>
      </c>
    </row>
    <row r="1438" spans="1:21">
      <c r="A1438" s="5" t="s">
        <v>3</v>
      </c>
      <c r="B1438" s="5" t="s">
        <v>67</v>
      </c>
      <c r="C1438" s="5" t="s">
        <v>24</v>
      </c>
      <c r="D1438" s="2" t="str">
        <f>'(참고) Index'!$E$9</f>
        <v>Main</v>
      </c>
      <c r="E1438" s="5">
        <v>10012</v>
      </c>
      <c r="F1438" s="2" t="str">
        <f t="shared" si="117"/>
        <v>ETH</v>
      </c>
      <c r="G1438" s="2" t="str">
        <f>IF(INDEX(지갑!$H:$H,MATCH(A1438&amp;B1438&amp;C1438&amp;D1438&amp;E1438&amp;F1438&amp;H1438,지갑!$K:$K,0))=0, "",INDEX(지갑!$H:$H,MATCH(A1438&amp;B1438&amp;C1438&amp;D1438&amp;E1438&amp;F1438&amp;H1438,지갑!$K:$K,0)))</f>
        <v>0x5d6fcf22aa4e4ff8da0abe329392e7c5306d22f3</v>
      </c>
      <c r="K1438" s="6" t="s">
        <v>11</v>
      </c>
      <c r="L1438" s="6" t="s">
        <v>11</v>
      </c>
      <c r="M1438" s="9">
        <v>2</v>
      </c>
      <c r="N1438" s="6" t="s">
        <v>274</v>
      </c>
      <c r="P1438" s="6" t="str">
        <f>IF(ISBLANK(N1438)=FALSE,IF(ISERROR(INDEX(지갑!$B$2:$B$1048576,MATCH($N1438&amp;O1438,지갑!$J$2:$J$1048576,0))) = TRUE, "", INDEX(지갑!$B$2:$B$1048576,MATCH($N1438&amp;O1438,지갑!$J$2:$J$1048576,0))),"")</f>
        <v>exchange</v>
      </c>
      <c r="Q1438" s="6" t="str">
        <f>IF(ISBLANK(N1438)=FALSE,IF(ISERROR(INDEX(지갑!$C$2:$C$1048576,MATCH($N1438&amp;O1438,지갑!$J$2:$J$1048576,0))) = TRUE, "", INDEX(지갑!$C$2:$C$1048576,MATCH($N1438&amp;O1438,지갑!$J$2:$J$1048576,0))),"")</f>
        <v>Binance</v>
      </c>
      <c r="R1438" s="6" t="str">
        <f>IF(ISBLANK(N1438)=FALSE,IF(ISERROR(INDEX(지갑!$D$2:$D$1048576,MATCH($N1438&amp;O1438,지갑!$J$2:$J$1048576,0))) = TRUE, "", INDEX(지갑!$D$2:$D$1048576,MATCH($N1438&amp;O1438,지갑!$J$2:$J$1048576,0))),"")</f>
        <v>BBRICK</v>
      </c>
      <c r="S1438" s="6" t="s">
        <v>3279</v>
      </c>
      <c r="T1438" s="52">
        <v>44621.354016203702</v>
      </c>
      <c r="U1438" s="2" t="str">
        <f t="shared" si="116"/>
        <v>2022-03-01</v>
      </c>
    </row>
    <row r="1439" spans="1:21">
      <c r="A1439" s="5" t="s">
        <v>3</v>
      </c>
      <c r="B1439" s="5" t="s">
        <v>67</v>
      </c>
      <c r="C1439" s="5" t="s">
        <v>24</v>
      </c>
      <c r="D1439" s="2" t="str">
        <f>'(참고) Index'!$E$9</f>
        <v>Main</v>
      </c>
      <c r="E1439" s="5">
        <v>10012</v>
      </c>
      <c r="F1439" s="2" t="str">
        <f t="shared" si="117"/>
        <v>ETH</v>
      </c>
      <c r="G1439" s="2" t="str">
        <f>IF(INDEX(지갑!$H:$H,MATCH(A1439&amp;B1439&amp;C1439&amp;D1439&amp;E1439&amp;F1439&amp;H1439,지갑!$K:$K,0))=0, "",INDEX(지갑!$H:$H,MATCH(A1439&amp;B1439&amp;C1439&amp;D1439&amp;E1439&amp;F1439&amp;H1439,지갑!$K:$K,0)))</f>
        <v>0x5d6fcf22aa4e4ff8da0abe329392e7c5306d22f3</v>
      </c>
      <c r="K1439" s="6" t="s">
        <v>11</v>
      </c>
      <c r="L1439" s="6" t="s">
        <v>11</v>
      </c>
      <c r="M1439" s="9">
        <v>2</v>
      </c>
      <c r="N1439" s="6" t="s">
        <v>274</v>
      </c>
      <c r="P1439" s="6" t="str">
        <f>IF(ISBLANK(N1439)=FALSE,IF(ISERROR(INDEX(지갑!$B$2:$B$1048576,MATCH($N1439&amp;O1439,지갑!$J$2:$J$1048576,0))) = TRUE, "", INDEX(지갑!$B$2:$B$1048576,MATCH($N1439&amp;O1439,지갑!$J$2:$J$1048576,0))),"")</f>
        <v>exchange</v>
      </c>
      <c r="Q1439" s="6" t="str">
        <f>IF(ISBLANK(N1439)=FALSE,IF(ISERROR(INDEX(지갑!$C$2:$C$1048576,MATCH($N1439&amp;O1439,지갑!$J$2:$J$1048576,0))) = TRUE, "", INDEX(지갑!$C$2:$C$1048576,MATCH($N1439&amp;O1439,지갑!$J$2:$J$1048576,0))),"")</f>
        <v>Binance</v>
      </c>
      <c r="R1439" s="6" t="str">
        <f>IF(ISBLANK(N1439)=FALSE,IF(ISERROR(INDEX(지갑!$D$2:$D$1048576,MATCH($N1439&amp;O1439,지갑!$J$2:$J$1048576,0))) = TRUE, "", INDEX(지갑!$D$2:$D$1048576,MATCH($N1439&amp;O1439,지갑!$J$2:$J$1048576,0))),"")</f>
        <v>BBRICK</v>
      </c>
      <c r="S1439" s="6" t="s">
        <v>3280</v>
      </c>
      <c r="T1439" s="52">
        <v>44621.353877314818</v>
      </c>
      <c r="U1439" s="2" t="str">
        <f t="shared" si="116"/>
        <v>2022-03-01</v>
      </c>
    </row>
    <row r="1440" spans="1:21">
      <c r="A1440" s="5" t="s">
        <v>3</v>
      </c>
      <c r="B1440" s="5" t="s">
        <v>67</v>
      </c>
      <c r="C1440" s="5" t="s">
        <v>24</v>
      </c>
      <c r="D1440" s="2" t="str">
        <f>'(참고) Index'!$E$9</f>
        <v>Main</v>
      </c>
      <c r="E1440" s="5">
        <v>10012</v>
      </c>
      <c r="F1440" s="2" t="str">
        <f t="shared" si="117"/>
        <v>ETH</v>
      </c>
      <c r="G1440" s="2" t="str">
        <f>IF(INDEX(지갑!$H:$H,MATCH(A1440&amp;B1440&amp;C1440&amp;D1440&amp;E1440&amp;F1440&amp;H1440,지갑!$K:$K,0))=0, "",INDEX(지갑!$H:$H,MATCH(A1440&amp;B1440&amp;C1440&amp;D1440&amp;E1440&amp;F1440&amp;H1440,지갑!$K:$K,0)))</f>
        <v>0x5d6fcf22aa4e4ff8da0abe329392e7c5306d22f3</v>
      </c>
      <c r="K1440" s="6" t="s">
        <v>11</v>
      </c>
      <c r="L1440" s="6" t="s">
        <v>11</v>
      </c>
      <c r="M1440" s="9">
        <v>2</v>
      </c>
      <c r="N1440" s="6" t="s">
        <v>274</v>
      </c>
      <c r="P1440" s="6" t="str">
        <f>IF(ISBLANK(N1440)=FALSE,IF(ISERROR(INDEX(지갑!$B$2:$B$1048576,MATCH($N1440&amp;O1440,지갑!$J$2:$J$1048576,0))) = TRUE, "", INDEX(지갑!$B$2:$B$1048576,MATCH($N1440&amp;O1440,지갑!$J$2:$J$1048576,0))),"")</f>
        <v>exchange</v>
      </c>
      <c r="Q1440" s="6" t="str">
        <f>IF(ISBLANK(N1440)=FALSE,IF(ISERROR(INDEX(지갑!$C$2:$C$1048576,MATCH($N1440&amp;O1440,지갑!$J$2:$J$1048576,0))) = TRUE, "", INDEX(지갑!$C$2:$C$1048576,MATCH($N1440&amp;O1440,지갑!$J$2:$J$1048576,0))),"")</f>
        <v>Binance</v>
      </c>
      <c r="R1440" s="6" t="str">
        <f>IF(ISBLANK(N1440)=FALSE,IF(ISERROR(INDEX(지갑!$D$2:$D$1048576,MATCH($N1440&amp;O1440,지갑!$J$2:$J$1048576,0))) = TRUE, "", INDEX(지갑!$D$2:$D$1048576,MATCH($N1440&amp;O1440,지갑!$J$2:$J$1048576,0))),"")</f>
        <v>BBRICK</v>
      </c>
      <c r="S1440" s="6" t="s">
        <v>3281</v>
      </c>
      <c r="T1440" s="52">
        <v>44621.353738425925</v>
      </c>
      <c r="U1440" s="2" t="str">
        <f t="shared" si="116"/>
        <v>2022-03-01</v>
      </c>
    </row>
    <row r="1441" spans="1:21">
      <c r="A1441" s="5" t="s">
        <v>3</v>
      </c>
      <c r="B1441" s="5" t="s">
        <v>67</v>
      </c>
      <c r="C1441" s="5" t="s">
        <v>24</v>
      </c>
      <c r="D1441" s="2" t="str">
        <f>'(참고) Index'!$E$9</f>
        <v>Main</v>
      </c>
      <c r="E1441" s="5">
        <v>10012</v>
      </c>
      <c r="F1441" s="2" t="str">
        <f t="shared" si="117"/>
        <v>ETH</v>
      </c>
      <c r="G1441" s="2" t="str">
        <f>IF(INDEX(지갑!$H:$H,MATCH(A1441&amp;B1441&amp;C1441&amp;D1441&amp;E1441&amp;F1441&amp;H1441,지갑!$K:$K,0))=0, "",INDEX(지갑!$H:$H,MATCH(A1441&amp;B1441&amp;C1441&amp;D1441&amp;E1441&amp;F1441&amp;H1441,지갑!$K:$K,0)))</f>
        <v>0x5d6fcf22aa4e4ff8da0abe329392e7c5306d22f3</v>
      </c>
      <c r="K1441" s="6" t="s">
        <v>11</v>
      </c>
      <c r="L1441" s="6" t="s">
        <v>11</v>
      </c>
      <c r="M1441" s="9">
        <v>34</v>
      </c>
      <c r="N1441" s="6" t="s">
        <v>274</v>
      </c>
      <c r="P1441" s="6" t="str">
        <f>IF(ISBLANK(N1441)=FALSE,IF(ISERROR(INDEX(지갑!$B$2:$B$1048576,MATCH($N1441&amp;O1441,지갑!$J$2:$J$1048576,0))) = TRUE, "", INDEX(지갑!$B$2:$B$1048576,MATCH($N1441&amp;O1441,지갑!$J$2:$J$1048576,0))),"")</f>
        <v>exchange</v>
      </c>
      <c r="Q1441" s="6" t="str">
        <f>IF(ISBLANK(N1441)=FALSE,IF(ISERROR(INDEX(지갑!$C$2:$C$1048576,MATCH($N1441&amp;O1441,지갑!$J$2:$J$1048576,0))) = TRUE, "", INDEX(지갑!$C$2:$C$1048576,MATCH($N1441&amp;O1441,지갑!$J$2:$J$1048576,0))),"")</f>
        <v>Binance</v>
      </c>
      <c r="R1441" s="6" t="str">
        <f>IF(ISBLANK(N1441)=FALSE,IF(ISERROR(INDEX(지갑!$D$2:$D$1048576,MATCH($N1441&amp;O1441,지갑!$J$2:$J$1048576,0))) = TRUE, "", INDEX(지갑!$D$2:$D$1048576,MATCH($N1441&amp;O1441,지갑!$J$2:$J$1048576,0))),"")</f>
        <v>BBRICK</v>
      </c>
      <c r="S1441" s="6" t="s">
        <v>3282</v>
      </c>
      <c r="T1441" s="52">
        <v>44621.35359953704</v>
      </c>
      <c r="U1441" s="2" t="str">
        <f t="shared" si="116"/>
        <v>2022-03-01</v>
      </c>
    </row>
    <row r="1442" spans="1:21">
      <c r="A1442" s="5" t="s">
        <v>3</v>
      </c>
      <c r="B1442" s="5" t="s">
        <v>67</v>
      </c>
      <c r="C1442" s="5" t="s">
        <v>24</v>
      </c>
      <c r="D1442" s="2" t="str">
        <f>'(참고) Index'!$E$9</f>
        <v>Main</v>
      </c>
      <c r="E1442" s="5">
        <v>10012</v>
      </c>
      <c r="F1442" s="2" t="str">
        <f t="shared" si="117"/>
        <v>ETH</v>
      </c>
      <c r="G1442" s="2" t="str">
        <f>IF(INDEX(지갑!$H:$H,MATCH(A1442&amp;B1442&amp;C1442&amp;D1442&amp;E1442&amp;F1442&amp;H1442,지갑!$K:$K,0))=0, "",INDEX(지갑!$H:$H,MATCH(A1442&amp;B1442&amp;C1442&amp;D1442&amp;E1442&amp;F1442&amp;H1442,지갑!$K:$K,0)))</f>
        <v>0x5d6fcf22aa4e4ff8da0abe329392e7c5306d22f3</v>
      </c>
      <c r="K1442" s="6" t="s">
        <v>11</v>
      </c>
      <c r="L1442" s="6" t="s">
        <v>11</v>
      </c>
      <c r="M1442" s="9">
        <v>66</v>
      </c>
      <c r="N1442" s="6" t="s">
        <v>274</v>
      </c>
      <c r="P1442" s="6" t="str">
        <f>IF(ISBLANK(N1442)=FALSE,IF(ISERROR(INDEX(지갑!$B$2:$B$1048576,MATCH($N1442&amp;O1442,지갑!$J$2:$J$1048576,0))) = TRUE, "", INDEX(지갑!$B$2:$B$1048576,MATCH($N1442&amp;O1442,지갑!$J$2:$J$1048576,0))),"")</f>
        <v>exchange</v>
      </c>
      <c r="Q1442" s="6" t="str">
        <f>IF(ISBLANK(N1442)=FALSE,IF(ISERROR(INDEX(지갑!$C$2:$C$1048576,MATCH($N1442&amp;O1442,지갑!$J$2:$J$1048576,0))) = TRUE, "", INDEX(지갑!$C$2:$C$1048576,MATCH($N1442&amp;O1442,지갑!$J$2:$J$1048576,0))),"")</f>
        <v>Binance</v>
      </c>
      <c r="R1442" s="6" t="str">
        <f>IF(ISBLANK(N1442)=FALSE,IF(ISERROR(INDEX(지갑!$D$2:$D$1048576,MATCH($N1442&amp;O1442,지갑!$J$2:$J$1048576,0))) = TRUE, "", INDEX(지갑!$D$2:$D$1048576,MATCH($N1442&amp;O1442,지갑!$J$2:$J$1048576,0))),"")</f>
        <v>BBRICK</v>
      </c>
      <c r="S1442" s="6" t="s">
        <v>3283</v>
      </c>
      <c r="T1442" s="52">
        <v>44621.353460648148</v>
      </c>
      <c r="U1442" s="2" t="str">
        <f t="shared" si="116"/>
        <v>2022-03-01</v>
      </c>
    </row>
    <row r="1443" spans="1:21">
      <c r="A1443" s="5" t="s">
        <v>3</v>
      </c>
      <c r="B1443" s="5" t="s">
        <v>67</v>
      </c>
      <c r="C1443" s="5" t="s">
        <v>24</v>
      </c>
      <c r="D1443" s="2" t="str">
        <f>'(참고) Index'!$E$9</f>
        <v>Main</v>
      </c>
      <c r="E1443" s="5">
        <v>10012</v>
      </c>
      <c r="F1443" s="2" t="str">
        <f t="shared" si="117"/>
        <v>ETH</v>
      </c>
      <c r="G1443" s="2" t="str">
        <f>IF(INDEX(지갑!$H:$H,MATCH(A1443&amp;B1443&amp;C1443&amp;D1443&amp;E1443&amp;F1443&amp;H1443,지갑!$K:$K,0))=0, "",INDEX(지갑!$H:$H,MATCH(A1443&amp;B1443&amp;C1443&amp;D1443&amp;E1443&amp;F1443&amp;H1443,지갑!$K:$K,0)))</f>
        <v>0x5d6fcf22aa4e4ff8da0abe329392e7c5306d22f3</v>
      </c>
      <c r="K1443" s="6" t="s">
        <v>11</v>
      </c>
      <c r="L1443" s="6" t="s">
        <v>11</v>
      </c>
      <c r="M1443" s="9">
        <v>66</v>
      </c>
      <c r="N1443" s="6" t="s">
        <v>274</v>
      </c>
      <c r="P1443" s="6" t="str">
        <f>IF(ISBLANK(N1443)=FALSE,IF(ISERROR(INDEX(지갑!$B$2:$B$1048576,MATCH($N1443&amp;O1443,지갑!$J$2:$J$1048576,0))) = TRUE, "", INDEX(지갑!$B$2:$B$1048576,MATCH($N1443&amp;O1443,지갑!$J$2:$J$1048576,0))),"")</f>
        <v>exchange</v>
      </c>
      <c r="Q1443" s="6" t="str">
        <f>IF(ISBLANK(N1443)=FALSE,IF(ISERROR(INDEX(지갑!$C$2:$C$1048576,MATCH($N1443&amp;O1443,지갑!$J$2:$J$1048576,0))) = TRUE, "", INDEX(지갑!$C$2:$C$1048576,MATCH($N1443&amp;O1443,지갑!$J$2:$J$1048576,0))),"")</f>
        <v>Binance</v>
      </c>
      <c r="R1443" s="6" t="str">
        <f>IF(ISBLANK(N1443)=FALSE,IF(ISERROR(INDEX(지갑!$D$2:$D$1048576,MATCH($N1443&amp;O1443,지갑!$J$2:$J$1048576,0))) = TRUE, "", INDEX(지갑!$D$2:$D$1048576,MATCH($N1443&amp;O1443,지갑!$J$2:$J$1048576,0))),"")</f>
        <v>BBRICK</v>
      </c>
      <c r="S1443" s="6" t="s">
        <v>3284</v>
      </c>
      <c r="T1443" s="52">
        <v>44621.353321759256</v>
      </c>
      <c r="U1443" s="2" t="str">
        <f t="shared" si="116"/>
        <v>2022-03-01</v>
      </c>
    </row>
    <row r="1444" spans="1:21">
      <c r="A1444" s="5" t="s">
        <v>3</v>
      </c>
      <c r="B1444" s="5" t="s">
        <v>67</v>
      </c>
      <c r="C1444" s="5" t="s">
        <v>24</v>
      </c>
      <c r="D1444" s="2" t="str">
        <f>'(참고) Index'!$E$9</f>
        <v>Main</v>
      </c>
      <c r="E1444" s="5">
        <v>10012</v>
      </c>
      <c r="F1444" s="2" t="str">
        <f t="shared" si="117"/>
        <v>ATOM</v>
      </c>
      <c r="G1444" s="2" t="str">
        <f>IF(INDEX(지갑!$H:$H,MATCH(A1444&amp;B1444&amp;C1444&amp;D1444&amp;E1444&amp;F1444&amp;H1444,지갑!$K:$K,0))=0, "",INDEX(지갑!$H:$H,MATCH(A1444&amp;B1444&amp;C1444&amp;D1444&amp;E1444&amp;F1444&amp;H1444,지갑!$K:$K,0)))</f>
        <v>cosmos15v50ymp6n5dn73erkqtmq0u8adpl8d3ujv2e74</v>
      </c>
      <c r="H1444" s="5">
        <v>101230448</v>
      </c>
      <c r="K1444" s="6" t="s">
        <v>70</v>
      </c>
      <c r="L1444" s="6" t="s">
        <v>70</v>
      </c>
      <c r="M1444" s="9">
        <v>56.994999999999997</v>
      </c>
      <c r="N1444" s="6" t="s">
        <v>240</v>
      </c>
      <c r="O1444" s="6" t="s">
        <v>72</v>
      </c>
      <c r="P1444" s="6" t="str">
        <f>IF(ISBLANK(N1444)=FALSE,IF(ISERROR(INDEX(지갑!$B$2:$B$1048576,MATCH($N1444&amp;O1444,지갑!$J$2:$J$1048576,0))) = TRUE, "", INDEX(지갑!$B$2:$B$1048576,MATCH($N1444&amp;O1444,지갑!$J$2:$J$1048576,0))),"")</f>
        <v>exchange</v>
      </c>
      <c r="Q1444" s="6" t="str">
        <f>IF(ISBLANK(N1444)=FALSE,IF(ISERROR(INDEX(지갑!$C$2:$C$1048576,MATCH($N1444&amp;O1444,지갑!$J$2:$J$1048576,0))) = TRUE, "", INDEX(지갑!$C$2:$C$1048576,MATCH($N1444&amp;O1444,지갑!$J$2:$J$1048576,0))),"")</f>
        <v>Upbit</v>
      </c>
      <c r="R1444" s="6" t="str">
        <f>IF(ISBLANK(N1444)=FALSE,IF(ISERROR(INDEX(지갑!$D$2:$D$1048576,MATCH($N1444&amp;O1444,지갑!$J$2:$J$1048576,0))) = TRUE, "", INDEX(지갑!$D$2:$D$1048576,MATCH($N1444&amp;O1444,지갑!$J$2:$J$1048576,0))),"")</f>
        <v>용범</v>
      </c>
      <c r="S1444" s="6" t="s">
        <v>3285</v>
      </c>
      <c r="T1444" s="52">
        <v>44620.899826388886</v>
      </c>
      <c r="U1444" s="2" t="str">
        <f t="shared" si="116"/>
        <v>2022-02-28</v>
      </c>
    </row>
    <row r="1445" spans="1:21">
      <c r="A1445" s="5" t="s">
        <v>3</v>
      </c>
      <c r="B1445" s="5" t="s">
        <v>67</v>
      </c>
      <c r="C1445" s="5" t="s">
        <v>24</v>
      </c>
      <c r="D1445" s="2" t="str">
        <f>'(참고) Index'!$E$9</f>
        <v>Main</v>
      </c>
      <c r="E1445" s="5">
        <v>10012</v>
      </c>
      <c r="F1445" s="2" t="str">
        <f t="shared" si="117"/>
        <v>XRP</v>
      </c>
      <c r="G1445" s="2" t="str">
        <f>IF(INDEX(지갑!$H:$H,MATCH(A1445&amp;B1445&amp;C1445&amp;D1445&amp;E1445&amp;F1445&amp;H1445,지갑!$K:$K,0))=0, "",INDEX(지갑!$H:$H,MATCH(A1445&amp;B1445&amp;C1445&amp;D1445&amp;E1445&amp;F1445&amp;H1445,지갑!$K:$K,0)))</f>
        <v>rEb8TK3gBgk5auZkwc6sHnwrGVJH8DuaLh</v>
      </c>
      <c r="H1445" s="5">
        <v>105711647</v>
      </c>
      <c r="K1445" s="6" t="s">
        <v>10</v>
      </c>
      <c r="L1445" s="6" t="s">
        <v>10</v>
      </c>
      <c r="M1445" s="9">
        <v>4579.75</v>
      </c>
      <c r="N1445" s="6" t="s">
        <v>243</v>
      </c>
      <c r="O1445" s="6">
        <v>2928323236</v>
      </c>
      <c r="P1445" s="6" t="str">
        <f>IF(ISBLANK(N1445)=FALSE,IF(ISERROR(INDEX(지갑!$B$2:$B$1048576,MATCH($N1445&amp;O1445,지갑!$J$2:$J$1048576,0))) = TRUE, "", INDEX(지갑!$B$2:$B$1048576,MATCH($N1445&amp;O1445,지갑!$J$2:$J$1048576,0))),"")</f>
        <v>exchange</v>
      </c>
      <c r="Q1445" s="6" t="str">
        <f>IF(ISBLANK(N1445)=FALSE,IF(ISERROR(INDEX(지갑!$C$2:$C$1048576,MATCH($N1445&amp;O1445,지갑!$J$2:$J$1048576,0))) = TRUE, "", INDEX(지갑!$C$2:$C$1048576,MATCH($N1445&amp;O1445,지갑!$J$2:$J$1048576,0))),"")</f>
        <v>Upbit</v>
      </c>
      <c r="R1445" s="6" t="str">
        <f>IF(ISBLANK(N1445)=FALSE,IF(ISERROR(INDEX(지갑!$D$2:$D$1048576,MATCH($N1445&amp;O1445,지갑!$J$2:$J$1048576,0))) = TRUE, "", INDEX(지갑!$D$2:$D$1048576,MATCH($N1445&amp;O1445,지갑!$J$2:$J$1048576,0))),"")</f>
        <v>용범</v>
      </c>
      <c r="S1445" s="6" t="s">
        <v>2492</v>
      </c>
      <c r="T1445" s="52">
        <v>44620.738240740742</v>
      </c>
      <c r="U1445" s="2" t="str">
        <f t="shared" si="116"/>
        <v>2022-02-28</v>
      </c>
    </row>
    <row r="1446" spans="1:21">
      <c r="A1446" s="5" t="s">
        <v>3</v>
      </c>
      <c r="B1446" s="5" t="s">
        <v>67</v>
      </c>
      <c r="C1446" s="5" t="s">
        <v>24</v>
      </c>
      <c r="D1446" s="2" t="str">
        <f>'(참고) Index'!$E$9</f>
        <v>Main</v>
      </c>
      <c r="E1446" s="5">
        <v>10012</v>
      </c>
      <c r="F1446" s="2" t="str">
        <f t="shared" si="117"/>
        <v>ATOM</v>
      </c>
      <c r="G1446" s="2" t="str">
        <f>IF(INDEX(지갑!$H:$H,MATCH(A1446&amp;B1446&amp;C1446&amp;D1446&amp;E1446&amp;F1446&amp;H1446,지갑!$K:$K,0))=0, "",INDEX(지갑!$H:$H,MATCH(A1446&amp;B1446&amp;C1446&amp;D1446&amp;E1446&amp;F1446&amp;H1446,지갑!$K:$K,0)))</f>
        <v>cosmos15v50ymp6n5dn73erkqtmq0u8adpl8d3ujv2e74</v>
      </c>
      <c r="H1446" s="5">
        <v>101230448</v>
      </c>
      <c r="K1446" s="6" t="s">
        <v>70</v>
      </c>
      <c r="L1446" s="6" t="s">
        <v>70</v>
      </c>
      <c r="M1446" s="9">
        <v>58.994999999999997</v>
      </c>
      <c r="N1446" s="6" t="s">
        <v>240</v>
      </c>
      <c r="O1446" s="6" t="s">
        <v>72</v>
      </c>
      <c r="P1446" s="6" t="str">
        <f>IF(ISBLANK(N1446)=FALSE,IF(ISERROR(INDEX(지갑!$B$2:$B$1048576,MATCH($N1446&amp;O1446,지갑!$J$2:$J$1048576,0))) = TRUE, "", INDEX(지갑!$B$2:$B$1048576,MATCH($N1446&amp;O1446,지갑!$J$2:$J$1048576,0))),"")</f>
        <v>exchange</v>
      </c>
      <c r="Q1446" s="6" t="str">
        <f>IF(ISBLANK(N1446)=FALSE,IF(ISERROR(INDEX(지갑!$C$2:$C$1048576,MATCH($N1446&amp;O1446,지갑!$J$2:$J$1048576,0))) = TRUE, "", INDEX(지갑!$C$2:$C$1048576,MATCH($N1446&amp;O1446,지갑!$J$2:$J$1048576,0))),"")</f>
        <v>Upbit</v>
      </c>
      <c r="R1446" s="6" t="str">
        <f>IF(ISBLANK(N1446)=FALSE,IF(ISERROR(INDEX(지갑!$D$2:$D$1048576,MATCH($N1446&amp;O1446,지갑!$J$2:$J$1048576,0))) = TRUE, "", INDEX(지갑!$D$2:$D$1048576,MATCH($N1446&amp;O1446,지갑!$J$2:$J$1048576,0))),"")</f>
        <v>용범</v>
      </c>
      <c r="S1446" s="6" t="s">
        <v>3286</v>
      </c>
      <c r="T1446" s="52">
        <v>44620.670474537037</v>
      </c>
      <c r="U1446" s="2" t="str">
        <f t="shared" si="116"/>
        <v>2022-02-28</v>
      </c>
    </row>
    <row r="1447" spans="1:21">
      <c r="A1447" s="5" t="s">
        <v>3</v>
      </c>
      <c r="B1447" s="5" t="s">
        <v>67</v>
      </c>
      <c r="C1447" s="5" t="s">
        <v>24</v>
      </c>
      <c r="D1447" s="2" t="str">
        <f>'(참고) Index'!$E$9</f>
        <v>Main</v>
      </c>
      <c r="E1447" s="5">
        <v>10012</v>
      </c>
      <c r="F1447" s="2" t="str">
        <f t="shared" si="117"/>
        <v>ATOM</v>
      </c>
      <c r="G1447" s="2" t="str">
        <f>IF(INDEX(지갑!$H:$H,MATCH(A1447&amp;B1447&amp;C1447&amp;D1447&amp;E1447&amp;F1447&amp;H1447,지갑!$K:$K,0))=0, "",INDEX(지갑!$H:$H,MATCH(A1447&amp;B1447&amp;C1447&amp;D1447&amp;E1447&amp;F1447&amp;H1447,지갑!$K:$K,0)))</f>
        <v>cosmos15v50ymp6n5dn73erkqtmq0u8adpl8d3ujv2e74</v>
      </c>
      <c r="H1447" s="5">
        <v>101230448</v>
      </c>
      <c r="K1447" s="6" t="s">
        <v>70</v>
      </c>
      <c r="L1447" s="6" t="s">
        <v>70</v>
      </c>
      <c r="M1447" s="9">
        <v>54.994999999999997</v>
      </c>
      <c r="N1447" s="6" t="s">
        <v>240</v>
      </c>
      <c r="O1447" s="6" t="s">
        <v>72</v>
      </c>
      <c r="P1447" s="6" t="str">
        <f>IF(ISBLANK(N1447)=FALSE,IF(ISERROR(INDEX(지갑!$B$2:$B$1048576,MATCH($N1447&amp;O1447,지갑!$J$2:$J$1048576,0))) = TRUE, "", INDEX(지갑!$B$2:$B$1048576,MATCH($N1447&amp;O1447,지갑!$J$2:$J$1048576,0))),"")</f>
        <v>exchange</v>
      </c>
      <c r="Q1447" s="6" t="str">
        <f>IF(ISBLANK(N1447)=FALSE,IF(ISERROR(INDEX(지갑!$C$2:$C$1048576,MATCH($N1447&amp;O1447,지갑!$J$2:$J$1048576,0))) = TRUE, "", INDEX(지갑!$C$2:$C$1048576,MATCH($N1447&amp;O1447,지갑!$J$2:$J$1048576,0))),"")</f>
        <v>Upbit</v>
      </c>
      <c r="R1447" s="6" t="str">
        <f>IF(ISBLANK(N1447)=FALSE,IF(ISERROR(INDEX(지갑!$D$2:$D$1048576,MATCH($N1447&amp;O1447,지갑!$J$2:$J$1048576,0))) = TRUE, "", INDEX(지갑!$D$2:$D$1048576,MATCH($N1447&amp;O1447,지갑!$J$2:$J$1048576,0))),"")</f>
        <v>용범</v>
      </c>
      <c r="S1447" s="6" t="s">
        <v>3287</v>
      </c>
      <c r="T1447" s="52">
        <v>44620.539814814816</v>
      </c>
      <c r="U1447" s="2" t="str">
        <f t="shared" si="116"/>
        <v>2022-02-28</v>
      </c>
    </row>
    <row r="1448" spans="1:21">
      <c r="A1448" s="5" t="s">
        <v>3</v>
      </c>
      <c r="B1448" s="5" t="s">
        <v>67</v>
      </c>
      <c r="C1448" s="5" t="s">
        <v>24</v>
      </c>
      <c r="D1448" s="2" t="str">
        <f>'(참고) Index'!$E$9</f>
        <v>Main</v>
      </c>
      <c r="E1448" s="5">
        <v>10012</v>
      </c>
      <c r="F1448" s="2" t="str">
        <f t="shared" si="117"/>
        <v>ATOM</v>
      </c>
      <c r="G1448" s="2" t="str">
        <f>IF(INDEX(지갑!$H:$H,MATCH(A1448&amp;B1448&amp;C1448&amp;D1448&amp;E1448&amp;F1448&amp;H1448,지갑!$K:$K,0))=0, "",INDEX(지갑!$H:$H,MATCH(A1448&amp;B1448&amp;C1448&amp;D1448&amp;E1448&amp;F1448&amp;H1448,지갑!$K:$K,0)))</f>
        <v>cosmos15v50ymp6n5dn73erkqtmq0u8adpl8d3ujv2e74</v>
      </c>
      <c r="H1448" s="5">
        <v>101230448</v>
      </c>
      <c r="K1448" s="6" t="s">
        <v>70</v>
      </c>
      <c r="L1448" s="6" t="s">
        <v>70</v>
      </c>
      <c r="M1448" s="9">
        <v>61.994999999999997</v>
      </c>
      <c r="N1448" s="6" t="s">
        <v>240</v>
      </c>
      <c r="O1448" s="6" t="s">
        <v>72</v>
      </c>
      <c r="P1448" s="6" t="str">
        <f>IF(ISBLANK(N1448)=FALSE,IF(ISERROR(INDEX(지갑!$B$2:$B$1048576,MATCH($N1448&amp;O1448,지갑!$J$2:$J$1048576,0))) = TRUE, "", INDEX(지갑!$B$2:$B$1048576,MATCH($N1448&amp;O1448,지갑!$J$2:$J$1048576,0))),"")</f>
        <v>exchange</v>
      </c>
      <c r="Q1448" s="6" t="str">
        <f>IF(ISBLANK(N1448)=FALSE,IF(ISERROR(INDEX(지갑!$C$2:$C$1048576,MATCH($N1448&amp;O1448,지갑!$J$2:$J$1048576,0))) = TRUE, "", INDEX(지갑!$C$2:$C$1048576,MATCH($N1448&amp;O1448,지갑!$J$2:$J$1048576,0))),"")</f>
        <v>Upbit</v>
      </c>
      <c r="R1448" s="6" t="str">
        <f>IF(ISBLANK(N1448)=FALSE,IF(ISERROR(INDEX(지갑!$D$2:$D$1048576,MATCH($N1448&amp;O1448,지갑!$J$2:$J$1048576,0))) = TRUE, "", INDEX(지갑!$D$2:$D$1048576,MATCH($N1448&amp;O1448,지갑!$J$2:$J$1048576,0))),"")</f>
        <v>용범</v>
      </c>
      <c r="S1448" s="6" t="s">
        <v>3288</v>
      </c>
      <c r="T1448" s="52">
        <v>44620.533900462964</v>
      </c>
      <c r="U1448" s="2" t="str">
        <f t="shared" si="116"/>
        <v>2022-02-28</v>
      </c>
    </row>
    <row r="1449" spans="1:21">
      <c r="A1449" s="5" t="s">
        <v>3</v>
      </c>
      <c r="B1449" s="5" t="s">
        <v>67</v>
      </c>
      <c r="C1449" s="5" t="s">
        <v>24</v>
      </c>
      <c r="D1449" s="2" t="str">
        <f>'(참고) Index'!$E$9</f>
        <v>Main</v>
      </c>
      <c r="E1449" s="5">
        <v>10012</v>
      </c>
      <c r="F1449" s="2" t="str">
        <f t="shared" si="117"/>
        <v>ATOM</v>
      </c>
      <c r="G1449" s="2" t="str">
        <f>IF(INDEX(지갑!$H:$H,MATCH(A1449&amp;B1449&amp;C1449&amp;D1449&amp;E1449&amp;F1449&amp;H1449,지갑!$K:$K,0))=0, "",INDEX(지갑!$H:$H,MATCH(A1449&amp;B1449&amp;C1449&amp;D1449&amp;E1449&amp;F1449&amp;H1449,지갑!$K:$K,0)))</f>
        <v>cosmos15v50ymp6n5dn73erkqtmq0u8adpl8d3ujv2e74</v>
      </c>
      <c r="H1449" s="5">
        <v>101230448</v>
      </c>
      <c r="K1449" s="6" t="s">
        <v>70</v>
      </c>
      <c r="L1449" s="6" t="s">
        <v>70</v>
      </c>
      <c r="M1449" s="9">
        <v>44.994999999999997</v>
      </c>
      <c r="N1449" s="6" t="s">
        <v>240</v>
      </c>
      <c r="O1449" s="6" t="s">
        <v>72</v>
      </c>
      <c r="P1449" s="6" t="str">
        <f>IF(ISBLANK(N1449)=FALSE,IF(ISERROR(INDEX(지갑!$B$2:$B$1048576,MATCH($N1449&amp;O1449,지갑!$J$2:$J$1048576,0))) = TRUE, "", INDEX(지갑!$B$2:$B$1048576,MATCH($N1449&amp;O1449,지갑!$J$2:$J$1048576,0))),"")</f>
        <v>exchange</v>
      </c>
      <c r="Q1449" s="6" t="str">
        <f>IF(ISBLANK(N1449)=FALSE,IF(ISERROR(INDEX(지갑!$C$2:$C$1048576,MATCH($N1449&amp;O1449,지갑!$J$2:$J$1048576,0))) = TRUE, "", INDEX(지갑!$C$2:$C$1048576,MATCH($N1449&amp;O1449,지갑!$J$2:$J$1048576,0))),"")</f>
        <v>Upbit</v>
      </c>
      <c r="R1449" s="6" t="str">
        <f>IF(ISBLANK(N1449)=FALSE,IF(ISERROR(INDEX(지갑!$D$2:$D$1048576,MATCH($N1449&amp;O1449,지갑!$J$2:$J$1048576,0))) = TRUE, "", INDEX(지갑!$D$2:$D$1048576,MATCH($N1449&amp;O1449,지갑!$J$2:$J$1048576,0))),"")</f>
        <v>용범</v>
      </c>
      <c r="S1449" s="6" t="s">
        <v>3289</v>
      </c>
      <c r="T1449" s="52">
        <v>44620.435902777775</v>
      </c>
      <c r="U1449" s="2" t="str">
        <f t="shared" si="116"/>
        <v>2022-02-28</v>
      </c>
    </row>
    <row r="1450" spans="1:21">
      <c r="A1450" s="5" t="s">
        <v>3</v>
      </c>
      <c r="B1450" s="5" t="s">
        <v>67</v>
      </c>
      <c r="C1450" s="5" t="s">
        <v>24</v>
      </c>
      <c r="D1450" s="2" t="str">
        <f>'(참고) Index'!$E$9</f>
        <v>Main</v>
      </c>
      <c r="E1450" s="5">
        <v>10012</v>
      </c>
      <c r="F1450" s="2" t="str">
        <f t="shared" si="117"/>
        <v>ATOM</v>
      </c>
      <c r="G1450" s="2" t="str">
        <f>IF(INDEX(지갑!$H:$H,MATCH(A1450&amp;B1450&amp;C1450&amp;D1450&amp;E1450&amp;F1450&amp;H1450,지갑!$K:$K,0))=0, "",INDEX(지갑!$H:$H,MATCH(A1450&amp;B1450&amp;C1450&amp;D1450&amp;E1450&amp;F1450&amp;H1450,지갑!$K:$K,0)))</f>
        <v>cosmos15v50ymp6n5dn73erkqtmq0u8adpl8d3ujv2e74</v>
      </c>
      <c r="H1450" s="5">
        <v>101230448</v>
      </c>
      <c r="K1450" s="6" t="s">
        <v>70</v>
      </c>
      <c r="L1450" s="6" t="s">
        <v>70</v>
      </c>
      <c r="M1450" s="9">
        <v>49.994999999999997</v>
      </c>
      <c r="N1450" s="6" t="s">
        <v>240</v>
      </c>
      <c r="O1450" s="6" t="s">
        <v>72</v>
      </c>
      <c r="P1450" s="6" t="str">
        <f>IF(ISBLANK(N1450)=FALSE,IF(ISERROR(INDEX(지갑!$B$2:$B$1048576,MATCH($N1450&amp;O1450,지갑!$J$2:$J$1048576,0))) = TRUE, "", INDEX(지갑!$B$2:$B$1048576,MATCH($N1450&amp;O1450,지갑!$J$2:$J$1048576,0))),"")</f>
        <v>exchange</v>
      </c>
      <c r="Q1450" s="6" t="str">
        <f>IF(ISBLANK(N1450)=FALSE,IF(ISERROR(INDEX(지갑!$C$2:$C$1048576,MATCH($N1450&amp;O1450,지갑!$J$2:$J$1048576,0))) = TRUE, "", INDEX(지갑!$C$2:$C$1048576,MATCH($N1450&amp;O1450,지갑!$J$2:$J$1048576,0))),"")</f>
        <v>Upbit</v>
      </c>
      <c r="R1450" s="6" t="str">
        <f>IF(ISBLANK(N1450)=FALSE,IF(ISERROR(INDEX(지갑!$D$2:$D$1048576,MATCH($N1450&amp;O1450,지갑!$J$2:$J$1048576,0))) = TRUE, "", INDEX(지갑!$D$2:$D$1048576,MATCH($N1450&amp;O1450,지갑!$J$2:$J$1048576,0))),"")</f>
        <v>용범</v>
      </c>
      <c r="S1450" s="6" t="s">
        <v>3290</v>
      </c>
      <c r="T1450" s="52">
        <v>44620.429652777777</v>
      </c>
      <c r="U1450" s="2" t="str">
        <f t="shared" si="116"/>
        <v>2022-02-28</v>
      </c>
    </row>
    <row r="1451" spans="1:21">
      <c r="A1451" s="5" t="s">
        <v>3</v>
      </c>
      <c r="B1451" s="5" t="s">
        <v>67</v>
      </c>
      <c r="C1451" s="5" t="s">
        <v>24</v>
      </c>
      <c r="D1451" s="2" t="str">
        <f>'(참고) Index'!$E$9</f>
        <v>Main</v>
      </c>
      <c r="E1451" s="5">
        <v>10012</v>
      </c>
      <c r="F1451" s="2" t="str">
        <f t="shared" si="117"/>
        <v>ATOM</v>
      </c>
      <c r="G1451" s="2" t="str">
        <f>IF(INDEX(지갑!$H:$H,MATCH(A1451&amp;B1451&amp;C1451&amp;D1451&amp;E1451&amp;F1451&amp;H1451,지갑!$K:$K,0))=0, "",INDEX(지갑!$H:$H,MATCH(A1451&amp;B1451&amp;C1451&amp;D1451&amp;E1451&amp;F1451&amp;H1451,지갑!$K:$K,0)))</f>
        <v>cosmos15v50ymp6n5dn73erkqtmq0u8adpl8d3ujv2e74</v>
      </c>
      <c r="H1451" s="5">
        <v>101230448</v>
      </c>
      <c r="K1451" s="6" t="s">
        <v>70</v>
      </c>
      <c r="L1451" s="6" t="s">
        <v>70</v>
      </c>
      <c r="M1451" s="9">
        <v>40.994999999999997</v>
      </c>
      <c r="N1451" s="6" t="s">
        <v>240</v>
      </c>
      <c r="O1451" s="6" t="s">
        <v>72</v>
      </c>
      <c r="P1451" s="6" t="str">
        <f>IF(ISBLANK(N1451)=FALSE,IF(ISERROR(INDEX(지갑!$B$2:$B$1048576,MATCH($N1451&amp;O1451,지갑!$J$2:$J$1048576,0))) = TRUE, "", INDEX(지갑!$B$2:$B$1048576,MATCH($N1451&amp;O1451,지갑!$J$2:$J$1048576,0))),"")</f>
        <v>exchange</v>
      </c>
      <c r="Q1451" s="6" t="str">
        <f>IF(ISBLANK(N1451)=FALSE,IF(ISERROR(INDEX(지갑!$C$2:$C$1048576,MATCH($N1451&amp;O1451,지갑!$J$2:$J$1048576,0))) = TRUE, "", INDEX(지갑!$C$2:$C$1048576,MATCH($N1451&amp;O1451,지갑!$J$2:$J$1048576,0))),"")</f>
        <v>Upbit</v>
      </c>
      <c r="R1451" s="6" t="str">
        <f>IF(ISBLANK(N1451)=FALSE,IF(ISERROR(INDEX(지갑!$D$2:$D$1048576,MATCH($N1451&amp;O1451,지갑!$J$2:$J$1048576,0))) = TRUE, "", INDEX(지갑!$D$2:$D$1048576,MATCH($N1451&amp;O1451,지갑!$J$2:$J$1048576,0))),"")</f>
        <v>용범</v>
      </c>
      <c r="S1451" s="6" t="s">
        <v>3291</v>
      </c>
      <c r="T1451" s="52">
        <v>44620.380648148152</v>
      </c>
      <c r="U1451" s="2" t="str">
        <f t="shared" si="116"/>
        <v>2022-02-28</v>
      </c>
    </row>
    <row r="1452" spans="1:21">
      <c r="A1452" s="5" t="s">
        <v>3</v>
      </c>
      <c r="B1452" s="5" t="s">
        <v>67</v>
      </c>
      <c r="C1452" s="5" t="s">
        <v>24</v>
      </c>
      <c r="D1452" s="2" t="str">
        <f>'(참고) Index'!$E$9</f>
        <v>Main</v>
      </c>
      <c r="E1452" s="5">
        <v>10012</v>
      </c>
      <c r="F1452" s="2" t="str">
        <f t="shared" si="117"/>
        <v>ATOM</v>
      </c>
      <c r="G1452" s="2" t="str">
        <f>IF(INDEX(지갑!$H:$H,MATCH(A1452&amp;B1452&amp;C1452&amp;D1452&amp;E1452&amp;F1452&amp;H1452,지갑!$K:$K,0))=0, "",INDEX(지갑!$H:$H,MATCH(A1452&amp;B1452&amp;C1452&amp;D1452&amp;E1452&amp;F1452&amp;H1452,지갑!$K:$K,0)))</f>
        <v>cosmos15v50ymp6n5dn73erkqtmq0u8adpl8d3ujv2e74</v>
      </c>
      <c r="H1452" s="5">
        <v>101230448</v>
      </c>
      <c r="K1452" s="6" t="s">
        <v>70</v>
      </c>
      <c r="L1452" s="6" t="s">
        <v>70</v>
      </c>
      <c r="M1452" s="9">
        <v>37.994999999999997</v>
      </c>
      <c r="N1452" s="6" t="s">
        <v>240</v>
      </c>
      <c r="O1452" s="6" t="s">
        <v>72</v>
      </c>
      <c r="P1452" s="6" t="str">
        <f>IF(ISBLANK(N1452)=FALSE,IF(ISERROR(INDEX(지갑!$B$2:$B$1048576,MATCH($N1452&amp;O1452,지갑!$J$2:$J$1048576,0))) = TRUE, "", INDEX(지갑!$B$2:$B$1048576,MATCH($N1452&amp;O1452,지갑!$J$2:$J$1048576,0))),"")</f>
        <v>exchange</v>
      </c>
      <c r="Q1452" s="6" t="str">
        <f>IF(ISBLANK(N1452)=FALSE,IF(ISERROR(INDEX(지갑!$C$2:$C$1048576,MATCH($N1452&amp;O1452,지갑!$J$2:$J$1048576,0))) = TRUE, "", INDEX(지갑!$C$2:$C$1048576,MATCH($N1452&amp;O1452,지갑!$J$2:$J$1048576,0))),"")</f>
        <v>Upbit</v>
      </c>
      <c r="R1452" s="6" t="str">
        <f>IF(ISBLANK(N1452)=FALSE,IF(ISERROR(INDEX(지갑!$D$2:$D$1048576,MATCH($N1452&amp;O1452,지갑!$J$2:$J$1048576,0))) = TRUE, "", INDEX(지갑!$D$2:$D$1048576,MATCH($N1452&amp;O1452,지갑!$J$2:$J$1048576,0))),"")</f>
        <v>용범</v>
      </c>
      <c r="S1452" s="6" t="s">
        <v>3292</v>
      </c>
      <c r="T1452" s="52">
        <v>44620.355624999997</v>
      </c>
      <c r="U1452" s="2" t="str">
        <f t="shared" si="116"/>
        <v>2022-02-28</v>
      </c>
    </row>
    <row r="1453" spans="1:21">
      <c r="A1453" s="5" t="s">
        <v>3</v>
      </c>
      <c r="B1453" s="5" t="s">
        <v>67</v>
      </c>
      <c r="C1453" s="5" t="s">
        <v>24</v>
      </c>
      <c r="D1453" s="2" t="str">
        <f>'(참고) Index'!$E$9</f>
        <v>Main</v>
      </c>
      <c r="E1453" s="5">
        <v>10012</v>
      </c>
      <c r="F1453" s="2" t="str">
        <f t="shared" si="117"/>
        <v>ATOM</v>
      </c>
      <c r="G1453" s="2" t="str">
        <f>IF(INDEX(지갑!$H:$H,MATCH(A1453&amp;B1453&amp;C1453&amp;D1453&amp;E1453&amp;F1453&amp;H1453,지갑!$K:$K,0))=0, "",INDEX(지갑!$H:$H,MATCH(A1453&amp;B1453&amp;C1453&amp;D1453&amp;E1453&amp;F1453&amp;H1453,지갑!$K:$K,0)))</f>
        <v>cosmos15v50ymp6n5dn73erkqtmq0u8adpl8d3ujv2e74</v>
      </c>
      <c r="H1453" s="5">
        <v>101230448</v>
      </c>
      <c r="K1453" s="6" t="s">
        <v>70</v>
      </c>
      <c r="L1453" s="6" t="s">
        <v>70</v>
      </c>
      <c r="M1453" s="9">
        <v>40.994999999999997</v>
      </c>
      <c r="N1453" s="6" t="s">
        <v>240</v>
      </c>
      <c r="O1453" s="6" t="s">
        <v>72</v>
      </c>
      <c r="P1453" s="6" t="str">
        <f>IF(ISBLANK(N1453)=FALSE,IF(ISERROR(INDEX(지갑!$B$2:$B$1048576,MATCH($N1453&amp;O1453,지갑!$J$2:$J$1048576,0))) = TRUE, "", INDEX(지갑!$B$2:$B$1048576,MATCH($N1453&amp;O1453,지갑!$J$2:$J$1048576,0))),"")</f>
        <v>exchange</v>
      </c>
      <c r="Q1453" s="6" t="str">
        <f>IF(ISBLANK(N1453)=FALSE,IF(ISERROR(INDEX(지갑!$C$2:$C$1048576,MATCH($N1453&amp;O1453,지갑!$J$2:$J$1048576,0))) = TRUE, "", INDEX(지갑!$C$2:$C$1048576,MATCH($N1453&amp;O1453,지갑!$J$2:$J$1048576,0))),"")</f>
        <v>Upbit</v>
      </c>
      <c r="R1453" s="6" t="str">
        <f>IF(ISBLANK(N1453)=FALSE,IF(ISERROR(INDEX(지갑!$D$2:$D$1048576,MATCH($N1453&amp;O1453,지갑!$J$2:$J$1048576,0))) = TRUE, "", INDEX(지갑!$D$2:$D$1048576,MATCH($N1453&amp;O1453,지갑!$J$2:$J$1048576,0))),"")</f>
        <v>용범</v>
      </c>
      <c r="S1453" s="6" t="s">
        <v>3293</v>
      </c>
      <c r="T1453" s="52">
        <v>44620.344849537039</v>
      </c>
      <c r="U1453" s="2" t="str">
        <f t="shared" si="116"/>
        <v>2022-02-28</v>
      </c>
    </row>
    <row r="1454" spans="1:21">
      <c r="A1454" s="5" t="s">
        <v>3</v>
      </c>
      <c r="B1454" s="5" t="s">
        <v>67</v>
      </c>
      <c r="C1454" s="5" t="s">
        <v>24</v>
      </c>
      <c r="D1454" s="2" t="str">
        <f>'(참고) Index'!$E$9</f>
        <v>Main</v>
      </c>
      <c r="E1454" s="5">
        <v>10012</v>
      </c>
      <c r="F1454" s="2" t="str">
        <f t="shared" si="117"/>
        <v>ATOM</v>
      </c>
      <c r="G1454" s="2" t="str">
        <f>IF(INDEX(지갑!$H:$H,MATCH(A1454&amp;B1454&amp;C1454&amp;D1454&amp;E1454&amp;F1454&amp;H1454,지갑!$K:$K,0))=0, "",INDEX(지갑!$H:$H,MATCH(A1454&amp;B1454&amp;C1454&amp;D1454&amp;E1454&amp;F1454&amp;H1454,지갑!$K:$K,0)))</f>
        <v>cosmos15v50ymp6n5dn73erkqtmq0u8adpl8d3ujv2e74</v>
      </c>
      <c r="H1454" s="5">
        <v>101230448</v>
      </c>
      <c r="K1454" s="6" t="s">
        <v>70</v>
      </c>
      <c r="L1454" s="6" t="s">
        <v>70</v>
      </c>
      <c r="M1454" s="9">
        <v>26.995000000000001</v>
      </c>
      <c r="N1454" s="6" t="s">
        <v>240</v>
      </c>
      <c r="O1454" s="6" t="s">
        <v>72</v>
      </c>
      <c r="P1454" s="6" t="str">
        <f>IF(ISBLANK(N1454)=FALSE,IF(ISERROR(INDEX(지갑!$B$2:$B$1048576,MATCH($N1454&amp;O1454,지갑!$J$2:$J$1048576,0))) = TRUE, "", INDEX(지갑!$B$2:$B$1048576,MATCH($N1454&amp;O1454,지갑!$J$2:$J$1048576,0))),"")</f>
        <v>exchange</v>
      </c>
      <c r="Q1454" s="6" t="str">
        <f>IF(ISBLANK(N1454)=FALSE,IF(ISERROR(INDEX(지갑!$C$2:$C$1048576,MATCH($N1454&amp;O1454,지갑!$J$2:$J$1048576,0))) = TRUE, "", INDEX(지갑!$C$2:$C$1048576,MATCH($N1454&amp;O1454,지갑!$J$2:$J$1048576,0))),"")</f>
        <v>Upbit</v>
      </c>
      <c r="R1454" s="6" t="str">
        <f>IF(ISBLANK(N1454)=FALSE,IF(ISERROR(INDEX(지갑!$D$2:$D$1048576,MATCH($N1454&amp;O1454,지갑!$J$2:$J$1048576,0))) = TRUE, "", INDEX(지갑!$D$2:$D$1048576,MATCH($N1454&amp;O1454,지갑!$J$2:$J$1048576,0))),"")</f>
        <v>용범</v>
      </c>
      <c r="S1454" s="6" t="s">
        <v>3294</v>
      </c>
      <c r="T1454" s="52">
        <v>44620.216620370367</v>
      </c>
      <c r="U1454" s="2" t="str">
        <f t="shared" si="116"/>
        <v>2022-02-28</v>
      </c>
    </row>
    <row r="1455" spans="1:21">
      <c r="A1455" s="5" t="s">
        <v>3</v>
      </c>
      <c r="B1455" s="5" t="s">
        <v>67</v>
      </c>
      <c r="C1455" s="5" t="s">
        <v>24</v>
      </c>
      <c r="D1455" s="2" t="str">
        <f>'(참고) Index'!$E$9</f>
        <v>Main</v>
      </c>
      <c r="E1455" s="5">
        <v>10012</v>
      </c>
      <c r="F1455" s="2" t="str">
        <f t="shared" si="117"/>
        <v>ATOM</v>
      </c>
      <c r="G1455" s="2" t="str">
        <f>IF(INDEX(지갑!$H:$H,MATCH(A1455&amp;B1455&amp;C1455&amp;D1455&amp;E1455&amp;F1455&amp;H1455,지갑!$K:$K,0))=0, "",INDEX(지갑!$H:$H,MATCH(A1455&amp;B1455&amp;C1455&amp;D1455&amp;E1455&amp;F1455&amp;H1455,지갑!$K:$K,0)))</f>
        <v>cosmos15v50ymp6n5dn73erkqtmq0u8adpl8d3ujv2e74</v>
      </c>
      <c r="H1455" s="5">
        <v>101230448</v>
      </c>
      <c r="K1455" s="6" t="s">
        <v>70</v>
      </c>
      <c r="L1455" s="6" t="s">
        <v>70</v>
      </c>
      <c r="M1455" s="9">
        <v>41.994999999999997</v>
      </c>
      <c r="N1455" s="6" t="s">
        <v>240</v>
      </c>
      <c r="O1455" s="6" t="s">
        <v>72</v>
      </c>
      <c r="P1455" s="6" t="str">
        <f>IF(ISBLANK(N1455)=FALSE,IF(ISERROR(INDEX(지갑!$B$2:$B$1048576,MATCH($N1455&amp;O1455,지갑!$J$2:$J$1048576,0))) = TRUE, "", INDEX(지갑!$B$2:$B$1048576,MATCH($N1455&amp;O1455,지갑!$J$2:$J$1048576,0))),"")</f>
        <v>exchange</v>
      </c>
      <c r="Q1455" s="6" t="str">
        <f>IF(ISBLANK(N1455)=FALSE,IF(ISERROR(INDEX(지갑!$C$2:$C$1048576,MATCH($N1455&amp;O1455,지갑!$J$2:$J$1048576,0))) = TRUE, "", INDEX(지갑!$C$2:$C$1048576,MATCH($N1455&amp;O1455,지갑!$J$2:$J$1048576,0))),"")</f>
        <v>Upbit</v>
      </c>
      <c r="R1455" s="6" t="str">
        <f>IF(ISBLANK(N1455)=FALSE,IF(ISERROR(INDEX(지갑!$D$2:$D$1048576,MATCH($N1455&amp;O1455,지갑!$J$2:$J$1048576,0))) = TRUE, "", INDEX(지갑!$D$2:$D$1048576,MATCH($N1455&amp;O1455,지갑!$J$2:$J$1048576,0))),"")</f>
        <v>용범</v>
      </c>
      <c r="S1455" s="6" t="s">
        <v>3295</v>
      </c>
      <c r="T1455" s="52">
        <v>44620.215231481481</v>
      </c>
      <c r="U1455" s="2" t="str">
        <f t="shared" si="116"/>
        <v>2022-02-28</v>
      </c>
    </row>
    <row r="1456" spans="1:21">
      <c r="A1456" s="5" t="s">
        <v>3</v>
      </c>
      <c r="B1456" s="5" t="s">
        <v>67</v>
      </c>
      <c r="C1456" s="5" t="s">
        <v>24</v>
      </c>
      <c r="D1456" s="2" t="str">
        <f>'(참고) Index'!$E$9</f>
        <v>Main</v>
      </c>
      <c r="E1456" s="5">
        <v>10012</v>
      </c>
      <c r="F1456" s="2" t="str">
        <f t="shared" si="117"/>
        <v>XRP</v>
      </c>
      <c r="G1456" s="2" t="str">
        <f>IF(INDEX(지갑!$H:$H,MATCH(A1456&amp;B1456&amp;C1456&amp;D1456&amp;E1456&amp;F1456&amp;H1456,지갑!$K:$K,0))=0, "",INDEX(지갑!$H:$H,MATCH(A1456&amp;B1456&amp;C1456&amp;D1456&amp;E1456&amp;F1456&amp;H1456,지갑!$K:$K,0)))</f>
        <v>rEb8TK3gBgk5auZkwc6sHnwrGVJH8DuaLh</v>
      </c>
      <c r="H1456" s="5">
        <v>105711647</v>
      </c>
      <c r="K1456" s="6" t="s">
        <v>10</v>
      </c>
      <c r="L1456" s="6" t="s">
        <v>10</v>
      </c>
      <c r="M1456" s="9">
        <v>2675</v>
      </c>
      <c r="N1456" s="6" t="s">
        <v>73</v>
      </c>
      <c r="O1456" s="6">
        <v>531897458</v>
      </c>
      <c r="P1456" s="6" t="str">
        <f>IF(ISBLANK(N1456)=FALSE,IF(ISERROR(INDEX(지갑!$B$2:$B$1048576,MATCH($N1456&amp;O1456,지갑!$J$2:$J$1048576,0))) = TRUE, "", INDEX(지갑!$B$2:$B$1048576,MATCH($N1456&amp;O1456,지갑!$J$2:$J$1048576,0))),"")</f>
        <v>exchange</v>
      </c>
      <c r="Q1456" s="6" t="str">
        <f>IF(ISBLANK(N1456)=FALSE,IF(ISERROR(INDEX(지갑!$C$2:$C$1048576,MATCH($N1456&amp;O1456,지갑!$J$2:$J$1048576,0))) = TRUE, "", INDEX(지갑!$C$2:$C$1048576,MATCH($N1456&amp;O1456,지갑!$J$2:$J$1048576,0))),"")</f>
        <v>Binance</v>
      </c>
      <c r="R1456" s="6" t="str">
        <f>IF(ISBLANK(N1456)=FALSE,IF(ISERROR(INDEX(지갑!$D$2:$D$1048576,MATCH($N1456&amp;O1456,지갑!$J$2:$J$1048576,0))) = TRUE, "", INDEX(지갑!$D$2:$D$1048576,MATCH($N1456&amp;O1456,지갑!$J$2:$J$1048576,0))),"")</f>
        <v>BBRICK</v>
      </c>
      <c r="S1456" s="6" t="s">
        <v>3296</v>
      </c>
      <c r="T1456" s="52">
        <v>44619.462025462963</v>
      </c>
      <c r="U1456" s="2" t="str">
        <f t="shared" si="116"/>
        <v>2022-02-27</v>
      </c>
    </row>
    <row r="1457" spans="1:21">
      <c r="A1457" s="5" t="s">
        <v>3</v>
      </c>
      <c r="B1457" s="5" t="s">
        <v>67</v>
      </c>
      <c r="C1457" s="5" t="s">
        <v>24</v>
      </c>
      <c r="D1457" s="2" t="str">
        <f>'(참고) Index'!$E$9</f>
        <v>Main</v>
      </c>
      <c r="E1457" s="5">
        <v>10012</v>
      </c>
      <c r="F1457" s="2" t="str">
        <f t="shared" si="117"/>
        <v>ATOM</v>
      </c>
      <c r="G1457" s="2" t="str">
        <f>IF(INDEX(지갑!$H:$H,MATCH(A1457&amp;B1457&amp;C1457&amp;D1457&amp;E1457&amp;F1457&amp;H1457,지갑!$K:$K,0))=0, "",INDEX(지갑!$H:$H,MATCH(A1457&amp;B1457&amp;C1457&amp;D1457&amp;E1457&amp;F1457&amp;H1457,지갑!$K:$K,0)))</f>
        <v>cosmos15v50ymp6n5dn73erkqtmq0u8adpl8d3ujv2e74</v>
      </c>
      <c r="H1457" s="5">
        <v>101230448</v>
      </c>
      <c r="K1457" s="6" t="s">
        <v>70</v>
      </c>
      <c r="L1457" s="6" t="s">
        <v>70</v>
      </c>
      <c r="M1457" s="9">
        <v>35</v>
      </c>
      <c r="N1457" s="6" t="s">
        <v>71</v>
      </c>
      <c r="O1457" s="6">
        <v>104932661</v>
      </c>
      <c r="P1457" s="6" t="str">
        <f>IF(ISBLANK(N1457)=FALSE,IF(ISERROR(INDEX(지갑!$B$2:$B$1048576,MATCH($N1457&amp;O1457,지갑!$J$2:$J$1048576,0))) = TRUE, "", INDEX(지갑!$B$2:$B$1048576,MATCH($N1457&amp;O1457,지갑!$J$2:$J$1048576,0))),"")</f>
        <v>exchange</v>
      </c>
      <c r="Q1457" s="6" t="str">
        <f>IF(ISBLANK(N1457)=FALSE,IF(ISERROR(INDEX(지갑!$C$2:$C$1048576,MATCH($N1457&amp;O1457,지갑!$J$2:$J$1048576,0))) = TRUE, "", INDEX(지갑!$C$2:$C$1048576,MATCH($N1457&amp;O1457,지갑!$J$2:$J$1048576,0))),"")</f>
        <v>Binance</v>
      </c>
      <c r="R1457" s="6" t="str">
        <f>IF(ISBLANK(N1457)=FALSE,IF(ISERROR(INDEX(지갑!$D$2:$D$1048576,MATCH($N1457&amp;O1457,지갑!$J$2:$J$1048576,0))) = TRUE, "", INDEX(지갑!$D$2:$D$1048576,MATCH($N1457&amp;O1457,지갑!$J$2:$J$1048576,0))),"")</f>
        <v>BBRICK</v>
      </c>
      <c r="S1457" s="6" t="s">
        <v>3297</v>
      </c>
      <c r="T1457" s="52">
        <v>44619.072604166664</v>
      </c>
      <c r="U1457" s="2" t="str">
        <f t="shared" si="116"/>
        <v>2022-02-27</v>
      </c>
    </row>
    <row r="1458" spans="1:21">
      <c r="A1458" s="5" t="s">
        <v>3</v>
      </c>
      <c r="B1458" s="5" t="s">
        <v>67</v>
      </c>
      <c r="C1458" s="5" t="s">
        <v>24</v>
      </c>
      <c r="D1458" s="2" t="str">
        <f>'(참고) Index'!$E$9</f>
        <v>Main</v>
      </c>
      <c r="E1458" s="5">
        <v>10012</v>
      </c>
      <c r="F1458" s="2" t="str">
        <f t="shared" si="117"/>
        <v>ATOM</v>
      </c>
      <c r="G1458" s="2" t="str">
        <f>IF(INDEX(지갑!$H:$H,MATCH(A1458&amp;B1458&amp;C1458&amp;D1458&amp;E1458&amp;F1458&amp;H1458,지갑!$K:$K,0))=0, "",INDEX(지갑!$H:$H,MATCH(A1458&amp;B1458&amp;C1458&amp;D1458&amp;E1458&amp;F1458&amp;H1458,지갑!$K:$K,0)))</f>
        <v>cosmos15v50ymp6n5dn73erkqtmq0u8adpl8d3ujv2e74</v>
      </c>
      <c r="H1458" s="5">
        <v>101230448</v>
      </c>
      <c r="K1458" s="6" t="s">
        <v>70</v>
      </c>
      <c r="L1458" s="6" t="s">
        <v>70</v>
      </c>
      <c r="M1458" s="9">
        <v>41</v>
      </c>
      <c r="N1458" s="6" t="s">
        <v>71</v>
      </c>
      <c r="O1458" s="6">
        <v>104932661</v>
      </c>
      <c r="P1458" s="6" t="str">
        <f>IF(ISBLANK(N1458)=FALSE,IF(ISERROR(INDEX(지갑!$B$2:$B$1048576,MATCH($N1458&amp;O1458,지갑!$J$2:$J$1048576,0))) = TRUE, "", INDEX(지갑!$B$2:$B$1048576,MATCH($N1458&amp;O1458,지갑!$J$2:$J$1048576,0))),"")</f>
        <v>exchange</v>
      </c>
      <c r="Q1458" s="6" t="str">
        <f>IF(ISBLANK(N1458)=FALSE,IF(ISERROR(INDEX(지갑!$C$2:$C$1048576,MATCH($N1458&amp;O1458,지갑!$J$2:$J$1048576,0))) = TRUE, "", INDEX(지갑!$C$2:$C$1048576,MATCH($N1458&amp;O1458,지갑!$J$2:$J$1048576,0))),"")</f>
        <v>Binance</v>
      </c>
      <c r="R1458" s="6" t="str">
        <f>IF(ISBLANK(N1458)=FALSE,IF(ISERROR(INDEX(지갑!$D$2:$D$1048576,MATCH($N1458&amp;O1458,지갑!$J$2:$J$1048576,0))) = TRUE, "", INDEX(지갑!$D$2:$D$1048576,MATCH($N1458&amp;O1458,지갑!$J$2:$J$1048576,0))),"")</f>
        <v>BBRICK</v>
      </c>
      <c r="S1458" s="6" t="s">
        <v>3298</v>
      </c>
      <c r="T1458" s="52">
        <v>44618.628379629627</v>
      </c>
      <c r="U1458" s="2" t="str">
        <f t="shared" si="116"/>
        <v>2022-02-26</v>
      </c>
    </row>
    <row r="1459" spans="1:21">
      <c r="A1459" s="5" t="s">
        <v>3</v>
      </c>
      <c r="B1459" s="5" t="s">
        <v>67</v>
      </c>
      <c r="C1459" s="5" t="s">
        <v>24</v>
      </c>
      <c r="D1459" s="2" t="str">
        <f>'(참고) Index'!$E$9</f>
        <v>Main</v>
      </c>
      <c r="E1459" s="5">
        <v>10012</v>
      </c>
      <c r="F1459" s="2" t="str">
        <f t="shared" si="117"/>
        <v>XRP</v>
      </c>
      <c r="G1459" s="2" t="str">
        <f>IF(INDEX(지갑!$H:$H,MATCH(A1459&amp;B1459&amp;C1459&amp;D1459&amp;E1459&amp;F1459&amp;H1459,지갑!$K:$K,0))=0, "",INDEX(지갑!$H:$H,MATCH(A1459&amp;B1459&amp;C1459&amp;D1459&amp;E1459&amp;F1459&amp;H1459,지갑!$K:$K,0)))</f>
        <v>rEb8TK3gBgk5auZkwc6sHnwrGVJH8DuaLh</v>
      </c>
      <c r="H1459" s="5">
        <v>105711647</v>
      </c>
      <c r="K1459" s="6" t="s">
        <v>10</v>
      </c>
      <c r="L1459" s="6" t="s">
        <v>10</v>
      </c>
      <c r="M1459" s="9">
        <v>5221</v>
      </c>
      <c r="N1459" s="6" t="s">
        <v>73</v>
      </c>
      <c r="O1459" s="6">
        <v>531897458</v>
      </c>
      <c r="P1459" s="6" t="str">
        <f>IF(ISBLANK(N1459)=FALSE,IF(ISERROR(INDEX(지갑!$B$2:$B$1048576,MATCH($N1459&amp;O1459,지갑!$J$2:$J$1048576,0))) = TRUE, "", INDEX(지갑!$B$2:$B$1048576,MATCH($N1459&amp;O1459,지갑!$J$2:$J$1048576,0))),"")</f>
        <v>exchange</v>
      </c>
      <c r="Q1459" s="6" t="str">
        <f>IF(ISBLANK(N1459)=FALSE,IF(ISERROR(INDEX(지갑!$C$2:$C$1048576,MATCH($N1459&amp;O1459,지갑!$J$2:$J$1048576,0))) = TRUE, "", INDEX(지갑!$C$2:$C$1048576,MATCH($N1459&amp;O1459,지갑!$J$2:$J$1048576,0))),"")</f>
        <v>Binance</v>
      </c>
      <c r="R1459" s="6" t="str">
        <f>IF(ISBLANK(N1459)=FALSE,IF(ISERROR(INDEX(지갑!$D$2:$D$1048576,MATCH($N1459&amp;O1459,지갑!$J$2:$J$1048576,0))) = TRUE, "", INDEX(지갑!$D$2:$D$1048576,MATCH($N1459&amp;O1459,지갑!$J$2:$J$1048576,0))),"")</f>
        <v>BBRICK</v>
      </c>
      <c r="S1459" s="6" t="s">
        <v>3299</v>
      </c>
      <c r="T1459" s="52">
        <v>44618.624432870369</v>
      </c>
      <c r="U1459" s="2" t="str">
        <f t="shared" si="116"/>
        <v>2022-02-26</v>
      </c>
    </row>
    <row r="1460" spans="1:21">
      <c r="A1460" s="5" t="s">
        <v>3</v>
      </c>
      <c r="B1460" s="5" t="s">
        <v>67</v>
      </c>
      <c r="C1460" s="5" t="s">
        <v>24</v>
      </c>
      <c r="D1460" s="2" t="str">
        <f>'(참고) Index'!$E$9</f>
        <v>Main</v>
      </c>
      <c r="E1460" s="5">
        <v>10012</v>
      </c>
      <c r="F1460" s="2" t="str">
        <f t="shared" si="117"/>
        <v>ATOM</v>
      </c>
      <c r="G1460" s="2" t="str">
        <f>IF(INDEX(지갑!$H:$H,MATCH(A1460&amp;B1460&amp;C1460&amp;D1460&amp;E1460&amp;F1460&amp;H1460,지갑!$K:$K,0))=0, "",INDEX(지갑!$H:$H,MATCH(A1460&amp;B1460&amp;C1460&amp;D1460&amp;E1460&amp;F1460&amp;H1460,지갑!$K:$K,0)))</f>
        <v>cosmos15v50ymp6n5dn73erkqtmq0u8adpl8d3ujv2e74</v>
      </c>
      <c r="H1460" s="5">
        <v>101230448</v>
      </c>
      <c r="K1460" s="6" t="s">
        <v>70</v>
      </c>
      <c r="L1460" s="6" t="s">
        <v>70</v>
      </c>
      <c r="M1460" s="9">
        <v>43</v>
      </c>
      <c r="N1460" s="6" t="s">
        <v>71</v>
      </c>
      <c r="O1460" s="6">
        <v>104932661</v>
      </c>
      <c r="P1460" s="6" t="str">
        <f>IF(ISBLANK(N1460)=FALSE,IF(ISERROR(INDEX(지갑!$B$2:$B$1048576,MATCH($N1460&amp;O1460,지갑!$J$2:$J$1048576,0))) = TRUE, "", INDEX(지갑!$B$2:$B$1048576,MATCH($N1460&amp;O1460,지갑!$J$2:$J$1048576,0))),"")</f>
        <v>exchange</v>
      </c>
      <c r="Q1460" s="6" t="str">
        <f>IF(ISBLANK(N1460)=FALSE,IF(ISERROR(INDEX(지갑!$C$2:$C$1048576,MATCH($N1460&amp;O1460,지갑!$J$2:$J$1048576,0))) = TRUE, "", INDEX(지갑!$C$2:$C$1048576,MATCH($N1460&amp;O1460,지갑!$J$2:$J$1048576,0))),"")</f>
        <v>Binance</v>
      </c>
      <c r="R1460" s="6" t="str">
        <f>IF(ISBLANK(N1460)=FALSE,IF(ISERROR(INDEX(지갑!$D$2:$D$1048576,MATCH($N1460&amp;O1460,지갑!$J$2:$J$1048576,0))) = TRUE, "", INDEX(지갑!$D$2:$D$1048576,MATCH($N1460&amp;O1460,지갑!$J$2:$J$1048576,0))),"")</f>
        <v>BBRICK</v>
      </c>
      <c r="S1460" s="6" t="s">
        <v>3300</v>
      </c>
      <c r="T1460" s="52">
        <v>44618.619699074072</v>
      </c>
      <c r="U1460" s="2" t="str">
        <f t="shared" si="116"/>
        <v>2022-02-26</v>
      </c>
    </row>
    <row r="1461" spans="1:21">
      <c r="A1461" s="5" t="s">
        <v>3</v>
      </c>
      <c r="B1461" s="5" t="s">
        <v>67</v>
      </c>
      <c r="C1461" s="5" t="s">
        <v>24</v>
      </c>
      <c r="D1461" s="2" t="str">
        <f>'(참고) Index'!$E$9</f>
        <v>Main</v>
      </c>
      <c r="E1461" s="5">
        <v>10012</v>
      </c>
      <c r="F1461" s="2" t="str">
        <f t="shared" si="117"/>
        <v>XRP</v>
      </c>
      <c r="G1461" s="2" t="str">
        <f>IF(INDEX(지갑!$H:$H,MATCH(A1461&amp;B1461&amp;C1461&amp;D1461&amp;E1461&amp;F1461&amp;H1461,지갑!$K:$K,0))=0, "",INDEX(지갑!$H:$H,MATCH(A1461&amp;B1461&amp;C1461&amp;D1461&amp;E1461&amp;F1461&amp;H1461,지갑!$K:$K,0)))</f>
        <v>rEb8TK3gBgk5auZkwc6sHnwrGVJH8DuaLh</v>
      </c>
      <c r="H1461" s="5">
        <v>105711647</v>
      </c>
      <c r="K1461" s="6" t="s">
        <v>10</v>
      </c>
      <c r="L1461" s="6" t="s">
        <v>10</v>
      </c>
      <c r="M1461" s="9">
        <v>4383</v>
      </c>
      <c r="N1461" s="6" t="s">
        <v>73</v>
      </c>
      <c r="O1461" s="6">
        <v>531897458</v>
      </c>
      <c r="P1461" s="6" t="str">
        <f>IF(ISBLANK(N1461)=FALSE,IF(ISERROR(INDEX(지갑!$B$2:$B$1048576,MATCH($N1461&amp;O1461,지갑!$J$2:$J$1048576,0))) = TRUE, "", INDEX(지갑!$B$2:$B$1048576,MATCH($N1461&amp;O1461,지갑!$J$2:$J$1048576,0))),"")</f>
        <v>exchange</v>
      </c>
      <c r="Q1461" s="6" t="str">
        <f>IF(ISBLANK(N1461)=FALSE,IF(ISERROR(INDEX(지갑!$C$2:$C$1048576,MATCH($N1461&amp;O1461,지갑!$J$2:$J$1048576,0))) = TRUE, "", INDEX(지갑!$C$2:$C$1048576,MATCH($N1461&amp;O1461,지갑!$J$2:$J$1048576,0))),"")</f>
        <v>Binance</v>
      </c>
      <c r="R1461" s="6" t="str">
        <f>IF(ISBLANK(N1461)=FALSE,IF(ISERROR(INDEX(지갑!$D$2:$D$1048576,MATCH($N1461&amp;O1461,지갑!$J$2:$J$1048576,0))) = TRUE, "", INDEX(지갑!$D$2:$D$1048576,MATCH($N1461&amp;O1461,지갑!$J$2:$J$1048576,0))),"")</f>
        <v>BBRICK</v>
      </c>
      <c r="S1461" s="6" t="s">
        <v>3301</v>
      </c>
      <c r="T1461" s="52">
        <v>44618.617476851854</v>
      </c>
      <c r="U1461" s="2" t="str">
        <f t="shared" si="116"/>
        <v>2022-02-26</v>
      </c>
    </row>
    <row r="1462" spans="1:21">
      <c r="A1462" s="5" t="s">
        <v>3</v>
      </c>
      <c r="B1462" s="5" t="s">
        <v>67</v>
      </c>
      <c r="C1462" s="5" t="s">
        <v>24</v>
      </c>
      <c r="D1462" s="2" t="str">
        <f>'(참고) Index'!$E$9</f>
        <v>Main</v>
      </c>
      <c r="E1462" s="5">
        <v>10012</v>
      </c>
      <c r="F1462" s="2" t="str">
        <f t="shared" si="117"/>
        <v>ATOM</v>
      </c>
      <c r="G1462" s="2" t="str">
        <f>IF(INDEX(지갑!$H:$H,MATCH(A1462&amp;B1462&amp;C1462&amp;D1462&amp;E1462&amp;F1462&amp;H1462,지갑!$K:$K,0))=0, "",INDEX(지갑!$H:$H,MATCH(A1462&amp;B1462&amp;C1462&amp;D1462&amp;E1462&amp;F1462&amp;H1462,지갑!$K:$K,0)))</f>
        <v>cosmos15v50ymp6n5dn73erkqtmq0u8adpl8d3ujv2e74</v>
      </c>
      <c r="H1462" s="5">
        <v>101230448</v>
      </c>
      <c r="K1462" s="6" t="s">
        <v>70</v>
      </c>
      <c r="L1462" s="6" t="s">
        <v>70</v>
      </c>
      <c r="M1462" s="9">
        <v>42</v>
      </c>
      <c r="N1462" s="6" t="s">
        <v>71</v>
      </c>
      <c r="O1462" s="6">
        <v>104932661</v>
      </c>
      <c r="P1462" s="6" t="str">
        <f>IF(ISBLANK(N1462)=FALSE,IF(ISERROR(INDEX(지갑!$B$2:$B$1048576,MATCH($N1462&amp;O1462,지갑!$J$2:$J$1048576,0))) = TRUE, "", INDEX(지갑!$B$2:$B$1048576,MATCH($N1462&amp;O1462,지갑!$J$2:$J$1048576,0))),"")</f>
        <v>exchange</v>
      </c>
      <c r="Q1462" s="6" t="str">
        <f>IF(ISBLANK(N1462)=FALSE,IF(ISERROR(INDEX(지갑!$C$2:$C$1048576,MATCH($N1462&amp;O1462,지갑!$J$2:$J$1048576,0))) = TRUE, "", INDEX(지갑!$C$2:$C$1048576,MATCH($N1462&amp;O1462,지갑!$J$2:$J$1048576,0))),"")</f>
        <v>Binance</v>
      </c>
      <c r="R1462" s="6" t="str">
        <f>IF(ISBLANK(N1462)=FALSE,IF(ISERROR(INDEX(지갑!$D$2:$D$1048576,MATCH($N1462&amp;O1462,지갑!$J$2:$J$1048576,0))) = TRUE, "", INDEX(지갑!$D$2:$D$1048576,MATCH($N1462&amp;O1462,지갑!$J$2:$J$1048576,0))),"")</f>
        <v>BBRICK</v>
      </c>
      <c r="S1462" s="6" t="s">
        <v>3302</v>
      </c>
      <c r="T1462" s="52">
        <v>44618.614918981482</v>
      </c>
      <c r="U1462" s="2" t="str">
        <f t="shared" si="116"/>
        <v>2022-02-26</v>
      </c>
    </row>
    <row r="1463" spans="1:21">
      <c r="A1463" s="5" t="s">
        <v>3</v>
      </c>
      <c r="B1463" s="5" t="s">
        <v>67</v>
      </c>
      <c r="C1463" s="5" t="s">
        <v>24</v>
      </c>
      <c r="D1463" s="2" t="str">
        <f>'(참고) Index'!$E$9</f>
        <v>Main</v>
      </c>
      <c r="E1463" s="5">
        <v>10012</v>
      </c>
      <c r="F1463" s="2" t="str">
        <f t="shared" si="117"/>
        <v>XRP</v>
      </c>
      <c r="G1463" s="2" t="str">
        <f>IF(INDEX(지갑!$H:$H,MATCH(A1463&amp;B1463&amp;C1463&amp;D1463&amp;E1463&amp;F1463&amp;H1463,지갑!$K:$K,0))=0, "",INDEX(지갑!$H:$H,MATCH(A1463&amp;B1463&amp;C1463&amp;D1463&amp;E1463&amp;F1463&amp;H1463,지갑!$K:$K,0)))</f>
        <v>rEb8TK3gBgk5auZkwc6sHnwrGVJH8DuaLh</v>
      </c>
      <c r="H1463" s="5">
        <v>105711647</v>
      </c>
      <c r="K1463" s="6" t="s">
        <v>10</v>
      </c>
      <c r="L1463" s="6" t="s">
        <v>10</v>
      </c>
      <c r="M1463" s="9">
        <v>4280</v>
      </c>
      <c r="N1463" s="6" t="s">
        <v>73</v>
      </c>
      <c r="O1463" s="6">
        <v>531897458</v>
      </c>
      <c r="P1463" s="6" t="str">
        <f>IF(ISBLANK(N1463)=FALSE,IF(ISERROR(INDEX(지갑!$B$2:$B$1048576,MATCH($N1463&amp;O1463,지갑!$J$2:$J$1048576,0))) = TRUE, "", INDEX(지갑!$B$2:$B$1048576,MATCH($N1463&amp;O1463,지갑!$J$2:$J$1048576,0))),"")</f>
        <v>exchange</v>
      </c>
      <c r="Q1463" s="6" t="str">
        <f>IF(ISBLANK(N1463)=FALSE,IF(ISERROR(INDEX(지갑!$C$2:$C$1048576,MATCH($N1463&amp;O1463,지갑!$J$2:$J$1048576,0))) = TRUE, "", INDEX(지갑!$C$2:$C$1048576,MATCH($N1463&amp;O1463,지갑!$J$2:$J$1048576,0))),"")</f>
        <v>Binance</v>
      </c>
      <c r="R1463" s="6" t="str">
        <f>IF(ISBLANK(N1463)=FALSE,IF(ISERROR(INDEX(지갑!$D$2:$D$1048576,MATCH($N1463&amp;O1463,지갑!$J$2:$J$1048576,0))) = TRUE, "", INDEX(지갑!$D$2:$D$1048576,MATCH($N1463&amp;O1463,지갑!$J$2:$J$1048576,0))),"")</f>
        <v>BBRICK</v>
      </c>
      <c r="S1463" s="6" t="s">
        <v>3303</v>
      </c>
      <c r="T1463" s="52">
        <v>44618.614652777775</v>
      </c>
      <c r="U1463" s="2" t="str">
        <f t="shared" si="116"/>
        <v>2022-02-26</v>
      </c>
    </row>
    <row r="1464" spans="1:21">
      <c r="A1464" s="5" t="s">
        <v>3</v>
      </c>
      <c r="B1464" s="5" t="s">
        <v>67</v>
      </c>
      <c r="C1464" s="5" t="s">
        <v>24</v>
      </c>
      <c r="D1464" s="2" t="str">
        <f>'(참고) Index'!$E$9</f>
        <v>Main</v>
      </c>
      <c r="E1464" s="5">
        <v>10012</v>
      </c>
      <c r="F1464" s="2" t="str">
        <f t="shared" si="117"/>
        <v>XRP</v>
      </c>
      <c r="G1464" s="2" t="str">
        <f>IF(INDEX(지갑!$H:$H,MATCH(A1464&amp;B1464&amp;C1464&amp;D1464&amp;E1464&amp;F1464&amp;H1464,지갑!$K:$K,0))=0, "",INDEX(지갑!$H:$H,MATCH(A1464&amp;B1464&amp;C1464&amp;D1464&amp;E1464&amp;F1464&amp;H1464,지갑!$K:$K,0)))</f>
        <v>rEb8TK3gBgk5auZkwc6sHnwrGVJH8DuaLh</v>
      </c>
      <c r="H1464" s="5">
        <v>105711647</v>
      </c>
      <c r="K1464" s="6" t="s">
        <v>10</v>
      </c>
      <c r="L1464" s="6" t="s">
        <v>10</v>
      </c>
      <c r="M1464" s="9">
        <v>4717</v>
      </c>
      <c r="N1464" s="6" t="s">
        <v>73</v>
      </c>
      <c r="O1464" s="6">
        <v>531897458</v>
      </c>
      <c r="P1464" s="6" t="str">
        <f>IF(ISBLANK(N1464)=FALSE,IF(ISERROR(INDEX(지갑!$B$2:$B$1048576,MATCH($N1464&amp;O1464,지갑!$J$2:$J$1048576,0))) = TRUE, "", INDEX(지갑!$B$2:$B$1048576,MATCH($N1464&amp;O1464,지갑!$J$2:$J$1048576,0))),"")</f>
        <v>exchange</v>
      </c>
      <c r="Q1464" s="6" t="str">
        <f>IF(ISBLANK(N1464)=FALSE,IF(ISERROR(INDEX(지갑!$C$2:$C$1048576,MATCH($N1464&amp;O1464,지갑!$J$2:$J$1048576,0))) = TRUE, "", INDEX(지갑!$C$2:$C$1048576,MATCH($N1464&amp;O1464,지갑!$J$2:$J$1048576,0))),"")</f>
        <v>Binance</v>
      </c>
      <c r="R1464" s="6" t="str">
        <f>IF(ISBLANK(N1464)=FALSE,IF(ISERROR(INDEX(지갑!$D$2:$D$1048576,MATCH($N1464&amp;O1464,지갑!$J$2:$J$1048576,0))) = TRUE, "", INDEX(지갑!$D$2:$D$1048576,MATCH($N1464&amp;O1464,지갑!$J$2:$J$1048576,0))),"")</f>
        <v>BBRICK</v>
      </c>
      <c r="S1464" s="6" t="s">
        <v>3304</v>
      </c>
      <c r="T1464" s="52">
        <v>44618.610486111109</v>
      </c>
      <c r="U1464" s="2" t="str">
        <f t="shared" si="116"/>
        <v>2022-02-26</v>
      </c>
    </row>
    <row r="1465" spans="1:21">
      <c r="A1465" s="5" t="s">
        <v>3</v>
      </c>
      <c r="B1465" s="5" t="s">
        <v>67</v>
      </c>
      <c r="C1465" s="5" t="s">
        <v>24</v>
      </c>
      <c r="D1465" s="2" t="str">
        <f>'(참고) Index'!$E$9</f>
        <v>Main</v>
      </c>
      <c r="E1465" s="5">
        <v>10012</v>
      </c>
      <c r="F1465" s="2" t="str">
        <f t="shared" si="117"/>
        <v>XRP</v>
      </c>
      <c r="G1465" s="2" t="str">
        <f>IF(INDEX(지갑!$H:$H,MATCH(A1465&amp;B1465&amp;C1465&amp;D1465&amp;E1465&amp;F1465&amp;H1465,지갑!$K:$K,0))=0, "",INDEX(지갑!$H:$H,MATCH(A1465&amp;B1465&amp;C1465&amp;D1465&amp;E1465&amp;F1465&amp;H1465,지갑!$K:$K,0)))</f>
        <v>rEb8TK3gBgk5auZkwc6sHnwrGVJH8DuaLh</v>
      </c>
      <c r="H1465" s="5">
        <v>105711647</v>
      </c>
      <c r="K1465" s="6" t="s">
        <v>10</v>
      </c>
      <c r="L1465" s="6" t="s">
        <v>10</v>
      </c>
      <c r="M1465" s="9">
        <v>3750</v>
      </c>
      <c r="N1465" s="6" t="s">
        <v>73</v>
      </c>
      <c r="O1465" s="6">
        <v>531897458</v>
      </c>
      <c r="P1465" s="6" t="str">
        <f>IF(ISBLANK(N1465)=FALSE,IF(ISERROR(INDEX(지갑!$B$2:$B$1048576,MATCH($N1465&amp;O1465,지갑!$J$2:$J$1048576,0))) = TRUE, "", INDEX(지갑!$B$2:$B$1048576,MATCH($N1465&amp;O1465,지갑!$J$2:$J$1048576,0))),"")</f>
        <v>exchange</v>
      </c>
      <c r="Q1465" s="6" t="str">
        <f>IF(ISBLANK(N1465)=FALSE,IF(ISERROR(INDEX(지갑!$C$2:$C$1048576,MATCH($N1465&amp;O1465,지갑!$J$2:$J$1048576,0))) = TRUE, "", INDEX(지갑!$C$2:$C$1048576,MATCH($N1465&amp;O1465,지갑!$J$2:$J$1048576,0))),"")</f>
        <v>Binance</v>
      </c>
      <c r="R1465" s="6" t="str">
        <f>IF(ISBLANK(N1465)=FALSE,IF(ISERROR(INDEX(지갑!$D$2:$D$1048576,MATCH($N1465&amp;O1465,지갑!$J$2:$J$1048576,0))) = TRUE, "", INDEX(지갑!$D$2:$D$1048576,MATCH($N1465&amp;O1465,지갑!$J$2:$J$1048576,0))),"")</f>
        <v>BBRICK</v>
      </c>
      <c r="S1465" s="6" t="s">
        <v>3305</v>
      </c>
      <c r="T1465" s="52">
        <v>44618.579907407409</v>
      </c>
      <c r="U1465" s="2" t="str">
        <f t="shared" si="116"/>
        <v>2022-02-26</v>
      </c>
    </row>
    <row r="1466" spans="1:21">
      <c r="A1466" s="5" t="s">
        <v>3</v>
      </c>
      <c r="B1466" s="5" t="s">
        <v>67</v>
      </c>
      <c r="C1466" s="5" t="s">
        <v>24</v>
      </c>
      <c r="D1466" s="2" t="str">
        <f>'(참고) Index'!$E$9</f>
        <v>Main</v>
      </c>
      <c r="E1466" s="5">
        <v>10012</v>
      </c>
      <c r="F1466" s="2" t="str">
        <f t="shared" si="117"/>
        <v>ATOM</v>
      </c>
      <c r="G1466" s="2" t="str">
        <f>IF(INDEX(지갑!$H:$H,MATCH(A1466&amp;B1466&amp;C1466&amp;D1466&amp;E1466&amp;F1466&amp;H1466,지갑!$K:$K,0))=0, "",INDEX(지갑!$H:$H,MATCH(A1466&amp;B1466&amp;C1466&amp;D1466&amp;E1466&amp;F1466&amp;H1466,지갑!$K:$K,0)))</f>
        <v>cosmos15v50ymp6n5dn73erkqtmq0u8adpl8d3ujv2e74</v>
      </c>
      <c r="H1466" s="5">
        <v>101230448</v>
      </c>
      <c r="K1466" s="6" t="s">
        <v>70</v>
      </c>
      <c r="L1466" s="6" t="s">
        <v>70</v>
      </c>
      <c r="M1466" s="9">
        <v>78</v>
      </c>
      <c r="N1466" s="6" t="s">
        <v>71</v>
      </c>
      <c r="O1466" s="6">
        <v>104932661</v>
      </c>
      <c r="P1466" s="6" t="str">
        <f>IF(ISBLANK(N1466)=FALSE,IF(ISERROR(INDEX(지갑!$B$2:$B$1048576,MATCH($N1466&amp;O1466,지갑!$J$2:$J$1048576,0))) = TRUE, "", INDEX(지갑!$B$2:$B$1048576,MATCH($N1466&amp;O1466,지갑!$J$2:$J$1048576,0))),"")</f>
        <v>exchange</v>
      </c>
      <c r="Q1466" s="6" t="str">
        <f>IF(ISBLANK(N1466)=FALSE,IF(ISERROR(INDEX(지갑!$C$2:$C$1048576,MATCH($N1466&amp;O1466,지갑!$J$2:$J$1048576,0))) = TRUE, "", INDEX(지갑!$C$2:$C$1048576,MATCH($N1466&amp;O1466,지갑!$J$2:$J$1048576,0))),"")</f>
        <v>Binance</v>
      </c>
      <c r="R1466" s="6" t="str">
        <f>IF(ISBLANK(N1466)=FALSE,IF(ISERROR(INDEX(지갑!$D$2:$D$1048576,MATCH($N1466&amp;O1466,지갑!$J$2:$J$1048576,0))) = TRUE, "", INDEX(지갑!$D$2:$D$1048576,MATCH($N1466&amp;O1466,지갑!$J$2:$J$1048576,0))),"")</f>
        <v>BBRICK</v>
      </c>
      <c r="S1466" s="6" t="s">
        <v>3306</v>
      </c>
      <c r="T1466" s="52">
        <v>44618.565439814818</v>
      </c>
      <c r="U1466" s="2" t="str">
        <f t="shared" si="116"/>
        <v>2022-02-26</v>
      </c>
    </row>
    <row r="1467" spans="1:21">
      <c r="A1467" s="5" t="s">
        <v>3</v>
      </c>
      <c r="B1467" s="5" t="s">
        <v>67</v>
      </c>
      <c r="C1467" s="5" t="s">
        <v>24</v>
      </c>
      <c r="D1467" s="2" t="str">
        <f>'(참고) Index'!$E$9</f>
        <v>Main</v>
      </c>
      <c r="E1467" s="5">
        <v>10012</v>
      </c>
      <c r="F1467" s="2" t="str">
        <f t="shared" si="117"/>
        <v>XRP</v>
      </c>
      <c r="G1467" s="2" t="str">
        <f>IF(INDEX(지갑!$H:$H,MATCH(A1467&amp;B1467&amp;C1467&amp;D1467&amp;E1467&amp;F1467&amp;H1467,지갑!$K:$K,0))=0, "",INDEX(지갑!$H:$H,MATCH(A1467&amp;B1467&amp;C1467&amp;D1467&amp;E1467&amp;F1467&amp;H1467,지갑!$K:$K,0)))</f>
        <v>rEb8TK3gBgk5auZkwc6sHnwrGVJH8DuaLh</v>
      </c>
      <c r="H1467" s="5">
        <v>105711647</v>
      </c>
      <c r="K1467" s="6" t="s">
        <v>10</v>
      </c>
      <c r="L1467" s="6" t="s">
        <v>10</v>
      </c>
      <c r="M1467" s="9">
        <v>5898</v>
      </c>
      <c r="N1467" s="6" t="s">
        <v>73</v>
      </c>
      <c r="O1467" s="6">
        <v>531897458</v>
      </c>
      <c r="P1467" s="6" t="str">
        <f>IF(ISBLANK(N1467)=FALSE,IF(ISERROR(INDEX(지갑!$B$2:$B$1048576,MATCH($N1467&amp;O1467,지갑!$J$2:$J$1048576,0))) = TRUE, "", INDEX(지갑!$B$2:$B$1048576,MATCH($N1467&amp;O1467,지갑!$J$2:$J$1048576,0))),"")</f>
        <v>exchange</v>
      </c>
      <c r="Q1467" s="6" t="str">
        <f>IF(ISBLANK(N1467)=FALSE,IF(ISERROR(INDEX(지갑!$C$2:$C$1048576,MATCH($N1467&amp;O1467,지갑!$J$2:$J$1048576,0))) = TRUE, "", INDEX(지갑!$C$2:$C$1048576,MATCH($N1467&amp;O1467,지갑!$J$2:$J$1048576,0))),"")</f>
        <v>Binance</v>
      </c>
      <c r="R1467" s="6" t="str">
        <f>IF(ISBLANK(N1467)=FALSE,IF(ISERROR(INDEX(지갑!$D$2:$D$1048576,MATCH($N1467&amp;O1467,지갑!$J$2:$J$1048576,0))) = TRUE, "", INDEX(지갑!$D$2:$D$1048576,MATCH($N1467&amp;O1467,지갑!$J$2:$J$1048576,0))),"")</f>
        <v>BBRICK</v>
      </c>
      <c r="S1467" s="6" t="s">
        <v>3307</v>
      </c>
      <c r="T1467" s="52">
        <v>44618.565300925926</v>
      </c>
      <c r="U1467" s="2" t="str">
        <f t="shared" si="116"/>
        <v>2022-02-26</v>
      </c>
    </row>
    <row r="1468" spans="1:21">
      <c r="A1468" s="5" t="s">
        <v>3</v>
      </c>
      <c r="B1468" s="5" t="s">
        <v>67</v>
      </c>
      <c r="C1468" s="5" t="s">
        <v>24</v>
      </c>
      <c r="D1468" s="2" t="str">
        <f>'(참고) Index'!$E$9</f>
        <v>Main</v>
      </c>
      <c r="E1468" s="5">
        <v>10012</v>
      </c>
      <c r="F1468" s="2" t="str">
        <f t="shared" si="117"/>
        <v>BTC</v>
      </c>
      <c r="G1468" s="2" t="str">
        <f>IF(INDEX(지갑!$H:$H,MATCH(A1468&amp;B1468&amp;C1468&amp;D1468&amp;E1468&amp;F1468&amp;H1468,지갑!$K:$K,0))=0, "",INDEX(지갑!$H:$H,MATCH(A1468&amp;B1468&amp;C1468&amp;D1468&amp;E1468&amp;F1468&amp;H1468,지갑!$K:$K,0)))</f>
        <v>19SK9LWSXLdmwPxvjPgvUrdaPhaPS6LaNu</v>
      </c>
      <c r="K1468" s="6" t="s">
        <v>9</v>
      </c>
      <c r="L1468" s="6" t="s">
        <v>9</v>
      </c>
      <c r="M1468" s="9">
        <v>8</v>
      </c>
      <c r="N1468" s="6" t="s">
        <v>78</v>
      </c>
      <c r="P1468" s="6" t="str">
        <f>IF(ISBLANK(N1468)=FALSE,IF(ISERROR(INDEX(지갑!$B$2:$B$1048576,MATCH($N1468&amp;O1468,지갑!$J$2:$J$1048576,0))) = TRUE, "", INDEX(지갑!$B$2:$B$1048576,MATCH($N1468&amp;O1468,지갑!$J$2:$J$1048576,0))),"")</f>
        <v>exchange</v>
      </c>
      <c r="Q1468" s="6" t="str">
        <f>IF(ISBLANK(N1468)=FALSE,IF(ISERROR(INDEX(지갑!$C$2:$C$1048576,MATCH($N1468&amp;O1468,지갑!$J$2:$J$1048576,0))) = TRUE, "", INDEX(지갑!$C$2:$C$1048576,MATCH($N1468&amp;O1468,지갑!$J$2:$J$1048576,0))),"")</f>
        <v>Binance</v>
      </c>
      <c r="R1468" s="6" t="str">
        <f>IF(ISBLANK(N1468)=FALSE,IF(ISERROR(INDEX(지갑!$D$2:$D$1048576,MATCH($N1468&amp;O1468,지갑!$J$2:$J$1048576,0))) = TRUE, "", INDEX(지갑!$D$2:$D$1048576,MATCH($N1468&amp;O1468,지갑!$J$2:$J$1048576,0))),"")</f>
        <v>BBRICK</v>
      </c>
      <c r="S1468" s="6" t="s">
        <v>3308</v>
      </c>
      <c r="T1468" s="52">
        <v>44618.46565972222</v>
      </c>
      <c r="U1468" s="2" t="str">
        <f t="shared" si="116"/>
        <v>2022-02-26</v>
      </c>
    </row>
    <row r="1469" spans="1:21">
      <c r="A1469" s="5" t="s">
        <v>3</v>
      </c>
      <c r="B1469" s="5" t="s">
        <v>67</v>
      </c>
      <c r="C1469" s="5" t="s">
        <v>24</v>
      </c>
      <c r="D1469" s="2" t="str">
        <f>'(참고) Index'!$E$9</f>
        <v>Main</v>
      </c>
      <c r="E1469" s="5">
        <v>10012</v>
      </c>
      <c r="F1469" s="2" t="str">
        <f t="shared" si="117"/>
        <v>BTC</v>
      </c>
      <c r="G1469" s="2" t="str">
        <f>IF(INDEX(지갑!$H:$H,MATCH(A1469&amp;B1469&amp;C1469&amp;D1469&amp;E1469&amp;F1469&amp;H1469,지갑!$K:$K,0))=0, "",INDEX(지갑!$H:$H,MATCH(A1469&amp;B1469&amp;C1469&amp;D1469&amp;E1469&amp;F1469&amp;H1469,지갑!$K:$K,0)))</f>
        <v>19SK9LWSXLdmwPxvjPgvUrdaPhaPS6LaNu</v>
      </c>
      <c r="K1469" s="6" t="s">
        <v>9</v>
      </c>
      <c r="L1469" s="6" t="s">
        <v>9</v>
      </c>
      <c r="M1469" s="9">
        <v>7.9995000000000003</v>
      </c>
      <c r="N1469" s="6" t="s">
        <v>280</v>
      </c>
      <c r="P1469" s="6" t="str">
        <f>IF(ISBLANK(N1469)=FALSE,IF(ISERROR(INDEX(지갑!$B$2:$B$1048576,MATCH($N1469&amp;O1469,지갑!$J$2:$J$1048576,0))) = TRUE, "", INDEX(지갑!$B$2:$B$1048576,MATCH($N1469&amp;O1469,지갑!$J$2:$J$1048576,0))),"")</f>
        <v>exchange</v>
      </c>
      <c r="Q1469" s="6" t="str">
        <f>IF(ISBLANK(N1469)=FALSE,IF(ISERROR(INDEX(지갑!$C$2:$C$1048576,MATCH($N1469&amp;O1469,지갑!$J$2:$J$1048576,0))) = TRUE, "", INDEX(지갑!$C$2:$C$1048576,MATCH($N1469&amp;O1469,지갑!$J$2:$J$1048576,0))),"")</f>
        <v>Upbit</v>
      </c>
      <c r="R1469" s="6" t="str">
        <f>IF(ISBLANK(N1469)=FALSE,IF(ISERROR(INDEX(지갑!$D$2:$D$1048576,MATCH($N1469&amp;O1469,지갑!$J$2:$J$1048576,0))) = TRUE, "", INDEX(지갑!$D$2:$D$1048576,MATCH($N1469&amp;O1469,지갑!$J$2:$J$1048576,0))),"")</f>
        <v>용범</v>
      </c>
      <c r="S1469" s="6" t="s">
        <v>2503</v>
      </c>
      <c r="T1469" s="52">
        <v>44618.463923611111</v>
      </c>
      <c r="U1469" s="2" t="str">
        <f t="shared" si="116"/>
        <v>2022-02-26</v>
      </c>
    </row>
    <row r="1470" spans="1:21">
      <c r="A1470" s="5" t="s">
        <v>3</v>
      </c>
      <c r="B1470" s="5" t="s">
        <v>67</v>
      </c>
      <c r="C1470" s="5" t="s">
        <v>24</v>
      </c>
      <c r="D1470" s="2" t="str">
        <f>'(참고) Index'!$E$9</f>
        <v>Main</v>
      </c>
      <c r="E1470" s="5">
        <v>10012</v>
      </c>
      <c r="F1470" s="2" t="str">
        <f t="shared" si="117"/>
        <v>XRP</v>
      </c>
      <c r="G1470" s="2" t="str">
        <f>IF(INDEX(지갑!$H:$H,MATCH(A1470&amp;B1470&amp;C1470&amp;D1470&amp;E1470&amp;F1470&amp;H1470,지갑!$K:$K,0))=0, "",INDEX(지갑!$H:$H,MATCH(A1470&amp;B1470&amp;C1470&amp;D1470&amp;E1470&amp;F1470&amp;H1470,지갑!$K:$K,0)))</f>
        <v>rEb8TK3gBgk5auZkwc6sHnwrGVJH8DuaLh</v>
      </c>
      <c r="H1470" s="5">
        <v>105711647</v>
      </c>
      <c r="K1470" s="6" t="s">
        <v>10</v>
      </c>
      <c r="L1470" s="6" t="s">
        <v>10</v>
      </c>
      <c r="M1470" s="9">
        <v>10017.75</v>
      </c>
      <c r="N1470" s="6" t="s">
        <v>243</v>
      </c>
      <c r="O1470" s="6">
        <v>2928323236</v>
      </c>
      <c r="P1470" s="6" t="str">
        <f>IF(ISBLANK(N1470)=FALSE,IF(ISERROR(INDEX(지갑!$B$2:$B$1048576,MATCH($N1470&amp;O1470,지갑!$J$2:$J$1048576,0))) = TRUE, "", INDEX(지갑!$B$2:$B$1048576,MATCH($N1470&amp;O1470,지갑!$J$2:$J$1048576,0))),"")</f>
        <v>exchange</v>
      </c>
      <c r="Q1470" s="6" t="str">
        <f>IF(ISBLANK(N1470)=FALSE,IF(ISERROR(INDEX(지갑!$C$2:$C$1048576,MATCH($N1470&amp;O1470,지갑!$J$2:$J$1048576,0))) = TRUE, "", INDEX(지갑!$C$2:$C$1048576,MATCH($N1470&amp;O1470,지갑!$J$2:$J$1048576,0))),"")</f>
        <v>Upbit</v>
      </c>
      <c r="R1470" s="6" t="str">
        <f>IF(ISBLANK(N1470)=FALSE,IF(ISERROR(INDEX(지갑!$D$2:$D$1048576,MATCH($N1470&amp;O1470,지갑!$J$2:$J$1048576,0))) = TRUE, "", INDEX(지갑!$D$2:$D$1048576,MATCH($N1470&amp;O1470,지갑!$J$2:$J$1048576,0))),"")</f>
        <v>용범</v>
      </c>
      <c r="S1470" s="6" t="s">
        <v>2504</v>
      </c>
      <c r="T1470" s="52">
        <v>44618.010706018518</v>
      </c>
      <c r="U1470" s="2" t="str">
        <f t="shared" si="116"/>
        <v>2022-02-26</v>
      </c>
    </row>
    <row r="1471" spans="1:21">
      <c r="A1471" s="5" t="s">
        <v>3</v>
      </c>
      <c r="B1471" s="5" t="s">
        <v>67</v>
      </c>
      <c r="C1471" s="5" t="s">
        <v>24</v>
      </c>
      <c r="D1471" s="2" t="str">
        <f>'(참고) Index'!$E$9</f>
        <v>Main</v>
      </c>
      <c r="E1471" s="5">
        <v>10012</v>
      </c>
      <c r="F1471" s="2" t="str">
        <f t="shared" si="117"/>
        <v>XRP</v>
      </c>
      <c r="G1471" s="2" t="str">
        <f>IF(INDEX(지갑!$H:$H,MATCH(A1471&amp;B1471&amp;C1471&amp;D1471&amp;E1471&amp;F1471&amp;H1471,지갑!$K:$K,0))=0, "",INDEX(지갑!$H:$H,MATCH(A1471&amp;B1471&amp;C1471&amp;D1471&amp;E1471&amp;F1471&amp;H1471,지갑!$K:$K,0)))</f>
        <v>rEb8TK3gBgk5auZkwc6sHnwrGVJH8DuaLh</v>
      </c>
      <c r="H1471" s="5">
        <v>105711647</v>
      </c>
      <c r="K1471" s="6" t="s">
        <v>10</v>
      </c>
      <c r="L1471" s="6" t="s">
        <v>10</v>
      </c>
      <c r="M1471" s="9">
        <v>9233.75</v>
      </c>
      <c r="N1471" s="6" t="s">
        <v>243</v>
      </c>
      <c r="O1471" s="6">
        <v>2928323236</v>
      </c>
      <c r="P1471" s="6" t="str">
        <f>IF(ISBLANK(N1471)=FALSE,IF(ISERROR(INDEX(지갑!$B$2:$B$1048576,MATCH($N1471&amp;O1471,지갑!$J$2:$J$1048576,0))) = TRUE, "", INDEX(지갑!$B$2:$B$1048576,MATCH($N1471&amp;O1471,지갑!$J$2:$J$1048576,0))),"")</f>
        <v>exchange</v>
      </c>
      <c r="Q1471" s="6" t="str">
        <f>IF(ISBLANK(N1471)=FALSE,IF(ISERROR(INDEX(지갑!$C$2:$C$1048576,MATCH($N1471&amp;O1471,지갑!$J$2:$J$1048576,0))) = TRUE, "", INDEX(지갑!$C$2:$C$1048576,MATCH($N1471&amp;O1471,지갑!$J$2:$J$1048576,0))),"")</f>
        <v>Upbit</v>
      </c>
      <c r="R1471" s="6" t="str">
        <f>IF(ISBLANK(N1471)=FALSE,IF(ISERROR(INDEX(지갑!$D$2:$D$1048576,MATCH($N1471&amp;O1471,지갑!$J$2:$J$1048576,0))) = TRUE, "", INDEX(지갑!$D$2:$D$1048576,MATCH($N1471&amp;O1471,지갑!$J$2:$J$1048576,0))),"")</f>
        <v>용범</v>
      </c>
      <c r="S1471" s="6" t="s">
        <v>2505</v>
      </c>
      <c r="T1471" s="52">
        <v>44617.993333333332</v>
      </c>
      <c r="U1471" s="2" t="str">
        <f t="shared" si="116"/>
        <v>2022-02-25</v>
      </c>
    </row>
    <row r="1472" spans="1:21">
      <c r="A1472" s="5" t="s">
        <v>3</v>
      </c>
      <c r="B1472" s="5" t="s">
        <v>67</v>
      </c>
      <c r="C1472" s="5" t="s">
        <v>24</v>
      </c>
      <c r="D1472" s="2" t="str">
        <f>'(참고) Index'!$E$9</f>
        <v>Main</v>
      </c>
      <c r="E1472" s="5">
        <v>10012</v>
      </c>
      <c r="F1472" s="2" t="str">
        <f t="shared" si="117"/>
        <v>BTC</v>
      </c>
      <c r="G1472" s="2" t="str">
        <f>IF(INDEX(지갑!$H:$H,MATCH(A1472&amp;B1472&amp;C1472&amp;D1472&amp;E1472&amp;F1472&amp;H1472,지갑!$K:$K,0))=0, "",INDEX(지갑!$H:$H,MATCH(A1472&amp;B1472&amp;C1472&amp;D1472&amp;E1472&amp;F1472&amp;H1472,지갑!$K:$K,0)))</f>
        <v>19SK9LWSXLdmwPxvjPgvUrdaPhaPS6LaNu</v>
      </c>
      <c r="K1472" s="6" t="s">
        <v>9</v>
      </c>
      <c r="L1472" s="6" t="s">
        <v>9</v>
      </c>
      <c r="M1472" s="9">
        <v>10</v>
      </c>
      <c r="N1472" s="6" t="s">
        <v>78</v>
      </c>
      <c r="P1472" s="6" t="str">
        <f>IF(ISBLANK(N1472)=FALSE,IF(ISERROR(INDEX(지갑!$B$2:$B$1048576,MATCH($N1472&amp;O1472,지갑!$J$2:$J$1048576,0))) = TRUE, "", INDEX(지갑!$B$2:$B$1048576,MATCH($N1472&amp;O1472,지갑!$J$2:$J$1048576,0))),"")</f>
        <v>exchange</v>
      </c>
      <c r="Q1472" s="6" t="str">
        <f>IF(ISBLANK(N1472)=FALSE,IF(ISERROR(INDEX(지갑!$C$2:$C$1048576,MATCH($N1472&amp;O1472,지갑!$J$2:$J$1048576,0))) = TRUE, "", INDEX(지갑!$C$2:$C$1048576,MATCH($N1472&amp;O1472,지갑!$J$2:$J$1048576,0))),"")</f>
        <v>Binance</v>
      </c>
      <c r="R1472" s="6" t="str">
        <f>IF(ISBLANK(N1472)=FALSE,IF(ISERROR(INDEX(지갑!$D$2:$D$1048576,MATCH($N1472&amp;O1472,지갑!$J$2:$J$1048576,0))) = TRUE, "", INDEX(지갑!$D$2:$D$1048576,MATCH($N1472&amp;O1472,지갑!$J$2:$J$1048576,0))),"")</f>
        <v>BBRICK</v>
      </c>
      <c r="S1472" s="6" t="s">
        <v>3309</v>
      </c>
      <c r="T1472" s="52">
        <v>44617.993194444447</v>
      </c>
      <c r="U1472" s="2" t="str">
        <f t="shared" si="116"/>
        <v>2022-02-25</v>
      </c>
    </row>
    <row r="1473" spans="1:21">
      <c r="A1473" s="5" t="s">
        <v>3</v>
      </c>
      <c r="B1473" s="5" t="s">
        <v>67</v>
      </c>
      <c r="C1473" s="5" t="s">
        <v>24</v>
      </c>
      <c r="D1473" s="2" t="str">
        <f>'(참고) Index'!$E$9</f>
        <v>Main</v>
      </c>
      <c r="E1473" s="5">
        <v>10012</v>
      </c>
      <c r="F1473" s="2" t="str">
        <f t="shared" si="117"/>
        <v>BTC</v>
      </c>
      <c r="G1473" s="2" t="str">
        <f>IF(INDEX(지갑!$H:$H,MATCH(A1473&amp;B1473&amp;C1473&amp;D1473&amp;E1473&amp;F1473&amp;H1473,지갑!$K:$K,0))=0, "",INDEX(지갑!$H:$H,MATCH(A1473&amp;B1473&amp;C1473&amp;D1473&amp;E1473&amp;F1473&amp;H1473,지갑!$K:$K,0)))</f>
        <v>19SK9LWSXLdmwPxvjPgvUrdaPhaPS6LaNu</v>
      </c>
      <c r="K1473" s="6" t="s">
        <v>9</v>
      </c>
      <c r="L1473" s="6" t="s">
        <v>9</v>
      </c>
      <c r="M1473" s="9">
        <v>8</v>
      </c>
      <c r="N1473" s="6" t="s">
        <v>78</v>
      </c>
      <c r="P1473" s="6" t="str">
        <f>IF(ISBLANK(N1473)=FALSE,IF(ISERROR(INDEX(지갑!$B$2:$B$1048576,MATCH($N1473&amp;O1473,지갑!$J$2:$J$1048576,0))) = TRUE, "", INDEX(지갑!$B$2:$B$1048576,MATCH($N1473&amp;O1473,지갑!$J$2:$J$1048576,0))),"")</f>
        <v>exchange</v>
      </c>
      <c r="Q1473" s="6" t="str">
        <f>IF(ISBLANK(N1473)=FALSE,IF(ISERROR(INDEX(지갑!$C$2:$C$1048576,MATCH($N1473&amp;O1473,지갑!$J$2:$J$1048576,0))) = TRUE, "", INDEX(지갑!$C$2:$C$1048576,MATCH($N1473&amp;O1473,지갑!$J$2:$J$1048576,0))),"")</f>
        <v>Binance</v>
      </c>
      <c r="R1473" s="6" t="str">
        <f>IF(ISBLANK(N1473)=FALSE,IF(ISERROR(INDEX(지갑!$D$2:$D$1048576,MATCH($N1473&amp;O1473,지갑!$J$2:$J$1048576,0))) = TRUE, "", INDEX(지갑!$D$2:$D$1048576,MATCH($N1473&amp;O1473,지갑!$J$2:$J$1048576,0))),"")</f>
        <v>BBRICK</v>
      </c>
      <c r="S1473" s="6" t="s">
        <v>3310</v>
      </c>
      <c r="T1473" s="52">
        <v>44617.989386574074</v>
      </c>
      <c r="U1473" s="2" t="str">
        <f t="shared" si="116"/>
        <v>2022-02-25</v>
      </c>
    </row>
    <row r="1474" spans="1:21">
      <c r="A1474" s="5" t="s">
        <v>3</v>
      </c>
      <c r="B1474" s="5" t="s">
        <v>67</v>
      </c>
      <c r="C1474" s="5" t="s">
        <v>24</v>
      </c>
      <c r="D1474" s="2" t="str">
        <f>'(참고) Index'!$E$9</f>
        <v>Main</v>
      </c>
      <c r="E1474" s="5">
        <v>10012</v>
      </c>
      <c r="F1474" s="2" t="str">
        <f t="shared" si="117"/>
        <v>XRP</v>
      </c>
      <c r="G1474" s="2" t="str">
        <f>IF(INDEX(지갑!$H:$H,MATCH(A1474&amp;B1474&amp;C1474&amp;D1474&amp;E1474&amp;F1474&amp;H1474,지갑!$K:$K,0))=0, "",INDEX(지갑!$H:$H,MATCH(A1474&amp;B1474&amp;C1474&amp;D1474&amp;E1474&amp;F1474&amp;H1474,지갑!$K:$K,0)))</f>
        <v>rEb8TK3gBgk5auZkwc6sHnwrGVJH8DuaLh</v>
      </c>
      <c r="H1474" s="5">
        <v>105711647</v>
      </c>
      <c r="K1474" s="6" t="s">
        <v>10</v>
      </c>
      <c r="L1474" s="6" t="s">
        <v>10</v>
      </c>
      <c r="M1474" s="9">
        <v>10626.75</v>
      </c>
      <c r="N1474" s="6" t="s">
        <v>243</v>
      </c>
      <c r="O1474" s="6">
        <v>2928323236</v>
      </c>
      <c r="P1474" s="6" t="str">
        <f>IF(ISBLANK(N1474)=FALSE,IF(ISERROR(INDEX(지갑!$B$2:$B$1048576,MATCH($N1474&amp;O1474,지갑!$J$2:$J$1048576,0))) = TRUE, "", INDEX(지갑!$B$2:$B$1048576,MATCH($N1474&amp;O1474,지갑!$J$2:$J$1048576,0))),"")</f>
        <v>exchange</v>
      </c>
      <c r="Q1474" s="6" t="str">
        <f>IF(ISBLANK(N1474)=FALSE,IF(ISERROR(INDEX(지갑!$C$2:$C$1048576,MATCH($N1474&amp;O1474,지갑!$J$2:$J$1048576,0))) = TRUE, "", INDEX(지갑!$C$2:$C$1048576,MATCH($N1474&amp;O1474,지갑!$J$2:$J$1048576,0))),"")</f>
        <v>Upbit</v>
      </c>
      <c r="R1474" s="6" t="str">
        <f>IF(ISBLANK(N1474)=FALSE,IF(ISERROR(INDEX(지갑!$D$2:$D$1048576,MATCH($N1474&amp;O1474,지갑!$J$2:$J$1048576,0))) = TRUE, "", INDEX(지갑!$D$2:$D$1048576,MATCH($N1474&amp;O1474,지갑!$J$2:$J$1048576,0))),"")</f>
        <v>용범</v>
      </c>
      <c r="S1474" s="6" t="s">
        <v>2506</v>
      </c>
      <c r="T1474" s="52">
        <v>44617.944282407407</v>
      </c>
      <c r="U1474" s="2" t="str">
        <f t="shared" si="116"/>
        <v>2022-02-25</v>
      </c>
    </row>
    <row r="1475" spans="1:21">
      <c r="A1475" s="5" t="s">
        <v>3</v>
      </c>
      <c r="B1475" s="5" t="s">
        <v>67</v>
      </c>
      <c r="C1475" s="5" t="s">
        <v>24</v>
      </c>
      <c r="D1475" s="2" t="str">
        <f>'(참고) Index'!$E$9</f>
        <v>Main</v>
      </c>
      <c r="E1475" s="5">
        <v>10012</v>
      </c>
      <c r="F1475" s="2" t="str">
        <f t="shared" si="117"/>
        <v>XRP</v>
      </c>
      <c r="G1475" s="2" t="str">
        <f>IF(INDEX(지갑!$H:$H,MATCH(A1475&amp;B1475&amp;C1475&amp;D1475&amp;E1475&amp;F1475&amp;H1475,지갑!$K:$K,0))=0, "",INDEX(지갑!$H:$H,MATCH(A1475&amp;B1475&amp;C1475&amp;D1475&amp;E1475&amp;F1475&amp;H1475,지갑!$K:$K,0)))</f>
        <v>rEb8TK3gBgk5auZkwc6sHnwrGVJH8DuaLh</v>
      </c>
      <c r="H1475" s="5">
        <v>105711647</v>
      </c>
      <c r="K1475" s="6" t="s">
        <v>10</v>
      </c>
      <c r="L1475" s="6" t="s">
        <v>10</v>
      </c>
      <c r="M1475" s="9">
        <v>9314.75</v>
      </c>
      <c r="N1475" s="6" t="s">
        <v>243</v>
      </c>
      <c r="O1475" s="6">
        <v>2928323236</v>
      </c>
      <c r="P1475" s="6" t="str">
        <f>IF(ISBLANK(N1475)=FALSE,IF(ISERROR(INDEX(지갑!$B$2:$B$1048576,MATCH($N1475&amp;O1475,지갑!$J$2:$J$1048576,0))) = TRUE, "", INDEX(지갑!$B$2:$B$1048576,MATCH($N1475&amp;O1475,지갑!$J$2:$J$1048576,0))),"")</f>
        <v>exchange</v>
      </c>
      <c r="Q1475" s="6" t="str">
        <f>IF(ISBLANK(N1475)=FALSE,IF(ISERROR(INDEX(지갑!$C$2:$C$1048576,MATCH($N1475&amp;O1475,지갑!$J$2:$J$1048576,0))) = TRUE, "", INDEX(지갑!$C$2:$C$1048576,MATCH($N1475&amp;O1475,지갑!$J$2:$J$1048576,0))),"")</f>
        <v>Upbit</v>
      </c>
      <c r="R1475" s="6" t="str">
        <f>IF(ISBLANK(N1475)=FALSE,IF(ISERROR(INDEX(지갑!$D$2:$D$1048576,MATCH($N1475&amp;O1475,지갑!$J$2:$J$1048576,0))) = TRUE, "", INDEX(지갑!$D$2:$D$1048576,MATCH($N1475&amp;O1475,지갑!$J$2:$J$1048576,0))),"")</f>
        <v>용범</v>
      </c>
      <c r="S1475" s="6" t="s">
        <v>2507</v>
      </c>
      <c r="T1475" s="52">
        <v>44617.882638888892</v>
      </c>
      <c r="U1475" s="2" t="str">
        <f t="shared" ref="U1475:U1538" si="118">TEXT(T1475, "yyyy-mm-dd")</f>
        <v>2022-02-25</v>
      </c>
    </row>
    <row r="1476" spans="1:21">
      <c r="A1476" s="5" t="s">
        <v>3</v>
      </c>
      <c r="B1476" s="5" t="s">
        <v>67</v>
      </c>
      <c r="C1476" s="5" t="s">
        <v>24</v>
      </c>
      <c r="D1476" s="2" t="str">
        <f>'(참고) Index'!$E$9</f>
        <v>Main</v>
      </c>
      <c r="E1476" s="5">
        <v>10012</v>
      </c>
      <c r="F1476" s="2" t="str">
        <f t="shared" si="117"/>
        <v>KLAY</v>
      </c>
      <c r="G1476" s="2" t="str">
        <f>IF(INDEX(지갑!$H:$H,MATCH(A1476&amp;B1476&amp;C1476&amp;D1476&amp;E1476&amp;F1476&amp;H1476,지갑!$K:$K,0))=0, "",INDEX(지갑!$H:$H,MATCH(A1476&amp;B1476&amp;C1476&amp;D1476&amp;E1476&amp;F1476&amp;H1476,지갑!$K:$K,0)))</f>
        <v>0x5d6fcf22aa4e4ff8da0abe329392e7c5306d22f3</v>
      </c>
      <c r="K1476" s="6" t="s">
        <v>75</v>
      </c>
      <c r="L1476" s="6" t="s">
        <v>75</v>
      </c>
      <c r="M1476" s="9">
        <v>19999.994999999999</v>
      </c>
      <c r="N1476" s="6" t="s">
        <v>3126</v>
      </c>
      <c r="P1476" s="6" t="str">
        <f>IF(ISBLANK(N1476)=FALSE,IF(ISERROR(INDEX(지갑!$B$2:$B$1048576,MATCH($N1476&amp;O1476,지갑!$J$2:$J$1048576,0))) = TRUE, "", INDEX(지갑!$B$2:$B$1048576,MATCH($N1476&amp;O1476,지갑!$J$2:$J$1048576,0))),"")</f>
        <v/>
      </c>
      <c r="Q1476" s="6" t="str">
        <f>IF(ISBLANK(N1476)=FALSE,IF(ISERROR(INDEX(지갑!$C$2:$C$1048576,MATCH($N1476&amp;O1476,지갑!$J$2:$J$1048576,0))) = TRUE, "", INDEX(지갑!$C$2:$C$1048576,MATCH($N1476&amp;O1476,지갑!$J$2:$J$1048576,0))),"")</f>
        <v/>
      </c>
      <c r="R1476" s="6" t="str">
        <f>IF(ISBLANK(N1476)=FALSE,IF(ISERROR(INDEX(지갑!$D$2:$D$1048576,MATCH($N1476&amp;O1476,지갑!$J$2:$J$1048576,0))) = TRUE, "", INDEX(지갑!$D$2:$D$1048576,MATCH($N1476&amp;O1476,지갑!$J$2:$J$1048576,0))),"")</f>
        <v/>
      </c>
      <c r="S1476" s="6" t="s">
        <v>3311</v>
      </c>
      <c r="T1476" s="52">
        <v>44617.714375000003</v>
      </c>
      <c r="U1476" s="2" t="str">
        <f t="shared" si="118"/>
        <v>2022-02-25</v>
      </c>
    </row>
    <row r="1477" spans="1:21">
      <c r="A1477" s="5" t="s">
        <v>3</v>
      </c>
      <c r="B1477" s="5" t="s">
        <v>67</v>
      </c>
      <c r="C1477" s="5" t="s">
        <v>24</v>
      </c>
      <c r="D1477" s="2" t="str">
        <f>'(참고) Index'!$E$9</f>
        <v>Main</v>
      </c>
      <c r="E1477" s="5">
        <v>10012</v>
      </c>
      <c r="F1477" s="2" t="str">
        <f t="shared" si="117"/>
        <v>LTC</v>
      </c>
      <c r="G1477" s="2" t="e">
        <f>IF(INDEX(지갑!$H:$H,MATCH(A1477&amp;B1477&amp;C1477&amp;D1477&amp;E1477&amp;F1477&amp;H1477,지갑!$K:$K,0))=0, "",INDEX(지갑!$H:$H,MATCH(A1477&amp;B1477&amp;C1477&amp;D1477&amp;E1477&amp;F1477&amp;H1477,지갑!$K:$K,0)))</f>
        <v>#N/A</v>
      </c>
      <c r="K1477" s="6" t="s">
        <v>88</v>
      </c>
      <c r="L1477" s="6" t="s">
        <v>88</v>
      </c>
      <c r="M1477" s="9">
        <v>6.9989999999999997</v>
      </c>
      <c r="N1477" s="6" t="s">
        <v>3127</v>
      </c>
      <c r="P1477" s="6" t="str">
        <f>IF(ISBLANK(N1477)=FALSE,IF(ISERROR(INDEX(지갑!$B$2:$B$1048576,MATCH($N1477&amp;O1477,지갑!$J$2:$J$1048576,0))) = TRUE, "", INDEX(지갑!$B$2:$B$1048576,MATCH($N1477&amp;O1477,지갑!$J$2:$J$1048576,0))),"")</f>
        <v/>
      </c>
      <c r="Q1477" s="6" t="str">
        <f>IF(ISBLANK(N1477)=FALSE,IF(ISERROR(INDEX(지갑!$C$2:$C$1048576,MATCH($N1477&amp;O1477,지갑!$J$2:$J$1048576,0))) = TRUE, "", INDEX(지갑!$C$2:$C$1048576,MATCH($N1477&amp;O1477,지갑!$J$2:$J$1048576,0))),"")</f>
        <v/>
      </c>
      <c r="R1477" s="6" t="str">
        <f>IF(ISBLANK(N1477)=FALSE,IF(ISERROR(INDEX(지갑!$D$2:$D$1048576,MATCH($N1477&amp;O1477,지갑!$J$2:$J$1048576,0))) = TRUE, "", INDEX(지갑!$D$2:$D$1048576,MATCH($N1477&amp;O1477,지갑!$J$2:$J$1048576,0))),"")</f>
        <v/>
      </c>
      <c r="S1477" s="6" t="s">
        <v>3312</v>
      </c>
      <c r="T1477" s="52">
        <v>44617.71297453704</v>
      </c>
      <c r="U1477" s="2" t="str">
        <f t="shared" si="118"/>
        <v>2022-02-25</v>
      </c>
    </row>
    <row r="1478" spans="1:21">
      <c r="A1478" s="5" t="s">
        <v>3</v>
      </c>
      <c r="B1478" s="5" t="s">
        <v>67</v>
      </c>
      <c r="C1478" s="5" t="s">
        <v>24</v>
      </c>
      <c r="D1478" s="2" t="str">
        <f>'(참고) Index'!$E$9</f>
        <v>Main</v>
      </c>
      <c r="E1478" s="5">
        <v>10012</v>
      </c>
      <c r="F1478" s="2" t="str">
        <f t="shared" si="117"/>
        <v>XRP</v>
      </c>
      <c r="G1478" s="2" t="str">
        <f>IF(INDEX(지갑!$H:$H,MATCH(A1478&amp;B1478&amp;C1478&amp;D1478&amp;E1478&amp;F1478&amp;H1478,지갑!$K:$K,0))=0, "",INDEX(지갑!$H:$H,MATCH(A1478&amp;B1478&amp;C1478&amp;D1478&amp;E1478&amp;F1478&amp;H1478,지갑!$K:$K,0)))</f>
        <v>rEb8TK3gBgk5auZkwc6sHnwrGVJH8DuaLh</v>
      </c>
      <c r="H1478" s="5">
        <v>105711647</v>
      </c>
      <c r="K1478" s="6" t="s">
        <v>10</v>
      </c>
      <c r="L1478" s="6" t="s">
        <v>10</v>
      </c>
      <c r="M1478" s="9">
        <v>7571</v>
      </c>
      <c r="N1478" s="6" t="s">
        <v>73</v>
      </c>
      <c r="O1478" s="6">
        <v>531897458</v>
      </c>
      <c r="P1478" s="6" t="str">
        <f>IF(ISBLANK(N1478)=FALSE,IF(ISERROR(INDEX(지갑!$B$2:$B$1048576,MATCH($N1478&amp;O1478,지갑!$J$2:$J$1048576,0))) = TRUE, "", INDEX(지갑!$B$2:$B$1048576,MATCH($N1478&amp;O1478,지갑!$J$2:$J$1048576,0))),"")</f>
        <v>exchange</v>
      </c>
      <c r="Q1478" s="6" t="str">
        <f>IF(ISBLANK(N1478)=FALSE,IF(ISERROR(INDEX(지갑!$C$2:$C$1048576,MATCH($N1478&amp;O1478,지갑!$J$2:$J$1048576,0))) = TRUE, "", INDEX(지갑!$C$2:$C$1048576,MATCH($N1478&amp;O1478,지갑!$J$2:$J$1048576,0))),"")</f>
        <v>Binance</v>
      </c>
      <c r="R1478" s="6" t="str">
        <f>IF(ISBLANK(N1478)=FALSE,IF(ISERROR(INDEX(지갑!$D$2:$D$1048576,MATCH($N1478&amp;O1478,지갑!$J$2:$J$1048576,0))) = TRUE, "", INDEX(지갑!$D$2:$D$1048576,MATCH($N1478&amp;O1478,지갑!$J$2:$J$1048576,0))),"")</f>
        <v>BBRICK</v>
      </c>
      <c r="S1478" s="6" t="s">
        <v>3313</v>
      </c>
      <c r="T1478" s="52">
        <v>44617.50372685185</v>
      </c>
      <c r="U1478" s="2" t="str">
        <f t="shared" si="118"/>
        <v>2022-02-25</v>
      </c>
    </row>
    <row r="1479" spans="1:21">
      <c r="A1479" s="5" t="s">
        <v>3</v>
      </c>
      <c r="B1479" s="5" t="s">
        <v>67</v>
      </c>
      <c r="C1479" s="5" t="s">
        <v>24</v>
      </c>
      <c r="D1479" s="2" t="str">
        <f>'(참고) Index'!$E$9</f>
        <v>Main</v>
      </c>
      <c r="E1479" s="5">
        <v>10012</v>
      </c>
      <c r="F1479" s="2" t="str">
        <f t="shared" si="117"/>
        <v>XRP</v>
      </c>
      <c r="G1479" s="2" t="str">
        <f>IF(INDEX(지갑!$H:$H,MATCH(A1479&amp;B1479&amp;C1479&amp;D1479&amp;E1479&amp;F1479&amp;H1479,지갑!$K:$K,0))=0, "",INDEX(지갑!$H:$H,MATCH(A1479&amp;B1479&amp;C1479&amp;D1479&amp;E1479&amp;F1479&amp;H1479,지갑!$K:$K,0)))</f>
        <v>rEb8TK3gBgk5auZkwc6sHnwrGVJH8DuaLh</v>
      </c>
      <c r="H1479" s="5">
        <v>105711647</v>
      </c>
      <c r="K1479" s="6" t="s">
        <v>10</v>
      </c>
      <c r="L1479" s="6" t="s">
        <v>10</v>
      </c>
      <c r="M1479" s="9">
        <v>4538.75</v>
      </c>
      <c r="N1479" s="6" t="s">
        <v>243</v>
      </c>
      <c r="O1479" s="6">
        <v>2928323236</v>
      </c>
      <c r="P1479" s="6" t="str">
        <f>IF(ISBLANK(N1479)=FALSE,IF(ISERROR(INDEX(지갑!$B$2:$B$1048576,MATCH($N1479&amp;O1479,지갑!$J$2:$J$1048576,0))) = TRUE, "", INDEX(지갑!$B$2:$B$1048576,MATCH($N1479&amp;O1479,지갑!$J$2:$J$1048576,0))),"")</f>
        <v>exchange</v>
      </c>
      <c r="Q1479" s="6" t="str">
        <f>IF(ISBLANK(N1479)=FALSE,IF(ISERROR(INDEX(지갑!$C$2:$C$1048576,MATCH($N1479&amp;O1479,지갑!$J$2:$J$1048576,0))) = TRUE, "", INDEX(지갑!$C$2:$C$1048576,MATCH($N1479&amp;O1479,지갑!$J$2:$J$1048576,0))),"")</f>
        <v>Upbit</v>
      </c>
      <c r="R1479" s="6" t="str">
        <f>IF(ISBLANK(N1479)=FALSE,IF(ISERROR(INDEX(지갑!$D$2:$D$1048576,MATCH($N1479&amp;O1479,지갑!$J$2:$J$1048576,0))) = TRUE, "", INDEX(지갑!$D$2:$D$1048576,MATCH($N1479&amp;O1479,지갑!$J$2:$J$1048576,0))),"")</f>
        <v>용범</v>
      </c>
      <c r="S1479" s="6" t="s">
        <v>2508</v>
      </c>
      <c r="T1479" s="52">
        <v>44617.36241898148</v>
      </c>
      <c r="U1479" s="2" t="str">
        <f t="shared" si="118"/>
        <v>2022-02-25</v>
      </c>
    </row>
    <row r="1480" spans="1:21">
      <c r="A1480" s="5" t="s">
        <v>3</v>
      </c>
      <c r="B1480" s="5" t="s">
        <v>67</v>
      </c>
      <c r="C1480" s="5" t="s">
        <v>24</v>
      </c>
      <c r="D1480" s="2" t="str">
        <f>'(참고) Index'!$E$9</f>
        <v>Main</v>
      </c>
      <c r="E1480" s="5">
        <v>10012</v>
      </c>
      <c r="F1480" s="2" t="str">
        <f t="shared" si="117"/>
        <v>XRP</v>
      </c>
      <c r="G1480" s="2" t="str">
        <f>IF(INDEX(지갑!$H:$H,MATCH(A1480&amp;B1480&amp;C1480&amp;D1480&amp;E1480&amp;F1480&amp;H1480,지갑!$K:$K,0))=0, "",INDEX(지갑!$H:$H,MATCH(A1480&amp;B1480&amp;C1480&amp;D1480&amp;E1480&amp;F1480&amp;H1480,지갑!$K:$K,0)))</f>
        <v>rEb8TK3gBgk5auZkwc6sHnwrGVJH8DuaLh</v>
      </c>
      <c r="H1480" s="5">
        <v>105711647</v>
      </c>
      <c r="K1480" s="6" t="s">
        <v>10</v>
      </c>
      <c r="L1480" s="6" t="s">
        <v>10</v>
      </c>
      <c r="M1480" s="9">
        <v>4950.75</v>
      </c>
      <c r="N1480" s="6" t="s">
        <v>243</v>
      </c>
      <c r="O1480" s="6">
        <v>2928323236</v>
      </c>
      <c r="P1480" s="6" t="str">
        <f>IF(ISBLANK(N1480)=FALSE,IF(ISERROR(INDEX(지갑!$B$2:$B$1048576,MATCH($N1480&amp;O1480,지갑!$J$2:$J$1048576,0))) = TRUE, "", INDEX(지갑!$B$2:$B$1048576,MATCH($N1480&amp;O1480,지갑!$J$2:$J$1048576,0))),"")</f>
        <v>exchange</v>
      </c>
      <c r="Q1480" s="6" t="str">
        <f>IF(ISBLANK(N1480)=FALSE,IF(ISERROR(INDEX(지갑!$C$2:$C$1048576,MATCH($N1480&amp;O1480,지갑!$J$2:$J$1048576,0))) = TRUE, "", INDEX(지갑!$C$2:$C$1048576,MATCH($N1480&amp;O1480,지갑!$J$2:$J$1048576,0))),"")</f>
        <v>Upbit</v>
      </c>
      <c r="R1480" s="6" t="str">
        <f>IF(ISBLANK(N1480)=FALSE,IF(ISERROR(INDEX(지갑!$D$2:$D$1048576,MATCH($N1480&amp;O1480,지갑!$J$2:$J$1048576,0))) = TRUE, "", INDEX(지갑!$D$2:$D$1048576,MATCH($N1480&amp;O1480,지갑!$J$2:$J$1048576,0))),"")</f>
        <v>용범</v>
      </c>
      <c r="S1480" s="6" t="s">
        <v>2509</v>
      </c>
      <c r="T1480" s="52">
        <v>44617.331134259257</v>
      </c>
      <c r="U1480" s="2" t="str">
        <f t="shared" si="118"/>
        <v>2022-02-25</v>
      </c>
    </row>
    <row r="1481" spans="1:21">
      <c r="A1481" s="5" t="s">
        <v>3</v>
      </c>
      <c r="B1481" s="5" t="s">
        <v>67</v>
      </c>
      <c r="C1481" s="5" t="s">
        <v>24</v>
      </c>
      <c r="D1481" s="2" t="str">
        <f>'(참고) Index'!$E$9</f>
        <v>Main</v>
      </c>
      <c r="E1481" s="5">
        <v>10012</v>
      </c>
      <c r="F1481" s="2" t="str">
        <f t="shared" si="117"/>
        <v>XRP</v>
      </c>
      <c r="G1481" s="2" t="str">
        <f>IF(INDEX(지갑!$H:$H,MATCH(A1481&amp;B1481&amp;C1481&amp;D1481&amp;E1481&amp;F1481&amp;H1481,지갑!$K:$K,0))=0, "",INDEX(지갑!$H:$H,MATCH(A1481&amp;B1481&amp;C1481&amp;D1481&amp;E1481&amp;F1481&amp;H1481,지갑!$K:$K,0)))</f>
        <v>rEb8TK3gBgk5auZkwc6sHnwrGVJH8DuaLh</v>
      </c>
      <c r="H1481" s="5">
        <v>105711647</v>
      </c>
      <c r="K1481" s="6" t="s">
        <v>10</v>
      </c>
      <c r="L1481" s="6" t="s">
        <v>10</v>
      </c>
      <c r="M1481" s="9">
        <v>4233.75</v>
      </c>
      <c r="N1481" s="6" t="s">
        <v>243</v>
      </c>
      <c r="O1481" s="6">
        <v>2928323236</v>
      </c>
      <c r="P1481" s="6" t="str">
        <f>IF(ISBLANK(N1481)=FALSE,IF(ISERROR(INDEX(지갑!$B$2:$B$1048576,MATCH($N1481&amp;O1481,지갑!$J$2:$J$1048576,0))) = TRUE, "", INDEX(지갑!$B$2:$B$1048576,MATCH($N1481&amp;O1481,지갑!$J$2:$J$1048576,0))),"")</f>
        <v>exchange</v>
      </c>
      <c r="Q1481" s="6" t="str">
        <f>IF(ISBLANK(N1481)=FALSE,IF(ISERROR(INDEX(지갑!$C$2:$C$1048576,MATCH($N1481&amp;O1481,지갑!$J$2:$J$1048576,0))) = TRUE, "", INDEX(지갑!$C$2:$C$1048576,MATCH($N1481&amp;O1481,지갑!$J$2:$J$1048576,0))),"")</f>
        <v>Upbit</v>
      </c>
      <c r="R1481" s="6" t="str">
        <f>IF(ISBLANK(N1481)=FALSE,IF(ISERROR(INDEX(지갑!$D$2:$D$1048576,MATCH($N1481&amp;O1481,지갑!$J$2:$J$1048576,0))) = TRUE, "", INDEX(지갑!$D$2:$D$1048576,MATCH($N1481&amp;O1481,지갑!$J$2:$J$1048576,0))),"")</f>
        <v>용범</v>
      </c>
      <c r="S1481" s="6" t="s">
        <v>2510</v>
      </c>
      <c r="T1481" s="52">
        <v>44617.322106481479</v>
      </c>
      <c r="U1481" s="2" t="str">
        <f t="shared" si="118"/>
        <v>2022-02-25</v>
      </c>
    </row>
    <row r="1482" spans="1:21">
      <c r="A1482" s="5" t="s">
        <v>3</v>
      </c>
      <c r="B1482" s="5" t="s">
        <v>67</v>
      </c>
      <c r="C1482" s="5" t="s">
        <v>24</v>
      </c>
      <c r="D1482" s="2" t="str">
        <f>'(참고) Index'!$E$9</f>
        <v>Main</v>
      </c>
      <c r="E1482" s="5">
        <v>10012</v>
      </c>
      <c r="F1482" s="2" t="str">
        <f t="shared" si="117"/>
        <v>XRP</v>
      </c>
      <c r="G1482" s="2" t="str">
        <f>IF(INDEX(지갑!$H:$H,MATCH(A1482&amp;B1482&amp;C1482&amp;D1482&amp;E1482&amp;F1482&amp;H1482,지갑!$K:$K,0))=0, "",INDEX(지갑!$H:$H,MATCH(A1482&amp;B1482&amp;C1482&amp;D1482&amp;E1482&amp;F1482&amp;H1482,지갑!$K:$K,0)))</f>
        <v>rEb8TK3gBgk5auZkwc6sHnwrGVJH8DuaLh</v>
      </c>
      <c r="H1482" s="5">
        <v>105711647</v>
      </c>
      <c r="K1482" s="6" t="s">
        <v>10</v>
      </c>
      <c r="L1482" s="6" t="s">
        <v>10</v>
      </c>
      <c r="M1482" s="9">
        <v>7069.75</v>
      </c>
      <c r="N1482" s="6" t="s">
        <v>243</v>
      </c>
      <c r="O1482" s="6">
        <v>2928323236</v>
      </c>
      <c r="P1482" s="6" t="str">
        <f>IF(ISBLANK(N1482)=FALSE,IF(ISERROR(INDEX(지갑!$B$2:$B$1048576,MATCH($N1482&amp;O1482,지갑!$J$2:$J$1048576,0))) = TRUE, "", INDEX(지갑!$B$2:$B$1048576,MATCH($N1482&amp;O1482,지갑!$J$2:$J$1048576,0))),"")</f>
        <v>exchange</v>
      </c>
      <c r="Q1482" s="6" t="str">
        <f>IF(ISBLANK(N1482)=FALSE,IF(ISERROR(INDEX(지갑!$C$2:$C$1048576,MATCH($N1482&amp;O1482,지갑!$J$2:$J$1048576,0))) = TRUE, "", INDEX(지갑!$C$2:$C$1048576,MATCH($N1482&amp;O1482,지갑!$J$2:$J$1048576,0))),"")</f>
        <v>Upbit</v>
      </c>
      <c r="R1482" s="6" t="str">
        <f>IF(ISBLANK(N1482)=FALSE,IF(ISERROR(INDEX(지갑!$D$2:$D$1048576,MATCH($N1482&amp;O1482,지갑!$J$2:$J$1048576,0))) = TRUE, "", INDEX(지갑!$D$2:$D$1048576,MATCH($N1482&amp;O1482,지갑!$J$2:$J$1048576,0))),"")</f>
        <v>용범</v>
      </c>
      <c r="S1482" s="6" t="s">
        <v>2511</v>
      </c>
      <c r="T1482" s="52">
        <v>44617.31585648148</v>
      </c>
      <c r="U1482" s="2" t="str">
        <f t="shared" si="118"/>
        <v>2022-02-25</v>
      </c>
    </row>
    <row r="1483" spans="1:21">
      <c r="A1483" s="5" t="s">
        <v>3</v>
      </c>
      <c r="B1483" s="5" t="s">
        <v>67</v>
      </c>
      <c r="C1483" s="5" t="s">
        <v>24</v>
      </c>
      <c r="D1483" s="2" t="str">
        <f>'(참고) Index'!$E$9</f>
        <v>Main</v>
      </c>
      <c r="E1483" s="5">
        <v>10012</v>
      </c>
      <c r="F1483" s="2" t="str">
        <f t="shared" si="117"/>
        <v>XRP</v>
      </c>
      <c r="G1483" s="2" t="str">
        <f>IF(INDEX(지갑!$H:$H,MATCH(A1483&amp;B1483&amp;C1483&amp;D1483&amp;E1483&amp;F1483&amp;H1483,지갑!$K:$K,0))=0, "",INDEX(지갑!$H:$H,MATCH(A1483&amp;B1483&amp;C1483&amp;D1483&amp;E1483&amp;F1483&amp;H1483,지갑!$K:$K,0)))</f>
        <v>rEb8TK3gBgk5auZkwc6sHnwrGVJH8DuaLh</v>
      </c>
      <c r="H1483" s="5">
        <v>105711647</v>
      </c>
      <c r="K1483" s="6" t="s">
        <v>10</v>
      </c>
      <c r="L1483" s="6" t="s">
        <v>10</v>
      </c>
      <c r="M1483" s="9">
        <v>7158.75</v>
      </c>
      <c r="N1483" s="6" t="s">
        <v>243</v>
      </c>
      <c r="O1483" s="6">
        <v>2928323236</v>
      </c>
      <c r="P1483" s="6" t="str">
        <f>IF(ISBLANK(N1483)=FALSE,IF(ISERROR(INDEX(지갑!$B$2:$B$1048576,MATCH($N1483&amp;O1483,지갑!$J$2:$J$1048576,0))) = TRUE, "", INDEX(지갑!$B$2:$B$1048576,MATCH($N1483&amp;O1483,지갑!$J$2:$J$1048576,0))),"")</f>
        <v>exchange</v>
      </c>
      <c r="Q1483" s="6" t="str">
        <f>IF(ISBLANK(N1483)=FALSE,IF(ISERROR(INDEX(지갑!$C$2:$C$1048576,MATCH($N1483&amp;O1483,지갑!$J$2:$J$1048576,0))) = TRUE, "", INDEX(지갑!$C$2:$C$1048576,MATCH($N1483&amp;O1483,지갑!$J$2:$J$1048576,0))),"")</f>
        <v>Upbit</v>
      </c>
      <c r="R1483" s="6" t="str">
        <f>IF(ISBLANK(N1483)=FALSE,IF(ISERROR(INDEX(지갑!$D$2:$D$1048576,MATCH($N1483&amp;O1483,지갑!$J$2:$J$1048576,0))) = TRUE, "", INDEX(지갑!$D$2:$D$1048576,MATCH($N1483&amp;O1483,지갑!$J$2:$J$1048576,0))),"")</f>
        <v>용범</v>
      </c>
      <c r="S1483" s="6" t="s">
        <v>2512</v>
      </c>
      <c r="T1483" s="52">
        <v>44617.295706018522</v>
      </c>
      <c r="U1483" s="2" t="str">
        <f t="shared" si="118"/>
        <v>2022-02-25</v>
      </c>
    </row>
    <row r="1484" spans="1:21">
      <c r="A1484" s="5" t="s">
        <v>3</v>
      </c>
      <c r="B1484" s="5" t="s">
        <v>67</v>
      </c>
      <c r="C1484" s="5" t="s">
        <v>24</v>
      </c>
      <c r="D1484" s="2" t="str">
        <f>'(참고) Index'!$E$9</f>
        <v>Main</v>
      </c>
      <c r="E1484" s="5">
        <v>10012</v>
      </c>
      <c r="F1484" s="2" t="str">
        <f t="shared" si="117"/>
        <v>XRP</v>
      </c>
      <c r="G1484" s="2" t="str">
        <f>IF(INDEX(지갑!$H:$H,MATCH(A1484&amp;B1484&amp;C1484&amp;D1484&amp;E1484&amp;F1484&amp;H1484,지갑!$K:$K,0))=0, "",INDEX(지갑!$H:$H,MATCH(A1484&amp;B1484&amp;C1484&amp;D1484&amp;E1484&amp;F1484&amp;H1484,지갑!$K:$K,0)))</f>
        <v>rEb8TK3gBgk5auZkwc6sHnwrGVJH8DuaLh</v>
      </c>
      <c r="H1484" s="5">
        <v>105711647</v>
      </c>
      <c r="K1484" s="6" t="s">
        <v>10</v>
      </c>
      <c r="L1484" s="6" t="s">
        <v>10</v>
      </c>
      <c r="M1484" s="9">
        <v>5991.75</v>
      </c>
      <c r="N1484" s="6" t="s">
        <v>243</v>
      </c>
      <c r="O1484" s="6">
        <v>2928323236</v>
      </c>
      <c r="P1484" s="6" t="str">
        <f>IF(ISBLANK(N1484)=FALSE,IF(ISERROR(INDEX(지갑!$B$2:$B$1048576,MATCH($N1484&amp;O1484,지갑!$J$2:$J$1048576,0))) = TRUE, "", INDEX(지갑!$B$2:$B$1048576,MATCH($N1484&amp;O1484,지갑!$J$2:$J$1048576,0))),"")</f>
        <v>exchange</v>
      </c>
      <c r="Q1484" s="6" t="str">
        <f>IF(ISBLANK(N1484)=FALSE,IF(ISERROR(INDEX(지갑!$C$2:$C$1048576,MATCH($N1484&amp;O1484,지갑!$J$2:$J$1048576,0))) = TRUE, "", INDEX(지갑!$C$2:$C$1048576,MATCH($N1484&amp;O1484,지갑!$J$2:$J$1048576,0))),"")</f>
        <v>Upbit</v>
      </c>
      <c r="R1484" s="6" t="str">
        <f>IF(ISBLANK(N1484)=FALSE,IF(ISERROR(INDEX(지갑!$D$2:$D$1048576,MATCH($N1484&amp;O1484,지갑!$J$2:$J$1048576,0))) = TRUE, "", INDEX(지갑!$D$2:$D$1048576,MATCH($N1484&amp;O1484,지갑!$J$2:$J$1048576,0))),"")</f>
        <v>용범</v>
      </c>
      <c r="S1484" s="6" t="s">
        <v>2513</v>
      </c>
      <c r="T1484" s="52">
        <v>44617.229664351849</v>
      </c>
      <c r="U1484" s="2" t="str">
        <f t="shared" si="118"/>
        <v>2022-02-25</v>
      </c>
    </row>
    <row r="1485" spans="1:21">
      <c r="A1485" s="5" t="s">
        <v>3</v>
      </c>
      <c r="B1485" s="5" t="s">
        <v>67</v>
      </c>
      <c r="C1485" s="5" t="s">
        <v>24</v>
      </c>
      <c r="D1485" s="2" t="str">
        <f>'(참고) Index'!$E$9</f>
        <v>Main</v>
      </c>
      <c r="E1485" s="5">
        <v>10012</v>
      </c>
      <c r="F1485" s="2" t="str">
        <f t="shared" si="117"/>
        <v>XRP</v>
      </c>
      <c r="G1485" s="2" t="str">
        <f>IF(INDEX(지갑!$H:$H,MATCH(A1485&amp;B1485&amp;C1485&amp;D1485&amp;E1485&amp;F1485&amp;H1485,지갑!$K:$K,0))=0, "",INDEX(지갑!$H:$H,MATCH(A1485&amp;B1485&amp;C1485&amp;D1485&amp;E1485&amp;F1485&amp;H1485,지갑!$K:$K,0)))</f>
        <v>rEb8TK3gBgk5auZkwc6sHnwrGVJH8DuaLh</v>
      </c>
      <c r="H1485" s="5">
        <v>105711647</v>
      </c>
      <c r="K1485" s="6" t="s">
        <v>10</v>
      </c>
      <c r="L1485" s="6" t="s">
        <v>10</v>
      </c>
      <c r="M1485" s="9">
        <v>5984.75</v>
      </c>
      <c r="N1485" s="6" t="s">
        <v>243</v>
      </c>
      <c r="O1485" s="6">
        <v>2928323236</v>
      </c>
      <c r="P1485" s="6" t="str">
        <f>IF(ISBLANK(N1485)=FALSE,IF(ISERROR(INDEX(지갑!$B$2:$B$1048576,MATCH($N1485&amp;O1485,지갑!$J$2:$J$1048576,0))) = TRUE, "", INDEX(지갑!$B$2:$B$1048576,MATCH($N1485&amp;O1485,지갑!$J$2:$J$1048576,0))),"")</f>
        <v>exchange</v>
      </c>
      <c r="Q1485" s="6" t="str">
        <f>IF(ISBLANK(N1485)=FALSE,IF(ISERROR(INDEX(지갑!$C$2:$C$1048576,MATCH($N1485&amp;O1485,지갑!$J$2:$J$1048576,0))) = TRUE, "", INDEX(지갑!$C$2:$C$1048576,MATCH($N1485&amp;O1485,지갑!$J$2:$J$1048576,0))),"")</f>
        <v>Upbit</v>
      </c>
      <c r="R1485" s="6" t="str">
        <f>IF(ISBLANK(N1485)=FALSE,IF(ISERROR(INDEX(지갑!$D$2:$D$1048576,MATCH($N1485&amp;O1485,지갑!$J$2:$J$1048576,0))) = TRUE, "", INDEX(지갑!$D$2:$D$1048576,MATCH($N1485&amp;O1485,지갑!$J$2:$J$1048576,0))),"")</f>
        <v>용범</v>
      </c>
      <c r="S1485" s="6" t="s">
        <v>2514</v>
      </c>
      <c r="T1485" s="52">
        <v>44617.18240740741</v>
      </c>
      <c r="U1485" s="2" t="str">
        <f t="shared" si="118"/>
        <v>2022-02-25</v>
      </c>
    </row>
    <row r="1486" spans="1:21">
      <c r="A1486" s="5" t="s">
        <v>3</v>
      </c>
      <c r="B1486" s="5" t="s">
        <v>67</v>
      </c>
      <c r="C1486" s="5" t="s">
        <v>24</v>
      </c>
      <c r="D1486" s="2" t="str">
        <f>'(참고) Index'!$E$9</f>
        <v>Main</v>
      </c>
      <c r="E1486" s="5">
        <v>10012</v>
      </c>
      <c r="F1486" s="2" t="str">
        <f t="shared" si="117"/>
        <v>XRP</v>
      </c>
      <c r="G1486" s="2" t="str">
        <f>IF(INDEX(지갑!$H:$H,MATCH(A1486&amp;B1486&amp;C1486&amp;D1486&amp;E1486&amp;F1486&amp;H1486,지갑!$K:$K,0))=0, "",INDEX(지갑!$H:$H,MATCH(A1486&amp;B1486&amp;C1486&amp;D1486&amp;E1486&amp;F1486&amp;H1486,지갑!$K:$K,0)))</f>
        <v>rEb8TK3gBgk5auZkwc6sHnwrGVJH8DuaLh</v>
      </c>
      <c r="H1486" s="5">
        <v>105711647</v>
      </c>
      <c r="K1486" s="6" t="s">
        <v>10</v>
      </c>
      <c r="L1486" s="6" t="s">
        <v>10</v>
      </c>
      <c r="M1486" s="9">
        <v>6233.75</v>
      </c>
      <c r="N1486" s="6" t="s">
        <v>243</v>
      </c>
      <c r="O1486" s="6">
        <v>2928323236</v>
      </c>
      <c r="P1486" s="6" t="str">
        <f>IF(ISBLANK(N1486)=FALSE,IF(ISERROR(INDEX(지갑!$B$2:$B$1048576,MATCH($N1486&amp;O1486,지갑!$J$2:$J$1048576,0))) = TRUE, "", INDEX(지갑!$B$2:$B$1048576,MATCH($N1486&amp;O1486,지갑!$J$2:$J$1048576,0))),"")</f>
        <v>exchange</v>
      </c>
      <c r="Q1486" s="6" t="str">
        <f>IF(ISBLANK(N1486)=FALSE,IF(ISERROR(INDEX(지갑!$C$2:$C$1048576,MATCH($N1486&amp;O1486,지갑!$J$2:$J$1048576,0))) = TRUE, "", INDEX(지갑!$C$2:$C$1048576,MATCH($N1486&amp;O1486,지갑!$J$2:$J$1048576,0))),"")</f>
        <v>Upbit</v>
      </c>
      <c r="R1486" s="6" t="str">
        <f>IF(ISBLANK(N1486)=FALSE,IF(ISERROR(INDEX(지갑!$D$2:$D$1048576,MATCH($N1486&amp;O1486,지갑!$J$2:$J$1048576,0))) = TRUE, "", INDEX(지갑!$D$2:$D$1048576,MATCH($N1486&amp;O1486,지갑!$J$2:$J$1048576,0))),"")</f>
        <v>용범</v>
      </c>
      <c r="S1486" s="6" t="s">
        <v>2515</v>
      </c>
      <c r="T1486" s="52">
        <v>44617.152870370373</v>
      </c>
      <c r="U1486" s="2" t="str">
        <f t="shared" si="118"/>
        <v>2022-02-25</v>
      </c>
    </row>
    <row r="1487" spans="1:21">
      <c r="A1487" s="5" t="s">
        <v>3</v>
      </c>
      <c r="B1487" s="5" t="s">
        <v>67</v>
      </c>
      <c r="C1487" s="5" t="s">
        <v>24</v>
      </c>
      <c r="D1487" s="2" t="str">
        <f>'(참고) Index'!$E$9</f>
        <v>Main</v>
      </c>
      <c r="E1487" s="5">
        <v>10012</v>
      </c>
      <c r="F1487" s="2" t="str">
        <f t="shared" si="117"/>
        <v>XRP</v>
      </c>
      <c r="G1487" s="2" t="str">
        <f>IF(INDEX(지갑!$H:$H,MATCH(A1487&amp;B1487&amp;C1487&amp;D1487&amp;E1487&amp;F1487&amp;H1487,지갑!$K:$K,0))=0, "",INDEX(지갑!$H:$H,MATCH(A1487&amp;B1487&amp;C1487&amp;D1487&amp;E1487&amp;F1487&amp;H1487,지갑!$K:$K,0)))</f>
        <v>rEb8TK3gBgk5auZkwc6sHnwrGVJH8DuaLh</v>
      </c>
      <c r="H1487" s="5">
        <v>105711647</v>
      </c>
      <c r="K1487" s="6" t="s">
        <v>10</v>
      </c>
      <c r="L1487" s="6" t="s">
        <v>10</v>
      </c>
      <c r="M1487" s="9">
        <v>9712.75</v>
      </c>
      <c r="N1487" s="6" t="s">
        <v>243</v>
      </c>
      <c r="O1487" s="6">
        <v>2928323236</v>
      </c>
      <c r="P1487" s="6" t="str">
        <f>IF(ISBLANK(N1487)=FALSE,IF(ISERROR(INDEX(지갑!$B$2:$B$1048576,MATCH($N1487&amp;O1487,지갑!$J$2:$J$1048576,0))) = TRUE, "", INDEX(지갑!$B$2:$B$1048576,MATCH($N1487&amp;O1487,지갑!$J$2:$J$1048576,0))),"")</f>
        <v>exchange</v>
      </c>
      <c r="Q1487" s="6" t="str">
        <f>IF(ISBLANK(N1487)=FALSE,IF(ISERROR(INDEX(지갑!$C$2:$C$1048576,MATCH($N1487&amp;O1487,지갑!$J$2:$J$1048576,0))) = TRUE, "", INDEX(지갑!$C$2:$C$1048576,MATCH($N1487&amp;O1487,지갑!$J$2:$J$1048576,0))),"")</f>
        <v>Upbit</v>
      </c>
      <c r="R1487" s="6" t="str">
        <f>IF(ISBLANK(N1487)=FALSE,IF(ISERROR(INDEX(지갑!$D$2:$D$1048576,MATCH($N1487&amp;O1487,지갑!$J$2:$J$1048576,0))) = TRUE, "", INDEX(지갑!$D$2:$D$1048576,MATCH($N1487&amp;O1487,지갑!$J$2:$J$1048576,0))),"")</f>
        <v>용범</v>
      </c>
      <c r="S1487" s="6" t="s">
        <v>2516</v>
      </c>
      <c r="T1487" s="52">
        <v>44617.020810185182</v>
      </c>
      <c r="U1487" s="2" t="str">
        <f t="shared" si="118"/>
        <v>2022-02-25</v>
      </c>
    </row>
    <row r="1488" spans="1:21">
      <c r="A1488" s="5" t="s">
        <v>3</v>
      </c>
      <c r="B1488" s="5" t="s">
        <v>67</v>
      </c>
      <c r="C1488" s="5" t="s">
        <v>24</v>
      </c>
      <c r="D1488" s="2" t="str">
        <f>'(참고) Index'!$E$9</f>
        <v>Main</v>
      </c>
      <c r="E1488" s="5">
        <v>10012</v>
      </c>
      <c r="F1488" s="2" t="str">
        <f t="shared" si="117"/>
        <v>ATOM</v>
      </c>
      <c r="G1488" s="2" t="str">
        <f>IF(INDEX(지갑!$H:$H,MATCH(A1488&amp;B1488&amp;C1488&amp;D1488&amp;E1488&amp;F1488&amp;H1488,지갑!$K:$K,0))=0, "",INDEX(지갑!$H:$H,MATCH(A1488&amp;B1488&amp;C1488&amp;D1488&amp;E1488&amp;F1488&amp;H1488,지갑!$K:$K,0)))</f>
        <v>cosmos15v50ymp6n5dn73erkqtmq0u8adpl8d3ujv2e74</v>
      </c>
      <c r="H1488" s="5">
        <v>101230448</v>
      </c>
      <c r="K1488" s="6" t="s">
        <v>70</v>
      </c>
      <c r="L1488" s="6" t="s">
        <v>70</v>
      </c>
      <c r="M1488" s="9">
        <v>261.995</v>
      </c>
      <c r="N1488" s="6" t="s">
        <v>240</v>
      </c>
      <c r="O1488" s="6" t="s">
        <v>72</v>
      </c>
      <c r="P1488" s="6" t="str">
        <f>IF(ISBLANK(N1488)=FALSE,IF(ISERROR(INDEX(지갑!$B$2:$B$1048576,MATCH($N1488&amp;O1488,지갑!$J$2:$J$1048576,0))) = TRUE, "", INDEX(지갑!$B$2:$B$1048576,MATCH($N1488&amp;O1488,지갑!$J$2:$J$1048576,0))),"")</f>
        <v>exchange</v>
      </c>
      <c r="Q1488" s="6" t="str">
        <f>IF(ISBLANK(N1488)=FALSE,IF(ISERROR(INDEX(지갑!$C$2:$C$1048576,MATCH($N1488&amp;O1488,지갑!$J$2:$J$1048576,0))) = TRUE, "", INDEX(지갑!$C$2:$C$1048576,MATCH($N1488&amp;O1488,지갑!$J$2:$J$1048576,0))),"")</f>
        <v>Upbit</v>
      </c>
      <c r="R1488" s="6" t="str">
        <f>IF(ISBLANK(N1488)=FALSE,IF(ISERROR(INDEX(지갑!$D$2:$D$1048576,MATCH($N1488&amp;O1488,지갑!$J$2:$J$1048576,0))) = TRUE, "", INDEX(지갑!$D$2:$D$1048576,MATCH($N1488&amp;O1488,지갑!$J$2:$J$1048576,0))),"")</f>
        <v>용범</v>
      </c>
      <c r="S1488" s="6" t="s">
        <v>3314</v>
      </c>
      <c r="T1488" s="52">
        <v>44617.019768518519</v>
      </c>
      <c r="U1488" s="2" t="str">
        <f t="shared" si="118"/>
        <v>2022-02-25</v>
      </c>
    </row>
    <row r="1489" spans="1:21">
      <c r="A1489" s="5" t="s">
        <v>3</v>
      </c>
      <c r="B1489" s="5" t="s">
        <v>67</v>
      </c>
      <c r="C1489" s="5" t="s">
        <v>24</v>
      </c>
      <c r="D1489" s="2" t="str">
        <f>'(참고) Index'!$E$9</f>
        <v>Main</v>
      </c>
      <c r="E1489" s="5">
        <v>10012</v>
      </c>
      <c r="F1489" s="2" t="str">
        <f t="shared" si="117"/>
        <v>ETH</v>
      </c>
      <c r="G1489" s="2" t="str">
        <f>IF(INDEX(지갑!$H:$H,MATCH(A1489&amp;B1489&amp;C1489&amp;D1489&amp;E1489&amp;F1489&amp;H1489,지갑!$K:$K,0))=0, "",INDEX(지갑!$H:$H,MATCH(A1489&amp;B1489&amp;C1489&amp;D1489&amp;E1489&amp;F1489&amp;H1489,지갑!$K:$K,0)))</f>
        <v>0x5d6fcf22aa4e4ff8da0abe329392e7c5306d22f3</v>
      </c>
      <c r="K1489" s="6" t="s">
        <v>11</v>
      </c>
      <c r="L1489" s="6" t="s">
        <v>11</v>
      </c>
      <c r="M1489" s="9">
        <v>109.99375000000001</v>
      </c>
      <c r="N1489" s="6" t="s">
        <v>296</v>
      </c>
      <c r="P1489" s="6" t="str">
        <f>IF(ISBLANK(N1489)=FALSE,IF(ISERROR(INDEX(지갑!$B$2:$B$1048576,MATCH($N1489&amp;O1489,지갑!$J$2:$J$1048576,0))) = TRUE, "", INDEX(지갑!$B$2:$B$1048576,MATCH($N1489&amp;O1489,지갑!$J$2:$J$1048576,0))),"")</f>
        <v>exchange</v>
      </c>
      <c r="Q1489" s="6" t="str">
        <f>IF(ISBLANK(N1489)=FALSE,IF(ISERROR(INDEX(지갑!$C$2:$C$1048576,MATCH($N1489&amp;O1489,지갑!$J$2:$J$1048576,0))) = TRUE, "", INDEX(지갑!$C$2:$C$1048576,MATCH($N1489&amp;O1489,지갑!$J$2:$J$1048576,0))),"")</f>
        <v>Upbit</v>
      </c>
      <c r="R1489" s="6" t="str">
        <f>IF(ISBLANK(N1489)=FALSE,IF(ISERROR(INDEX(지갑!$D$2:$D$1048576,MATCH($N1489&amp;O1489,지갑!$J$2:$J$1048576,0))) = TRUE, "", INDEX(지갑!$D$2:$D$1048576,MATCH($N1489&amp;O1489,지갑!$J$2:$J$1048576,0))),"")</f>
        <v>용범</v>
      </c>
      <c r="S1489" s="6" t="s">
        <v>2518</v>
      </c>
      <c r="T1489" s="52">
        <v>44617.017685185187</v>
      </c>
      <c r="U1489" s="2" t="str">
        <f t="shared" si="118"/>
        <v>2022-02-25</v>
      </c>
    </row>
    <row r="1490" spans="1:21">
      <c r="A1490" s="5" t="s">
        <v>3</v>
      </c>
      <c r="B1490" s="5" t="s">
        <v>67</v>
      </c>
      <c r="C1490" s="5" t="s">
        <v>24</v>
      </c>
      <c r="D1490" s="2" t="str">
        <f>'(참고) Index'!$E$9</f>
        <v>Main</v>
      </c>
      <c r="E1490" s="5">
        <v>10012</v>
      </c>
      <c r="F1490" s="2" t="str">
        <f t="shared" si="117"/>
        <v>XRP</v>
      </c>
      <c r="G1490" s="2" t="str">
        <f>IF(INDEX(지갑!$H:$H,MATCH(A1490&amp;B1490&amp;C1490&amp;D1490&amp;E1490&amp;F1490&amp;H1490,지갑!$K:$K,0))=0, "",INDEX(지갑!$H:$H,MATCH(A1490&amp;B1490&amp;C1490&amp;D1490&amp;E1490&amp;F1490&amp;H1490,지갑!$K:$K,0)))</f>
        <v>rEb8TK3gBgk5auZkwc6sHnwrGVJH8DuaLh</v>
      </c>
      <c r="H1490" s="5">
        <v>105711647</v>
      </c>
      <c r="K1490" s="6" t="s">
        <v>10</v>
      </c>
      <c r="L1490" s="6" t="s">
        <v>10</v>
      </c>
      <c r="M1490" s="9">
        <v>7284.75</v>
      </c>
      <c r="N1490" s="6" t="s">
        <v>243</v>
      </c>
      <c r="O1490" s="6">
        <v>2928323236</v>
      </c>
      <c r="P1490" s="6" t="str">
        <f>IF(ISBLANK(N1490)=FALSE,IF(ISERROR(INDEX(지갑!$B$2:$B$1048576,MATCH($N1490&amp;O1490,지갑!$J$2:$J$1048576,0))) = TRUE, "", INDEX(지갑!$B$2:$B$1048576,MATCH($N1490&amp;O1490,지갑!$J$2:$J$1048576,0))),"")</f>
        <v>exchange</v>
      </c>
      <c r="Q1490" s="6" t="str">
        <f>IF(ISBLANK(N1490)=FALSE,IF(ISERROR(INDEX(지갑!$C$2:$C$1048576,MATCH($N1490&amp;O1490,지갑!$J$2:$J$1048576,0))) = TRUE, "", INDEX(지갑!$C$2:$C$1048576,MATCH($N1490&amp;O1490,지갑!$J$2:$J$1048576,0))),"")</f>
        <v>Upbit</v>
      </c>
      <c r="R1490" s="6" t="str">
        <f>IF(ISBLANK(N1490)=FALSE,IF(ISERROR(INDEX(지갑!$D$2:$D$1048576,MATCH($N1490&amp;O1490,지갑!$J$2:$J$1048576,0))) = TRUE, "", INDEX(지갑!$D$2:$D$1048576,MATCH($N1490&amp;O1490,지갑!$J$2:$J$1048576,0))),"")</f>
        <v>용범</v>
      </c>
      <c r="S1490" s="6" t="s">
        <v>2519</v>
      </c>
      <c r="T1490" s="52">
        <v>44616.77685185185</v>
      </c>
      <c r="U1490" s="2" t="str">
        <f t="shared" si="118"/>
        <v>2022-02-24</v>
      </c>
    </row>
    <row r="1491" spans="1:21">
      <c r="A1491" s="5" t="s">
        <v>3</v>
      </c>
      <c r="B1491" s="5" t="s">
        <v>67</v>
      </c>
      <c r="C1491" s="5" t="s">
        <v>24</v>
      </c>
      <c r="D1491" s="2" t="str">
        <f>'(참고) Index'!$E$9</f>
        <v>Main</v>
      </c>
      <c r="E1491" s="5">
        <v>10012</v>
      </c>
      <c r="F1491" s="2" t="str">
        <f t="shared" si="117"/>
        <v>ATOM</v>
      </c>
      <c r="G1491" s="2" t="str">
        <f>IF(INDEX(지갑!$H:$H,MATCH(A1491&amp;B1491&amp;C1491&amp;D1491&amp;E1491&amp;F1491&amp;H1491,지갑!$K:$K,0))=0, "",INDEX(지갑!$H:$H,MATCH(A1491&amp;B1491&amp;C1491&amp;D1491&amp;E1491&amp;F1491&amp;H1491,지갑!$K:$K,0)))</f>
        <v>cosmos15v50ymp6n5dn73erkqtmq0u8adpl8d3ujv2e74</v>
      </c>
      <c r="H1491" s="5">
        <v>101230448</v>
      </c>
      <c r="K1491" s="6" t="s">
        <v>70</v>
      </c>
      <c r="L1491" s="6" t="s">
        <v>70</v>
      </c>
      <c r="M1491" s="9">
        <v>172.995</v>
      </c>
      <c r="N1491" s="6" t="s">
        <v>240</v>
      </c>
      <c r="O1491" s="6" t="s">
        <v>72</v>
      </c>
      <c r="P1491" s="6" t="str">
        <f>IF(ISBLANK(N1491)=FALSE,IF(ISERROR(INDEX(지갑!$B$2:$B$1048576,MATCH($N1491&amp;O1491,지갑!$J$2:$J$1048576,0))) = TRUE, "", INDEX(지갑!$B$2:$B$1048576,MATCH($N1491&amp;O1491,지갑!$J$2:$J$1048576,0))),"")</f>
        <v>exchange</v>
      </c>
      <c r="Q1491" s="6" t="str">
        <f>IF(ISBLANK(N1491)=FALSE,IF(ISERROR(INDEX(지갑!$C$2:$C$1048576,MATCH($N1491&amp;O1491,지갑!$J$2:$J$1048576,0))) = TRUE, "", INDEX(지갑!$C$2:$C$1048576,MATCH($N1491&amp;O1491,지갑!$J$2:$J$1048576,0))),"")</f>
        <v>Upbit</v>
      </c>
      <c r="R1491" s="6" t="str">
        <f>IF(ISBLANK(N1491)=FALSE,IF(ISERROR(INDEX(지갑!$D$2:$D$1048576,MATCH($N1491&amp;O1491,지갑!$J$2:$J$1048576,0))) = TRUE, "", INDEX(지갑!$D$2:$D$1048576,MATCH($N1491&amp;O1491,지갑!$J$2:$J$1048576,0))),"")</f>
        <v>용범</v>
      </c>
      <c r="S1491" s="6" t="s">
        <v>3315</v>
      </c>
      <c r="T1491" s="52">
        <v>44616.77511574074</v>
      </c>
      <c r="U1491" s="2" t="str">
        <f t="shared" si="118"/>
        <v>2022-02-24</v>
      </c>
    </row>
    <row r="1492" spans="1:21">
      <c r="A1492" s="5" t="s">
        <v>3</v>
      </c>
      <c r="B1492" s="5" t="s">
        <v>67</v>
      </c>
      <c r="C1492" s="5" t="s">
        <v>24</v>
      </c>
      <c r="D1492" s="2" t="str">
        <f>'(참고) Index'!$E$9</f>
        <v>Main</v>
      </c>
      <c r="E1492" s="5">
        <v>10012</v>
      </c>
      <c r="F1492" s="2" t="str">
        <f t="shared" si="117"/>
        <v>BTC</v>
      </c>
      <c r="G1492" s="2" t="str">
        <f>IF(INDEX(지갑!$H:$H,MATCH(A1492&amp;B1492&amp;C1492&amp;D1492&amp;E1492&amp;F1492&amp;H1492,지갑!$K:$K,0))=0, "",INDEX(지갑!$H:$H,MATCH(A1492&amp;B1492&amp;C1492&amp;D1492&amp;E1492&amp;F1492&amp;H1492,지갑!$K:$K,0)))</f>
        <v>19SK9LWSXLdmwPxvjPgvUrdaPhaPS6LaNu</v>
      </c>
      <c r="K1492" s="6" t="s">
        <v>9</v>
      </c>
      <c r="L1492" s="6" t="s">
        <v>9</v>
      </c>
      <c r="M1492" s="9">
        <v>11</v>
      </c>
      <c r="N1492" s="6" t="s">
        <v>78</v>
      </c>
      <c r="P1492" s="6" t="str">
        <f>IF(ISBLANK(N1492)=FALSE,IF(ISERROR(INDEX(지갑!$B$2:$B$1048576,MATCH($N1492&amp;O1492,지갑!$J$2:$J$1048576,0))) = TRUE, "", INDEX(지갑!$B$2:$B$1048576,MATCH($N1492&amp;O1492,지갑!$J$2:$J$1048576,0))),"")</f>
        <v>exchange</v>
      </c>
      <c r="Q1492" s="6" t="str">
        <f>IF(ISBLANK(N1492)=FALSE,IF(ISERROR(INDEX(지갑!$C$2:$C$1048576,MATCH($N1492&amp;O1492,지갑!$J$2:$J$1048576,0))) = TRUE, "", INDEX(지갑!$C$2:$C$1048576,MATCH($N1492&amp;O1492,지갑!$J$2:$J$1048576,0))),"")</f>
        <v>Binance</v>
      </c>
      <c r="R1492" s="6" t="str">
        <f>IF(ISBLANK(N1492)=FALSE,IF(ISERROR(INDEX(지갑!$D$2:$D$1048576,MATCH($N1492&amp;O1492,지갑!$J$2:$J$1048576,0))) = TRUE, "", INDEX(지갑!$D$2:$D$1048576,MATCH($N1492&amp;O1492,지갑!$J$2:$J$1048576,0))),"")</f>
        <v>BBRICK</v>
      </c>
      <c r="S1492" s="6" t="s">
        <v>3316</v>
      </c>
      <c r="T1492" s="52">
        <v>44616.772905092592</v>
      </c>
      <c r="U1492" s="2" t="str">
        <f t="shared" si="118"/>
        <v>2022-02-24</v>
      </c>
    </row>
    <row r="1493" spans="1:21">
      <c r="A1493" s="5" t="s">
        <v>3</v>
      </c>
      <c r="B1493" s="5" t="s">
        <v>67</v>
      </c>
      <c r="C1493" s="5" t="s">
        <v>24</v>
      </c>
      <c r="D1493" s="2" t="str">
        <f>'(참고) Index'!$E$9</f>
        <v>Main</v>
      </c>
      <c r="E1493" s="5">
        <v>10012</v>
      </c>
      <c r="F1493" s="2" t="str">
        <f t="shared" si="117"/>
        <v>ATOM</v>
      </c>
      <c r="G1493" s="2" t="str">
        <f>IF(INDEX(지갑!$H:$H,MATCH(A1493&amp;B1493&amp;C1493&amp;D1493&amp;E1493&amp;F1493&amp;H1493,지갑!$K:$K,0))=0, "",INDEX(지갑!$H:$H,MATCH(A1493&amp;B1493&amp;C1493&amp;D1493&amp;E1493&amp;F1493&amp;H1493,지갑!$K:$K,0)))</f>
        <v>cosmos15v50ymp6n5dn73erkqtmq0u8adpl8d3ujv2e74</v>
      </c>
      <c r="H1493" s="5">
        <v>101230448</v>
      </c>
      <c r="K1493" s="6" t="s">
        <v>70</v>
      </c>
      <c r="L1493" s="6" t="s">
        <v>70</v>
      </c>
      <c r="M1493" s="9">
        <v>299.995</v>
      </c>
      <c r="N1493" s="6" t="s">
        <v>240</v>
      </c>
      <c r="O1493" s="6" t="s">
        <v>72</v>
      </c>
      <c r="P1493" s="6" t="str">
        <f>IF(ISBLANK(N1493)=FALSE,IF(ISERROR(INDEX(지갑!$B$2:$B$1048576,MATCH($N1493&amp;O1493,지갑!$J$2:$J$1048576,0))) = TRUE, "", INDEX(지갑!$B$2:$B$1048576,MATCH($N1493&amp;O1493,지갑!$J$2:$J$1048576,0))),"")</f>
        <v>exchange</v>
      </c>
      <c r="Q1493" s="6" t="str">
        <f>IF(ISBLANK(N1493)=FALSE,IF(ISERROR(INDEX(지갑!$C$2:$C$1048576,MATCH($N1493&amp;O1493,지갑!$J$2:$J$1048576,0))) = TRUE, "", INDEX(지갑!$C$2:$C$1048576,MATCH($N1493&amp;O1493,지갑!$J$2:$J$1048576,0))),"")</f>
        <v>Upbit</v>
      </c>
      <c r="R1493" s="6" t="str">
        <f>IF(ISBLANK(N1493)=FALSE,IF(ISERROR(INDEX(지갑!$D$2:$D$1048576,MATCH($N1493&amp;O1493,지갑!$J$2:$J$1048576,0))) = TRUE, "", INDEX(지갑!$D$2:$D$1048576,MATCH($N1493&amp;O1493,지갑!$J$2:$J$1048576,0))),"")</f>
        <v>용범</v>
      </c>
      <c r="S1493" s="6" t="s">
        <v>3317</v>
      </c>
      <c r="T1493" s="52">
        <v>44616.737453703703</v>
      </c>
      <c r="U1493" s="2" t="str">
        <f t="shared" si="118"/>
        <v>2022-02-24</v>
      </c>
    </row>
    <row r="1494" spans="1:21">
      <c r="A1494" s="5" t="s">
        <v>3</v>
      </c>
      <c r="B1494" s="5" t="s">
        <v>67</v>
      </c>
      <c r="C1494" s="5" t="s">
        <v>24</v>
      </c>
      <c r="D1494" s="2" t="str">
        <f>'(참고) Index'!$E$9</f>
        <v>Main</v>
      </c>
      <c r="E1494" s="5">
        <v>10012</v>
      </c>
      <c r="F1494" s="2" t="str">
        <f t="shared" si="117"/>
        <v>XRP</v>
      </c>
      <c r="G1494" s="2" t="str">
        <f>IF(INDEX(지갑!$H:$H,MATCH(A1494&amp;B1494&amp;C1494&amp;D1494&amp;E1494&amp;F1494&amp;H1494,지갑!$K:$K,0))=0, "",INDEX(지갑!$H:$H,MATCH(A1494&amp;B1494&amp;C1494&amp;D1494&amp;E1494&amp;F1494&amp;H1494,지갑!$K:$K,0)))</f>
        <v>rEb8TK3gBgk5auZkwc6sHnwrGVJH8DuaLh</v>
      </c>
      <c r="H1494" s="5">
        <v>105711647</v>
      </c>
      <c r="K1494" s="6" t="s">
        <v>10</v>
      </c>
      <c r="L1494" s="6" t="s">
        <v>10</v>
      </c>
      <c r="M1494" s="9">
        <v>17999.75</v>
      </c>
      <c r="N1494" s="6" t="s">
        <v>243</v>
      </c>
      <c r="O1494" s="6">
        <v>2928323236</v>
      </c>
      <c r="P1494" s="6" t="str">
        <f>IF(ISBLANK(N1494)=FALSE,IF(ISERROR(INDEX(지갑!$B$2:$B$1048576,MATCH($N1494&amp;O1494,지갑!$J$2:$J$1048576,0))) = TRUE, "", INDEX(지갑!$B$2:$B$1048576,MATCH($N1494&amp;O1494,지갑!$J$2:$J$1048576,0))),"")</f>
        <v>exchange</v>
      </c>
      <c r="Q1494" s="6" t="str">
        <f>IF(ISBLANK(N1494)=FALSE,IF(ISERROR(INDEX(지갑!$C$2:$C$1048576,MATCH($N1494&amp;O1494,지갑!$J$2:$J$1048576,0))) = TRUE, "", INDEX(지갑!$C$2:$C$1048576,MATCH($N1494&amp;O1494,지갑!$J$2:$J$1048576,0))),"")</f>
        <v>Upbit</v>
      </c>
      <c r="R1494" s="6" t="str">
        <f>IF(ISBLANK(N1494)=FALSE,IF(ISERROR(INDEX(지갑!$D$2:$D$1048576,MATCH($N1494&amp;O1494,지갑!$J$2:$J$1048576,0))) = TRUE, "", INDEX(지갑!$D$2:$D$1048576,MATCH($N1494&amp;O1494,지갑!$J$2:$J$1048576,0))),"")</f>
        <v>용범</v>
      </c>
      <c r="S1494" s="6" t="s">
        <v>2522</v>
      </c>
      <c r="T1494" s="52">
        <v>44616.69158564815</v>
      </c>
      <c r="U1494" s="2" t="str">
        <f t="shared" si="118"/>
        <v>2022-02-24</v>
      </c>
    </row>
    <row r="1495" spans="1:21">
      <c r="A1495" s="5" t="s">
        <v>3</v>
      </c>
      <c r="B1495" s="5" t="s">
        <v>67</v>
      </c>
      <c r="C1495" s="5" t="s">
        <v>24</v>
      </c>
      <c r="D1495" s="2" t="str">
        <f>'(참고) Index'!$E$9</f>
        <v>Main</v>
      </c>
      <c r="E1495" s="5">
        <v>10012</v>
      </c>
      <c r="F1495" s="2" t="str">
        <f t="shared" si="117"/>
        <v>ATOM</v>
      </c>
      <c r="G1495" s="2" t="str">
        <f>IF(INDEX(지갑!$H:$H,MATCH(A1495&amp;B1495&amp;C1495&amp;D1495&amp;E1495&amp;F1495&amp;H1495,지갑!$K:$K,0))=0, "",INDEX(지갑!$H:$H,MATCH(A1495&amp;B1495&amp;C1495&amp;D1495&amp;E1495&amp;F1495&amp;H1495,지갑!$K:$K,0)))</f>
        <v>cosmos15v50ymp6n5dn73erkqtmq0u8adpl8d3ujv2e74</v>
      </c>
      <c r="H1495" s="5">
        <v>101230448</v>
      </c>
      <c r="K1495" s="6" t="s">
        <v>70</v>
      </c>
      <c r="L1495" s="6" t="s">
        <v>70</v>
      </c>
      <c r="M1495" s="9">
        <v>399.995</v>
      </c>
      <c r="N1495" s="6" t="s">
        <v>240</v>
      </c>
      <c r="O1495" s="6" t="s">
        <v>72</v>
      </c>
      <c r="P1495" s="6" t="str">
        <f>IF(ISBLANK(N1495)=FALSE,IF(ISERROR(INDEX(지갑!$B$2:$B$1048576,MATCH($N1495&amp;O1495,지갑!$J$2:$J$1048576,0))) = TRUE, "", INDEX(지갑!$B$2:$B$1048576,MATCH($N1495&amp;O1495,지갑!$J$2:$J$1048576,0))),"")</f>
        <v>exchange</v>
      </c>
      <c r="Q1495" s="6" t="str">
        <f>IF(ISBLANK(N1495)=FALSE,IF(ISERROR(INDEX(지갑!$C$2:$C$1048576,MATCH($N1495&amp;O1495,지갑!$J$2:$J$1048576,0))) = TRUE, "", INDEX(지갑!$C$2:$C$1048576,MATCH($N1495&amp;O1495,지갑!$J$2:$J$1048576,0))),"")</f>
        <v>Upbit</v>
      </c>
      <c r="R1495" s="6" t="str">
        <f>IF(ISBLANK(N1495)=FALSE,IF(ISERROR(INDEX(지갑!$D$2:$D$1048576,MATCH($N1495&amp;O1495,지갑!$J$2:$J$1048576,0))) = TRUE, "", INDEX(지갑!$D$2:$D$1048576,MATCH($N1495&amp;O1495,지갑!$J$2:$J$1048576,0))),"")</f>
        <v>용범</v>
      </c>
      <c r="S1495" s="6" t="s">
        <v>3318</v>
      </c>
      <c r="T1495" s="52">
        <v>44616.689849537041</v>
      </c>
      <c r="U1495" s="2" t="str">
        <f t="shared" si="118"/>
        <v>2022-02-24</v>
      </c>
    </row>
    <row r="1496" spans="1:21">
      <c r="A1496" s="5" t="s">
        <v>3</v>
      </c>
      <c r="B1496" s="5" t="s">
        <v>67</v>
      </c>
      <c r="C1496" s="5" t="s">
        <v>24</v>
      </c>
      <c r="D1496" s="2" t="str">
        <f>'(참고) Index'!$E$9</f>
        <v>Main</v>
      </c>
      <c r="E1496" s="5">
        <v>10012</v>
      </c>
      <c r="F1496" s="2" t="str">
        <f t="shared" si="117"/>
        <v>ETH</v>
      </c>
      <c r="G1496" s="2" t="str">
        <f>IF(INDEX(지갑!$H:$H,MATCH(A1496&amp;B1496&amp;C1496&amp;D1496&amp;E1496&amp;F1496&amp;H1496,지갑!$K:$K,0))=0, "",INDEX(지갑!$H:$H,MATCH(A1496&amp;B1496&amp;C1496&amp;D1496&amp;E1496&amp;F1496&amp;H1496,지갑!$K:$K,0)))</f>
        <v>0x5d6fcf22aa4e4ff8da0abe329392e7c5306d22f3</v>
      </c>
      <c r="K1496" s="6" t="s">
        <v>11</v>
      </c>
      <c r="L1496" s="6" t="s">
        <v>11</v>
      </c>
      <c r="M1496" s="9">
        <v>98.993750000000006</v>
      </c>
      <c r="N1496" s="6" t="s">
        <v>296</v>
      </c>
      <c r="P1496" s="6" t="str">
        <f>IF(ISBLANK(N1496)=FALSE,IF(ISERROR(INDEX(지갑!$B$2:$B$1048576,MATCH($N1496&amp;O1496,지갑!$J$2:$J$1048576,0))) = TRUE, "", INDEX(지갑!$B$2:$B$1048576,MATCH($N1496&amp;O1496,지갑!$J$2:$J$1048576,0))),"")</f>
        <v>exchange</v>
      </c>
      <c r="Q1496" s="6" t="str">
        <f>IF(ISBLANK(N1496)=FALSE,IF(ISERROR(INDEX(지갑!$C$2:$C$1048576,MATCH($N1496&amp;O1496,지갑!$J$2:$J$1048576,0))) = TRUE, "", INDEX(지갑!$C$2:$C$1048576,MATCH($N1496&amp;O1496,지갑!$J$2:$J$1048576,0))),"")</f>
        <v>Upbit</v>
      </c>
      <c r="R1496" s="6" t="str">
        <f>IF(ISBLANK(N1496)=FALSE,IF(ISERROR(INDEX(지갑!$D$2:$D$1048576,MATCH($N1496&amp;O1496,지갑!$J$2:$J$1048576,0))) = TRUE, "", INDEX(지갑!$D$2:$D$1048576,MATCH($N1496&amp;O1496,지갑!$J$2:$J$1048576,0))),"")</f>
        <v>용범</v>
      </c>
      <c r="S1496" s="6" t="s">
        <v>2524</v>
      </c>
      <c r="T1496" s="52">
        <v>44616.683252314811</v>
      </c>
      <c r="U1496" s="2" t="str">
        <f t="shared" si="118"/>
        <v>2022-02-24</v>
      </c>
    </row>
    <row r="1497" spans="1:21">
      <c r="A1497" s="5" t="s">
        <v>3</v>
      </c>
      <c r="B1497" s="5" t="s">
        <v>67</v>
      </c>
      <c r="C1497" s="5" t="s">
        <v>24</v>
      </c>
      <c r="D1497" s="2" t="str">
        <f>'(참고) Index'!$E$9</f>
        <v>Main</v>
      </c>
      <c r="E1497" s="5">
        <v>10012</v>
      </c>
      <c r="F1497" s="2" t="str">
        <f t="shared" si="117"/>
        <v>ATOM</v>
      </c>
      <c r="G1497" s="2" t="str">
        <f>IF(INDEX(지갑!$H:$H,MATCH(A1497&amp;B1497&amp;C1497&amp;D1497&amp;E1497&amp;F1497&amp;H1497,지갑!$K:$K,0))=0, "",INDEX(지갑!$H:$H,MATCH(A1497&amp;B1497&amp;C1497&amp;D1497&amp;E1497&amp;F1497&amp;H1497,지갑!$K:$K,0)))</f>
        <v>cosmos15v50ymp6n5dn73erkqtmq0u8adpl8d3ujv2e74</v>
      </c>
      <c r="H1497" s="5">
        <v>101230448</v>
      </c>
      <c r="K1497" s="6" t="s">
        <v>70</v>
      </c>
      <c r="L1497" s="6" t="s">
        <v>70</v>
      </c>
      <c r="M1497" s="9">
        <v>99.995000000000005</v>
      </c>
      <c r="N1497" s="6" t="s">
        <v>240</v>
      </c>
      <c r="O1497" s="6" t="s">
        <v>72</v>
      </c>
      <c r="P1497" s="6" t="str">
        <f>IF(ISBLANK(N1497)=FALSE,IF(ISERROR(INDEX(지갑!$B$2:$B$1048576,MATCH($N1497&amp;O1497,지갑!$J$2:$J$1048576,0))) = TRUE, "", INDEX(지갑!$B$2:$B$1048576,MATCH($N1497&amp;O1497,지갑!$J$2:$J$1048576,0))),"")</f>
        <v>exchange</v>
      </c>
      <c r="Q1497" s="6" t="str">
        <f>IF(ISBLANK(N1497)=FALSE,IF(ISERROR(INDEX(지갑!$C$2:$C$1048576,MATCH($N1497&amp;O1497,지갑!$J$2:$J$1048576,0))) = TRUE, "", INDEX(지갑!$C$2:$C$1048576,MATCH($N1497&amp;O1497,지갑!$J$2:$J$1048576,0))),"")</f>
        <v>Upbit</v>
      </c>
      <c r="R1497" s="6" t="str">
        <f>IF(ISBLANK(N1497)=FALSE,IF(ISERROR(INDEX(지갑!$D$2:$D$1048576,MATCH($N1497&amp;O1497,지갑!$J$2:$J$1048576,0))) = TRUE, "", INDEX(지갑!$D$2:$D$1048576,MATCH($N1497&amp;O1497,지갑!$J$2:$J$1048576,0))),"")</f>
        <v>용범</v>
      </c>
      <c r="S1497" s="6" t="s">
        <v>3319</v>
      </c>
      <c r="T1497" s="52">
        <v>44616.669699074075</v>
      </c>
      <c r="U1497" s="2" t="str">
        <f t="shared" si="118"/>
        <v>2022-02-24</v>
      </c>
    </row>
    <row r="1498" spans="1:21">
      <c r="A1498" s="5" t="s">
        <v>3</v>
      </c>
      <c r="B1498" s="5" t="s">
        <v>67</v>
      </c>
      <c r="C1498" s="5" t="s">
        <v>24</v>
      </c>
      <c r="D1498" s="2" t="str">
        <f>'(참고) Index'!$E$9</f>
        <v>Main</v>
      </c>
      <c r="E1498" s="5">
        <v>10012</v>
      </c>
      <c r="F1498" s="2" t="str">
        <f t="shared" ref="F1498:F1561" si="119">K1498</f>
        <v>XRP</v>
      </c>
      <c r="G1498" s="2" t="str">
        <f>IF(INDEX(지갑!$H:$H,MATCH(A1498&amp;B1498&amp;C1498&amp;D1498&amp;E1498&amp;F1498&amp;H1498,지갑!$K:$K,0))=0, "",INDEX(지갑!$H:$H,MATCH(A1498&amp;B1498&amp;C1498&amp;D1498&amp;E1498&amp;F1498&amp;H1498,지갑!$K:$K,0)))</f>
        <v>rEb8TK3gBgk5auZkwc6sHnwrGVJH8DuaLh</v>
      </c>
      <c r="H1498" s="5">
        <v>105711647</v>
      </c>
      <c r="K1498" s="6" t="s">
        <v>10</v>
      </c>
      <c r="L1498" s="6" t="s">
        <v>10</v>
      </c>
      <c r="M1498" s="9">
        <v>9999.75</v>
      </c>
      <c r="N1498" s="6" t="s">
        <v>243</v>
      </c>
      <c r="O1498" s="6">
        <v>2928323236</v>
      </c>
      <c r="P1498" s="6" t="str">
        <f>IF(ISBLANK(N1498)=FALSE,IF(ISERROR(INDEX(지갑!$B$2:$B$1048576,MATCH($N1498&amp;O1498,지갑!$J$2:$J$1048576,0))) = TRUE, "", INDEX(지갑!$B$2:$B$1048576,MATCH($N1498&amp;O1498,지갑!$J$2:$J$1048576,0))),"")</f>
        <v>exchange</v>
      </c>
      <c r="Q1498" s="6" t="str">
        <f>IF(ISBLANK(N1498)=FALSE,IF(ISERROR(INDEX(지갑!$C$2:$C$1048576,MATCH($N1498&amp;O1498,지갑!$J$2:$J$1048576,0))) = TRUE, "", INDEX(지갑!$C$2:$C$1048576,MATCH($N1498&amp;O1498,지갑!$J$2:$J$1048576,0))),"")</f>
        <v>Upbit</v>
      </c>
      <c r="R1498" s="6" t="str">
        <f>IF(ISBLANK(N1498)=FALSE,IF(ISERROR(INDEX(지갑!$D$2:$D$1048576,MATCH($N1498&amp;O1498,지갑!$J$2:$J$1048576,0))) = TRUE, "", INDEX(지갑!$D$2:$D$1048576,MATCH($N1498&amp;O1498,지갑!$J$2:$J$1048576,0))),"")</f>
        <v>용범</v>
      </c>
      <c r="S1498" s="6" t="s">
        <v>2526</v>
      </c>
      <c r="T1498" s="52">
        <v>44616.650937500002</v>
      </c>
      <c r="U1498" s="2" t="str">
        <f t="shared" si="118"/>
        <v>2022-02-24</v>
      </c>
    </row>
    <row r="1499" spans="1:21">
      <c r="A1499" s="5" t="s">
        <v>3</v>
      </c>
      <c r="B1499" s="5" t="s">
        <v>67</v>
      </c>
      <c r="C1499" s="5" t="s">
        <v>24</v>
      </c>
      <c r="D1499" s="2" t="str">
        <f>'(참고) Index'!$E$9</f>
        <v>Main</v>
      </c>
      <c r="E1499" s="5">
        <v>10012</v>
      </c>
      <c r="F1499" s="2" t="str">
        <f t="shared" si="119"/>
        <v>XRP</v>
      </c>
      <c r="G1499" s="2" t="str">
        <f>IF(INDEX(지갑!$H:$H,MATCH(A1499&amp;B1499&amp;C1499&amp;D1499&amp;E1499&amp;F1499&amp;H1499,지갑!$K:$K,0))=0, "",INDEX(지갑!$H:$H,MATCH(A1499&amp;B1499&amp;C1499&amp;D1499&amp;E1499&amp;F1499&amp;H1499,지갑!$K:$K,0)))</f>
        <v>rEb8TK3gBgk5auZkwc6sHnwrGVJH8DuaLh</v>
      </c>
      <c r="H1499" s="5">
        <v>105711647</v>
      </c>
      <c r="K1499" s="6" t="s">
        <v>10</v>
      </c>
      <c r="L1499" s="6" t="s">
        <v>10</v>
      </c>
      <c r="M1499" s="9">
        <v>9999.75</v>
      </c>
      <c r="N1499" s="6" t="s">
        <v>243</v>
      </c>
      <c r="O1499" s="6">
        <v>2928323236</v>
      </c>
      <c r="P1499" s="6" t="str">
        <f>IF(ISBLANK(N1499)=FALSE,IF(ISERROR(INDEX(지갑!$B$2:$B$1048576,MATCH($N1499&amp;O1499,지갑!$J$2:$J$1048576,0))) = TRUE, "", INDEX(지갑!$B$2:$B$1048576,MATCH($N1499&amp;O1499,지갑!$J$2:$J$1048576,0))),"")</f>
        <v>exchange</v>
      </c>
      <c r="Q1499" s="6" t="str">
        <f>IF(ISBLANK(N1499)=FALSE,IF(ISERROR(INDEX(지갑!$C$2:$C$1048576,MATCH($N1499&amp;O1499,지갑!$J$2:$J$1048576,0))) = TRUE, "", INDEX(지갑!$C$2:$C$1048576,MATCH($N1499&amp;O1499,지갑!$J$2:$J$1048576,0))),"")</f>
        <v>Upbit</v>
      </c>
      <c r="R1499" s="6" t="str">
        <f>IF(ISBLANK(N1499)=FALSE,IF(ISERROR(INDEX(지갑!$D$2:$D$1048576,MATCH($N1499&amp;O1499,지갑!$J$2:$J$1048576,0))) = TRUE, "", INDEX(지갑!$D$2:$D$1048576,MATCH($N1499&amp;O1499,지갑!$J$2:$J$1048576,0))),"")</f>
        <v>용범</v>
      </c>
      <c r="S1499" s="6" t="s">
        <v>2527</v>
      </c>
      <c r="T1499" s="52">
        <v>44616.639467592591</v>
      </c>
      <c r="U1499" s="2" t="str">
        <f t="shared" si="118"/>
        <v>2022-02-24</v>
      </c>
    </row>
    <row r="1500" spans="1:21">
      <c r="A1500" s="5" t="s">
        <v>3</v>
      </c>
      <c r="B1500" s="5" t="s">
        <v>67</v>
      </c>
      <c r="C1500" s="5" t="s">
        <v>24</v>
      </c>
      <c r="D1500" s="2" t="str">
        <f>'(참고) Index'!$E$9</f>
        <v>Main</v>
      </c>
      <c r="E1500" s="5">
        <v>10012</v>
      </c>
      <c r="F1500" s="2" t="str">
        <f t="shared" si="119"/>
        <v>ETH</v>
      </c>
      <c r="G1500" s="2" t="str">
        <f>IF(INDEX(지갑!$H:$H,MATCH(A1500&amp;B1500&amp;C1500&amp;D1500&amp;E1500&amp;F1500&amp;H1500,지갑!$K:$K,0))=0, "",INDEX(지갑!$H:$H,MATCH(A1500&amp;B1500&amp;C1500&amp;D1500&amp;E1500&amp;F1500&amp;H1500,지갑!$K:$K,0)))</f>
        <v>0x5d6fcf22aa4e4ff8da0abe329392e7c5306d22f3</v>
      </c>
      <c r="K1500" s="6" t="s">
        <v>11</v>
      </c>
      <c r="L1500" s="6" t="s">
        <v>11</v>
      </c>
      <c r="M1500" s="9">
        <v>87.993750000000006</v>
      </c>
      <c r="N1500" s="6" t="s">
        <v>296</v>
      </c>
      <c r="P1500" s="6" t="str">
        <f>IF(ISBLANK(N1500)=FALSE,IF(ISERROR(INDEX(지갑!$B$2:$B$1048576,MATCH($N1500&amp;O1500,지갑!$J$2:$J$1048576,0))) = TRUE, "", INDEX(지갑!$B$2:$B$1048576,MATCH($N1500&amp;O1500,지갑!$J$2:$J$1048576,0))),"")</f>
        <v>exchange</v>
      </c>
      <c r="Q1500" s="6" t="str">
        <f>IF(ISBLANK(N1500)=FALSE,IF(ISERROR(INDEX(지갑!$C$2:$C$1048576,MATCH($N1500&amp;O1500,지갑!$J$2:$J$1048576,0))) = TRUE, "", INDEX(지갑!$C$2:$C$1048576,MATCH($N1500&amp;O1500,지갑!$J$2:$J$1048576,0))),"")</f>
        <v>Upbit</v>
      </c>
      <c r="R1500" s="6" t="str">
        <f>IF(ISBLANK(N1500)=FALSE,IF(ISERROR(INDEX(지갑!$D$2:$D$1048576,MATCH($N1500&amp;O1500,지갑!$J$2:$J$1048576,0))) = TRUE, "", INDEX(지갑!$D$2:$D$1048576,MATCH($N1500&amp;O1500,지갑!$J$2:$J$1048576,0))),"")</f>
        <v>용범</v>
      </c>
      <c r="S1500" s="6" t="s">
        <v>2528</v>
      </c>
      <c r="T1500" s="52">
        <v>44616.637164351851</v>
      </c>
      <c r="U1500" s="2" t="str">
        <f t="shared" si="118"/>
        <v>2022-02-24</v>
      </c>
    </row>
    <row r="1501" spans="1:21">
      <c r="A1501" s="5" t="s">
        <v>3</v>
      </c>
      <c r="B1501" s="5" t="s">
        <v>67</v>
      </c>
      <c r="C1501" s="5" t="s">
        <v>24</v>
      </c>
      <c r="D1501" s="2" t="str">
        <f>'(참고) Index'!$E$9</f>
        <v>Main</v>
      </c>
      <c r="E1501" s="5">
        <v>10012</v>
      </c>
      <c r="F1501" s="2" t="str">
        <f t="shared" si="119"/>
        <v>ATOM</v>
      </c>
      <c r="G1501" s="2" t="str">
        <f>IF(INDEX(지갑!$H:$H,MATCH(A1501&amp;B1501&amp;C1501&amp;D1501&amp;E1501&amp;F1501&amp;H1501,지갑!$K:$K,0))=0, "",INDEX(지갑!$H:$H,MATCH(A1501&amp;B1501&amp;C1501&amp;D1501&amp;E1501&amp;F1501&amp;H1501,지갑!$K:$K,0)))</f>
        <v>cosmos15v50ymp6n5dn73erkqtmq0u8adpl8d3ujv2e74</v>
      </c>
      <c r="H1501" s="5">
        <v>101230448</v>
      </c>
      <c r="K1501" s="6" t="s">
        <v>70</v>
      </c>
      <c r="L1501" s="6" t="s">
        <v>70</v>
      </c>
      <c r="M1501" s="9">
        <v>216.995</v>
      </c>
      <c r="N1501" s="6" t="s">
        <v>240</v>
      </c>
      <c r="O1501" s="6" t="s">
        <v>72</v>
      </c>
      <c r="P1501" s="6" t="str">
        <f>IF(ISBLANK(N1501)=FALSE,IF(ISERROR(INDEX(지갑!$B$2:$B$1048576,MATCH($N1501&amp;O1501,지갑!$J$2:$J$1048576,0))) = TRUE, "", INDEX(지갑!$B$2:$B$1048576,MATCH($N1501&amp;O1501,지갑!$J$2:$J$1048576,0))),"")</f>
        <v>exchange</v>
      </c>
      <c r="Q1501" s="6" t="str">
        <f>IF(ISBLANK(N1501)=FALSE,IF(ISERROR(INDEX(지갑!$C$2:$C$1048576,MATCH($N1501&amp;O1501,지갑!$J$2:$J$1048576,0))) = TRUE, "", INDEX(지갑!$C$2:$C$1048576,MATCH($N1501&amp;O1501,지갑!$J$2:$J$1048576,0))),"")</f>
        <v>Upbit</v>
      </c>
      <c r="R1501" s="6" t="str">
        <f>IF(ISBLANK(N1501)=FALSE,IF(ISERROR(INDEX(지갑!$D$2:$D$1048576,MATCH($N1501&amp;O1501,지갑!$J$2:$J$1048576,0))) = TRUE, "", INDEX(지갑!$D$2:$D$1048576,MATCH($N1501&amp;O1501,지갑!$J$2:$J$1048576,0))),"")</f>
        <v>용범</v>
      </c>
      <c r="S1501" s="6" t="s">
        <v>3320</v>
      </c>
      <c r="T1501" s="52">
        <v>44616.616319444445</v>
      </c>
      <c r="U1501" s="2" t="str">
        <f t="shared" si="118"/>
        <v>2022-02-24</v>
      </c>
    </row>
    <row r="1502" spans="1:21">
      <c r="A1502" s="5" t="s">
        <v>3</v>
      </c>
      <c r="B1502" s="5" t="s">
        <v>67</v>
      </c>
      <c r="C1502" s="5" t="s">
        <v>24</v>
      </c>
      <c r="D1502" s="2" t="str">
        <f>'(참고) Index'!$E$9</f>
        <v>Main</v>
      </c>
      <c r="E1502" s="5">
        <v>10012</v>
      </c>
      <c r="F1502" s="2" t="str">
        <f t="shared" si="119"/>
        <v>ATOM</v>
      </c>
      <c r="G1502" s="2" t="str">
        <f>IF(INDEX(지갑!$H:$H,MATCH(A1502&amp;B1502&amp;C1502&amp;D1502&amp;E1502&amp;F1502&amp;H1502,지갑!$K:$K,0))=0, "",INDEX(지갑!$H:$H,MATCH(A1502&amp;B1502&amp;C1502&amp;D1502&amp;E1502&amp;F1502&amp;H1502,지갑!$K:$K,0)))</f>
        <v>cosmos15v50ymp6n5dn73erkqtmq0u8adpl8d3ujv2e74</v>
      </c>
      <c r="H1502" s="5">
        <v>101230448</v>
      </c>
      <c r="K1502" s="6" t="s">
        <v>70</v>
      </c>
      <c r="L1502" s="6" t="s">
        <v>70</v>
      </c>
      <c r="M1502" s="9">
        <v>259.995</v>
      </c>
      <c r="N1502" s="6" t="s">
        <v>240</v>
      </c>
      <c r="O1502" s="6" t="s">
        <v>72</v>
      </c>
      <c r="P1502" s="6" t="str">
        <f>IF(ISBLANK(N1502)=FALSE,IF(ISERROR(INDEX(지갑!$B$2:$B$1048576,MATCH($N1502&amp;O1502,지갑!$J$2:$J$1048576,0))) = TRUE, "", INDEX(지갑!$B$2:$B$1048576,MATCH($N1502&amp;O1502,지갑!$J$2:$J$1048576,0))),"")</f>
        <v>exchange</v>
      </c>
      <c r="Q1502" s="6" t="str">
        <f>IF(ISBLANK(N1502)=FALSE,IF(ISERROR(INDEX(지갑!$C$2:$C$1048576,MATCH($N1502&amp;O1502,지갑!$J$2:$J$1048576,0))) = TRUE, "", INDEX(지갑!$C$2:$C$1048576,MATCH($N1502&amp;O1502,지갑!$J$2:$J$1048576,0))),"")</f>
        <v>Upbit</v>
      </c>
      <c r="R1502" s="6" t="str">
        <f>IF(ISBLANK(N1502)=FALSE,IF(ISERROR(INDEX(지갑!$D$2:$D$1048576,MATCH($N1502&amp;O1502,지갑!$J$2:$J$1048576,0))) = TRUE, "", INDEX(지갑!$D$2:$D$1048576,MATCH($N1502&amp;O1502,지갑!$J$2:$J$1048576,0))),"")</f>
        <v>용범</v>
      </c>
      <c r="S1502" s="6" t="s">
        <v>3321</v>
      </c>
      <c r="T1502" s="52">
        <v>44616.589074074072</v>
      </c>
      <c r="U1502" s="2" t="str">
        <f t="shared" si="118"/>
        <v>2022-02-24</v>
      </c>
    </row>
    <row r="1503" spans="1:21">
      <c r="A1503" s="5" t="s">
        <v>3</v>
      </c>
      <c r="B1503" s="5" t="s">
        <v>67</v>
      </c>
      <c r="C1503" s="5" t="s">
        <v>24</v>
      </c>
      <c r="D1503" s="2" t="str">
        <f>'(참고) Index'!$E$9</f>
        <v>Main</v>
      </c>
      <c r="E1503" s="5">
        <v>10012</v>
      </c>
      <c r="F1503" s="2" t="str">
        <f t="shared" si="119"/>
        <v>XRP</v>
      </c>
      <c r="G1503" s="2" t="str">
        <f>IF(INDEX(지갑!$H:$H,MATCH(A1503&amp;B1503&amp;C1503&amp;D1503&amp;E1503&amp;F1503&amp;H1503,지갑!$K:$K,0))=0, "",INDEX(지갑!$H:$H,MATCH(A1503&amp;B1503&amp;C1503&amp;D1503&amp;E1503&amp;F1503&amp;H1503,지갑!$K:$K,0)))</f>
        <v>rEb8TK3gBgk5auZkwc6sHnwrGVJH8DuaLh</v>
      </c>
      <c r="H1503" s="5">
        <v>105711647</v>
      </c>
      <c r="K1503" s="6" t="s">
        <v>10</v>
      </c>
      <c r="L1503" s="6" t="s">
        <v>10</v>
      </c>
      <c r="M1503" s="9">
        <v>9902.75</v>
      </c>
      <c r="N1503" s="6" t="s">
        <v>243</v>
      </c>
      <c r="O1503" s="6">
        <v>2928323236</v>
      </c>
      <c r="P1503" s="6" t="str">
        <f>IF(ISBLANK(N1503)=FALSE,IF(ISERROR(INDEX(지갑!$B$2:$B$1048576,MATCH($N1503&amp;O1503,지갑!$J$2:$J$1048576,0))) = TRUE, "", INDEX(지갑!$B$2:$B$1048576,MATCH($N1503&amp;O1503,지갑!$J$2:$J$1048576,0))),"")</f>
        <v>exchange</v>
      </c>
      <c r="Q1503" s="6" t="str">
        <f>IF(ISBLANK(N1503)=FALSE,IF(ISERROR(INDEX(지갑!$C$2:$C$1048576,MATCH($N1503&amp;O1503,지갑!$J$2:$J$1048576,0))) = TRUE, "", INDEX(지갑!$C$2:$C$1048576,MATCH($N1503&amp;O1503,지갑!$J$2:$J$1048576,0))),"")</f>
        <v>Upbit</v>
      </c>
      <c r="R1503" s="6" t="str">
        <f>IF(ISBLANK(N1503)=FALSE,IF(ISERROR(INDEX(지갑!$D$2:$D$1048576,MATCH($N1503&amp;O1503,지갑!$J$2:$J$1048576,0))) = TRUE, "", INDEX(지갑!$D$2:$D$1048576,MATCH($N1503&amp;O1503,지갑!$J$2:$J$1048576,0))),"")</f>
        <v>용범</v>
      </c>
      <c r="S1503" s="6" t="s">
        <v>2531</v>
      </c>
      <c r="T1503" s="52">
        <v>44616.568796296298</v>
      </c>
      <c r="U1503" s="2" t="str">
        <f t="shared" si="118"/>
        <v>2022-02-24</v>
      </c>
    </row>
    <row r="1504" spans="1:21">
      <c r="A1504" s="5" t="s">
        <v>3</v>
      </c>
      <c r="B1504" s="5" t="s">
        <v>67</v>
      </c>
      <c r="C1504" s="5" t="s">
        <v>24</v>
      </c>
      <c r="D1504" s="2" t="str">
        <f>'(참고) Index'!$E$9</f>
        <v>Main</v>
      </c>
      <c r="E1504" s="5">
        <v>10012</v>
      </c>
      <c r="F1504" s="2" t="str">
        <f t="shared" si="119"/>
        <v>ETH</v>
      </c>
      <c r="G1504" s="2" t="str">
        <f>IF(INDEX(지갑!$H:$H,MATCH(A1504&amp;B1504&amp;C1504&amp;D1504&amp;E1504&amp;F1504&amp;H1504,지갑!$K:$K,0))=0, "",INDEX(지갑!$H:$H,MATCH(A1504&amp;B1504&amp;C1504&amp;D1504&amp;E1504&amp;F1504&amp;H1504,지갑!$K:$K,0)))</f>
        <v>0x5d6fcf22aa4e4ff8da0abe329392e7c5306d22f3</v>
      </c>
      <c r="K1504" s="6" t="s">
        <v>11</v>
      </c>
      <c r="L1504" s="6" t="s">
        <v>179</v>
      </c>
      <c r="M1504" s="9">
        <v>499.99992900000001</v>
      </c>
      <c r="N1504" s="6" t="s">
        <v>199</v>
      </c>
      <c r="P1504" s="6" t="str">
        <f>IF(ISBLANK(N1504)=FALSE,IF(ISERROR(INDEX(지갑!$B$2:$B$1048576,MATCH($N1504&amp;O1504,지갑!$J$2:$J$1048576,0))) = TRUE, "", INDEX(지갑!$B$2:$B$1048576,MATCH($N1504&amp;O1504,지갑!$J$2:$J$1048576,0))),"")</f>
        <v>exchange</v>
      </c>
      <c r="Q1504" s="6" t="str">
        <f>IF(ISBLANK(N1504)=FALSE,IF(ISERROR(INDEX(지갑!$C$2:$C$1048576,MATCH($N1504&amp;O1504,지갑!$J$2:$J$1048576,0))) = TRUE, "", INDEX(지갑!$C$2:$C$1048576,MATCH($N1504&amp;O1504,지갑!$J$2:$J$1048576,0))),"")</f>
        <v>FTX</v>
      </c>
      <c r="R1504" s="6" t="str">
        <f>IF(ISBLANK(N1504)=FALSE,IF(ISERROR(INDEX(지갑!$D$2:$D$1048576,MATCH($N1504&amp;O1504,지갑!$J$2:$J$1048576,0))) = TRUE, "", INDEX(지갑!$D$2:$D$1048576,MATCH($N1504&amp;O1504,지갑!$J$2:$J$1048576,0))),"")</f>
        <v>Peertec</v>
      </c>
      <c r="S1504" s="6" t="s">
        <v>3322</v>
      </c>
      <c r="T1504" s="52">
        <v>44616.555185185185</v>
      </c>
      <c r="U1504" s="2" t="str">
        <f t="shared" si="118"/>
        <v>2022-02-24</v>
      </c>
    </row>
    <row r="1505" spans="1:21">
      <c r="A1505" s="5" t="s">
        <v>3</v>
      </c>
      <c r="B1505" s="5" t="s">
        <v>67</v>
      </c>
      <c r="C1505" s="5" t="s">
        <v>24</v>
      </c>
      <c r="D1505" s="2" t="str">
        <f>'(참고) Index'!$E$9</f>
        <v>Main</v>
      </c>
      <c r="E1505" s="5">
        <v>10012</v>
      </c>
      <c r="F1505" s="2" t="str">
        <f t="shared" si="119"/>
        <v>ATOM</v>
      </c>
      <c r="G1505" s="2" t="str">
        <f>IF(INDEX(지갑!$H:$H,MATCH(A1505&amp;B1505&amp;C1505&amp;D1505&amp;E1505&amp;F1505&amp;H1505,지갑!$K:$K,0))=0, "",INDEX(지갑!$H:$H,MATCH(A1505&amp;B1505&amp;C1505&amp;D1505&amp;E1505&amp;F1505&amp;H1505,지갑!$K:$K,0)))</f>
        <v>cosmos15v50ymp6n5dn73erkqtmq0u8adpl8d3ujv2e74</v>
      </c>
      <c r="H1505" s="5">
        <v>101230448</v>
      </c>
      <c r="K1505" s="6" t="s">
        <v>70</v>
      </c>
      <c r="L1505" s="6" t="s">
        <v>70</v>
      </c>
      <c r="M1505" s="9">
        <v>202.995</v>
      </c>
      <c r="N1505" s="6" t="s">
        <v>240</v>
      </c>
      <c r="O1505" s="6" t="s">
        <v>72</v>
      </c>
      <c r="P1505" s="6" t="str">
        <f>IF(ISBLANK(N1505)=FALSE,IF(ISERROR(INDEX(지갑!$B$2:$B$1048576,MATCH($N1505&amp;O1505,지갑!$J$2:$J$1048576,0))) = TRUE, "", INDEX(지갑!$B$2:$B$1048576,MATCH($N1505&amp;O1505,지갑!$J$2:$J$1048576,0))),"")</f>
        <v>exchange</v>
      </c>
      <c r="Q1505" s="6" t="str">
        <f>IF(ISBLANK(N1505)=FALSE,IF(ISERROR(INDEX(지갑!$C$2:$C$1048576,MATCH($N1505&amp;O1505,지갑!$J$2:$J$1048576,0))) = TRUE, "", INDEX(지갑!$C$2:$C$1048576,MATCH($N1505&amp;O1505,지갑!$J$2:$J$1048576,0))),"")</f>
        <v>Upbit</v>
      </c>
      <c r="R1505" s="6" t="str">
        <f>IF(ISBLANK(N1505)=FALSE,IF(ISERROR(INDEX(지갑!$D$2:$D$1048576,MATCH($N1505&amp;O1505,지갑!$J$2:$J$1048576,0))) = TRUE, "", INDEX(지갑!$D$2:$D$1048576,MATCH($N1505&amp;O1505,지갑!$J$2:$J$1048576,0))),"")</f>
        <v>용범</v>
      </c>
      <c r="S1505" s="6" t="s">
        <v>3323</v>
      </c>
      <c r="T1505" s="52">
        <v>44616.538773148146</v>
      </c>
      <c r="U1505" s="2" t="str">
        <f t="shared" si="118"/>
        <v>2022-02-24</v>
      </c>
    </row>
    <row r="1506" spans="1:21">
      <c r="A1506" s="5" t="s">
        <v>3</v>
      </c>
      <c r="B1506" s="5" t="s">
        <v>67</v>
      </c>
      <c r="C1506" s="5" t="s">
        <v>24</v>
      </c>
      <c r="D1506" s="2" t="str">
        <f>'(참고) Index'!$E$9</f>
        <v>Main</v>
      </c>
      <c r="E1506" s="5">
        <v>10012</v>
      </c>
      <c r="F1506" s="2" t="str">
        <f t="shared" si="119"/>
        <v>XRP</v>
      </c>
      <c r="G1506" s="2" t="str">
        <f>IF(INDEX(지갑!$H:$H,MATCH(A1506&amp;B1506&amp;C1506&amp;D1506&amp;E1506&amp;F1506&amp;H1506,지갑!$K:$K,0))=0, "",INDEX(지갑!$H:$H,MATCH(A1506&amp;B1506&amp;C1506&amp;D1506&amp;E1506&amp;F1506&amp;H1506,지갑!$K:$K,0)))</f>
        <v>rEb8TK3gBgk5auZkwc6sHnwrGVJH8DuaLh</v>
      </c>
      <c r="H1506" s="5">
        <v>105711647</v>
      </c>
      <c r="K1506" s="6" t="s">
        <v>10</v>
      </c>
      <c r="L1506" s="6" t="s">
        <v>10</v>
      </c>
      <c r="M1506" s="9">
        <v>8070</v>
      </c>
      <c r="N1506" s="6" t="s">
        <v>73</v>
      </c>
      <c r="O1506" s="6">
        <v>531897458</v>
      </c>
      <c r="P1506" s="6" t="str">
        <f>IF(ISBLANK(N1506)=FALSE,IF(ISERROR(INDEX(지갑!$B$2:$B$1048576,MATCH($N1506&amp;O1506,지갑!$J$2:$J$1048576,0))) = TRUE, "", INDEX(지갑!$B$2:$B$1048576,MATCH($N1506&amp;O1506,지갑!$J$2:$J$1048576,0))),"")</f>
        <v>exchange</v>
      </c>
      <c r="Q1506" s="6" t="str">
        <f>IF(ISBLANK(N1506)=FALSE,IF(ISERROR(INDEX(지갑!$C$2:$C$1048576,MATCH($N1506&amp;O1506,지갑!$J$2:$J$1048576,0))) = TRUE, "", INDEX(지갑!$C$2:$C$1048576,MATCH($N1506&amp;O1506,지갑!$J$2:$J$1048576,0))),"")</f>
        <v>Binance</v>
      </c>
      <c r="R1506" s="6" t="str">
        <f>IF(ISBLANK(N1506)=FALSE,IF(ISERROR(INDEX(지갑!$D$2:$D$1048576,MATCH($N1506&amp;O1506,지갑!$J$2:$J$1048576,0))) = TRUE, "", INDEX(지갑!$D$2:$D$1048576,MATCH($N1506&amp;O1506,지갑!$J$2:$J$1048576,0))),"")</f>
        <v>BBRICK</v>
      </c>
      <c r="S1506" s="6" t="s">
        <v>3324</v>
      </c>
      <c r="T1506" s="52">
        <v>44616.535300925927</v>
      </c>
      <c r="U1506" s="2" t="str">
        <f t="shared" si="118"/>
        <v>2022-02-24</v>
      </c>
    </row>
    <row r="1507" spans="1:21">
      <c r="A1507" s="5" t="s">
        <v>3</v>
      </c>
      <c r="B1507" s="5" t="s">
        <v>67</v>
      </c>
      <c r="C1507" s="5" t="s">
        <v>24</v>
      </c>
      <c r="D1507" s="2" t="str">
        <f>'(참고) Index'!$E$9</f>
        <v>Main</v>
      </c>
      <c r="E1507" s="5">
        <v>10012</v>
      </c>
      <c r="F1507" s="2" t="str">
        <f t="shared" si="119"/>
        <v>XRP</v>
      </c>
      <c r="G1507" s="2" t="str">
        <f>IF(INDEX(지갑!$H:$H,MATCH(A1507&amp;B1507&amp;C1507&amp;D1507&amp;E1507&amp;F1507&amp;H1507,지갑!$K:$K,0))=0, "",INDEX(지갑!$H:$H,MATCH(A1507&amp;B1507&amp;C1507&amp;D1507&amp;E1507&amp;F1507&amp;H1507,지갑!$K:$K,0)))</f>
        <v>rEb8TK3gBgk5auZkwc6sHnwrGVJH8DuaLh</v>
      </c>
      <c r="H1507" s="5">
        <v>105711647</v>
      </c>
      <c r="K1507" s="6" t="s">
        <v>10</v>
      </c>
      <c r="L1507" s="6" t="s">
        <v>10</v>
      </c>
      <c r="M1507" s="9">
        <v>8069.75</v>
      </c>
      <c r="N1507" s="6" t="s">
        <v>243</v>
      </c>
      <c r="O1507" s="6">
        <v>2928323236</v>
      </c>
      <c r="P1507" s="6" t="str">
        <f>IF(ISBLANK(N1507)=FALSE,IF(ISERROR(INDEX(지갑!$B$2:$B$1048576,MATCH($N1507&amp;O1507,지갑!$J$2:$J$1048576,0))) = TRUE, "", INDEX(지갑!$B$2:$B$1048576,MATCH($N1507&amp;O1507,지갑!$J$2:$J$1048576,0))),"")</f>
        <v>exchange</v>
      </c>
      <c r="Q1507" s="6" t="str">
        <f>IF(ISBLANK(N1507)=FALSE,IF(ISERROR(INDEX(지갑!$C$2:$C$1048576,MATCH($N1507&amp;O1507,지갑!$J$2:$J$1048576,0))) = TRUE, "", INDEX(지갑!$C$2:$C$1048576,MATCH($N1507&amp;O1507,지갑!$J$2:$J$1048576,0))),"")</f>
        <v>Upbit</v>
      </c>
      <c r="R1507" s="6" t="str">
        <f>IF(ISBLANK(N1507)=FALSE,IF(ISERROR(INDEX(지갑!$D$2:$D$1048576,MATCH($N1507&amp;O1507,지갑!$J$2:$J$1048576,0))) = TRUE, "", INDEX(지갑!$D$2:$D$1048576,MATCH($N1507&amp;O1507,지갑!$J$2:$J$1048576,0))),"")</f>
        <v>용범</v>
      </c>
      <c r="S1507" s="6" t="s">
        <v>2533</v>
      </c>
      <c r="T1507" s="52">
        <v>44616.533900462964</v>
      </c>
      <c r="U1507" s="2" t="str">
        <f t="shared" si="118"/>
        <v>2022-02-24</v>
      </c>
    </row>
    <row r="1508" spans="1:21">
      <c r="A1508" s="5" t="s">
        <v>3</v>
      </c>
      <c r="B1508" s="5" t="s">
        <v>67</v>
      </c>
      <c r="C1508" s="5" t="s">
        <v>24</v>
      </c>
      <c r="D1508" s="2" t="str">
        <f>'(참고) Index'!$E$9</f>
        <v>Main</v>
      </c>
      <c r="E1508" s="5">
        <v>10012</v>
      </c>
      <c r="F1508" s="2" t="str">
        <f t="shared" si="119"/>
        <v>MATIC</v>
      </c>
      <c r="G1508" s="2" t="e">
        <f>IF(INDEX(지갑!$H:$H,MATCH(A1508&amp;B1508&amp;C1508&amp;D1508&amp;E1508&amp;F1508&amp;H1508,지갑!$K:$K,0))=0, "",INDEX(지갑!$H:$H,MATCH(A1508&amp;B1508&amp;C1508&amp;D1508&amp;E1508&amp;F1508&amp;H1508,지갑!$K:$K,0)))</f>
        <v>#N/A</v>
      </c>
      <c r="K1508" s="6" t="s">
        <v>103</v>
      </c>
      <c r="L1508" s="6" t="s">
        <v>11</v>
      </c>
      <c r="M1508" s="9">
        <v>49621.644010000004</v>
      </c>
      <c r="N1508" s="6" t="s">
        <v>1179</v>
      </c>
      <c r="P1508" s="6" t="str">
        <f>IF(ISBLANK(N1508)=FALSE,IF(ISERROR(INDEX(지갑!$B$2:$B$1048576,MATCH($N1508&amp;O1508,지갑!$J$2:$J$1048576,0))) = TRUE, "", INDEX(지갑!$B$2:$B$1048576,MATCH($N1508&amp;O1508,지갑!$J$2:$J$1048576,0))),"")</f>
        <v>exchange</v>
      </c>
      <c r="Q1508" s="6" t="str">
        <f>IF(ISBLANK(N1508)=FALSE,IF(ISERROR(INDEX(지갑!$C$2:$C$1048576,MATCH($N1508&amp;O1508,지갑!$J$2:$J$1048576,0))) = TRUE, "", INDEX(지갑!$C$2:$C$1048576,MATCH($N1508&amp;O1508,지갑!$J$2:$J$1048576,0))),"")</f>
        <v>Gopax</v>
      </c>
      <c r="R1508" s="6" t="str">
        <f>IF(ISBLANK(N1508)=FALSE,IF(ISERROR(INDEX(지갑!$D$2:$D$1048576,MATCH($N1508&amp;O1508,지갑!$J$2:$J$1048576,0))) = TRUE, "", INDEX(지갑!$D$2:$D$1048576,MATCH($N1508&amp;O1508,지갑!$J$2:$J$1048576,0))),"")</f>
        <v>Gopax</v>
      </c>
      <c r="S1508" s="6" t="s">
        <v>3325</v>
      </c>
      <c r="T1508" s="52">
        <v>44616.428495370368</v>
      </c>
      <c r="U1508" s="2" t="str">
        <f t="shared" si="118"/>
        <v>2022-02-24</v>
      </c>
    </row>
    <row r="1509" spans="1:21">
      <c r="A1509" s="5" t="s">
        <v>3</v>
      </c>
      <c r="B1509" s="5" t="s">
        <v>67</v>
      </c>
      <c r="C1509" s="5" t="s">
        <v>24</v>
      </c>
      <c r="D1509" s="2" t="str">
        <f>'(참고) Index'!$E$9</f>
        <v>Main</v>
      </c>
      <c r="E1509" s="5">
        <v>10012</v>
      </c>
      <c r="F1509" s="2" t="str">
        <f t="shared" si="119"/>
        <v>KLAY</v>
      </c>
      <c r="G1509" s="2" t="str">
        <f>IF(INDEX(지갑!$H:$H,MATCH(A1509&amp;B1509&amp;C1509&amp;D1509&amp;E1509&amp;F1509&amp;H1509,지갑!$K:$K,0))=0, "",INDEX(지갑!$H:$H,MATCH(A1509&amp;B1509&amp;C1509&amp;D1509&amp;E1509&amp;F1509&amp;H1509,지갑!$K:$K,0)))</f>
        <v>0x5d6fcf22aa4e4ff8da0abe329392e7c5306d22f3</v>
      </c>
      <c r="K1509" s="6" t="s">
        <v>75</v>
      </c>
      <c r="L1509" s="6" t="s">
        <v>75</v>
      </c>
      <c r="M1509" s="9">
        <v>10</v>
      </c>
      <c r="N1509" s="6" t="s">
        <v>3128</v>
      </c>
      <c r="P1509" s="6" t="str">
        <f>IF(ISBLANK(N1509)=FALSE,IF(ISERROR(INDEX(지갑!$B$2:$B$1048576,MATCH($N1509&amp;O1509,지갑!$J$2:$J$1048576,0))) = TRUE, "", INDEX(지갑!$B$2:$B$1048576,MATCH($N1509&amp;O1509,지갑!$J$2:$J$1048576,0))),"")</f>
        <v>Wallet</v>
      </c>
      <c r="Q1509" s="6" t="str">
        <f>IF(ISBLANK(N1509)=FALSE,IF(ISERROR(INDEX(지갑!$C$2:$C$1048576,MATCH($N1509&amp;O1509,지갑!$J$2:$J$1048576,0))) = TRUE, "", INDEX(지갑!$C$2:$C$1048576,MATCH($N1509&amp;O1509,지갑!$J$2:$J$1048576,0))),"")</f>
        <v>미확인</v>
      </c>
      <c r="R1509" s="6" t="str">
        <f>IF(ISBLANK(N1509)=FALSE,IF(ISERROR(INDEX(지갑!$D$2:$D$1048576,MATCH($N1509&amp;O1509,지갑!$J$2:$J$1048576,0))) = TRUE, "", INDEX(지갑!$D$2:$D$1048576,MATCH($N1509&amp;O1509,지갑!$J$2:$J$1048576,0))),"")</f>
        <v>미확인</v>
      </c>
      <c r="S1509" s="6" t="s">
        <v>3326</v>
      </c>
      <c r="T1509" s="52">
        <v>44615.724918981483</v>
      </c>
      <c r="U1509" s="2" t="str">
        <f t="shared" si="118"/>
        <v>2022-02-23</v>
      </c>
    </row>
    <row r="1510" spans="1:21">
      <c r="A1510" s="5" t="s">
        <v>3</v>
      </c>
      <c r="B1510" s="5" t="s">
        <v>67</v>
      </c>
      <c r="C1510" s="5" t="s">
        <v>24</v>
      </c>
      <c r="D1510" s="2" t="str">
        <f>'(참고) Index'!$E$9</f>
        <v>Main</v>
      </c>
      <c r="E1510" s="5">
        <v>10012</v>
      </c>
      <c r="F1510" s="2" t="str">
        <f t="shared" si="119"/>
        <v>XRP</v>
      </c>
      <c r="G1510" s="2" t="str">
        <f>IF(INDEX(지갑!$H:$H,MATCH(A1510&amp;B1510&amp;C1510&amp;D1510&amp;E1510&amp;F1510&amp;H1510,지갑!$K:$K,0))=0, "",INDEX(지갑!$H:$H,MATCH(A1510&amp;B1510&amp;C1510&amp;D1510&amp;E1510&amp;F1510&amp;H1510,지갑!$K:$K,0)))</f>
        <v>rEb8TK3gBgk5auZkwc6sHnwrGVJH8DuaLh</v>
      </c>
      <c r="H1510" s="5">
        <v>105711647</v>
      </c>
      <c r="K1510" s="6" t="s">
        <v>10</v>
      </c>
      <c r="L1510" s="6" t="s">
        <v>10</v>
      </c>
      <c r="M1510" s="9">
        <v>9949.75</v>
      </c>
      <c r="N1510" s="6" t="s">
        <v>243</v>
      </c>
      <c r="O1510" s="6">
        <v>2928323236</v>
      </c>
      <c r="P1510" s="6" t="str">
        <f>IF(ISBLANK(N1510)=FALSE,IF(ISERROR(INDEX(지갑!$B$2:$B$1048576,MATCH($N1510&amp;O1510,지갑!$J$2:$J$1048576,0))) = TRUE, "", INDEX(지갑!$B$2:$B$1048576,MATCH($N1510&amp;O1510,지갑!$J$2:$J$1048576,0))),"")</f>
        <v>exchange</v>
      </c>
      <c r="Q1510" s="6" t="str">
        <f>IF(ISBLANK(N1510)=FALSE,IF(ISERROR(INDEX(지갑!$C$2:$C$1048576,MATCH($N1510&amp;O1510,지갑!$J$2:$J$1048576,0))) = TRUE, "", INDEX(지갑!$C$2:$C$1048576,MATCH($N1510&amp;O1510,지갑!$J$2:$J$1048576,0))),"")</f>
        <v>Upbit</v>
      </c>
      <c r="R1510" s="6" t="str">
        <f>IF(ISBLANK(N1510)=FALSE,IF(ISERROR(INDEX(지갑!$D$2:$D$1048576,MATCH($N1510&amp;O1510,지갑!$J$2:$J$1048576,0))) = TRUE, "", INDEX(지갑!$D$2:$D$1048576,MATCH($N1510&amp;O1510,지갑!$J$2:$J$1048576,0))),"")</f>
        <v>용범</v>
      </c>
      <c r="S1510" s="6" t="s">
        <v>2534</v>
      </c>
      <c r="T1510" s="52">
        <v>44615.715208333335</v>
      </c>
      <c r="U1510" s="2" t="str">
        <f t="shared" si="118"/>
        <v>2022-02-23</v>
      </c>
    </row>
    <row r="1511" spans="1:21">
      <c r="A1511" s="5" t="s">
        <v>3</v>
      </c>
      <c r="B1511" s="5" t="s">
        <v>67</v>
      </c>
      <c r="C1511" s="5" t="s">
        <v>24</v>
      </c>
      <c r="D1511" s="2" t="str">
        <f>'(참고) Index'!$E$9</f>
        <v>Main</v>
      </c>
      <c r="E1511" s="5">
        <v>10012</v>
      </c>
      <c r="F1511" s="2" t="str">
        <f t="shared" si="119"/>
        <v>XRP</v>
      </c>
      <c r="G1511" s="2" t="str">
        <f>IF(INDEX(지갑!$H:$H,MATCH(A1511&amp;B1511&amp;C1511&amp;D1511&amp;E1511&amp;F1511&amp;H1511,지갑!$K:$K,0))=0, "",INDEX(지갑!$H:$H,MATCH(A1511&amp;B1511&amp;C1511&amp;D1511&amp;E1511&amp;F1511&amp;H1511,지갑!$K:$K,0)))</f>
        <v>rEb8TK3gBgk5auZkwc6sHnwrGVJH8DuaLh</v>
      </c>
      <c r="H1511" s="5">
        <v>105711647</v>
      </c>
      <c r="K1511" s="6" t="s">
        <v>10</v>
      </c>
      <c r="L1511" s="6" t="s">
        <v>10</v>
      </c>
      <c r="M1511" s="9">
        <v>49.75</v>
      </c>
      <c r="N1511" s="6" t="s">
        <v>243</v>
      </c>
      <c r="O1511" s="6">
        <v>2928323236</v>
      </c>
      <c r="P1511" s="6" t="str">
        <f>IF(ISBLANK(N1511)=FALSE,IF(ISERROR(INDEX(지갑!$B$2:$B$1048576,MATCH($N1511&amp;O1511,지갑!$J$2:$J$1048576,0))) = TRUE, "", INDEX(지갑!$B$2:$B$1048576,MATCH($N1511&amp;O1511,지갑!$J$2:$J$1048576,0))),"")</f>
        <v>exchange</v>
      </c>
      <c r="Q1511" s="6" t="str">
        <f>IF(ISBLANK(N1511)=FALSE,IF(ISERROR(INDEX(지갑!$C$2:$C$1048576,MATCH($N1511&amp;O1511,지갑!$J$2:$J$1048576,0))) = TRUE, "", INDEX(지갑!$C$2:$C$1048576,MATCH($N1511&amp;O1511,지갑!$J$2:$J$1048576,0))),"")</f>
        <v>Upbit</v>
      </c>
      <c r="R1511" s="6" t="str">
        <f>IF(ISBLANK(N1511)=FALSE,IF(ISERROR(INDEX(지갑!$D$2:$D$1048576,MATCH($N1511&amp;O1511,지갑!$J$2:$J$1048576,0))) = TRUE, "", INDEX(지갑!$D$2:$D$1048576,MATCH($N1511&amp;O1511,지갑!$J$2:$J$1048576,0))),"")</f>
        <v>용범</v>
      </c>
      <c r="S1511" s="6" t="s">
        <v>2535</v>
      </c>
      <c r="T1511" s="52">
        <v>44615.710694444446</v>
      </c>
      <c r="U1511" s="2" t="str">
        <f t="shared" si="118"/>
        <v>2022-02-23</v>
      </c>
    </row>
    <row r="1512" spans="1:21">
      <c r="A1512" s="5" t="s">
        <v>3</v>
      </c>
      <c r="B1512" s="5" t="s">
        <v>67</v>
      </c>
      <c r="C1512" s="5" t="s">
        <v>24</v>
      </c>
      <c r="D1512" s="2" t="str">
        <f>'(참고) Index'!$E$9</f>
        <v>Main</v>
      </c>
      <c r="E1512" s="5">
        <v>10012</v>
      </c>
      <c r="F1512" s="2" t="str">
        <f t="shared" si="119"/>
        <v>BTC</v>
      </c>
      <c r="G1512" s="2" t="str">
        <f>IF(INDEX(지갑!$H:$H,MATCH(A1512&amp;B1512&amp;C1512&amp;D1512&amp;E1512&amp;F1512&amp;H1512,지갑!$K:$K,0))=0, "",INDEX(지갑!$H:$H,MATCH(A1512&amp;B1512&amp;C1512&amp;D1512&amp;E1512&amp;F1512&amp;H1512,지갑!$K:$K,0)))</f>
        <v>19SK9LWSXLdmwPxvjPgvUrdaPhaPS6LaNu</v>
      </c>
      <c r="K1512" s="6" t="s">
        <v>9</v>
      </c>
      <c r="L1512" s="6" t="s">
        <v>9</v>
      </c>
      <c r="M1512" s="9">
        <v>0.99950000000000006</v>
      </c>
      <c r="N1512" s="6" t="s">
        <v>1383</v>
      </c>
      <c r="P1512" s="6" t="str">
        <f>IF(ISBLANK(N1512)=FALSE,IF(ISERROR(INDEX(지갑!$B$2:$B$1048576,MATCH($N1512&amp;O1512,지갑!$J$2:$J$1048576,0))) = TRUE, "", INDEX(지갑!$B$2:$B$1048576,MATCH($N1512&amp;O1512,지갑!$J$2:$J$1048576,0))),"")</f>
        <v/>
      </c>
      <c r="Q1512" s="6" t="str">
        <f>IF(ISBLANK(N1512)=FALSE,IF(ISERROR(INDEX(지갑!$C$2:$C$1048576,MATCH($N1512&amp;O1512,지갑!$J$2:$J$1048576,0))) = TRUE, "", INDEX(지갑!$C$2:$C$1048576,MATCH($N1512&amp;O1512,지갑!$J$2:$J$1048576,0))),"")</f>
        <v/>
      </c>
      <c r="R1512" s="6" t="str">
        <f>IF(ISBLANK(N1512)=FALSE,IF(ISERROR(INDEX(지갑!$D$2:$D$1048576,MATCH($N1512&amp;O1512,지갑!$J$2:$J$1048576,0))) = TRUE, "", INDEX(지갑!$D$2:$D$1048576,MATCH($N1512&amp;O1512,지갑!$J$2:$J$1048576,0))),"")</f>
        <v/>
      </c>
      <c r="S1512" s="6" t="s">
        <v>3327</v>
      </c>
      <c r="T1512" s="52">
        <v>44615.48777777778</v>
      </c>
      <c r="U1512" s="2" t="str">
        <f t="shared" si="118"/>
        <v>2022-02-23</v>
      </c>
    </row>
    <row r="1513" spans="1:21">
      <c r="A1513" s="5" t="s">
        <v>3</v>
      </c>
      <c r="B1513" s="5" t="s">
        <v>67</v>
      </c>
      <c r="C1513" s="5" t="s">
        <v>24</v>
      </c>
      <c r="D1513" s="2" t="str">
        <f>'(참고) Index'!$E$9</f>
        <v>Main</v>
      </c>
      <c r="E1513" s="5">
        <v>10012</v>
      </c>
      <c r="F1513" s="2" t="str">
        <f t="shared" si="119"/>
        <v>XRP</v>
      </c>
      <c r="G1513" s="2" t="str">
        <f>IF(INDEX(지갑!$H:$H,MATCH(A1513&amp;B1513&amp;C1513&amp;D1513&amp;E1513&amp;F1513&amp;H1513,지갑!$K:$K,0))=0, "",INDEX(지갑!$H:$H,MATCH(A1513&amp;B1513&amp;C1513&amp;D1513&amp;E1513&amp;F1513&amp;H1513,지갑!$K:$K,0)))</f>
        <v>rEb8TK3gBgk5auZkwc6sHnwrGVJH8DuaLh</v>
      </c>
      <c r="H1513" s="5">
        <v>105711647</v>
      </c>
      <c r="K1513" s="6" t="s">
        <v>10</v>
      </c>
      <c r="L1513" s="6" t="s">
        <v>10</v>
      </c>
      <c r="M1513" s="9">
        <v>9999</v>
      </c>
      <c r="N1513" s="6" t="s">
        <v>73</v>
      </c>
      <c r="O1513" s="6">
        <v>531897458</v>
      </c>
      <c r="P1513" s="6" t="str">
        <f>IF(ISBLANK(N1513)=FALSE,IF(ISERROR(INDEX(지갑!$B$2:$B$1048576,MATCH($N1513&amp;O1513,지갑!$J$2:$J$1048576,0))) = TRUE, "", INDEX(지갑!$B$2:$B$1048576,MATCH($N1513&amp;O1513,지갑!$J$2:$J$1048576,0))),"")</f>
        <v>exchange</v>
      </c>
      <c r="Q1513" s="6" t="str">
        <f>IF(ISBLANK(N1513)=FALSE,IF(ISERROR(INDEX(지갑!$C$2:$C$1048576,MATCH($N1513&amp;O1513,지갑!$J$2:$J$1048576,0))) = TRUE, "", INDEX(지갑!$C$2:$C$1048576,MATCH($N1513&amp;O1513,지갑!$J$2:$J$1048576,0))),"")</f>
        <v>Binance</v>
      </c>
      <c r="R1513" s="6" t="str">
        <f>IF(ISBLANK(N1513)=FALSE,IF(ISERROR(INDEX(지갑!$D$2:$D$1048576,MATCH($N1513&amp;O1513,지갑!$J$2:$J$1048576,0))) = TRUE, "", INDEX(지갑!$D$2:$D$1048576,MATCH($N1513&amp;O1513,지갑!$J$2:$J$1048576,0))),"")</f>
        <v>BBRICK</v>
      </c>
      <c r="S1513" s="6" t="s">
        <v>3328</v>
      </c>
      <c r="T1513" s="52">
        <v>44614.715624999997</v>
      </c>
      <c r="U1513" s="2" t="str">
        <f t="shared" si="118"/>
        <v>2022-02-22</v>
      </c>
    </row>
    <row r="1514" spans="1:21">
      <c r="A1514" s="5" t="s">
        <v>3</v>
      </c>
      <c r="B1514" s="5" t="s">
        <v>67</v>
      </c>
      <c r="C1514" s="5" t="s">
        <v>24</v>
      </c>
      <c r="D1514" s="2" t="str">
        <f>'(참고) Index'!$E$9</f>
        <v>Main</v>
      </c>
      <c r="E1514" s="5">
        <v>10012</v>
      </c>
      <c r="F1514" s="2" t="str">
        <f t="shared" si="119"/>
        <v>XRP</v>
      </c>
      <c r="G1514" s="2" t="str">
        <f>IF(INDEX(지갑!$H:$H,MATCH(A1514&amp;B1514&amp;C1514&amp;D1514&amp;E1514&amp;F1514&amp;H1514,지갑!$K:$K,0))=0, "",INDEX(지갑!$H:$H,MATCH(A1514&amp;B1514&amp;C1514&amp;D1514&amp;E1514&amp;F1514&amp;H1514,지갑!$K:$K,0)))</f>
        <v>rEb8TK3gBgk5auZkwc6sHnwrGVJH8DuaLh</v>
      </c>
      <c r="H1514" s="5">
        <v>105711647</v>
      </c>
      <c r="K1514" s="6" t="s">
        <v>10</v>
      </c>
      <c r="L1514" s="6" t="s">
        <v>10</v>
      </c>
      <c r="M1514" s="9">
        <v>1</v>
      </c>
      <c r="N1514" s="6" t="s">
        <v>73</v>
      </c>
      <c r="O1514" s="6">
        <v>531897458</v>
      </c>
      <c r="P1514" s="6" t="str">
        <f>IF(ISBLANK(N1514)=FALSE,IF(ISERROR(INDEX(지갑!$B$2:$B$1048576,MATCH($N1514&amp;O1514,지갑!$J$2:$J$1048576,0))) = TRUE, "", INDEX(지갑!$B$2:$B$1048576,MATCH($N1514&amp;O1514,지갑!$J$2:$J$1048576,0))),"")</f>
        <v>exchange</v>
      </c>
      <c r="Q1514" s="6" t="str">
        <f>IF(ISBLANK(N1514)=FALSE,IF(ISERROR(INDEX(지갑!$C$2:$C$1048576,MATCH($N1514&amp;O1514,지갑!$J$2:$J$1048576,0))) = TRUE, "", INDEX(지갑!$C$2:$C$1048576,MATCH($N1514&amp;O1514,지갑!$J$2:$J$1048576,0))),"")</f>
        <v>Binance</v>
      </c>
      <c r="R1514" s="6" t="str">
        <f>IF(ISBLANK(N1514)=FALSE,IF(ISERROR(INDEX(지갑!$D$2:$D$1048576,MATCH($N1514&amp;O1514,지갑!$J$2:$J$1048576,0))) = TRUE, "", INDEX(지갑!$D$2:$D$1048576,MATCH($N1514&amp;O1514,지갑!$J$2:$J$1048576,0))),"")</f>
        <v>BBRICK</v>
      </c>
      <c r="S1514" s="6" t="s">
        <v>3329</v>
      </c>
      <c r="T1514" s="52">
        <v>44614.713888888888</v>
      </c>
      <c r="U1514" s="2" t="str">
        <f t="shared" si="118"/>
        <v>2022-02-22</v>
      </c>
    </row>
    <row r="1515" spans="1:21">
      <c r="A1515" s="5" t="s">
        <v>3</v>
      </c>
      <c r="B1515" s="5" t="s">
        <v>67</v>
      </c>
      <c r="C1515" s="5" t="s">
        <v>24</v>
      </c>
      <c r="D1515" s="2" t="str">
        <f>'(참고) Index'!$E$9</f>
        <v>Main</v>
      </c>
      <c r="E1515" s="5">
        <v>10012</v>
      </c>
      <c r="F1515" s="2" t="str">
        <f t="shared" si="119"/>
        <v>ATOM</v>
      </c>
      <c r="G1515" s="2" t="str">
        <f>IF(INDEX(지갑!$H:$H,MATCH(A1515&amp;B1515&amp;C1515&amp;D1515&amp;E1515&amp;F1515&amp;H1515,지갑!$K:$K,0))=0, "",INDEX(지갑!$H:$H,MATCH(A1515&amp;B1515&amp;C1515&amp;D1515&amp;E1515&amp;F1515&amp;H1515,지갑!$K:$K,0)))</f>
        <v>cosmos15v50ymp6n5dn73erkqtmq0u8adpl8d3ujv2e74</v>
      </c>
      <c r="H1515" s="5">
        <v>101230448</v>
      </c>
      <c r="K1515" s="6" t="s">
        <v>70</v>
      </c>
      <c r="L1515" s="6" t="s">
        <v>70</v>
      </c>
      <c r="M1515" s="9">
        <v>217</v>
      </c>
      <c r="N1515" s="6" t="s">
        <v>71</v>
      </c>
      <c r="O1515" s="6">
        <v>104932661</v>
      </c>
      <c r="P1515" s="6" t="str">
        <f>IF(ISBLANK(N1515)=FALSE,IF(ISERROR(INDEX(지갑!$B$2:$B$1048576,MATCH($N1515&amp;O1515,지갑!$J$2:$J$1048576,0))) = TRUE, "", INDEX(지갑!$B$2:$B$1048576,MATCH($N1515&amp;O1515,지갑!$J$2:$J$1048576,0))),"")</f>
        <v>exchange</v>
      </c>
      <c r="Q1515" s="6" t="str">
        <f>IF(ISBLANK(N1515)=FALSE,IF(ISERROR(INDEX(지갑!$C$2:$C$1048576,MATCH($N1515&amp;O1515,지갑!$J$2:$J$1048576,0))) = TRUE, "", INDEX(지갑!$C$2:$C$1048576,MATCH($N1515&amp;O1515,지갑!$J$2:$J$1048576,0))),"")</f>
        <v>Binance</v>
      </c>
      <c r="R1515" s="6" t="str">
        <f>IF(ISBLANK(N1515)=FALSE,IF(ISERROR(INDEX(지갑!$D$2:$D$1048576,MATCH($N1515&amp;O1515,지갑!$J$2:$J$1048576,0))) = TRUE, "", INDEX(지갑!$D$2:$D$1048576,MATCH($N1515&amp;O1515,지갑!$J$2:$J$1048576,0))),"")</f>
        <v>BBRICK</v>
      </c>
      <c r="S1515" s="6" t="s">
        <v>3330</v>
      </c>
      <c r="T1515" s="52">
        <v>44614.503784722219</v>
      </c>
      <c r="U1515" s="2" t="str">
        <f t="shared" si="118"/>
        <v>2022-02-22</v>
      </c>
    </row>
    <row r="1516" spans="1:21">
      <c r="A1516" s="5" t="s">
        <v>3</v>
      </c>
      <c r="B1516" s="5" t="s">
        <v>67</v>
      </c>
      <c r="C1516" s="5" t="s">
        <v>24</v>
      </c>
      <c r="D1516" s="2" t="str">
        <f>'(참고) Index'!$E$9</f>
        <v>Main</v>
      </c>
      <c r="E1516" s="5">
        <v>10012</v>
      </c>
      <c r="F1516" s="2" t="str">
        <f t="shared" si="119"/>
        <v>ETH</v>
      </c>
      <c r="G1516" s="2" t="str">
        <f>IF(INDEX(지갑!$H:$H,MATCH(A1516&amp;B1516&amp;C1516&amp;D1516&amp;E1516&amp;F1516&amp;H1516,지갑!$K:$K,0))=0, "",INDEX(지갑!$H:$H,MATCH(A1516&amp;B1516&amp;C1516&amp;D1516&amp;E1516&amp;F1516&amp;H1516,지갑!$K:$K,0)))</f>
        <v>0x5d6fcf22aa4e4ff8da0abe329392e7c5306d22f3</v>
      </c>
      <c r="K1516" s="6" t="s">
        <v>11</v>
      </c>
      <c r="L1516" s="6" t="s">
        <v>11</v>
      </c>
      <c r="M1516" s="9">
        <v>88</v>
      </c>
      <c r="N1516" s="6" t="s">
        <v>274</v>
      </c>
      <c r="P1516" s="6" t="str">
        <f>IF(ISBLANK(N1516)=FALSE,IF(ISERROR(INDEX(지갑!$B$2:$B$1048576,MATCH($N1516&amp;O1516,지갑!$J$2:$J$1048576,0))) = TRUE, "", INDEX(지갑!$B$2:$B$1048576,MATCH($N1516&amp;O1516,지갑!$J$2:$J$1048576,0))),"")</f>
        <v>exchange</v>
      </c>
      <c r="Q1516" s="6" t="str">
        <f>IF(ISBLANK(N1516)=FALSE,IF(ISERROR(INDEX(지갑!$C$2:$C$1048576,MATCH($N1516&amp;O1516,지갑!$J$2:$J$1048576,0))) = TRUE, "", INDEX(지갑!$C$2:$C$1048576,MATCH($N1516&amp;O1516,지갑!$J$2:$J$1048576,0))),"")</f>
        <v>Binance</v>
      </c>
      <c r="R1516" s="6" t="str">
        <f>IF(ISBLANK(N1516)=FALSE,IF(ISERROR(INDEX(지갑!$D$2:$D$1048576,MATCH($N1516&amp;O1516,지갑!$J$2:$J$1048576,0))) = TRUE, "", INDEX(지갑!$D$2:$D$1048576,MATCH($N1516&amp;O1516,지갑!$J$2:$J$1048576,0))),"")</f>
        <v>BBRICK</v>
      </c>
      <c r="S1516" s="6" t="s">
        <v>3331</v>
      </c>
      <c r="T1516" s="52">
        <v>44614.444224537037</v>
      </c>
      <c r="U1516" s="2" t="str">
        <f t="shared" si="118"/>
        <v>2022-02-22</v>
      </c>
    </row>
    <row r="1517" spans="1:21">
      <c r="A1517" s="5" t="s">
        <v>3</v>
      </c>
      <c r="B1517" s="5" t="s">
        <v>67</v>
      </c>
      <c r="C1517" s="5" t="s">
        <v>24</v>
      </c>
      <c r="D1517" s="2" t="str">
        <f>'(참고) Index'!$E$9</f>
        <v>Main</v>
      </c>
      <c r="E1517" s="5">
        <v>10012</v>
      </c>
      <c r="F1517" s="2" t="str">
        <f t="shared" si="119"/>
        <v>BTC</v>
      </c>
      <c r="G1517" s="2" t="str">
        <f>IF(INDEX(지갑!$H:$H,MATCH(A1517&amp;B1517&amp;C1517&amp;D1517&amp;E1517&amp;F1517&amp;H1517,지갑!$K:$K,0))=0, "",INDEX(지갑!$H:$H,MATCH(A1517&amp;B1517&amp;C1517&amp;D1517&amp;E1517&amp;F1517&amp;H1517,지갑!$K:$K,0)))</f>
        <v>19SK9LWSXLdmwPxvjPgvUrdaPhaPS6LaNu</v>
      </c>
      <c r="K1517" s="6" t="s">
        <v>9</v>
      </c>
      <c r="L1517" s="6" t="s">
        <v>9</v>
      </c>
      <c r="M1517" s="9">
        <v>10.999499999999999</v>
      </c>
      <c r="N1517" s="6" t="s">
        <v>280</v>
      </c>
      <c r="P1517" s="6" t="str">
        <f>IF(ISBLANK(N1517)=FALSE,IF(ISERROR(INDEX(지갑!$B$2:$B$1048576,MATCH($N1517&amp;O1517,지갑!$J$2:$J$1048576,0))) = TRUE, "", INDEX(지갑!$B$2:$B$1048576,MATCH($N1517&amp;O1517,지갑!$J$2:$J$1048576,0))),"")</f>
        <v>exchange</v>
      </c>
      <c r="Q1517" s="6" t="str">
        <f>IF(ISBLANK(N1517)=FALSE,IF(ISERROR(INDEX(지갑!$C$2:$C$1048576,MATCH($N1517&amp;O1517,지갑!$J$2:$J$1048576,0))) = TRUE, "", INDEX(지갑!$C$2:$C$1048576,MATCH($N1517&amp;O1517,지갑!$J$2:$J$1048576,0))),"")</f>
        <v>Upbit</v>
      </c>
      <c r="R1517" s="6" t="str">
        <f>IF(ISBLANK(N1517)=FALSE,IF(ISERROR(INDEX(지갑!$D$2:$D$1048576,MATCH($N1517&amp;O1517,지갑!$J$2:$J$1048576,0))) = TRUE, "", INDEX(지갑!$D$2:$D$1048576,MATCH($N1517&amp;O1517,지갑!$J$2:$J$1048576,0))),"")</f>
        <v>용범</v>
      </c>
      <c r="S1517" s="6" t="s">
        <v>2536</v>
      </c>
      <c r="T1517" s="52">
        <v>44613.935266203705</v>
      </c>
      <c r="U1517" s="2" t="str">
        <f t="shared" si="118"/>
        <v>2022-02-21</v>
      </c>
    </row>
    <row r="1518" spans="1:21">
      <c r="A1518" s="5" t="s">
        <v>3</v>
      </c>
      <c r="B1518" s="5" t="s">
        <v>67</v>
      </c>
      <c r="C1518" s="5" t="s">
        <v>24</v>
      </c>
      <c r="D1518" s="2" t="str">
        <f>'(참고) Index'!$E$9</f>
        <v>Main</v>
      </c>
      <c r="E1518" s="5">
        <v>10012</v>
      </c>
      <c r="F1518" s="2" t="str">
        <f t="shared" si="119"/>
        <v>ETH</v>
      </c>
      <c r="G1518" s="2" t="str">
        <f>IF(INDEX(지갑!$H:$H,MATCH(A1518&amp;B1518&amp;C1518&amp;D1518&amp;E1518&amp;F1518&amp;H1518,지갑!$K:$K,0))=0, "",INDEX(지갑!$H:$H,MATCH(A1518&amp;B1518&amp;C1518&amp;D1518&amp;E1518&amp;F1518&amp;H1518,지갑!$K:$K,0)))</f>
        <v>0x5d6fcf22aa4e4ff8da0abe329392e7c5306d22f3</v>
      </c>
      <c r="K1518" s="6" t="s">
        <v>11</v>
      </c>
      <c r="L1518" s="6" t="s">
        <v>11</v>
      </c>
      <c r="M1518" s="9">
        <v>819.99374999999998</v>
      </c>
      <c r="N1518" s="6" t="s">
        <v>26</v>
      </c>
      <c r="P1518" s="6" t="str">
        <f>IF(ISBLANK(N1518)=FALSE,IF(ISERROR(INDEX(지갑!$B$2:$B$1048576,MATCH($N1518&amp;O1518,지갑!$J$2:$J$1048576,0))) = TRUE, "", INDEX(지갑!$B$2:$B$1048576,MATCH($N1518&amp;O1518,지갑!$J$2:$J$1048576,0))),"")</f>
        <v>exchange</v>
      </c>
      <c r="Q1518" s="6" t="str">
        <f>IF(ISBLANK(N1518)=FALSE,IF(ISERROR(INDEX(지갑!$C$2:$C$1048576,MATCH($N1518&amp;O1518,지갑!$J$2:$J$1048576,0))) = TRUE, "", INDEX(지갑!$C$2:$C$1048576,MATCH($N1518&amp;O1518,지갑!$J$2:$J$1048576,0))),"")</f>
        <v>FTX</v>
      </c>
      <c r="R1518" s="6" t="str">
        <f>IF(ISBLANK(N1518)=FALSE,IF(ISERROR(INDEX(지갑!$D$2:$D$1048576,MATCH($N1518&amp;O1518,지갑!$J$2:$J$1048576,0))) = TRUE, "", INDEX(지갑!$D$2:$D$1048576,MATCH($N1518&amp;O1518,지갑!$J$2:$J$1048576,0))),"")</f>
        <v>BBRICK</v>
      </c>
      <c r="S1518" s="6" t="s">
        <v>2025</v>
      </c>
      <c r="T1518" s="52">
        <v>44613.932060185187</v>
      </c>
      <c r="U1518" s="2" t="str">
        <f t="shared" si="118"/>
        <v>2022-02-21</v>
      </c>
    </row>
    <row r="1519" spans="1:21">
      <c r="A1519" s="5" t="s">
        <v>3</v>
      </c>
      <c r="B1519" s="5" t="s">
        <v>67</v>
      </c>
      <c r="C1519" s="5" t="s">
        <v>24</v>
      </c>
      <c r="D1519" s="2" t="str">
        <f>'(참고) Index'!$E$9</f>
        <v>Main</v>
      </c>
      <c r="E1519" s="5">
        <v>10012</v>
      </c>
      <c r="F1519" s="2" t="str">
        <f t="shared" si="119"/>
        <v>ATOM</v>
      </c>
      <c r="G1519" s="2" t="str">
        <f>IF(INDEX(지갑!$H:$H,MATCH(A1519&amp;B1519&amp;C1519&amp;D1519&amp;E1519&amp;F1519&amp;H1519,지갑!$K:$K,0))=0, "",INDEX(지갑!$H:$H,MATCH(A1519&amp;B1519&amp;C1519&amp;D1519&amp;E1519&amp;F1519&amp;H1519,지갑!$K:$K,0)))</f>
        <v>cosmos15v50ymp6n5dn73erkqtmq0u8adpl8d3ujv2e74</v>
      </c>
      <c r="H1519" s="5">
        <v>101230448</v>
      </c>
      <c r="K1519" s="6" t="s">
        <v>70</v>
      </c>
      <c r="L1519" s="6" t="s">
        <v>70</v>
      </c>
      <c r="M1519" s="9">
        <v>212</v>
      </c>
      <c r="N1519" s="6" t="s">
        <v>71</v>
      </c>
      <c r="O1519" s="6">
        <v>104932661</v>
      </c>
      <c r="P1519" s="6" t="str">
        <f>IF(ISBLANK(N1519)=FALSE,IF(ISERROR(INDEX(지갑!$B$2:$B$1048576,MATCH($N1519&amp;O1519,지갑!$J$2:$J$1048576,0))) = TRUE, "", INDEX(지갑!$B$2:$B$1048576,MATCH($N1519&amp;O1519,지갑!$J$2:$J$1048576,0))),"")</f>
        <v>exchange</v>
      </c>
      <c r="Q1519" s="6" t="str">
        <f>IF(ISBLANK(N1519)=FALSE,IF(ISERROR(INDEX(지갑!$C$2:$C$1048576,MATCH($N1519&amp;O1519,지갑!$J$2:$J$1048576,0))) = TRUE, "", INDEX(지갑!$C$2:$C$1048576,MATCH($N1519&amp;O1519,지갑!$J$2:$J$1048576,0))),"")</f>
        <v>Binance</v>
      </c>
      <c r="R1519" s="6" t="str">
        <f>IF(ISBLANK(N1519)=FALSE,IF(ISERROR(INDEX(지갑!$D$2:$D$1048576,MATCH($N1519&amp;O1519,지갑!$J$2:$J$1048576,0))) = TRUE, "", INDEX(지갑!$D$2:$D$1048576,MATCH($N1519&amp;O1519,지갑!$J$2:$J$1048576,0))),"")</f>
        <v>BBRICK</v>
      </c>
      <c r="S1519" s="6" t="s">
        <v>3332</v>
      </c>
      <c r="T1519" s="52">
        <v>44613.555405092593</v>
      </c>
      <c r="U1519" s="2" t="str">
        <f t="shared" si="118"/>
        <v>2022-02-21</v>
      </c>
    </row>
    <row r="1520" spans="1:21">
      <c r="A1520" s="5" t="s">
        <v>3</v>
      </c>
      <c r="B1520" s="5" t="s">
        <v>67</v>
      </c>
      <c r="C1520" s="5" t="s">
        <v>24</v>
      </c>
      <c r="D1520" s="2" t="str">
        <f>'(참고) Index'!$E$9</f>
        <v>Main</v>
      </c>
      <c r="E1520" s="5">
        <v>10012</v>
      </c>
      <c r="F1520" s="2" t="str">
        <f t="shared" si="119"/>
        <v>ETH</v>
      </c>
      <c r="G1520" s="2" t="str">
        <f>IF(INDEX(지갑!$H:$H,MATCH(A1520&amp;B1520&amp;C1520&amp;D1520&amp;E1520&amp;F1520&amp;H1520,지갑!$K:$K,0))=0, "",INDEX(지갑!$H:$H,MATCH(A1520&amp;B1520&amp;C1520&amp;D1520&amp;E1520&amp;F1520&amp;H1520,지갑!$K:$K,0)))</f>
        <v>0x5d6fcf22aa4e4ff8da0abe329392e7c5306d22f3</v>
      </c>
      <c r="K1520" s="6" t="s">
        <v>11</v>
      </c>
      <c r="L1520" s="6" t="s">
        <v>179</v>
      </c>
      <c r="M1520" s="9">
        <v>249.99992700000001</v>
      </c>
      <c r="N1520" s="6" t="s">
        <v>199</v>
      </c>
      <c r="P1520" s="6" t="str">
        <f>IF(ISBLANK(N1520)=FALSE,IF(ISERROR(INDEX(지갑!$B$2:$B$1048576,MATCH($N1520&amp;O1520,지갑!$J$2:$J$1048576,0))) = TRUE, "", INDEX(지갑!$B$2:$B$1048576,MATCH($N1520&amp;O1520,지갑!$J$2:$J$1048576,0))),"")</f>
        <v>exchange</v>
      </c>
      <c r="Q1520" s="6" t="str">
        <f>IF(ISBLANK(N1520)=FALSE,IF(ISERROR(INDEX(지갑!$C$2:$C$1048576,MATCH($N1520&amp;O1520,지갑!$J$2:$J$1048576,0))) = TRUE, "", INDEX(지갑!$C$2:$C$1048576,MATCH($N1520&amp;O1520,지갑!$J$2:$J$1048576,0))),"")</f>
        <v>FTX</v>
      </c>
      <c r="R1520" s="6" t="str">
        <f>IF(ISBLANK(N1520)=FALSE,IF(ISERROR(INDEX(지갑!$D$2:$D$1048576,MATCH($N1520&amp;O1520,지갑!$J$2:$J$1048576,0))) = TRUE, "", INDEX(지갑!$D$2:$D$1048576,MATCH($N1520&amp;O1520,지갑!$J$2:$J$1048576,0))),"")</f>
        <v>Peertec</v>
      </c>
      <c r="S1520" s="6" t="s">
        <v>3333</v>
      </c>
      <c r="T1520" s="52">
        <v>44612.856886574074</v>
      </c>
      <c r="U1520" s="2" t="str">
        <f t="shared" si="118"/>
        <v>2022-02-20</v>
      </c>
    </row>
    <row r="1521" spans="1:21">
      <c r="A1521" s="5" t="s">
        <v>3</v>
      </c>
      <c r="B1521" s="5" t="s">
        <v>67</v>
      </c>
      <c r="C1521" s="5" t="s">
        <v>24</v>
      </c>
      <c r="D1521" s="2" t="str">
        <f>'(참고) Index'!$E$9</f>
        <v>Main</v>
      </c>
      <c r="E1521" s="5">
        <v>10012</v>
      </c>
      <c r="F1521" s="2" t="str">
        <f t="shared" si="119"/>
        <v>ETH</v>
      </c>
      <c r="G1521" s="2" t="str">
        <f>IF(INDEX(지갑!$H:$H,MATCH(A1521&amp;B1521&amp;C1521&amp;D1521&amp;E1521&amp;F1521&amp;H1521,지갑!$K:$K,0))=0, "",INDEX(지갑!$H:$H,MATCH(A1521&amp;B1521&amp;C1521&amp;D1521&amp;E1521&amp;F1521&amp;H1521,지갑!$K:$K,0)))</f>
        <v>0x5d6fcf22aa4e4ff8da0abe329392e7c5306d22f3</v>
      </c>
      <c r="K1521" s="6" t="s">
        <v>11</v>
      </c>
      <c r="L1521" s="6" t="s">
        <v>11</v>
      </c>
      <c r="M1521" s="9">
        <v>89</v>
      </c>
      <c r="N1521" s="6" t="s">
        <v>274</v>
      </c>
      <c r="P1521" s="6" t="str">
        <f>IF(ISBLANK(N1521)=FALSE,IF(ISERROR(INDEX(지갑!$B$2:$B$1048576,MATCH($N1521&amp;O1521,지갑!$J$2:$J$1048576,0))) = TRUE, "", INDEX(지갑!$B$2:$B$1048576,MATCH($N1521&amp;O1521,지갑!$J$2:$J$1048576,0))),"")</f>
        <v>exchange</v>
      </c>
      <c r="Q1521" s="6" t="str">
        <f>IF(ISBLANK(N1521)=FALSE,IF(ISERROR(INDEX(지갑!$C$2:$C$1048576,MATCH($N1521&amp;O1521,지갑!$J$2:$J$1048576,0))) = TRUE, "", INDEX(지갑!$C$2:$C$1048576,MATCH($N1521&amp;O1521,지갑!$J$2:$J$1048576,0))),"")</f>
        <v>Binance</v>
      </c>
      <c r="R1521" s="6" t="str">
        <f>IF(ISBLANK(N1521)=FALSE,IF(ISERROR(INDEX(지갑!$D$2:$D$1048576,MATCH($N1521&amp;O1521,지갑!$J$2:$J$1048576,0))) = TRUE, "", INDEX(지갑!$D$2:$D$1048576,MATCH($N1521&amp;O1521,지갑!$J$2:$J$1048576,0))),"")</f>
        <v>BBRICK</v>
      </c>
      <c r="S1521" s="6" t="s">
        <v>3334</v>
      </c>
      <c r="T1521" s="52">
        <v>44612.821099537039</v>
      </c>
      <c r="U1521" s="2" t="str">
        <f t="shared" si="118"/>
        <v>2022-02-20</v>
      </c>
    </row>
    <row r="1522" spans="1:21">
      <c r="A1522" s="5" t="s">
        <v>3</v>
      </c>
      <c r="B1522" s="5" t="s">
        <v>67</v>
      </c>
      <c r="C1522" s="5" t="s">
        <v>24</v>
      </c>
      <c r="D1522" s="2" t="str">
        <f>'(참고) Index'!$E$9</f>
        <v>Main</v>
      </c>
      <c r="E1522" s="5">
        <v>10012</v>
      </c>
      <c r="F1522" s="2" t="str">
        <f t="shared" si="119"/>
        <v>ATOM</v>
      </c>
      <c r="G1522" s="2" t="str">
        <f>IF(INDEX(지갑!$H:$H,MATCH(A1522&amp;B1522&amp;C1522&amp;D1522&amp;E1522&amp;F1522&amp;H1522,지갑!$K:$K,0))=0, "",INDEX(지갑!$H:$H,MATCH(A1522&amp;B1522&amp;C1522&amp;D1522&amp;E1522&amp;F1522&amp;H1522,지갑!$K:$K,0)))</f>
        <v>cosmos15v50ymp6n5dn73erkqtmq0u8adpl8d3ujv2e74</v>
      </c>
      <c r="H1522" s="5">
        <v>101230448</v>
      </c>
      <c r="K1522" s="6" t="s">
        <v>70</v>
      </c>
      <c r="L1522" s="6" t="s">
        <v>70</v>
      </c>
      <c r="M1522" s="9">
        <v>211.995</v>
      </c>
      <c r="N1522" s="6" t="s">
        <v>240</v>
      </c>
      <c r="O1522" s="6" t="s">
        <v>72</v>
      </c>
      <c r="P1522" s="6" t="str">
        <f>IF(ISBLANK(N1522)=FALSE,IF(ISERROR(INDEX(지갑!$B$2:$B$1048576,MATCH($N1522&amp;O1522,지갑!$J$2:$J$1048576,0))) = TRUE, "", INDEX(지갑!$B$2:$B$1048576,MATCH($N1522&amp;O1522,지갑!$J$2:$J$1048576,0))),"")</f>
        <v>exchange</v>
      </c>
      <c r="Q1522" s="6" t="str">
        <f>IF(ISBLANK(N1522)=FALSE,IF(ISERROR(INDEX(지갑!$C$2:$C$1048576,MATCH($N1522&amp;O1522,지갑!$J$2:$J$1048576,0))) = TRUE, "", INDEX(지갑!$C$2:$C$1048576,MATCH($N1522&amp;O1522,지갑!$J$2:$J$1048576,0))),"")</f>
        <v>Upbit</v>
      </c>
      <c r="R1522" s="6" t="str">
        <f>IF(ISBLANK(N1522)=FALSE,IF(ISERROR(INDEX(지갑!$D$2:$D$1048576,MATCH($N1522&amp;O1522,지갑!$J$2:$J$1048576,0))) = TRUE, "", INDEX(지갑!$D$2:$D$1048576,MATCH($N1522&amp;O1522,지갑!$J$2:$J$1048576,0))),"")</f>
        <v>용범</v>
      </c>
      <c r="S1522" s="6" t="s">
        <v>3335</v>
      </c>
      <c r="T1522" s="52">
        <v>44610.426053240742</v>
      </c>
      <c r="U1522" s="2" t="str">
        <f t="shared" si="118"/>
        <v>2022-02-18</v>
      </c>
    </row>
    <row r="1523" spans="1:21">
      <c r="A1523" s="5" t="s">
        <v>3</v>
      </c>
      <c r="B1523" s="5" t="s">
        <v>67</v>
      </c>
      <c r="C1523" s="5" t="s">
        <v>24</v>
      </c>
      <c r="D1523" s="2" t="str">
        <f>'(참고) Index'!$E$9</f>
        <v>Main</v>
      </c>
      <c r="E1523" s="5">
        <v>10012</v>
      </c>
      <c r="F1523" s="2" t="str">
        <f t="shared" si="119"/>
        <v>ATOM</v>
      </c>
      <c r="G1523" s="2" t="str">
        <f>IF(INDEX(지갑!$H:$H,MATCH(A1523&amp;B1523&amp;C1523&amp;D1523&amp;E1523&amp;F1523&amp;H1523,지갑!$K:$K,0))=0, "",INDEX(지갑!$H:$H,MATCH(A1523&amp;B1523&amp;C1523&amp;D1523&amp;E1523&amp;F1523&amp;H1523,지갑!$K:$K,0)))</f>
        <v>cosmos15v50ymp6n5dn73erkqtmq0u8adpl8d3ujv2e74</v>
      </c>
      <c r="H1523" s="5">
        <v>101230448</v>
      </c>
      <c r="K1523" s="6" t="s">
        <v>70</v>
      </c>
      <c r="L1523" s="6" t="s">
        <v>70</v>
      </c>
      <c r="M1523" s="9">
        <v>247.995</v>
      </c>
      <c r="N1523" s="6" t="s">
        <v>240</v>
      </c>
      <c r="O1523" s="6" t="s">
        <v>72</v>
      </c>
      <c r="P1523" s="6" t="str">
        <f>IF(ISBLANK(N1523)=FALSE,IF(ISERROR(INDEX(지갑!$B$2:$B$1048576,MATCH($N1523&amp;O1523,지갑!$J$2:$J$1048576,0))) = TRUE, "", INDEX(지갑!$B$2:$B$1048576,MATCH($N1523&amp;O1523,지갑!$J$2:$J$1048576,0))),"")</f>
        <v>exchange</v>
      </c>
      <c r="Q1523" s="6" t="str">
        <f>IF(ISBLANK(N1523)=FALSE,IF(ISERROR(INDEX(지갑!$C$2:$C$1048576,MATCH($N1523&amp;O1523,지갑!$J$2:$J$1048576,0))) = TRUE, "", INDEX(지갑!$C$2:$C$1048576,MATCH($N1523&amp;O1523,지갑!$J$2:$J$1048576,0))),"")</f>
        <v>Upbit</v>
      </c>
      <c r="R1523" s="6" t="str">
        <f>IF(ISBLANK(N1523)=FALSE,IF(ISERROR(INDEX(지갑!$D$2:$D$1048576,MATCH($N1523&amp;O1523,지갑!$J$2:$J$1048576,0))) = TRUE, "", INDEX(지갑!$D$2:$D$1048576,MATCH($N1523&amp;O1523,지갑!$J$2:$J$1048576,0))),"")</f>
        <v>용범</v>
      </c>
      <c r="S1523" s="6" t="s">
        <v>3336</v>
      </c>
      <c r="T1523" s="52">
        <v>44609.742361111108</v>
      </c>
      <c r="U1523" s="2" t="str">
        <f t="shared" si="118"/>
        <v>2022-02-17</v>
      </c>
    </row>
    <row r="1524" spans="1:21">
      <c r="A1524" s="5" t="s">
        <v>3</v>
      </c>
      <c r="B1524" s="5" t="s">
        <v>67</v>
      </c>
      <c r="C1524" s="5" t="s">
        <v>24</v>
      </c>
      <c r="D1524" s="2" t="str">
        <f>'(참고) Index'!$E$9</f>
        <v>Main</v>
      </c>
      <c r="E1524" s="5">
        <v>10012</v>
      </c>
      <c r="F1524" s="2" t="str">
        <f t="shared" si="119"/>
        <v>ETH</v>
      </c>
      <c r="G1524" s="2" t="str">
        <f>IF(INDEX(지갑!$H:$H,MATCH(A1524&amp;B1524&amp;C1524&amp;D1524&amp;E1524&amp;F1524&amp;H1524,지갑!$K:$K,0))=0, "",INDEX(지갑!$H:$H,MATCH(A1524&amp;B1524&amp;C1524&amp;D1524&amp;E1524&amp;F1524&amp;H1524,지갑!$K:$K,0)))</f>
        <v>0x5d6fcf22aa4e4ff8da0abe329392e7c5306d22f3</v>
      </c>
      <c r="K1524" s="6" t="s">
        <v>11</v>
      </c>
      <c r="L1524" s="6" t="s">
        <v>179</v>
      </c>
      <c r="M1524" s="9">
        <v>569.99993199999994</v>
      </c>
      <c r="N1524" s="6" t="s">
        <v>199</v>
      </c>
      <c r="P1524" s="6" t="str">
        <f>IF(ISBLANK(N1524)=FALSE,IF(ISERROR(INDEX(지갑!$B$2:$B$1048576,MATCH($N1524&amp;O1524,지갑!$J$2:$J$1048576,0))) = TRUE, "", INDEX(지갑!$B$2:$B$1048576,MATCH($N1524&amp;O1524,지갑!$J$2:$J$1048576,0))),"")</f>
        <v>exchange</v>
      </c>
      <c r="Q1524" s="6" t="str">
        <f>IF(ISBLANK(N1524)=FALSE,IF(ISERROR(INDEX(지갑!$C$2:$C$1048576,MATCH($N1524&amp;O1524,지갑!$J$2:$J$1048576,0))) = TRUE, "", INDEX(지갑!$C$2:$C$1048576,MATCH($N1524&amp;O1524,지갑!$J$2:$J$1048576,0))),"")</f>
        <v>FTX</v>
      </c>
      <c r="R1524" s="6" t="str">
        <f>IF(ISBLANK(N1524)=FALSE,IF(ISERROR(INDEX(지갑!$D$2:$D$1048576,MATCH($N1524&amp;O1524,지갑!$J$2:$J$1048576,0))) = TRUE, "", INDEX(지갑!$D$2:$D$1048576,MATCH($N1524&amp;O1524,지갑!$J$2:$J$1048576,0))),"")</f>
        <v>Peertec</v>
      </c>
      <c r="S1524" s="6" t="s">
        <v>3337</v>
      </c>
      <c r="T1524" s="52">
        <v>44609.689583333333</v>
      </c>
      <c r="U1524" s="2" t="str">
        <f t="shared" si="118"/>
        <v>2022-02-17</v>
      </c>
    </row>
    <row r="1525" spans="1:21">
      <c r="A1525" s="5" t="s">
        <v>3</v>
      </c>
      <c r="B1525" s="5" t="s">
        <v>67</v>
      </c>
      <c r="C1525" s="5" t="s">
        <v>24</v>
      </c>
      <c r="D1525" s="2" t="str">
        <f>'(참고) Index'!$E$9</f>
        <v>Main</v>
      </c>
      <c r="E1525" s="5">
        <v>10012</v>
      </c>
      <c r="F1525" s="2" t="str">
        <f t="shared" si="119"/>
        <v>ETH</v>
      </c>
      <c r="G1525" s="2" t="str">
        <f>IF(INDEX(지갑!$H:$H,MATCH(A1525&amp;B1525&amp;C1525&amp;D1525&amp;E1525&amp;F1525&amp;H1525,지갑!$K:$K,0))=0, "",INDEX(지갑!$H:$H,MATCH(A1525&amp;B1525&amp;C1525&amp;D1525&amp;E1525&amp;F1525&amp;H1525,지갑!$K:$K,0)))</f>
        <v>0x5d6fcf22aa4e4ff8da0abe329392e7c5306d22f3</v>
      </c>
      <c r="K1525" s="6" t="s">
        <v>11</v>
      </c>
      <c r="L1525" s="6" t="s">
        <v>179</v>
      </c>
      <c r="M1525" s="9">
        <v>554.99993199999994</v>
      </c>
      <c r="N1525" s="6" t="s">
        <v>199</v>
      </c>
      <c r="P1525" s="6" t="str">
        <f>IF(ISBLANK(N1525)=FALSE,IF(ISERROR(INDEX(지갑!$B$2:$B$1048576,MATCH($N1525&amp;O1525,지갑!$J$2:$J$1048576,0))) = TRUE, "", INDEX(지갑!$B$2:$B$1048576,MATCH($N1525&amp;O1525,지갑!$J$2:$J$1048576,0))),"")</f>
        <v>exchange</v>
      </c>
      <c r="Q1525" s="6" t="str">
        <f>IF(ISBLANK(N1525)=FALSE,IF(ISERROR(INDEX(지갑!$C$2:$C$1048576,MATCH($N1525&amp;O1525,지갑!$J$2:$J$1048576,0))) = TRUE, "", INDEX(지갑!$C$2:$C$1048576,MATCH($N1525&amp;O1525,지갑!$J$2:$J$1048576,0))),"")</f>
        <v>FTX</v>
      </c>
      <c r="R1525" s="6" t="str">
        <f>IF(ISBLANK(N1525)=FALSE,IF(ISERROR(INDEX(지갑!$D$2:$D$1048576,MATCH($N1525&amp;O1525,지갑!$J$2:$J$1048576,0))) = TRUE, "", INDEX(지갑!$D$2:$D$1048576,MATCH($N1525&amp;O1525,지갑!$J$2:$J$1048576,0))),"")</f>
        <v>Peertec</v>
      </c>
      <c r="S1525" s="6" t="s">
        <v>3338</v>
      </c>
      <c r="T1525" s="52">
        <v>44609.638888888891</v>
      </c>
      <c r="U1525" s="2" t="str">
        <f t="shared" si="118"/>
        <v>2022-02-17</v>
      </c>
    </row>
    <row r="1526" spans="1:21">
      <c r="A1526" s="5" t="s">
        <v>3</v>
      </c>
      <c r="B1526" s="5" t="s">
        <v>67</v>
      </c>
      <c r="C1526" s="5" t="s">
        <v>24</v>
      </c>
      <c r="D1526" s="2" t="str">
        <f>'(참고) Index'!$E$9</f>
        <v>Main</v>
      </c>
      <c r="E1526" s="5">
        <v>10012</v>
      </c>
      <c r="F1526" s="2" t="str">
        <f t="shared" si="119"/>
        <v>XLM</v>
      </c>
      <c r="G1526" s="2" t="str">
        <f>IF(INDEX(지갑!$H:$H,MATCH(A1526&amp;B1526&amp;C1526&amp;D1526&amp;E1526&amp;F1526&amp;H1526,지갑!$K:$K,0))=0, "",INDEX(지갑!$H:$H,MATCH(A1526&amp;B1526&amp;C1526&amp;D1526&amp;E1526&amp;F1526&amp;H1526,지갑!$K:$K,0)))</f>
        <v>GAHK7EEG2WWHVKDNT4CEQFZGKF2LGDSW2IVM4S5DP42RBW3K6BTODB4A</v>
      </c>
      <c r="H1526" s="2">
        <v>1061941801</v>
      </c>
      <c r="K1526" s="6" t="s">
        <v>50</v>
      </c>
      <c r="L1526" s="6" t="s">
        <v>50</v>
      </c>
      <c r="M1526" s="9">
        <v>76204.742599999998</v>
      </c>
      <c r="N1526" s="6" t="s">
        <v>993</v>
      </c>
      <c r="O1526" s="6" t="s">
        <v>1222</v>
      </c>
      <c r="P1526" s="6" t="str">
        <f>IF(ISBLANK(N1526)=FALSE,IF(ISERROR(INDEX(지갑!$B$2:$B$1048576,MATCH($N1526&amp;O1526,지갑!$J$2:$J$1048576,0))) = TRUE, "", INDEX(지갑!$B$2:$B$1048576,MATCH($N1526&amp;O1526,지갑!$J$2:$J$1048576,0))),"")</f>
        <v>exchange</v>
      </c>
      <c r="Q1526" s="6" t="str">
        <f>IF(ISBLANK(N1526)=FALSE,IF(ISERROR(INDEX(지갑!$C$2:$C$1048576,MATCH($N1526&amp;O1526,지갑!$J$2:$J$1048576,0))) = TRUE, "", INDEX(지갑!$C$2:$C$1048576,MATCH($N1526&amp;O1526,지갑!$J$2:$J$1048576,0))),"")</f>
        <v>Gopax</v>
      </c>
      <c r="R1526" s="6" t="str">
        <f>IF(ISBLANK(N1526)=FALSE,IF(ISERROR(INDEX(지갑!$D$2:$D$1048576,MATCH($N1526&amp;O1526,지갑!$J$2:$J$1048576,0))) = TRUE, "", INDEX(지갑!$D$2:$D$1048576,MATCH($N1526&amp;O1526,지갑!$J$2:$J$1048576,0))),"")</f>
        <v>BBRICK</v>
      </c>
      <c r="S1526" s="6" t="s">
        <v>3339</v>
      </c>
      <c r="T1526" s="52">
        <v>44609.448611111111</v>
      </c>
      <c r="U1526" s="2" t="str">
        <f t="shared" si="118"/>
        <v>2022-02-17</v>
      </c>
    </row>
    <row r="1527" spans="1:21">
      <c r="A1527" s="5" t="s">
        <v>3</v>
      </c>
      <c r="B1527" s="5" t="s">
        <v>67</v>
      </c>
      <c r="C1527" s="5" t="s">
        <v>24</v>
      </c>
      <c r="D1527" s="2" t="str">
        <f>'(참고) Index'!$E$9</f>
        <v>Main</v>
      </c>
      <c r="E1527" s="5">
        <v>10012</v>
      </c>
      <c r="F1527" s="2" t="str">
        <f t="shared" si="119"/>
        <v>USDC</v>
      </c>
      <c r="G1527" s="2" t="str">
        <f>IF(INDEX(지갑!$H:$H,MATCH(A1527&amp;B1527&amp;C1527&amp;D1527&amp;E1527&amp;F1527&amp;H1527,지갑!$K:$K,0))=0, "",INDEX(지갑!$H:$H,MATCH(A1527&amp;B1527&amp;C1527&amp;D1527&amp;E1527&amp;F1527&amp;H1527,지갑!$K:$K,0)))</f>
        <v/>
      </c>
      <c r="K1527" s="6" t="s">
        <v>12</v>
      </c>
      <c r="L1527" s="6" t="s">
        <v>103</v>
      </c>
      <c r="M1527" s="9">
        <v>9999998</v>
      </c>
      <c r="N1527" s="6" t="s">
        <v>199</v>
      </c>
      <c r="P1527" s="6" t="str">
        <f>IF(ISBLANK(N1527)=FALSE,IF(ISERROR(INDEX(지갑!$B$2:$B$1048576,MATCH($N1527&amp;O1527,지갑!$J$2:$J$1048576,0))) = TRUE, "", INDEX(지갑!$B$2:$B$1048576,MATCH($N1527&amp;O1527,지갑!$J$2:$J$1048576,0))),"")</f>
        <v>exchange</v>
      </c>
      <c r="Q1527" s="6" t="str">
        <f>IF(ISBLANK(N1527)=FALSE,IF(ISERROR(INDEX(지갑!$C$2:$C$1048576,MATCH($N1527&amp;O1527,지갑!$J$2:$J$1048576,0))) = TRUE, "", INDEX(지갑!$C$2:$C$1048576,MATCH($N1527&amp;O1527,지갑!$J$2:$J$1048576,0))),"")</f>
        <v>FTX</v>
      </c>
      <c r="R1527" s="6" t="str">
        <f>IF(ISBLANK(N1527)=FALSE,IF(ISERROR(INDEX(지갑!$D$2:$D$1048576,MATCH($N1527&amp;O1527,지갑!$J$2:$J$1048576,0))) = TRUE, "", INDEX(지갑!$D$2:$D$1048576,MATCH($N1527&amp;O1527,지갑!$J$2:$J$1048576,0))),"")</f>
        <v>Peertec</v>
      </c>
      <c r="S1527" s="6" t="s">
        <v>3340</v>
      </c>
      <c r="T1527" s="52">
        <v>44608.595138888886</v>
      </c>
      <c r="U1527" s="2" t="str">
        <f t="shared" si="118"/>
        <v>2022-02-16</v>
      </c>
    </row>
    <row r="1528" spans="1:21">
      <c r="A1528" s="5" t="s">
        <v>3</v>
      </c>
      <c r="B1528" s="5" t="s">
        <v>67</v>
      </c>
      <c r="C1528" s="5" t="s">
        <v>24</v>
      </c>
      <c r="D1528" s="2" t="str">
        <f>'(참고) Index'!$E$9</f>
        <v>Main</v>
      </c>
      <c r="E1528" s="5">
        <v>10012</v>
      </c>
      <c r="F1528" s="2" t="str">
        <f t="shared" si="119"/>
        <v>ETH</v>
      </c>
      <c r="G1528" s="2" t="str">
        <f>IF(INDEX(지갑!$H:$H,MATCH(A1528&amp;B1528&amp;C1528&amp;D1528&amp;E1528&amp;F1528&amp;H1528,지갑!$K:$K,0))=0, "",INDEX(지갑!$H:$H,MATCH(A1528&amp;B1528&amp;C1528&amp;D1528&amp;E1528&amp;F1528&amp;H1528,지갑!$K:$K,0)))</f>
        <v>0x5d6fcf22aa4e4ff8da0abe329392e7c5306d22f3</v>
      </c>
      <c r="K1528" s="6" t="s">
        <v>11</v>
      </c>
      <c r="L1528" s="6" t="s">
        <v>11</v>
      </c>
      <c r="M1528" s="9">
        <v>1</v>
      </c>
      <c r="N1528" s="6" t="s">
        <v>274</v>
      </c>
      <c r="P1528" s="6" t="str">
        <f>IF(ISBLANK(N1528)=FALSE,IF(ISERROR(INDEX(지갑!$B$2:$B$1048576,MATCH($N1528&amp;O1528,지갑!$J$2:$J$1048576,0))) = TRUE, "", INDEX(지갑!$B$2:$B$1048576,MATCH($N1528&amp;O1528,지갑!$J$2:$J$1048576,0))),"")</f>
        <v>exchange</v>
      </c>
      <c r="Q1528" s="6" t="str">
        <f>IF(ISBLANK(N1528)=FALSE,IF(ISERROR(INDEX(지갑!$C$2:$C$1048576,MATCH($N1528&amp;O1528,지갑!$J$2:$J$1048576,0))) = TRUE, "", INDEX(지갑!$C$2:$C$1048576,MATCH($N1528&amp;O1528,지갑!$J$2:$J$1048576,0))),"")</f>
        <v>Binance</v>
      </c>
      <c r="R1528" s="6" t="str">
        <f>IF(ISBLANK(N1528)=FALSE,IF(ISERROR(INDEX(지갑!$D$2:$D$1048576,MATCH($N1528&amp;O1528,지갑!$J$2:$J$1048576,0))) = TRUE, "", INDEX(지갑!$D$2:$D$1048576,MATCH($N1528&amp;O1528,지갑!$J$2:$J$1048576,0))),"")</f>
        <v>BBRICK</v>
      </c>
      <c r="S1528" s="6" t="s">
        <v>3341</v>
      </c>
      <c r="T1528" s="52">
        <v>44608.5625</v>
      </c>
      <c r="U1528" s="2" t="str">
        <f t="shared" si="118"/>
        <v>2022-02-16</v>
      </c>
    </row>
    <row r="1529" spans="1:21">
      <c r="A1529" s="5" t="s">
        <v>3</v>
      </c>
      <c r="B1529" s="5" t="s">
        <v>67</v>
      </c>
      <c r="C1529" s="5" t="s">
        <v>24</v>
      </c>
      <c r="D1529" s="2" t="str">
        <f>'(참고) Index'!$E$9</f>
        <v>Main</v>
      </c>
      <c r="E1529" s="5">
        <v>10012</v>
      </c>
      <c r="F1529" s="2" t="str">
        <f t="shared" si="119"/>
        <v>ATOM</v>
      </c>
      <c r="G1529" s="2" t="str">
        <f>IF(INDEX(지갑!$H:$H,MATCH(A1529&amp;B1529&amp;C1529&amp;D1529&amp;E1529&amp;F1529&amp;H1529,지갑!$K:$K,0))=0, "",INDEX(지갑!$H:$H,MATCH(A1529&amp;B1529&amp;C1529&amp;D1529&amp;E1529&amp;F1529&amp;H1529,지갑!$K:$K,0)))</f>
        <v>cosmos15v50ymp6n5dn73erkqtmq0u8adpl8d3ujv2e74</v>
      </c>
      <c r="H1529" s="5">
        <v>101230448</v>
      </c>
      <c r="K1529" s="6" t="s">
        <v>70</v>
      </c>
      <c r="L1529" s="6" t="s">
        <v>70</v>
      </c>
      <c r="M1529" s="9">
        <v>299.995</v>
      </c>
      <c r="N1529" s="6" t="s">
        <v>240</v>
      </c>
      <c r="O1529" s="6" t="s">
        <v>72</v>
      </c>
      <c r="P1529" s="6" t="str">
        <f>IF(ISBLANK(N1529)=FALSE,IF(ISERROR(INDEX(지갑!$B$2:$B$1048576,MATCH($N1529&amp;O1529,지갑!$J$2:$J$1048576,0))) = TRUE, "", INDEX(지갑!$B$2:$B$1048576,MATCH($N1529&amp;O1529,지갑!$J$2:$J$1048576,0))),"")</f>
        <v>exchange</v>
      </c>
      <c r="Q1529" s="6" t="str">
        <f>IF(ISBLANK(N1529)=FALSE,IF(ISERROR(INDEX(지갑!$C$2:$C$1048576,MATCH($N1529&amp;O1529,지갑!$J$2:$J$1048576,0))) = TRUE, "", INDEX(지갑!$C$2:$C$1048576,MATCH($N1529&amp;O1529,지갑!$J$2:$J$1048576,0))),"")</f>
        <v>Upbit</v>
      </c>
      <c r="R1529" s="6" t="str">
        <f>IF(ISBLANK(N1529)=FALSE,IF(ISERROR(INDEX(지갑!$D$2:$D$1048576,MATCH($N1529&amp;O1529,지갑!$J$2:$J$1048576,0))) = TRUE, "", INDEX(지갑!$D$2:$D$1048576,MATCH($N1529&amp;O1529,지갑!$J$2:$J$1048576,0))),"")</f>
        <v>용범</v>
      </c>
      <c r="S1529" s="6" t="s">
        <v>3342</v>
      </c>
      <c r="T1529" s="52">
        <v>44608.448611111111</v>
      </c>
      <c r="U1529" s="2" t="str">
        <f t="shared" si="118"/>
        <v>2022-02-16</v>
      </c>
    </row>
    <row r="1530" spans="1:21">
      <c r="A1530" s="5" t="s">
        <v>3</v>
      </c>
      <c r="B1530" s="5" t="s">
        <v>67</v>
      </c>
      <c r="C1530" s="5" t="s">
        <v>24</v>
      </c>
      <c r="D1530" s="2" t="str">
        <f>'(참고) Index'!$E$9</f>
        <v>Main</v>
      </c>
      <c r="E1530" s="5">
        <v>10012</v>
      </c>
      <c r="F1530" s="2" t="str">
        <f t="shared" si="119"/>
        <v>ATOM</v>
      </c>
      <c r="G1530" s="2" t="str">
        <f>IF(INDEX(지갑!$H:$H,MATCH(A1530&amp;B1530&amp;C1530&amp;D1530&amp;E1530&amp;F1530&amp;H1530,지갑!$K:$K,0))=0, "",INDEX(지갑!$H:$H,MATCH(A1530&amp;B1530&amp;C1530&amp;D1530&amp;E1530&amp;F1530&amp;H1530,지갑!$K:$K,0)))</f>
        <v>cosmos15v50ymp6n5dn73erkqtmq0u8adpl8d3ujv2e74</v>
      </c>
      <c r="H1530" s="5">
        <v>101230448</v>
      </c>
      <c r="K1530" s="6" t="s">
        <v>70</v>
      </c>
      <c r="L1530" s="6" t="s">
        <v>70</v>
      </c>
      <c r="M1530" s="9">
        <v>0.995</v>
      </c>
      <c r="N1530" s="6" t="s">
        <v>240</v>
      </c>
      <c r="O1530" s="6" t="s">
        <v>72</v>
      </c>
      <c r="P1530" s="6" t="str">
        <f>IF(ISBLANK(N1530)=FALSE,IF(ISERROR(INDEX(지갑!$B$2:$B$1048576,MATCH($N1530&amp;O1530,지갑!$J$2:$J$1048576,0))) = TRUE, "", INDEX(지갑!$B$2:$B$1048576,MATCH($N1530&amp;O1530,지갑!$J$2:$J$1048576,0))),"")</f>
        <v>exchange</v>
      </c>
      <c r="Q1530" s="6" t="str">
        <f>IF(ISBLANK(N1530)=FALSE,IF(ISERROR(INDEX(지갑!$C$2:$C$1048576,MATCH($N1530&amp;O1530,지갑!$J$2:$J$1048576,0))) = TRUE, "", INDEX(지갑!$C$2:$C$1048576,MATCH($N1530&amp;O1530,지갑!$J$2:$J$1048576,0))),"")</f>
        <v>Upbit</v>
      </c>
      <c r="R1530" s="6" t="str">
        <f>IF(ISBLANK(N1530)=FALSE,IF(ISERROR(INDEX(지갑!$D$2:$D$1048576,MATCH($N1530&amp;O1530,지갑!$J$2:$J$1048576,0))) = TRUE, "", INDEX(지갑!$D$2:$D$1048576,MATCH($N1530&amp;O1530,지갑!$J$2:$J$1048576,0))),"")</f>
        <v>용범</v>
      </c>
      <c r="S1530" s="6" t="s">
        <v>3343</v>
      </c>
      <c r="T1530" s="52">
        <v>44607.768750000003</v>
      </c>
      <c r="U1530" s="2" t="str">
        <f t="shared" si="118"/>
        <v>2022-02-15</v>
      </c>
    </row>
    <row r="1531" spans="1:21">
      <c r="A1531" s="5" t="s">
        <v>3</v>
      </c>
      <c r="B1531" s="5" t="s">
        <v>67</v>
      </c>
      <c r="C1531" s="5" t="s">
        <v>24</v>
      </c>
      <c r="D1531" s="2" t="str">
        <f>'(참고) Index'!$E$9</f>
        <v>Main</v>
      </c>
      <c r="E1531" s="5">
        <v>10012</v>
      </c>
      <c r="F1531" s="2" t="str">
        <f t="shared" si="119"/>
        <v>ATOM</v>
      </c>
      <c r="G1531" s="2" t="str">
        <f>IF(INDEX(지갑!$H:$H,MATCH(A1531&amp;B1531&amp;C1531&amp;D1531&amp;E1531&amp;F1531&amp;H1531,지갑!$K:$K,0))=0, "",INDEX(지갑!$H:$H,MATCH(A1531&amp;B1531&amp;C1531&amp;D1531&amp;E1531&amp;F1531&amp;H1531,지갑!$K:$K,0)))</f>
        <v>cosmos15v50ymp6n5dn73erkqtmq0u8adpl8d3ujv2e74</v>
      </c>
      <c r="H1531" s="5">
        <v>101230448</v>
      </c>
      <c r="K1531" s="6" t="s">
        <v>70</v>
      </c>
      <c r="L1531" s="6" t="s">
        <v>70</v>
      </c>
      <c r="M1531" s="9">
        <v>300</v>
      </c>
      <c r="N1531" s="6" t="s">
        <v>71</v>
      </c>
      <c r="O1531" s="6">
        <v>104932661</v>
      </c>
      <c r="P1531" s="6" t="str">
        <f>IF(ISBLANK(N1531)=FALSE,IF(ISERROR(INDEX(지갑!$B$2:$B$1048576,MATCH($N1531&amp;O1531,지갑!$J$2:$J$1048576,0))) = TRUE, "", INDEX(지갑!$B$2:$B$1048576,MATCH($N1531&amp;O1531,지갑!$J$2:$J$1048576,0))),"")</f>
        <v>exchange</v>
      </c>
      <c r="Q1531" s="6" t="str">
        <f>IF(ISBLANK(N1531)=FALSE,IF(ISERROR(INDEX(지갑!$C$2:$C$1048576,MATCH($N1531&amp;O1531,지갑!$J$2:$J$1048576,0))) = TRUE, "", INDEX(지갑!$C$2:$C$1048576,MATCH($N1531&amp;O1531,지갑!$J$2:$J$1048576,0))),"")</f>
        <v>Binance</v>
      </c>
      <c r="R1531" s="6" t="str">
        <f>IF(ISBLANK(N1531)=FALSE,IF(ISERROR(INDEX(지갑!$D$2:$D$1048576,MATCH($N1531&amp;O1531,지갑!$J$2:$J$1048576,0))) = TRUE, "", INDEX(지갑!$D$2:$D$1048576,MATCH($N1531&amp;O1531,지갑!$J$2:$J$1048576,0))),"")</f>
        <v>BBRICK</v>
      </c>
      <c r="S1531" s="6" t="s">
        <v>3344</v>
      </c>
      <c r="T1531" s="52">
        <v>44607.754861111112</v>
      </c>
      <c r="U1531" s="2" t="str">
        <f t="shared" si="118"/>
        <v>2022-02-15</v>
      </c>
    </row>
    <row r="1532" spans="1:21">
      <c r="A1532" s="5" t="s">
        <v>3</v>
      </c>
      <c r="B1532" s="5" t="s">
        <v>67</v>
      </c>
      <c r="C1532" s="5" t="s">
        <v>24</v>
      </c>
      <c r="D1532" s="2" t="str">
        <f>'(참고) Index'!$E$9</f>
        <v>Main</v>
      </c>
      <c r="E1532" s="5">
        <v>10012</v>
      </c>
      <c r="F1532" s="2" t="str">
        <f t="shared" si="119"/>
        <v>ATOM</v>
      </c>
      <c r="G1532" s="2" t="str">
        <f>IF(INDEX(지갑!$H:$H,MATCH(A1532&amp;B1532&amp;C1532&amp;D1532&amp;E1532&amp;F1532&amp;H1532,지갑!$K:$K,0))=0, "",INDEX(지갑!$H:$H,MATCH(A1532&amp;B1532&amp;C1532&amp;D1532&amp;E1532&amp;F1532&amp;H1532,지갑!$K:$K,0)))</f>
        <v>cosmos15v50ymp6n5dn73erkqtmq0u8adpl8d3ujv2e74</v>
      </c>
      <c r="H1532" s="5">
        <v>101230448</v>
      </c>
      <c r="K1532" s="6" t="s">
        <v>70</v>
      </c>
      <c r="L1532" s="6" t="s">
        <v>70</v>
      </c>
      <c r="M1532" s="9">
        <v>1</v>
      </c>
      <c r="N1532" s="6" t="s">
        <v>71</v>
      </c>
      <c r="O1532" s="6">
        <v>104932661</v>
      </c>
      <c r="P1532" s="6" t="str">
        <f>IF(ISBLANK(N1532)=FALSE,IF(ISERROR(INDEX(지갑!$B$2:$B$1048576,MATCH($N1532&amp;O1532,지갑!$J$2:$J$1048576,0))) = TRUE, "", INDEX(지갑!$B$2:$B$1048576,MATCH($N1532&amp;O1532,지갑!$J$2:$J$1048576,0))),"")</f>
        <v>exchange</v>
      </c>
      <c r="Q1532" s="6" t="str">
        <f>IF(ISBLANK(N1532)=FALSE,IF(ISERROR(INDEX(지갑!$C$2:$C$1048576,MATCH($N1532&amp;O1532,지갑!$J$2:$J$1048576,0))) = TRUE, "", INDEX(지갑!$C$2:$C$1048576,MATCH($N1532&amp;O1532,지갑!$J$2:$J$1048576,0))),"")</f>
        <v>Binance</v>
      </c>
      <c r="R1532" s="6" t="str">
        <f>IF(ISBLANK(N1532)=FALSE,IF(ISERROR(INDEX(지갑!$D$2:$D$1048576,MATCH($N1532&amp;O1532,지갑!$J$2:$J$1048576,0))) = TRUE, "", INDEX(지갑!$D$2:$D$1048576,MATCH($N1532&amp;O1532,지갑!$J$2:$J$1048576,0))),"")</f>
        <v>BBRICK</v>
      </c>
      <c r="S1532" s="6" t="s">
        <v>3345</v>
      </c>
      <c r="T1532" s="52">
        <v>44607.688888888886</v>
      </c>
      <c r="U1532" s="2" t="str">
        <f t="shared" si="118"/>
        <v>2022-02-15</v>
      </c>
    </row>
    <row r="1533" spans="1:21">
      <c r="A1533" s="5" t="s">
        <v>3</v>
      </c>
      <c r="B1533" s="5" t="s">
        <v>67</v>
      </c>
      <c r="C1533" s="5" t="s">
        <v>24</v>
      </c>
      <c r="D1533" s="2" t="str">
        <f>'(참고) Index'!$E$9</f>
        <v>Main</v>
      </c>
      <c r="E1533" s="5">
        <v>10012</v>
      </c>
      <c r="F1533" s="2" t="str">
        <f t="shared" si="119"/>
        <v>BTC</v>
      </c>
      <c r="G1533" s="2" t="str">
        <f>IF(INDEX(지갑!$H:$H,MATCH(A1533&amp;B1533&amp;C1533&amp;D1533&amp;E1533&amp;F1533&amp;H1533,지갑!$K:$K,0))=0, "",INDEX(지갑!$H:$H,MATCH(A1533&amp;B1533&amp;C1533&amp;D1533&amp;E1533&amp;F1533&amp;H1533,지갑!$K:$K,0)))</f>
        <v>19SK9LWSXLdmwPxvjPgvUrdaPhaPS6LaNu</v>
      </c>
      <c r="K1533" s="6" t="s">
        <v>9</v>
      </c>
      <c r="L1533" s="6" t="s">
        <v>9</v>
      </c>
      <c r="M1533" s="9">
        <v>0.99950000000000006</v>
      </c>
      <c r="N1533" s="6" t="s">
        <v>1383</v>
      </c>
      <c r="P1533" s="6" t="str">
        <f>IF(ISBLANK(N1533)=FALSE,IF(ISERROR(INDEX(지갑!$B$2:$B$1048576,MATCH($N1533&amp;O1533,지갑!$J$2:$J$1048576,0))) = TRUE, "", INDEX(지갑!$B$2:$B$1048576,MATCH($N1533&amp;O1533,지갑!$J$2:$J$1048576,0))),"")</f>
        <v/>
      </c>
      <c r="Q1533" s="6" t="str">
        <f>IF(ISBLANK(N1533)=FALSE,IF(ISERROR(INDEX(지갑!$C$2:$C$1048576,MATCH($N1533&amp;O1533,지갑!$J$2:$J$1048576,0))) = TRUE, "", INDEX(지갑!$C$2:$C$1048576,MATCH($N1533&amp;O1533,지갑!$J$2:$J$1048576,0))),"")</f>
        <v/>
      </c>
      <c r="R1533" s="6" t="str">
        <f>IF(ISBLANK(N1533)=FALSE,IF(ISERROR(INDEX(지갑!$D$2:$D$1048576,MATCH($N1533&amp;O1533,지갑!$J$2:$J$1048576,0))) = TRUE, "", INDEX(지갑!$D$2:$D$1048576,MATCH($N1533&amp;O1533,지갑!$J$2:$J$1048576,0))),"")</f>
        <v/>
      </c>
      <c r="S1533" s="6" t="s">
        <v>3346</v>
      </c>
      <c r="T1533" s="52">
        <v>44607.519444444442</v>
      </c>
      <c r="U1533" s="2" t="str">
        <f t="shared" si="118"/>
        <v>2022-02-15</v>
      </c>
    </row>
    <row r="1534" spans="1:21">
      <c r="A1534" s="5" t="s">
        <v>3</v>
      </c>
      <c r="B1534" s="5" t="s">
        <v>67</v>
      </c>
      <c r="C1534" s="5" t="s">
        <v>24</v>
      </c>
      <c r="D1534" s="2" t="str">
        <f>'(참고) Index'!$E$9</f>
        <v>Main</v>
      </c>
      <c r="E1534" s="5">
        <v>10012</v>
      </c>
      <c r="F1534" s="2" t="str">
        <f t="shared" si="119"/>
        <v>ETH</v>
      </c>
      <c r="G1534" s="2" t="str">
        <f>IF(INDEX(지갑!$H:$H,MATCH(A1534&amp;B1534&amp;C1534&amp;D1534&amp;E1534&amp;F1534&amp;H1534,지갑!$K:$K,0))=0, "",INDEX(지갑!$H:$H,MATCH(A1534&amp;B1534&amp;C1534&amp;D1534&amp;E1534&amp;F1534&amp;H1534,지갑!$K:$K,0)))</f>
        <v>0x5d6fcf22aa4e4ff8da0abe329392e7c5306d22f3</v>
      </c>
      <c r="K1534" s="6" t="s">
        <v>11</v>
      </c>
      <c r="L1534" s="6" t="s">
        <v>11</v>
      </c>
      <c r="M1534" s="9">
        <v>88</v>
      </c>
      <c r="N1534" s="6" t="s">
        <v>274</v>
      </c>
      <c r="P1534" s="6" t="str">
        <f>IF(ISBLANK(N1534)=FALSE,IF(ISERROR(INDEX(지갑!$B$2:$B$1048576,MATCH($N1534&amp;O1534,지갑!$J$2:$J$1048576,0))) = TRUE, "", INDEX(지갑!$B$2:$B$1048576,MATCH($N1534&amp;O1534,지갑!$J$2:$J$1048576,0))),"")</f>
        <v>exchange</v>
      </c>
      <c r="Q1534" s="6" t="str">
        <f>IF(ISBLANK(N1534)=FALSE,IF(ISERROR(INDEX(지갑!$C$2:$C$1048576,MATCH($N1534&amp;O1534,지갑!$J$2:$J$1048576,0))) = TRUE, "", INDEX(지갑!$C$2:$C$1048576,MATCH($N1534&amp;O1534,지갑!$J$2:$J$1048576,0))),"")</f>
        <v>Binance</v>
      </c>
      <c r="R1534" s="6" t="str">
        <f>IF(ISBLANK(N1534)=FALSE,IF(ISERROR(INDEX(지갑!$D$2:$D$1048576,MATCH($N1534&amp;O1534,지갑!$J$2:$J$1048576,0))) = TRUE, "", INDEX(지갑!$D$2:$D$1048576,MATCH($N1534&amp;O1534,지갑!$J$2:$J$1048576,0))),"")</f>
        <v>BBRICK</v>
      </c>
      <c r="S1534" s="6" t="s">
        <v>3347</v>
      </c>
      <c r="T1534" s="52">
        <v>44607.447916666664</v>
      </c>
      <c r="U1534" s="2" t="str">
        <f t="shared" si="118"/>
        <v>2022-02-15</v>
      </c>
    </row>
    <row r="1535" spans="1:21">
      <c r="A1535" s="5" t="s">
        <v>3</v>
      </c>
      <c r="B1535" s="5" t="s">
        <v>67</v>
      </c>
      <c r="C1535" s="5" t="s">
        <v>24</v>
      </c>
      <c r="D1535" s="2" t="str">
        <f>'(참고) Index'!$E$9</f>
        <v>Main</v>
      </c>
      <c r="E1535" s="5">
        <v>10012</v>
      </c>
      <c r="F1535" s="2" t="str">
        <f t="shared" si="119"/>
        <v>ETH</v>
      </c>
      <c r="G1535" s="2" t="str">
        <f>IF(INDEX(지갑!$H:$H,MATCH(A1535&amp;B1535&amp;C1535&amp;D1535&amp;E1535&amp;F1535&amp;H1535,지갑!$K:$K,0))=0, "",INDEX(지갑!$H:$H,MATCH(A1535&amp;B1535&amp;C1535&amp;D1535&amp;E1535&amp;F1535&amp;H1535,지갑!$K:$K,0)))</f>
        <v>0x5d6fcf22aa4e4ff8da0abe329392e7c5306d22f3</v>
      </c>
      <c r="K1535" s="6" t="s">
        <v>11</v>
      </c>
      <c r="L1535" s="6" t="s">
        <v>179</v>
      </c>
      <c r="M1535" s="9">
        <v>559.99993099999995</v>
      </c>
      <c r="N1535" s="6" t="s">
        <v>199</v>
      </c>
      <c r="P1535" s="6" t="str">
        <f>IF(ISBLANK(N1535)=FALSE,IF(ISERROR(INDEX(지갑!$B$2:$B$1048576,MATCH($N1535&amp;O1535,지갑!$J$2:$J$1048576,0))) = TRUE, "", INDEX(지갑!$B$2:$B$1048576,MATCH($N1535&amp;O1535,지갑!$J$2:$J$1048576,0))),"")</f>
        <v>exchange</v>
      </c>
      <c r="Q1535" s="6" t="str">
        <f>IF(ISBLANK(N1535)=FALSE,IF(ISERROR(INDEX(지갑!$C$2:$C$1048576,MATCH($N1535&amp;O1535,지갑!$J$2:$J$1048576,0))) = TRUE, "", INDEX(지갑!$C$2:$C$1048576,MATCH($N1535&amp;O1535,지갑!$J$2:$J$1048576,0))),"")</f>
        <v>FTX</v>
      </c>
      <c r="R1535" s="6" t="str">
        <f>IF(ISBLANK(N1535)=FALSE,IF(ISERROR(INDEX(지갑!$D$2:$D$1048576,MATCH($N1535&amp;O1535,지갑!$J$2:$J$1048576,0))) = TRUE, "", INDEX(지갑!$D$2:$D$1048576,MATCH($N1535&amp;O1535,지갑!$J$2:$J$1048576,0))),"")</f>
        <v>Peertec</v>
      </c>
      <c r="S1535" s="6" t="s">
        <v>3348</v>
      </c>
      <c r="T1535" s="52">
        <v>44606.040972222225</v>
      </c>
      <c r="U1535" s="2" t="str">
        <f t="shared" si="118"/>
        <v>2022-02-14</v>
      </c>
    </row>
    <row r="1536" spans="1:21">
      <c r="A1536" s="5" t="s">
        <v>3</v>
      </c>
      <c r="B1536" s="5" t="s">
        <v>67</v>
      </c>
      <c r="C1536" s="5" t="s">
        <v>24</v>
      </c>
      <c r="D1536" s="2" t="str">
        <f>'(참고) Index'!$E$9</f>
        <v>Main</v>
      </c>
      <c r="E1536" s="5">
        <v>10012</v>
      </c>
      <c r="F1536" s="2" t="str">
        <f t="shared" si="119"/>
        <v>ETH</v>
      </c>
      <c r="G1536" s="2" t="str">
        <f>IF(INDEX(지갑!$H:$H,MATCH(A1536&amp;B1536&amp;C1536&amp;D1536&amp;E1536&amp;F1536&amp;H1536,지갑!$K:$K,0))=0, "",INDEX(지갑!$H:$H,MATCH(A1536&amp;B1536&amp;C1536&amp;D1536&amp;E1536&amp;F1536&amp;H1536,지갑!$K:$K,0)))</f>
        <v>0x5d6fcf22aa4e4ff8da0abe329392e7c5306d22f3</v>
      </c>
      <c r="K1536" s="6" t="s">
        <v>11</v>
      </c>
      <c r="L1536" s="6" t="s">
        <v>179</v>
      </c>
      <c r="M1536" s="9">
        <v>537.99993099999995</v>
      </c>
      <c r="N1536" s="6" t="s">
        <v>199</v>
      </c>
      <c r="P1536" s="6" t="str">
        <f>IF(ISBLANK(N1536)=FALSE,IF(ISERROR(INDEX(지갑!$B$2:$B$1048576,MATCH($N1536&amp;O1536,지갑!$J$2:$J$1048576,0))) = TRUE, "", INDEX(지갑!$B$2:$B$1048576,MATCH($N1536&amp;O1536,지갑!$J$2:$J$1048576,0))),"")</f>
        <v>exchange</v>
      </c>
      <c r="Q1536" s="6" t="str">
        <f>IF(ISBLANK(N1536)=FALSE,IF(ISERROR(INDEX(지갑!$C$2:$C$1048576,MATCH($N1536&amp;O1536,지갑!$J$2:$J$1048576,0))) = TRUE, "", INDEX(지갑!$C$2:$C$1048576,MATCH($N1536&amp;O1536,지갑!$J$2:$J$1048576,0))),"")</f>
        <v>FTX</v>
      </c>
      <c r="R1536" s="6" t="str">
        <f>IF(ISBLANK(N1536)=FALSE,IF(ISERROR(INDEX(지갑!$D$2:$D$1048576,MATCH($N1536&amp;O1536,지갑!$J$2:$J$1048576,0))) = TRUE, "", INDEX(지갑!$D$2:$D$1048576,MATCH($N1536&amp;O1536,지갑!$J$2:$J$1048576,0))),"")</f>
        <v>Peertec</v>
      </c>
      <c r="S1536" s="6" t="s">
        <v>3349</v>
      </c>
      <c r="T1536" s="52">
        <v>44605.984027777777</v>
      </c>
      <c r="U1536" s="2" t="str">
        <f t="shared" si="118"/>
        <v>2022-02-13</v>
      </c>
    </row>
    <row r="1537" spans="1:21">
      <c r="A1537" s="5" t="s">
        <v>3</v>
      </c>
      <c r="B1537" s="5" t="s">
        <v>67</v>
      </c>
      <c r="C1537" s="5" t="s">
        <v>24</v>
      </c>
      <c r="D1537" s="2" t="str">
        <f>'(참고) Index'!$E$9</f>
        <v>Main</v>
      </c>
      <c r="E1537" s="5">
        <v>10012</v>
      </c>
      <c r="F1537" s="2" t="str">
        <f t="shared" si="119"/>
        <v>ETH</v>
      </c>
      <c r="G1537" s="2" t="str">
        <f>IF(INDEX(지갑!$H:$H,MATCH(A1537&amp;B1537&amp;C1537&amp;D1537&amp;E1537&amp;F1537&amp;H1537,지갑!$K:$K,0))=0, "",INDEX(지갑!$H:$H,MATCH(A1537&amp;B1537&amp;C1537&amp;D1537&amp;E1537&amp;F1537&amp;H1537,지갑!$K:$K,0)))</f>
        <v>0x5d6fcf22aa4e4ff8da0abe329392e7c5306d22f3</v>
      </c>
      <c r="K1537" s="6" t="s">
        <v>11</v>
      </c>
      <c r="L1537" s="6" t="s">
        <v>179</v>
      </c>
      <c r="M1537" s="9">
        <v>559.99993099999995</v>
      </c>
      <c r="N1537" s="6" t="s">
        <v>199</v>
      </c>
      <c r="P1537" s="6" t="str">
        <f>IF(ISBLANK(N1537)=FALSE,IF(ISERROR(INDEX(지갑!$B$2:$B$1048576,MATCH($N1537&amp;O1537,지갑!$J$2:$J$1048576,0))) = TRUE, "", INDEX(지갑!$B$2:$B$1048576,MATCH($N1537&amp;O1537,지갑!$J$2:$J$1048576,0))),"")</f>
        <v>exchange</v>
      </c>
      <c r="Q1537" s="6" t="str">
        <f>IF(ISBLANK(N1537)=FALSE,IF(ISERROR(INDEX(지갑!$C$2:$C$1048576,MATCH($N1537&amp;O1537,지갑!$J$2:$J$1048576,0))) = TRUE, "", INDEX(지갑!$C$2:$C$1048576,MATCH($N1537&amp;O1537,지갑!$J$2:$J$1048576,0))),"")</f>
        <v>FTX</v>
      </c>
      <c r="R1537" s="6" t="str">
        <f>IF(ISBLANK(N1537)=FALSE,IF(ISERROR(INDEX(지갑!$D$2:$D$1048576,MATCH($N1537&amp;O1537,지갑!$J$2:$J$1048576,0))) = TRUE, "", INDEX(지갑!$D$2:$D$1048576,MATCH($N1537&amp;O1537,지갑!$J$2:$J$1048576,0))),"")</f>
        <v>Peertec</v>
      </c>
      <c r="S1537" s="6" t="s">
        <v>3350</v>
      </c>
      <c r="T1537" s="52">
        <v>44605.711111111108</v>
      </c>
      <c r="U1537" s="2" t="str">
        <f t="shared" si="118"/>
        <v>2022-02-13</v>
      </c>
    </row>
    <row r="1538" spans="1:21">
      <c r="A1538" s="5" t="s">
        <v>3</v>
      </c>
      <c r="B1538" s="5" t="s">
        <v>67</v>
      </c>
      <c r="C1538" s="5" t="s">
        <v>24</v>
      </c>
      <c r="D1538" s="2" t="str">
        <f>'(참고) Index'!$E$9</f>
        <v>Main</v>
      </c>
      <c r="E1538" s="5">
        <v>10012</v>
      </c>
      <c r="F1538" s="2" t="str">
        <f t="shared" si="119"/>
        <v>ETH</v>
      </c>
      <c r="G1538" s="2" t="str">
        <f>IF(INDEX(지갑!$H:$H,MATCH(A1538&amp;B1538&amp;C1538&amp;D1538&amp;E1538&amp;F1538&amp;H1538,지갑!$K:$K,0))=0, "",INDEX(지갑!$H:$H,MATCH(A1538&amp;B1538&amp;C1538&amp;D1538&amp;E1538&amp;F1538&amp;H1538,지갑!$K:$K,0)))</f>
        <v>0x5d6fcf22aa4e4ff8da0abe329392e7c5306d22f3</v>
      </c>
      <c r="K1538" s="6" t="s">
        <v>11</v>
      </c>
      <c r="L1538" s="6" t="s">
        <v>179</v>
      </c>
      <c r="M1538" s="9">
        <v>414.999931</v>
      </c>
      <c r="N1538" s="6" t="s">
        <v>199</v>
      </c>
      <c r="P1538" s="6" t="str">
        <f>IF(ISBLANK(N1538)=FALSE,IF(ISERROR(INDEX(지갑!$B$2:$B$1048576,MATCH($N1538&amp;O1538,지갑!$J$2:$J$1048576,0))) = TRUE, "", INDEX(지갑!$B$2:$B$1048576,MATCH($N1538&amp;O1538,지갑!$J$2:$J$1048576,0))),"")</f>
        <v>exchange</v>
      </c>
      <c r="Q1538" s="6" t="str">
        <f>IF(ISBLANK(N1538)=FALSE,IF(ISERROR(INDEX(지갑!$C$2:$C$1048576,MATCH($N1538&amp;O1538,지갑!$J$2:$J$1048576,0))) = TRUE, "", INDEX(지갑!$C$2:$C$1048576,MATCH($N1538&amp;O1538,지갑!$J$2:$J$1048576,0))),"")</f>
        <v>FTX</v>
      </c>
      <c r="R1538" s="6" t="str">
        <f>IF(ISBLANK(N1538)=FALSE,IF(ISERROR(INDEX(지갑!$D$2:$D$1048576,MATCH($N1538&amp;O1538,지갑!$J$2:$J$1048576,0))) = TRUE, "", INDEX(지갑!$D$2:$D$1048576,MATCH($N1538&amp;O1538,지갑!$J$2:$J$1048576,0))),"")</f>
        <v>Peertec</v>
      </c>
      <c r="S1538" s="6" t="s">
        <v>3351</v>
      </c>
      <c r="T1538" s="52">
        <v>44605.647916666669</v>
      </c>
      <c r="U1538" s="2" t="str">
        <f t="shared" si="118"/>
        <v>2022-02-13</v>
      </c>
    </row>
    <row r="1539" spans="1:21">
      <c r="A1539" s="5" t="s">
        <v>3</v>
      </c>
      <c r="B1539" s="5" t="s">
        <v>67</v>
      </c>
      <c r="C1539" s="5" t="s">
        <v>24</v>
      </c>
      <c r="D1539" s="2" t="str">
        <f>'(참고) Index'!$E$9</f>
        <v>Main</v>
      </c>
      <c r="E1539" s="5">
        <v>10012</v>
      </c>
      <c r="F1539" s="2" t="str">
        <f t="shared" si="119"/>
        <v>ETH</v>
      </c>
      <c r="G1539" s="2" t="str">
        <f>IF(INDEX(지갑!$H:$H,MATCH(A1539&amp;B1539&amp;C1539&amp;D1539&amp;E1539&amp;F1539&amp;H1539,지갑!$K:$K,0))=0, "",INDEX(지갑!$H:$H,MATCH(A1539&amp;B1539&amp;C1539&amp;D1539&amp;E1539&amp;F1539&amp;H1539,지갑!$K:$K,0)))</f>
        <v>0x5d6fcf22aa4e4ff8da0abe329392e7c5306d22f3</v>
      </c>
      <c r="K1539" s="6" t="s">
        <v>11</v>
      </c>
      <c r="L1539" s="6" t="s">
        <v>179</v>
      </c>
      <c r="M1539" s="9">
        <v>409.999932</v>
      </c>
      <c r="N1539" s="6" t="s">
        <v>199</v>
      </c>
      <c r="P1539" s="6" t="str">
        <f>IF(ISBLANK(N1539)=FALSE,IF(ISERROR(INDEX(지갑!$B$2:$B$1048576,MATCH($N1539&amp;O1539,지갑!$J$2:$J$1048576,0))) = TRUE, "", INDEX(지갑!$B$2:$B$1048576,MATCH($N1539&amp;O1539,지갑!$J$2:$J$1048576,0))),"")</f>
        <v>exchange</v>
      </c>
      <c r="Q1539" s="6" t="str">
        <f>IF(ISBLANK(N1539)=FALSE,IF(ISERROR(INDEX(지갑!$C$2:$C$1048576,MATCH($N1539&amp;O1539,지갑!$J$2:$J$1048576,0))) = TRUE, "", INDEX(지갑!$C$2:$C$1048576,MATCH($N1539&amp;O1539,지갑!$J$2:$J$1048576,0))),"")</f>
        <v>FTX</v>
      </c>
      <c r="R1539" s="6" t="str">
        <f>IF(ISBLANK(N1539)=FALSE,IF(ISERROR(INDEX(지갑!$D$2:$D$1048576,MATCH($N1539&amp;O1539,지갑!$J$2:$J$1048576,0))) = TRUE, "", INDEX(지갑!$D$2:$D$1048576,MATCH($N1539&amp;O1539,지갑!$J$2:$J$1048576,0))),"")</f>
        <v>Peertec</v>
      </c>
      <c r="S1539" s="6" t="s">
        <v>3352</v>
      </c>
      <c r="T1539" s="52">
        <v>44605.302777777775</v>
      </c>
      <c r="U1539" s="2" t="str">
        <f t="shared" ref="U1539:U1602" si="120">TEXT(T1539, "yyyy-mm-dd")</f>
        <v>2022-02-13</v>
      </c>
    </row>
    <row r="1540" spans="1:21">
      <c r="A1540" s="5" t="s">
        <v>3</v>
      </c>
      <c r="B1540" s="5" t="s">
        <v>67</v>
      </c>
      <c r="C1540" s="5" t="s">
        <v>24</v>
      </c>
      <c r="D1540" s="2" t="str">
        <f>'(참고) Index'!$E$9</f>
        <v>Main</v>
      </c>
      <c r="E1540" s="5">
        <v>10012</v>
      </c>
      <c r="F1540" s="2" t="str">
        <f t="shared" si="119"/>
        <v>ETH</v>
      </c>
      <c r="G1540" s="2" t="str">
        <f>IF(INDEX(지갑!$H:$H,MATCH(A1540&amp;B1540&amp;C1540&amp;D1540&amp;E1540&amp;F1540&amp;H1540,지갑!$K:$K,0))=0, "",INDEX(지갑!$H:$H,MATCH(A1540&amp;B1540&amp;C1540&amp;D1540&amp;E1540&amp;F1540&amp;H1540,지갑!$K:$K,0)))</f>
        <v>0x5d6fcf22aa4e4ff8da0abe329392e7c5306d22f3</v>
      </c>
      <c r="K1540" s="6" t="s">
        <v>11</v>
      </c>
      <c r="L1540" s="6" t="s">
        <v>179</v>
      </c>
      <c r="M1540" s="9">
        <v>419.999932</v>
      </c>
      <c r="N1540" s="6" t="s">
        <v>199</v>
      </c>
      <c r="P1540" s="6" t="str">
        <f>IF(ISBLANK(N1540)=FALSE,IF(ISERROR(INDEX(지갑!$B$2:$B$1048576,MATCH($N1540&amp;O1540,지갑!$J$2:$J$1048576,0))) = TRUE, "", INDEX(지갑!$B$2:$B$1048576,MATCH($N1540&amp;O1540,지갑!$J$2:$J$1048576,0))),"")</f>
        <v>exchange</v>
      </c>
      <c r="Q1540" s="6" t="str">
        <f>IF(ISBLANK(N1540)=FALSE,IF(ISERROR(INDEX(지갑!$C$2:$C$1048576,MATCH($N1540&amp;O1540,지갑!$J$2:$J$1048576,0))) = TRUE, "", INDEX(지갑!$C$2:$C$1048576,MATCH($N1540&amp;O1540,지갑!$J$2:$J$1048576,0))),"")</f>
        <v>FTX</v>
      </c>
      <c r="R1540" s="6" t="str">
        <f>IF(ISBLANK(N1540)=FALSE,IF(ISERROR(INDEX(지갑!$D$2:$D$1048576,MATCH($N1540&amp;O1540,지갑!$J$2:$J$1048576,0))) = TRUE, "", INDEX(지갑!$D$2:$D$1048576,MATCH($N1540&amp;O1540,지갑!$J$2:$J$1048576,0))),"")</f>
        <v>Peertec</v>
      </c>
      <c r="S1540" s="6" t="s">
        <v>3353</v>
      </c>
      <c r="T1540" s="52">
        <v>44605.013888888891</v>
      </c>
      <c r="U1540" s="2" t="str">
        <f t="shared" si="120"/>
        <v>2022-02-13</v>
      </c>
    </row>
    <row r="1541" spans="1:21">
      <c r="A1541" s="5" t="s">
        <v>3</v>
      </c>
      <c r="B1541" s="5" t="s">
        <v>67</v>
      </c>
      <c r="C1541" s="5" t="s">
        <v>24</v>
      </c>
      <c r="D1541" s="2" t="str">
        <f>'(참고) Index'!$E$9</f>
        <v>Main</v>
      </c>
      <c r="E1541" s="5">
        <v>10012</v>
      </c>
      <c r="F1541" s="2" t="str">
        <f t="shared" si="119"/>
        <v>ETH</v>
      </c>
      <c r="G1541" s="2" t="str">
        <f>IF(INDEX(지갑!$H:$H,MATCH(A1541&amp;B1541&amp;C1541&amp;D1541&amp;E1541&amp;F1541&amp;H1541,지갑!$K:$K,0))=0, "",INDEX(지갑!$H:$H,MATCH(A1541&amp;B1541&amp;C1541&amp;D1541&amp;E1541&amp;F1541&amp;H1541,지갑!$K:$K,0)))</f>
        <v>0x5d6fcf22aa4e4ff8da0abe329392e7c5306d22f3</v>
      </c>
      <c r="K1541" s="6" t="s">
        <v>11</v>
      </c>
      <c r="L1541" s="6" t="s">
        <v>179</v>
      </c>
      <c r="M1541" s="9">
        <v>444.999932</v>
      </c>
      <c r="N1541" s="6" t="s">
        <v>199</v>
      </c>
      <c r="P1541" s="6" t="str">
        <f>IF(ISBLANK(N1541)=FALSE,IF(ISERROR(INDEX(지갑!$B$2:$B$1048576,MATCH($N1541&amp;O1541,지갑!$J$2:$J$1048576,0))) = TRUE, "", INDEX(지갑!$B$2:$B$1048576,MATCH($N1541&amp;O1541,지갑!$J$2:$J$1048576,0))),"")</f>
        <v>exchange</v>
      </c>
      <c r="Q1541" s="6" t="str">
        <f>IF(ISBLANK(N1541)=FALSE,IF(ISERROR(INDEX(지갑!$C$2:$C$1048576,MATCH($N1541&amp;O1541,지갑!$J$2:$J$1048576,0))) = TRUE, "", INDEX(지갑!$C$2:$C$1048576,MATCH($N1541&amp;O1541,지갑!$J$2:$J$1048576,0))),"")</f>
        <v>FTX</v>
      </c>
      <c r="R1541" s="6" t="str">
        <f>IF(ISBLANK(N1541)=FALSE,IF(ISERROR(INDEX(지갑!$D$2:$D$1048576,MATCH($N1541&amp;O1541,지갑!$J$2:$J$1048576,0))) = TRUE, "", INDEX(지갑!$D$2:$D$1048576,MATCH($N1541&amp;O1541,지갑!$J$2:$J$1048576,0))),"")</f>
        <v>Peertec</v>
      </c>
      <c r="S1541" s="6" t="s">
        <v>3354</v>
      </c>
      <c r="T1541" s="52">
        <v>44604.997916666667</v>
      </c>
      <c r="U1541" s="2" t="str">
        <f t="shared" si="120"/>
        <v>2022-02-12</v>
      </c>
    </row>
    <row r="1542" spans="1:21">
      <c r="A1542" s="5" t="s">
        <v>3</v>
      </c>
      <c r="B1542" s="5" t="s">
        <v>67</v>
      </c>
      <c r="C1542" s="5" t="s">
        <v>24</v>
      </c>
      <c r="D1542" s="2" t="str">
        <f>'(참고) Index'!$E$9</f>
        <v>Main</v>
      </c>
      <c r="E1542" s="5">
        <v>10012</v>
      </c>
      <c r="F1542" s="2" t="str">
        <f t="shared" si="119"/>
        <v>ETH</v>
      </c>
      <c r="G1542" s="2" t="str">
        <f>IF(INDEX(지갑!$H:$H,MATCH(A1542&amp;B1542&amp;C1542&amp;D1542&amp;E1542&amp;F1542&amp;H1542,지갑!$K:$K,0))=0, "",INDEX(지갑!$H:$H,MATCH(A1542&amp;B1542&amp;C1542&amp;D1542&amp;E1542&amp;F1542&amp;H1542,지갑!$K:$K,0)))</f>
        <v>0x5d6fcf22aa4e4ff8da0abe329392e7c5306d22f3</v>
      </c>
      <c r="K1542" s="6" t="s">
        <v>11</v>
      </c>
      <c r="L1542" s="6" t="s">
        <v>11</v>
      </c>
      <c r="M1542" s="9">
        <v>0.99375000000000002</v>
      </c>
      <c r="N1542" s="6" t="s">
        <v>296</v>
      </c>
      <c r="P1542" s="6" t="str">
        <f>IF(ISBLANK(N1542)=FALSE,IF(ISERROR(INDEX(지갑!$B$2:$B$1048576,MATCH($N1542&amp;O1542,지갑!$J$2:$J$1048576,0))) = TRUE, "", INDEX(지갑!$B$2:$B$1048576,MATCH($N1542&amp;O1542,지갑!$J$2:$J$1048576,0))),"")</f>
        <v>exchange</v>
      </c>
      <c r="Q1542" s="6" t="str">
        <f>IF(ISBLANK(N1542)=FALSE,IF(ISERROR(INDEX(지갑!$C$2:$C$1048576,MATCH($N1542&amp;O1542,지갑!$J$2:$J$1048576,0))) = TRUE, "", INDEX(지갑!$C$2:$C$1048576,MATCH($N1542&amp;O1542,지갑!$J$2:$J$1048576,0))),"")</f>
        <v>Upbit</v>
      </c>
      <c r="R1542" s="6" t="str">
        <f>IF(ISBLANK(N1542)=FALSE,IF(ISERROR(INDEX(지갑!$D$2:$D$1048576,MATCH($N1542&amp;O1542,지갑!$J$2:$J$1048576,0))) = TRUE, "", INDEX(지갑!$D$2:$D$1048576,MATCH($N1542&amp;O1542,지갑!$J$2:$J$1048576,0))),"")</f>
        <v>용범</v>
      </c>
      <c r="S1542" s="6" t="s">
        <v>2541</v>
      </c>
      <c r="T1542" s="52">
        <v>44604.761805555558</v>
      </c>
      <c r="U1542" s="2" t="str">
        <f t="shared" si="120"/>
        <v>2022-02-12</v>
      </c>
    </row>
    <row r="1543" spans="1:21">
      <c r="A1543" s="5" t="s">
        <v>3</v>
      </c>
      <c r="B1543" s="5" t="s">
        <v>67</v>
      </c>
      <c r="C1543" s="5" t="s">
        <v>24</v>
      </c>
      <c r="D1543" s="2" t="str">
        <f>'(참고) Index'!$E$9</f>
        <v>Main</v>
      </c>
      <c r="E1543" s="5">
        <v>10012</v>
      </c>
      <c r="F1543" s="2" t="str">
        <f t="shared" si="119"/>
        <v>BTC</v>
      </c>
      <c r="G1543" s="2" t="str">
        <f>IF(INDEX(지갑!$H:$H,MATCH(A1543&amp;B1543&amp;C1543&amp;D1543&amp;E1543&amp;F1543&amp;H1543,지갑!$K:$K,0))=0, "",INDEX(지갑!$H:$H,MATCH(A1543&amp;B1543&amp;C1543&amp;D1543&amp;E1543&amp;F1543&amp;H1543,지갑!$K:$K,0)))</f>
        <v>19SK9LWSXLdmwPxvjPgvUrdaPhaPS6LaNu</v>
      </c>
      <c r="K1543" s="6" t="s">
        <v>9</v>
      </c>
      <c r="L1543" s="6" t="s">
        <v>9</v>
      </c>
      <c r="M1543" s="9">
        <v>10.999499999999999</v>
      </c>
      <c r="N1543" s="6" t="s">
        <v>280</v>
      </c>
      <c r="P1543" s="6" t="str">
        <f>IF(ISBLANK(N1543)=FALSE,IF(ISERROR(INDEX(지갑!$B$2:$B$1048576,MATCH($N1543&amp;O1543,지갑!$J$2:$J$1048576,0))) = TRUE, "", INDEX(지갑!$B$2:$B$1048576,MATCH($N1543&amp;O1543,지갑!$J$2:$J$1048576,0))),"")</f>
        <v>exchange</v>
      </c>
      <c r="Q1543" s="6" t="str">
        <f>IF(ISBLANK(N1543)=FALSE,IF(ISERROR(INDEX(지갑!$C$2:$C$1048576,MATCH($N1543&amp;O1543,지갑!$J$2:$J$1048576,0))) = TRUE, "", INDEX(지갑!$C$2:$C$1048576,MATCH($N1543&amp;O1543,지갑!$J$2:$J$1048576,0))),"")</f>
        <v>Upbit</v>
      </c>
      <c r="R1543" s="6" t="str">
        <f>IF(ISBLANK(N1543)=FALSE,IF(ISERROR(INDEX(지갑!$D$2:$D$1048576,MATCH($N1543&amp;O1543,지갑!$J$2:$J$1048576,0))) = TRUE, "", INDEX(지갑!$D$2:$D$1048576,MATCH($N1543&amp;O1543,지갑!$J$2:$J$1048576,0))),"")</f>
        <v>용범</v>
      </c>
      <c r="S1543" s="6" t="s">
        <v>2542</v>
      </c>
      <c r="T1543" s="52">
        <v>44602.881944444445</v>
      </c>
      <c r="U1543" s="2" t="str">
        <f t="shared" si="120"/>
        <v>2022-02-10</v>
      </c>
    </row>
    <row r="1544" spans="1:21">
      <c r="A1544" s="5" t="s">
        <v>3</v>
      </c>
      <c r="B1544" s="5" t="s">
        <v>67</v>
      </c>
      <c r="C1544" s="5" t="s">
        <v>24</v>
      </c>
      <c r="D1544" s="2" t="str">
        <f>'(참고) Index'!$E$9</f>
        <v>Main</v>
      </c>
      <c r="E1544" s="5">
        <v>10012</v>
      </c>
      <c r="F1544" s="2" t="str">
        <f t="shared" si="119"/>
        <v>LTC</v>
      </c>
      <c r="G1544" s="2" t="e">
        <f>IF(INDEX(지갑!$H:$H,MATCH(A1544&amp;B1544&amp;C1544&amp;D1544&amp;E1544&amp;F1544&amp;H1544,지갑!$K:$K,0))=0, "",INDEX(지갑!$H:$H,MATCH(A1544&amp;B1544&amp;C1544&amp;D1544&amp;E1544&amp;F1544&amp;H1544,지갑!$K:$K,0)))</f>
        <v>#N/A</v>
      </c>
      <c r="K1544" s="6" t="s">
        <v>88</v>
      </c>
      <c r="L1544" s="6" t="s">
        <v>88</v>
      </c>
      <c r="M1544" s="9">
        <v>71.998999999999995</v>
      </c>
      <c r="N1544" s="6" t="s">
        <v>3129</v>
      </c>
      <c r="P1544" s="6" t="str">
        <f>IF(ISBLANK(N1544)=FALSE,IF(ISERROR(INDEX(지갑!$B$2:$B$1048576,MATCH($N1544&amp;O1544,지갑!$J$2:$J$1048576,0))) = TRUE, "", INDEX(지갑!$B$2:$B$1048576,MATCH($N1544&amp;O1544,지갑!$J$2:$J$1048576,0))),"")</f>
        <v>exchange</v>
      </c>
      <c r="Q1544" s="6" t="str">
        <f>IF(ISBLANK(N1544)=FALSE,IF(ISERROR(INDEX(지갑!$C$2:$C$1048576,MATCH($N1544&amp;O1544,지갑!$J$2:$J$1048576,0))) = TRUE, "", INDEX(지갑!$C$2:$C$1048576,MATCH($N1544&amp;O1544,지갑!$J$2:$J$1048576,0))),"")</f>
        <v>Gopax</v>
      </c>
      <c r="R1544" s="6" t="str">
        <f>IF(ISBLANK(N1544)=FALSE,IF(ISERROR(INDEX(지갑!$D$2:$D$1048576,MATCH($N1544&amp;O1544,지갑!$J$2:$J$1048576,0))) = TRUE, "", INDEX(지갑!$D$2:$D$1048576,MATCH($N1544&amp;O1544,지갑!$J$2:$J$1048576,0))),"")</f>
        <v>BBRICK</v>
      </c>
      <c r="S1544" s="6" t="s">
        <v>3355</v>
      </c>
      <c r="T1544" s="52">
        <v>44602.476388888892</v>
      </c>
      <c r="U1544" s="2" t="str">
        <f t="shared" si="120"/>
        <v>2022-02-10</v>
      </c>
    </row>
    <row r="1545" spans="1:21">
      <c r="A1545" s="5" t="s">
        <v>3</v>
      </c>
      <c r="B1545" s="5" t="s">
        <v>67</v>
      </c>
      <c r="C1545" s="5" t="s">
        <v>24</v>
      </c>
      <c r="D1545" s="2" t="str">
        <f>'(참고) Index'!$E$9</f>
        <v>Main</v>
      </c>
      <c r="E1545" s="5">
        <v>10012</v>
      </c>
      <c r="F1545" s="2" t="str">
        <f t="shared" si="119"/>
        <v>EOS</v>
      </c>
      <c r="G1545" s="2" t="str">
        <f>IF(INDEX(지갑!$H:$H,MATCH(A1545&amp;B1545&amp;C1545&amp;D1545&amp;E1545&amp;F1545&amp;H1545,지갑!$K:$K,0))=0, "",INDEX(지갑!$H:$H,MATCH(A1545&amp;B1545&amp;C1545&amp;D1545&amp;E1545&amp;F1545&amp;H1545,지갑!$K:$K,0)))</f>
        <v>binancecleos</v>
      </c>
      <c r="H1545" s="5">
        <v>106375124</v>
      </c>
      <c r="K1545" s="6" t="s">
        <v>1139</v>
      </c>
      <c r="L1545" s="6" t="s">
        <v>1139</v>
      </c>
      <c r="M1545" s="9">
        <v>17681.900000000001</v>
      </c>
      <c r="N1545" s="6" t="s">
        <v>1200</v>
      </c>
      <c r="O1545" s="6" t="s">
        <v>1222</v>
      </c>
      <c r="P1545" s="6" t="str">
        <f>IF(ISBLANK(N1545)=FALSE,IF(ISERROR(INDEX(지갑!$B$2:$B$1048576,MATCH($N1545&amp;O1545,지갑!$J$2:$J$1048576,0))) = TRUE, "", INDEX(지갑!$B$2:$B$1048576,MATCH($N1545&amp;O1545,지갑!$J$2:$J$1048576,0))),"")</f>
        <v>exchange</v>
      </c>
      <c r="Q1545" s="6" t="str">
        <f>IF(ISBLANK(N1545)=FALSE,IF(ISERROR(INDEX(지갑!$C$2:$C$1048576,MATCH($N1545&amp;O1545,지갑!$J$2:$J$1048576,0))) = TRUE, "", INDEX(지갑!$C$2:$C$1048576,MATCH($N1545&amp;O1545,지갑!$J$2:$J$1048576,0))),"")</f>
        <v>Gopax</v>
      </c>
      <c r="R1545" s="6" t="str">
        <f>IF(ISBLANK(N1545)=FALSE,IF(ISERROR(INDEX(지갑!$D$2:$D$1048576,MATCH($N1545&amp;O1545,지갑!$J$2:$J$1048576,0))) = TRUE, "", INDEX(지갑!$D$2:$D$1048576,MATCH($N1545&amp;O1545,지갑!$J$2:$J$1048576,0))),"")</f>
        <v>BBRICK</v>
      </c>
      <c r="S1545" s="6" t="s">
        <v>3356</v>
      </c>
      <c r="T1545" s="52">
        <v>44602.475694444445</v>
      </c>
      <c r="U1545" s="2" t="str">
        <f t="shared" si="120"/>
        <v>2022-02-10</v>
      </c>
    </row>
    <row r="1546" spans="1:21">
      <c r="A1546" s="5" t="s">
        <v>3</v>
      </c>
      <c r="B1546" s="5" t="s">
        <v>67</v>
      </c>
      <c r="C1546" s="5" t="s">
        <v>24</v>
      </c>
      <c r="D1546" s="2" t="str">
        <f>'(참고) Index'!$E$9</f>
        <v>Main</v>
      </c>
      <c r="E1546" s="5">
        <v>10012</v>
      </c>
      <c r="F1546" s="2" t="str">
        <f t="shared" si="119"/>
        <v>ETH</v>
      </c>
      <c r="G1546" s="2" t="str">
        <f>IF(INDEX(지갑!$H:$H,MATCH(A1546&amp;B1546&amp;C1546&amp;D1546&amp;E1546&amp;F1546&amp;H1546,지갑!$K:$K,0))=0, "",INDEX(지갑!$H:$H,MATCH(A1546&amp;B1546&amp;C1546&amp;D1546&amp;E1546&amp;F1546&amp;H1546,지갑!$K:$K,0)))</f>
        <v>0x5d6fcf22aa4e4ff8da0abe329392e7c5306d22f3</v>
      </c>
      <c r="K1546" s="6" t="s">
        <v>11</v>
      </c>
      <c r="L1546" s="6" t="s">
        <v>11</v>
      </c>
      <c r="M1546" s="9">
        <v>88</v>
      </c>
      <c r="N1546" s="6" t="s">
        <v>274</v>
      </c>
      <c r="P1546" s="6" t="str">
        <f>IF(ISBLANK(N1546)=FALSE,IF(ISERROR(INDEX(지갑!$B$2:$B$1048576,MATCH($N1546&amp;O1546,지갑!$J$2:$J$1048576,0))) = TRUE, "", INDEX(지갑!$B$2:$B$1048576,MATCH($N1546&amp;O1546,지갑!$J$2:$J$1048576,0))),"")</f>
        <v>exchange</v>
      </c>
      <c r="Q1546" s="6" t="str">
        <f>IF(ISBLANK(N1546)=FALSE,IF(ISERROR(INDEX(지갑!$C$2:$C$1048576,MATCH($N1546&amp;O1546,지갑!$J$2:$J$1048576,0))) = TRUE, "", INDEX(지갑!$C$2:$C$1048576,MATCH($N1546&amp;O1546,지갑!$J$2:$J$1048576,0))),"")</f>
        <v>Binance</v>
      </c>
      <c r="R1546" s="6" t="str">
        <f>IF(ISBLANK(N1546)=FALSE,IF(ISERROR(INDEX(지갑!$D$2:$D$1048576,MATCH($N1546&amp;O1546,지갑!$J$2:$J$1048576,0))) = TRUE, "", INDEX(지갑!$D$2:$D$1048576,MATCH($N1546&amp;O1546,지갑!$J$2:$J$1048576,0))),"")</f>
        <v>BBRICK</v>
      </c>
      <c r="S1546" s="6" t="s">
        <v>3357</v>
      </c>
      <c r="T1546" s="52">
        <v>44601.99722222222</v>
      </c>
      <c r="U1546" s="2" t="str">
        <f t="shared" si="120"/>
        <v>2022-02-09</v>
      </c>
    </row>
    <row r="1547" spans="1:21">
      <c r="A1547" s="5" t="s">
        <v>3</v>
      </c>
      <c r="B1547" s="5" t="s">
        <v>67</v>
      </c>
      <c r="C1547" s="5" t="s">
        <v>24</v>
      </c>
      <c r="D1547" s="2" t="str">
        <f>'(참고) Index'!$E$9</f>
        <v>Main</v>
      </c>
      <c r="E1547" s="5">
        <v>10012</v>
      </c>
      <c r="F1547" s="2" t="str">
        <f t="shared" si="119"/>
        <v>ETH</v>
      </c>
      <c r="G1547" s="2" t="str">
        <f>IF(INDEX(지갑!$H:$H,MATCH(A1547&amp;B1547&amp;C1547&amp;D1547&amp;E1547&amp;F1547&amp;H1547,지갑!$K:$K,0))=0, "",INDEX(지갑!$H:$H,MATCH(A1547&amp;B1547&amp;C1547&amp;D1547&amp;E1547&amp;F1547&amp;H1547,지갑!$K:$K,0)))</f>
        <v>0x5d6fcf22aa4e4ff8da0abe329392e7c5306d22f3</v>
      </c>
      <c r="K1547" s="6" t="s">
        <v>11</v>
      </c>
      <c r="L1547" s="6" t="s">
        <v>11</v>
      </c>
      <c r="M1547" s="9">
        <v>24.985299999999999</v>
      </c>
      <c r="N1547" s="6" t="s">
        <v>349</v>
      </c>
      <c r="P1547" s="6" t="str">
        <f>IF(ISBLANK(N1547)=FALSE,IF(ISERROR(INDEX(지갑!$B$2:$B$1048576,MATCH($N1547&amp;O1547,지갑!$J$2:$J$1048576,0))) = TRUE, "", INDEX(지갑!$B$2:$B$1048576,MATCH($N1547&amp;O1547,지갑!$J$2:$J$1048576,0))),"")</f>
        <v/>
      </c>
      <c r="Q1547" s="6" t="str">
        <f>IF(ISBLANK(N1547)=FALSE,IF(ISERROR(INDEX(지갑!$C$2:$C$1048576,MATCH($N1547&amp;O1547,지갑!$J$2:$J$1048576,0))) = TRUE, "", INDEX(지갑!$C$2:$C$1048576,MATCH($N1547&amp;O1547,지갑!$J$2:$J$1048576,0))),"")</f>
        <v/>
      </c>
      <c r="R1547" s="6" t="str">
        <f>IF(ISBLANK(N1547)=FALSE,IF(ISERROR(INDEX(지갑!$D$2:$D$1048576,MATCH($N1547&amp;O1547,지갑!$J$2:$J$1048576,0))) = TRUE, "", INDEX(지갑!$D$2:$D$1048576,MATCH($N1547&amp;O1547,지갑!$J$2:$J$1048576,0))),"")</f>
        <v/>
      </c>
      <c r="S1547" s="6" t="s">
        <v>3358</v>
      </c>
      <c r="T1547" s="52">
        <v>44601.436805555553</v>
      </c>
      <c r="U1547" s="2" t="str">
        <f t="shared" si="120"/>
        <v>2022-02-09</v>
      </c>
    </row>
    <row r="1548" spans="1:21">
      <c r="A1548" s="5" t="s">
        <v>3</v>
      </c>
      <c r="B1548" s="5" t="s">
        <v>67</v>
      </c>
      <c r="C1548" s="5" t="s">
        <v>24</v>
      </c>
      <c r="D1548" s="2" t="str">
        <f>'(참고) Index'!$E$9</f>
        <v>Main</v>
      </c>
      <c r="E1548" s="5">
        <v>10012</v>
      </c>
      <c r="F1548" s="2" t="str">
        <f t="shared" si="119"/>
        <v>BTC</v>
      </c>
      <c r="G1548" s="2" t="str">
        <f>IF(INDEX(지갑!$H:$H,MATCH(A1548&amp;B1548&amp;C1548&amp;D1548&amp;E1548&amp;F1548&amp;H1548,지갑!$K:$K,0))=0, "",INDEX(지갑!$H:$H,MATCH(A1548&amp;B1548&amp;C1548&amp;D1548&amp;E1548&amp;F1548&amp;H1548,지갑!$K:$K,0)))</f>
        <v>19SK9LWSXLdmwPxvjPgvUrdaPhaPS6LaNu</v>
      </c>
      <c r="K1548" s="6" t="s">
        <v>9</v>
      </c>
      <c r="L1548" s="6" t="s">
        <v>9</v>
      </c>
      <c r="M1548" s="9">
        <v>0.30840000000000001</v>
      </c>
      <c r="N1548" s="6" t="s">
        <v>3130</v>
      </c>
      <c r="P1548" s="6" t="str">
        <f>IF(ISBLANK(N1548)=FALSE,IF(ISERROR(INDEX(지갑!$B$2:$B$1048576,MATCH($N1548&amp;O1548,지갑!$J$2:$J$1048576,0))) = TRUE, "", INDEX(지갑!$B$2:$B$1048576,MATCH($N1548&amp;O1548,지갑!$J$2:$J$1048576,0))),"")</f>
        <v/>
      </c>
      <c r="Q1548" s="6" t="str">
        <f>IF(ISBLANK(N1548)=FALSE,IF(ISERROR(INDEX(지갑!$C$2:$C$1048576,MATCH($N1548&amp;O1548,지갑!$J$2:$J$1048576,0))) = TRUE, "", INDEX(지갑!$C$2:$C$1048576,MATCH($N1548&amp;O1548,지갑!$J$2:$J$1048576,0))),"")</f>
        <v/>
      </c>
      <c r="R1548" s="6" t="str">
        <f>IF(ISBLANK(N1548)=FALSE,IF(ISERROR(INDEX(지갑!$D$2:$D$1048576,MATCH($N1548&amp;O1548,지갑!$J$2:$J$1048576,0))) = TRUE, "", INDEX(지갑!$D$2:$D$1048576,MATCH($N1548&amp;O1548,지갑!$J$2:$J$1048576,0))),"")</f>
        <v/>
      </c>
      <c r="S1548" s="6" t="s">
        <v>3359</v>
      </c>
      <c r="T1548" s="52">
        <v>44601.436111111114</v>
      </c>
      <c r="U1548" s="2" t="str">
        <f t="shared" si="120"/>
        <v>2022-02-09</v>
      </c>
    </row>
    <row r="1549" spans="1:21">
      <c r="A1549" s="5" t="s">
        <v>3</v>
      </c>
      <c r="B1549" s="5" t="s">
        <v>67</v>
      </c>
      <c r="C1549" s="5" t="s">
        <v>24</v>
      </c>
      <c r="D1549" s="2" t="str">
        <f>'(참고) Index'!$E$9</f>
        <v>Main</v>
      </c>
      <c r="E1549" s="5">
        <v>10012</v>
      </c>
      <c r="F1549" s="2" t="str">
        <f t="shared" si="119"/>
        <v>SOL</v>
      </c>
      <c r="G1549" s="2" t="str">
        <f>IF(INDEX(지갑!$H:$H,MATCH(A1549&amp;B1549&amp;C1549&amp;D1549&amp;E1549&amp;F1549&amp;H1549,지갑!$K:$K,0))=0, "",INDEX(지갑!$H:$H,MATCH(A1549&amp;B1549&amp;C1549&amp;D1549&amp;E1549&amp;F1549&amp;H1549,지갑!$K:$K,0)))</f>
        <v>SUZXwKfyPi8U4nMJNvT6b7WgDkaKmHvfVT9uE3yZYjx</v>
      </c>
      <c r="K1549" s="6" t="s">
        <v>401</v>
      </c>
      <c r="L1549" s="6" t="s">
        <v>401</v>
      </c>
      <c r="M1549" s="9">
        <v>197.98</v>
      </c>
      <c r="N1549" s="6" t="s">
        <v>1407</v>
      </c>
      <c r="P1549" s="6" t="str">
        <f>IF(ISBLANK(N1549)=FALSE,IF(ISERROR(INDEX(지갑!$B$2:$B$1048576,MATCH($N1549&amp;O1549,지갑!$J$2:$J$1048576,0))) = TRUE, "", INDEX(지갑!$B$2:$B$1048576,MATCH($N1549&amp;O1549,지갑!$J$2:$J$1048576,0))),"")</f>
        <v>exchange</v>
      </c>
      <c r="Q1549" s="6" t="str">
        <f>IF(ISBLANK(N1549)=FALSE,IF(ISERROR(INDEX(지갑!$C$2:$C$1048576,MATCH($N1549&amp;O1549,지갑!$J$2:$J$1048576,0))) = TRUE, "", INDEX(지갑!$C$2:$C$1048576,MATCH($N1549&amp;O1549,지갑!$J$2:$J$1048576,0))),"")</f>
        <v>FTX</v>
      </c>
      <c r="R1549" s="6" t="str">
        <f>IF(ISBLANK(N1549)=FALSE,IF(ISERROR(INDEX(지갑!$D$2:$D$1048576,MATCH($N1549&amp;O1549,지갑!$J$2:$J$1048576,0))) = TRUE, "", INDEX(지갑!$D$2:$D$1048576,MATCH($N1549&amp;O1549,지갑!$J$2:$J$1048576,0))),"")</f>
        <v>BBRICK</v>
      </c>
      <c r="S1549" s="6" t="s">
        <v>2028</v>
      </c>
      <c r="T1549" s="52">
        <v>44600.704861111109</v>
      </c>
      <c r="U1549" s="2" t="str">
        <f t="shared" si="120"/>
        <v>2022-02-08</v>
      </c>
    </row>
    <row r="1550" spans="1:21">
      <c r="A1550" s="5" t="s">
        <v>3</v>
      </c>
      <c r="B1550" s="5" t="s">
        <v>67</v>
      </c>
      <c r="C1550" s="5" t="s">
        <v>24</v>
      </c>
      <c r="D1550" s="2" t="str">
        <f>'(참고) Index'!$E$9</f>
        <v>Main</v>
      </c>
      <c r="E1550" s="5">
        <v>10012</v>
      </c>
      <c r="F1550" s="2" t="str">
        <f t="shared" si="119"/>
        <v>ETH</v>
      </c>
      <c r="G1550" s="2" t="str">
        <f>IF(INDEX(지갑!$H:$H,MATCH(A1550&amp;B1550&amp;C1550&amp;D1550&amp;E1550&amp;F1550&amp;H1550,지갑!$K:$K,0))=0, "",INDEX(지갑!$H:$H,MATCH(A1550&amp;B1550&amp;C1550&amp;D1550&amp;E1550&amp;F1550&amp;H1550,지갑!$K:$K,0)))</f>
        <v>0x5d6fcf22aa4e4ff8da0abe329392e7c5306d22f3</v>
      </c>
      <c r="K1550" s="6" t="s">
        <v>11</v>
      </c>
      <c r="L1550" s="6" t="s">
        <v>11</v>
      </c>
      <c r="M1550" s="9">
        <v>0.66</v>
      </c>
      <c r="N1550" s="6" t="s">
        <v>3131</v>
      </c>
      <c r="P1550" s="6" t="str">
        <f>IF(ISBLANK(N1550)=FALSE,IF(ISERROR(INDEX(지갑!$B$2:$B$1048576,MATCH($N1550&amp;O1550,지갑!$J$2:$J$1048576,0))) = TRUE, "", INDEX(지갑!$B$2:$B$1048576,MATCH($N1550&amp;O1550,지갑!$J$2:$J$1048576,0))),"")</f>
        <v/>
      </c>
      <c r="Q1550" s="6" t="str">
        <f>IF(ISBLANK(N1550)=FALSE,IF(ISERROR(INDEX(지갑!$C$2:$C$1048576,MATCH($N1550&amp;O1550,지갑!$J$2:$J$1048576,0))) = TRUE, "", INDEX(지갑!$C$2:$C$1048576,MATCH($N1550&amp;O1550,지갑!$J$2:$J$1048576,0))),"")</f>
        <v/>
      </c>
      <c r="R1550" s="6" t="str">
        <f>IF(ISBLANK(N1550)=FALSE,IF(ISERROR(INDEX(지갑!$D$2:$D$1048576,MATCH($N1550&amp;O1550,지갑!$J$2:$J$1048576,0))) = TRUE, "", INDEX(지갑!$D$2:$D$1048576,MATCH($N1550&amp;O1550,지갑!$J$2:$J$1048576,0))),"")</f>
        <v/>
      </c>
      <c r="S1550" s="6" t="s">
        <v>3360</v>
      </c>
      <c r="T1550" s="52">
        <v>44596.45208333333</v>
      </c>
      <c r="U1550" s="2" t="str">
        <f t="shared" si="120"/>
        <v>2022-02-04</v>
      </c>
    </row>
    <row r="1551" spans="1:21">
      <c r="A1551" s="5" t="s">
        <v>3</v>
      </c>
      <c r="B1551" s="5" t="s">
        <v>67</v>
      </c>
      <c r="C1551" s="5" t="s">
        <v>24</v>
      </c>
      <c r="D1551" s="2" t="str">
        <f>'(참고) Index'!$E$9</f>
        <v>Main</v>
      </c>
      <c r="E1551" s="5">
        <v>10012</v>
      </c>
      <c r="F1551" s="2" t="str">
        <f t="shared" si="119"/>
        <v>BTC</v>
      </c>
      <c r="G1551" s="2" t="str">
        <f>IF(INDEX(지갑!$H:$H,MATCH(A1551&amp;B1551&amp;C1551&amp;D1551&amp;E1551&amp;F1551&amp;H1551,지갑!$K:$K,0))=0, "",INDEX(지갑!$H:$H,MATCH(A1551&amp;B1551&amp;C1551&amp;D1551&amp;E1551&amp;F1551&amp;H1551,지갑!$K:$K,0)))</f>
        <v>19SK9LWSXLdmwPxvjPgvUrdaPhaPS6LaNu</v>
      </c>
      <c r="K1551" s="6" t="s">
        <v>9</v>
      </c>
      <c r="L1551" s="6" t="s">
        <v>9</v>
      </c>
      <c r="M1551" s="9">
        <v>0.26600000000000001</v>
      </c>
      <c r="N1551" s="6" t="s">
        <v>1193</v>
      </c>
      <c r="P1551" s="6" t="str">
        <f>IF(ISBLANK(N1551)=FALSE,IF(ISERROR(INDEX(지갑!$B$2:$B$1048576,MATCH($N1551&amp;O1551,지갑!$J$2:$J$1048576,0))) = TRUE, "", INDEX(지갑!$B$2:$B$1048576,MATCH($N1551&amp;O1551,지갑!$J$2:$J$1048576,0))),"")</f>
        <v/>
      </c>
      <c r="Q1551" s="6" t="str">
        <f>IF(ISBLANK(N1551)=FALSE,IF(ISERROR(INDEX(지갑!$C$2:$C$1048576,MATCH($N1551&amp;O1551,지갑!$J$2:$J$1048576,0))) = TRUE, "", INDEX(지갑!$C$2:$C$1048576,MATCH($N1551&amp;O1551,지갑!$J$2:$J$1048576,0))),"")</f>
        <v/>
      </c>
      <c r="R1551" s="6" t="str">
        <f>IF(ISBLANK(N1551)=FALSE,IF(ISERROR(INDEX(지갑!$D$2:$D$1048576,MATCH($N1551&amp;O1551,지갑!$J$2:$J$1048576,0))) = TRUE, "", INDEX(지갑!$D$2:$D$1048576,MATCH($N1551&amp;O1551,지갑!$J$2:$J$1048576,0))),"")</f>
        <v/>
      </c>
      <c r="S1551" s="6" t="s">
        <v>3361</v>
      </c>
      <c r="T1551" s="52">
        <v>44596.450694444444</v>
      </c>
      <c r="U1551" s="2" t="str">
        <f t="shared" si="120"/>
        <v>2022-02-04</v>
      </c>
    </row>
    <row r="1552" spans="1:21">
      <c r="A1552" s="5" t="s">
        <v>3</v>
      </c>
      <c r="B1552" s="5" t="s">
        <v>67</v>
      </c>
      <c r="C1552" s="5" t="s">
        <v>24</v>
      </c>
      <c r="D1552" s="2" t="str">
        <f>'(참고) Index'!$E$9</f>
        <v>Main</v>
      </c>
      <c r="E1552" s="5">
        <v>10012</v>
      </c>
      <c r="F1552" s="2" t="str">
        <f t="shared" si="119"/>
        <v>SOL</v>
      </c>
      <c r="G1552" s="2" t="str">
        <f>IF(INDEX(지갑!$H:$H,MATCH(A1552&amp;B1552&amp;C1552&amp;D1552&amp;E1552&amp;F1552&amp;H1552,지갑!$K:$K,0))=0, "",INDEX(지갑!$H:$H,MATCH(A1552&amp;B1552&amp;C1552&amp;D1552&amp;E1552&amp;F1552&amp;H1552,지갑!$K:$K,0)))</f>
        <v>SUZXwKfyPi8U4nMJNvT6b7WgDkaKmHvfVT9uE3yZYjx</v>
      </c>
      <c r="K1552" s="6" t="s">
        <v>401</v>
      </c>
      <c r="L1552" s="6" t="s">
        <v>401</v>
      </c>
      <c r="M1552" s="9">
        <v>202</v>
      </c>
      <c r="N1552" s="6" t="s">
        <v>1888</v>
      </c>
      <c r="P1552" s="6" t="str">
        <f>IF(ISBLANK(N1552)=FALSE,IF(ISERROR(INDEX(지갑!$B$2:$B$1048576,MATCH($N1552&amp;O1552,지갑!$J$2:$J$1048576,0))) = TRUE, "", INDEX(지갑!$B$2:$B$1048576,MATCH($N1552&amp;O1552,지갑!$J$2:$J$1048576,0))),"")</f>
        <v/>
      </c>
      <c r="Q1552" s="6" t="str">
        <f>IF(ISBLANK(N1552)=FALSE,IF(ISERROR(INDEX(지갑!$C$2:$C$1048576,MATCH($N1552&amp;O1552,지갑!$J$2:$J$1048576,0))) = TRUE, "", INDEX(지갑!$C$2:$C$1048576,MATCH($N1552&amp;O1552,지갑!$J$2:$J$1048576,0))),"")</f>
        <v/>
      </c>
      <c r="R1552" s="6" t="str">
        <f>IF(ISBLANK(N1552)=FALSE,IF(ISERROR(INDEX(지갑!$D$2:$D$1048576,MATCH($N1552&amp;O1552,지갑!$J$2:$J$1048576,0))) = TRUE, "", INDEX(지갑!$D$2:$D$1048576,MATCH($N1552&amp;O1552,지갑!$J$2:$J$1048576,0))),"")</f>
        <v/>
      </c>
      <c r="S1552" s="6" t="s">
        <v>3362</v>
      </c>
      <c r="T1552" s="52">
        <v>44595.734722222223</v>
      </c>
      <c r="U1552" s="2" t="str">
        <f t="shared" si="120"/>
        <v>2022-02-03</v>
      </c>
    </row>
    <row r="1553" spans="1:21">
      <c r="A1553" s="5" t="s">
        <v>3</v>
      </c>
      <c r="B1553" s="5" t="s">
        <v>67</v>
      </c>
      <c r="C1553" s="5" t="s">
        <v>24</v>
      </c>
      <c r="D1553" s="2" t="str">
        <f>'(참고) Index'!$E$9</f>
        <v>Main</v>
      </c>
      <c r="E1553" s="5">
        <v>10012</v>
      </c>
      <c r="F1553" s="2" t="str">
        <f t="shared" si="119"/>
        <v>BTC</v>
      </c>
      <c r="G1553" s="2" t="str">
        <f>IF(INDEX(지갑!$H:$H,MATCH(A1553&amp;B1553&amp;C1553&amp;D1553&amp;E1553&amp;F1553&amp;H1553,지갑!$K:$K,0))=0, "",INDEX(지갑!$H:$H,MATCH(A1553&amp;B1553&amp;C1553&amp;D1553&amp;E1553&amp;F1553&amp;H1553,지갑!$K:$K,0)))</f>
        <v>19SK9LWSXLdmwPxvjPgvUrdaPhaPS6LaNu</v>
      </c>
      <c r="K1553" s="6" t="s">
        <v>9</v>
      </c>
      <c r="L1553" s="6" t="s">
        <v>179</v>
      </c>
      <c r="M1553" s="9">
        <v>11.999995</v>
      </c>
      <c r="N1553" s="6" t="s">
        <v>199</v>
      </c>
      <c r="P1553" s="6" t="str">
        <f>IF(ISBLANK(N1553)=FALSE,IF(ISERROR(INDEX(지갑!$B$2:$B$1048576,MATCH($N1553&amp;O1553,지갑!$J$2:$J$1048576,0))) = TRUE, "", INDEX(지갑!$B$2:$B$1048576,MATCH($N1553&amp;O1553,지갑!$J$2:$J$1048576,0))),"")</f>
        <v>exchange</v>
      </c>
      <c r="Q1553" s="6" t="str">
        <f>IF(ISBLANK(N1553)=FALSE,IF(ISERROR(INDEX(지갑!$C$2:$C$1048576,MATCH($N1553&amp;O1553,지갑!$J$2:$J$1048576,0))) = TRUE, "", INDEX(지갑!$C$2:$C$1048576,MATCH($N1553&amp;O1553,지갑!$J$2:$J$1048576,0))),"")</f>
        <v>FTX</v>
      </c>
      <c r="R1553" s="6" t="str">
        <f>IF(ISBLANK(N1553)=FALSE,IF(ISERROR(INDEX(지갑!$D$2:$D$1048576,MATCH($N1553&amp;O1553,지갑!$J$2:$J$1048576,0))) = TRUE, "", INDEX(지갑!$D$2:$D$1048576,MATCH($N1553&amp;O1553,지갑!$J$2:$J$1048576,0))),"")</f>
        <v>Peertec</v>
      </c>
      <c r="S1553" s="6" t="s">
        <v>3363</v>
      </c>
      <c r="T1553" s="52">
        <v>44595.459722222222</v>
      </c>
      <c r="U1553" s="2" t="str">
        <f t="shared" si="120"/>
        <v>2022-02-03</v>
      </c>
    </row>
    <row r="1554" spans="1:21">
      <c r="A1554" s="5" t="s">
        <v>3</v>
      </c>
      <c r="B1554" s="5" t="s">
        <v>67</v>
      </c>
      <c r="C1554" s="5" t="s">
        <v>24</v>
      </c>
      <c r="D1554" s="2" t="str">
        <f>'(참고) Index'!$E$9</f>
        <v>Main</v>
      </c>
      <c r="E1554" s="5">
        <v>10012</v>
      </c>
      <c r="F1554" s="2" t="str">
        <f t="shared" si="119"/>
        <v>BCH</v>
      </c>
      <c r="G1554" s="2" t="e">
        <f>IF(INDEX(지갑!$H:$H,MATCH(A1554&amp;B1554&amp;C1554&amp;D1554&amp;E1554&amp;F1554&amp;H1554,지갑!$K:$K,0))=0, "",INDEX(지갑!$H:$H,MATCH(A1554&amp;B1554&amp;C1554&amp;D1554&amp;E1554&amp;F1554&amp;H1554,지갑!$K:$K,0)))</f>
        <v>#N/A</v>
      </c>
      <c r="K1554" s="6" t="s">
        <v>81</v>
      </c>
      <c r="L1554" s="6" t="s">
        <v>81</v>
      </c>
      <c r="M1554" s="9">
        <v>3067.9020300000002</v>
      </c>
      <c r="N1554" s="6" t="s">
        <v>220</v>
      </c>
      <c r="P1554" s="6" t="str">
        <f>IF(ISBLANK(N1554)=FALSE,IF(ISERROR(INDEX(지갑!$B$2:$B$1048576,MATCH($N1554&amp;O1554,지갑!$J$2:$J$1048576,0))) = TRUE, "", INDEX(지갑!$B$2:$B$1048576,MATCH($N1554&amp;O1554,지갑!$J$2:$J$1048576,0))),"")</f>
        <v>exchange</v>
      </c>
      <c r="Q1554" s="6" t="str">
        <f>IF(ISBLANK(N1554)=FALSE,IF(ISERROR(INDEX(지갑!$C$2:$C$1048576,MATCH($N1554&amp;O1554,지갑!$J$2:$J$1048576,0))) = TRUE, "", INDEX(지갑!$C$2:$C$1048576,MATCH($N1554&amp;O1554,지갑!$J$2:$J$1048576,0))),"")</f>
        <v>Gopax</v>
      </c>
      <c r="R1554" s="6" t="str">
        <f>IF(ISBLANK(N1554)=FALSE,IF(ISERROR(INDEX(지갑!$D$2:$D$1048576,MATCH($N1554&amp;O1554,지갑!$J$2:$J$1048576,0))) = TRUE, "", INDEX(지갑!$D$2:$D$1048576,MATCH($N1554&amp;O1554,지갑!$J$2:$J$1048576,0))),"")</f>
        <v>BBRICK</v>
      </c>
      <c r="S1554" s="6" t="s">
        <v>3364</v>
      </c>
      <c r="T1554" s="52">
        <v>44595.458333333336</v>
      </c>
      <c r="U1554" s="2" t="str">
        <f t="shared" si="120"/>
        <v>2022-02-03</v>
      </c>
    </row>
    <row r="1555" spans="1:21">
      <c r="A1555" s="5" t="s">
        <v>3</v>
      </c>
      <c r="B1555" s="5" t="s">
        <v>67</v>
      </c>
      <c r="C1555" s="5" t="s">
        <v>24</v>
      </c>
      <c r="D1555" s="2" t="str">
        <f>'(참고) Index'!$E$9</f>
        <v>Main</v>
      </c>
      <c r="E1555" s="5">
        <v>10012</v>
      </c>
      <c r="F1555" s="2" t="str">
        <f t="shared" si="119"/>
        <v>ETH</v>
      </c>
      <c r="G1555" s="2" t="str">
        <f>IF(INDEX(지갑!$H:$H,MATCH(A1555&amp;B1555&amp;C1555&amp;D1555&amp;E1555&amp;F1555&amp;H1555,지갑!$K:$K,0))=0, "",INDEX(지갑!$H:$H,MATCH(A1555&amp;B1555&amp;C1555&amp;D1555&amp;E1555&amp;F1555&amp;H1555,지갑!$K:$K,0)))</f>
        <v>0x5d6fcf22aa4e4ff8da0abe329392e7c5306d22f3</v>
      </c>
      <c r="K1555" s="6" t="s">
        <v>11</v>
      </c>
      <c r="L1555" s="6" t="s">
        <v>11</v>
      </c>
      <c r="M1555" s="9">
        <v>3500</v>
      </c>
      <c r="N1555" s="6" t="s">
        <v>352</v>
      </c>
      <c r="P1555" s="6" t="str">
        <f>IF(ISBLANK(N1555)=FALSE,IF(ISERROR(INDEX(지갑!$B$2:$B$1048576,MATCH($N1555&amp;O1555,지갑!$J$2:$J$1048576,0))) = TRUE, "", INDEX(지갑!$B$2:$B$1048576,MATCH($N1555&amp;O1555,지갑!$J$2:$J$1048576,0))),"")</f>
        <v/>
      </c>
      <c r="Q1555" s="6" t="str">
        <f>IF(ISBLANK(N1555)=FALSE,IF(ISERROR(INDEX(지갑!$C$2:$C$1048576,MATCH($N1555&amp;O1555,지갑!$J$2:$J$1048576,0))) = TRUE, "", INDEX(지갑!$C$2:$C$1048576,MATCH($N1555&amp;O1555,지갑!$J$2:$J$1048576,0))),"")</f>
        <v/>
      </c>
      <c r="R1555" s="6" t="str">
        <f>IF(ISBLANK(N1555)=FALSE,IF(ISERROR(INDEX(지갑!$D$2:$D$1048576,MATCH($N1555&amp;O1555,지갑!$J$2:$J$1048576,0))) = TRUE, "", INDEX(지갑!$D$2:$D$1048576,MATCH($N1555&amp;O1555,지갑!$J$2:$J$1048576,0))),"")</f>
        <v/>
      </c>
      <c r="S1555" s="6" t="s">
        <v>3365</v>
      </c>
      <c r="T1555" s="52">
        <v>44588.404861111114</v>
      </c>
      <c r="U1555" s="2" t="str">
        <f t="shared" si="120"/>
        <v>2022-01-27</v>
      </c>
    </row>
    <row r="1556" spans="1:21">
      <c r="A1556" s="5" t="s">
        <v>3</v>
      </c>
      <c r="B1556" s="5" t="s">
        <v>67</v>
      </c>
      <c r="C1556" s="5" t="s">
        <v>24</v>
      </c>
      <c r="D1556" s="2" t="str">
        <f>'(참고) Index'!$E$9</f>
        <v>Main</v>
      </c>
      <c r="E1556" s="5">
        <v>10012</v>
      </c>
      <c r="F1556" s="2" t="str">
        <f t="shared" si="119"/>
        <v>XRP</v>
      </c>
      <c r="G1556" s="2" t="str">
        <f>IF(INDEX(지갑!$H:$H,MATCH(A1556&amp;B1556&amp;C1556&amp;D1556&amp;E1556&amp;F1556&amp;H1556,지갑!$K:$K,0))=0, "",INDEX(지갑!$H:$H,MATCH(A1556&amp;B1556&amp;C1556&amp;D1556&amp;E1556&amp;F1556&amp;H1556,지갑!$K:$K,0)))</f>
        <v>rEb8TK3gBgk5auZkwc6sHnwrGVJH8DuaLh</v>
      </c>
      <c r="H1556" s="5">
        <v>105711647</v>
      </c>
      <c r="K1556" s="6" t="s">
        <v>10</v>
      </c>
      <c r="L1556" s="6" t="s">
        <v>10</v>
      </c>
      <c r="M1556" s="9">
        <v>39979923.5</v>
      </c>
      <c r="N1556" s="6" t="s">
        <v>384</v>
      </c>
      <c r="O1556" s="6">
        <v>4155147861</v>
      </c>
      <c r="P1556" s="6" t="str">
        <f>IF(ISBLANK(N1556)=FALSE,IF(ISERROR(INDEX(지갑!$B$2:$B$1048576,MATCH($N1556&amp;O1556,지갑!$J$2:$J$1048576,0))) = TRUE, "", INDEX(지갑!$B$2:$B$1048576,MATCH($N1556&amp;O1556,지갑!$J$2:$J$1048576,0))),"")</f>
        <v>exchange</v>
      </c>
      <c r="Q1556" s="6" t="str">
        <f>IF(ISBLANK(N1556)=FALSE,IF(ISERROR(INDEX(지갑!$C$2:$C$1048576,MATCH($N1556&amp;O1556,지갑!$J$2:$J$1048576,0))) = TRUE, "", INDEX(지갑!$C$2:$C$1048576,MATCH($N1556&amp;O1556,지갑!$J$2:$J$1048576,0))),"")</f>
        <v>Gopax</v>
      </c>
      <c r="R1556" s="6" t="str">
        <f>IF(ISBLANK(N1556)=FALSE,IF(ISERROR(INDEX(지갑!$D$2:$D$1048576,MATCH($N1556&amp;O1556,지갑!$J$2:$J$1048576,0))) = TRUE, "", INDEX(지갑!$D$2:$D$1048576,MATCH($N1556&amp;O1556,지갑!$J$2:$J$1048576,0))),"")</f>
        <v>BBRICK</v>
      </c>
      <c r="S1556" s="6" t="s">
        <v>3366</v>
      </c>
      <c r="T1556" s="52">
        <v>44588.068749999999</v>
      </c>
      <c r="U1556" s="2" t="str">
        <f t="shared" si="120"/>
        <v>2022-01-27</v>
      </c>
    </row>
    <row r="1557" spans="1:21">
      <c r="A1557" s="5" t="s">
        <v>3</v>
      </c>
      <c r="B1557" s="5" t="s">
        <v>67</v>
      </c>
      <c r="C1557" s="5" t="s">
        <v>24</v>
      </c>
      <c r="D1557" s="2" t="str">
        <f>'(참고) Index'!$E$9</f>
        <v>Main</v>
      </c>
      <c r="E1557" s="5">
        <v>10012</v>
      </c>
      <c r="F1557" s="2" t="str">
        <f t="shared" si="119"/>
        <v>ETH</v>
      </c>
      <c r="G1557" s="2" t="str">
        <f>IF(INDEX(지갑!$H:$H,MATCH(A1557&amp;B1557&amp;C1557&amp;D1557&amp;E1557&amp;F1557&amp;H1557,지갑!$K:$K,0))=0, "",INDEX(지갑!$H:$H,MATCH(A1557&amp;B1557&amp;C1557&amp;D1557&amp;E1557&amp;F1557&amp;H1557,지갑!$K:$K,0)))</f>
        <v>0x5d6fcf22aa4e4ff8da0abe329392e7c5306d22f3</v>
      </c>
      <c r="K1557" s="6" t="s">
        <v>11</v>
      </c>
      <c r="L1557" s="6" t="s">
        <v>179</v>
      </c>
      <c r="M1557" s="9">
        <v>3608.07042</v>
      </c>
      <c r="N1557" s="6" t="s">
        <v>199</v>
      </c>
      <c r="P1557" s="6" t="str">
        <f>IF(ISBLANK(N1557)=FALSE,IF(ISERROR(INDEX(지갑!$B$2:$B$1048576,MATCH($N1557&amp;O1557,지갑!$J$2:$J$1048576,0))) = TRUE, "", INDEX(지갑!$B$2:$B$1048576,MATCH($N1557&amp;O1557,지갑!$J$2:$J$1048576,0))),"")</f>
        <v>exchange</v>
      </c>
      <c r="Q1557" s="6" t="str">
        <f>IF(ISBLANK(N1557)=FALSE,IF(ISERROR(INDEX(지갑!$C$2:$C$1048576,MATCH($N1557&amp;O1557,지갑!$J$2:$J$1048576,0))) = TRUE, "", INDEX(지갑!$C$2:$C$1048576,MATCH($N1557&amp;O1557,지갑!$J$2:$J$1048576,0))),"")</f>
        <v>FTX</v>
      </c>
      <c r="R1557" s="6" t="str">
        <f>IF(ISBLANK(N1557)=FALSE,IF(ISERROR(INDEX(지갑!$D$2:$D$1048576,MATCH($N1557&amp;O1557,지갑!$J$2:$J$1048576,0))) = TRUE, "", INDEX(지갑!$D$2:$D$1048576,MATCH($N1557&amp;O1557,지갑!$J$2:$J$1048576,0))),"")</f>
        <v>Peertec</v>
      </c>
      <c r="S1557" s="6" t="s">
        <v>3367</v>
      </c>
      <c r="T1557" s="52">
        <v>44588.061805555553</v>
      </c>
      <c r="U1557" s="2" t="str">
        <f t="shared" si="120"/>
        <v>2022-01-27</v>
      </c>
    </row>
    <row r="1558" spans="1:21">
      <c r="A1558" s="5" t="s">
        <v>3</v>
      </c>
      <c r="B1558" s="5" t="s">
        <v>67</v>
      </c>
      <c r="C1558" s="5" t="s">
        <v>24</v>
      </c>
      <c r="D1558" s="2" t="str">
        <f>'(참고) Index'!$E$9</f>
        <v>Main</v>
      </c>
      <c r="E1558" s="5">
        <v>10012</v>
      </c>
      <c r="F1558" s="2" t="str">
        <f t="shared" si="119"/>
        <v>BTC</v>
      </c>
      <c r="G1558" s="2" t="str">
        <f>IF(INDEX(지갑!$H:$H,MATCH(A1558&amp;B1558&amp;C1558&amp;D1558&amp;E1558&amp;F1558&amp;H1558,지갑!$K:$K,0))=0, "",INDEX(지갑!$H:$H,MATCH(A1558&amp;B1558&amp;C1558&amp;D1558&amp;E1558&amp;F1558&amp;H1558,지갑!$K:$K,0)))</f>
        <v>19SK9LWSXLdmwPxvjPgvUrdaPhaPS6LaNu</v>
      </c>
      <c r="K1558" s="6" t="s">
        <v>9</v>
      </c>
      <c r="L1558" s="6" t="s">
        <v>9</v>
      </c>
      <c r="M1558" s="9">
        <v>12</v>
      </c>
      <c r="N1558" s="6" t="s">
        <v>78</v>
      </c>
      <c r="P1558" s="6" t="str">
        <f>IF(ISBLANK(N1558)=FALSE,IF(ISERROR(INDEX(지갑!$B$2:$B$1048576,MATCH($N1558&amp;O1558,지갑!$J$2:$J$1048576,0))) = TRUE, "", INDEX(지갑!$B$2:$B$1048576,MATCH($N1558&amp;O1558,지갑!$J$2:$J$1048576,0))),"")</f>
        <v>exchange</v>
      </c>
      <c r="Q1558" s="6" t="str">
        <f>IF(ISBLANK(N1558)=FALSE,IF(ISERROR(INDEX(지갑!$C$2:$C$1048576,MATCH($N1558&amp;O1558,지갑!$J$2:$J$1048576,0))) = TRUE, "", INDEX(지갑!$C$2:$C$1048576,MATCH($N1558&amp;O1558,지갑!$J$2:$J$1048576,0))),"")</f>
        <v>Binance</v>
      </c>
      <c r="R1558" s="6" t="str">
        <f>IF(ISBLANK(N1558)=FALSE,IF(ISERROR(INDEX(지갑!$D$2:$D$1048576,MATCH($N1558&amp;O1558,지갑!$J$2:$J$1048576,0))) = TRUE, "", INDEX(지갑!$D$2:$D$1048576,MATCH($N1558&amp;O1558,지갑!$J$2:$J$1048576,0))),"")</f>
        <v>BBRICK</v>
      </c>
      <c r="S1558" s="6" t="s">
        <v>3368</v>
      </c>
      <c r="T1558" s="52">
        <v>44586.872916666667</v>
      </c>
      <c r="U1558" s="2" t="str">
        <f t="shared" si="120"/>
        <v>2022-01-25</v>
      </c>
    </row>
    <row r="1559" spans="1:21">
      <c r="A1559" s="5" t="s">
        <v>3</v>
      </c>
      <c r="B1559" s="5" t="s">
        <v>67</v>
      </c>
      <c r="C1559" s="5" t="s">
        <v>24</v>
      </c>
      <c r="D1559" s="2" t="str">
        <f>'(참고) Index'!$E$9</f>
        <v>Main</v>
      </c>
      <c r="E1559" s="5">
        <v>10012</v>
      </c>
      <c r="F1559" s="2" t="str">
        <f t="shared" si="119"/>
        <v>ETH</v>
      </c>
      <c r="G1559" s="2" t="str">
        <f>IF(INDEX(지갑!$H:$H,MATCH(A1559&amp;B1559&amp;C1559&amp;D1559&amp;E1559&amp;F1559&amp;H1559,지갑!$K:$K,0))=0, "",INDEX(지갑!$H:$H,MATCH(A1559&amp;B1559&amp;C1559&amp;D1559&amp;E1559&amp;F1559&amp;H1559,지갑!$K:$K,0)))</f>
        <v>0x5d6fcf22aa4e4ff8da0abe329392e7c5306d22f3</v>
      </c>
      <c r="K1559" s="6" t="s">
        <v>11</v>
      </c>
      <c r="L1559" s="6" t="s">
        <v>11</v>
      </c>
      <c r="M1559" s="9">
        <v>109.99375000000001</v>
      </c>
      <c r="N1559" s="6" t="s">
        <v>296</v>
      </c>
      <c r="P1559" s="6" t="str">
        <f>IF(ISBLANK(N1559)=FALSE,IF(ISERROR(INDEX(지갑!$B$2:$B$1048576,MATCH($N1559&amp;O1559,지갑!$J$2:$J$1048576,0))) = TRUE, "", INDEX(지갑!$B$2:$B$1048576,MATCH($N1559&amp;O1559,지갑!$J$2:$J$1048576,0))),"")</f>
        <v>exchange</v>
      </c>
      <c r="Q1559" s="6" t="str">
        <f>IF(ISBLANK(N1559)=FALSE,IF(ISERROR(INDEX(지갑!$C$2:$C$1048576,MATCH($N1559&amp;O1559,지갑!$J$2:$J$1048576,0))) = TRUE, "", INDEX(지갑!$C$2:$C$1048576,MATCH($N1559&amp;O1559,지갑!$J$2:$J$1048576,0))),"")</f>
        <v>Upbit</v>
      </c>
      <c r="R1559" s="6" t="str">
        <f>IF(ISBLANK(N1559)=FALSE,IF(ISERROR(INDEX(지갑!$D$2:$D$1048576,MATCH($N1559&amp;O1559,지갑!$J$2:$J$1048576,0))) = TRUE, "", INDEX(지갑!$D$2:$D$1048576,MATCH($N1559&amp;O1559,지갑!$J$2:$J$1048576,0))),"")</f>
        <v>용범</v>
      </c>
      <c r="S1559" s="6" t="s">
        <v>2543</v>
      </c>
      <c r="T1559" s="52">
        <v>44586.802777777775</v>
      </c>
      <c r="U1559" s="2" t="str">
        <f t="shared" si="120"/>
        <v>2022-01-25</v>
      </c>
    </row>
    <row r="1560" spans="1:21">
      <c r="A1560" s="5" t="s">
        <v>3</v>
      </c>
      <c r="B1560" s="5" t="s">
        <v>67</v>
      </c>
      <c r="C1560" s="5" t="s">
        <v>24</v>
      </c>
      <c r="D1560" s="2" t="str">
        <f>'(참고) Index'!$E$9</f>
        <v>Main</v>
      </c>
      <c r="E1560" s="5">
        <v>10012</v>
      </c>
      <c r="F1560" s="2" t="str">
        <f t="shared" si="119"/>
        <v>ETH</v>
      </c>
      <c r="G1560" s="2" t="str">
        <f>IF(INDEX(지갑!$H:$H,MATCH(A1560&amp;B1560&amp;C1560&amp;D1560&amp;E1560&amp;F1560&amp;H1560,지갑!$K:$K,0))=0, "",INDEX(지갑!$H:$H,MATCH(A1560&amp;B1560&amp;C1560&amp;D1560&amp;E1560&amp;F1560&amp;H1560,지갑!$K:$K,0)))</f>
        <v>0x5d6fcf22aa4e4ff8da0abe329392e7c5306d22f3</v>
      </c>
      <c r="K1560" s="6" t="s">
        <v>11</v>
      </c>
      <c r="L1560" s="6" t="s">
        <v>179</v>
      </c>
      <c r="M1560" s="9">
        <v>559.99992599999996</v>
      </c>
      <c r="N1560" s="6" t="s">
        <v>199</v>
      </c>
      <c r="P1560" s="6" t="str">
        <f>IF(ISBLANK(N1560)=FALSE,IF(ISERROR(INDEX(지갑!$B$2:$B$1048576,MATCH($N1560&amp;O1560,지갑!$J$2:$J$1048576,0))) = TRUE, "", INDEX(지갑!$B$2:$B$1048576,MATCH($N1560&amp;O1560,지갑!$J$2:$J$1048576,0))),"")</f>
        <v>exchange</v>
      </c>
      <c r="Q1560" s="6" t="str">
        <f>IF(ISBLANK(N1560)=FALSE,IF(ISERROR(INDEX(지갑!$C$2:$C$1048576,MATCH($N1560&amp;O1560,지갑!$J$2:$J$1048576,0))) = TRUE, "", INDEX(지갑!$C$2:$C$1048576,MATCH($N1560&amp;O1560,지갑!$J$2:$J$1048576,0))),"")</f>
        <v>FTX</v>
      </c>
      <c r="R1560" s="6" t="str">
        <f>IF(ISBLANK(N1560)=FALSE,IF(ISERROR(INDEX(지갑!$D$2:$D$1048576,MATCH($N1560&amp;O1560,지갑!$J$2:$J$1048576,0))) = TRUE, "", INDEX(지갑!$D$2:$D$1048576,MATCH($N1560&amp;O1560,지갑!$J$2:$J$1048576,0))),"")</f>
        <v>Peertec</v>
      </c>
      <c r="S1560" s="6" t="s">
        <v>3369</v>
      </c>
      <c r="T1560" s="52">
        <v>44583.793055555558</v>
      </c>
      <c r="U1560" s="2" t="str">
        <f t="shared" si="120"/>
        <v>2022-01-22</v>
      </c>
    </row>
    <row r="1561" spans="1:21">
      <c r="A1561" s="5" t="s">
        <v>3</v>
      </c>
      <c r="B1561" s="5" t="s">
        <v>67</v>
      </c>
      <c r="C1561" s="5" t="s">
        <v>24</v>
      </c>
      <c r="D1561" s="2" t="str">
        <f>'(참고) Index'!$E$9</f>
        <v>Main</v>
      </c>
      <c r="E1561" s="5">
        <v>10012</v>
      </c>
      <c r="F1561" s="2" t="str">
        <f t="shared" si="119"/>
        <v>SOL</v>
      </c>
      <c r="G1561" s="2" t="str">
        <f>IF(INDEX(지갑!$H:$H,MATCH(A1561&amp;B1561&amp;C1561&amp;D1561&amp;E1561&amp;F1561&amp;H1561,지갑!$K:$K,0))=0, "",INDEX(지갑!$H:$H,MATCH(A1561&amp;B1561&amp;C1561&amp;D1561&amp;E1561&amp;F1561&amp;H1561,지갑!$K:$K,0)))</f>
        <v>SUZXwKfyPi8U4nMJNvT6b7WgDkaKmHvfVT9uE3yZYjx</v>
      </c>
      <c r="K1561" s="6" t="s">
        <v>401</v>
      </c>
      <c r="L1561" s="6" t="s">
        <v>401</v>
      </c>
      <c r="M1561" s="9">
        <v>299.99</v>
      </c>
      <c r="N1561" s="6" t="s">
        <v>410</v>
      </c>
      <c r="P1561" s="6" t="str">
        <f>IF(ISBLANK(N1561)=FALSE,IF(ISERROR(INDEX(지갑!$B$2:$B$1048576,MATCH($N1561&amp;O1561,지갑!$J$2:$J$1048576,0))) = TRUE, "", INDEX(지갑!$B$2:$B$1048576,MATCH($N1561&amp;O1561,지갑!$J$2:$J$1048576,0))),"")</f>
        <v>Wallet</v>
      </c>
      <c r="Q1561" s="6" t="str">
        <f>IF(ISBLANK(N1561)=FALSE,IF(ISERROR(INDEX(지갑!$C$2:$C$1048576,MATCH($N1561&amp;O1561,지갑!$J$2:$J$1048576,0))) = TRUE, "", INDEX(지갑!$C$2:$C$1048576,MATCH($N1561&amp;O1561,지갑!$J$2:$J$1048576,0))),"")</f>
        <v>Phantom</v>
      </c>
      <c r="R1561" s="6" t="str">
        <f>IF(ISBLANK(N1561)=FALSE,IF(ISERROR(INDEX(지갑!$D$2:$D$1048576,MATCH($N1561&amp;O1561,지갑!$J$2:$J$1048576,0))) = TRUE, "", INDEX(지갑!$D$2:$D$1048576,MATCH($N1561&amp;O1561,지갑!$J$2:$J$1048576,0))),"")</f>
        <v>미확인</v>
      </c>
      <c r="S1561" s="6" t="s">
        <v>3370</v>
      </c>
      <c r="T1561" s="52">
        <v>44583.569444444445</v>
      </c>
      <c r="U1561" s="2" t="str">
        <f t="shared" si="120"/>
        <v>2022-01-22</v>
      </c>
    </row>
    <row r="1562" spans="1:21">
      <c r="A1562" s="5" t="s">
        <v>3</v>
      </c>
      <c r="B1562" s="5" t="s">
        <v>67</v>
      </c>
      <c r="C1562" s="5" t="s">
        <v>24</v>
      </c>
      <c r="D1562" s="2" t="str">
        <f>'(참고) Index'!$E$9</f>
        <v>Main</v>
      </c>
      <c r="E1562" s="5">
        <v>10012</v>
      </c>
      <c r="F1562" s="2" t="str">
        <f t="shared" ref="F1562:F1625" si="121">K1562</f>
        <v>ETH</v>
      </c>
      <c r="G1562" s="2" t="str">
        <f>IF(INDEX(지갑!$H:$H,MATCH(A1562&amp;B1562&amp;C1562&amp;D1562&amp;E1562&amp;F1562&amp;H1562,지갑!$K:$K,0))=0, "",INDEX(지갑!$H:$H,MATCH(A1562&amp;B1562&amp;C1562&amp;D1562&amp;E1562&amp;F1562&amp;H1562,지갑!$K:$K,0)))</f>
        <v>0x5d6fcf22aa4e4ff8da0abe329392e7c5306d22f3</v>
      </c>
      <c r="K1562" s="6" t="s">
        <v>11</v>
      </c>
      <c r="L1562" s="6" t="s">
        <v>179</v>
      </c>
      <c r="M1562" s="9">
        <v>1499.9999299999999</v>
      </c>
      <c r="N1562" s="6" t="s">
        <v>27</v>
      </c>
      <c r="P1562" s="6" t="str">
        <f>IF(ISBLANK(N1562)=FALSE,IF(ISERROR(INDEX(지갑!$B$2:$B$1048576,MATCH($N1562&amp;O1562,지갑!$J$2:$J$1048576,0))) = TRUE, "", INDEX(지갑!$B$2:$B$1048576,MATCH($N1562&amp;O1562,지갑!$J$2:$J$1048576,0))),"")</f>
        <v>exchange</v>
      </c>
      <c r="Q1562" s="6" t="str">
        <f>IF(ISBLANK(N1562)=FALSE,IF(ISERROR(INDEX(지갑!$C$2:$C$1048576,MATCH($N1562&amp;O1562,지갑!$J$2:$J$1048576,0))) = TRUE, "", INDEX(지갑!$C$2:$C$1048576,MATCH($N1562&amp;O1562,지갑!$J$2:$J$1048576,0))),"")</f>
        <v>FTX</v>
      </c>
      <c r="R1562" s="6" t="str">
        <f>IF(ISBLANK(N1562)=FALSE,IF(ISERROR(INDEX(지갑!$D$2:$D$1048576,MATCH($N1562&amp;O1562,지갑!$J$2:$J$1048576,0))) = TRUE, "", INDEX(지갑!$D$2:$D$1048576,MATCH($N1562&amp;O1562,지갑!$J$2:$J$1048576,0))),"")</f>
        <v>BBRICK</v>
      </c>
      <c r="S1562" s="6" t="s">
        <v>2041</v>
      </c>
      <c r="T1562" s="52">
        <v>44582.946527777778</v>
      </c>
      <c r="U1562" s="2" t="str">
        <f t="shared" si="120"/>
        <v>2022-01-21</v>
      </c>
    </row>
    <row r="1563" spans="1:21">
      <c r="A1563" s="5" t="s">
        <v>3</v>
      </c>
      <c r="B1563" s="5" t="s">
        <v>67</v>
      </c>
      <c r="C1563" s="5" t="s">
        <v>24</v>
      </c>
      <c r="D1563" s="2" t="str">
        <f>'(참고) Index'!$E$9</f>
        <v>Main</v>
      </c>
      <c r="E1563" s="5">
        <v>10012</v>
      </c>
      <c r="F1563" s="2" t="str">
        <f t="shared" si="121"/>
        <v>BTC</v>
      </c>
      <c r="G1563" s="2" t="str">
        <f>IF(INDEX(지갑!$H:$H,MATCH(A1563&amp;B1563&amp;C1563&amp;D1563&amp;E1563&amp;F1563&amp;H1563,지갑!$K:$K,0))=0, "",INDEX(지갑!$H:$H,MATCH(A1563&amp;B1563&amp;C1563&amp;D1563&amp;E1563&amp;F1563&amp;H1563,지갑!$K:$K,0)))</f>
        <v>19SK9LWSXLdmwPxvjPgvUrdaPhaPS6LaNu</v>
      </c>
      <c r="K1563" s="6" t="s">
        <v>9</v>
      </c>
      <c r="L1563" s="6" t="s">
        <v>9</v>
      </c>
      <c r="M1563" s="9">
        <v>11.999499999999999</v>
      </c>
      <c r="N1563" s="6" t="s">
        <v>280</v>
      </c>
      <c r="P1563" s="6" t="str">
        <f>IF(ISBLANK(N1563)=FALSE,IF(ISERROR(INDEX(지갑!$B$2:$B$1048576,MATCH($N1563&amp;O1563,지갑!$J$2:$J$1048576,0))) = TRUE, "", INDEX(지갑!$B$2:$B$1048576,MATCH($N1563&amp;O1563,지갑!$J$2:$J$1048576,0))),"")</f>
        <v>exchange</v>
      </c>
      <c r="Q1563" s="6" t="str">
        <f>IF(ISBLANK(N1563)=FALSE,IF(ISERROR(INDEX(지갑!$C$2:$C$1048576,MATCH($N1563&amp;O1563,지갑!$J$2:$J$1048576,0))) = TRUE, "", INDEX(지갑!$C$2:$C$1048576,MATCH($N1563&amp;O1563,지갑!$J$2:$J$1048576,0))),"")</f>
        <v>Upbit</v>
      </c>
      <c r="R1563" s="6" t="str">
        <f>IF(ISBLANK(N1563)=FALSE,IF(ISERROR(INDEX(지갑!$D$2:$D$1048576,MATCH($N1563&amp;O1563,지갑!$J$2:$J$1048576,0))) = TRUE, "", INDEX(지갑!$D$2:$D$1048576,MATCH($N1563&amp;O1563,지갑!$J$2:$J$1048576,0))),"")</f>
        <v>용범</v>
      </c>
      <c r="S1563" s="6" t="s">
        <v>2544</v>
      </c>
      <c r="T1563" s="52">
        <v>44582.743055555555</v>
      </c>
      <c r="U1563" s="2" t="str">
        <f t="shared" si="120"/>
        <v>2022-01-21</v>
      </c>
    </row>
    <row r="1564" spans="1:21">
      <c r="A1564" s="5" t="s">
        <v>3</v>
      </c>
      <c r="B1564" s="5" t="s">
        <v>67</v>
      </c>
      <c r="C1564" s="5" t="s">
        <v>24</v>
      </c>
      <c r="D1564" s="2" t="str">
        <f>'(참고) Index'!$E$9</f>
        <v>Main</v>
      </c>
      <c r="E1564" s="5">
        <v>10012</v>
      </c>
      <c r="F1564" s="2" t="str">
        <f t="shared" si="121"/>
        <v>SOL</v>
      </c>
      <c r="G1564" s="2" t="str">
        <f>IF(INDEX(지갑!$H:$H,MATCH(A1564&amp;B1564&amp;C1564&amp;D1564&amp;E1564&amp;F1564&amp;H1564,지갑!$K:$K,0))=0, "",INDEX(지갑!$H:$H,MATCH(A1564&amp;B1564&amp;C1564&amp;D1564&amp;E1564&amp;F1564&amp;H1564,지갑!$K:$K,0)))</f>
        <v>SUZXwKfyPi8U4nMJNvT6b7WgDkaKmHvfVT9uE3yZYjx</v>
      </c>
      <c r="K1564" s="6" t="s">
        <v>401</v>
      </c>
      <c r="L1564" s="6" t="s">
        <v>401</v>
      </c>
      <c r="M1564" s="9">
        <v>300.63</v>
      </c>
      <c r="N1564" s="6" t="s">
        <v>402</v>
      </c>
      <c r="P1564" s="6" t="str">
        <f>IF(ISBLANK(N1564)=FALSE,IF(ISERROR(INDEX(지갑!$B$2:$B$1048576,MATCH($N1564&amp;O1564,지갑!$J$2:$J$1048576,0))) = TRUE, "", INDEX(지갑!$B$2:$B$1048576,MATCH($N1564&amp;O1564,지갑!$J$2:$J$1048576,0))),"")</f>
        <v>exchange</v>
      </c>
      <c r="Q1564" s="6" t="str">
        <f>IF(ISBLANK(N1564)=FALSE,IF(ISERROR(INDEX(지갑!$C$2:$C$1048576,MATCH($N1564&amp;O1564,지갑!$J$2:$J$1048576,0))) = TRUE, "", INDEX(지갑!$C$2:$C$1048576,MATCH($N1564&amp;O1564,지갑!$J$2:$J$1048576,0))),"")</f>
        <v>Gopax</v>
      </c>
      <c r="R1564" s="6" t="str">
        <f>IF(ISBLANK(N1564)=FALSE,IF(ISERROR(INDEX(지갑!$D$2:$D$1048576,MATCH($N1564&amp;O1564,지갑!$J$2:$J$1048576,0))) = TRUE, "", INDEX(지갑!$D$2:$D$1048576,MATCH($N1564&amp;O1564,지갑!$J$2:$J$1048576,0))),"")</f>
        <v>BBRICK</v>
      </c>
      <c r="S1564" s="6" t="s">
        <v>3371</v>
      </c>
      <c r="T1564" s="52">
        <v>44582.642361111109</v>
      </c>
      <c r="U1564" s="2" t="str">
        <f t="shared" si="120"/>
        <v>2022-01-21</v>
      </c>
    </row>
    <row r="1565" spans="1:21">
      <c r="A1565" s="5" t="s">
        <v>3</v>
      </c>
      <c r="B1565" s="5" t="s">
        <v>67</v>
      </c>
      <c r="C1565" s="5" t="s">
        <v>24</v>
      </c>
      <c r="D1565" s="2" t="str">
        <f>'(참고) Index'!$E$9</f>
        <v>Main</v>
      </c>
      <c r="E1565" s="5">
        <v>10012</v>
      </c>
      <c r="F1565" s="2" t="str">
        <f t="shared" si="121"/>
        <v>SOL</v>
      </c>
      <c r="G1565" s="2" t="str">
        <f>IF(INDEX(지갑!$H:$H,MATCH(A1565&amp;B1565&amp;C1565&amp;D1565&amp;E1565&amp;F1565&amp;H1565,지갑!$K:$K,0))=0, "",INDEX(지갑!$H:$H,MATCH(A1565&amp;B1565&amp;C1565&amp;D1565&amp;E1565&amp;F1565&amp;H1565,지갑!$K:$K,0)))</f>
        <v>SUZXwKfyPi8U4nMJNvT6b7WgDkaKmHvfVT9uE3yZYjx</v>
      </c>
      <c r="K1565" s="6" t="s">
        <v>401</v>
      </c>
      <c r="L1565" s="6" t="s">
        <v>401</v>
      </c>
      <c r="M1565" s="9">
        <v>100.99</v>
      </c>
      <c r="N1565" s="6" t="s">
        <v>410</v>
      </c>
      <c r="P1565" s="6" t="str">
        <f>IF(ISBLANK(N1565)=FALSE,IF(ISERROR(INDEX(지갑!$B$2:$B$1048576,MATCH($N1565&amp;O1565,지갑!$J$2:$J$1048576,0))) = TRUE, "", INDEX(지갑!$B$2:$B$1048576,MATCH($N1565&amp;O1565,지갑!$J$2:$J$1048576,0))),"")</f>
        <v>Wallet</v>
      </c>
      <c r="Q1565" s="6" t="str">
        <f>IF(ISBLANK(N1565)=FALSE,IF(ISERROR(INDEX(지갑!$C$2:$C$1048576,MATCH($N1565&amp;O1565,지갑!$J$2:$J$1048576,0))) = TRUE, "", INDEX(지갑!$C$2:$C$1048576,MATCH($N1565&amp;O1565,지갑!$J$2:$J$1048576,0))),"")</f>
        <v>Phantom</v>
      </c>
      <c r="R1565" s="6" t="str">
        <f>IF(ISBLANK(N1565)=FALSE,IF(ISERROR(INDEX(지갑!$D$2:$D$1048576,MATCH($N1565&amp;O1565,지갑!$J$2:$J$1048576,0))) = TRUE, "", INDEX(지갑!$D$2:$D$1048576,MATCH($N1565&amp;O1565,지갑!$J$2:$J$1048576,0))),"")</f>
        <v>미확인</v>
      </c>
      <c r="S1565" s="6" t="s">
        <v>3372</v>
      </c>
      <c r="T1565" s="52">
        <v>44582.462500000001</v>
      </c>
      <c r="U1565" s="2" t="str">
        <f t="shared" si="120"/>
        <v>2022-01-21</v>
      </c>
    </row>
    <row r="1566" spans="1:21">
      <c r="A1566" s="5" t="s">
        <v>3</v>
      </c>
      <c r="B1566" s="5" t="s">
        <v>67</v>
      </c>
      <c r="C1566" s="5" t="s">
        <v>24</v>
      </c>
      <c r="D1566" s="2" t="str">
        <f>'(참고) Index'!$E$9</f>
        <v>Main</v>
      </c>
      <c r="E1566" s="5">
        <v>10012</v>
      </c>
      <c r="F1566" s="2" t="str">
        <f t="shared" si="121"/>
        <v>ETH</v>
      </c>
      <c r="G1566" s="2" t="str">
        <f>IF(INDEX(지갑!$H:$H,MATCH(A1566&amp;B1566&amp;C1566&amp;D1566&amp;E1566&amp;F1566&amp;H1566,지갑!$K:$K,0))=0, "",INDEX(지갑!$H:$H,MATCH(A1566&amp;B1566&amp;C1566&amp;D1566&amp;E1566&amp;F1566&amp;H1566,지갑!$K:$K,0)))</f>
        <v>0x5d6fcf22aa4e4ff8da0abe329392e7c5306d22f3</v>
      </c>
      <c r="K1566" s="6" t="s">
        <v>11</v>
      </c>
      <c r="L1566" s="6" t="s">
        <v>11</v>
      </c>
      <c r="M1566" s="9">
        <v>100</v>
      </c>
      <c r="N1566" s="6" t="s">
        <v>274</v>
      </c>
      <c r="P1566" s="6" t="str">
        <f>IF(ISBLANK(N1566)=FALSE,IF(ISERROR(INDEX(지갑!$B$2:$B$1048576,MATCH($N1566&amp;O1566,지갑!$J$2:$J$1048576,0))) = TRUE, "", INDEX(지갑!$B$2:$B$1048576,MATCH($N1566&amp;O1566,지갑!$J$2:$J$1048576,0))),"")</f>
        <v>exchange</v>
      </c>
      <c r="Q1566" s="6" t="str">
        <f>IF(ISBLANK(N1566)=FALSE,IF(ISERROR(INDEX(지갑!$C$2:$C$1048576,MATCH($N1566&amp;O1566,지갑!$J$2:$J$1048576,0))) = TRUE, "", INDEX(지갑!$C$2:$C$1048576,MATCH($N1566&amp;O1566,지갑!$J$2:$J$1048576,0))),"")</f>
        <v>Binance</v>
      </c>
      <c r="R1566" s="6" t="str">
        <f>IF(ISBLANK(N1566)=FALSE,IF(ISERROR(INDEX(지갑!$D$2:$D$1048576,MATCH($N1566&amp;O1566,지갑!$J$2:$J$1048576,0))) = TRUE, "", INDEX(지갑!$D$2:$D$1048576,MATCH($N1566&amp;O1566,지갑!$J$2:$J$1048576,0))),"")</f>
        <v>BBRICK</v>
      </c>
      <c r="S1566" s="6" t="s">
        <v>3373</v>
      </c>
      <c r="T1566" s="52">
        <v>44582.449305555558</v>
      </c>
      <c r="U1566" s="2" t="str">
        <f t="shared" si="120"/>
        <v>2022-01-21</v>
      </c>
    </row>
    <row r="1567" spans="1:21">
      <c r="A1567" s="5" t="s">
        <v>3</v>
      </c>
      <c r="B1567" s="5" t="s">
        <v>67</v>
      </c>
      <c r="C1567" s="5" t="s">
        <v>24</v>
      </c>
      <c r="D1567" s="2" t="str">
        <f>'(참고) Index'!$E$9</f>
        <v>Main</v>
      </c>
      <c r="E1567" s="5">
        <v>10012</v>
      </c>
      <c r="F1567" s="2" t="str">
        <f t="shared" si="121"/>
        <v>BTC</v>
      </c>
      <c r="G1567" s="2" t="str">
        <f>IF(INDEX(지갑!$H:$H,MATCH(A1567&amp;B1567&amp;C1567&amp;D1567&amp;E1567&amp;F1567&amp;H1567,지갑!$K:$K,0))=0, "",INDEX(지갑!$H:$H,MATCH(A1567&amp;B1567&amp;C1567&amp;D1567&amp;E1567&amp;F1567&amp;H1567,지갑!$K:$K,0)))</f>
        <v>19SK9LWSXLdmwPxvjPgvUrdaPhaPS6LaNu</v>
      </c>
      <c r="K1567" s="6" t="s">
        <v>9</v>
      </c>
      <c r="L1567" s="6" t="s">
        <v>9</v>
      </c>
      <c r="M1567" s="9">
        <v>2.2800000000000001E-2</v>
      </c>
      <c r="N1567" s="6" t="s">
        <v>3130</v>
      </c>
      <c r="P1567" s="6" t="str">
        <f>IF(ISBLANK(N1567)=FALSE,IF(ISERROR(INDEX(지갑!$B$2:$B$1048576,MATCH($N1567&amp;O1567,지갑!$J$2:$J$1048576,0))) = TRUE, "", INDEX(지갑!$B$2:$B$1048576,MATCH($N1567&amp;O1567,지갑!$J$2:$J$1048576,0))),"")</f>
        <v/>
      </c>
      <c r="Q1567" s="6" t="str">
        <f>IF(ISBLANK(N1567)=FALSE,IF(ISERROR(INDEX(지갑!$C$2:$C$1048576,MATCH($N1567&amp;O1567,지갑!$J$2:$J$1048576,0))) = TRUE, "", INDEX(지갑!$C$2:$C$1048576,MATCH($N1567&amp;O1567,지갑!$J$2:$J$1048576,0))),"")</f>
        <v/>
      </c>
      <c r="R1567" s="6" t="str">
        <f>IF(ISBLANK(N1567)=FALSE,IF(ISERROR(INDEX(지갑!$D$2:$D$1048576,MATCH($N1567&amp;O1567,지갑!$J$2:$J$1048576,0))) = TRUE, "", INDEX(지갑!$D$2:$D$1048576,MATCH($N1567&amp;O1567,지갑!$J$2:$J$1048576,0))),"")</f>
        <v/>
      </c>
      <c r="S1567" s="6" t="s">
        <v>3374</v>
      </c>
      <c r="T1567" s="52">
        <v>44581.522222222222</v>
      </c>
      <c r="U1567" s="2" t="str">
        <f t="shared" si="120"/>
        <v>2022-01-20</v>
      </c>
    </row>
    <row r="1568" spans="1:21">
      <c r="A1568" s="5" t="s">
        <v>3</v>
      </c>
      <c r="B1568" s="5" t="s">
        <v>67</v>
      </c>
      <c r="C1568" s="5" t="s">
        <v>24</v>
      </c>
      <c r="D1568" s="2" t="str">
        <f>'(참고) Index'!$E$9</f>
        <v>Main</v>
      </c>
      <c r="E1568" s="5">
        <v>10012</v>
      </c>
      <c r="F1568" s="2" t="str">
        <f t="shared" si="121"/>
        <v>ETH</v>
      </c>
      <c r="G1568" s="2" t="str">
        <f>IF(INDEX(지갑!$H:$H,MATCH(A1568&amp;B1568&amp;C1568&amp;D1568&amp;E1568&amp;F1568&amp;H1568,지갑!$K:$K,0))=0, "",INDEX(지갑!$H:$H,MATCH(A1568&amp;B1568&amp;C1568&amp;D1568&amp;E1568&amp;F1568&amp;H1568,지갑!$K:$K,0)))</f>
        <v>0x5d6fcf22aa4e4ff8da0abe329392e7c5306d22f3</v>
      </c>
      <c r="K1568" s="6" t="s">
        <v>11</v>
      </c>
      <c r="L1568" s="6" t="s">
        <v>11</v>
      </c>
      <c r="M1568" s="9">
        <v>23.277899999999999</v>
      </c>
      <c r="N1568" s="6" t="s">
        <v>349</v>
      </c>
      <c r="P1568" s="6" t="str">
        <f>IF(ISBLANK(N1568)=FALSE,IF(ISERROR(INDEX(지갑!$B$2:$B$1048576,MATCH($N1568&amp;O1568,지갑!$J$2:$J$1048576,0))) = TRUE, "", INDEX(지갑!$B$2:$B$1048576,MATCH($N1568&amp;O1568,지갑!$J$2:$J$1048576,0))),"")</f>
        <v/>
      </c>
      <c r="Q1568" s="6" t="str">
        <f>IF(ISBLANK(N1568)=FALSE,IF(ISERROR(INDEX(지갑!$C$2:$C$1048576,MATCH($N1568&amp;O1568,지갑!$J$2:$J$1048576,0))) = TRUE, "", INDEX(지갑!$C$2:$C$1048576,MATCH($N1568&amp;O1568,지갑!$J$2:$J$1048576,0))),"")</f>
        <v/>
      </c>
      <c r="R1568" s="6" t="str">
        <f>IF(ISBLANK(N1568)=FALSE,IF(ISERROR(INDEX(지갑!$D$2:$D$1048576,MATCH($N1568&amp;O1568,지갑!$J$2:$J$1048576,0))) = TRUE, "", INDEX(지갑!$D$2:$D$1048576,MATCH($N1568&amp;O1568,지갑!$J$2:$J$1048576,0))),"")</f>
        <v/>
      </c>
      <c r="S1568" s="6" t="s">
        <v>3375</v>
      </c>
      <c r="T1568" s="52">
        <v>44581.509722222225</v>
      </c>
      <c r="U1568" s="2" t="str">
        <f t="shared" si="120"/>
        <v>2022-01-20</v>
      </c>
    </row>
    <row r="1569" spans="1:21">
      <c r="A1569" s="5" t="s">
        <v>3</v>
      </c>
      <c r="B1569" s="5" t="s">
        <v>67</v>
      </c>
      <c r="C1569" s="5" t="s">
        <v>24</v>
      </c>
      <c r="D1569" s="2" t="str">
        <f>'(참고) Index'!$E$9</f>
        <v>Main</v>
      </c>
      <c r="E1569" s="5">
        <v>10012</v>
      </c>
      <c r="F1569" s="2" t="str">
        <f t="shared" si="121"/>
        <v>BTC</v>
      </c>
      <c r="G1569" s="2" t="str">
        <f>IF(INDEX(지갑!$H:$H,MATCH(A1569&amp;B1569&amp;C1569&amp;D1569&amp;E1569&amp;F1569&amp;H1569,지갑!$K:$K,0))=0, "",INDEX(지갑!$H:$H,MATCH(A1569&amp;B1569&amp;C1569&amp;D1569&amp;E1569&amp;F1569&amp;H1569,지갑!$K:$K,0)))</f>
        <v>19SK9LWSXLdmwPxvjPgvUrdaPhaPS6LaNu</v>
      </c>
      <c r="K1569" s="6" t="s">
        <v>9</v>
      </c>
      <c r="L1569" s="6" t="s">
        <v>9</v>
      </c>
      <c r="M1569" s="9">
        <v>0.99950000000000006</v>
      </c>
      <c r="N1569" s="6" t="s">
        <v>390</v>
      </c>
      <c r="P1569" s="6" t="str">
        <f>IF(ISBLANK(N1569)=FALSE,IF(ISERROR(INDEX(지갑!$B$2:$B$1048576,MATCH($N1569&amp;O1569,지갑!$J$2:$J$1048576,0))) = TRUE, "", INDEX(지갑!$B$2:$B$1048576,MATCH($N1569&amp;O1569,지갑!$J$2:$J$1048576,0))),"")</f>
        <v/>
      </c>
      <c r="Q1569" s="6" t="str">
        <f>IF(ISBLANK(N1569)=FALSE,IF(ISERROR(INDEX(지갑!$C$2:$C$1048576,MATCH($N1569&amp;O1569,지갑!$J$2:$J$1048576,0))) = TRUE, "", INDEX(지갑!$C$2:$C$1048576,MATCH($N1569&amp;O1569,지갑!$J$2:$J$1048576,0))),"")</f>
        <v/>
      </c>
      <c r="R1569" s="6" t="str">
        <f>IF(ISBLANK(N1569)=FALSE,IF(ISERROR(INDEX(지갑!$D$2:$D$1048576,MATCH($N1569&amp;O1569,지갑!$J$2:$J$1048576,0))) = TRUE, "", INDEX(지갑!$D$2:$D$1048576,MATCH($N1569&amp;O1569,지갑!$J$2:$J$1048576,0))),"")</f>
        <v/>
      </c>
      <c r="S1569" s="6" t="s">
        <v>3376</v>
      </c>
      <c r="T1569" s="52">
        <v>44581.49722222222</v>
      </c>
      <c r="U1569" s="2" t="str">
        <f t="shared" si="120"/>
        <v>2022-01-20</v>
      </c>
    </row>
    <row r="1570" spans="1:21">
      <c r="A1570" s="5" t="s">
        <v>3</v>
      </c>
      <c r="B1570" s="5" t="s">
        <v>67</v>
      </c>
      <c r="C1570" s="5" t="s">
        <v>24</v>
      </c>
      <c r="D1570" s="2" t="str">
        <f>'(참고) Index'!$E$9</f>
        <v>Main</v>
      </c>
      <c r="E1570" s="5">
        <v>10012</v>
      </c>
      <c r="F1570" s="2" t="str">
        <f t="shared" si="121"/>
        <v>MATIC</v>
      </c>
      <c r="G1570" s="2" t="e">
        <f>IF(INDEX(지갑!$H:$H,MATCH(A1570&amp;B1570&amp;C1570&amp;D1570&amp;E1570&amp;F1570&amp;H1570,지갑!$K:$K,0))=0, "",INDEX(지갑!$H:$H,MATCH(A1570&amp;B1570&amp;C1570&amp;D1570&amp;E1570&amp;F1570&amp;H1570,지갑!$K:$K,0)))</f>
        <v>#N/A</v>
      </c>
      <c r="K1570" s="6" t="s">
        <v>103</v>
      </c>
      <c r="L1570" s="6" t="s">
        <v>11</v>
      </c>
      <c r="M1570" s="9">
        <v>29272.709200000001</v>
      </c>
      <c r="N1570" s="6" t="s">
        <v>349</v>
      </c>
      <c r="P1570" s="6" t="str">
        <f>IF(ISBLANK(N1570)=FALSE,IF(ISERROR(INDEX(지갑!$B$2:$B$1048576,MATCH($N1570&amp;O1570,지갑!$J$2:$J$1048576,0))) = TRUE, "", INDEX(지갑!$B$2:$B$1048576,MATCH($N1570&amp;O1570,지갑!$J$2:$J$1048576,0))),"")</f>
        <v/>
      </c>
      <c r="Q1570" s="6" t="str">
        <f>IF(ISBLANK(N1570)=FALSE,IF(ISERROR(INDEX(지갑!$C$2:$C$1048576,MATCH($N1570&amp;O1570,지갑!$J$2:$J$1048576,0))) = TRUE, "", INDEX(지갑!$C$2:$C$1048576,MATCH($N1570&amp;O1570,지갑!$J$2:$J$1048576,0))),"")</f>
        <v/>
      </c>
      <c r="R1570" s="6" t="str">
        <f>IF(ISBLANK(N1570)=FALSE,IF(ISERROR(INDEX(지갑!$D$2:$D$1048576,MATCH($N1570&amp;O1570,지갑!$J$2:$J$1048576,0))) = TRUE, "", INDEX(지갑!$D$2:$D$1048576,MATCH($N1570&amp;O1570,지갑!$J$2:$J$1048576,0))),"")</f>
        <v/>
      </c>
      <c r="S1570" s="6" t="s">
        <v>3377</v>
      </c>
      <c r="T1570" s="52">
        <v>44581.491666666669</v>
      </c>
      <c r="U1570" s="2" t="str">
        <f t="shared" si="120"/>
        <v>2022-01-20</v>
      </c>
    </row>
    <row r="1571" spans="1:21">
      <c r="A1571" s="5" t="s">
        <v>3</v>
      </c>
      <c r="B1571" s="5" t="s">
        <v>67</v>
      </c>
      <c r="C1571" s="5" t="s">
        <v>24</v>
      </c>
      <c r="D1571" s="2" t="str">
        <f>'(참고) Index'!$E$9</f>
        <v>Main</v>
      </c>
      <c r="E1571" s="5">
        <v>10012</v>
      </c>
      <c r="F1571" s="2" t="str">
        <f t="shared" si="121"/>
        <v>BTC</v>
      </c>
      <c r="G1571" s="2" t="str">
        <f>IF(INDEX(지갑!$H:$H,MATCH(A1571&amp;B1571&amp;C1571&amp;D1571&amp;E1571&amp;F1571&amp;H1571,지갑!$K:$K,0))=0, "",INDEX(지갑!$H:$H,MATCH(A1571&amp;B1571&amp;C1571&amp;D1571&amp;E1571&amp;F1571&amp;H1571,지갑!$K:$K,0)))</f>
        <v>19SK9LWSXLdmwPxvjPgvUrdaPhaPS6LaNu</v>
      </c>
      <c r="K1571" s="6" t="s">
        <v>9</v>
      </c>
      <c r="L1571" s="6" t="s">
        <v>9</v>
      </c>
      <c r="M1571" s="9">
        <v>71.219499999999996</v>
      </c>
      <c r="N1571" s="6" t="s">
        <v>390</v>
      </c>
      <c r="P1571" s="6" t="str">
        <f>IF(ISBLANK(N1571)=FALSE,IF(ISERROR(INDEX(지갑!$B$2:$B$1048576,MATCH($N1571&amp;O1571,지갑!$J$2:$J$1048576,0))) = TRUE, "", INDEX(지갑!$B$2:$B$1048576,MATCH($N1571&amp;O1571,지갑!$J$2:$J$1048576,0))),"")</f>
        <v/>
      </c>
      <c r="Q1571" s="6" t="str">
        <f>IF(ISBLANK(N1571)=FALSE,IF(ISERROR(INDEX(지갑!$C$2:$C$1048576,MATCH($N1571&amp;O1571,지갑!$J$2:$J$1048576,0))) = TRUE, "", INDEX(지갑!$C$2:$C$1048576,MATCH($N1571&amp;O1571,지갑!$J$2:$J$1048576,0))),"")</f>
        <v/>
      </c>
      <c r="R1571" s="6" t="str">
        <f>IF(ISBLANK(N1571)=FALSE,IF(ISERROR(INDEX(지갑!$D$2:$D$1048576,MATCH($N1571&amp;O1571,지갑!$J$2:$J$1048576,0))) = TRUE, "", INDEX(지갑!$D$2:$D$1048576,MATCH($N1571&amp;O1571,지갑!$J$2:$J$1048576,0))),"")</f>
        <v/>
      </c>
      <c r="S1571" s="6" t="s">
        <v>3378</v>
      </c>
      <c r="T1571" s="52">
        <v>44581.460416666669</v>
      </c>
      <c r="U1571" s="2" t="str">
        <f t="shared" si="120"/>
        <v>2022-01-20</v>
      </c>
    </row>
    <row r="1572" spans="1:21">
      <c r="A1572" s="5" t="s">
        <v>3</v>
      </c>
      <c r="B1572" s="5" t="s">
        <v>67</v>
      </c>
      <c r="C1572" s="5" t="s">
        <v>24</v>
      </c>
      <c r="D1572" s="2" t="str">
        <f>'(참고) Index'!$E$9</f>
        <v>Main</v>
      </c>
      <c r="E1572" s="5">
        <v>10012</v>
      </c>
      <c r="F1572" s="2" t="str">
        <f t="shared" si="121"/>
        <v>ETH</v>
      </c>
      <c r="G1572" s="2" t="str">
        <f>IF(INDEX(지갑!$H:$H,MATCH(A1572&amp;B1572&amp;C1572&amp;D1572&amp;E1572&amp;F1572&amp;H1572,지갑!$K:$K,0))=0, "",INDEX(지갑!$H:$H,MATCH(A1572&amp;B1572&amp;C1572&amp;D1572&amp;E1572&amp;F1572&amp;H1572,지갑!$K:$K,0)))</f>
        <v>0x5d6fcf22aa4e4ff8da0abe329392e7c5306d22f3</v>
      </c>
      <c r="K1572" s="6" t="s">
        <v>11</v>
      </c>
      <c r="L1572" s="6" t="s">
        <v>11</v>
      </c>
      <c r="M1572" s="9">
        <v>1076.9937500000001</v>
      </c>
      <c r="N1572" s="6" t="s">
        <v>199</v>
      </c>
      <c r="P1572" s="6" t="str">
        <f>IF(ISBLANK(N1572)=FALSE,IF(ISERROR(INDEX(지갑!$B$2:$B$1048576,MATCH($N1572&amp;O1572,지갑!$J$2:$J$1048576,0))) = TRUE, "", INDEX(지갑!$B$2:$B$1048576,MATCH($N1572&amp;O1572,지갑!$J$2:$J$1048576,0))),"")</f>
        <v>exchange</v>
      </c>
      <c r="Q1572" s="6" t="str">
        <f>IF(ISBLANK(N1572)=FALSE,IF(ISERROR(INDEX(지갑!$C$2:$C$1048576,MATCH($N1572&amp;O1572,지갑!$J$2:$J$1048576,0))) = TRUE, "", INDEX(지갑!$C$2:$C$1048576,MATCH($N1572&amp;O1572,지갑!$J$2:$J$1048576,0))),"")</f>
        <v>FTX</v>
      </c>
      <c r="R1572" s="6" t="str">
        <f>IF(ISBLANK(N1572)=FALSE,IF(ISERROR(INDEX(지갑!$D$2:$D$1048576,MATCH($N1572&amp;O1572,지갑!$J$2:$J$1048576,0))) = TRUE, "", INDEX(지갑!$D$2:$D$1048576,MATCH($N1572&amp;O1572,지갑!$J$2:$J$1048576,0))),"")</f>
        <v>Peertec</v>
      </c>
      <c r="S1572" s="6" t="s">
        <v>3379</v>
      </c>
      <c r="T1572" s="52">
        <v>44580.724305555559</v>
      </c>
      <c r="U1572" s="2" t="str">
        <f t="shared" si="120"/>
        <v>2022-01-19</v>
      </c>
    </row>
    <row r="1573" spans="1:21">
      <c r="A1573" s="5" t="s">
        <v>3</v>
      </c>
      <c r="B1573" s="5" t="s">
        <v>67</v>
      </c>
      <c r="C1573" s="5" t="s">
        <v>24</v>
      </c>
      <c r="D1573" s="2" t="str">
        <f>'(참고) Index'!$E$9</f>
        <v>Main</v>
      </c>
      <c r="E1573" s="5">
        <v>10012</v>
      </c>
      <c r="F1573" s="2" t="str">
        <f t="shared" si="121"/>
        <v>XLM</v>
      </c>
      <c r="G1573" s="2" t="str">
        <f>IF(INDEX(지갑!$H:$H,MATCH(A1573&amp;B1573&amp;C1573&amp;D1573&amp;E1573&amp;F1573&amp;H1573,지갑!$K:$K,0))=0, "",INDEX(지갑!$H:$H,MATCH(A1573&amp;B1573&amp;C1573&amp;D1573&amp;E1573&amp;F1573&amp;H1573,지갑!$K:$K,0)))</f>
        <v>GAHK7EEG2WWHVKDNT4CEQFZGKF2LGDSW2IVM4S5DP42RBW3K6BTODB4A</v>
      </c>
      <c r="H1573" s="2">
        <v>1061941801</v>
      </c>
      <c r="K1573" s="6" t="s">
        <v>50</v>
      </c>
      <c r="L1573" s="6" t="s">
        <v>50</v>
      </c>
      <c r="M1573" s="9">
        <v>21000000</v>
      </c>
      <c r="N1573" s="6" t="s">
        <v>3132</v>
      </c>
      <c r="O1573" s="6">
        <v>4176334008</v>
      </c>
      <c r="P1573" s="6" t="str">
        <f>IF(ISBLANK(N1573)=FALSE,IF(ISERROR(INDEX(지갑!$B$2:$B$1048576,MATCH($N1573&amp;O1573,지갑!$J$2:$J$1048576,0))) = TRUE, "", INDEX(지갑!$B$2:$B$1048576,MATCH($N1573&amp;O1573,지갑!$J$2:$J$1048576,0))),"")</f>
        <v>exchange</v>
      </c>
      <c r="Q1573" s="6" t="str">
        <f>IF(ISBLANK(N1573)=FALSE,IF(ISERROR(INDEX(지갑!$C$2:$C$1048576,MATCH($N1573&amp;O1573,지갑!$J$2:$J$1048576,0))) = TRUE, "", INDEX(지갑!$C$2:$C$1048576,MATCH($N1573&amp;O1573,지갑!$J$2:$J$1048576,0))),"")</f>
        <v>미확인</v>
      </c>
      <c r="R1573" s="6" t="str">
        <f>IF(ISBLANK(N1573)=FALSE,IF(ISERROR(INDEX(지갑!$D$2:$D$1048576,MATCH($N1573&amp;O1573,지갑!$J$2:$J$1048576,0))) = TRUE, "", INDEX(지갑!$D$2:$D$1048576,MATCH($N1573&amp;O1573,지갑!$J$2:$J$1048576,0))),"")</f>
        <v>Celsius</v>
      </c>
      <c r="S1573" s="6" t="s">
        <v>3380</v>
      </c>
      <c r="T1573" s="52">
        <v>44580.638888888891</v>
      </c>
      <c r="U1573" s="2" t="str">
        <f t="shared" si="120"/>
        <v>2022-01-19</v>
      </c>
    </row>
    <row r="1574" spans="1:21">
      <c r="A1574" s="5" t="s">
        <v>3</v>
      </c>
      <c r="B1574" s="5" t="s">
        <v>67</v>
      </c>
      <c r="C1574" s="5" t="s">
        <v>24</v>
      </c>
      <c r="D1574" s="2" t="str">
        <f>'(참고) Index'!$E$9</f>
        <v>Main</v>
      </c>
      <c r="E1574" s="5">
        <v>10012</v>
      </c>
      <c r="F1574" s="2" t="str">
        <f t="shared" si="121"/>
        <v>ETH</v>
      </c>
      <c r="G1574" s="2" t="str">
        <f>IF(INDEX(지갑!$H:$H,MATCH(A1574&amp;B1574&amp;C1574&amp;D1574&amp;E1574&amp;F1574&amp;H1574,지갑!$K:$K,0))=0, "",INDEX(지갑!$H:$H,MATCH(A1574&amp;B1574&amp;C1574&amp;D1574&amp;E1574&amp;F1574&amp;H1574,지갑!$K:$K,0)))</f>
        <v>0x5d6fcf22aa4e4ff8da0abe329392e7c5306d22f3</v>
      </c>
      <c r="K1574" s="6" t="s">
        <v>11</v>
      </c>
      <c r="L1574" s="6" t="s">
        <v>11</v>
      </c>
      <c r="M1574" s="9">
        <v>6</v>
      </c>
      <c r="N1574" s="6" t="s">
        <v>274</v>
      </c>
      <c r="P1574" s="6" t="str">
        <f>IF(ISBLANK(N1574)=FALSE,IF(ISERROR(INDEX(지갑!$B$2:$B$1048576,MATCH($N1574&amp;O1574,지갑!$J$2:$J$1048576,0))) = TRUE, "", INDEX(지갑!$B$2:$B$1048576,MATCH($N1574&amp;O1574,지갑!$J$2:$J$1048576,0))),"")</f>
        <v>exchange</v>
      </c>
      <c r="Q1574" s="6" t="str">
        <f>IF(ISBLANK(N1574)=FALSE,IF(ISERROR(INDEX(지갑!$C$2:$C$1048576,MATCH($N1574&amp;O1574,지갑!$J$2:$J$1048576,0))) = TRUE, "", INDEX(지갑!$C$2:$C$1048576,MATCH($N1574&amp;O1574,지갑!$J$2:$J$1048576,0))),"")</f>
        <v>Binance</v>
      </c>
      <c r="R1574" s="6" t="str">
        <f>IF(ISBLANK(N1574)=FALSE,IF(ISERROR(INDEX(지갑!$D$2:$D$1048576,MATCH($N1574&amp;O1574,지갑!$J$2:$J$1048576,0))) = TRUE, "", INDEX(지갑!$D$2:$D$1048576,MATCH($N1574&amp;O1574,지갑!$J$2:$J$1048576,0))),"")</f>
        <v>BBRICK</v>
      </c>
      <c r="S1574" s="6" t="s">
        <v>3381</v>
      </c>
      <c r="T1574" s="52">
        <v>44579.714583333334</v>
      </c>
      <c r="U1574" s="2" t="str">
        <f t="shared" si="120"/>
        <v>2022-01-18</v>
      </c>
    </row>
    <row r="1575" spans="1:21">
      <c r="A1575" s="5" t="s">
        <v>3</v>
      </c>
      <c r="B1575" s="5" t="s">
        <v>67</v>
      </c>
      <c r="C1575" s="5" t="s">
        <v>24</v>
      </c>
      <c r="D1575" s="2" t="str">
        <f>'(참고) Index'!$E$9</f>
        <v>Main</v>
      </c>
      <c r="E1575" s="5">
        <v>10012</v>
      </c>
      <c r="F1575" s="2" t="str">
        <f t="shared" si="121"/>
        <v>ETH</v>
      </c>
      <c r="G1575" s="2" t="str">
        <f>IF(INDEX(지갑!$H:$H,MATCH(A1575&amp;B1575&amp;C1575&amp;D1575&amp;E1575&amp;F1575&amp;H1575,지갑!$K:$K,0))=0, "",INDEX(지갑!$H:$H,MATCH(A1575&amp;B1575&amp;C1575&amp;D1575&amp;E1575&amp;F1575&amp;H1575,지갑!$K:$K,0)))</f>
        <v>0x5d6fcf22aa4e4ff8da0abe329392e7c5306d22f3</v>
      </c>
      <c r="K1575" s="6" t="s">
        <v>11</v>
      </c>
      <c r="L1575" s="6" t="s">
        <v>11</v>
      </c>
      <c r="M1575" s="9">
        <v>3</v>
      </c>
      <c r="N1575" s="6" t="s">
        <v>274</v>
      </c>
      <c r="P1575" s="6" t="str">
        <f>IF(ISBLANK(N1575)=FALSE,IF(ISERROR(INDEX(지갑!$B$2:$B$1048576,MATCH($N1575&amp;O1575,지갑!$J$2:$J$1048576,0))) = TRUE, "", INDEX(지갑!$B$2:$B$1048576,MATCH($N1575&amp;O1575,지갑!$J$2:$J$1048576,0))),"")</f>
        <v>exchange</v>
      </c>
      <c r="Q1575" s="6" t="str">
        <f>IF(ISBLANK(N1575)=FALSE,IF(ISERROR(INDEX(지갑!$C$2:$C$1048576,MATCH($N1575&amp;O1575,지갑!$J$2:$J$1048576,0))) = TRUE, "", INDEX(지갑!$C$2:$C$1048576,MATCH($N1575&amp;O1575,지갑!$J$2:$J$1048576,0))),"")</f>
        <v>Binance</v>
      </c>
      <c r="R1575" s="6" t="str">
        <f>IF(ISBLANK(N1575)=FALSE,IF(ISERROR(INDEX(지갑!$D$2:$D$1048576,MATCH($N1575&amp;O1575,지갑!$J$2:$J$1048576,0))) = TRUE, "", INDEX(지갑!$D$2:$D$1048576,MATCH($N1575&amp;O1575,지갑!$J$2:$J$1048576,0))),"")</f>
        <v>BBRICK</v>
      </c>
      <c r="S1575" s="6" t="s">
        <v>3382</v>
      </c>
      <c r="T1575" s="52">
        <v>44579.630555555559</v>
      </c>
      <c r="U1575" s="2" t="str">
        <f t="shared" si="120"/>
        <v>2022-01-18</v>
      </c>
    </row>
    <row r="1576" spans="1:21">
      <c r="A1576" s="5" t="s">
        <v>3</v>
      </c>
      <c r="B1576" s="5" t="s">
        <v>67</v>
      </c>
      <c r="C1576" s="5" t="s">
        <v>24</v>
      </c>
      <c r="D1576" s="2" t="str">
        <f>'(참고) Index'!$E$9</f>
        <v>Main</v>
      </c>
      <c r="E1576" s="5">
        <v>10012</v>
      </c>
      <c r="F1576" s="2" t="str">
        <f t="shared" si="121"/>
        <v>ETH</v>
      </c>
      <c r="G1576" s="2" t="str">
        <f>IF(INDEX(지갑!$H:$H,MATCH(A1576&amp;B1576&amp;C1576&amp;D1576&amp;E1576&amp;F1576&amp;H1576,지갑!$K:$K,0))=0, "",INDEX(지갑!$H:$H,MATCH(A1576&amp;B1576&amp;C1576&amp;D1576&amp;E1576&amp;F1576&amp;H1576,지갑!$K:$K,0)))</f>
        <v>0x5d6fcf22aa4e4ff8da0abe329392e7c5306d22f3</v>
      </c>
      <c r="K1576" s="6" t="s">
        <v>11</v>
      </c>
      <c r="L1576" s="6" t="s">
        <v>11</v>
      </c>
      <c r="M1576" s="9">
        <v>1</v>
      </c>
      <c r="N1576" s="6" t="s">
        <v>274</v>
      </c>
      <c r="P1576" s="6" t="str">
        <f>IF(ISBLANK(N1576)=FALSE,IF(ISERROR(INDEX(지갑!$B$2:$B$1048576,MATCH($N1576&amp;O1576,지갑!$J$2:$J$1048576,0))) = TRUE, "", INDEX(지갑!$B$2:$B$1048576,MATCH($N1576&amp;O1576,지갑!$J$2:$J$1048576,0))),"")</f>
        <v>exchange</v>
      </c>
      <c r="Q1576" s="6" t="str">
        <f>IF(ISBLANK(N1576)=FALSE,IF(ISERROR(INDEX(지갑!$C$2:$C$1048576,MATCH($N1576&amp;O1576,지갑!$J$2:$J$1048576,0))) = TRUE, "", INDEX(지갑!$C$2:$C$1048576,MATCH($N1576&amp;O1576,지갑!$J$2:$J$1048576,0))),"")</f>
        <v>Binance</v>
      </c>
      <c r="R1576" s="6" t="str">
        <f>IF(ISBLANK(N1576)=FALSE,IF(ISERROR(INDEX(지갑!$D$2:$D$1048576,MATCH($N1576&amp;O1576,지갑!$J$2:$J$1048576,0))) = TRUE, "", INDEX(지갑!$D$2:$D$1048576,MATCH($N1576&amp;O1576,지갑!$J$2:$J$1048576,0))),"")</f>
        <v>BBRICK</v>
      </c>
      <c r="S1576" s="6" t="s">
        <v>3383</v>
      </c>
      <c r="T1576" s="52">
        <v>44579.629166666666</v>
      </c>
      <c r="U1576" s="2" t="str">
        <f t="shared" si="120"/>
        <v>2022-01-18</v>
      </c>
    </row>
    <row r="1577" spans="1:21">
      <c r="A1577" s="5" t="s">
        <v>3</v>
      </c>
      <c r="B1577" s="5" t="s">
        <v>67</v>
      </c>
      <c r="C1577" s="5" t="s">
        <v>24</v>
      </c>
      <c r="D1577" s="2" t="str">
        <f>'(참고) Index'!$E$9</f>
        <v>Main</v>
      </c>
      <c r="E1577" s="5">
        <v>10012</v>
      </c>
      <c r="F1577" s="2" t="str">
        <f t="shared" si="121"/>
        <v>BTC</v>
      </c>
      <c r="G1577" s="2" t="str">
        <f>IF(INDEX(지갑!$H:$H,MATCH(A1577&amp;B1577&amp;C1577&amp;D1577&amp;E1577&amp;F1577&amp;H1577,지갑!$K:$K,0))=0, "",INDEX(지갑!$H:$H,MATCH(A1577&amp;B1577&amp;C1577&amp;D1577&amp;E1577&amp;F1577&amp;H1577,지갑!$K:$K,0)))</f>
        <v>19SK9LWSXLdmwPxvjPgvUrdaPhaPS6LaNu</v>
      </c>
      <c r="K1577" s="6" t="s">
        <v>9</v>
      </c>
      <c r="L1577" s="6" t="s">
        <v>179</v>
      </c>
      <c r="M1577" s="9">
        <v>349.99999400000002</v>
      </c>
      <c r="N1577" s="6" t="s">
        <v>199</v>
      </c>
      <c r="P1577" s="6" t="str">
        <f>IF(ISBLANK(N1577)=FALSE,IF(ISERROR(INDEX(지갑!$B$2:$B$1048576,MATCH($N1577&amp;O1577,지갑!$J$2:$J$1048576,0))) = TRUE, "", INDEX(지갑!$B$2:$B$1048576,MATCH($N1577&amp;O1577,지갑!$J$2:$J$1048576,0))),"")</f>
        <v>exchange</v>
      </c>
      <c r="Q1577" s="6" t="str">
        <f>IF(ISBLANK(N1577)=FALSE,IF(ISERROR(INDEX(지갑!$C$2:$C$1048576,MATCH($N1577&amp;O1577,지갑!$J$2:$J$1048576,0))) = TRUE, "", INDEX(지갑!$C$2:$C$1048576,MATCH($N1577&amp;O1577,지갑!$J$2:$J$1048576,0))),"")</f>
        <v>FTX</v>
      </c>
      <c r="R1577" s="6" t="str">
        <f>IF(ISBLANK(N1577)=FALSE,IF(ISERROR(INDEX(지갑!$D$2:$D$1048576,MATCH($N1577&amp;O1577,지갑!$J$2:$J$1048576,0))) = TRUE, "", INDEX(지갑!$D$2:$D$1048576,MATCH($N1577&amp;O1577,지갑!$J$2:$J$1048576,0))),"")</f>
        <v>Peertec</v>
      </c>
      <c r="S1577" s="6" t="s">
        <v>3384</v>
      </c>
      <c r="T1577" s="52">
        <v>44579.51666666667</v>
      </c>
      <c r="U1577" s="2" t="str">
        <f t="shared" si="120"/>
        <v>2022-01-18</v>
      </c>
    </row>
    <row r="1578" spans="1:21">
      <c r="A1578" s="5" t="s">
        <v>3</v>
      </c>
      <c r="B1578" s="5" t="s">
        <v>67</v>
      </c>
      <c r="C1578" s="5" t="s">
        <v>24</v>
      </c>
      <c r="D1578" s="2" t="str">
        <f>'(참고) Index'!$E$9</f>
        <v>Main</v>
      </c>
      <c r="E1578" s="5">
        <v>10012</v>
      </c>
      <c r="F1578" s="2" t="str">
        <f t="shared" si="121"/>
        <v>ETH</v>
      </c>
      <c r="G1578" s="2" t="str">
        <f>IF(INDEX(지갑!$H:$H,MATCH(A1578&amp;B1578&amp;C1578&amp;D1578&amp;E1578&amp;F1578&amp;H1578,지갑!$K:$K,0))=0, "",INDEX(지갑!$H:$H,MATCH(A1578&amp;B1578&amp;C1578&amp;D1578&amp;E1578&amp;F1578&amp;H1578,지갑!$K:$K,0)))</f>
        <v>0x5d6fcf22aa4e4ff8da0abe329392e7c5306d22f3</v>
      </c>
      <c r="K1578" s="6" t="s">
        <v>11</v>
      </c>
      <c r="L1578" s="6" t="s">
        <v>179</v>
      </c>
      <c r="M1578" s="9">
        <v>1099.9999299999999</v>
      </c>
      <c r="N1578" s="6" t="s">
        <v>199</v>
      </c>
      <c r="P1578" s="6" t="str">
        <f>IF(ISBLANK(N1578)=FALSE,IF(ISERROR(INDEX(지갑!$B$2:$B$1048576,MATCH($N1578&amp;O1578,지갑!$J$2:$J$1048576,0))) = TRUE, "", INDEX(지갑!$B$2:$B$1048576,MATCH($N1578&amp;O1578,지갑!$J$2:$J$1048576,0))),"")</f>
        <v>exchange</v>
      </c>
      <c r="Q1578" s="6" t="str">
        <f>IF(ISBLANK(N1578)=FALSE,IF(ISERROR(INDEX(지갑!$C$2:$C$1048576,MATCH($N1578&amp;O1578,지갑!$J$2:$J$1048576,0))) = TRUE, "", INDEX(지갑!$C$2:$C$1048576,MATCH($N1578&amp;O1578,지갑!$J$2:$J$1048576,0))),"")</f>
        <v>FTX</v>
      </c>
      <c r="R1578" s="6" t="str">
        <f>IF(ISBLANK(N1578)=FALSE,IF(ISERROR(INDEX(지갑!$D$2:$D$1048576,MATCH($N1578&amp;O1578,지갑!$J$2:$J$1048576,0))) = TRUE, "", INDEX(지갑!$D$2:$D$1048576,MATCH($N1578&amp;O1578,지갑!$J$2:$J$1048576,0))),"")</f>
        <v>Peertec</v>
      </c>
      <c r="S1578" s="6" t="s">
        <v>3385</v>
      </c>
      <c r="T1578" s="52">
        <v>44578.772222222222</v>
      </c>
      <c r="U1578" s="2" t="str">
        <f t="shared" si="120"/>
        <v>2022-01-17</v>
      </c>
    </row>
    <row r="1579" spans="1:21">
      <c r="A1579" s="5" t="s">
        <v>3</v>
      </c>
      <c r="B1579" s="5" t="s">
        <v>67</v>
      </c>
      <c r="C1579" s="5" t="s">
        <v>24</v>
      </c>
      <c r="D1579" s="2" t="str">
        <f>'(참고) Index'!$E$9</f>
        <v>Main</v>
      </c>
      <c r="E1579" s="5">
        <v>10012</v>
      </c>
      <c r="F1579" s="2" t="str">
        <f t="shared" si="121"/>
        <v>XRP</v>
      </c>
      <c r="G1579" s="2" t="str">
        <f>IF(INDEX(지갑!$H:$H,MATCH(A1579&amp;B1579&amp;C1579&amp;D1579&amp;E1579&amp;F1579&amp;H1579,지갑!$K:$K,0))=0, "",INDEX(지갑!$H:$H,MATCH(A1579&amp;B1579&amp;C1579&amp;D1579&amp;E1579&amp;F1579&amp;H1579,지갑!$K:$K,0)))</f>
        <v>rEb8TK3gBgk5auZkwc6sHnwrGVJH8DuaLh</v>
      </c>
      <c r="H1579" s="5">
        <v>105711647</v>
      </c>
      <c r="K1579" s="6" t="s">
        <v>10</v>
      </c>
      <c r="L1579" s="6" t="s">
        <v>179</v>
      </c>
      <c r="M1579" s="9">
        <v>5420999.6799999997</v>
      </c>
      <c r="N1579" s="6" t="s">
        <v>199</v>
      </c>
      <c r="P1579" s="6" t="str">
        <f>IF(ISBLANK(N1579)=FALSE,IF(ISERROR(INDEX(지갑!$B$2:$B$1048576,MATCH($N1579&amp;O1579,지갑!$J$2:$J$1048576,0))) = TRUE, "", INDEX(지갑!$B$2:$B$1048576,MATCH($N1579&amp;O1579,지갑!$J$2:$J$1048576,0))),"")</f>
        <v>exchange</v>
      </c>
      <c r="Q1579" s="6" t="str">
        <f>IF(ISBLANK(N1579)=FALSE,IF(ISERROR(INDEX(지갑!$C$2:$C$1048576,MATCH($N1579&amp;O1579,지갑!$J$2:$J$1048576,0))) = TRUE, "", INDEX(지갑!$C$2:$C$1048576,MATCH($N1579&amp;O1579,지갑!$J$2:$J$1048576,0))),"")</f>
        <v>FTX</v>
      </c>
      <c r="R1579" s="6" t="str">
        <f>IF(ISBLANK(N1579)=FALSE,IF(ISERROR(INDEX(지갑!$D$2:$D$1048576,MATCH($N1579&amp;O1579,지갑!$J$2:$J$1048576,0))) = TRUE, "", INDEX(지갑!$D$2:$D$1048576,MATCH($N1579&amp;O1579,지갑!$J$2:$J$1048576,0))),"")</f>
        <v>Peertec</v>
      </c>
      <c r="S1579" s="6" t="s">
        <v>3386</v>
      </c>
      <c r="T1579" s="52">
        <v>44578.759722222225</v>
      </c>
      <c r="U1579" s="2" t="str">
        <f t="shared" si="120"/>
        <v>2022-01-17</v>
      </c>
    </row>
    <row r="1580" spans="1:21">
      <c r="A1580" s="5" t="s">
        <v>3</v>
      </c>
      <c r="B1580" s="5" t="s">
        <v>67</v>
      </c>
      <c r="C1580" s="5" t="s">
        <v>24</v>
      </c>
      <c r="D1580" s="2" t="str">
        <f>'(참고) Index'!$E$9</f>
        <v>Main</v>
      </c>
      <c r="E1580" s="5">
        <v>10012</v>
      </c>
      <c r="F1580" s="2" t="str">
        <f t="shared" si="121"/>
        <v>BTC</v>
      </c>
      <c r="G1580" s="2" t="str">
        <f>IF(INDEX(지갑!$H:$H,MATCH(A1580&amp;B1580&amp;C1580&amp;D1580&amp;E1580&amp;F1580&amp;H1580,지갑!$K:$K,0))=0, "",INDEX(지갑!$H:$H,MATCH(A1580&amp;B1580&amp;C1580&amp;D1580&amp;E1580&amp;F1580&amp;H1580,지갑!$K:$K,0)))</f>
        <v>19SK9LWSXLdmwPxvjPgvUrdaPhaPS6LaNu</v>
      </c>
      <c r="K1580" s="6" t="s">
        <v>9</v>
      </c>
      <c r="L1580" s="6" t="s">
        <v>9</v>
      </c>
      <c r="M1580" s="9">
        <v>2.9994999999999998</v>
      </c>
      <c r="N1580" s="6" t="s">
        <v>78</v>
      </c>
      <c r="P1580" s="6" t="str">
        <f>IF(ISBLANK(N1580)=FALSE,IF(ISERROR(INDEX(지갑!$B$2:$B$1048576,MATCH($N1580&amp;O1580,지갑!$J$2:$J$1048576,0))) = TRUE, "", INDEX(지갑!$B$2:$B$1048576,MATCH($N1580&amp;O1580,지갑!$J$2:$J$1048576,0))),"")</f>
        <v>exchange</v>
      </c>
      <c r="Q1580" s="6" t="str">
        <f>IF(ISBLANK(N1580)=FALSE,IF(ISERROR(INDEX(지갑!$C$2:$C$1048576,MATCH($N1580&amp;O1580,지갑!$J$2:$J$1048576,0))) = TRUE, "", INDEX(지갑!$C$2:$C$1048576,MATCH($N1580&amp;O1580,지갑!$J$2:$J$1048576,0))),"")</f>
        <v>Binance</v>
      </c>
      <c r="R1580" s="6" t="str">
        <f>IF(ISBLANK(N1580)=FALSE,IF(ISERROR(INDEX(지갑!$D$2:$D$1048576,MATCH($N1580&amp;O1580,지갑!$J$2:$J$1048576,0))) = TRUE, "", INDEX(지갑!$D$2:$D$1048576,MATCH($N1580&amp;O1580,지갑!$J$2:$J$1048576,0))),"")</f>
        <v>BBRICK</v>
      </c>
      <c r="S1580" s="6" t="s">
        <v>3387</v>
      </c>
      <c r="T1580" s="52">
        <v>44578.740277777775</v>
      </c>
      <c r="U1580" s="2" t="str">
        <f t="shared" si="120"/>
        <v>2022-01-17</v>
      </c>
    </row>
    <row r="1581" spans="1:21">
      <c r="A1581" s="5" t="s">
        <v>3</v>
      </c>
      <c r="B1581" s="5" t="s">
        <v>67</v>
      </c>
      <c r="C1581" s="5" t="s">
        <v>24</v>
      </c>
      <c r="D1581" s="2" t="str">
        <f>'(참고) Index'!$E$9</f>
        <v>Main</v>
      </c>
      <c r="E1581" s="5">
        <v>10012</v>
      </c>
      <c r="F1581" s="2" t="str">
        <f t="shared" si="121"/>
        <v>ETH</v>
      </c>
      <c r="G1581" s="2" t="str">
        <f>IF(INDEX(지갑!$H:$H,MATCH(A1581&amp;B1581&amp;C1581&amp;D1581&amp;E1581&amp;F1581&amp;H1581,지갑!$K:$K,0))=0, "",INDEX(지갑!$H:$H,MATCH(A1581&amp;B1581&amp;C1581&amp;D1581&amp;E1581&amp;F1581&amp;H1581,지갑!$K:$K,0)))</f>
        <v>0x5d6fcf22aa4e4ff8da0abe329392e7c5306d22f3</v>
      </c>
      <c r="K1581" s="6" t="s">
        <v>11</v>
      </c>
      <c r="L1581" s="6" t="s">
        <v>11</v>
      </c>
      <c r="M1581" s="9">
        <v>33.993749999999999</v>
      </c>
      <c r="N1581" s="6" t="s">
        <v>296</v>
      </c>
      <c r="P1581" s="6" t="str">
        <f>IF(ISBLANK(N1581)=FALSE,IF(ISERROR(INDEX(지갑!$B$2:$B$1048576,MATCH($N1581&amp;O1581,지갑!$J$2:$J$1048576,0))) = TRUE, "", INDEX(지갑!$B$2:$B$1048576,MATCH($N1581&amp;O1581,지갑!$J$2:$J$1048576,0))),"")</f>
        <v>exchange</v>
      </c>
      <c r="Q1581" s="6" t="str">
        <f>IF(ISBLANK(N1581)=FALSE,IF(ISERROR(INDEX(지갑!$C$2:$C$1048576,MATCH($N1581&amp;O1581,지갑!$J$2:$J$1048576,0))) = TRUE, "", INDEX(지갑!$C$2:$C$1048576,MATCH($N1581&amp;O1581,지갑!$J$2:$J$1048576,0))),"")</f>
        <v>Upbit</v>
      </c>
      <c r="R1581" s="6" t="str">
        <f>IF(ISBLANK(N1581)=FALSE,IF(ISERROR(INDEX(지갑!$D$2:$D$1048576,MATCH($N1581&amp;O1581,지갑!$J$2:$J$1048576,0))) = TRUE, "", INDEX(지갑!$D$2:$D$1048576,MATCH($N1581&amp;O1581,지갑!$J$2:$J$1048576,0))),"")</f>
        <v>용범</v>
      </c>
      <c r="S1581" s="6" t="s">
        <v>2545</v>
      </c>
      <c r="T1581" s="52">
        <v>44578.73333333333</v>
      </c>
      <c r="U1581" s="2" t="str">
        <f t="shared" si="120"/>
        <v>2022-01-17</v>
      </c>
    </row>
    <row r="1582" spans="1:21">
      <c r="A1582" s="5" t="s">
        <v>3</v>
      </c>
      <c r="B1582" s="5" t="s">
        <v>67</v>
      </c>
      <c r="C1582" s="5" t="s">
        <v>24</v>
      </c>
      <c r="D1582" s="2" t="str">
        <f>'(참고) Index'!$E$9</f>
        <v>Main</v>
      </c>
      <c r="E1582" s="5">
        <v>10012</v>
      </c>
      <c r="F1582" s="2" t="str">
        <f t="shared" si="121"/>
        <v>MATIC</v>
      </c>
      <c r="G1582" s="2" t="e">
        <f>IF(INDEX(지갑!$H:$H,MATCH(A1582&amp;B1582&amp;C1582&amp;D1582&amp;E1582&amp;F1582&amp;H1582,지갑!$K:$K,0))=0, "",INDEX(지갑!$H:$H,MATCH(A1582&amp;B1582&amp;C1582&amp;D1582&amp;E1582&amp;F1582&amp;H1582,지갑!$K:$K,0)))</f>
        <v>#N/A</v>
      </c>
      <c r="K1582" s="6" t="s">
        <v>103</v>
      </c>
      <c r="L1582" s="6" t="s">
        <v>103</v>
      </c>
      <c r="M1582" s="9">
        <v>349999.9</v>
      </c>
      <c r="N1582" s="6" t="s">
        <v>199</v>
      </c>
      <c r="P1582" s="6" t="str">
        <f>IF(ISBLANK(N1582)=FALSE,IF(ISERROR(INDEX(지갑!$B$2:$B$1048576,MATCH($N1582&amp;O1582,지갑!$J$2:$J$1048576,0))) = TRUE, "", INDEX(지갑!$B$2:$B$1048576,MATCH($N1582&amp;O1582,지갑!$J$2:$J$1048576,0))),"")</f>
        <v>exchange</v>
      </c>
      <c r="Q1582" s="6" t="str">
        <f>IF(ISBLANK(N1582)=FALSE,IF(ISERROR(INDEX(지갑!$C$2:$C$1048576,MATCH($N1582&amp;O1582,지갑!$J$2:$J$1048576,0))) = TRUE, "", INDEX(지갑!$C$2:$C$1048576,MATCH($N1582&amp;O1582,지갑!$J$2:$J$1048576,0))),"")</f>
        <v>FTX</v>
      </c>
      <c r="R1582" s="6" t="str">
        <f>IF(ISBLANK(N1582)=FALSE,IF(ISERROR(INDEX(지갑!$D$2:$D$1048576,MATCH($N1582&amp;O1582,지갑!$J$2:$J$1048576,0))) = TRUE, "", INDEX(지갑!$D$2:$D$1048576,MATCH($N1582&amp;O1582,지갑!$J$2:$J$1048576,0))),"")</f>
        <v>Peertec</v>
      </c>
      <c r="S1582" s="6" t="s">
        <v>3388</v>
      </c>
      <c r="T1582" s="52">
        <v>44574.589583333334</v>
      </c>
      <c r="U1582" s="2" t="str">
        <f t="shared" si="120"/>
        <v>2022-01-13</v>
      </c>
    </row>
    <row r="1583" spans="1:21">
      <c r="A1583" s="5" t="s">
        <v>3</v>
      </c>
      <c r="B1583" s="5" t="s">
        <v>67</v>
      </c>
      <c r="C1583" s="5" t="s">
        <v>24</v>
      </c>
      <c r="D1583" s="2" t="str">
        <f>'(참고) Index'!$E$9</f>
        <v>Main</v>
      </c>
      <c r="E1583" s="5">
        <v>10012</v>
      </c>
      <c r="F1583" s="2" t="str">
        <f t="shared" si="121"/>
        <v>ETH</v>
      </c>
      <c r="G1583" s="2" t="str">
        <f>IF(INDEX(지갑!$H:$H,MATCH(A1583&amp;B1583&amp;C1583&amp;D1583&amp;E1583&amp;F1583&amp;H1583,지갑!$K:$K,0))=0, "",INDEX(지갑!$H:$H,MATCH(A1583&amp;B1583&amp;C1583&amp;D1583&amp;E1583&amp;F1583&amp;H1583,지갑!$K:$K,0)))</f>
        <v>0x5d6fcf22aa4e4ff8da0abe329392e7c5306d22f3</v>
      </c>
      <c r="K1583" s="6" t="s">
        <v>11</v>
      </c>
      <c r="L1583" s="6" t="s">
        <v>11</v>
      </c>
      <c r="M1583" s="9">
        <v>1815.65543</v>
      </c>
      <c r="N1583" s="6" t="s">
        <v>416</v>
      </c>
      <c r="P1583" s="6" t="str">
        <f>IF(ISBLANK(N1583)=FALSE,IF(ISERROR(INDEX(지갑!$B$2:$B$1048576,MATCH($N1583&amp;O1583,지갑!$J$2:$J$1048576,0))) = TRUE, "", INDEX(지갑!$B$2:$B$1048576,MATCH($N1583&amp;O1583,지갑!$J$2:$J$1048576,0))),"")</f>
        <v>exchange</v>
      </c>
      <c r="Q1583" s="6" t="str">
        <f>IF(ISBLANK(N1583)=FALSE,IF(ISERROR(INDEX(지갑!$C$2:$C$1048576,MATCH($N1583&amp;O1583,지갑!$J$2:$J$1048576,0))) = TRUE, "", INDEX(지갑!$C$2:$C$1048576,MATCH($N1583&amp;O1583,지갑!$J$2:$J$1048576,0))),"")</f>
        <v>Gopax</v>
      </c>
      <c r="R1583" s="6" t="str">
        <f>IF(ISBLANK(N1583)=FALSE,IF(ISERROR(INDEX(지갑!$D$2:$D$1048576,MATCH($N1583&amp;O1583,지갑!$J$2:$J$1048576,0))) = TRUE, "", INDEX(지갑!$D$2:$D$1048576,MATCH($N1583&amp;O1583,지갑!$J$2:$J$1048576,0))),"")</f>
        <v>Gopax</v>
      </c>
      <c r="S1583" s="6" t="s">
        <v>3389</v>
      </c>
      <c r="T1583" s="52">
        <v>44574.505555555559</v>
      </c>
      <c r="U1583" s="2" t="str">
        <f t="shared" si="120"/>
        <v>2022-01-13</v>
      </c>
    </row>
    <row r="1584" spans="1:21">
      <c r="A1584" s="5" t="s">
        <v>3</v>
      </c>
      <c r="B1584" s="5" t="s">
        <v>67</v>
      </c>
      <c r="C1584" s="5" t="s">
        <v>24</v>
      </c>
      <c r="D1584" s="2" t="str">
        <f>'(참고) Index'!$E$9</f>
        <v>Main</v>
      </c>
      <c r="E1584" s="5">
        <v>10012</v>
      </c>
      <c r="F1584" s="2" t="str">
        <f t="shared" si="121"/>
        <v>LINK</v>
      </c>
      <c r="G1584" s="2" t="e">
        <f>IF(INDEX(지갑!$H:$H,MATCH(A1584&amp;B1584&amp;C1584&amp;D1584&amp;E1584&amp;F1584&amp;H1584,지갑!$K:$K,0))=0, "",INDEX(지갑!$H:$H,MATCH(A1584&amp;B1584&amp;C1584&amp;D1584&amp;E1584&amp;F1584&amp;H1584,지갑!$K:$K,0)))</f>
        <v>#N/A</v>
      </c>
      <c r="K1584" s="6" t="s">
        <v>1117</v>
      </c>
      <c r="L1584" s="6" t="s">
        <v>179</v>
      </c>
      <c r="M1584" s="9">
        <v>14918.9908</v>
      </c>
      <c r="N1584" s="6" t="s">
        <v>199</v>
      </c>
      <c r="P1584" s="6" t="str">
        <f>IF(ISBLANK(N1584)=FALSE,IF(ISERROR(INDEX(지갑!$B$2:$B$1048576,MATCH($N1584&amp;O1584,지갑!$J$2:$J$1048576,0))) = TRUE, "", INDEX(지갑!$B$2:$B$1048576,MATCH($N1584&amp;O1584,지갑!$J$2:$J$1048576,0))),"")</f>
        <v>exchange</v>
      </c>
      <c r="Q1584" s="6" t="str">
        <f>IF(ISBLANK(N1584)=FALSE,IF(ISERROR(INDEX(지갑!$C$2:$C$1048576,MATCH($N1584&amp;O1584,지갑!$J$2:$J$1048576,0))) = TRUE, "", INDEX(지갑!$C$2:$C$1048576,MATCH($N1584&amp;O1584,지갑!$J$2:$J$1048576,0))),"")</f>
        <v>FTX</v>
      </c>
      <c r="R1584" s="6" t="str">
        <f>IF(ISBLANK(N1584)=FALSE,IF(ISERROR(INDEX(지갑!$D$2:$D$1048576,MATCH($N1584&amp;O1584,지갑!$J$2:$J$1048576,0))) = TRUE, "", INDEX(지갑!$D$2:$D$1048576,MATCH($N1584&amp;O1584,지갑!$J$2:$J$1048576,0))),"")</f>
        <v>Peertec</v>
      </c>
      <c r="S1584" s="6" t="s">
        <v>3390</v>
      </c>
      <c r="T1584" s="52">
        <v>44574.499305555553</v>
      </c>
      <c r="U1584" s="2" t="str">
        <f t="shared" si="120"/>
        <v>2022-01-13</v>
      </c>
    </row>
    <row r="1585" spans="1:21">
      <c r="A1585" s="5" t="s">
        <v>3</v>
      </c>
      <c r="B1585" s="5" t="s">
        <v>67</v>
      </c>
      <c r="C1585" s="5" t="s">
        <v>24</v>
      </c>
      <c r="D1585" s="2" t="str">
        <f>'(참고) Index'!$E$9</f>
        <v>Main</v>
      </c>
      <c r="E1585" s="5">
        <v>10012</v>
      </c>
      <c r="F1585" s="2" t="str">
        <f t="shared" si="121"/>
        <v>BTC</v>
      </c>
      <c r="G1585" s="2" t="str">
        <f>IF(INDEX(지갑!$H:$H,MATCH(A1585&amp;B1585&amp;C1585&amp;D1585&amp;E1585&amp;F1585&amp;H1585,지갑!$K:$K,0))=0, "",INDEX(지갑!$H:$H,MATCH(A1585&amp;B1585&amp;C1585&amp;D1585&amp;E1585&amp;F1585&amp;H1585,지갑!$K:$K,0)))</f>
        <v>19SK9LWSXLdmwPxvjPgvUrdaPhaPS6LaNu</v>
      </c>
      <c r="K1585" s="6" t="s">
        <v>9</v>
      </c>
      <c r="L1585" s="6" t="s">
        <v>9</v>
      </c>
      <c r="M1585" s="9">
        <v>320.81762800000001</v>
      </c>
      <c r="N1585" s="6" t="s">
        <v>393</v>
      </c>
      <c r="P1585" s="6" t="str">
        <f>IF(ISBLANK(N1585)=FALSE,IF(ISERROR(INDEX(지갑!$B$2:$B$1048576,MATCH($N1585&amp;O1585,지갑!$J$2:$J$1048576,0))) = TRUE, "", INDEX(지갑!$B$2:$B$1048576,MATCH($N1585&amp;O1585,지갑!$J$2:$J$1048576,0))),"")</f>
        <v>exchange</v>
      </c>
      <c r="Q1585" s="6" t="str">
        <f>IF(ISBLANK(N1585)=FALSE,IF(ISERROR(INDEX(지갑!$C$2:$C$1048576,MATCH($N1585&amp;O1585,지갑!$J$2:$J$1048576,0))) = TRUE, "", INDEX(지갑!$C$2:$C$1048576,MATCH($N1585&amp;O1585,지갑!$J$2:$J$1048576,0))),"")</f>
        <v>Gopax</v>
      </c>
      <c r="R1585" s="6" t="str">
        <f>IF(ISBLANK(N1585)=FALSE,IF(ISERROR(INDEX(지갑!$D$2:$D$1048576,MATCH($N1585&amp;O1585,지갑!$J$2:$J$1048576,0))) = TRUE, "", INDEX(지갑!$D$2:$D$1048576,MATCH($N1585&amp;O1585,지갑!$J$2:$J$1048576,0))),"")</f>
        <v>Gopax</v>
      </c>
      <c r="S1585" s="6" t="s">
        <v>3391</v>
      </c>
      <c r="T1585" s="52">
        <v>44574.488194444442</v>
      </c>
      <c r="U1585" s="2" t="str">
        <f t="shared" si="120"/>
        <v>2022-01-13</v>
      </c>
    </row>
    <row r="1586" spans="1:21">
      <c r="A1586" s="5" t="s">
        <v>3</v>
      </c>
      <c r="B1586" s="5" t="s">
        <v>67</v>
      </c>
      <c r="C1586" s="5" t="s">
        <v>24</v>
      </c>
      <c r="D1586" s="2" t="str">
        <f>'(참고) Index'!$E$9</f>
        <v>Main</v>
      </c>
      <c r="E1586" s="5">
        <v>10012</v>
      </c>
      <c r="F1586" s="2" t="str">
        <f t="shared" si="121"/>
        <v>DOGE</v>
      </c>
      <c r="G1586" s="2" t="e">
        <f>IF(INDEX(지갑!$H:$H,MATCH(A1586&amp;B1586&amp;C1586&amp;D1586&amp;E1586&amp;F1586&amp;H1586,지갑!$K:$K,0))=0, "",INDEX(지갑!$H:$H,MATCH(A1586&amp;B1586&amp;C1586&amp;D1586&amp;E1586&amp;F1586&amp;H1586,지갑!$K:$K,0)))</f>
        <v>#N/A</v>
      </c>
      <c r="K1586" s="6" t="s">
        <v>1171</v>
      </c>
      <c r="L1586" s="6" t="s">
        <v>179</v>
      </c>
      <c r="M1586" s="9">
        <v>348651.52000000002</v>
      </c>
      <c r="N1586" s="6" t="s">
        <v>199</v>
      </c>
      <c r="P1586" s="6" t="str">
        <f>IF(ISBLANK(N1586)=FALSE,IF(ISERROR(INDEX(지갑!$B$2:$B$1048576,MATCH($N1586&amp;O1586,지갑!$J$2:$J$1048576,0))) = TRUE, "", INDEX(지갑!$B$2:$B$1048576,MATCH($N1586&amp;O1586,지갑!$J$2:$J$1048576,0))),"")</f>
        <v>exchange</v>
      </c>
      <c r="Q1586" s="6" t="str">
        <f>IF(ISBLANK(N1586)=FALSE,IF(ISERROR(INDEX(지갑!$C$2:$C$1048576,MATCH($N1586&amp;O1586,지갑!$J$2:$J$1048576,0))) = TRUE, "", INDEX(지갑!$C$2:$C$1048576,MATCH($N1586&amp;O1586,지갑!$J$2:$J$1048576,0))),"")</f>
        <v>FTX</v>
      </c>
      <c r="R1586" s="6" t="str">
        <f>IF(ISBLANK(N1586)=FALSE,IF(ISERROR(INDEX(지갑!$D$2:$D$1048576,MATCH($N1586&amp;O1586,지갑!$J$2:$J$1048576,0))) = TRUE, "", INDEX(지갑!$D$2:$D$1048576,MATCH($N1586&amp;O1586,지갑!$J$2:$J$1048576,0))),"")</f>
        <v>Peertec</v>
      </c>
      <c r="S1586" s="6" t="s">
        <v>3392</v>
      </c>
      <c r="T1586" s="52">
        <v>44574.481249999997</v>
      </c>
      <c r="U1586" s="2" t="str">
        <f t="shared" si="120"/>
        <v>2022-01-13</v>
      </c>
    </row>
    <row r="1587" spans="1:21">
      <c r="A1587" s="5" t="s">
        <v>3</v>
      </c>
      <c r="B1587" s="5" t="s">
        <v>67</v>
      </c>
      <c r="C1587" s="5" t="s">
        <v>24</v>
      </c>
      <c r="D1587" s="2" t="str">
        <f>'(참고) Index'!$E$9</f>
        <v>Main</v>
      </c>
      <c r="E1587" s="5">
        <v>10012</v>
      </c>
      <c r="F1587" s="2" t="str">
        <f t="shared" si="121"/>
        <v>MATIC</v>
      </c>
      <c r="G1587" s="2" t="e">
        <f>IF(INDEX(지갑!$H:$H,MATCH(A1587&amp;B1587&amp;C1587&amp;D1587&amp;E1587&amp;F1587&amp;H1587,지갑!$K:$K,0))=0, "",INDEX(지갑!$H:$H,MATCH(A1587&amp;B1587&amp;C1587&amp;D1587&amp;E1587&amp;F1587&amp;H1587,지갑!$K:$K,0)))</f>
        <v>#N/A</v>
      </c>
      <c r="K1587" s="6" t="s">
        <v>103</v>
      </c>
      <c r="L1587" s="6" t="s">
        <v>179</v>
      </c>
      <c r="M1587" s="9">
        <v>142405.98000000001</v>
      </c>
      <c r="N1587" s="6" t="s">
        <v>199</v>
      </c>
      <c r="P1587" s="6" t="str">
        <f>IF(ISBLANK(N1587)=FALSE,IF(ISERROR(INDEX(지갑!$B$2:$B$1048576,MATCH($N1587&amp;O1587,지갑!$J$2:$J$1048576,0))) = TRUE, "", INDEX(지갑!$B$2:$B$1048576,MATCH($N1587&amp;O1587,지갑!$J$2:$J$1048576,0))),"")</f>
        <v>exchange</v>
      </c>
      <c r="Q1587" s="6" t="str">
        <f>IF(ISBLANK(N1587)=FALSE,IF(ISERROR(INDEX(지갑!$C$2:$C$1048576,MATCH($N1587&amp;O1587,지갑!$J$2:$J$1048576,0))) = TRUE, "", INDEX(지갑!$C$2:$C$1048576,MATCH($N1587&amp;O1587,지갑!$J$2:$J$1048576,0))),"")</f>
        <v>FTX</v>
      </c>
      <c r="R1587" s="6" t="str">
        <f>IF(ISBLANK(N1587)=FALSE,IF(ISERROR(INDEX(지갑!$D$2:$D$1048576,MATCH($N1587&amp;O1587,지갑!$J$2:$J$1048576,0))) = TRUE, "", INDEX(지갑!$D$2:$D$1048576,MATCH($N1587&amp;O1587,지갑!$J$2:$J$1048576,0))),"")</f>
        <v>Peertec</v>
      </c>
      <c r="S1587" s="6" t="s">
        <v>3393</v>
      </c>
      <c r="T1587" s="52">
        <v>44574.461805555555</v>
      </c>
      <c r="U1587" s="2" t="str">
        <f t="shared" si="120"/>
        <v>2022-01-13</v>
      </c>
    </row>
    <row r="1588" spans="1:21">
      <c r="A1588" s="5" t="s">
        <v>3</v>
      </c>
      <c r="B1588" s="5" t="s">
        <v>67</v>
      </c>
      <c r="C1588" s="5" t="s">
        <v>24</v>
      </c>
      <c r="D1588" s="2" t="str">
        <f>'(참고) Index'!$E$9</f>
        <v>Main</v>
      </c>
      <c r="E1588" s="5">
        <v>10012</v>
      </c>
      <c r="F1588" s="2" t="str">
        <f t="shared" si="121"/>
        <v>XRP</v>
      </c>
      <c r="G1588" s="2" t="str">
        <f>IF(INDEX(지갑!$H:$H,MATCH(A1588&amp;B1588&amp;C1588&amp;D1588&amp;E1588&amp;F1588&amp;H1588,지갑!$K:$K,0))=0, "",INDEX(지갑!$H:$H,MATCH(A1588&amp;B1588&amp;C1588&amp;D1588&amp;E1588&amp;F1588&amp;H1588,지갑!$K:$K,0)))</f>
        <v>rEb8TK3gBgk5auZkwc6sHnwrGVJH8DuaLh</v>
      </c>
      <c r="H1588" s="5">
        <v>105711647</v>
      </c>
      <c r="K1588" s="6" t="s">
        <v>10</v>
      </c>
      <c r="L1588" s="6" t="s">
        <v>10</v>
      </c>
      <c r="M1588" s="9">
        <v>5421000</v>
      </c>
      <c r="N1588" s="6" t="s">
        <v>1386</v>
      </c>
      <c r="O1588" s="6">
        <v>1419806970</v>
      </c>
      <c r="P1588" s="6" t="str">
        <f>IF(ISBLANK(N1588)=FALSE,IF(ISERROR(INDEX(지갑!$B$2:$B$1048576,MATCH($N1588&amp;O1588,지갑!$J$2:$J$1048576,0))) = TRUE, "", INDEX(지갑!$B$2:$B$1048576,MATCH($N1588&amp;O1588,지갑!$J$2:$J$1048576,0))),"")</f>
        <v>exchange</v>
      </c>
      <c r="Q1588" s="6" t="str">
        <f>IF(ISBLANK(N1588)=FALSE,IF(ISERROR(INDEX(지갑!$C$2:$C$1048576,MATCH($N1588&amp;O1588,지갑!$J$2:$J$1048576,0))) = TRUE, "", INDEX(지갑!$C$2:$C$1048576,MATCH($N1588&amp;O1588,지갑!$J$2:$J$1048576,0))),"")</f>
        <v>미확인</v>
      </c>
      <c r="R1588" s="6" t="str">
        <f>IF(ISBLANK(N1588)=FALSE,IF(ISERROR(INDEX(지갑!$D$2:$D$1048576,MATCH($N1588&amp;O1588,지갑!$J$2:$J$1048576,0))) = TRUE, "", INDEX(지갑!$D$2:$D$1048576,MATCH($N1588&amp;O1588,지갑!$J$2:$J$1048576,0))),"")</f>
        <v>Celsius</v>
      </c>
      <c r="S1588" s="6" t="s">
        <v>3394</v>
      </c>
      <c r="T1588" s="52">
        <v>44573.594444444447</v>
      </c>
      <c r="U1588" s="2" t="str">
        <f t="shared" si="120"/>
        <v>2022-01-12</v>
      </c>
    </row>
    <row r="1589" spans="1:21">
      <c r="A1589" s="5" t="s">
        <v>3</v>
      </c>
      <c r="B1589" s="5" t="s">
        <v>67</v>
      </c>
      <c r="C1589" s="5" t="s">
        <v>24</v>
      </c>
      <c r="D1589" s="2" t="str">
        <f>'(참고) Index'!$E$9</f>
        <v>Main</v>
      </c>
      <c r="E1589" s="5">
        <v>10012</v>
      </c>
      <c r="F1589" s="2" t="str">
        <f t="shared" si="121"/>
        <v>ATOM</v>
      </c>
      <c r="G1589" s="2" t="str">
        <f>IF(INDEX(지갑!$H:$H,MATCH(A1589&amp;B1589&amp;C1589&amp;D1589&amp;E1589&amp;F1589&amp;H1589,지갑!$K:$K,0))=0, "",INDEX(지갑!$H:$H,MATCH(A1589&amp;B1589&amp;C1589&amp;D1589&amp;E1589&amp;F1589&amp;H1589,지갑!$K:$K,0)))</f>
        <v>cosmos15v50ymp6n5dn73erkqtmq0u8adpl8d3ujv2e74</v>
      </c>
      <c r="H1589" s="5">
        <v>101230448</v>
      </c>
      <c r="K1589" s="6" t="s">
        <v>70</v>
      </c>
      <c r="L1589" s="6" t="s">
        <v>70</v>
      </c>
      <c r="M1589" s="9">
        <v>58499.995000000003</v>
      </c>
      <c r="N1589" s="6" t="s">
        <v>112</v>
      </c>
      <c r="P1589" s="6" t="str">
        <f>IF(ISBLANK(N1589)=FALSE,IF(ISERROR(INDEX(지갑!$B$2:$B$1048576,MATCH($N1589&amp;O1589,지갑!$J$2:$J$1048576,0))) = TRUE, "", INDEX(지갑!$B$2:$B$1048576,MATCH($N1589&amp;O1589,지갑!$J$2:$J$1048576,0))),"")</f>
        <v>Wallet</v>
      </c>
      <c r="Q1589" s="6" t="str">
        <f>IF(ISBLANK(N1589)=FALSE,IF(ISERROR(INDEX(지갑!$C$2:$C$1048576,MATCH($N1589&amp;O1589,지갑!$J$2:$J$1048576,0))) = TRUE, "", INDEX(지갑!$C$2:$C$1048576,MATCH($N1589&amp;O1589,지갑!$J$2:$J$1048576,0))),"")</f>
        <v>Atom</v>
      </c>
      <c r="R1589" s="6" t="str">
        <f>IF(ISBLANK(N1589)=FALSE,IF(ISERROR(INDEX(지갑!$D$2:$D$1048576,MATCH($N1589&amp;O1589,지갑!$J$2:$J$1048576,0))) = TRUE, "", INDEX(지갑!$D$2:$D$1048576,MATCH($N1589&amp;O1589,지갑!$J$2:$J$1048576,0))),"")</f>
        <v>BBRICK</v>
      </c>
      <c r="S1589" s="6" t="s">
        <v>3395</v>
      </c>
      <c r="T1589" s="52">
        <v>44572.711111111108</v>
      </c>
      <c r="U1589" s="2" t="str">
        <f t="shared" si="120"/>
        <v>2022-01-11</v>
      </c>
    </row>
    <row r="1590" spans="1:21">
      <c r="A1590" s="5" t="s">
        <v>3</v>
      </c>
      <c r="B1590" s="5" t="s">
        <v>67</v>
      </c>
      <c r="C1590" s="5" t="s">
        <v>24</v>
      </c>
      <c r="D1590" s="2" t="str">
        <f>'(참고) Index'!$E$9</f>
        <v>Main</v>
      </c>
      <c r="E1590" s="5">
        <v>10012</v>
      </c>
      <c r="F1590" s="2" t="str">
        <f t="shared" si="121"/>
        <v>ETH</v>
      </c>
      <c r="G1590" s="2" t="str">
        <f>IF(INDEX(지갑!$H:$H,MATCH(A1590&amp;B1590&amp;C1590&amp;D1590&amp;E1590&amp;F1590&amp;H1590,지갑!$K:$K,0))=0, "",INDEX(지갑!$H:$H,MATCH(A1590&amp;B1590&amp;C1590&amp;D1590&amp;E1590&amp;F1590&amp;H1590,지갑!$K:$K,0)))</f>
        <v>0x5d6fcf22aa4e4ff8da0abe329392e7c5306d22f3</v>
      </c>
      <c r="K1590" s="6" t="s">
        <v>11</v>
      </c>
      <c r="L1590" s="6" t="s">
        <v>11</v>
      </c>
      <c r="M1590" s="9">
        <v>5.1470000000000002</v>
      </c>
      <c r="N1590" s="6" t="s">
        <v>3133</v>
      </c>
      <c r="P1590" s="6" t="str">
        <f>IF(ISBLANK(N1590)=FALSE,IF(ISERROR(INDEX(지갑!$B$2:$B$1048576,MATCH($N1590&amp;O1590,지갑!$J$2:$J$1048576,0))) = TRUE, "", INDEX(지갑!$B$2:$B$1048576,MATCH($N1590&amp;O1590,지갑!$J$2:$J$1048576,0))),"")</f>
        <v/>
      </c>
      <c r="Q1590" s="6" t="str">
        <f>IF(ISBLANK(N1590)=FALSE,IF(ISERROR(INDEX(지갑!$C$2:$C$1048576,MATCH($N1590&amp;O1590,지갑!$J$2:$J$1048576,0))) = TRUE, "", INDEX(지갑!$C$2:$C$1048576,MATCH($N1590&amp;O1590,지갑!$J$2:$J$1048576,0))),"")</f>
        <v/>
      </c>
      <c r="R1590" s="6" t="str">
        <f>IF(ISBLANK(N1590)=FALSE,IF(ISERROR(INDEX(지갑!$D$2:$D$1048576,MATCH($N1590&amp;O1590,지갑!$J$2:$J$1048576,0))) = TRUE, "", INDEX(지갑!$D$2:$D$1048576,MATCH($N1590&amp;O1590,지갑!$J$2:$J$1048576,0))),"")</f>
        <v/>
      </c>
      <c r="S1590" s="6" t="s">
        <v>3396</v>
      </c>
      <c r="T1590" s="52">
        <v>44572.4</v>
      </c>
      <c r="U1590" s="2" t="str">
        <f t="shared" si="120"/>
        <v>2022-01-11</v>
      </c>
    </row>
    <row r="1591" spans="1:21">
      <c r="A1591" s="5" t="s">
        <v>3</v>
      </c>
      <c r="B1591" s="5" t="s">
        <v>67</v>
      </c>
      <c r="C1591" s="5" t="s">
        <v>24</v>
      </c>
      <c r="D1591" s="2" t="str">
        <f>'(참고) Index'!$E$9</f>
        <v>Main</v>
      </c>
      <c r="E1591" s="5">
        <v>10012</v>
      </c>
      <c r="F1591" s="2" t="str">
        <f t="shared" si="121"/>
        <v>MATIC</v>
      </c>
      <c r="G1591" s="2" t="e">
        <f>IF(INDEX(지갑!$H:$H,MATCH(A1591&amp;B1591&amp;C1591&amp;D1591&amp;E1591&amp;F1591&amp;H1591,지갑!$K:$K,0))=0, "",INDEX(지갑!$H:$H,MATCH(A1591&amp;B1591&amp;C1591&amp;D1591&amp;E1591&amp;F1591&amp;H1591,지갑!$K:$K,0)))</f>
        <v>#N/A</v>
      </c>
      <c r="K1591" s="6" t="s">
        <v>103</v>
      </c>
      <c r="L1591" s="6" t="s">
        <v>103</v>
      </c>
      <c r="M1591" s="9">
        <v>151717.1</v>
      </c>
      <c r="N1591" s="6" t="s">
        <v>199</v>
      </c>
      <c r="P1591" s="6" t="str">
        <f>IF(ISBLANK(N1591)=FALSE,IF(ISERROR(INDEX(지갑!$B$2:$B$1048576,MATCH($N1591&amp;O1591,지갑!$J$2:$J$1048576,0))) = TRUE, "", INDEX(지갑!$B$2:$B$1048576,MATCH($N1591&amp;O1591,지갑!$J$2:$J$1048576,0))),"")</f>
        <v>exchange</v>
      </c>
      <c r="Q1591" s="6" t="str">
        <f>IF(ISBLANK(N1591)=FALSE,IF(ISERROR(INDEX(지갑!$C$2:$C$1048576,MATCH($N1591&amp;O1591,지갑!$J$2:$J$1048576,0))) = TRUE, "", INDEX(지갑!$C$2:$C$1048576,MATCH($N1591&amp;O1591,지갑!$J$2:$J$1048576,0))),"")</f>
        <v>FTX</v>
      </c>
      <c r="R1591" s="6" t="str">
        <f>IF(ISBLANK(N1591)=FALSE,IF(ISERROR(INDEX(지갑!$D$2:$D$1048576,MATCH($N1591&amp;O1591,지갑!$J$2:$J$1048576,0))) = TRUE, "", INDEX(지갑!$D$2:$D$1048576,MATCH($N1591&amp;O1591,지갑!$J$2:$J$1048576,0))),"")</f>
        <v>Peertec</v>
      </c>
      <c r="S1591" s="6" t="s">
        <v>3397</v>
      </c>
      <c r="T1591" s="52">
        <v>44571.984722222223</v>
      </c>
      <c r="U1591" s="2" t="str">
        <f t="shared" si="120"/>
        <v>2022-01-10</v>
      </c>
    </row>
    <row r="1592" spans="1:21">
      <c r="A1592" s="5" t="s">
        <v>3</v>
      </c>
      <c r="B1592" s="5" t="s">
        <v>67</v>
      </c>
      <c r="C1592" s="5" t="s">
        <v>24</v>
      </c>
      <c r="D1592" s="2" t="str">
        <f>'(참고) Index'!$E$9</f>
        <v>Main</v>
      </c>
      <c r="E1592" s="5">
        <v>10012</v>
      </c>
      <c r="F1592" s="2" t="str">
        <f t="shared" si="121"/>
        <v>KLAY</v>
      </c>
      <c r="G1592" s="2" t="str">
        <f>IF(INDEX(지갑!$H:$H,MATCH(A1592&amp;B1592&amp;C1592&amp;D1592&amp;E1592&amp;F1592&amp;H1592,지갑!$K:$K,0))=0, "",INDEX(지갑!$H:$H,MATCH(A1592&amp;B1592&amp;C1592&amp;D1592&amp;E1592&amp;F1592&amp;H1592,지갑!$K:$K,0)))</f>
        <v>0x5d6fcf22aa4e4ff8da0abe329392e7c5306d22f3</v>
      </c>
      <c r="K1592" s="6" t="s">
        <v>75</v>
      </c>
      <c r="L1592" s="6" t="s">
        <v>75</v>
      </c>
      <c r="M1592" s="9">
        <v>10</v>
      </c>
      <c r="N1592" s="6" t="s">
        <v>3134</v>
      </c>
      <c r="P1592" s="6" t="str">
        <f>IF(ISBLANK(N1592)=FALSE,IF(ISERROR(INDEX(지갑!$B$2:$B$1048576,MATCH($N1592&amp;O1592,지갑!$J$2:$J$1048576,0))) = TRUE, "", INDEX(지갑!$B$2:$B$1048576,MATCH($N1592&amp;O1592,지갑!$J$2:$J$1048576,0))),"")</f>
        <v/>
      </c>
      <c r="Q1592" s="6" t="str">
        <f>IF(ISBLANK(N1592)=FALSE,IF(ISERROR(INDEX(지갑!$C$2:$C$1048576,MATCH($N1592&amp;O1592,지갑!$J$2:$J$1048576,0))) = TRUE, "", INDEX(지갑!$C$2:$C$1048576,MATCH($N1592&amp;O1592,지갑!$J$2:$J$1048576,0))),"")</f>
        <v/>
      </c>
      <c r="R1592" s="6" t="str">
        <f>IF(ISBLANK(N1592)=FALSE,IF(ISERROR(INDEX(지갑!$D$2:$D$1048576,MATCH($N1592&amp;O1592,지갑!$J$2:$J$1048576,0))) = TRUE, "", INDEX(지갑!$D$2:$D$1048576,MATCH($N1592&amp;O1592,지갑!$J$2:$J$1048576,0))),"")</f>
        <v/>
      </c>
      <c r="S1592" s="6" t="s">
        <v>3398</v>
      </c>
      <c r="T1592" s="52">
        <v>44571.586805555555</v>
      </c>
      <c r="U1592" s="2" t="str">
        <f t="shared" si="120"/>
        <v>2022-01-10</v>
      </c>
    </row>
    <row r="1593" spans="1:21">
      <c r="A1593" s="5" t="s">
        <v>3</v>
      </c>
      <c r="B1593" s="5" t="s">
        <v>67</v>
      </c>
      <c r="C1593" s="5" t="s">
        <v>24</v>
      </c>
      <c r="D1593" s="2" t="str">
        <f>'(참고) Index'!$E$9</f>
        <v>Main</v>
      </c>
      <c r="E1593" s="5">
        <v>10012</v>
      </c>
      <c r="F1593" s="2" t="str">
        <f t="shared" si="121"/>
        <v>ATOM</v>
      </c>
      <c r="G1593" s="2" t="str">
        <f>IF(INDEX(지갑!$H:$H,MATCH(A1593&amp;B1593&amp;C1593&amp;D1593&amp;E1593&amp;F1593&amp;H1593,지갑!$K:$K,0))=0, "",INDEX(지갑!$H:$H,MATCH(A1593&amp;B1593&amp;C1593&amp;D1593&amp;E1593&amp;F1593&amp;H1593,지갑!$K:$K,0)))</f>
        <v>cosmos15v50ymp6n5dn73erkqtmq0u8adpl8d3ujv2e74</v>
      </c>
      <c r="H1593" s="5">
        <v>101230448</v>
      </c>
      <c r="K1593" s="6" t="s">
        <v>70</v>
      </c>
      <c r="L1593" s="6" t="s">
        <v>179</v>
      </c>
      <c r="M1593" s="9">
        <v>8999.9937000000009</v>
      </c>
      <c r="N1593" s="6" t="s">
        <v>199</v>
      </c>
      <c r="P1593" s="6" t="str">
        <f>IF(ISBLANK(N1593)=FALSE,IF(ISERROR(INDEX(지갑!$B$2:$B$1048576,MATCH($N1593&amp;O1593,지갑!$J$2:$J$1048576,0))) = TRUE, "", INDEX(지갑!$B$2:$B$1048576,MATCH($N1593&amp;O1593,지갑!$J$2:$J$1048576,0))),"")</f>
        <v>exchange</v>
      </c>
      <c r="Q1593" s="6" t="str">
        <f>IF(ISBLANK(N1593)=FALSE,IF(ISERROR(INDEX(지갑!$C$2:$C$1048576,MATCH($N1593&amp;O1593,지갑!$J$2:$J$1048576,0))) = TRUE, "", INDEX(지갑!$C$2:$C$1048576,MATCH($N1593&amp;O1593,지갑!$J$2:$J$1048576,0))),"")</f>
        <v>FTX</v>
      </c>
      <c r="R1593" s="6" t="str">
        <f>IF(ISBLANK(N1593)=FALSE,IF(ISERROR(INDEX(지갑!$D$2:$D$1048576,MATCH($N1593&amp;O1593,지갑!$J$2:$J$1048576,0))) = TRUE, "", INDEX(지갑!$D$2:$D$1048576,MATCH($N1593&amp;O1593,지갑!$J$2:$J$1048576,0))),"")</f>
        <v>Peertec</v>
      </c>
      <c r="S1593" s="6" t="s">
        <v>3399</v>
      </c>
      <c r="T1593" s="52">
        <v>44571.492361111108</v>
      </c>
      <c r="U1593" s="2" t="str">
        <f t="shared" si="120"/>
        <v>2022-01-10</v>
      </c>
    </row>
    <row r="1594" spans="1:21">
      <c r="A1594" s="5" t="s">
        <v>3</v>
      </c>
      <c r="B1594" s="5" t="s">
        <v>67</v>
      </c>
      <c r="C1594" s="5" t="s">
        <v>24</v>
      </c>
      <c r="D1594" s="2" t="str">
        <f>'(참고) Index'!$E$9</f>
        <v>Main</v>
      </c>
      <c r="E1594" s="5">
        <v>10012</v>
      </c>
      <c r="F1594" s="2" t="str">
        <f t="shared" si="121"/>
        <v>ETH</v>
      </c>
      <c r="G1594" s="2" t="str">
        <f>IF(INDEX(지갑!$H:$H,MATCH(A1594&amp;B1594&amp;C1594&amp;D1594&amp;E1594&amp;F1594&amp;H1594,지갑!$K:$K,0))=0, "",INDEX(지갑!$H:$H,MATCH(A1594&amp;B1594&amp;C1594&amp;D1594&amp;E1594&amp;F1594&amp;H1594,지갑!$K:$K,0)))</f>
        <v>0x5d6fcf22aa4e4ff8da0abe329392e7c5306d22f3</v>
      </c>
      <c r="K1594" s="6" t="s">
        <v>11</v>
      </c>
      <c r="L1594" s="6" t="s">
        <v>11</v>
      </c>
      <c r="M1594" s="9">
        <v>9.9949999999999992</v>
      </c>
      <c r="N1594" s="6" t="s">
        <v>296</v>
      </c>
      <c r="P1594" s="6" t="str">
        <f>IF(ISBLANK(N1594)=FALSE,IF(ISERROR(INDEX(지갑!$B$2:$B$1048576,MATCH($N1594&amp;O1594,지갑!$J$2:$J$1048576,0))) = TRUE, "", INDEX(지갑!$B$2:$B$1048576,MATCH($N1594&amp;O1594,지갑!$J$2:$J$1048576,0))),"")</f>
        <v>exchange</v>
      </c>
      <c r="Q1594" s="6" t="str">
        <f>IF(ISBLANK(N1594)=FALSE,IF(ISERROR(INDEX(지갑!$C$2:$C$1048576,MATCH($N1594&amp;O1594,지갑!$J$2:$J$1048576,0))) = TRUE, "", INDEX(지갑!$C$2:$C$1048576,MATCH($N1594&amp;O1594,지갑!$J$2:$J$1048576,0))),"")</f>
        <v>Upbit</v>
      </c>
      <c r="R1594" s="6" t="str">
        <f>IF(ISBLANK(N1594)=FALSE,IF(ISERROR(INDEX(지갑!$D$2:$D$1048576,MATCH($N1594&amp;O1594,지갑!$J$2:$J$1048576,0))) = TRUE, "", INDEX(지갑!$D$2:$D$1048576,MATCH($N1594&amp;O1594,지갑!$J$2:$J$1048576,0))),"")</f>
        <v>용범</v>
      </c>
      <c r="S1594" s="6" t="s">
        <v>2546</v>
      </c>
      <c r="T1594" s="52">
        <v>44571.473611111112</v>
      </c>
      <c r="U1594" s="2" t="str">
        <f t="shared" si="120"/>
        <v>2022-01-10</v>
      </c>
    </row>
    <row r="1595" spans="1:21">
      <c r="A1595" s="5" t="s">
        <v>3</v>
      </c>
      <c r="B1595" s="5" t="s">
        <v>67</v>
      </c>
      <c r="C1595" s="5" t="s">
        <v>24</v>
      </c>
      <c r="D1595" s="2" t="str">
        <f>'(참고) Index'!$E$9</f>
        <v>Main</v>
      </c>
      <c r="E1595" s="5">
        <v>10012</v>
      </c>
      <c r="F1595" s="2" t="str">
        <f t="shared" si="121"/>
        <v>ETH</v>
      </c>
      <c r="G1595" s="2" t="str">
        <f>IF(INDEX(지갑!$H:$H,MATCH(A1595&amp;B1595&amp;C1595&amp;D1595&amp;E1595&amp;F1595&amp;H1595,지갑!$K:$K,0))=0, "",INDEX(지갑!$H:$H,MATCH(A1595&amp;B1595&amp;C1595&amp;D1595&amp;E1595&amp;F1595&amp;H1595,지갑!$K:$K,0)))</f>
        <v>0x5d6fcf22aa4e4ff8da0abe329392e7c5306d22f3</v>
      </c>
      <c r="K1595" s="6" t="s">
        <v>11</v>
      </c>
      <c r="L1595" s="6" t="s">
        <v>11</v>
      </c>
      <c r="M1595" s="9">
        <v>19.995000000000001</v>
      </c>
      <c r="N1595" s="6" t="s">
        <v>274</v>
      </c>
      <c r="P1595" s="6" t="str">
        <f>IF(ISBLANK(N1595)=FALSE,IF(ISERROR(INDEX(지갑!$B$2:$B$1048576,MATCH($N1595&amp;O1595,지갑!$J$2:$J$1048576,0))) = TRUE, "", INDEX(지갑!$B$2:$B$1048576,MATCH($N1595&amp;O1595,지갑!$J$2:$J$1048576,0))),"")</f>
        <v>exchange</v>
      </c>
      <c r="Q1595" s="6" t="str">
        <f>IF(ISBLANK(N1595)=FALSE,IF(ISERROR(INDEX(지갑!$C$2:$C$1048576,MATCH($N1595&amp;O1595,지갑!$J$2:$J$1048576,0))) = TRUE, "", INDEX(지갑!$C$2:$C$1048576,MATCH($N1595&amp;O1595,지갑!$J$2:$J$1048576,0))),"")</f>
        <v>Binance</v>
      </c>
      <c r="R1595" s="6" t="str">
        <f>IF(ISBLANK(N1595)=FALSE,IF(ISERROR(INDEX(지갑!$D$2:$D$1048576,MATCH($N1595&amp;O1595,지갑!$J$2:$J$1048576,0))) = TRUE, "", INDEX(지갑!$D$2:$D$1048576,MATCH($N1595&amp;O1595,지갑!$J$2:$J$1048576,0))),"")</f>
        <v>BBRICK</v>
      </c>
      <c r="S1595" s="6" t="s">
        <v>3400</v>
      </c>
      <c r="T1595" s="52">
        <v>44570.782638888886</v>
      </c>
      <c r="U1595" s="2" t="str">
        <f t="shared" si="120"/>
        <v>2022-01-09</v>
      </c>
    </row>
    <row r="1596" spans="1:21">
      <c r="A1596" s="5" t="s">
        <v>3</v>
      </c>
      <c r="B1596" s="5" t="s">
        <v>67</v>
      </c>
      <c r="C1596" s="5" t="s">
        <v>24</v>
      </c>
      <c r="D1596" s="2" t="str">
        <f>'(참고) Index'!$E$9</f>
        <v>Main</v>
      </c>
      <c r="E1596" s="5">
        <v>10012</v>
      </c>
      <c r="F1596" s="2" t="str">
        <f t="shared" si="121"/>
        <v>ETH</v>
      </c>
      <c r="G1596" s="2" t="str">
        <f>IF(INDEX(지갑!$H:$H,MATCH(A1596&amp;B1596&amp;C1596&amp;D1596&amp;E1596&amp;F1596&amp;H1596,지갑!$K:$K,0))=0, "",INDEX(지갑!$H:$H,MATCH(A1596&amp;B1596&amp;C1596&amp;D1596&amp;E1596&amp;F1596&amp;H1596,지갑!$K:$K,0)))</f>
        <v>0x5d6fcf22aa4e4ff8da0abe329392e7c5306d22f3</v>
      </c>
      <c r="K1596" s="6" t="s">
        <v>11</v>
      </c>
      <c r="L1596" s="6" t="s">
        <v>11</v>
      </c>
      <c r="M1596" s="9">
        <v>19.995000000000001</v>
      </c>
      <c r="N1596" s="6" t="s">
        <v>274</v>
      </c>
      <c r="P1596" s="6" t="str">
        <f>IF(ISBLANK(N1596)=FALSE,IF(ISERROR(INDEX(지갑!$B$2:$B$1048576,MATCH($N1596&amp;O1596,지갑!$J$2:$J$1048576,0))) = TRUE, "", INDEX(지갑!$B$2:$B$1048576,MATCH($N1596&amp;O1596,지갑!$J$2:$J$1048576,0))),"")</f>
        <v>exchange</v>
      </c>
      <c r="Q1596" s="6" t="str">
        <f>IF(ISBLANK(N1596)=FALSE,IF(ISERROR(INDEX(지갑!$C$2:$C$1048576,MATCH($N1596&amp;O1596,지갑!$J$2:$J$1048576,0))) = TRUE, "", INDEX(지갑!$C$2:$C$1048576,MATCH($N1596&amp;O1596,지갑!$J$2:$J$1048576,0))),"")</f>
        <v>Binance</v>
      </c>
      <c r="R1596" s="6" t="str">
        <f>IF(ISBLANK(N1596)=FALSE,IF(ISERROR(INDEX(지갑!$D$2:$D$1048576,MATCH($N1596&amp;O1596,지갑!$J$2:$J$1048576,0))) = TRUE, "", INDEX(지갑!$D$2:$D$1048576,MATCH($N1596&amp;O1596,지갑!$J$2:$J$1048576,0))),"")</f>
        <v>BBRICK</v>
      </c>
      <c r="S1596" s="6" t="s">
        <v>3401</v>
      </c>
      <c r="T1596" s="52">
        <v>44570.771527777775</v>
      </c>
      <c r="U1596" s="2" t="str">
        <f t="shared" si="120"/>
        <v>2022-01-09</v>
      </c>
    </row>
    <row r="1597" spans="1:21">
      <c r="A1597" s="5" t="s">
        <v>3</v>
      </c>
      <c r="B1597" s="5" t="s">
        <v>67</v>
      </c>
      <c r="C1597" s="5" t="s">
        <v>24</v>
      </c>
      <c r="D1597" s="2" t="str">
        <f>'(참고) Index'!$E$9</f>
        <v>Main</v>
      </c>
      <c r="E1597" s="5">
        <v>10012</v>
      </c>
      <c r="F1597" s="2" t="str">
        <f t="shared" si="121"/>
        <v>ETH</v>
      </c>
      <c r="G1597" s="2" t="str">
        <f>IF(INDEX(지갑!$H:$H,MATCH(A1597&amp;B1597&amp;C1597&amp;D1597&amp;E1597&amp;F1597&amp;H1597,지갑!$K:$K,0))=0, "",INDEX(지갑!$H:$H,MATCH(A1597&amp;B1597&amp;C1597&amp;D1597&amp;E1597&amp;F1597&amp;H1597,지갑!$K:$K,0)))</f>
        <v>0x5d6fcf22aa4e4ff8da0abe329392e7c5306d22f3</v>
      </c>
      <c r="K1597" s="6" t="s">
        <v>11</v>
      </c>
      <c r="L1597" s="6" t="s">
        <v>11</v>
      </c>
      <c r="M1597" s="9">
        <v>19.995000000000001</v>
      </c>
      <c r="N1597" s="6" t="s">
        <v>274</v>
      </c>
      <c r="P1597" s="6" t="str">
        <f>IF(ISBLANK(N1597)=FALSE,IF(ISERROR(INDEX(지갑!$B$2:$B$1048576,MATCH($N1597&amp;O1597,지갑!$J$2:$J$1048576,0))) = TRUE, "", INDEX(지갑!$B$2:$B$1048576,MATCH($N1597&amp;O1597,지갑!$J$2:$J$1048576,0))),"")</f>
        <v>exchange</v>
      </c>
      <c r="Q1597" s="6" t="str">
        <f>IF(ISBLANK(N1597)=FALSE,IF(ISERROR(INDEX(지갑!$C$2:$C$1048576,MATCH($N1597&amp;O1597,지갑!$J$2:$J$1048576,0))) = TRUE, "", INDEX(지갑!$C$2:$C$1048576,MATCH($N1597&amp;O1597,지갑!$J$2:$J$1048576,0))),"")</f>
        <v>Binance</v>
      </c>
      <c r="R1597" s="6" t="str">
        <f>IF(ISBLANK(N1597)=FALSE,IF(ISERROR(INDEX(지갑!$D$2:$D$1048576,MATCH($N1597&amp;O1597,지갑!$J$2:$J$1048576,0))) = TRUE, "", INDEX(지갑!$D$2:$D$1048576,MATCH($N1597&amp;O1597,지갑!$J$2:$J$1048576,0))),"")</f>
        <v>BBRICK</v>
      </c>
      <c r="S1597" s="6" t="s">
        <v>3402</v>
      </c>
      <c r="T1597" s="52">
        <v>44570.686111111114</v>
      </c>
      <c r="U1597" s="2" t="str">
        <f t="shared" si="120"/>
        <v>2022-01-09</v>
      </c>
    </row>
    <row r="1598" spans="1:21">
      <c r="A1598" s="5" t="s">
        <v>3</v>
      </c>
      <c r="B1598" s="5" t="s">
        <v>67</v>
      </c>
      <c r="C1598" s="5" t="s">
        <v>24</v>
      </c>
      <c r="D1598" s="2" t="str">
        <f>'(참고) Index'!$E$9</f>
        <v>Main</v>
      </c>
      <c r="E1598" s="5">
        <v>10012</v>
      </c>
      <c r="F1598" s="2" t="str">
        <f t="shared" si="121"/>
        <v>ETH</v>
      </c>
      <c r="G1598" s="2" t="str">
        <f>IF(INDEX(지갑!$H:$H,MATCH(A1598&amp;B1598&amp;C1598&amp;D1598&amp;E1598&amp;F1598&amp;H1598,지갑!$K:$K,0))=0, "",INDEX(지갑!$H:$H,MATCH(A1598&amp;B1598&amp;C1598&amp;D1598&amp;E1598&amp;F1598&amp;H1598,지갑!$K:$K,0)))</f>
        <v>0x5d6fcf22aa4e4ff8da0abe329392e7c5306d22f3</v>
      </c>
      <c r="K1598" s="6" t="s">
        <v>11</v>
      </c>
      <c r="L1598" s="6" t="s">
        <v>11</v>
      </c>
      <c r="M1598" s="9">
        <v>9.9949999999999992</v>
      </c>
      <c r="N1598" s="6" t="s">
        <v>274</v>
      </c>
      <c r="P1598" s="6" t="str">
        <f>IF(ISBLANK(N1598)=FALSE,IF(ISERROR(INDEX(지갑!$B$2:$B$1048576,MATCH($N1598&amp;O1598,지갑!$J$2:$J$1048576,0))) = TRUE, "", INDEX(지갑!$B$2:$B$1048576,MATCH($N1598&amp;O1598,지갑!$J$2:$J$1048576,0))),"")</f>
        <v>exchange</v>
      </c>
      <c r="Q1598" s="6" t="str">
        <f>IF(ISBLANK(N1598)=FALSE,IF(ISERROR(INDEX(지갑!$C$2:$C$1048576,MATCH($N1598&amp;O1598,지갑!$J$2:$J$1048576,0))) = TRUE, "", INDEX(지갑!$C$2:$C$1048576,MATCH($N1598&amp;O1598,지갑!$J$2:$J$1048576,0))),"")</f>
        <v>Binance</v>
      </c>
      <c r="R1598" s="6" t="str">
        <f>IF(ISBLANK(N1598)=FALSE,IF(ISERROR(INDEX(지갑!$D$2:$D$1048576,MATCH($N1598&amp;O1598,지갑!$J$2:$J$1048576,0))) = TRUE, "", INDEX(지갑!$D$2:$D$1048576,MATCH($N1598&amp;O1598,지갑!$J$2:$J$1048576,0))),"")</f>
        <v>BBRICK</v>
      </c>
      <c r="S1598" s="6" t="s">
        <v>3403</v>
      </c>
      <c r="T1598" s="52">
        <v>44570.683333333334</v>
      </c>
      <c r="U1598" s="2" t="str">
        <f t="shared" si="120"/>
        <v>2022-01-09</v>
      </c>
    </row>
    <row r="1599" spans="1:21">
      <c r="A1599" s="5" t="s">
        <v>3</v>
      </c>
      <c r="B1599" s="5" t="s">
        <v>67</v>
      </c>
      <c r="C1599" s="5" t="s">
        <v>24</v>
      </c>
      <c r="D1599" s="2" t="str">
        <f>'(참고) Index'!$E$9</f>
        <v>Main</v>
      </c>
      <c r="E1599" s="5">
        <v>10012</v>
      </c>
      <c r="F1599" s="2" t="str">
        <f t="shared" si="121"/>
        <v>ETH</v>
      </c>
      <c r="G1599" s="2" t="str">
        <f>IF(INDEX(지갑!$H:$H,MATCH(A1599&amp;B1599&amp;C1599&amp;D1599&amp;E1599&amp;F1599&amp;H1599,지갑!$K:$K,0))=0, "",INDEX(지갑!$H:$H,MATCH(A1599&amp;B1599&amp;C1599&amp;D1599&amp;E1599&amp;F1599&amp;H1599,지갑!$K:$K,0)))</f>
        <v>0x5d6fcf22aa4e4ff8da0abe329392e7c5306d22f3</v>
      </c>
      <c r="K1599" s="6" t="s">
        <v>11</v>
      </c>
      <c r="L1599" s="6" t="s">
        <v>11</v>
      </c>
      <c r="M1599" s="9">
        <v>9.9949999999999992</v>
      </c>
      <c r="N1599" s="6" t="s">
        <v>274</v>
      </c>
      <c r="P1599" s="6" t="str">
        <f>IF(ISBLANK(N1599)=FALSE,IF(ISERROR(INDEX(지갑!$B$2:$B$1048576,MATCH($N1599&amp;O1599,지갑!$J$2:$J$1048576,0))) = TRUE, "", INDEX(지갑!$B$2:$B$1048576,MATCH($N1599&amp;O1599,지갑!$J$2:$J$1048576,0))),"")</f>
        <v>exchange</v>
      </c>
      <c r="Q1599" s="6" t="str">
        <f>IF(ISBLANK(N1599)=FALSE,IF(ISERROR(INDEX(지갑!$C$2:$C$1048576,MATCH($N1599&amp;O1599,지갑!$J$2:$J$1048576,0))) = TRUE, "", INDEX(지갑!$C$2:$C$1048576,MATCH($N1599&amp;O1599,지갑!$J$2:$J$1048576,0))),"")</f>
        <v>Binance</v>
      </c>
      <c r="R1599" s="6" t="str">
        <f>IF(ISBLANK(N1599)=FALSE,IF(ISERROR(INDEX(지갑!$D$2:$D$1048576,MATCH($N1599&amp;O1599,지갑!$J$2:$J$1048576,0))) = TRUE, "", INDEX(지갑!$D$2:$D$1048576,MATCH($N1599&amp;O1599,지갑!$J$2:$J$1048576,0))),"")</f>
        <v>BBRICK</v>
      </c>
      <c r="S1599" s="6" t="s">
        <v>3404</v>
      </c>
      <c r="T1599" s="52">
        <v>44569.818055555559</v>
      </c>
      <c r="U1599" s="2" t="str">
        <f t="shared" si="120"/>
        <v>2022-01-08</v>
      </c>
    </row>
    <row r="1600" spans="1:21">
      <c r="A1600" s="5" t="s">
        <v>3</v>
      </c>
      <c r="B1600" s="5" t="s">
        <v>67</v>
      </c>
      <c r="C1600" s="5" t="s">
        <v>24</v>
      </c>
      <c r="D1600" s="2" t="str">
        <f>'(참고) Index'!$E$9</f>
        <v>Main</v>
      </c>
      <c r="E1600" s="5">
        <v>10012</v>
      </c>
      <c r="F1600" s="2" t="str">
        <f t="shared" si="121"/>
        <v>ETH</v>
      </c>
      <c r="G1600" s="2" t="str">
        <f>IF(INDEX(지갑!$H:$H,MATCH(A1600&amp;B1600&amp;C1600&amp;D1600&amp;E1600&amp;F1600&amp;H1600,지갑!$K:$K,0))=0, "",INDEX(지갑!$H:$H,MATCH(A1600&amp;B1600&amp;C1600&amp;D1600&amp;E1600&amp;F1600&amp;H1600,지갑!$K:$K,0)))</f>
        <v>0x5d6fcf22aa4e4ff8da0abe329392e7c5306d22f3</v>
      </c>
      <c r="K1600" s="6" t="s">
        <v>11</v>
      </c>
      <c r="L1600" s="6" t="s">
        <v>11</v>
      </c>
      <c r="M1600" s="9">
        <v>9.9949999999999992</v>
      </c>
      <c r="N1600" s="6" t="s">
        <v>68</v>
      </c>
      <c r="P1600" s="6" t="str">
        <f>IF(ISBLANK(N1600)=FALSE,IF(ISERROR(INDEX(지갑!$B$2:$B$1048576,MATCH($N1600&amp;O1600,지갑!$J$2:$J$1048576,0))) = TRUE, "", INDEX(지갑!$B$2:$B$1048576,MATCH($N1600&amp;O1600,지갑!$J$2:$J$1048576,0))),"")</f>
        <v>exchange</v>
      </c>
      <c r="Q1600" s="6" t="str">
        <f>IF(ISBLANK(N1600)=FALSE,IF(ISERROR(INDEX(지갑!$C$2:$C$1048576,MATCH($N1600&amp;O1600,지갑!$J$2:$J$1048576,0))) = TRUE, "", INDEX(지갑!$C$2:$C$1048576,MATCH($N1600&amp;O1600,지갑!$J$2:$J$1048576,0))),"")</f>
        <v>Binance</v>
      </c>
      <c r="R1600" s="6" t="str">
        <f>IF(ISBLANK(N1600)=FALSE,IF(ISERROR(INDEX(지갑!$D$2:$D$1048576,MATCH($N1600&amp;O1600,지갑!$J$2:$J$1048576,0))) = TRUE, "", INDEX(지갑!$D$2:$D$1048576,MATCH($N1600&amp;O1600,지갑!$J$2:$J$1048576,0))),"")</f>
        <v>BBRICK</v>
      </c>
      <c r="S1600" s="6" t="s">
        <v>2668</v>
      </c>
      <c r="T1600" s="52">
        <v>44569.811805555553</v>
      </c>
      <c r="U1600" s="2" t="str">
        <f t="shared" si="120"/>
        <v>2022-01-08</v>
      </c>
    </row>
    <row r="1601" spans="1:21">
      <c r="A1601" s="5" t="s">
        <v>3</v>
      </c>
      <c r="B1601" s="5" t="s">
        <v>67</v>
      </c>
      <c r="C1601" s="5" t="s">
        <v>24</v>
      </c>
      <c r="D1601" s="2" t="str">
        <f>'(참고) Index'!$E$9</f>
        <v>Main</v>
      </c>
      <c r="E1601" s="5">
        <v>10012</v>
      </c>
      <c r="F1601" s="2" t="str">
        <f t="shared" si="121"/>
        <v>ETH</v>
      </c>
      <c r="G1601" s="2" t="str">
        <f>IF(INDEX(지갑!$H:$H,MATCH(A1601&amp;B1601&amp;C1601&amp;D1601&amp;E1601&amp;F1601&amp;H1601,지갑!$K:$K,0))=0, "",INDEX(지갑!$H:$H,MATCH(A1601&amp;B1601&amp;C1601&amp;D1601&amp;E1601&amp;F1601&amp;H1601,지갑!$K:$K,0)))</f>
        <v>0x5d6fcf22aa4e4ff8da0abe329392e7c5306d22f3</v>
      </c>
      <c r="K1601" s="6" t="s">
        <v>11</v>
      </c>
      <c r="L1601" s="6" t="s">
        <v>11</v>
      </c>
      <c r="M1601" s="9">
        <v>9.9949999999999992</v>
      </c>
      <c r="N1601" s="6" t="s">
        <v>68</v>
      </c>
      <c r="P1601" s="6" t="str">
        <f>IF(ISBLANK(N1601)=FALSE,IF(ISERROR(INDEX(지갑!$B$2:$B$1048576,MATCH($N1601&amp;O1601,지갑!$J$2:$J$1048576,0))) = TRUE, "", INDEX(지갑!$B$2:$B$1048576,MATCH($N1601&amp;O1601,지갑!$J$2:$J$1048576,0))),"")</f>
        <v>exchange</v>
      </c>
      <c r="Q1601" s="6" t="str">
        <f>IF(ISBLANK(N1601)=FALSE,IF(ISERROR(INDEX(지갑!$C$2:$C$1048576,MATCH($N1601&amp;O1601,지갑!$J$2:$J$1048576,0))) = TRUE, "", INDEX(지갑!$C$2:$C$1048576,MATCH($N1601&amp;O1601,지갑!$J$2:$J$1048576,0))),"")</f>
        <v>Binance</v>
      </c>
      <c r="R1601" s="6" t="str">
        <f>IF(ISBLANK(N1601)=FALSE,IF(ISERROR(INDEX(지갑!$D$2:$D$1048576,MATCH($N1601&amp;O1601,지갑!$J$2:$J$1048576,0))) = TRUE, "", INDEX(지갑!$D$2:$D$1048576,MATCH($N1601&amp;O1601,지갑!$J$2:$J$1048576,0))),"")</f>
        <v>BBRICK</v>
      </c>
      <c r="S1601" s="6" t="s">
        <v>2669</v>
      </c>
      <c r="T1601" s="52">
        <v>44569.802083333336</v>
      </c>
      <c r="U1601" s="2" t="str">
        <f t="shared" si="120"/>
        <v>2022-01-08</v>
      </c>
    </row>
    <row r="1602" spans="1:21">
      <c r="A1602" s="5" t="s">
        <v>3</v>
      </c>
      <c r="B1602" s="5" t="s">
        <v>67</v>
      </c>
      <c r="C1602" s="5" t="s">
        <v>24</v>
      </c>
      <c r="D1602" s="2" t="str">
        <f>'(참고) Index'!$E$9</f>
        <v>Main</v>
      </c>
      <c r="E1602" s="5">
        <v>10012</v>
      </c>
      <c r="F1602" s="2" t="str">
        <f t="shared" si="121"/>
        <v>MATIC</v>
      </c>
      <c r="G1602" s="2" t="e">
        <f>IF(INDEX(지갑!$H:$H,MATCH(A1602&amp;B1602&amp;C1602&amp;D1602&amp;E1602&amp;F1602&amp;H1602,지갑!$K:$K,0))=0, "",INDEX(지갑!$H:$H,MATCH(A1602&amp;B1602&amp;C1602&amp;D1602&amp;E1602&amp;F1602&amp;H1602,지갑!$K:$K,0)))</f>
        <v>#N/A</v>
      </c>
      <c r="K1602" s="6" t="s">
        <v>103</v>
      </c>
      <c r="L1602" s="6" t="s">
        <v>103</v>
      </c>
      <c r="M1602" s="9">
        <v>725752.8</v>
      </c>
      <c r="N1602" s="6" t="s">
        <v>199</v>
      </c>
      <c r="P1602" s="6" t="str">
        <f>IF(ISBLANK(N1602)=FALSE,IF(ISERROR(INDEX(지갑!$B$2:$B$1048576,MATCH($N1602&amp;O1602,지갑!$J$2:$J$1048576,0))) = TRUE, "", INDEX(지갑!$B$2:$B$1048576,MATCH($N1602&amp;O1602,지갑!$J$2:$J$1048576,0))),"")</f>
        <v>exchange</v>
      </c>
      <c r="Q1602" s="6" t="str">
        <f>IF(ISBLANK(N1602)=FALSE,IF(ISERROR(INDEX(지갑!$C$2:$C$1048576,MATCH($N1602&amp;O1602,지갑!$J$2:$J$1048576,0))) = TRUE, "", INDEX(지갑!$C$2:$C$1048576,MATCH($N1602&amp;O1602,지갑!$J$2:$J$1048576,0))),"")</f>
        <v>FTX</v>
      </c>
      <c r="R1602" s="6" t="str">
        <f>IF(ISBLANK(N1602)=FALSE,IF(ISERROR(INDEX(지갑!$D$2:$D$1048576,MATCH($N1602&amp;O1602,지갑!$J$2:$J$1048576,0))) = TRUE, "", INDEX(지갑!$D$2:$D$1048576,MATCH($N1602&amp;O1602,지갑!$J$2:$J$1048576,0))),"")</f>
        <v>Peertec</v>
      </c>
      <c r="S1602" s="6" t="s">
        <v>3405</v>
      </c>
      <c r="T1602" s="52">
        <v>44569.513888888891</v>
      </c>
      <c r="U1602" s="2" t="str">
        <f t="shared" si="120"/>
        <v>2022-01-08</v>
      </c>
    </row>
    <row r="1603" spans="1:21">
      <c r="A1603" s="5" t="s">
        <v>3</v>
      </c>
      <c r="B1603" s="5" t="s">
        <v>67</v>
      </c>
      <c r="C1603" s="5" t="s">
        <v>24</v>
      </c>
      <c r="D1603" s="2" t="str">
        <f>'(참고) Index'!$E$9</f>
        <v>Main</v>
      </c>
      <c r="E1603" s="5">
        <v>10012</v>
      </c>
      <c r="F1603" s="2" t="str">
        <f t="shared" si="121"/>
        <v>USDT</v>
      </c>
      <c r="G1603" s="2" t="str">
        <f>IF(INDEX(지갑!$H:$H,MATCH(A1603&amp;B1603&amp;C1603&amp;D1603&amp;E1603&amp;F1603&amp;H1603,지갑!$K:$K,0))=0, "",INDEX(지갑!$H:$H,MATCH(A1603&amp;B1603&amp;C1603&amp;D1603&amp;E1603&amp;F1603&amp;H1603,지갑!$K:$K,0)))</f>
        <v/>
      </c>
      <c r="K1603" s="6" t="s">
        <v>13</v>
      </c>
      <c r="L1603" s="6" t="s">
        <v>179</v>
      </c>
      <c r="M1603" s="9">
        <v>29999.200000000001</v>
      </c>
      <c r="N1603" s="6" t="s">
        <v>199</v>
      </c>
      <c r="P1603" s="6" t="str">
        <f>IF(ISBLANK(N1603)=FALSE,IF(ISERROR(INDEX(지갑!$B$2:$B$1048576,MATCH($N1603&amp;O1603,지갑!$J$2:$J$1048576,0))) = TRUE, "", INDEX(지갑!$B$2:$B$1048576,MATCH($N1603&amp;O1603,지갑!$J$2:$J$1048576,0))),"")</f>
        <v>exchange</v>
      </c>
      <c r="Q1603" s="6" t="str">
        <f>IF(ISBLANK(N1603)=FALSE,IF(ISERROR(INDEX(지갑!$C$2:$C$1048576,MATCH($N1603&amp;O1603,지갑!$J$2:$J$1048576,0))) = TRUE, "", INDEX(지갑!$C$2:$C$1048576,MATCH($N1603&amp;O1603,지갑!$J$2:$J$1048576,0))),"")</f>
        <v>FTX</v>
      </c>
      <c r="R1603" s="6" t="str">
        <f>IF(ISBLANK(N1603)=FALSE,IF(ISERROR(INDEX(지갑!$D$2:$D$1048576,MATCH($N1603&amp;O1603,지갑!$J$2:$J$1048576,0))) = TRUE, "", INDEX(지갑!$D$2:$D$1048576,MATCH($N1603&amp;O1603,지갑!$J$2:$J$1048576,0))),"")</f>
        <v>Peertec</v>
      </c>
      <c r="S1603" s="6" t="s">
        <v>3406</v>
      </c>
      <c r="T1603" s="52">
        <v>44568.924305555556</v>
      </c>
      <c r="U1603" s="2" t="str">
        <f t="shared" ref="U1603:U1666" si="122">TEXT(T1603, "yyyy-mm-dd")</f>
        <v>2022-01-07</v>
      </c>
    </row>
    <row r="1604" spans="1:21">
      <c r="A1604" s="5" t="s">
        <v>3</v>
      </c>
      <c r="B1604" s="5" t="s">
        <v>67</v>
      </c>
      <c r="C1604" s="5" t="s">
        <v>24</v>
      </c>
      <c r="D1604" s="2" t="str">
        <f>'(참고) Index'!$E$9</f>
        <v>Main</v>
      </c>
      <c r="E1604" s="5">
        <v>10012</v>
      </c>
      <c r="F1604" s="2" t="str">
        <f t="shared" si="121"/>
        <v>MATIC</v>
      </c>
      <c r="G1604" s="2" t="e">
        <f>IF(INDEX(지갑!$H:$H,MATCH(A1604&amp;B1604&amp;C1604&amp;D1604&amp;E1604&amp;F1604&amp;H1604,지갑!$K:$K,0))=0, "",INDEX(지갑!$H:$H,MATCH(A1604&amp;B1604&amp;C1604&amp;D1604&amp;E1604&amp;F1604&amp;H1604,지갑!$K:$K,0)))</f>
        <v>#N/A</v>
      </c>
      <c r="K1604" s="6" t="s">
        <v>103</v>
      </c>
      <c r="L1604" s="6" t="s">
        <v>103</v>
      </c>
      <c r="M1604" s="9">
        <v>586399.69999999995</v>
      </c>
      <c r="N1604" s="6" t="s">
        <v>199</v>
      </c>
      <c r="P1604" s="6" t="str">
        <f>IF(ISBLANK(N1604)=FALSE,IF(ISERROR(INDEX(지갑!$B$2:$B$1048576,MATCH($N1604&amp;O1604,지갑!$J$2:$J$1048576,0))) = TRUE, "", INDEX(지갑!$B$2:$B$1048576,MATCH($N1604&amp;O1604,지갑!$J$2:$J$1048576,0))),"")</f>
        <v>exchange</v>
      </c>
      <c r="Q1604" s="6" t="str">
        <f>IF(ISBLANK(N1604)=FALSE,IF(ISERROR(INDEX(지갑!$C$2:$C$1048576,MATCH($N1604&amp;O1604,지갑!$J$2:$J$1048576,0))) = TRUE, "", INDEX(지갑!$C$2:$C$1048576,MATCH($N1604&amp;O1604,지갑!$J$2:$J$1048576,0))),"")</f>
        <v>FTX</v>
      </c>
      <c r="R1604" s="6" t="str">
        <f>IF(ISBLANK(N1604)=FALSE,IF(ISERROR(INDEX(지갑!$D$2:$D$1048576,MATCH($N1604&amp;O1604,지갑!$J$2:$J$1048576,0))) = TRUE, "", INDEX(지갑!$D$2:$D$1048576,MATCH($N1604&amp;O1604,지갑!$J$2:$J$1048576,0))),"")</f>
        <v>Peertec</v>
      </c>
      <c r="S1604" s="6" t="s">
        <v>3407</v>
      </c>
      <c r="T1604" s="52">
        <v>44568.556250000001</v>
      </c>
      <c r="U1604" s="2" t="str">
        <f t="shared" si="122"/>
        <v>2022-01-07</v>
      </c>
    </row>
    <row r="1605" spans="1:21">
      <c r="A1605" s="5" t="s">
        <v>3</v>
      </c>
      <c r="B1605" s="5" t="s">
        <v>67</v>
      </c>
      <c r="C1605" s="5" t="s">
        <v>24</v>
      </c>
      <c r="D1605" s="2" t="str">
        <f>'(참고) Index'!$E$9</f>
        <v>Main</v>
      </c>
      <c r="E1605" s="5">
        <v>10012</v>
      </c>
      <c r="F1605" s="2" t="str">
        <f t="shared" si="121"/>
        <v>USDC</v>
      </c>
      <c r="G1605" s="2" t="str">
        <f>IF(INDEX(지갑!$H:$H,MATCH(A1605&amp;B1605&amp;C1605&amp;D1605&amp;E1605&amp;F1605&amp;H1605,지갑!$K:$K,0))=0, "",INDEX(지갑!$H:$H,MATCH(A1605&amp;B1605&amp;C1605&amp;D1605&amp;E1605&amp;F1605&amp;H1605,지갑!$K:$K,0)))</f>
        <v/>
      </c>
      <c r="K1605" s="6" t="s">
        <v>12</v>
      </c>
      <c r="L1605" s="6" t="s">
        <v>11</v>
      </c>
      <c r="M1605" s="9">
        <v>4999975</v>
      </c>
      <c r="N1605" s="6" t="s">
        <v>199</v>
      </c>
      <c r="P1605" s="6" t="str">
        <f>IF(ISBLANK(N1605)=FALSE,IF(ISERROR(INDEX(지갑!$B$2:$B$1048576,MATCH($N1605&amp;O1605,지갑!$J$2:$J$1048576,0))) = TRUE, "", INDEX(지갑!$B$2:$B$1048576,MATCH($N1605&amp;O1605,지갑!$J$2:$J$1048576,0))),"")</f>
        <v>exchange</v>
      </c>
      <c r="Q1605" s="6" t="str">
        <f>IF(ISBLANK(N1605)=FALSE,IF(ISERROR(INDEX(지갑!$C$2:$C$1048576,MATCH($N1605&amp;O1605,지갑!$J$2:$J$1048576,0))) = TRUE, "", INDEX(지갑!$C$2:$C$1048576,MATCH($N1605&amp;O1605,지갑!$J$2:$J$1048576,0))),"")</f>
        <v>FTX</v>
      </c>
      <c r="R1605" s="6" t="str">
        <f>IF(ISBLANK(N1605)=FALSE,IF(ISERROR(INDEX(지갑!$D$2:$D$1048576,MATCH($N1605&amp;O1605,지갑!$J$2:$J$1048576,0))) = TRUE, "", INDEX(지갑!$D$2:$D$1048576,MATCH($N1605&amp;O1605,지갑!$J$2:$J$1048576,0))),"")</f>
        <v>Peertec</v>
      </c>
      <c r="S1605" s="6" t="s">
        <v>3408</v>
      </c>
      <c r="T1605" s="52">
        <v>44567.772222222222</v>
      </c>
      <c r="U1605" s="2" t="str">
        <f t="shared" si="122"/>
        <v>2022-01-06</v>
      </c>
    </row>
    <row r="1606" spans="1:21">
      <c r="A1606" s="5" t="s">
        <v>3</v>
      </c>
      <c r="B1606" s="5" t="s">
        <v>67</v>
      </c>
      <c r="C1606" s="5" t="s">
        <v>24</v>
      </c>
      <c r="D1606" s="2" t="str">
        <f>'(참고) Index'!$E$9</f>
        <v>Main</v>
      </c>
      <c r="E1606" s="5">
        <v>10012</v>
      </c>
      <c r="F1606" s="2" t="str">
        <f t="shared" si="121"/>
        <v>MATIC</v>
      </c>
      <c r="G1606" s="2" t="e">
        <f>IF(INDEX(지갑!$H:$H,MATCH(A1606&amp;B1606&amp;C1606&amp;D1606&amp;E1606&amp;F1606&amp;H1606,지갑!$K:$K,0))=0, "",INDEX(지갑!$H:$H,MATCH(A1606&amp;B1606&amp;C1606&amp;D1606&amp;E1606&amp;F1606&amp;H1606,지갑!$K:$K,0)))</f>
        <v>#N/A</v>
      </c>
      <c r="K1606" s="6" t="s">
        <v>103</v>
      </c>
      <c r="L1606" s="6" t="s">
        <v>103</v>
      </c>
      <c r="M1606" s="9">
        <v>899999.9</v>
      </c>
      <c r="N1606" s="6" t="s">
        <v>199</v>
      </c>
      <c r="P1606" s="6" t="str">
        <f>IF(ISBLANK(N1606)=FALSE,IF(ISERROR(INDEX(지갑!$B$2:$B$1048576,MATCH($N1606&amp;O1606,지갑!$J$2:$J$1048576,0))) = TRUE, "", INDEX(지갑!$B$2:$B$1048576,MATCH($N1606&amp;O1606,지갑!$J$2:$J$1048576,0))),"")</f>
        <v>exchange</v>
      </c>
      <c r="Q1606" s="6" t="str">
        <f>IF(ISBLANK(N1606)=FALSE,IF(ISERROR(INDEX(지갑!$C$2:$C$1048576,MATCH($N1606&amp;O1606,지갑!$J$2:$J$1048576,0))) = TRUE, "", INDEX(지갑!$C$2:$C$1048576,MATCH($N1606&amp;O1606,지갑!$J$2:$J$1048576,0))),"")</f>
        <v>FTX</v>
      </c>
      <c r="R1606" s="6" t="str">
        <f>IF(ISBLANK(N1606)=FALSE,IF(ISERROR(INDEX(지갑!$D$2:$D$1048576,MATCH($N1606&amp;O1606,지갑!$J$2:$J$1048576,0))) = TRUE, "", INDEX(지갑!$D$2:$D$1048576,MATCH($N1606&amp;O1606,지갑!$J$2:$J$1048576,0))),"")</f>
        <v>Peertec</v>
      </c>
      <c r="S1606" s="6" t="s">
        <v>3409</v>
      </c>
      <c r="T1606" s="52">
        <v>44567.518055555556</v>
      </c>
      <c r="U1606" s="2" t="str">
        <f t="shared" si="122"/>
        <v>2022-01-06</v>
      </c>
    </row>
    <row r="1607" spans="1:21">
      <c r="A1607" s="5" t="s">
        <v>3</v>
      </c>
      <c r="B1607" s="5" t="s">
        <v>67</v>
      </c>
      <c r="C1607" s="5" t="s">
        <v>24</v>
      </c>
      <c r="D1607" s="2" t="str">
        <f>'(참고) Index'!$E$9</f>
        <v>Main</v>
      </c>
      <c r="E1607" s="5">
        <v>10012</v>
      </c>
      <c r="F1607" s="2" t="str">
        <f t="shared" si="121"/>
        <v>EOS</v>
      </c>
      <c r="G1607" s="2" t="str">
        <f>IF(INDEX(지갑!$H:$H,MATCH(A1607&amp;B1607&amp;C1607&amp;D1607&amp;E1607&amp;F1607&amp;H1607,지갑!$K:$K,0))=0, "",INDEX(지갑!$H:$H,MATCH(A1607&amp;B1607&amp;C1607&amp;D1607&amp;E1607&amp;F1607&amp;H1607,지갑!$K:$K,0)))</f>
        <v>binancecleos</v>
      </c>
      <c r="H1607" s="5">
        <v>106375124</v>
      </c>
      <c r="K1607" s="6" t="s">
        <v>1139</v>
      </c>
      <c r="L1607" s="6" t="s">
        <v>1139</v>
      </c>
      <c r="M1607" s="9">
        <v>9317.6151000000009</v>
      </c>
      <c r="N1607" s="6" t="s">
        <v>1200</v>
      </c>
      <c r="O1607" s="6" t="s">
        <v>1222</v>
      </c>
      <c r="P1607" s="6" t="str">
        <f>IF(ISBLANK(N1607)=FALSE,IF(ISERROR(INDEX(지갑!$B$2:$B$1048576,MATCH($N1607&amp;O1607,지갑!$J$2:$J$1048576,0))) = TRUE, "", INDEX(지갑!$B$2:$B$1048576,MATCH($N1607&amp;O1607,지갑!$J$2:$J$1048576,0))),"")</f>
        <v>exchange</v>
      </c>
      <c r="Q1607" s="6" t="str">
        <f>IF(ISBLANK(N1607)=FALSE,IF(ISERROR(INDEX(지갑!$C$2:$C$1048576,MATCH($N1607&amp;O1607,지갑!$J$2:$J$1048576,0))) = TRUE, "", INDEX(지갑!$C$2:$C$1048576,MATCH($N1607&amp;O1607,지갑!$J$2:$J$1048576,0))),"")</f>
        <v>Gopax</v>
      </c>
      <c r="R1607" s="6" t="str">
        <f>IF(ISBLANK(N1607)=FALSE,IF(ISERROR(INDEX(지갑!$D$2:$D$1048576,MATCH($N1607&amp;O1607,지갑!$J$2:$J$1048576,0))) = TRUE, "", INDEX(지갑!$D$2:$D$1048576,MATCH($N1607&amp;O1607,지갑!$J$2:$J$1048576,0))),"")</f>
        <v>BBRICK</v>
      </c>
      <c r="S1607" s="6" t="s">
        <v>3410</v>
      </c>
      <c r="T1607" s="52">
        <v>44567.478472222225</v>
      </c>
      <c r="U1607" s="2" t="str">
        <f t="shared" si="122"/>
        <v>2022-01-06</v>
      </c>
    </row>
    <row r="1608" spans="1:21">
      <c r="A1608" s="5" t="s">
        <v>3</v>
      </c>
      <c r="B1608" s="5" t="s">
        <v>67</v>
      </c>
      <c r="C1608" s="5" t="s">
        <v>24</v>
      </c>
      <c r="D1608" s="2" t="str">
        <f>'(참고) Index'!$E$9</f>
        <v>Main</v>
      </c>
      <c r="E1608" s="5">
        <v>10012</v>
      </c>
      <c r="F1608" s="2" t="str">
        <f t="shared" si="121"/>
        <v>BTC</v>
      </c>
      <c r="G1608" s="2" t="str">
        <f>IF(INDEX(지갑!$H:$H,MATCH(A1608&amp;B1608&amp;C1608&amp;D1608&amp;E1608&amp;F1608&amp;H1608,지갑!$K:$K,0))=0, "",INDEX(지갑!$H:$H,MATCH(A1608&amp;B1608&amp;C1608&amp;D1608&amp;E1608&amp;F1608&amp;H1608,지갑!$K:$K,0)))</f>
        <v>19SK9LWSXLdmwPxvjPgvUrdaPhaPS6LaNu</v>
      </c>
      <c r="K1608" s="6" t="s">
        <v>9</v>
      </c>
      <c r="L1608" s="6" t="s">
        <v>9</v>
      </c>
      <c r="M1608" s="9">
        <v>169.99950000000001</v>
      </c>
      <c r="N1608" s="6" t="s">
        <v>25</v>
      </c>
      <c r="P1608" s="6" t="str">
        <f>IF(ISBLANK(N1608)=FALSE,IF(ISERROR(INDEX(지갑!$B$2:$B$1048576,MATCH($N1608&amp;O1608,지갑!$J$2:$J$1048576,0))) = TRUE, "", INDEX(지갑!$B$2:$B$1048576,MATCH($N1608&amp;O1608,지갑!$J$2:$J$1048576,0))),"")</f>
        <v>exchange</v>
      </c>
      <c r="Q1608" s="6" t="str">
        <f>IF(ISBLANK(N1608)=FALSE,IF(ISERROR(INDEX(지갑!$C$2:$C$1048576,MATCH($N1608&amp;O1608,지갑!$J$2:$J$1048576,0))) = TRUE, "", INDEX(지갑!$C$2:$C$1048576,MATCH($N1608&amp;O1608,지갑!$J$2:$J$1048576,0))),"")</f>
        <v>FTX</v>
      </c>
      <c r="R1608" s="6" t="str">
        <f>IF(ISBLANK(N1608)=FALSE,IF(ISERROR(INDEX(지갑!$D$2:$D$1048576,MATCH($N1608&amp;O1608,지갑!$J$2:$J$1048576,0))) = TRUE, "", INDEX(지갑!$D$2:$D$1048576,MATCH($N1608&amp;O1608,지갑!$J$2:$J$1048576,0))),"")</f>
        <v>BBRICK</v>
      </c>
      <c r="S1608" s="6" t="s">
        <v>2045</v>
      </c>
      <c r="T1608" s="52">
        <v>44567.340277777781</v>
      </c>
      <c r="U1608" s="2" t="str">
        <f t="shared" si="122"/>
        <v>2022-01-06</v>
      </c>
    </row>
    <row r="1609" spans="1:21">
      <c r="A1609" s="5" t="s">
        <v>3</v>
      </c>
      <c r="B1609" s="5" t="s">
        <v>67</v>
      </c>
      <c r="C1609" s="5" t="s">
        <v>24</v>
      </c>
      <c r="D1609" s="2" t="str">
        <f>'(참고) Index'!$E$9</f>
        <v>Main</v>
      </c>
      <c r="E1609" s="5">
        <v>10012</v>
      </c>
      <c r="F1609" s="2" t="str">
        <f t="shared" si="121"/>
        <v>USDC</v>
      </c>
      <c r="G1609" s="2" t="str">
        <f>IF(INDEX(지갑!$H:$H,MATCH(A1609&amp;B1609&amp;C1609&amp;D1609&amp;E1609&amp;F1609&amp;H1609,지갑!$K:$K,0))=0, "",INDEX(지갑!$H:$H,MATCH(A1609&amp;B1609&amp;C1609&amp;D1609&amp;E1609&amp;F1609&amp;H1609,지갑!$K:$K,0)))</f>
        <v/>
      </c>
      <c r="K1609" s="6" t="s">
        <v>12</v>
      </c>
      <c r="L1609" s="6" t="s">
        <v>401</v>
      </c>
      <c r="M1609" s="9">
        <v>7999999.79</v>
      </c>
      <c r="N1609" s="6" t="s">
        <v>1407</v>
      </c>
      <c r="P1609" s="6" t="str">
        <f>IF(ISBLANK(N1609)=FALSE,IF(ISERROR(INDEX(지갑!$B$2:$B$1048576,MATCH($N1609&amp;O1609,지갑!$J$2:$J$1048576,0))) = TRUE, "", INDEX(지갑!$B$2:$B$1048576,MATCH($N1609&amp;O1609,지갑!$J$2:$J$1048576,0))),"")</f>
        <v>exchange</v>
      </c>
      <c r="Q1609" s="6" t="str">
        <f>IF(ISBLANK(N1609)=FALSE,IF(ISERROR(INDEX(지갑!$C$2:$C$1048576,MATCH($N1609&amp;O1609,지갑!$J$2:$J$1048576,0))) = TRUE, "", INDEX(지갑!$C$2:$C$1048576,MATCH($N1609&amp;O1609,지갑!$J$2:$J$1048576,0))),"")</f>
        <v>FTX</v>
      </c>
      <c r="R1609" s="6" t="str">
        <f>IF(ISBLANK(N1609)=FALSE,IF(ISERROR(INDEX(지갑!$D$2:$D$1048576,MATCH($N1609&amp;O1609,지갑!$J$2:$J$1048576,0))) = TRUE, "", INDEX(지갑!$D$2:$D$1048576,MATCH($N1609&amp;O1609,지갑!$J$2:$J$1048576,0))),"")</f>
        <v>BBRICK</v>
      </c>
      <c r="S1609" s="6" t="s">
        <v>2046</v>
      </c>
      <c r="T1609" s="52">
        <v>44566.722916666666</v>
      </c>
      <c r="U1609" s="2" t="str">
        <f t="shared" si="122"/>
        <v>2022-01-05</v>
      </c>
    </row>
    <row r="1610" spans="1:21">
      <c r="A1610" s="5" t="s">
        <v>3</v>
      </c>
      <c r="B1610" s="5" t="s">
        <v>67</v>
      </c>
      <c r="C1610" s="5" t="s">
        <v>24</v>
      </c>
      <c r="D1610" s="2" t="str">
        <f>'(참고) Index'!$E$9</f>
        <v>Main</v>
      </c>
      <c r="E1610" s="5">
        <v>10012</v>
      </c>
      <c r="F1610" s="2" t="str">
        <f t="shared" si="121"/>
        <v>DAI</v>
      </c>
      <c r="G1610" s="2" t="e">
        <f>IF(INDEX(지갑!$H:$H,MATCH(A1610&amp;B1610&amp;C1610&amp;D1610&amp;E1610&amp;F1610&amp;H1610,지갑!$K:$K,0))=0, "",INDEX(지갑!$H:$H,MATCH(A1610&amp;B1610&amp;C1610&amp;D1610&amp;E1610&amp;F1610&amp;H1610,지갑!$K:$K,0)))</f>
        <v>#N/A</v>
      </c>
      <c r="K1610" s="6" t="s">
        <v>379</v>
      </c>
      <c r="L1610" s="6" t="s">
        <v>11</v>
      </c>
      <c r="M1610" s="9">
        <v>26950.810799999999</v>
      </c>
      <c r="N1610" s="6" t="s">
        <v>199</v>
      </c>
      <c r="P1610" s="6" t="str">
        <f>IF(ISBLANK(N1610)=FALSE,IF(ISERROR(INDEX(지갑!$B$2:$B$1048576,MATCH($N1610&amp;O1610,지갑!$J$2:$J$1048576,0))) = TRUE, "", INDEX(지갑!$B$2:$B$1048576,MATCH($N1610&amp;O1610,지갑!$J$2:$J$1048576,0))),"")</f>
        <v>exchange</v>
      </c>
      <c r="Q1610" s="6" t="str">
        <f>IF(ISBLANK(N1610)=FALSE,IF(ISERROR(INDEX(지갑!$C$2:$C$1048576,MATCH($N1610&amp;O1610,지갑!$J$2:$J$1048576,0))) = TRUE, "", INDEX(지갑!$C$2:$C$1048576,MATCH($N1610&amp;O1610,지갑!$J$2:$J$1048576,0))),"")</f>
        <v>FTX</v>
      </c>
      <c r="R1610" s="6" t="str">
        <f>IF(ISBLANK(N1610)=FALSE,IF(ISERROR(INDEX(지갑!$D$2:$D$1048576,MATCH($N1610&amp;O1610,지갑!$J$2:$J$1048576,0))) = TRUE, "", INDEX(지갑!$D$2:$D$1048576,MATCH($N1610&amp;O1610,지갑!$J$2:$J$1048576,0))),"")</f>
        <v>Peertec</v>
      </c>
      <c r="S1610" s="6" t="s">
        <v>3411</v>
      </c>
      <c r="T1610" s="52">
        <v>44566.70416666667</v>
      </c>
      <c r="U1610" s="2" t="str">
        <f t="shared" si="122"/>
        <v>2022-01-05</v>
      </c>
    </row>
    <row r="1611" spans="1:21">
      <c r="A1611" s="5" t="s">
        <v>3</v>
      </c>
      <c r="B1611" s="5" t="s">
        <v>67</v>
      </c>
      <c r="C1611" s="5" t="s">
        <v>24</v>
      </c>
      <c r="D1611" s="2" t="str">
        <f>'(참고) Index'!$E$9</f>
        <v>Main</v>
      </c>
      <c r="E1611" s="5">
        <v>10012</v>
      </c>
      <c r="F1611" s="2" t="str">
        <f t="shared" si="121"/>
        <v>LTC</v>
      </c>
      <c r="G1611" s="2" t="e">
        <f>IF(INDEX(지갑!$H:$H,MATCH(A1611&amp;B1611&amp;C1611&amp;D1611&amp;E1611&amp;F1611&amp;H1611,지갑!$K:$K,0))=0, "",INDEX(지갑!$H:$H,MATCH(A1611&amp;B1611&amp;C1611&amp;D1611&amp;E1611&amp;F1611&amp;H1611,지갑!$K:$K,0)))</f>
        <v>#N/A</v>
      </c>
      <c r="K1611" s="6" t="s">
        <v>88</v>
      </c>
      <c r="L1611" s="6" t="s">
        <v>88</v>
      </c>
      <c r="M1611" s="9">
        <v>7060.5261499999997</v>
      </c>
      <c r="N1611" s="6" t="s">
        <v>3135</v>
      </c>
      <c r="P1611" s="6" t="str">
        <f>IF(ISBLANK(N1611)=FALSE,IF(ISERROR(INDEX(지갑!$B$2:$B$1048576,MATCH($N1611&amp;O1611,지갑!$J$2:$J$1048576,0))) = TRUE, "", INDEX(지갑!$B$2:$B$1048576,MATCH($N1611&amp;O1611,지갑!$J$2:$J$1048576,0))),"")</f>
        <v/>
      </c>
      <c r="Q1611" s="6" t="str">
        <f>IF(ISBLANK(N1611)=FALSE,IF(ISERROR(INDEX(지갑!$C$2:$C$1048576,MATCH($N1611&amp;O1611,지갑!$J$2:$J$1048576,0))) = TRUE, "", INDEX(지갑!$C$2:$C$1048576,MATCH($N1611&amp;O1611,지갑!$J$2:$J$1048576,0))),"")</f>
        <v/>
      </c>
      <c r="R1611" s="6" t="str">
        <f>IF(ISBLANK(N1611)=FALSE,IF(ISERROR(INDEX(지갑!$D$2:$D$1048576,MATCH($N1611&amp;O1611,지갑!$J$2:$J$1048576,0))) = TRUE, "", INDEX(지갑!$D$2:$D$1048576,MATCH($N1611&amp;O1611,지갑!$J$2:$J$1048576,0))),"")</f>
        <v/>
      </c>
      <c r="S1611" s="6" t="s">
        <v>2047</v>
      </c>
      <c r="T1611" s="52">
        <v>44566.69027777778</v>
      </c>
      <c r="U1611" s="2" t="str">
        <f t="shared" si="122"/>
        <v>2022-01-05</v>
      </c>
    </row>
    <row r="1612" spans="1:21">
      <c r="A1612" s="5" t="s">
        <v>3</v>
      </c>
      <c r="B1612" s="5" t="s">
        <v>67</v>
      </c>
      <c r="C1612" s="5" t="s">
        <v>24</v>
      </c>
      <c r="D1612" s="2" t="str">
        <f>'(참고) Index'!$E$9</f>
        <v>Main</v>
      </c>
      <c r="E1612" s="5">
        <v>10012</v>
      </c>
      <c r="F1612" s="2" t="str">
        <f t="shared" si="121"/>
        <v>MATIC</v>
      </c>
      <c r="G1612" s="2" t="e">
        <f>IF(INDEX(지갑!$H:$H,MATCH(A1612&amp;B1612&amp;C1612&amp;D1612&amp;E1612&amp;F1612&amp;H1612,지갑!$K:$K,0))=0, "",INDEX(지갑!$H:$H,MATCH(A1612&amp;B1612&amp;C1612&amp;D1612&amp;E1612&amp;F1612&amp;H1612,지갑!$K:$K,0)))</f>
        <v>#N/A</v>
      </c>
      <c r="K1612" s="6" t="s">
        <v>103</v>
      </c>
      <c r="L1612" s="6" t="s">
        <v>11</v>
      </c>
      <c r="M1612" s="9">
        <v>899990.28</v>
      </c>
      <c r="N1612" s="6" t="s">
        <v>199</v>
      </c>
      <c r="P1612" s="6" t="str">
        <f>IF(ISBLANK(N1612)=FALSE,IF(ISERROR(INDEX(지갑!$B$2:$B$1048576,MATCH($N1612&amp;O1612,지갑!$J$2:$J$1048576,0))) = TRUE, "", INDEX(지갑!$B$2:$B$1048576,MATCH($N1612&amp;O1612,지갑!$J$2:$J$1048576,0))),"")</f>
        <v>exchange</v>
      </c>
      <c r="Q1612" s="6" t="str">
        <f>IF(ISBLANK(N1612)=FALSE,IF(ISERROR(INDEX(지갑!$C$2:$C$1048576,MATCH($N1612&amp;O1612,지갑!$J$2:$J$1048576,0))) = TRUE, "", INDEX(지갑!$C$2:$C$1048576,MATCH($N1612&amp;O1612,지갑!$J$2:$J$1048576,0))),"")</f>
        <v>FTX</v>
      </c>
      <c r="R1612" s="6" t="str">
        <f>IF(ISBLANK(N1612)=FALSE,IF(ISERROR(INDEX(지갑!$D$2:$D$1048576,MATCH($N1612&amp;O1612,지갑!$J$2:$J$1048576,0))) = TRUE, "", INDEX(지갑!$D$2:$D$1048576,MATCH($N1612&amp;O1612,지갑!$J$2:$J$1048576,0))),"")</f>
        <v>Peertec</v>
      </c>
      <c r="S1612" s="6" t="s">
        <v>3412</v>
      </c>
      <c r="T1612" s="52">
        <v>44566.685416666667</v>
      </c>
      <c r="U1612" s="2" t="str">
        <f t="shared" si="122"/>
        <v>2022-01-05</v>
      </c>
    </row>
    <row r="1613" spans="1:21">
      <c r="A1613" s="5" t="s">
        <v>3</v>
      </c>
      <c r="B1613" s="5" t="s">
        <v>67</v>
      </c>
      <c r="C1613" s="5" t="s">
        <v>24</v>
      </c>
      <c r="D1613" s="2" t="str">
        <f>'(참고) Index'!$E$9</f>
        <v>Main</v>
      </c>
      <c r="E1613" s="5">
        <v>10012</v>
      </c>
      <c r="F1613" s="2" t="str">
        <f t="shared" si="121"/>
        <v>BTC</v>
      </c>
      <c r="G1613" s="2" t="str">
        <f>IF(INDEX(지갑!$H:$H,MATCH(A1613&amp;B1613&amp;C1613&amp;D1613&amp;E1613&amp;F1613&amp;H1613,지갑!$K:$K,0))=0, "",INDEX(지갑!$H:$H,MATCH(A1613&amp;B1613&amp;C1613&amp;D1613&amp;E1613&amp;F1613&amp;H1613,지갑!$K:$K,0)))</f>
        <v>19SK9LWSXLdmwPxvjPgvUrdaPhaPS6LaNu</v>
      </c>
      <c r="K1613" s="6" t="s">
        <v>9</v>
      </c>
      <c r="L1613" s="6" t="s">
        <v>9</v>
      </c>
      <c r="M1613" s="9">
        <v>129.99950000000001</v>
      </c>
      <c r="N1613" s="6" t="s">
        <v>25</v>
      </c>
      <c r="P1613" s="6" t="str">
        <f>IF(ISBLANK(N1613)=FALSE,IF(ISERROR(INDEX(지갑!$B$2:$B$1048576,MATCH($N1613&amp;O1613,지갑!$J$2:$J$1048576,0))) = TRUE, "", INDEX(지갑!$B$2:$B$1048576,MATCH($N1613&amp;O1613,지갑!$J$2:$J$1048576,0))),"")</f>
        <v>exchange</v>
      </c>
      <c r="Q1613" s="6" t="str">
        <f>IF(ISBLANK(N1613)=FALSE,IF(ISERROR(INDEX(지갑!$C$2:$C$1048576,MATCH($N1613&amp;O1613,지갑!$J$2:$J$1048576,0))) = TRUE, "", INDEX(지갑!$C$2:$C$1048576,MATCH($N1613&amp;O1613,지갑!$J$2:$J$1048576,0))),"")</f>
        <v>FTX</v>
      </c>
      <c r="R1613" s="6" t="str">
        <f>IF(ISBLANK(N1613)=FALSE,IF(ISERROR(INDEX(지갑!$D$2:$D$1048576,MATCH($N1613&amp;O1613,지갑!$J$2:$J$1048576,0))) = TRUE, "", INDEX(지갑!$D$2:$D$1048576,MATCH($N1613&amp;O1613,지갑!$J$2:$J$1048576,0))),"")</f>
        <v>BBRICK</v>
      </c>
      <c r="S1613" s="6" t="s">
        <v>2049</v>
      </c>
      <c r="T1613" s="52">
        <v>44566.683333333334</v>
      </c>
      <c r="U1613" s="2" t="str">
        <f t="shared" si="122"/>
        <v>2022-01-05</v>
      </c>
    </row>
    <row r="1614" spans="1:21">
      <c r="A1614" s="5" t="s">
        <v>3</v>
      </c>
      <c r="B1614" s="5" t="s">
        <v>67</v>
      </c>
      <c r="C1614" s="5" t="s">
        <v>24</v>
      </c>
      <c r="D1614" s="2" t="str">
        <f>'(참고) Index'!$E$9</f>
        <v>Main</v>
      </c>
      <c r="E1614" s="5">
        <v>10012</v>
      </c>
      <c r="F1614" s="2" t="str">
        <f t="shared" si="121"/>
        <v>XRP</v>
      </c>
      <c r="G1614" s="2" t="str">
        <f>IF(INDEX(지갑!$H:$H,MATCH(A1614&amp;B1614&amp;C1614&amp;D1614&amp;E1614&amp;F1614&amp;H1614,지갑!$K:$K,0))=0, "",INDEX(지갑!$H:$H,MATCH(A1614&amp;B1614&amp;C1614&amp;D1614&amp;E1614&amp;F1614&amp;H1614,지갑!$K:$K,0)))</f>
        <v>rEb8TK3gBgk5auZkwc6sHnwrGVJH8DuaLh</v>
      </c>
      <c r="H1614" s="5">
        <v>105711647</v>
      </c>
      <c r="K1614" s="6" t="s">
        <v>10</v>
      </c>
      <c r="L1614" s="6" t="s">
        <v>10</v>
      </c>
      <c r="M1614" s="9">
        <v>3499181.75</v>
      </c>
      <c r="N1614" s="6" t="s">
        <v>17</v>
      </c>
      <c r="O1614" s="6">
        <v>3396311572</v>
      </c>
      <c r="P1614" s="6" t="str">
        <f>IF(ISBLANK(N1614)=FALSE,IF(ISERROR(INDEX(지갑!$B$2:$B$1048576,MATCH($N1614&amp;O1614,지갑!$J$2:$J$1048576,0))) = TRUE, "", INDEX(지갑!$B$2:$B$1048576,MATCH($N1614&amp;O1614,지갑!$J$2:$J$1048576,0))),"")</f>
        <v>exchange</v>
      </c>
      <c r="Q1614" s="6" t="str">
        <f>IF(ISBLANK(N1614)=FALSE,IF(ISERROR(INDEX(지갑!$C$2:$C$1048576,MATCH($N1614&amp;O1614,지갑!$J$2:$J$1048576,0))) = TRUE, "", INDEX(지갑!$C$2:$C$1048576,MATCH($N1614&amp;O1614,지갑!$J$2:$J$1048576,0))),"")</f>
        <v>FTX</v>
      </c>
      <c r="R1614" s="6" t="str">
        <f>IF(ISBLANK(N1614)=FALSE,IF(ISERROR(INDEX(지갑!$D$2:$D$1048576,MATCH($N1614&amp;O1614,지갑!$J$2:$J$1048576,0))) = TRUE, "", INDEX(지갑!$D$2:$D$1048576,MATCH($N1614&amp;O1614,지갑!$J$2:$J$1048576,0))),"")</f>
        <v>BBRICK</v>
      </c>
      <c r="S1614" s="6" t="s">
        <v>2050</v>
      </c>
      <c r="T1614" s="52">
        <v>44566.660416666666</v>
      </c>
      <c r="U1614" s="2" t="str">
        <f t="shared" si="122"/>
        <v>2022-01-05</v>
      </c>
    </row>
    <row r="1615" spans="1:21">
      <c r="A1615" s="5" t="s">
        <v>3</v>
      </c>
      <c r="B1615" s="5" t="s">
        <v>67</v>
      </c>
      <c r="C1615" s="5" t="s">
        <v>24</v>
      </c>
      <c r="D1615" s="2" t="str">
        <f>'(참고) Index'!$E$9</f>
        <v>Main</v>
      </c>
      <c r="E1615" s="5">
        <v>10012</v>
      </c>
      <c r="F1615" s="2" t="str">
        <f t="shared" si="121"/>
        <v>ETH</v>
      </c>
      <c r="G1615" s="2" t="str">
        <f>IF(INDEX(지갑!$H:$H,MATCH(A1615&amp;B1615&amp;C1615&amp;D1615&amp;E1615&amp;F1615&amp;H1615,지갑!$K:$K,0))=0, "",INDEX(지갑!$H:$H,MATCH(A1615&amp;B1615&amp;C1615&amp;D1615&amp;E1615&amp;F1615&amp;H1615,지갑!$K:$K,0)))</f>
        <v>0x5d6fcf22aa4e4ff8da0abe329392e7c5306d22f3</v>
      </c>
      <c r="K1615" s="6" t="s">
        <v>11</v>
      </c>
      <c r="L1615" s="6" t="s">
        <v>11</v>
      </c>
      <c r="M1615" s="9">
        <v>11.895</v>
      </c>
      <c r="N1615" s="6" t="s">
        <v>274</v>
      </c>
      <c r="P1615" s="6" t="str">
        <f>IF(ISBLANK(N1615)=FALSE,IF(ISERROR(INDEX(지갑!$B$2:$B$1048576,MATCH($N1615&amp;O1615,지갑!$J$2:$J$1048576,0))) = TRUE, "", INDEX(지갑!$B$2:$B$1048576,MATCH($N1615&amp;O1615,지갑!$J$2:$J$1048576,0))),"")</f>
        <v>exchange</v>
      </c>
      <c r="Q1615" s="6" t="str">
        <f>IF(ISBLANK(N1615)=FALSE,IF(ISERROR(INDEX(지갑!$C$2:$C$1048576,MATCH($N1615&amp;O1615,지갑!$J$2:$J$1048576,0))) = TRUE, "", INDEX(지갑!$C$2:$C$1048576,MATCH($N1615&amp;O1615,지갑!$J$2:$J$1048576,0))),"")</f>
        <v>Binance</v>
      </c>
      <c r="R1615" s="6" t="str">
        <f>IF(ISBLANK(N1615)=FALSE,IF(ISERROR(INDEX(지갑!$D$2:$D$1048576,MATCH($N1615&amp;O1615,지갑!$J$2:$J$1048576,0))) = TRUE, "", INDEX(지갑!$D$2:$D$1048576,MATCH($N1615&amp;O1615,지갑!$J$2:$J$1048576,0))),"")</f>
        <v>BBRICK</v>
      </c>
      <c r="S1615" s="6" t="s">
        <v>3413</v>
      </c>
      <c r="T1615" s="52">
        <v>44566.659722222219</v>
      </c>
      <c r="U1615" s="2" t="str">
        <f t="shared" si="122"/>
        <v>2022-01-05</v>
      </c>
    </row>
    <row r="1616" spans="1:21">
      <c r="A1616" s="5" t="s">
        <v>3</v>
      </c>
      <c r="B1616" s="5" t="s">
        <v>67</v>
      </c>
      <c r="C1616" s="5" t="s">
        <v>24</v>
      </c>
      <c r="D1616" s="2" t="str">
        <f>'(참고) Index'!$E$9</f>
        <v>Main</v>
      </c>
      <c r="E1616" s="5">
        <v>10012</v>
      </c>
      <c r="F1616" s="2" t="str">
        <f t="shared" si="121"/>
        <v>USDT</v>
      </c>
      <c r="G1616" s="2" t="str">
        <f>IF(INDEX(지갑!$H:$H,MATCH(A1616&amp;B1616&amp;C1616&amp;D1616&amp;E1616&amp;F1616&amp;H1616,지갑!$K:$K,0))=0, "",INDEX(지갑!$H:$H,MATCH(A1616&amp;B1616&amp;C1616&amp;D1616&amp;E1616&amp;F1616&amp;H1616,지갑!$K:$K,0)))</f>
        <v/>
      </c>
      <c r="K1616" s="6" t="s">
        <v>13</v>
      </c>
      <c r="L1616" s="6" t="s">
        <v>11</v>
      </c>
      <c r="M1616" s="9">
        <v>1065306</v>
      </c>
      <c r="N1616" s="6" t="s">
        <v>199</v>
      </c>
      <c r="P1616" s="6" t="str">
        <f>IF(ISBLANK(N1616)=FALSE,IF(ISERROR(INDEX(지갑!$B$2:$B$1048576,MATCH($N1616&amp;O1616,지갑!$J$2:$J$1048576,0))) = TRUE, "", INDEX(지갑!$B$2:$B$1048576,MATCH($N1616&amp;O1616,지갑!$J$2:$J$1048576,0))),"")</f>
        <v>exchange</v>
      </c>
      <c r="Q1616" s="6" t="str">
        <f>IF(ISBLANK(N1616)=FALSE,IF(ISERROR(INDEX(지갑!$C$2:$C$1048576,MATCH($N1616&amp;O1616,지갑!$J$2:$J$1048576,0))) = TRUE, "", INDEX(지갑!$C$2:$C$1048576,MATCH($N1616&amp;O1616,지갑!$J$2:$J$1048576,0))),"")</f>
        <v>FTX</v>
      </c>
      <c r="R1616" s="6" t="str">
        <f>IF(ISBLANK(N1616)=FALSE,IF(ISERROR(INDEX(지갑!$D$2:$D$1048576,MATCH($N1616&amp;O1616,지갑!$J$2:$J$1048576,0))) = TRUE, "", INDEX(지갑!$D$2:$D$1048576,MATCH($N1616&amp;O1616,지갑!$J$2:$J$1048576,0))),"")</f>
        <v>Peertec</v>
      </c>
      <c r="S1616" s="6" t="s">
        <v>3414</v>
      </c>
      <c r="T1616" s="52">
        <v>44566.019444444442</v>
      </c>
      <c r="U1616" s="2" t="str">
        <f t="shared" si="122"/>
        <v>2022-01-05</v>
      </c>
    </row>
    <row r="1617" spans="1:21">
      <c r="A1617" s="5" t="s">
        <v>3</v>
      </c>
      <c r="B1617" s="5" t="s">
        <v>67</v>
      </c>
      <c r="C1617" s="5" t="s">
        <v>24</v>
      </c>
      <c r="D1617" s="2" t="str">
        <f>'(참고) Index'!$E$9</f>
        <v>Main</v>
      </c>
      <c r="E1617" s="5">
        <v>10012</v>
      </c>
      <c r="F1617" s="2" t="str">
        <f t="shared" si="121"/>
        <v>BCH</v>
      </c>
      <c r="G1617" s="2" t="e">
        <f>IF(INDEX(지갑!$H:$H,MATCH(A1617&amp;B1617&amp;C1617&amp;D1617&amp;E1617&amp;F1617&amp;H1617,지갑!$K:$K,0))=0, "",INDEX(지갑!$H:$H,MATCH(A1617&amp;B1617&amp;C1617&amp;D1617&amp;E1617&amp;F1617&amp;H1617,지갑!$K:$K,0)))</f>
        <v>#N/A</v>
      </c>
      <c r="K1617" s="6" t="s">
        <v>81</v>
      </c>
      <c r="L1617" s="6" t="s">
        <v>179</v>
      </c>
      <c r="M1617" s="9">
        <v>3043.8739399999999</v>
      </c>
      <c r="N1617" s="6" t="s">
        <v>199</v>
      </c>
      <c r="P1617" s="6" t="str">
        <f>IF(ISBLANK(N1617)=FALSE,IF(ISERROR(INDEX(지갑!$B$2:$B$1048576,MATCH($N1617&amp;O1617,지갑!$J$2:$J$1048576,0))) = TRUE, "", INDEX(지갑!$B$2:$B$1048576,MATCH($N1617&amp;O1617,지갑!$J$2:$J$1048576,0))),"")</f>
        <v>exchange</v>
      </c>
      <c r="Q1617" s="6" t="str">
        <f>IF(ISBLANK(N1617)=FALSE,IF(ISERROR(INDEX(지갑!$C$2:$C$1048576,MATCH($N1617&amp;O1617,지갑!$J$2:$J$1048576,0))) = TRUE, "", INDEX(지갑!$C$2:$C$1048576,MATCH($N1617&amp;O1617,지갑!$J$2:$J$1048576,0))),"")</f>
        <v>FTX</v>
      </c>
      <c r="R1617" s="6" t="str">
        <f>IF(ISBLANK(N1617)=FALSE,IF(ISERROR(INDEX(지갑!$D$2:$D$1048576,MATCH($N1617&amp;O1617,지갑!$J$2:$J$1048576,0))) = TRUE, "", INDEX(지갑!$D$2:$D$1048576,MATCH($N1617&amp;O1617,지갑!$J$2:$J$1048576,0))),"")</f>
        <v>Peertec</v>
      </c>
      <c r="S1617" s="6" t="s">
        <v>3415</v>
      </c>
      <c r="T1617" s="52">
        <v>44565.973611111112</v>
      </c>
      <c r="U1617" s="2" t="str">
        <f t="shared" si="122"/>
        <v>2022-01-04</v>
      </c>
    </row>
    <row r="1618" spans="1:21">
      <c r="A1618" s="5" t="s">
        <v>3</v>
      </c>
      <c r="B1618" s="5" t="s">
        <v>67</v>
      </c>
      <c r="C1618" s="5" t="s">
        <v>24</v>
      </c>
      <c r="D1618" s="2" t="str">
        <f>'(참고) Index'!$E$9</f>
        <v>Main</v>
      </c>
      <c r="E1618" s="5">
        <v>10012</v>
      </c>
      <c r="F1618" s="2" t="str">
        <f t="shared" si="121"/>
        <v>BTC</v>
      </c>
      <c r="G1618" s="2" t="str">
        <f>IF(INDEX(지갑!$H:$H,MATCH(A1618&amp;B1618&amp;C1618&amp;D1618&amp;E1618&amp;F1618&amp;H1618,지갑!$K:$K,0))=0, "",INDEX(지갑!$H:$H,MATCH(A1618&amp;B1618&amp;C1618&amp;D1618&amp;E1618&amp;F1618&amp;H1618,지갑!$K:$K,0)))</f>
        <v>19SK9LWSXLdmwPxvjPgvUrdaPhaPS6LaNu</v>
      </c>
      <c r="K1618" s="6" t="s">
        <v>9</v>
      </c>
      <c r="L1618" s="6" t="s">
        <v>179</v>
      </c>
      <c r="M1618" s="9">
        <v>46.9999945</v>
      </c>
      <c r="N1618" s="6" t="s">
        <v>199</v>
      </c>
      <c r="P1618" s="6" t="str">
        <f>IF(ISBLANK(N1618)=FALSE,IF(ISERROR(INDEX(지갑!$B$2:$B$1048576,MATCH($N1618&amp;O1618,지갑!$J$2:$J$1048576,0))) = TRUE, "", INDEX(지갑!$B$2:$B$1048576,MATCH($N1618&amp;O1618,지갑!$J$2:$J$1048576,0))),"")</f>
        <v>exchange</v>
      </c>
      <c r="Q1618" s="6" t="str">
        <f>IF(ISBLANK(N1618)=FALSE,IF(ISERROR(INDEX(지갑!$C$2:$C$1048576,MATCH($N1618&amp;O1618,지갑!$J$2:$J$1048576,0))) = TRUE, "", INDEX(지갑!$C$2:$C$1048576,MATCH($N1618&amp;O1618,지갑!$J$2:$J$1048576,0))),"")</f>
        <v>FTX</v>
      </c>
      <c r="R1618" s="6" t="str">
        <f>IF(ISBLANK(N1618)=FALSE,IF(ISERROR(INDEX(지갑!$D$2:$D$1048576,MATCH($N1618&amp;O1618,지갑!$J$2:$J$1048576,0))) = TRUE, "", INDEX(지갑!$D$2:$D$1048576,MATCH($N1618&amp;O1618,지갑!$J$2:$J$1048576,0))),"")</f>
        <v>Peertec</v>
      </c>
      <c r="S1618" s="6" t="s">
        <v>3416</v>
      </c>
      <c r="T1618" s="52">
        <v>44565.875694444447</v>
      </c>
      <c r="U1618" s="2" t="str">
        <f t="shared" si="122"/>
        <v>2022-01-04</v>
      </c>
    </row>
    <row r="1619" spans="1:21">
      <c r="A1619" s="5" t="s">
        <v>3</v>
      </c>
      <c r="B1619" s="5" t="s">
        <v>67</v>
      </c>
      <c r="C1619" s="5" t="s">
        <v>24</v>
      </c>
      <c r="D1619" s="2" t="str">
        <f>'(참고) Index'!$E$9</f>
        <v>Main</v>
      </c>
      <c r="E1619" s="5">
        <v>10012</v>
      </c>
      <c r="F1619" s="2" t="str">
        <f t="shared" si="121"/>
        <v>ETH</v>
      </c>
      <c r="G1619" s="2" t="str">
        <f>IF(INDEX(지갑!$H:$H,MATCH(A1619&amp;B1619&amp;C1619&amp;D1619&amp;E1619&amp;F1619&amp;H1619,지갑!$K:$K,0))=0, "",INDEX(지갑!$H:$H,MATCH(A1619&amp;B1619&amp;C1619&amp;D1619&amp;E1619&amp;F1619&amp;H1619,지갑!$K:$K,0)))</f>
        <v>0x5d6fcf22aa4e4ff8da0abe329392e7c5306d22f3</v>
      </c>
      <c r="K1619" s="6" t="s">
        <v>11</v>
      </c>
      <c r="L1619" s="6" t="s">
        <v>11</v>
      </c>
      <c r="M1619" s="9">
        <v>640.81922999999995</v>
      </c>
      <c r="N1619" s="6" t="s">
        <v>860</v>
      </c>
      <c r="P1619" s="6" t="str">
        <f>IF(ISBLANK(N1619)=FALSE,IF(ISERROR(INDEX(지갑!$B$2:$B$1048576,MATCH($N1619&amp;O1619,지갑!$J$2:$J$1048576,0))) = TRUE, "", INDEX(지갑!$B$2:$B$1048576,MATCH($N1619&amp;O1619,지갑!$J$2:$J$1048576,0))),"")</f>
        <v/>
      </c>
      <c r="Q1619" s="6" t="str">
        <f>IF(ISBLANK(N1619)=FALSE,IF(ISERROR(INDEX(지갑!$C$2:$C$1048576,MATCH($N1619&amp;O1619,지갑!$J$2:$J$1048576,0))) = TRUE, "", INDEX(지갑!$C$2:$C$1048576,MATCH($N1619&amp;O1619,지갑!$J$2:$J$1048576,0))),"")</f>
        <v/>
      </c>
      <c r="R1619" s="6" t="str">
        <f>IF(ISBLANK(N1619)=FALSE,IF(ISERROR(INDEX(지갑!$D$2:$D$1048576,MATCH($N1619&amp;O1619,지갑!$J$2:$J$1048576,0))) = TRUE, "", INDEX(지갑!$D$2:$D$1048576,MATCH($N1619&amp;O1619,지갑!$J$2:$J$1048576,0))),"")</f>
        <v/>
      </c>
      <c r="S1619" s="6" t="s">
        <v>3417</v>
      </c>
      <c r="T1619" s="52">
        <v>44565.873611111114</v>
      </c>
      <c r="U1619" s="2" t="str">
        <f t="shared" si="122"/>
        <v>2022-01-04</v>
      </c>
    </row>
    <row r="1620" spans="1:21">
      <c r="A1620" s="5" t="s">
        <v>3</v>
      </c>
      <c r="B1620" s="5" t="s">
        <v>67</v>
      </c>
      <c r="C1620" s="5" t="s">
        <v>24</v>
      </c>
      <c r="D1620" s="2" t="str">
        <f>'(참고) Index'!$E$9</f>
        <v>Main</v>
      </c>
      <c r="E1620" s="5">
        <v>10012</v>
      </c>
      <c r="F1620" s="2" t="str">
        <f t="shared" si="121"/>
        <v>BTC</v>
      </c>
      <c r="G1620" s="2" t="str">
        <f>IF(INDEX(지갑!$H:$H,MATCH(A1620&amp;B1620&amp;C1620&amp;D1620&amp;E1620&amp;F1620&amp;H1620,지갑!$K:$K,0))=0, "",INDEX(지갑!$H:$H,MATCH(A1620&amp;B1620&amp;C1620&amp;D1620&amp;E1620&amp;F1620&amp;H1620,지갑!$K:$K,0)))</f>
        <v>19SK9LWSXLdmwPxvjPgvUrdaPhaPS6LaNu</v>
      </c>
      <c r="K1620" s="6" t="s">
        <v>9</v>
      </c>
      <c r="L1620" s="6" t="s">
        <v>9</v>
      </c>
      <c r="M1620" s="9">
        <v>14.999499999999999</v>
      </c>
      <c r="N1620" s="6" t="s">
        <v>280</v>
      </c>
      <c r="P1620" s="6" t="str">
        <f>IF(ISBLANK(N1620)=FALSE,IF(ISERROR(INDEX(지갑!$B$2:$B$1048576,MATCH($N1620&amp;O1620,지갑!$J$2:$J$1048576,0))) = TRUE, "", INDEX(지갑!$B$2:$B$1048576,MATCH($N1620&amp;O1620,지갑!$J$2:$J$1048576,0))),"")</f>
        <v>exchange</v>
      </c>
      <c r="Q1620" s="6" t="str">
        <f>IF(ISBLANK(N1620)=FALSE,IF(ISERROR(INDEX(지갑!$C$2:$C$1048576,MATCH($N1620&amp;O1620,지갑!$J$2:$J$1048576,0))) = TRUE, "", INDEX(지갑!$C$2:$C$1048576,MATCH($N1620&amp;O1620,지갑!$J$2:$J$1048576,0))),"")</f>
        <v>Upbit</v>
      </c>
      <c r="R1620" s="6" t="str">
        <f>IF(ISBLANK(N1620)=FALSE,IF(ISERROR(INDEX(지갑!$D$2:$D$1048576,MATCH($N1620&amp;O1620,지갑!$J$2:$J$1048576,0))) = TRUE, "", INDEX(지갑!$D$2:$D$1048576,MATCH($N1620&amp;O1620,지갑!$J$2:$J$1048576,0))),"")</f>
        <v>용범</v>
      </c>
      <c r="S1620" s="6" t="s">
        <v>2547</v>
      </c>
      <c r="T1620" s="52">
        <v>44565.659722222219</v>
      </c>
      <c r="U1620" s="2" t="str">
        <f t="shared" si="122"/>
        <v>2022-01-04</v>
      </c>
    </row>
    <row r="1621" spans="1:21">
      <c r="A1621" s="5" t="s">
        <v>3</v>
      </c>
      <c r="B1621" s="5" t="s">
        <v>67</v>
      </c>
      <c r="C1621" s="5" t="s">
        <v>24</v>
      </c>
      <c r="D1621" s="2" t="str">
        <f>'(참고) Index'!$E$9</f>
        <v>Main</v>
      </c>
      <c r="E1621" s="5">
        <v>10012</v>
      </c>
      <c r="F1621" s="2" t="str">
        <f t="shared" si="121"/>
        <v>USDT</v>
      </c>
      <c r="G1621" s="2" t="str">
        <f>IF(INDEX(지갑!$H:$H,MATCH(A1621&amp;B1621&amp;C1621&amp;D1621&amp;E1621&amp;F1621&amp;H1621,지갑!$K:$K,0))=0, "",INDEX(지갑!$H:$H,MATCH(A1621&amp;B1621&amp;C1621&amp;D1621&amp;E1621&amp;F1621&amp;H1621,지갑!$K:$K,0)))</f>
        <v/>
      </c>
      <c r="K1621" s="6" t="s">
        <v>13</v>
      </c>
      <c r="L1621" s="6" t="s">
        <v>11</v>
      </c>
      <c r="M1621" s="9">
        <v>742760.46499999997</v>
      </c>
      <c r="N1621" s="6" t="s">
        <v>234</v>
      </c>
      <c r="P1621" s="6" t="str">
        <f>IF(ISBLANK(N1621)=FALSE,IF(ISERROR(INDEX(지갑!$B$2:$B$1048576,MATCH($N1621&amp;O1621,지갑!$J$2:$J$1048576,0))) = TRUE, "", INDEX(지갑!$B$2:$B$1048576,MATCH($N1621&amp;O1621,지갑!$J$2:$J$1048576,0))),"")</f>
        <v/>
      </c>
      <c r="Q1621" s="6" t="str">
        <f>IF(ISBLANK(N1621)=FALSE,IF(ISERROR(INDEX(지갑!$C$2:$C$1048576,MATCH($N1621&amp;O1621,지갑!$J$2:$J$1048576,0))) = TRUE, "", INDEX(지갑!$C$2:$C$1048576,MATCH($N1621&amp;O1621,지갑!$J$2:$J$1048576,0))),"")</f>
        <v/>
      </c>
      <c r="R1621" s="6" t="str">
        <f>IF(ISBLANK(N1621)=FALSE,IF(ISERROR(INDEX(지갑!$D$2:$D$1048576,MATCH($N1621&amp;O1621,지갑!$J$2:$J$1048576,0))) = TRUE, "", INDEX(지갑!$D$2:$D$1048576,MATCH($N1621&amp;O1621,지갑!$J$2:$J$1048576,0))),"")</f>
        <v/>
      </c>
      <c r="S1621" s="6" t="s">
        <v>3418</v>
      </c>
      <c r="T1621" s="52">
        <v>44565.643750000003</v>
      </c>
      <c r="U1621" s="2" t="str">
        <f t="shared" si="122"/>
        <v>2022-01-04</v>
      </c>
    </row>
    <row r="1622" spans="1:21">
      <c r="A1622" s="5" t="s">
        <v>3</v>
      </c>
      <c r="B1622" s="5" t="s">
        <v>67</v>
      </c>
      <c r="C1622" s="5" t="s">
        <v>24</v>
      </c>
      <c r="D1622" s="2" t="str">
        <f>'(참고) Index'!$E$9</f>
        <v>Main</v>
      </c>
      <c r="E1622" s="5">
        <v>10012</v>
      </c>
      <c r="F1622" s="2" t="str">
        <f t="shared" si="121"/>
        <v>BADGER</v>
      </c>
      <c r="G1622" s="2" t="e">
        <f>IF(INDEX(지갑!$H:$H,MATCH(A1622&amp;B1622&amp;C1622&amp;D1622&amp;E1622&amp;F1622&amp;H1622,지갑!$K:$K,0))=0, "",INDEX(지갑!$H:$H,MATCH(A1622&amp;B1622&amp;C1622&amp;D1622&amp;E1622&amp;F1622&amp;H1622,지갑!$K:$K,0)))</f>
        <v>#N/A</v>
      </c>
      <c r="K1622" s="6" t="s">
        <v>3121</v>
      </c>
      <c r="L1622" s="6" t="s">
        <v>11</v>
      </c>
      <c r="M1622" s="9">
        <v>387.56</v>
      </c>
      <c r="N1622" s="6" t="s">
        <v>199</v>
      </c>
      <c r="P1622" s="6" t="str">
        <f>IF(ISBLANK(N1622)=FALSE,IF(ISERROR(INDEX(지갑!$B$2:$B$1048576,MATCH($N1622&amp;O1622,지갑!$J$2:$J$1048576,0))) = TRUE, "", INDEX(지갑!$B$2:$B$1048576,MATCH($N1622&amp;O1622,지갑!$J$2:$J$1048576,0))),"")</f>
        <v>exchange</v>
      </c>
      <c r="Q1622" s="6" t="str">
        <f>IF(ISBLANK(N1622)=FALSE,IF(ISERROR(INDEX(지갑!$C$2:$C$1048576,MATCH($N1622&amp;O1622,지갑!$J$2:$J$1048576,0))) = TRUE, "", INDEX(지갑!$C$2:$C$1048576,MATCH($N1622&amp;O1622,지갑!$J$2:$J$1048576,0))),"")</f>
        <v>FTX</v>
      </c>
      <c r="R1622" s="6" t="str">
        <f>IF(ISBLANK(N1622)=FALSE,IF(ISERROR(INDEX(지갑!$D$2:$D$1048576,MATCH($N1622&amp;O1622,지갑!$J$2:$J$1048576,0))) = TRUE, "", INDEX(지갑!$D$2:$D$1048576,MATCH($N1622&amp;O1622,지갑!$J$2:$J$1048576,0))),"")</f>
        <v>Peertec</v>
      </c>
      <c r="S1622" s="6" t="s">
        <v>3419</v>
      </c>
      <c r="T1622" s="52">
        <v>44564.836805555555</v>
      </c>
      <c r="U1622" s="2" t="str">
        <f t="shared" si="122"/>
        <v>2022-01-03</v>
      </c>
    </row>
    <row r="1623" spans="1:21">
      <c r="A1623" s="5" t="s">
        <v>3</v>
      </c>
      <c r="B1623" s="5" t="s">
        <v>67</v>
      </c>
      <c r="C1623" s="5" t="s">
        <v>24</v>
      </c>
      <c r="D1623" s="2" t="str">
        <f>'(참고) Index'!$E$9</f>
        <v>Main</v>
      </c>
      <c r="E1623" s="5">
        <v>10012</v>
      </c>
      <c r="F1623" s="2" t="str">
        <f t="shared" si="121"/>
        <v>KLAY</v>
      </c>
      <c r="G1623" s="2" t="str">
        <f>IF(INDEX(지갑!$H:$H,MATCH(A1623&amp;B1623&amp;C1623&amp;D1623&amp;E1623&amp;F1623&amp;H1623,지갑!$K:$K,0))=0, "",INDEX(지갑!$H:$H,MATCH(A1623&amp;B1623&amp;C1623&amp;D1623&amp;E1623&amp;F1623&amp;H1623,지갑!$K:$K,0)))</f>
        <v>0x5d6fcf22aa4e4ff8da0abe329392e7c5306d22f3</v>
      </c>
      <c r="K1623" s="6" t="s">
        <v>75</v>
      </c>
      <c r="L1623" s="6" t="s">
        <v>75</v>
      </c>
      <c r="M1623" s="9">
        <v>99.995000000000005</v>
      </c>
      <c r="N1623" s="6" t="s">
        <v>199</v>
      </c>
      <c r="P1623" s="6" t="str">
        <f>IF(ISBLANK(N1623)=FALSE,IF(ISERROR(INDEX(지갑!$B$2:$B$1048576,MATCH($N1623&amp;O1623,지갑!$J$2:$J$1048576,0))) = TRUE, "", INDEX(지갑!$B$2:$B$1048576,MATCH($N1623&amp;O1623,지갑!$J$2:$J$1048576,0))),"")</f>
        <v>exchange</v>
      </c>
      <c r="Q1623" s="6" t="str">
        <f>IF(ISBLANK(N1623)=FALSE,IF(ISERROR(INDEX(지갑!$C$2:$C$1048576,MATCH($N1623&amp;O1623,지갑!$J$2:$J$1048576,0))) = TRUE, "", INDEX(지갑!$C$2:$C$1048576,MATCH($N1623&amp;O1623,지갑!$J$2:$J$1048576,0))),"")</f>
        <v>FTX</v>
      </c>
      <c r="R1623" s="6" t="str">
        <f>IF(ISBLANK(N1623)=FALSE,IF(ISERROR(INDEX(지갑!$D$2:$D$1048576,MATCH($N1623&amp;O1623,지갑!$J$2:$J$1048576,0))) = TRUE, "", INDEX(지갑!$D$2:$D$1048576,MATCH($N1623&amp;O1623,지갑!$J$2:$J$1048576,0))),"")</f>
        <v>Peertec</v>
      </c>
      <c r="S1623" s="6" t="s">
        <v>3420</v>
      </c>
      <c r="T1623" s="52">
        <v>44563.698611111111</v>
      </c>
      <c r="U1623" s="2" t="str">
        <f t="shared" si="122"/>
        <v>2022-01-02</v>
      </c>
    </row>
    <row r="1624" spans="1:21">
      <c r="A1624" s="5" t="s">
        <v>3</v>
      </c>
      <c r="B1624" s="5" t="s">
        <v>67</v>
      </c>
      <c r="C1624" s="5" t="s">
        <v>24</v>
      </c>
      <c r="D1624" s="2" t="str">
        <f>'(참고) Index'!$E$9</f>
        <v>Main</v>
      </c>
      <c r="E1624" s="5">
        <v>10012</v>
      </c>
      <c r="F1624" s="2" t="str">
        <f t="shared" si="121"/>
        <v>BUSD</v>
      </c>
      <c r="G1624" s="2" t="str">
        <f>IF(INDEX(지갑!$H:$H,MATCH(A1624&amp;B1624&amp;C1624&amp;D1624&amp;E1624&amp;F1624&amp;H1624,지갑!$K:$K,0))=0, "",INDEX(지갑!$H:$H,MATCH(A1624&amp;B1624&amp;C1624&amp;D1624&amp;E1624&amp;F1624&amp;H1624,지갑!$K:$K,0)))</f>
        <v/>
      </c>
      <c r="K1624" s="6" t="s">
        <v>167</v>
      </c>
      <c r="L1624" s="6" t="s">
        <v>179</v>
      </c>
      <c r="M1624" s="9">
        <v>1463218</v>
      </c>
      <c r="N1624" s="6" t="s">
        <v>37</v>
      </c>
      <c r="P1624" s="6" t="str">
        <f>IF(ISBLANK(N1624)=FALSE,IF(ISERROR(INDEX(지갑!$B$2:$B$1048576,MATCH($N1624&amp;O1624,지갑!$J$2:$J$1048576,0))) = TRUE, "", INDEX(지갑!$B$2:$B$1048576,MATCH($N1624&amp;O1624,지갑!$J$2:$J$1048576,0))),"")</f>
        <v>exchange</v>
      </c>
      <c r="Q1624" s="6" t="str">
        <f>IF(ISBLANK(N1624)=FALSE,IF(ISERROR(INDEX(지갑!$C$2:$C$1048576,MATCH($N1624&amp;O1624,지갑!$J$2:$J$1048576,0))) = TRUE, "", INDEX(지갑!$C$2:$C$1048576,MATCH($N1624&amp;O1624,지갑!$J$2:$J$1048576,0))),"")</f>
        <v>FTX</v>
      </c>
      <c r="R1624" s="6" t="str">
        <f>IF(ISBLANK(N1624)=FALSE,IF(ISERROR(INDEX(지갑!$D$2:$D$1048576,MATCH($N1624&amp;O1624,지갑!$J$2:$J$1048576,0))) = TRUE, "", INDEX(지갑!$D$2:$D$1048576,MATCH($N1624&amp;O1624,지갑!$J$2:$J$1048576,0))),"")</f>
        <v>BBRICK</v>
      </c>
      <c r="S1624" s="6" t="s">
        <v>2096</v>
      </c>
      <c r="T1624" s="52">
        <v>44561.561805555553</v>
      </c>
      <c r="U1624" s="2" t="str">
        <f t="shared" si="122"/>
        <v>2021-12-31</v>
      </c>
    </row>
    <row r="1625" spans="1:21">
      <c r="A1625" s="5" t="s">
        <v>3</v>
      </c>
      <c r="B1625" s="5" t="s">
        <v>67</v>
      </c>
      <c r="C1625" s="5" t="s">
        <v>24</v>
      </c>
      <c r="D1625" s="2" t="str">
        <f>'(참고) Index'!$E$9</f>
        <v>Main</v>
      </c>
      <c r="E1625" s="5">
        <v>10012</v>
      </c>
      <c r="F1625" s="2" t="str">
        <f t="shared" si="121"/>
        <v>SOL</v>
      </c>
      <c r="G1625" s="2" t="str">
        <f>IF(INDEX(지갑!$H:$H,MATCH(A1625&amp;B1625&amp;C1625&amp;D1625&amp;E1625&amp;F1625&amp;H1625,지갑!$K:$K,0))=0, "",INDEX(지갑!$H:$H,MATCH(A1625&amp;B1625&amp;C1625&amp;D1625&amp;E1625&amp;F1625&amp;H1625,지갑!$K:$K,0)))</f>
        <v>SUZXwKfyPi8U4nMJNvT6b7WgDkaKmHvfVT9uE3yZYjx</v>
      </c>
      <c r="K1625" s="6" t="s">
        <v>401</v>
      </c>
      <c r="L1625" s="6" t="s">
        <v>401</v>
      </c>
      <c r="M1625" s="9">
        <v>1392.35</v>
      </c>
      <c r="N1625" s="6" t="s">
        <v>1404</v>
      </c>
      <c r="P1625" s="6" t="str">
        <f>IF(ISBLANK(N1625)=FALSE,IF(ISERROR(INDEX(지갑!$B$2:$B$1048576,MATCH($N1625&amp;O1625,지갑!$J$2:$J$1048576,0))) = TRUE, "", INDEX(지갑!$B$2:$B$1048576,MATCH($N1625&amp;O1625,지갑!$J$2:$J$1048576,0))),"")</f>
        <v>exchange</v>
      </c>
      <c r="Q1625" s="6" t="str">
        <f>IF(ISBLANK(N1625)=FALSE,IF(ISERROR(INDEX(지갑!$C$2:$C$1048576,MATCH($N1625&amp;O1625,지갑!$J$2:$J$1048576,0))) = TRUE, "", INDEX(지갑!$C$2:$C$1048576,MATCH($N1625&amp;O1625,지갑!$J$2:$J$1048576,0))),"")</f>
        <v>FTX</v>
      </c>
      <c r="R1625" s="6" t="str">
        <f>IF(ISBLANK(N1625)=FALSE,IF(ISERROR(INDEX(지갑!$D$2:$D$1048576,MATCH($N1625&amp;O1625,지갑!$J$2:$J$1048576,0))) = TRUE, "", INDEX(지갑!$D$2:$D$1048576,MATCH($N1625&amp;O1625,지갑!$J$2:$J$1048576,0))),"")</f>
        <v>BBRICK</v>
      </c>
      <c r="S1625" s="6" t="s">
        <v>1895</v>
      </c>
      <c r="T1625" s="52">
        <v>44561.456250000003</v>
      </c>
      <c r="U1625" s="2" t="str">
        <f t="shared" si="122"/>
        <v>2021-12-31</v>
      </c>
    </row>
    <row r="1626" spans="1:21">
      <c r="A1626" s="5" t="s">
        <v>3</v>
      </c>
      <c r="B1626" s="5" t="s">
        <v>67</v>
      </c>
      <c r="C1626" s="5" t="s">
        <v>24</v>
      </c>
      <c r="D1626" s="2" t="str">
        <f>'(참고) Index'!$E$9</f>
        <v>Main</v>
      </c>
      <c r="E1626" s="5">
        <v>10012</v>
      </c>
      <c r="F1626" s="2" t="str">
        <f t="shared" ref="F1626:F1689" si="123">K1626</f>
        <v>BTC</v>
      </c>
      <c r="G1626" s="2" t="str">
        <f>IF(INDEX(지갑!$H:$H,MATCH(A1626&amp;B1626&amp;C1626&amp;D1626&amp;E1626&amp;F1626&amp;H1626,지갑!$K:$K,0))=0, "",INDEX(지갑!$H:$H,MATCH(A1626&amp;B1626&amp;C1626&amp;D1626&amp;E1626&amp;F1626&amp;H1626,지갑!$K:$K,0)))</f>
        <v>19SK9LWSXLdmwPxvjPgvUrdaPhaPS6LaNu</v>
      </c>
      <c r="K1626" s="6" t="s">
        <v>9</v>
      </c>
      <c r="L1626" s="6" t="s">
        <v>9</v>
      </c>
      <c r="M1626" s="9">
        <v>199.99950000000001</v>
      </c>
      <c r="N1626" s="6" t="s">
        <v>25</v>
      </c>
      <c r="P1626" s="6" t="str">
        <f>IF(ISBLANK(N1626)=FALSE,IF(ISERROR(INDEX(지갑!$B$2:$B$1048576,MATCH($N1626&amp;O1626,지갑!$J$2:$J$1048576,0))) = TRUE, "", INDEX(지갑!$B$2:$B$1048576,MATCH($N1626&amp;O1626,지갑!$J$2:$J$1048576,0))),"")</f>
        <v>exchange</v>
      </c>
      <c r="Q1626" s="6" t="str">
        <f>IF(ISBLANK(N1626)=FALSE,IF(ISERROR(INDEX(지갑!$C$2:$C$1048576,MATCH($N1626&amp;O1626,지갑!$J$2:$J$1048576,0))) = TRUE, "", INDEX(지갑!$C$2:$C$1048576,MATCH($N1626&amp;O1626,지갑!$J$2:$J$1048576,0))),"")</f>
        <v>FTX</v>
      </c>
      <c r="R1626" s="6" t="str">
        <f>IF(ISBLANK(N1626)=FALSE,IF(ISERROR(INDEX(지갑!$D$2:$D$1048576,MATCH($N1626&amp;O1626,지갑!$J$2:$J$1048576,0))) = TRUE, "", INDEX(지갑!$D$2:$D$1048576,MATCH($N1626&amp;O1626,지갑!$J$2:$J$1048576,0))),"")</f>
        <v>BBRICK</v>
      </c>
      <c r="S1626" s="6" t="s">
        <v>2056</v>
      </c>
      <c r="T1626" s="52">
        <v>44559.645138888889</v>
      </c>
      <c r="U1626" s="2" t="str">
        <f t="shared" si="122"/>
        <v>2021-12-29</v>
      </c>
    </row>
    <row r="1627" spans="1:21">
      <c r="A1627" s="5" t="s">
        <v>3</v>
      </c>
      <c r="B1627" s="5" t="s">
        <v>67</v>
      </c>
      <c r="C1627" s="5" t="s">
        <v>24</v>
      </c>
      <c r="D1627" s="2" t="str">
        <f>'(참고) Index'!$E$9</f>
        <v>Main</v>
      </c>
      <c r="E1627" s="5">
        <v>10012</v>
      </c>
      <c r="F1627" s="2" t="str">
        <f t="shared" si="123"/>
        <v>XRP</v>
      </c>
      <c r="G1627" s="2" t="str">
        <f>IF(INDEX(지갑!$H:$H,MATCH(A1627&amp;B1627&amp;C1627&amp;D1627&amp;E1627&amp;F1627&amp;H1627,지갑!$K:$K,0))=0, "",INDEX(지갑!$H:$H,MATCH(A1627&amp;B1627&amp;C1627&amp;D1627&amp;E1627&amp;F1627&amp;H1627,지갑!$K:$K,0)))</f>
        <v>rEb8TK3gBgk5auZkwc6sHnwrGVJH8DuaLh</v>
      </c>
      <c r="H1627" s="5">
        <v>105711647</v>
      </c>
      <c r="K1627" s="6" t="s">
        <v>10</v>
      </c>
      <c r="L1627" s="6" t="s">
        <v>179</v>
      </c>
      <c r="M1627" s="9">
        <v>12799999.699999999</v>
      </c>
      <c r="N1627" s="6" t="s">
        <v>199</v>
      </c>
      <c r="P1627" s="6" t="str">
        <f>IF(ISBLANK(N1627)=FALSE,IF(ISERROR(INDEX(지갑!$B$2:$B$1048576,MATCH($N1627&amp;O1627,지갑!$J$2:$J$1048576,0))) = TRUE, "", INDEX(지갑!$B$2:$B$1048576,MATCH($N1627&amp;O1627,지갑!$J$2:$J$1048576,0))),"")</f>
        <v>exchange</v>
      </c>
      <c r="Q1627" s="6" t="str">
        <f>IF(ISBLANK(N1627)=FALSE,IF(ISERROR(INDEX(지갑!$C$2:$C$1048576,MATCH($N1627&amp;O1627,지갑!$J$2:$J$1048576,0))) = TRUE, "", INDEX(지갑!$C$2:$C$1048576,MATCH($N1627&amp;O1627,지갑!$J$2:$J$1048576,0))),"")</f>
        <v>FTX</v>
      </c>
      <c r="R1627" s="6" t="str">
        <f>IF(ISBLANK(N1627)=FALSE,IF(ISERROR(INDEX(지갑!$D$2:$D$1048576,MATCH($N1627&amp;O1627,지갑!$J$2:$J$1048576,0))) = TRUE, "", INDEX(지갑!$D$2:$D$1048576,MATCH($N1627&amp;O1627,지갑!$J$2:$J$1048576,0))),"")</f>
        <v>Peertec</v>
      </c>
      <c r="S1627" s="6" t="s">
        <v>3421</v>
      </c>
      <c r="T1627" s="52">
        <v>44559.633333333331</v>
      </c>
      <c r="U1627" s="2" t="str">
        <f t="shared" si="122"/>
        <v>2021-12-29</v>
      </c>
    </row>
    <row r="1628" spans="1:21">
      <c r="A1628" s="5" t="s">
        <v>3</v>
      </c>
      <c r="B1628" s="5" t="s">
        <v>67</v>
      </c>
      <c r="C1628" s="5" t="s">
        <v>24</v>
      </c>
      <c r="D1628" s="2" t="str">
        <f>'(참고) Index'!$E$9</f>
        <v>Main</v>
      </c>
      <c r="E1628" s="5">
        <v>10012</v>
      </c>
      <c r="F1628" s="2" t="str">
        <f t="shared" si="123"/>
        <v>XRP</v>
      </c>
      <c r="G1628" s="2" t="str">
        <f>IF(INDEX(지갑!$H:$H,MATCH(A1628&amp;B1628&amp;C1628&amp;D1628&amp;E1628&amp;F1628&amp;H1628,지갑!$K:$K,0))=0, "",INDEX(지갑!$H:$H,MATCH(A1628&amp;B1628&amp;C1628&amp;D1628&amp;E1628&amp;F1628&amp;H1628,지갑!$K:$K,0)))</f>
        <v>rEb8TK3gBgk5auZkwc6sHnwrGVJH8DuaLh</v>
      </c>
      <c r="H1628" s="5">
        <v>105711647</v>
      </c>
      <c r="K1628" s="6" t="s">
        <v>10</v>
      </c>
      <c r="L1628" s="6" t="s">
        <v>179</v>
      </c>
      <c r="M1628" s="9">
        <v>14999999.699999999</v>
      </c>
      <c r="N1628" s="6" t="s">
        <v>199</v>
      </c>
      <c r="P1628" s="6" t="str">
        <f>IF(ISBLANK(N1628)=FALSE,IF(ISERROR(INDEX(지갑!$B$2:$B$1048576,MATCH($N1628&amp;O1628,지갑!$J$2:$J$1048576,0))) = TRUE, "", INDEX(지갑!$B$2:$B$1048576,MATCH($N1628&amp;O1628,지갑!$J$2:$J$1048576,0))),"")</f>
        <v>exchange</v>
      </c>
      <c r="Q1628" s="6" t="str">
        <f>IF(ISBLANK(N1628)=FALSE,IF(ISERROR(INDEX(지갑!$C$2:$C$1048576,MATCH($N1628&amp;O1628,지갑!$J$2:$J$1048576,0))) = TRUE, "", INDEX(지갑!$C$2:$C$1048576,MATCH($N1628&amp;O1628,지갑!$J$2:$J$1048576,0))),"")</f>
        <v>FTX</v>
      </c>
      <c r="R1628" s="6" t="str">
        <f>IF(ISBLANK(N1628)=FALSE,IF(ISERROR(INDEX(지갑!$D$2:$D$1048576,MATCH($N1628&amp;O1628,지갑!$J$2:$J$1048576,0))) = TRUE, "", INDEX(지갑!$D$2:$D$1048576,MATCH($N1628&amp;O1628,지갑!$J$2:$J$1048576,0))),"")</f>
        <v>Peertec</v>
      </c>
      <c r="S1628" s="6" t="s">
        <v>3422</v>
      </c>
      <c r="T1628" s="52">
        <v>44559.521527777775</v>
      </c>
      <c r="U1628" s="2" t="str">
        <f t="shared" si="122"/>
        <v>2021-12-29</v>
      </c>
    </row>
    <row r="1629" spans="1:21">
      <c r="A1629" s="5" t="s">
        <v>3</v>
      </c>
      <c r="B1629" s="5" t="s">
        <v>67</v>
      </c>
      <c r="C1629" s="5" t="s">
        <v>24</v>
      </c>
      <c r="D1629" s="2" t="str">
        <f>'(참고) Index'!$E$9</f>
        <v>Main</v>
      </c>
      <c r="E1629" s="5">
        <v>10012</v>
      </c>
      <c r="F1629" s="2" t="str">
        <f t="shared" si="123"/>
        <v>BTC</v>
      </c>
      <c r="G1629" s="2" t="str">
        <f>IF(INDEX(지갑!$H:$H,MATCH(A1629&amp;B1629&amp;C1629&amp;D1629&amp;E1629&amp;F1629&amp;H1629,지갑!$K:$K,0))=0, "",INDEX(지갑!$H:$H,MATCH(A1629&amp;B1629&amp;C1629&amp;D1629&amp;E1629&amp;F1629&amp;H1629,지갑!$K:$K,0)))</f>
        <v>19SK9LWSXLdmwPxvjPgvUrdaPhaPS6LaNu</v>
      </c>
      <c r="K1629" s="6" t="s">
        <v>9</v>
      </c>
      <c r="L1629" s="6" t="s">
        <v>9</v>
      </c>
      <c r="M1629" s="9">
        <v>99.999499999999998</v>
      </c>
      <c r="N1629" s="6" t="s">
        <v>25</v>
      </c>
      <c r="P1629" s="6" t="str">
        <f>IF(ISBLANK(N1629)=FALSE,IF(ISERROR(INDEX(지갑!$B$2:$B$1048576,MATCH($N1629&amp;O1629,지갑!$J$2:$J$1048576,0))) = TRUE, "", INDEX(지갑!$B$2:$B$1048576,MATCH($N1629&amp;O1629,지갑!$J$2:$J$1048576,0))),"")</f>
        <v>exchange</v>
      </c>
      <c r="Q1629" s="6" t="str">
        <f>IF(ISBLANK(N1629)=FALSE,IF(ISERROR(INDEX(지갑!$C$2:$C$1048576,MATCH($N1629&amp;O1629,지갑!$J$2:$J$1048576,0))) = TRUE, "", INDEX(지갑!$C$2:$C$1048576,MATCH($N1629&amp;O1629,지갑!$J$2:$J$1048576,0))),"")</f>
        <v>FTX</v>
      </c>
      <c r="R1629" s="6" t="str">
        <f>IF(ISBLANK(N1629)=FALSE,IF(ISERROR(INDEX(지갑!$D$2:$D$1048576,MATCH($N1629&amp;O1629,지갑!$J$2:$J$1048576,0))) = TRUE, "", INDEX(지갑!$D$2:$D$1048576,MATCH($N1629&amp;O1629,지갑!$J$2:$J$1048576,0))),"")</f>
        <v>BBRICK</v>
      </c>
      <c r="S1629" s="6" t="s">
        <v>2057</v>
      </c>
      <c r="T1629" s="52">
        <v>44559.479861111111</v>
      </c>
      <c r="U1629" s="2" t="str">
        <f t="shared" si="122"/>
        <v>2021-12-29</v>
      </c>
    </row>
    <row r="1630" spans="1:21">
      <c r="A1630" s="5" t="s">
        <v>3</v>
      </c>
      <c r="B1630" s="5" t="s">
        <v>67</v>
      </c>
      <c r="C1630" s="5" t="s">
        <v>24</v>
      </c>
      <c r="D1630" s="2" t="str">
        <f>'(참고) Index'!$E$9</f>
        <v>Main</v>
      </c>
      <c r="E1630" s="5">
        <v>10012</v>
      </c>
      <c r="F1630" s="2" t="str">
        <f t="shared" si="123"/>
        <v>BCH</v>
      </c>
      <c r="G1630" s="2" t="e">
        <f>IF(INDEX(지갑!$H:$H,MATCH(A1630&amp;B1630&amp;C1630&amp;D1630&amp;E1630&amp;F1630&amp;H1630,지갑!$K:$K,0))=0, "",INDEX(지갑!$H:$H,MATCH(A1630&amp;B1630&amp;C1630&amp;D1630&amp;E1630&amp;F1630&amp;H1630,지갑!$K:$K,0)))</f>
        <v>#N/A</v>
      </c>
      <c r="K1630" s="6" t="s">
        <v>81</v>
      </c>
      <c r="L1630" s="6" t="s">
        <v>179</v>
      </c>
      <c r="M1630" s="9">
        <v>9045.6308200000003</v>
      </c>
      <c r="N1630" s="6" t="s">
        <v>199</v>
      </c>
      <c r="P1630" s="6" t="str">
        <f>IF(ISBLANK(N1630)=FALSE,IF(ISERROR(INDEX(지갑!$B$2:$B$1048576,MATCH($N1630&amp;O1630,지갑!$J$2:$J$1048576,0))) = TRUE, "", INDEX(지갑!$B$2:$B$1048576,MATCH($N1630&amp;O1630,지갑!$J$2:$J$1048576,0))),"")</f>
        <v>exchange</v>
      </c>
      <c r="Q1630" s="6" t="str">
        <f>IF(ISBLANK(N1630)=FALSE,IF(ISERROR(INDEX(지갑!$C$2:$C$1048576,MATCH($N1630&amp;O1630,지갑!$J$2:$J$1048576,0))) = TRUE, "", INDEX(지갑!$C$2:$C$1048576,MATCH($N1630&amp;O1630,지갑!$J$2:$J$1048576,0))),"")</f>
        <v>FTX</v>
      </c>
      <c r="R1630" s="6" t="str">
        <f>IF(ISBLANK(N1630)=FALSE,IF(ISERROR(INDEX(지갑!$D$2:$D$1048576,MATCH($N1630&amp;O1630,지갑!$J$2:$J$1048576,0))) = TRUE, "", INDEX(지갑!$D$2:$D$1048576,MATCH($N1630&amp;O1630,지갑!$J$2:$J$1048576,0))),"")</f>
        <v>Peertec</v>
      </c>
      <c r="S1630" s="6" t="s">
        <v>3423</v>
      </c>
      <c r="T1630" s="52">
        <v>44558.949305555558</v>
      </c>
      <c r="U1630" s="2" t="str">
        <f t="shared" si="122"/>
        <v>2021-12-28</v>
      </c>
    </row>
    <row r="1631" spans="1:21">
      <c r="A1631" s="5" t="s">
        <v>3</v>
      </c>
      <c r="B1631" s="5" t="s">
        <v>67</v>
      </c>
      <c r="C1631" s="5" t="s">
        <v>24</v>
      </c>
      <c r="D1631" s="2" t="str">
        <f>'(참고) Index'!$E$9</f>
        <v>Main</v>
      </c>
      <c r="E1631" s="5">
        <v>10012</v>
      </c>
      <c r="F1631" s="2" t="str">
        <f t="shared" si="123"/>
        <v>WBTC</v>
      </c>
      <c r="G1631" s="2" t="e">
        <f>IF(INDEX(지갑!$H:$H,MATCH(A1631&amp;B1631&amp;C1631&amp;D1631&amp;E1631&amp;F1631&amp;H1631,지갑!$K:$K,0))=0, "",INDEX(지갑!$H:$H,MATCH(A1631&amp;B1631&amp;C1631&amp;D1631&amp;E1631&amp;F1631&amp;H1631,지갑!$K:$K,0)))</f>
        <v>#N/A</v>
      </c>
      <c r="K1631" s="6" t="s">
        <v>414</v>
      </c>
      <c r="L1631" s="6" t="s">
        <v>11</v>
      </c>
      <c r="M1631" s="9">
        <v>9.9928693899999992</v>
      </c>
      <c r="N1631" s="6" t="s">
        <v>199</v>
      </c>
      <c r="P1631" s="6" t="str">
        <f>IF(ISBLANK(N1631)=FALSE,IF(ISERROR(INDEX(지갑!$B$2:$B$1048576,MATCH($N1631&amp;O1631,지갑!$J$2:$J$1048576,0))) = TRUE, "", INDEX(지갑!$B$2:$B$1048576,MATCH($N1631&amp;O1631,지갑!$J$2:$J$1048576,0))),"")</f>
        <v>exchange</v>
      </c>
      <c r="Q1631" s="6" t="str">
        <f>IF(ISBLANK(N1631)=FALSE,IF(ISERROR(INDEX(지갑!$C$2:$C$1048576,MATCH($N1631&amp;O1631,지갑!$J$2:$J$1048576,0))) = TRUE, "", INDEX(지갑!$C$2:$C$1048576,MATCH($N1631&amp;O1631,지갑!$J$2:$J$1048576,0))),"")</f>
        <v>FTX</v>
      </c>
      <c r="R1631" s="6" t="str">
        <f>IF(ISBLANK(N1631)=FALSE,IF(ISERROR(INDEX(지갑!$D$2:$D$1048576,MATCH($N1631&amp;O1631,지갑!$J$2:$J$1048576,0))) = TRUE, "", INDEX(지갑!$D$2:$D$1048576,MATCH($N1631&amp;O1631,지갑!$J$2:$J$1048576,0))),"")</f>
        <v>Peertec</v>
      </c>
      <c r="S1631" s="6" t="s">
        <v>3424</v>
      </c>
      <c r="T1631" s="52">
        <v>44558.763194444444</v>
      </c>
      <c r="U1631" s="2" t="str">
        <f t="shared" si="122"/>
        <v>2021-12-28</v>
      </c>
    </row>
    <row r="1632" spans="1:21">
      <c r="A1632" s="5" t="s">
        <v>3</v>
      </c>
      <c r="B1632" s="5" t="s">
        <v>67</v>
      </c>
      <c r="C1632" s="5" t="s">
        <v>24</v>
      </c>
      <c r="D1632" s="2" t="str">
        <f>'(참고) Index'!$E$9</f>
        <v>Main</v>
      </c>
      <c r="E1632" s="5">
        <v>10012</v>
      </c>
      <c r="F1632" s="2" t="str">
        <f t="shared" si="123"/>
        <v>MATIC</v>
      </c>
      <c r="G1632" s="2" t="e">
        <f>IF(INDEX(지갑!$H:$H,MATCH(A1632&amp;B1632&amp;C1632&amp;D1632&amp;E1632&amp;F1632&amp;H1632,지갑!$K:$K,0))=0, "",INDEX(지갑!$H:$H,MATCH(A1632&amp;B1632&amp;C1632&amp;D1632&amp;E1632&amp;F1632&amp;H1632,지갑!$K:$K,0)))</f>
        <v>#N/A</v>
      </c>
      <c r="K1632" s="6" t="s">
        <v>103</v>
      </c>
      <c r="L1632" s="6" t="s">
        <v>179</v>
      </c>
      <c r="M1632" s="9">
        <v>2020143.88</v>
      </c>
      <c r="N1632" s="6" t="s">
        <v>199</v>
      </c>
      <c r="P1632" s="6" t="str">
        <f>IF(ISBLANK(N1632)=FALSE,IF(ISERROR(INDEX(지갑!$B$2:$B$1048576,MATCH($N1632&amp;O1632,지갑!$J$2:$J$1048576,0))) = TRUE, "", INDEX(지갑!$B$2:$B$1048576,MATCH($N1632&amp;O1632,지갑!$J$2:$J$1048576,0))),"")</f>
        <v>exchange</v>
      </c>
      <c r="Q1632" s="6" t="str">
        <f>IF(ISBLANK(N1632)=FALSE,IF(ISERROR(INDEX(지갑!$C$2:$C$1048576,MATCH($N1632&amp;O1632,지갑!$J$2:$J$1048576,0))) = TRUE, "", INDEX(지갑!$C$2:$C$1048576,MATCH($N1632&amp;O1632,지갑!$J$2:$J$1048576,0))),"")</f>
        <v>FTX</v>
      </c>
      <c r="R1632" s="6" t="str">
        <f>IF(ISBLANK(N1632)=FALSE,IF(ISERROR(INDEX(지갑!$D$2:$D$1048576,MATCH($N1632&amp;O1632,지갑!$J$2:$J$1048576,0))) = TRUE, "", INDEX(지갑!$D$2:$D$1048576,MATCH($N1632&amp;O1632,지갑!$J$2:$J$1048576,0))),"")</f>
        <v>Peertec</v>
      </c>
      <c r="S1632" s="6" t="s">
        <v>3425</v>
      </c>
      <c r="T1632" s="52">
        <v>44558.726388888892</v>
      </c>
      <c r="U1632" s="2" t="str">
        <f t="shared" si="122"/>
        <v>2021-12-28</v>
      </c>
    </row>
    <row r="1633" spans="1:21">
      <c r="A1633" s="5" t="s">
        <v>3</v>
      </c>
      <c r="B1633" s="5" t="s">
        <v>67</v>
      </c>
      <c r="C1633" s="5" t="s">
        <v>24</v>
      </c>
      <c r="D1633" s="2" t="str">
        <f>'(참고) Index'!$E$9</f>
        <v>Main</v>
      </c>
      <c r="E1633" s="5">
        <v>10012</v>
      </c>
      <c r="F1633" s="2" t="str">
        <f t="shared" si="123"/>
        <v>ETH</v>
      </c>
      <c r="G1633" s="2" t="str">
        <f>IF(INDEX(지갑!$H:$H,MATCH(A1633&amp;B1633&amp;C1633&amp;D1633&amp;E1633&amp;F1633&amp;H1633,지갑!$K:$K,0))=0, "",INDEX(지갑!$H:$H,MATCH(A1633&amp;B1633&amp;C1633&amp;D1633&amp;E1633&amp;F1633&amp;H1633,지갑!$K:$K,0)))</f>
        <v>0x5d6fcf22aa4e4ff8da0abe329392e7c5306d22f3</v>
      </c>
      <c r="K1633" s="6" t="s">
        <v>11</v>
      </c>
      <c r="L1633" s="6" t="s">
        <v>11</v>
      </c>
      <c r="M1633" s="9">
        <v>4999.9949999999999</v>
      </c>
      <c r="N1633" s="6" t="s">
        <v>199</v>
      </c>
      <c r="P1633" s="6" t="str">
        <f>IF(ISBLANK(N1633)=FALSE,IF(ISERROR(INDEX(지갑!$B$2:$B$1048576,MATCH($N1633&amp;O1633,지갑!$J$2:$J$1048576,0))) = TRUE, "", INDEX(지갑!$B$2:$B$1048576,MATCH($N1633&amp;O1633,지갑!$J$2:$J$1048576,0))),"")</f>
        <v>exchange</v>
      </c>
      <c r="Q1633" s="6" t="str">
        <f>IF(ISBLANK(N1633)=FALSE,IF(ISERROR(INDEX(지갑!$C$2:$C$1048576,MATCH($N1633&amp;O1633,지갑!$J$2:$J$1048576,0))) = TRUE, "", INDEX(지갑!$C$2:$C$1048576,MATCH($N1633&amp;O1633,지갑!$J$2:$J$1048576,0))),"")</f>
        <v>FTX</v>
      </c>
      <c r="R1633" s="6" t="str">
        <f>IF(ISBLANK(N1633)=FALSE,IF(ISERROR(INDEX(지갑!$D$2:$D$1048576,MATCH($N1633&amp;O1633,지갑!$J$2:$J$1048576,0))) = TRUE, "", INDEX(지갑!$D$2:$D$1048576,MATCH($N1633&amp;O1633,지갑!$J$2:$J$1048576,0))),"")</f>
        <v>Peertec</v>
      </c>
      <c r="S1633" s="6" t="s">
        <v>3426</v>
      </c>
      <c r="T1633" s="52">
        <v>44558.690972222219</v>
      </c>
      <c r="U1633" s="2" t="str">
        <f t="shared" si="122"/>
        <v>2021-12-28</v>
      </c>
    </row>
    <row r="1634" spans="1:21">
      <c r="A1634" s="5" t="s">
        <v>3</v>
      </c>
      <c r="B1634" s="5" t="s">
        <v>67</v>
      </c>
      <c r="C1634" s="5" t="s">
        <v>24</v>
      </c>
      <c r="D1634" s="2" t="str">
        <f>'(참고) Index'!$E$9</f>
        <v>Main</v>
      </c>
      <c r="E1634" s="5">
        <v>10012</v>
      </c>
      <c r="F1634" s="2" t="str">
        <f t="shared" si="123"/>
        <v>XRP</v>
      </c>
      <c r="G1634" s="2" t="str">
        <f>IF(INDEX(지갑!$H:$H,MATCH(A1634&amp;B1634&amp;C1634&amp;D1634&amp;E1634&amp;F1634&amp;H1634,지갑!$K:$K,0))=0, "",INDEX(지갑!$H:$H,MATCH(A1634&amp;B1634&amp;C1634&amp;D1634&amp;E1634&amp;F1634&amp;H1634,지갑!$K:$K,0)))</f>
        <v>rEb8TK3gBgk5auZkwc6sHnwrGVJH8DuaLh</v>
      </c>
      <c r="H1634" s="5">
        <v>105711647</v>
      </c>
      <c r="K1634" s="6" t="s">
        <v>10</v>
      </c>
      <c r="L1634" s="6" t="s">
        <v>179</v>
      </c>
      <c r="M1634" s="9">
        <v>41999999.700000003</v>
      </c>
      <c r="N1634" s="6" t="s">
        <v>199</v>
      </c>
      <c r="P1634" s="6" t="str">
        <f>IF(ISBLANK(N1634)=FALSE,IF(ISERROR(INDEX(지갑!$B$2:$B$1048576,MATCH($N1634&amp;O1634,지갑!$J$2:$J$1048576,0))) = TRUE, "", INDEX(지갑!$B$2:$B$1048576,MATCH($N1634&amp;O1634,지갑!$J$2:$J$1048576,0))),"")</f>
        <v>exchange</v>
      </c>
      <c r="Q1634" s="6" t="str">
        <f>IF(ISBLANK(N1634)=FALSE,IF(ISERROR(INDEX(지갑!$C$2:$C$1048576,MATCH($N1634&amp;O1634,지갑!$J$2:$J$1048576,0))) = TRUE, "", INDEX(지갑!$C$2:$C$1048576,MATCH($N1634&amp;O1634,지갑!$J$2:$J$1048576,0))),"")</f>
        <v>FTX</v>
      </c>
      <c r="R1634" s="6" t="str">
        <f>IF(ISBLANK(N1634)=FALSE,IF(ISERROR(INDEX(지갑!$D$2:$D$1048576,MATCH($N1634&amp;O1634,지갑!$J$2:$J$1048576,0))) = TRUE, "", INDEX(지갑!$D$2:$D$1048576,MATCH($N1634&amp;O1634,지갑!$J$2:$J$1048576,0))),"")</f>
        <v>Peertec</v>
      </c>
      <c r="S1634" s="6" t="s">
        <v>3427</v>
      </c>
      <c r="T1634" s="52">
        <v>44558.569444444445</v>
      </c>
      <c r="U1634" s="2" t="str">
        <f t="shared" si="122"/>
        <v>2021-12-28</v>
      </c>
    </row>
    <row r="1635" spans="1:21">
      <c r="A1635" s="5" t="s">
        <v>3</v>
      </c>
      <c r="B1635" s="5" t="s">
        <v>67</v>
      </c>
      <c r="C1635" s="5" t="s">
        <v>24</v>
      </c>
      <c r="D1635" s="2" t="str">
        <f>'(참고) Index'!$E$9</f>
        <v>Main</v>
      </c>
      <c r="E1635" s="5">
        <v>10012</v>
      </c>
      <c r="F1635" s="2" t="str">
        <f t="shared" si="123"/>
        <v>USDT</v>
      </c>
      <c r="G1635" s="2" t="str">
        <f>IF(INDEX(지갑!$H:$H,MATCH(A1635&amp;B1635&amp;C1635&amp;D1635&amp;E1635&amp;F1635&amp;H1635,지갑!$K:$K,0))=0, "",INDEX(지갑!$H:$H,MATCH(A1635&amp;B1635&amp;C1635&amp;D1635&amp;E1635&amp;F1635&amp;H1635,지갑!$K:$K,0)))</f>
        <v/>
      </c>
      <c r="K1635" s="6" t="s">
        <v>13</v>
      </c>
      <c r="L1635" s="6" t="s">
        <v>11</v>
      </c>
      <c r="M1635" s="9">
        <v>3938642.8</v>
      </c>
      <c r="N1635" s="6" t="s">
        <v>199</v>
      </c>
      <c r="P1635" s="6" t="str">
        <f>IF(ISBLANK(N1635)=FALSE,IF(ISERROR(INDEX(지갑!$B$2:$B$1048576,MATCH($N1635&amp;O1635,지갑!$J$2:$J$1048576,0))) = TRUE, "", INDEX(지갑!$B$2:$B$1048576,MATCH($N1635&amp;O1635,지갑!$J$2:$J$1048576,0))),"")</f>
        <v>exchange</v>
      </c>
      <c r="Q1635" s="6" t="str">
        <f>IF(ISBLANK(N1635)=FALSE,IF(ISERROR(INDEX(지갑!$C$2:$C$1048576,MATCH($N1635&amp;O1635,지갑!$J$2:$J$1048576,0))) = TRUE, "", INDEX(지갑!$C$2:$C$1048576,MATCH($N1635&amp;O1635,지갑!$J$2:$J$1048576,0))),"")</f>
        <v>FTX</v>
      </c>
      <c r="R1635" s="6" t="str">
        <f>IF(ISBLANK(N1635)=FALSE,IF(ISERROR(INDEX(지갑!$D$2:$D$1048576,MATCH($N1635&amp;O1635,지갑!$J$2:$J$1048576,0))) = TRUE, "", INDEX(지갑!$D$2:$D$1048576,MATCH($N1635&amp;O1635,지갑!$J$2:$J$1048576,0))),"")</f>
        <v>Peertec</v>
      </c>
      <c r="S1635" s="6" t="s">
        <v>3428</v>
      </c>
      <c r="T1635" s="52">
        <v>44557.8125</v>
      </c>
      <c r="U1635" s="2" t="str">
        <f t="shared" si="122"/>
        <v>2021-12-27</v>
      </c>
    </row>
    <row r="1636" spans="1:21">
      <c r="A1636" s="5" t="s">
        <v>3</v>
      </c>
      <c r="B1636" s="5" t="s">
        <v>67</v>
      </c>
      <c r="C1636" s="5" t="s">
        <v>24</v>
      </c>
      <c r="D1636" s="2" t="str">
        <f>'(참고) Index'!$E$9</f>
        <v>Main</v>
      </c>
      <c r="E1636" s="5">
        <v>10012</v>
      </c>
      <c r="F1636" s="2" t="str">
        <f t="shared" si="123"/>
        <v>MATIC</v>
      </c>
      <c r="G1636" s="2" t="e">
        <f>IF(INDEX(지갑!$H:$H,MATCH(A1636&amp;B1636&amp;C1636&amp;D1636&amp;E1636&amp;F1636&amp;H1636,지갑!$K:$K,0))=0, "",INDEX(지갑!$H:$H,MATCH(A1636&amp;B1636&amp;C1636&amp;D1636&amp;E1636&amp;F1636&amp;H1636,지갑!$K:$K,0)))</f>
        <v>#N/A</v>
      </c>
      <c r="K1636" s="6" t="s">
        <v>103</v>
      </c>
      <c r="L1636" s="6" t="s">
        <v>11</v>
      </c>
      <c r="M1636" s="9">
        <v>999990</v>
      </c>
      <c r="N1636" s="6" t="s">
        <v>352</v>
      </c>
      <c r="P1636" s="6" t="str">
        <f>IF(ISBLANK(N1636)=FALSE,IF(ISERROR(INDEX(지갑!$B$2:$B$1048576,MATCH($N1636&amp;O1636,지갑!$J$2:$J$1048576,0))) = TRUE, "", INDEX(지갑!$B$2:$B$1048576,MATCH($N1636&amp;O1636,지갑!$J$2:$J$1048576,0))),"")</f>
        <v/>
      </c>
      <c r="Q1636" s="6" t="str">
        <f>IF(ISBLANK(N1636)=FALSE,IF(ISERROR(INDEX(지갑!$C$2:$C$1048576,MATCH($N1636&amp;O1636,지갑!$J$2:$J$1048576,0))) = TRUE, "", INDEX(지갑!$C$2:$C$1048576,MATCH($N1636&amp;O1636,지갑!$J$2:$J$1048576,0))),"")</f>
        <v/>
      </c>
      <c r="R1636" s="6" t="str">
        <f>IF(ISBLANK(N1636)=FALSE,IF(ISERROR(INDEX(지갑!$D$2:$D$1048576,MATCH($N1636&amp;O1636,지갑!$J$2:$J$1048576,0))) = TRUE, "", INDEX(지갑!$D$2:$D$1048576,MATCH($N1636&amp;O1636,지갑!$J$2:$J$1048576,0))),"")</f>
        <v/>
      </c>
      <c r="S1636" s="6" t="s">
        <v>3429</v>
      </c>
      <c r="T1636" s="52">
        <v>44557.791666666664</v>
      </c>
      <c r="U1636" s="2" t="str">
        <f t="shared" si="122"/>
        <v>2021-12-27</v>
      </c>
    </row>
    <row r="1637" spans="1:21">
      <c r="A1637" s="5" t="s">
        <v>3</v>
      </c>
      <c r="B1637" s="5" t="s">
        <v>67</v>
      </c>
      <c r="C1637" s="5" t="s">
        <v>24</v>
      </c>
      <c r="D1637" s="2" t="str">
        <f>'(참고) Index'!$E$9</f>
        <v>Main</v>
      </c>
      <c r="E1637" s="5">
        <v>10012</v>
      </c>
      <c r="F1637" s="2" t="str">
        <f t="shared" si="123"/>
        <v>USDT</v>
      </c>
      <c r="G1637" s="2" t="str">
        <f>IF(INDEX(지갑!$H:$H,MATCH(A1637&amp;B1637&amp;C1637&amp;D1637&amp;E1637&amp;F1637&amp;H1637,지갑!$K:$K,0))=0, "",INDEX(지갑!$H:$H,MATCH(A1637&amp;B1637&amp;C1637&amp;D1637&amp;E1637&amp;F1637&amp;H1637,지갑!$K:$K,0)))</f>
        <v/>
      </c>
      <c r="K1637" s="6" t="s">
        <v>13</v>
      </c>
      <c r="L1637" s="6" t="s">
        <v>179</v>
      </c>
      <c r="M1637" s="9">
        <v>2500</v>
      </c>
      <c r="N1637" s="6" t="s">
        <v>3136</v>
      </c>
      <c r="P1637" s="6" t="str">
        <f>IF(ISBLANK(N1637)=FALSE,IF(ISERROR(INDEX(지갑!$B$2:$B$1048576,MATCH($N1637&amp;O1637,지갑!$J$2:$J$1048576,0))) = TRUE, "", INDEX(지갑!$B$2:$B$1048576,MATCH($N1637&amp;O1637,지갑!$J$2:$J$1048576,0))),"")</f>
        <v/>
      </c>
      <c r="Q1637" s="6" t="str">
        <f>IF(ISBLANK(N1637)=FALSE,IF(ISERROR(INDEX(지갑!$C$2:$C$1048576,MATCH($N1637&amp;O1637,지갑!$J$2:$J$1048576,0))) = TRUE, "", INDEX(지갑!$C$2:$C$1048576,MATCH($N1637&amp;O1637,지갑!$J$2:$J$1048576,0))),"")</f>
        <v/>
      </c>
      <c r="R1637" s="6" t="str">
        <f>IF(ISBLANK(N1637)=FALSE,IF(ISERROR(INDEX(지갑!$D$2:$D$1048576,MATCH($N1637&amp;O1637,지갑!$J$2:$J$1048576,0))) = TRUE, "", INDEX(지갑!$D$2:$D$1048576,MATCH($N1637&amp;O1637,지갑!$J$2:$J$1048576,0))),"")</f>
        <v/>
      </c>
      <c r="S1637" s="6" t="s">
        <v>3430</v>
      </c>
      <c r="T1637" s="52">
        <v>44557.782638888886</v>
      </c>
      <c r="U1637" s="2" t="str">
        <f t="shared" si="122"/>
        <v>2021-12-27</v>
      </c>
    </row>
    <row r="1638" spans="1:21">
      <c r="A1638" s="5" t="s">
        <v>3</v>
      </c>
      <c r="B1638" s="5" t="s">
        <v>67</v>
      </c>
      <c r="C1638" s="5" t="s">
        <v>24</v>
      </c>
      <c r="D1638" s="2" t="str">
        <f>'(참고) Index'!$E$9</f>
        <v>Main</v>
      </c>
      <c r="E1638" s="5">
        <v>10012</v>
      </c>
      <c r="F1638" s="2" t="str">
        <f t="shared" si="123"/>
        <v>XRP</v>
      </c>
      <c r="G1638" s="2" t="str">
        <f>IF(INDEX(지갑!$H:$H,MATCH(A1638&amp;B1638&amp;C1638&amp;D1638&amp;E1638&amp;F1638&amp;H1638,지갑!$K:$K,0))=0, "",INDEX(지갑!$H:$H,MATCH(A1638&amp;B1638&amp;C1638&amp;D1638&amp;E1638&amp;F1638&amp;H1638,지갑!$K:$K,0)))</f>
        <v>rEb8TK3gBgk5auZkwc6sHnwrGVJH8DuaLh</v>
      </c>
      <c r="H1638" s="5">
        <v>105711647</v>
      </c>
      <c r="K1638" s="6" t="s">
        <v>10</v>
      </c>
      <c r="L1638" s="6" t="s">
        <v>179</v>
      </c>
      <c r="M1638" s="9">
        <v>1543397.54</v>
      </c>
      <c r="N1638" s="6" t="s">
        <v>199</v>
      </c>
      <c r="P1638" s="6" t="str">
        <f>IF(ISBLANK(N1638)=FALSE,IF(ISERROR(INDEX(지갑!$B$2:$B$1048576,MATCH($N1638&amp;O1638,지갑!$J$2:$J$1048576,0))) = TRUE, "", INDEX(지갑!$B$2:$B$1048576,MATCH($N1638&amp;O1638,지갑!$J$2:$J$1048576,0))),"")</f>
        <v>exchange</v>
      </c>
      <c r="Q1638" s="6" t="str">
        <f>IF(ISBLANK(N1638)=FALSE,IF(ISERROR(INDEX(지갑!$C$2:$C$1048576,MATCH($N1638&amp;O1638,지갑!$J$2:$J$1048576,0))) = TRUE, "", INDEX(지갑!$C$2:$C$1048576,MATCH($N1638&amp;O1638,지갑!$J$2:$J$1048576,0))),"")</f>
        <v>FTX</v>
      </c>
      <c r="R1638" s="6" t="str">
        <f>IF(ISBLANK(N1638)=FALSE,IF(ISERROR(INDEX(지갑!$D$2:$D$1048576,MATCH($N1638&amp;O1638,지갑!$J$2:$J$1048576,0))) = TRUE, "", INDEX(지갑!$D$2:$D$1048576,MATCH($N1638&amp;O1638,지갑!$J$2:$J$1048576,0))),"")</f>
        <v>Peertec</v>
      </c>
      <c r="S1638" s="6" t="s">
        <v>3431</v>
      </c>
      <c r="T1638" s="52">
        <v>44557.77847222222</v>
      </c>
      <c r="U1638" s="2" t="str">
        <f t="shared" si="122"/>
        <v>2021-12-27</v>
      </c>
    </row>
    <row r="1639" spans="1:21">
      <c r="A1639" s="5" t="s">
        <v>3</v>
      </c>
      <c r="B1639" s="5" t="s">
        <v>67</v>
      </c>
      <c r="C1639" s="5" t="s">
        <v>24</v>
      </c>
      <c r="D1639" s="2" t="str">
        <f>'(참고) Index'!$E$9</f>
        <v>Main</v>
      </c>
      <c r="E1639" s="5">
        <v>10012</v>
      </c>
      <c r="F1639" s="2" t="str">
        <f t="shared" si="123"/>
        <v>ETH</v>
      </c>
      <c r="G1639" s="2" t="str">
        <f>IF(INDEX(지갑!$H:$H,MATCH(A1639&amp;B1639&amp;C1639&amp;D1639&amp;E1639&amp;F1639&amp;H1639,지갑!$K:$K,0))=0, "",INDEX(지갑!$H:$H,MATCH(A1639&amp;B1639&amp;C1639&amp;D1639&amp;E1639&amp;F1639&amp;H1639,지갑!$K:$K,0)))</f>
        <v>0x5d6fcf22aa4e4ff8da0abe329392e7c5306d22f3</v>
      </c>
      <c r="K1639" s="6" t="s">
        <v>11</v>
      </c>
      <c r="L1639" s="6" t="s">
        <v>11</v>
      </c>
      <c r="M1639" s="9">
        <v>4999.9949999999999</v>
      </c>
      <c r="N1639" s="6" t="s">
        <v>199</v>
      </c>
      <c r="P1639" s="6" t="str">
        <f>IF(ISBLANK(N1639)=FALSE,IF(ISERROR(INDEX(지갑!$B$2:$B$1048576,MATCH($N1639&amp;O1639,지갑!$J$2:$J$1048576,0))) = TRUE, "", INDEX(지갑!$B$2:$B$1048576,MATCH($N1639&amp;O1639,지갑!$J$2:$J$1048576,0))),"")</f>
        <v>exchange</v>
      </c>
      <c r="Q1639" s="6" t="str">
        <f>IF(ISBLANK(N1639)=FALSE,IF(ISERROR(INDEX(지갑!$C$2:$C$1048576,MATCH($N1639&amp;O1639,지갑!$J$2:$J$1048576,0))) = TRUE, "", INDEX(지갑!$C$2:$C$1048576,MATCH($N1639&amp;O1639,지갑!$J$2:$J$1048576,0))),"")</f>
        <v>FTX</v>
      </c>
      <c r="R1639" s="6" t="str">
        <f>IF(ISBLANK(N1639)=FALSE,IF(ISERROR(INDEX(지갑!$D$2:$D$1048576,MATCH($N1639&amp;O1639,지갑!$J$2:$J$1048576,0))) = TRUE, "", INDEX(지갑!$D$2:$D$1048576,MATCH($N1639&amp;O1639,지갑!$J$2:$J$1048576,0))),"")</f>
        <v>Peertec</v>
      </c>
      <c r="S1639" s="6" t="s">
        <v>3432</v>
      </c>
      <c r="T1639" s="52">
        <v>44557.746527777781</v>
      </c>
      <c r="U1639" s="2" t="str">
        <f t="shared" si="122"/>
        <v>2021-12-27</v>
      </c>
    </row>
    <row r="1640" spans="1:21">
      <c r="A1640" s="5" t="s">
        <v>3</v>
      </c>
      <c r="B1640" s="5" t="s">
        <v>67</v>
      </c>
      <c r="C1640" s="5" t="s">
        <v>24</v>
      </c>
      <c r="D1640" s="2" t="str">
        <f>'(참고) Index'!$E$9</f>
        <v>Main</v>
      </c>
      <c r="E1640" s="5">
        <v>10012</v>
      </c>
      <c r="F1640" s="2" t="str">
        <f t="shared" si="123"/>
        <v>BTC</v>
      </c>
      <c r="G1640" s="2" t="str">
        <f>IF(INDEX(지갑!$H:$H,MATCH(A1640&amp;B1640&amp;C1640&amp;D1640&amp;E1640&amp;F1640&amp;H1640,지갑!$K:$K,0))=0, "",INDEX(지갑!$H:$H,MATCH(A1640&amp;B1640&amp;C1640&amp;D1640&amp;E1640&amp;F1640&amp;H1640,지갑!$K:$K,0)))</f>
        <v>19SK9LWSXLdmwPxvjPgvUrdaPhaPS6LaNu</v>
      </c>
      <c r="K1640" s="6" t="s">
        <v>9</v>
      </c>
      <c r="L1640" s="6" t="s">
        <v>179</v>
      </c>
      <c r="M1640" s="9">
        <v>409.99999500000001</v>
      </c>
      <c r="N1640" s="6" t="s">
        <v>199</v>
      </c>
      <c r="P1640" s="6" t="str">
        <f>IF(ISBLANK(N1640)=FALSE,IF(ISERROR(INDEX(지갑!$B$2:$B$1048576,MATCH($N1640&amp;O1640,지갑!$J$2:$J$1048576,0))) = TRUE, "", INDEX(지갑!$B$2:$B$1048576,MATCH($N1640&amp;O1640,지갑!$J$2:$J$1048576,0))),"")</f>
        <v>exchange</v>
      </c>
      <c r="Q1640" s="6" t="str">
        <f>IF(ISBLANK(N1640)=FALSE,IF(ISERROR(INDEX(지갑!$C$2:$C$1048576,MATCH($N1640&amp;O1640,지갑!$J$2:$J$1048576,0))) = TRUE, "", INDEX(지갑!$C$2:$C$1048576,MATCH($N1640&amp;O1640,지갑!$J$2:$J$1048576,0))),"")</f>
        <v>FTX</v>
      </c>
      <c r="R1640" s="6" t="str">
        <f>IF(ISBLANK(N1640)=FALSE,IF(ISERROR(INDEX(지갑!$D$2:$D$1048576,MATCH($N1640&amp;O1640,지갑!$J$2:$J$1048576,0))) = TRUE, "", INDEX(지갑!$D$2:$D$1048576,MATCH($N1640&amp;O1640,지갑!$J$2:$J$1048576,0))),"")</f>
        <v>Peertec</v>
      </c>
      <c r="S1640" s="6" t="s">
        <v>3433</v>
      </c>
      <c r="T1640" s="52">
        <v>44557.704861111109</v>
      </c>
      <c r="U1640" s="2" t="str">
        <f t="shared" si="122"/>
        <v>2021-12-27</v>
      </c>
    </row>
    <row r="1641" spans="1:21">
      <c r="A1641" s="5" t="s">
        <v>3</v>
      </c>
      <c r="B1641" s="5" t="s">
        <v>67</v>
      </c>
      <c r="C1641" s="5" t="s">
        <v>24</v>
      </c>
      <c r="D1641" s="2" t="str">
        <f>'(참고) Index'!$E$9</f>
        <v>Main</v>
      </c>
      <c r="E1641" s="5">
        <v>10012</v>
      </c>
      <c r="F1641" s="2" t="str">
        <f t="shared" si="123"/>
        <v>ETH</v>
      </c>
      <c r="G1641" s="2" t="str">
        <f>IF(INDEX(지갑!$H:$H,MATCH(A1641&amp;B1641&amp;C1641&amp;D1641&amp;E1641&amp;F1641&amp;H1641,지갑!$K:$K,0))=0, "",INDEX(지갑!$H:$H,MATCH(A1641&amp;B1641&amp;C1641&amp;D1641&amp;E1641&amp;F1641&amp;H1641,지갑!$K:$K,0)))</f>
        <v>0x5d6fcf22aa4e4ff8da0abe329392e7c5306d22f3</v>
      </c>
      <c r="K1641" s="6" t="s">
        <v>11</v>
      </c>
      <c r="L1641" s="6" t="s">
        <v>11</v>
      </c>
      <c r="M1641" s="9">
        <v>679.995</v>
      </c>
      <c r="N1641" s="6" t="s">
        <v>199</v>
      </c>
      <c r="P1641" s="6" t="str">
        <f>IF(ISBLANK(N1641)=FALSE,IF(ISERROR(INDEX(지갑!$B$2:$B$1048576,MATCH($N1641&amp;O1641,지갑!$J$2:$J$1048576,0))) = TRUE, "", INDEX(지갑!$B$2:$B$1048576,MATCH($N1641&amp;O1641,지갑!$J$2:$J$1048576,0))),"")</f>
        <v>exchange</v>
      </c>
      <c r="Q1641" s="6" t="str">
        <f>IF(ISBLANK(N1641)=FALSE,IF(ISERROR(INDEX(지갑!$C$2:$C$1048576,MATCH($N1641&amp;O1641,지갑!$J$2:$J$1048576,0))) = TRUE, "", INDEX(지갑!$C$2:$C$1048576,MATCH($N1641&amp;O1641,지갑!$J$2:$J$1048576,0))),"")</f>
        <v>FTX</v>
      </c>
      <c r="R1641" s="6" t="str">
        <f>IF(ISBLANK(N1641)=FALSE,IF(ISERROR(INDEX(지갑!$D$2:$D$1048576,MATCH($N1641&amp;O1641,지갑!$J$2:$J$1048576,0))) = TRUE, "", INDEX(지갑!$D$2:$D$1048576,MATCH($N1641&amp;O1641,지갑!$J$2:$J$1048576,0))),"")</f>
        <v>Peertec</v>
      </c>
      <c r="S1641" s="6" t="s">
        <v>3434</v>
      </c>
      <c r="T1641" s="52">
        <v>44557.67083333333</v>
      </c>
      <c r="U1641" s="2" t="str">
        <f t="shared" si="122"/>
        <v>2021-12-27</v>
      </c>
    </row>
    <row r="1642" spans="1:21">
      <c r="A1642" s="5" t="s">
        <v>3</v>
      </c>
      <c r="B1642" s="5" t="s">
        <v>67</v>
      </c>
      <c r="C1642" s="5" t="s">
        <v>24</v>
      </c>
      <c r="D1642" s="2" t="str">
        <f>'(참고) Index'!$E$9</f>
        <v>Main</v>
      </c>
      <c r="E1642" s="5">
        <v>10012</v>
      </c>
      <c r="F1642" s="2" t="str">
        <f t="shared" si="123"/>
        <v>ETH</v>
      </c>
      <c r="G1642" s="2" t="str">
        <f>IF(INDEX(지갑!$H:$H,MATCH(A1642&amp;B1642&amp;C1642&amp;D1642&amp;E1642&amp;F1642&amp;H1642,지갑!$K:$K,0))=0, "",INDEX(지갑!$H:$H,MATCH(A1642&amp;B1642&amp;C1642&amp;D1642&amp;E1642&amp;F1642&amp;H1642,지갑!$K:$K,0)))</f>
        <v>0x5d6fcf22aa4e4ff8da0abe329392e7c5306d22f3</v>
      </c>
      <c r="K1642" s="6" t="s">
        <v>11</v>
      </c>
      <c r="L1642" s="6" t="s">
        <v>11</v>
      </c>
      <c r="M1642" s="9">
        <v>2416.0057999999999</v>
      </c>
      <c r="N1642" s="6" t="s">
        <v>234</v>
      </c>
      <c r="P1642" s="6" t="str">
        <f>IF(ISBLANK(N1642)=FALSE,IF(ISERROR(INDEX(지갑!$B$2:$B$1048576,MATCH($N1642&amp;O1642,지갑!$J$2:$J$1048576,0))) = TRUE, "", INDEX(지갑!$B$2:$B$1048576,MATCH($N1642&amp;O1642,지갑!$J$2:$J$1048576,0))),"")</f>
        <v/>
      </c>
      <c r="Q1642" s="6" t="str">
        <f>IF(ISBLANK(N1642)=FALSE,IF(ISERROR(INDEX(지갑!$C$2:$C$1048576,MATCH($N1642&amp;O1642,지갑!$J$2:$J$1048576,0))) = TRUE, "", INDEX(지갑!$C$2:$C$1048576,MATCH($N1642&amp;O1642,지갑!$J$2:$J$1048576,0))),"")</f>
        <v/>
      </c>
      <c r="R1642" s="6" t="str">
        <f>IF(ISBLANK(N1642)=FALSE,IF(ISERROR(INDEX(지갑!$D$2:$D$1048576,MATCH($N1642&amp;O1642,지갑!$J$2:$J$1048576,0))) = TRUE, "", INDEX(지갑!$D$2:$D$1048576,MATCH($N1642&amp;O1642,지갑!$J$2:$J$1048576,0))),"")</f>
        <v/>
      </c>
      <c r="S1642" s="6" t="s">
        <v>3435</v>
      </c>
      <c r="T1642" s="52">
        <v>44557.661805555559</v>
      </c>
      <c r="U1642" s="2" t="str">
        <f t="shared" si="122"/>
        <v>2021-12-27</v>
      </c>
    </row>
    <row r="1643" spans="1:21">
      <c r="A1643" s="5" t="s">
        <v>3</v>
      </c>
      <c r="B1643" s="5" t="s">
        <v>67</v>
      </c>
      <c r="C1643" s="5" t="s">
        <v>24</v>
      </c>
      <c r="D1643" s="2" t="str">
        <f>'(참고) Index'!$E$9</f>
        <v>Main</v>
      </c>
      <c r="E1643" s="5">
        <v>10012</v>
      </c>
      <c r="F1643" s="2" t="str">
        <f t="shared" si="123"/>
        <v>ETH</v>
      </c>
      <c r="G1643" s="2" t="str">
        <f>IF(INDEX(지갑!$H:$H,MATCH(A1643&amp;B1643&amp;C1643&amp;D1643&amp;E1643&amp;F1643&amp;H1643,지갑!$K:$K,0))=0, "",INDEX(지갑!$H:$H,MATCH(A1643&amp;B1643&amp;C1643&amp;D1643&amp;E1643&amp;F1643&amp;H1643,지갑!$K:$K,0)))</f>
        <v>0x5d6fcf22aa4e4ff8da0abe329392e7c5306d22f3</v>
      </c>
      <c r="K1643" s="6" t="s">
        <v>11</v>
      </c>
      <c r="L1643" s="6" t="s">
        <v>11</v>
      </c>
      <c r="M1643" s="9">
        <v>63.055</v>
      </c>
      <c r="N1643" s="6" t="s">
        <v>296</v>
      </c>
      <c r="P1643" s="6" t="str">
        <f>IF(ISBLANK(N1643)=FALSE,IF(ISERROR(INDEX(지갑!$B$2:$B$1048576,MATCH($N1643&amp;O1643,지갑!$J$2:$J$1048576,0))) = TRUE, "", INDEX(지갑!$B$2:$B$1048576,MATCH($N1643&amp;O1643,지갑!$J$2:$J$1048576,0))),"")</f>
        <v>exchange</v>
      </c>
      <c r="Q1643" s="6" t="str">
        <f>IF(ISBLANK(N1643)=FALSE,IF(ISERROR(INDEX(지갑!$C$2:$C$1048576,MATCH($N1643&amp;O1643,지갑!$J$2:$J$1048576,0))) = TRUE, "", INDEX(지갑!$C$2:$C$1048576,MATCH($N1643&amp;O1643,지갑!$J$2:$J$1048576,0))),"")</f>
        <v>Upbit</v>
      </c>
      <c r="R1643" s="6" t="str">
        <f>IF(ISBLANK(N1643)=FALSE,IF(ISERROR(INDEX(지갑!$D$2:$D$1048576,MATCH($N1643&amp;O1643,지갑!$J$2:$J$1048576,0))) = TRUE, "", INDEX(지갑!$D$2:$D$1048576,MATCH($N1643&amp;O1643,지갑!$J$2:$J$1048576,0))),"")</f>
        <v>용범</v>
      </c>
      <c r="S1643" s="6" t="s">
        <v>2549</v>
      </c>
      <c r="T1643" s="52">
        <v>44557.65625</v>
      </c>
      <c r="U1643" s="2" t="str">
        <f t="shared" si="122"/>
        <v>2021-12-27</v>
      </c>
    </row>
    <row r="1644" spans="1:21">
      <c r="A1644" s="5" t="s">
        <v>3</v>
      </c>
      <c r="B1644" s="5" t="s">
        <v>67</v>
      </c>
      <c r="C1644" s="5" t="s">
        <v>24</v>
      </c>
      <c r="D1644" s="2" t="str">
        <f>'(참고) Index'!$E$9</f>
        <v>Main</v>
      </c>
      <c r="E1644" s="5">
        <v>10012</v>
      </c>
      <c r="F1644" s="2" t="str">
        <f t="shared" si="123"/>
        <v>BTC</v>
      </c>
      <c r="G1644" s="2" t="str">
        <f>IF(INDEX(지갑!$H:$H,MATCH(A1644&amp;B1644&amp;C1644&amp;D1644&amp;E1644&amp;F1644&amp;H1644,지갑!$K:$K,0))=0, "",INDEX(지갑!$H:$H,MATCH(A1644&amp;B1644&amp;C1644&amp;D1644&amp;E1644&amp;F1644&amp;H1644,지갑!$K:$K,0)))</f>
        <v>19SK9LWSXLdmwPxvjPgvUrdaPhaPS6LaNu</v>
      </c>
      <c r="K1644" s="6" t="s">
        <v>9</v>
      </c>
      <c r="L1644" s="6" t="s">
        <v>9</v>
      </c>
      <c r="M1644" s="9">
        <v>9.9550000000000001</v>
      </c>
      <c r="N1644" s="6" t="s">
        <v>280</v>
      </c>
      <c r="P1644" s="6" t="str">
        <f>IF(ISBLANK(N1644)=FALSE,IF(ISERROR(INDEX(지갑!$B$2:$B$1048576,MATCH($N1644&amp;O1644,지갑!$J$2:$J$1048576,0))) = TRUE, "", INDEX(지갑!$B$2:$B$1048576,MATCH($N1644&amp;O1644,지갑!$J$2:$J$1048576,0))),"")</f>
        <v>exchange</v>
      </c>
      <c r="Q1644" s="6" t="str">
        <f>IF(ISBLANK(N1644)=FALSE,IF(ISERROR(INDEX(지갑!$C$2:$C$1048576,MATCH($N1644&amp;O1644,지갑!$J$2:$J$1048576,0))) = TRUE, "", INDEX(지갑!$C$2:$C$1048576,MATCH($N1644&amp;O1644,지갑!$J$2:$J$1048576,0))),"")</f>
        <v>Upbit</v>
      </c>
      <c r="R1644" s="6" t="str">
        <f>IF(ISBLANK(N1644)=FALSE,IF(ISERROR(INDEX(지갑!$D$2:$D$1048576,MATCH($N1644&amp;O1644,지갑!$J$2:$J$1048576,0))) = TRUE, "", INDEX(지갑!$D$2:$D$1048576,MATCH($N1644&amp;O1644,지갑!$J$2:$J$1048576,0))),"")</f>
        <v>용범</v>
      </c>
      <c r="S1644" s="6" t="s">
        <v>2548</v>
      </c>
      <c r="T1644" s="52">
        <v>44557.655555555553</v>
      </c>
      <c r="U1644" s="2" t="str">
        <f t="shared" si="122"/>
        <v>2021-12-27</v>
      </c>
    </row>
    <row r="1645" spans="1:21">
      <c r="A1645" s="5" t="s">
        <v>3</v>
      </c>
      <c r="B1645" s="5" t="s">
        <v>67</v>
      </c>
      <c r="C1645" s="5" t="s">
        <v>24</v>
      </c>
      <c r="D1645" s="2" t="str">
        <f>'(참고) Index'!$E$9</f>
        <v>Main</v>
      </c>
      <c r="E1645" s="5">
        <v>10012</v>
      </c>
      <c r="F1645" s="2" t="str">
        <f t="shared" si="123"/>
        <v>BTC</v>
      </c>
      <c r="G1645" s="2" t="str">
        <f>IF(INDEX(지갑!$H:$H,MATCH(A1645&amp;B1645&amp;C1645&amp;D1645&amp;E1645&amp;F1645&amp;H1645,지갑!$K:$K,0))=0, "",INDEX(지갑!$H:$H,MATCH(A1645&amp;B1645&amp;C1645&amp;D1645&amp;E1645&amp;F1645&amp;H1645,지갑!$K:$K,0)))</f>
        <v>19SK9LWSXLdmwPxvjPgvUrdaPhaPS6LaNu</v>
      </c>
      <c r="K1645" s="6" t="s">
        <v>9</v>
      </c>
      <c r="L1645" s="6" t="s">
        <v>179</v>
      </c>
      <c r="M1645" s="9">
        <v>99.999994599999994</v>
      </c>
      <c r="N1645" s="6" t="s">
        <v>199</v>
      </c>
      <c r="P1645" s="6" t="str">
        <f>IF(ISBLANK(N1645)=FALSE,IF(ISERROR(INDEX(지갑!$B$2:$B$1048576,MATCH($N1645&amp;O1645,지갑!$J$2:$J$1048576,0))) = TRUE, "", INDEX(지갑!$B$2:$B$1048576,MATCH($N1645&amp;O1645,지갑!$J$2:$J$1048576,0))),"")</f>
        <v>exchange</v>
      </c>
      <c r="Q1645" s="6" t="str">
        <f>IF(ISBLANK(N1645)=FALSE,IF(ISERROR(INDEX(지갑!$C$2:$C$1048576,MATCH($N1645&amp;O1645,지갑!$J$2:$J$1048576,0))) = TRUE, "", INDEX(지갑!$C$2:$C$1048576,MATCH($N1645&amp;O1645,지갑!$J$2:$J$1048576,0))),"")</f>
        <v>FTX</v>
      </c>
      <c r="R1645" s="6" t="str">
        <f>IF(ISBLANK(N1645)=FALSE,IF(ISERROR(INDEX(지갑!$D$2:$D$1048576,MATCH($N1645&amp;O1645,지갑!$J$2:$J$1048576,0))) = TRUE, "", INDEX(지갑!$D$2:$D$1048576,MATCH($N1645&amp;O1645,지갑!$J$2:$J$1048576,0))),"")</f>
        <v>Peertec</v>
      </c>
      <c r="S1645" s="6" t="s">
        <v>3436</v>
      </c>
      <c r="T1645" s="52">
        <v>44557.54791666667</v>
      </c>
      <c r="U1645" s="2" t="str">
        <f t="shared" si="122"/>
        <v>2021-12-27</v>
      </c>
    </row>
    <row r="1646" spans="1:21">
      <c r="A1646" s="5" t="s">
        <v>3</v>
      </c>
      <c r="B1646" s="5" t="s">
        <v>67</v>
      </c>
      <c r="C1646" s="5" t="s">
        <v>24</v>
      </c>
      <c r="D1646" s="2" t="str">
        <f>'(참고) Index'!$E$9</f>
        <v>Main</v>
      </c>
      <c r="E1646" s="5">
        <v>10012</v>
      </c>
      <c r="F1646" s="2" t="str">
        <f t="shared" si="123"/>
        <v>USDT</v>
      </c>
      <c r="G1646" s="2" t="str">
        <f>IF(INDEX(지갑!$H:$H,MATCH(A1646&amp;B1646&amp;C1646&amp;D1646&amp;E1646&amp;F1646&amp;H1646,지갑!$K:$K,0))=0, "",INDEX(지갑!$H:$H,MATCH(A1646&amp;B1646&amp;C1646&amp;D1646&amp;E1646&amp;F1646&amp;H1646,지갑!$K:$K,0)))</f>
        <v/>
      </c>
      <c r="K1646" s="6" t="s">
        <v>13</v>
      </c>
      <c r="L1646" s="6" t="s">
        <v>401</v>
      </c>
      <c r="M1646" s="9">
        <v>2004999</v>
      </c>
      <c r="N1646" s="6" t="s">
        <v>2142</v>
      </c>
      <c r="P1646" s="6" t="str">
        <f>IF(ISBLANK(N1646)=FALSE,IF(ISERROR(INDEX(지갑!$B$2:$B$1048576,MATCH($N1646&amp;O1646,지갑!$J$2:$J$1048576,0))) = TRUE, "", INDEX(지갑!$B$2:$B$1048576,MATCH($N1646&amp;O1646,지갑!$J$2:$J$1048576,0))),"")</f>
        <v>exchange</v>
      </c>
      <c r="Q1646" s="6" t="str">
        <f>IF(ISBLANK(N1646)=FALSE,IF(ISERROR(INDEX(지갑!$C$2:$C$1048576,MATCH($N1646&amp;O1646,지갑!$J$2:$J$1048576,0))) = TRUE, "", INDEX(지갑!$C$2:$C$1048576,MATCH($N1646&amp;O1646,지갑!$J$2:$J$1048576,0))),"")</f>
        <v>FTX</v>
      </c>
      <c r="R1646" s="6" t="str">
        <f>IF(ISBLANK(N1646)=FALSE,IF(ISERROR(INDEX(지갑!$D$2:$D$1048576,MATCH($N1646&amp;O1646,지갑!$J$2:$J$1048576,0))) = TRUE, "", INDEX(지갑!$D$2:$D$1048576,MATCH($N1646&amp;O1646,지갑!$J$2:$J$1048576,0))),"")</f>
        <v>BBRICK</v>
      </c>
      <c r="S1646" s="6" t="s">
        <v>2101</v>
      </c>
      <c r="T1646" s="52">
        <v>44556.790972222225</v>
      </c>
      <c r="U1646" s="2" t="str">
        <f t="shared" si="122"/>
        <v>2021-12-26</v>
      </c>
    </row>
    <row r="1647" spans="1:21">
      <c r="A1647" s="5" t="s">
        <v>3</v>
      </c>
      <c r="B1647" s="5" t="s">
        <v>67</v>
      </c>
      <c r="C1647" s="5" t="s">
        <v>24</v>
      </c>
      <c r="D1647" s="2" t="str">
        <f>'(참고) Index'!$E$9</f>
        <v>Main</v>
      </c>
      <c r="E1647" s="5">
        <v>10012</v>
      </c>
      <c r="F1647" s="2" t="str">
        <f t="shared" si="123"/>
        <v>BTC</v>
      </c>
      <c r="G1647" s="2" t="str">
        <f>IF(INDEX(지갑!$H:$H,MATCH(A1647&amp;B1647&amp;C1647&amp;D1647&amp;E1647&amp;F1647&amp;H1647,지갑!$K:$K,0))=0, "",INDEX(지갑!$H:$H,MATCH(A1647&amp;B1647&amp;C1647&amp;D1647&amp;E1647&amp;F1647&amp;H1647,지갑!$K:$K,0)))</f>
        <v>19SK9LWSXLdmwPxvjPgvUrdaPhaPS6LaNu</v>
      </c>
      <c r="K1647" s="6" t="s">
        <v>9</v>
      </c>
      <c r="L1647" s="6" t="s">
        <v>179</v>
      </c>
      <c r="M1647" s="9">
        <v>54.599994600000002</v>
      </c>
      <c r="N1647" s="6" t="s">
        <v>199</v>
      </c>
      <c r="P1647" s="6" t="str">
        <f>IF(ISBLANK(N1647)=FALSE,IF(ISERROR(INDEX(지갑!$B$2:$B$1048576,MATCH($N1647&amp;O1647,지갑!$J$2:$J$1048576,0))) = TRUE, "", INDEX(지갑!$B$2:$B$1048576,MATCH($N1647&amp;O1647,지갑!$J$2:$J$1048576,0))),"")</f>
        <v>exchange</v>
      </c>
      <c r="Q1647" s="6" t="str">
        <f>IF(ISBLANK(N1647)=FALSE,IF(ISERROR(INDEX(지갑!$C$2:$C$1048576,MATCH($N1647&amp;O1647,지갑!$J$2:$J$1048576,0))) = TRUE, "", INDEX(지갑!$C$2:$C$1048576,MATCH($N1647&amp;O1647,지갑!$J$2:$J$1048576,0))),"")</f>
        <v>FTX</v>
      </c>
      <c r="R1647" s="6" t="str">
        <f>IF(ISBLANK(N1647)=FALSE,IF(ISERROR(INDEX(지갑!$D$2:$D$1048576,MATCH($N1647&amp;O1647,지갑!$J$2:$J$1048576,0))) = TRUE, "", INDEX(지갑!$D$2:$D$1048576,MATCH($N1647&amp;O1647,지갑!$J$2:$J$1048576,0))),"")</f>
        <v>Peertec</v>
      </c>
      <c r="S1647" s="6" t="s">
        <v>3437</v>
      </c>
      <c r="T1647" s="52">
        <v>44554.560416666667</v>
      </c>
      <c r="U1647" s="2" t="str">
        <f t="shared" si="122"/>
        <v>2021-12-24</v>
      </c>
    </row>
    <row r="1648" spans="1:21">
      <c r="A1648" s="5" t="s">
        <v>3</v>
      </c>
      <c r="B1648" s="5" t="s">
        <v>67</v>
      </c>
      <c r="C1648" s="5" t="s">
        <v>24</v>
      </c>
      <c r="D1648" s="2" t="str">
        <f>'(참고) Index'!$E$9</f>
        <v>Main</v>
      </c>
      <c r="E1648" s="5">
        <v>10012</v>
      </c>
      <c r="F1648" s="2" t="str">
        <f t="shared" si="123"/>
        <v>BTC</v>
      </c>
      <c r="G1648" s="2" t="str">
        <f>IF(INDEX(지갑!$H:$H,MATCH(A1648&amp;B1648&amp;C1648&amp;D1648&amp;E1648&amp;F1648&amp;H1648,지갑!$K:$K,0))=0, "",INDEX(지갑!$H:$H,MATCH(A1648&amp;B1648&amp;C1648&amp;D1648&amp;E1648&amp;F1648&amp;H1648,지갑!$K:$K,0)))</f>
        <v>19SK9LWSXLdmwPxvjPgvUrdaPhaPS6LaNu</v>
      </c>
      <c r="K1648" s="6" t="s">
        <v>9</v>
      </c>
      <c r="L1648" s="6" t="s">
        <v>9</v>
      </c>
      <c r="M1648" s="9">
        <v>16</v>
      </c>
      <c r="N1648" s="6" t="s">
        <v>367</v>
      </c>
      <c r="P1648" s="6" t="str">
        <f>IF(ISBLANK(N1648)=FALSE,IF(ISERROR(INDEX(지갑!$B$2:$B$1048576,MATCH($N1648&amp;O1648,지갑!$J$2:$J$1048576,0))) = TRUE, "", INDEX(지갑!$B$2:$B$1048576,MATCH($N1648&amp;O1648,지갑!$J$2:$J$1048576,0))),"")</f>
        <v/>
      </c>
      <c r="Q1648" s="6" t="str">
        <f>IF(ISBLANK(N1648)=FALSE,IF(ISERROR(INDEX(지갑!$C$2:$C$1048576,MATCH($N1648&amp;O1648,지갑!$J$2:$J$1048576,0))) = TRUE, "", INDEX(지갑!$C$2:$C$1048576,MATCH($N1648&amp;O1648,지갑!$J$2:$J$1048576,0))),"")</f>
        <v/>
      </c>
      <c r="R1648" s="6" t="str">
        <f>IF(ISBLANK(N1648)=FALSE,IF(ISERROR(INDEX(지갑!$D$2:$D$1048576,MATCH($N1648&amp;O1648,지갑!$J$2:$J$1048576,0))) = TRUE, "", INDEX(지갑!$D$2:$D$1048576,MATCH($N1648&amp;O1648,지갑!$J$2:$J$1048576,0))),"")</f>
        <v/>
      </c>
      <c r="S1648" s="6" t="s">
        <v>3438</v>
      </c>
      <c r="T1648" s="52">
        <v>44554.55972222222</v>
      </c>
      <c r="U1648" s="2" t="str">
        <f t="shared" si="122"/>
        <v>2021-12-24</v>
      </c>
    </row>
    <row r="1649" spans="1:21">
      <c r="A1649" s="5" t="s">
        <v>3</v>
      </c>
      <c r="B1649" s="5" t="s">
        <v>67</v>
      </c>
      <c r="C1649" s="5" t="s">
        <v>24</v>
      </c>
      <c r="D1649" s="2" t="str">
        <f>'(참고) Index'!$E$9</f>
        <v>Main</v>
      </c>
      <c r="E1649" s="5">
        <v>10012</v>
      </c>
      <c r="F1649" s="2" t="str">
        <f t="shared" si="123"/>
        <v>BTC</v>
      </c>
      <c r="G1649" s="2" t="str">
        <f>IF(INDEX(지갑!$H:$H,MATCH(A1649&amp;B1649&amp;C1649&amp;D1649&amp;E1649&amp;F1649&amp;H1649,지갑!$K:$K,0))=0, "",INDEX(지갑!$H:$H,MATCH(A1649&amp;B1649&amp;C1649&amp;D1649&amp;E1649&amp;F1649&amp;H1649,지갑!$K:$K,0)))</f>
        <v>19SK9LWSXLdmwPxvjPgvUrdaPhaPS6LaNu</v>
      </c>
      <c r="K1649" s="6" t="s">
        <v>9</v>
      </c>
      <c r="L1649" s="6" t="s">
        <v>9</v>
      </c>
      <c r="M1649" s="9">
        <v>0.99950000000000006</v>
      </c>
      <c r="N1649" s="6" t="s">
        <v>280</v>
      </c>
      <c r="P1649" s="6" t="str">
        <f>IF(ISBLANK(N1649)=FALSE,IF(ISERROR(INDEX(지갑!$B$2:$B$1048576,MATCH($N1649&amp;O1649,지갑!$J$2:$J$1048576,0))) = TRUE, "", INDEX(지갑!$B$2:$B$1048576,MATCH($N1649&amp;O1649,지갑!$J$2:$J$1048576,0))),"")</f>
        <v>exchange</v>
      </c>
      <c r="Q1649" s="6" t="str">
        <f>IF(ISBLANK(N1649)=FALSE,IF(ISERROR(INDEX(지갑!$C$2:$C$1048576,MATCH($N1649&amp;O1649,지갑!$J$2:$J$1048576,0))) = TRUE, "", INDEX(지갑!$C$2:$C$1048576,MATCH($N1649&amp;O1649,지갑!$J$2:$J$1048576,0))),"")</f>
        <v>Upbit</v>
      </c>
      <c r="R1649" s="6" t="str">
        <f>IF(ISBLANK(N1649)=FALSE,IF(ISERROR(INDEX(지갑!$D$2:$D$1048576,MATCH($N1649&amp;O1649,지갑!$J$2:$J$1048576,0))) = TRUE, "", INDEX(지갑!$D$2:$D$1048576,MATCH($N1649&amp;O1649,지갑!$J$2:$J$1048576,0))),"")</f>
        <v>용범</v>
      </c>
      <c r="S1649" s="6" t="s">
        <v>2550</v>
      </c>
      <c r="T1649" s="52">
        <v>44554.488888888889</v>
      </c>
      <c r="U1649" s="2" t="str">
        <f t="shared" si="122"/>
        <v>2021-12-24</v>
      </c>
    </row>
    <row r="1650" spans="1:21">
      <c r="A1650" s="5" t="s">
        <v>3</v>
      </c>
      <c r="B1650" s="5" t="s">
        <v>67</v>
      </c>
      <c r="C1650" s="5" t="s">
        <v>24</v>
      </c>
      <c r="D1650" s="2" t="str">
        <f>'(참고) Index'!$E$9</f>
        <v>Main</v>
      </c>
      <c r="E1650" s="5">
        <v>10012</v>
      </c>
      <c r="F1650" s="2" t="str">
        <f t="shared" si="123"/>
        <v>BTC</v>
      </c>
      <c r="G1650" s="2" t="str">
        <f>IF(INDEX(지갑!$H:$H,MATCH(A1650&amp;B1650&amp;C1650&amp;D1650&amp;E1650&amp;F1650&amp;H1650,지갑!$K:$K,0))=0, "",INDEX(지갑!$H:$H,MATCH(A1650&amp;B1650&amp;C1650&amp;D1650&amp;E1650&amp;F1650&amp;H1650,지갑!$K:$K,0)))</f>
        <v>19SK9LWSXLdmwPxvjPgvUrdaPhaPS6LaNu</v>
      </c>
      <c r="K1650" s="6" t="s">
        <v>9</v>
      </c>
      <c r="L1650" s="6" t="s">
        <v>9</v>
      </c>
      <c r="M1650" s="9">
        <v>217.97465</v>
      </c>
      <c r="N1650" s="6" t="s">
        <v>393</v>
      </c>
      <c r="P1650" s="6" t="str">
        <f>IF(ISBLANK(N1650)=FALSE,IF(ISERROR(INDEX(지갑!$B$2:$B$1048576,MATCH($N1650&amp;O1650,지갑!$J$2:$J$1048576,0))) = TRUE, "", INDEX(지갑!$B$2:$B$1048576,MATCH($N1650&amp;O1650,지갑!$J$2:$J$1048576,0))),"")</f>
        <v>exchange</v>
      </c>
      <c r="Q1650" s="6" t="str">
        <f>IF(ISBLANK(N1650)=FALSE,IF(ISERROR(INDEX(지갑!$C$2:$C$1048576,MATCH($N1650&amp;O1650,지갑!$J$2:$J$1048576,0))) = TRUE, "", INDEX(지갑!$C$2:$C$1048576,MATCH($N1650&amp;O1650,지갑!$J$2:$J$1048576,0))),"")</f>
        <v>Gopax</v>
      </c>
      <c r="R1650" s="6" t="str">
        <f>IF(ISBLANK(N1650)=FALSE,IF(ISERROR(INDEX(지갑!$D$2:$D$1048576,MATCH($N1650&amp;O1650,지갑!$J$2:$J$1048576,0))) = TRUE, "", INDEX(지갑!$D$2:$D$1048576,MATCH($N1650&amp;O1650,지갑!$J$2:$J$1048576,0))),"")</f>
        <v>Gopax</v>
      </c>
      <c r="S1650" s="6" t="s">
        <v>3439</v>
      </c>
      <c r="T1650" s="52">
        <v>44553.493055555555</v>
      </c>
      <c r="U1650" s="2" t="str">
        <f t="shared" si="122"/>
        <v>2021-12-23</v>
      </c>
    </row>
    <row r="1651" spans="1:21">
      <c r="A1651" s="5" t="s">
        <v>3</v>
      </c>
      <c r="B1651" s="5" t="s">
        <v>67</v>
      </c>
      <c r="C1651" s="5" t="s">
        <v>24</v>
      </c>
      <c r="D1651" s="2" t="str">
        <f>'(참고) Index'!$E$9</f>
        <v>Main</v>
      </c>
      <c r="E1651" s="5">
        <v>10012</v>
      </c>
      <c r="F1651" s="2" t="str">
        <f t="shared" si="123"/>
        <v>ETH</v>
      </c>
      <c r="G1651" s="2" t="str">
        <f>IF(INDEX(지갑!$H:$H,MATCH(A1651&amp;B1651&amp;C1651&amp;D1651&amp;E1651&amp;F1651&amp;H1651,지갑!$K:$K,0))=0, "",INDEX(지갑!$H:$H,MATCH(A1651&amp;B1651&amp;C1651&amp;D1651&amp;E1651&amp;F1651&amp;H1651,지갑!$K:$K,0)))</f>
        <v>0x5d6fcf22aa4e4ff8da0abe329392e7c5306d22f3</v>
      </c>
      <c r="K1651" s="6" t="s">
        <v>11</v>
      </c>
      <c r="L1651" s="6" t="s">
        <v>179</v>
      </c>
      <c r="M1651" s="9">
        <v>3013.9999299999999</v>
      </c>
      <c r="N1651" s="6" t="s">
        <v>199</v>
      </c>
      <c r="P1651" s="6" t="str">
        <f>IF(ISBLANK(N1651)=FALSE,IF(ISERROR(INDEX(지갑!$B$2:$B$1048576,MATCH($N1651&amp;O1651,지갑!$J$2:$J$1048576,0))) = TRUE, "", INDEX(지갑!$B$2:$B$1048576,MATCH($N1651&amp;O1651,지갑!$J$2:$J$1048576,0))),"")</f>
        <v>exchange</v>
      </c>
      <c r="Q1651" s="6" t="str">
        <f>IF(ISBLANK(N1651)=FALSE,IF(ISERROR(INDEX(지갑!$C$2:$C$1048576,MATCH($N1651&amp;O1651,지갑!$J$2:$J$1048576,0))) = TRUE, "", INDEX(지갑!$C$2:$C$1048576,MATCH($N1651&amp;O1651,지갑!$J$2:$J$1048576,0))),"")</f>
        <v>FTX</v>
      </c>
      <c r="R1651" s="6" t="str">
        <f>IF(ISBLANK(N1651)=FALSE,IF(ISERROR(INDEX(지갑!$D$2:$D$1048576,MATCH($N1651&amp;O1651,지갑!$J$2:$J$1048576,0))) = TRUE, "", INDEX(지갑!$D$2:$D$1048576,MATCH($N1651&amp;O1651,지갑!$J$2:$J$1048576,0))),"")</f>
        <v>Peertec</v>
      </c>
      <c r="S1651" s="6" t="s">
        <v>3440</v>
      </c>
      <c r="T1651" s="52">
        <v>44553.474999999999</v>
      </c>
      <c r="U1651" s="2" t="str">
        <f t="shared" si="122"/>
        <v>2021-12-23</v>
      </c>
    </row>
    <row r="1652" spans="1:21">
      <c r="A1652" s="5" t="s">
        <v>3</v>
      </c>
      <c r="B1652" s="5" t="s">
        <v>67</v>
      </c>
      <c r="C1652" s="5" t="s">
        <v>24</v>
      </c>
      <c r="D1652" s="2" t="str">
        <f>'(참고) Index'!$E$9</f>
        <v>Main</v>
      </c>
      <c r="E1652" s="5">
        <v>10012</v>
      </c>
      <c r="F1652" s="2" t="str">
        <f t="shared" si="123"/>
        <v>BTC</v>
      </c>
      <c r="G1652" s="2" t="str">
        <f>IF(INDEX(지갑!$H:$H,MATCH(A1652&amp;B1652&amp;C1652&amp;D1652&amp;E1652&amp;F1652&amp;H1652,지갑!$K:$K,0))=0, "",INDEX(지갑!$H:$H,MATCH(A1652&amp;B1652&amp;C1652&amp;D1652&amp;E1652&amp;F1652&amp;H1652,지갑!$K:$K,0)))</f>
        <v>19SK9LWSXLdmwPxvjPgvUrdaPhaPS6LaNu</v>
      </c>
      <c r="K1652" s="6" t="s">
        <v>9</v>
      </c>
      <c r="L1652" s="6" t="s">
        <v>9</v>
      </c>
      <c r="M1652" s="9">
        <v>50.899500000000003</v>
      </c>
      <c r="N1652" s="6" t="s">
        <v>390</v>
      </c>
      <c r="P1652" s="6" t="str">
        <f>IF(ISBLANK(N1652)=FALSE,IF(ISERROR(INDEX(지갑!$B$2:$B$1048576,MATCH($N1652&amp;O1652,지갑!$J$2:$J$1048576,0))) = TRUE, "", INDEX(지갑!$B$2:$B$1048576,MATCH($N1652&amp;O1652,지갑!$J$2:$J$1048576,0))),"")</f>
        <v/>
      </c>
      <c r="Q1652" s="6" t="str">
        <f>IF(ISBLANK(N1652)=FALSE,IF(ISERROR(INDEX(지갑!$C$2:$C$1048576,MATCH($N1652&amp;O1652,지갑!$J$2:$J$1048576,0))) = TRUE, "", INDEX(지갑!$C$2:$C$1048576,MATCH($N1652&amp;O1652,지갑!$J$2:$J$1048576,0))),"")</f>
        <v/>
      </c>
      <c r="R1652" s="6" t="str">
        <f>IF(ISBLANK(N1652)=FALSE,IF(ISERROR(INDEX(지갑!$D$2:$D$1048576,MATCH($N1652&amp;O1652,지갑!$J$2:$J$1048576,0))) = TRUE, "", INDEX(지갑!$D$2:$D$1048576,MATCH($N1652&amp;O1652,지갑!$J$2:$J$1048576,0))),"")</f>
        <v/>
      </c>
      <c r="S1652" s="6" t="s">
        <v>3441</v>
      </c>
      <c r="T1652" s="52">
        <v>44553.46597222222</v>
      </c>
      <c r="U1652" s="2" t="str">
        <f t="shared" si="122"/>
        <v>2021-12-23</v>
      </c>
    </row>
    <row r="1653" spans="1:21">
      <c r="A1653" s="5" t="s">
        <v>3</v>
      </c>
      <c r="B1653" s="5" t="s">
        <v>67</v>
      </c>
      <c r="C1653" s="5" t="s">
        <v>24</v>
      </c>
      <c r="D1653" s="2" t="str">
        <f>'(참고) Index'!$E$9</f>
        <v>Main</v>
      </c>
      <c r="E1653" s="5">
        <v>10012</v>
      </c>
      <c r="F1653" s="2" t="str">
        <f t="shared" si="123"/>
        <v>XRP</v>
      </c>
      <c r="G1653" s="2" t="str">
        <f>IF(INDEX(지갑!$H:$H,MATCH(A1653&amp;B1653&amp;C1653&amp;D1653&amp;E1653&amp;F1653&amp;H1653,지갑!$K:$K,0))=0, "",INDEX(지갑!$H:$H,MATCH(A1653&amp;B1653&amp;C1653&amp;D1653&amp;E1653&amp;F1653&amp;H1653,지갑!$K:$K,0)))</f>
        <v>rEb8TK3gBgk5auZkwc6sHnwrGVJH8DuaLh</v>
      </c>
      <c r="H1653" s="5">
        <v>105711647</v>
      </c>
      <c r="K1653" s="6" t="s">
        <v>10</v>
      </c>
      <c r="L1653" s="6" t="s">
        <v>179</v>
      </c>
      <c r="M1653" s="9">
        <v>7565607.0499999998</v>
      </c>
      <c r="N1653" s="6" t="s">
        <v>199</v>
      </c>
      <c r="P1653" s="6" t="str">
        <f>IF(ISBLANK(N1653)=FALSE,IF(ISERROR(INDEX(지갑!$B$2:$B$1048576,MATCH($N1653&amp;O1653,지갑!$J$2:$J$1048576,0))) = TRUE, "", INDEX(지갑!$B$2:$B$1048576,MATCH($N1653&amp;O1653,지갑!$J$2:$J$1048576,0))),"")</f>
        <v>exchange</v>
      </c>
      <c r="Q1653" s="6" t="str">
        <f>IF(ISBLANK(N1653)=FALSE,IF(ISERROR(INDEX(지갑!$C$2:$C$1048576,MATCH($N1653&amp;O1653,지갑!$J$2:$J$1048576,0))) = TRUE, "", INDEX(지갑!$C$2:$C$1048576,MATCH($N1653&amp;O1653,지갑!$J$2:$J$1048576,0))),"")</f>
        <v>FTX</v>
      </c>
      <c r="R1653" s="6" t="str">
        <f>IF(ISBLANK(N1653)=FALSE,IF(ISERROR(INDEX(지갑!$D$2:$D$1048576,MATCH($N1653&amp;O1653,지갑!$J$2:$J$1048576,0))) = TRUE, "", INDEX(지갑!$D$2:$D$1048576,MATCH($N1653&amp;O1653,지갑!$J$2:$J$1048576,0))),"")</f>
        <v>Peertec</v>
      </c>
      <c r="S1653" s="6" t="s">
        <v>3442</v>
      </c>
      <c r="T1653" s="52">
        <v>44551.972916666666</v>
      </c>
      <c r="U1653" s="2" t="str">
        <f t="shared" si="122"/>
        <v>2021-12-21</v>
      </c>
    </row>
    <row r="1654" spans="1:21">
      <c r="A1654" s="5" t="s">
        <v>3</v>
      </c>
      <c r="B1654" s="5" t="s">
        <v>67</v>
      </c>
      <c r="C1654" s="5" t="s">
        <v>24</v>
      </c>
      <c r="D1654" s="2" t="str">
        <f>'(참고) Index'!$E$9</f>
        <v>Main</v>
      </c>
      <c r="E1654" s="5">
        <v>10012</v>
      </c>
      <c r="F1654" s="2" t="str">
        <f t="shared" si="123"/>
        <v>MATIC</v>
      </c>
      <c r="G1654" s="2" t="e">
        <f>IF(INDEX(지갑!$H:$H,MATCH(A1654&amp;B1654&amp;C1654&amp;D1654&amp;E1654&amp;F1654&amp;H1654,지갑!$K:$K,0))=0, "",INDEX(지갑!$H:$H,MATCH(A1654&amp;B1654&amp;C1654&amp;D1654&amp;E1654&amp;F1654&amp;H1654,지갑!$K:$K,0)))</f>
        <v>#N/A</v>
      </c>
      <c r="K1654" s="6" t="s">
        <v>103</v>
      </c>
      <c r="L1654" s="6" t="s">
        <v>103</v>
      </c>
      <c r="M1654" s="9">
        <v>999999.9</v>
      </c>
      <c r="N1654" s="6" t="s">
        <v>199</v>
      </c>
      <c r="P1654" s="6" t="str">
        <f>IF(ISBLANK(N1654)=FALSE,IF(ISERROR(INDEX(지갑!$B$2:$B$1048576,MATCH($N1654&amp;O1654,지갑!$J$2:$J$1048576,0))) = TRUE, "", INDEX(지갑!$B$2:$B$1048576,MATCH($N1654&amp;O1654,지갑!$J$2:$J$1048576,0))),"")</f>
        <v>exchange</v>
      </c>
      <c r="Q1654" s="6" t="str">
        <f>IF(ISBLANK(N1654)=FALSE,IF(ISERROR(INDEX(지갑!$C$2:$C$1048576,MATCH($N1654&amp;O1654,지갑!$J$2:$J$1048576,0))) = TRUE, "", INDEX(지갑!$C$2:$C$1048576,MATCH($N1654&amp;O1654,지갑!$J$2:$J$1048576,0))),"")</f>
        <v>FTX</v>
      </c>
      <c r="R1654" s="6" t="str">
        <f>IF(ISBLANK(N1654)=FALSE,IF(ISERROR(INDEX(지갑!$D$2:$D$1048576,MATCH($N1654&amp;O1654,지갑!$J$2:$J$1048576,0))) = TRUE, "", INDEX(지갑!$D$2:$D$1048576,MATCH($N1654&amp;O1654,지갑!$J$2:$J$1048576,0))),"")</f>
        <v>Peertec</v>
      </c>
      <c r="S1654" s="6" t="s">
        <v>3443</v>
      </c>
      <c r="T1654" s="52">
        <v>44551.873611111114</v>
      </c>
      <c r="U1654" s="2" t="str">
        <f t="shared" si="122"/>
        <v>2021-12-21</v>
      </c>
    </row>
    <row r="1655" spans="1:21">
      <c r="A1655" s="5" t="s">
        <v>3</v>
      </c>
      <c r="B1655" s="5" t="s">
        <v>67</v>
      </c>
      <c r="C1655" s="5" t="s">
        <v>24</v>
      </c>
      <c r="D1655" s="2" t="str">
        <f>'(참고) Index'!$E$9</f>
        <v>Main</v>
      </c>
      <c r="E1655" s="5">
        <v>10012</v>
      </c>
      <c r="F1655" s="2" t="str">
        <f t="shared" si="123"/>
        <v>BNB</v>
      </c>
      <c r="G1655" s="2" t="str">
        <f>IF(INDEX(지갑!$H:$H,MATCH(A1655&amp;B1655&amp;C1655&amp;D1655&amp;E1655&amp;F1655&amp;H1655,지갑!$K:$K,0))=0, "",INDEX(지갑!$H:$H,MATCH(A1655&amp;B1655&amp;C1655&amp;D1655&amp;E1655&amp;F1655&amp;H1655,지갑!$K:$K,0)))</f>
        <v/>
      </c>
      <c r="K1655" s="6" t="s">
        <v>100</v>
      </c>
      <c r="L1655" s="6" t="s">
        <v>179</v>
      </c>
      <c r="M1655" s="9">
        <v>899.99950000000001</v>
      </c>
      <c r="N1655" s="6" t="s">
        <v>199</v>
      </c>
      <c r="P1655" s="6" t="str">
        <f>IF(ISBLANK(N1655)=FALSE,IF(ISERROR(INDEX(지갑!$B$2:$B$1048576,MATCH($N1655&amp;O1655,지갑!$J$2:$J$1048576,0))) = TRUE, "", INDEX(지갑!$B$2:$B$1048576,MATCH($N1655&amp;O1655,지갑!$J$2:$J$1048576,0))),"")</f>
        <v>exchange</v>
      </c>
      <c r="Q1655" s="6" t="str">
        <f>IF(ISBLANK(N1655)=FALSE,IF(ISERROR(INDEX(지갑!$C$2:$C$1048576,MATCH($N1655&amp;O1655,지갑!$J$2:$J$1048576,0))) = TRUE, "", INDEX(지갑!$C$2:$C$1048576,MATCH($N1655&amp;O1655,지갑!$J$2:$J$1048576,0))),"")</f>
        <v>FTX</v>
      </c>
      <c r="R1655" s="6" t="str">
        <f>IF(ISBLANK(N1655)=FALSE,IF(ISERROR(INDEX(지갑!$D$2:$D$1048576,MATCH($N1655&amp;O1655,지갑!$J$2:$J$1048576,0))) = TRUE, "", INDEX(지갑!$D$2:$D$1048576,MATCH($N1655&amp;O1655,지갑!$J$2:$J$1048576,0))),"")</f>
        <v>Peertec</v>
      </c>
      <c r="S1655" s="6" t="s">
        <v>3444</v>
      </c>
      <c r="T1655" s="52">
        <v>44551.872916666667</v>
      </c>
      <c r="U1655" s="2" t="str">
        <f t="shared" si="122"/>
        <v>2021-12-21</v>
      </c>
    </row>
    <row r="1656" spans="1:21">
      <c r="A1656" s="5" t="s">
        <v>3</v>
      </c>
      <c r="B1656" s="5" t="s">
        <v>67</v>
      </c>
      <c r="C1656" s="5" t="s">
        <v>24</v>
      </c>
      <c r="D1656" s="2" t="str">
        <f>'(참고) Index'!$E$9</f>
        <v>Main</v>
      </c>
      <c r="E1656" s="5">
        <v>10012</v>
      </c>
      <c r="F1656" s="2" t="str">
        <f t="shared" si="123"/>
        <v>MATIC</v>
      </c>
      <c r="G1656" s="2" t="e">
        <f>IF(INDEX(지갑!$H:$H,MATCH(A1656&amp;B1656&amp;C1656&amp;D1656&amp;E1656&amp;F1656&amp;H1656,지갑!$K:$K,0))=0, "",INDEX(지갑!$H:$H,MATCH(A1656&amp;B1656&amp;C1656&amp;D1656&amp;E1656&amp;F1656&amp;H1656,지갑!$K:$K,0)))</f>
        <v>#N/A</v>
      </c>
      <c r="K1656" s="6" t="s">
        <v>103</v>
      </c>
      <c r="L1656" s="6" t="s">
        <v>103</v>
      </c>
      <c r="M1656" s="9">
        <v>999999.9</v>
      </c>
      <c r="N1656" s="6" t="s">
        <v>199</v>
      </c>
      <c r="P1656" s="6" t="str">
        <f>IF(ISBLANK(N1656)=FALSE,IF(ISERROR(INDEX(지갑!$B$2:$B$1048576,MATCH($N1656&amp;O1656,지갑!$J$2:$J$1048576,0))) = TRUE, "", INDEX(지갑!$B$2:$B$1048576,MATCH($N1656&amp;O1656,지갑!$J$2:$J$1048576,0))),"")</f>
        <v>exchange</v>
      </c>
      <c r="Q1656" s="6" t="str">
        <f>IF(ISBLANK(N1656)=FALSE,IF(ISERROR(INDEX(지갑!$C$2:$C$1048576,MATCH($N1656&amp;O1656,지갑!$J$2:$J$1048576,0))) = TRUE, "", INDEX(지갑!$C$2:$C$1048576,MATCH($N1656&amp;O1656,지갑!$J$2:$J$1048576,0))),"")</f>
        <v>FTX</v>
      </c>
      <c r="R1656" s="6" t="str">
        <f>IF(ISBLANK(N1656)=FALSE,IF(ISERROR(INDEX(지갑!$D$2:$D$1048576,MATCH($N1656&amp;O1656,지갑!$J$2:$J$1048576,0))) = TRUE, "", INDEX(지갑!$D$2:$D$1048576,MATCH($N1656&amp;O1656,지갑!$J$2:$J$1048576,0))),"")</f>
        <v>Peertec</v>
      </c>
      <c r="S1656" s="6" t="s">
        <v>3445</v>
      </c>
      <c r="T1656" s="52">
        <v>44551.810416666667</v>
      </c>
      <c r="U1656" s="2" t="str">
        <f t="shared" si="122"/>
        <v>2021-12-21</v>
      </c>
    </row>
    <row r="1657" spans="1:21">
      <c r="A1657" s="5" t="s">
        <v>3</v>
      </c>
      <c r="B1657" s="5" t="s">
        <v>67</v>
      </c>
      <c r="C1657" s="5" t="s">
        <v>24</v>
      </c>
      <c r="D1657" s="2" t="str">
        <f>'(참고) Index'!$E$9</f>
        <v>Main</v>
      </c>
      <c r="E1657" s="5">
        <v>10012</v>
      </c>
      <c r="F1657" s="2" t="str">
        <f t="shared" si="123"/>
        <v>MATIC</v>
      </c>
      <c r="G1657" s="2" t="e">
        <f>IF(INDEX(지갑!$H:$H,MATCH(A1657&amp;B1657&amp;C1657&amp;D1657&amp;E1657&amp;F1657&amp;H1657,지갑!$K:$K,0))=0, "",INDEX(지갑!$H:$H,MATCH(A1657&amp;B1657&amp;C1657&amp;D1657&amp;E1657&amp;F1657&amp;H1657,지갑!$K:$K,0)))</f>
        <v>#N/A</v>
      </c>
      <c r="K1657" s="6" t="s">
        <v>103</v>
      </c>
      <c r="L1657" s="6" t="s">
        <v>11</v>
      </c>
      <c r="M1657" s="9">
        <v>1999990.28</v>
      </c>
      <c r="N1657" s="6" t="s">
        <v>199</v>
      </c>
      <c r="P1657" s="6" t="str">
        <f>IF(ISBLANK(N1657)=FALSE,IF(ISERROR(INDEX(지갑!$B$2:$B$1048576,MATCH($N1657&amp;O1657,지갑!$J$2:$J$1048576,0))) = TRUE, "", INDEX(지갑!$B$2:$B$1048576,MATCH($N1657&amp;O1657,지갑!$J$2:$J$1048576,0))),"")</f>
        <v>exchange</v>
      </c>
      <c r="Q1657" s="6" t="str">
        <f>IF(ISBLANK(N1657)=FALSE,IF(ISERROR(INDEX(지갑!$C$2:$C$1048576,MATCH($N1657&amp;O1657,지갑!$J$2:$J$1048576,0))) = TRUE, "", INDEX(지갑!$C$2:$C$1048576,MATCH($N1657&amp;O1657,지갑!$J$2:$J$1048576,0))),"")</f>
        <v>FTX</v>
      </c>
      <c r="R1657" s="6" t="str">
        <f>IF(ISBLANK(N1657)=FALSE,IF(ISERROR(INDEX(지갑!$D$2:$D$1048576,MATCH($N1657&amp;O1657,지갑!$J$2:$J$1048576,0))) = TRUE, "", INDEX(지갑!$D$2:$D$1048576,MATCH($N1657&amp;O1657,지갑!$J$2:$J$1048576,0))),"")</f>
        <v>Peertec</v>
      </c>
      <c r="S1657" s="6" t="s">
        <v>3446</v>
      </c>
      <c r="T1657" s="52">
        <v>44551.783333333333</v>
      </c>
      <c r="U1657" s="2" t="str">
        <f t="shared" si="122"/>
        <v>2021-12-21</v>
      </c>
    </row>
    <row r="1658" spans="1:21">
      <c r="A1658" s="5" t="s">
        <v>3</v>
      </c>
      <c r="B1658" s="5" t="s">
        <v>67</v>
      </c>
      <c r="C1658" s="5" t="s">
        <v>24</v>
      </c>
      <c r="D1658" s="2" t="str">
        <f>'(참고) Index'!$E$9</f>
        <v>Main</v>
      </c>
      <c r="E1658" s="5">
        <v>10012</v>
      </c>
      <c r="F1658" s="2" t="str">
        <f t="shared" si="123"/>
        <v>BTC</v>
      </c>
      <c r="G1658" s="2" t="str">
        <f>IF(INDEX(지갑!$H:$H,MATCH(A1658&amp;B1658&amp;C1658&amp;D1658&amp;E1658&amp;F1658&amp;H1658,지갑!$K:$K,0))=0, "",INDEX(지갑!$H:$H,MATCH(A1658&amp;B1658&amp;C1658&amp;D1658&amp;E1658&amp;F1658&amp;H1658,지갑!$K:$K,0)))</f>
        <v>19SK9LWSXLdmwPxvjPgvUrdaPhaPS6LaNu</v>
      </c>
      <c r="K1658" s="6" t="s">
        <v>9</v>
      </c>
      <c r="L1658" s="6" t="s">
        <v>179</v>
      </c>
      <c r="M1658" s="9">
        <v>32.999994399999999</v>
      </c>
      <c r="N1658" s="6" t="s">
        <v>199</v>
      </c>
      <c r="P1658" s="6" t="str">
        <f>IF(ISBLANK(N1658)=FALSE,IF(ISERROR(INDEX(지갑!$B$2:$B$1048576,MATCH($N1658&amp;O1658,지갑!$J$2:$J$1048576,0))) = TRUE, "", INDEX(지갑!$B$2:$B$1048576,MATCH($N1658&amp;O1658,지갑!$J$2:$J$1048576,0))),"")</f>
        <v>exchange</v>
      </c>
      <c r="Q1658" s="6" t="str">
        <f>IF(ISBLANK(N1658)=FALSE,IF(ISERROR(INDEX(지갑!$C$2:$C$1048576,MATCH($N1658&amp;O1658,지갑!$J$2:$J$1048576,0))) = TRUE, "", INDEX(지갑!$C$2:$C$1048576,MATCH($N1658&amp;O1658,지갑!$J$2:$J$1048576,0))),"")</f>
        <v>FTX</v>
      </c>
      <c r="R1658" s="6" t="str">
        <f>IF(ISBLANK(N1658)=FALSE,IF(ISERROR(INDEX(지갑!$D$2:$D$1048576,MATCH($N1658&amp;O1658,지갑!$J$2:$J$1048576,0))) = TRUE, "", INDEX(지갑!$D$2:$D$1048576,MATCH($N1658&amp;O1658,지갑!$J$2:$J$1048576,0))),"")</f>
        <v>Peertec</v>
      </c>
      <c r="S1658" s="6" t="s">
        <v>3447</v>
      </c>
      <c r="T1658" s="52">
        <v>44551.762499999997</v>
      </c>
      <c r="U1658" s="2" t="str">
        <f t="shared" si="122"/>
        <v>2021-12-21</v>
      </c>
    </row>
    <row r="1659" spans="1:21">
      <c r="A1659" s="5" t="s">
        <v>3</v>
      </c>
      <c r="B1659" s="5" t="s">
        <v>67</v>
      </c>
      <c r="C1659" s="5" t="s">
        <v>24</v>
      </c>
      <c r="D1659" s="2" t="str">
        <f>'(참고) Index'!$E$9</f>
        <v>Main</v>
      </c>
      <c r="E1659" s="5">
        <v>10012</v>
      </c>
      <c r="F1659" s="2" t="str">
        <f t="shared" si="123"/>
        <v>BTC</v>
      </c>
      <c r="G1659" s="2" t="str">
        <f>IF(INDEX(지갑!$H:$H,MATCH(A1659&amp;B1659&amp;C1659&amp;D1659&amp;E1659&amp;F1659&amp;H1659,지갑!$K:$K,0))=0, "",INDEX(지갑!$H:$H,MATCH(A1659&amp;B1659&amp;C1659&amp;D1659&amp;E1659&amp;F1659&amp;H1659,지갑!$K:$K,0)))</f>
        <v>19SK9LWSXLdmwPxvjPgvUrdaPhaPS6LaNu</v>
      </c>
      <c r="K1659" s="6" t="s">
        <v>9</v>
      </c>
      <c r="L1659" s="6" t="s">
        <v>9</v>
      </c>
      <c r="M1659" s="9">
        <v>0.99950000000000006</v>
      </c>
      <c r="N1659" s="6" t="s">
        <v>3125</v>
      </c>
      <c r="P1659" s="6" t="str">
        <f>IF(ISBLANK(N1659)=FALSE,IF(ISERROR(INDEX(지갑!$B$2:$B$1048576,MATCH($N1659&amp;O1659,지갑!$J$2:$J$1048576,0))) = TRUE, "", INDEX(지갑!$B$2:$B$1048576,MATCH($N1659&amp;O1659,지갑!$J$2:$J$1048576,0))),"")</f>
        <v/>
      </c>
      <c r="Q1659" s="6" t="str">
        <f>IF(ISBLANK(N1659)=FALSE,IF(ISERROR(INDEX(지갑!$C$2:$C$1048576,MATCH($N1659&amp;O1659,지갑!$J$2:$J$1048576,0))) = TRUE, "", INDEX(지갑!$C$2:$C$1048576,MATCH($N1659&amp;O1659,지갑!$J$2:$J$1048576,0))),"")</f>
        <v/>
      </c>
      <c r="R1659" s="6" t="str">
        <f>IF(ISBLANK(N1659)=FALSE,IF(ISERROR(INDEX(지갑!$D$2:$D$1048576,MATCH($N1659&amp;O1659,지갑!$J$2:$J$1048576,0))) = TRUE, "", INDEX(지갑!$D$2:$D$1048576,MATCH($N1659&amp;O1659,지갑!$J$2:$J$1048576,0))),"")</f>
        <v/>
      </c>
      <c r="S1659" s="6" t="s">
        <v>3448</v>
      </c>
      <c r="T1659" s="52">
        <v>44551.48333333333</v>
      </c>
      <c r="U1659" s="2" t="str">
        <f t="shared" si="122"/>
        <v>2021-12-21</v>
      </c>
    </row>
    <row r="1660" spans="1:21">
      <c r="A1660" s="5" t="s">
        <v>3</v>
      </c>
      <c r="B1660" s="5" t="s">
        <v>67</v>
      </c>
      <c r="C1660" s="5" t="s">
        <v>24</v>
      </c>
      <c r="D1660" s="2" t="str">
        <f>'(참고) Index'!$E$9</f>
        <v>Main</v>
      </c>
      <c r="E1660" s="5">
        <v>10012</v>
      </c>
      <c r="F1660" s="2" t="str">
        <f t="shared" si="123"/>
        <v>BTC</v>
      </c>
      <c r="G1660" s="2" t="str">
        <f>IF(INDEX(지갑!$H:$H,MATCH(A1660&amp;B1660&amp;C1660&amp;D1660&amp;E1660&amp;F1660&amp;H1660,지갑!$K:$K,0))=0, "",INDEX(지갑!$H:$H,MATCH(A1660&amp;B1660&amp;C1660&amp;D1660&amp;E1660&amp;F1660&amp;H1660,지갑!$K:$K,0)))</f>
        <v>19SK9LWSXLdmwPxvjPgvUrdaPhaPS6LaNu</v>
      </c>
      <c r="K1660" s="6" t="s">
        <v>9</v>
      </c>
      <c r="L1660" s="6" t="s">
        <v>179</v>
      </c>
      <c r="M1660" s="9">
        <v>71.999994299999997</v>
      </c>
      <c r="N1660" s="6" t="s">
        <v>199</v>
      </c>
      <c r="P1660" s="6" t="str">
        <f>IF(ISBLANK(N1660)=FALSE,IF(ISERROR(INDEX(지갑!$B$2:$B$1048576,MATCH($N1660&amp;O1660,지갑!$J$2:$J$1048576,0))) = TRUE, "", INDEX(지갑!$B$2:$B$1048576,MATCH($N1660&amp;O1660,지갑!$J$2:$J$1048576,0))),"")</f>
        <v>exchange</v>
      </c>
      <c r="Q1660" s="6" t="str">
        <f>IF(ISBLANK(N1660)=FALSE,IF(ISERROR(INDEX(지갑!$C$2:$C$1048576,MATCH($N1660&amp;O1660,지갑!$J$2:$J$1048576,0))) = TRUE, "", INDEX(지갑!$C$2:$C$1048576,MATCH($N1660&amp;O1660,지갑!$J$2:$J$1048576,0))),"")</f>
        <v>FTX</v>
      </c>
      <c r="R1660" s="6" t="str">
        <f>IF(ISBLANK(N1660)=FALSE,IF(ISERROR(INDEX(지갑!$D$2:$D$1048576,MATCH($N1660&amp;O1660,지갑!$J$2:$J$1048576,0))) = TRUE, "", INDEX(지갑!$D$2:$D$1048576,MATCH($N1660&amp;O1660,지갑!$J$2:$J$1048576,0))),"")</f>
        <v>Peertec</v>
      </c>
      <c r="S1660" s="6" t="s">
        <v>3449</v>
      </c>
      <c r="T1660" s="52">
        <v>44551.320833333331</v>
      </c>
      <c r="U1660" s="2" t="str">
        <f t="shared" si="122"/>
        <v>2021-12-21</v>
      </c>
    </row>
    <row r="1661" spans="1:21">
      <c r="A1661" s="5" t="s">
        <v>3</v>
      </c>
      <c r="B1661" s="5" t="s">
        <v>67</v>
      </c>
      <c r="C1661" s="5" t="s">
        <v>24</v>
      </c>
      <c r="D1661" s="2" t="str">
        <f>'(참고) Index'!$E$9</f>
        <v>Main</v>
      </c>
      <c r="E1661" s="5">
        <v>10012</v>
      </c>
      <c r="F1661" s="2" t="str">
        <f t="shared" si="123"/>
        <v>XRP</v>
      </c>
      <c r="G1661" s="2" t="str">
        <f>IF(INDEX(지갑!$H:$H,MATCH(A1661&amp;B1661&amp;C1661&amp;D1661&amp;E1661&amp;F1661&amp;H1661,지갑!$K:$K,0))=0, "",INDEX(지갑!$H:$H,MATCH(A1661&amp;B1661&amp;C1661&amp;D1661&amp;E1661&amp;F1661&amp;H1661,지갑!$K:$K,0)))</f>
        <v>rEb8TK3gBgk5auZkwc6sHnwrGVJH8DuaLh</v>
      </c>
      <c r="H1661" s="5">
        <v>105711647</v>
      </c>
      <c r="K1661" s="6" t="s">
        <v>10</v>
      </c>
      <c r="L1661" s="6" t="s">
        <v>10</v>
      </c>
      <c r="M1661" s="9">
        <v>7584960.7199999997</v>
      </c>
      <c r="N1661" s="6" t="s">
        <v>384</v>
      </c>
      <c r="O1661" s="6">
        <v>1425276567</v>
      </c>
      <c r="P1661" s="6" t="str">
        <f>IF(ISBLANK(N1661)=FALSE,IF(ISERROR(INDEX(지갑!$B$2:$B$1048576,MATCH($N1661&amp;O1661,지갑!$J$2:$J$1048576,0))) = TRUE, "", INDEX(지갑!$B$2:$B$1048576,MATCH($N1661&amp;O1661,지갑!$J$2:$J$1048576,0))),"")</f>
        <v>exchange</v>
      </c>
      <c r="Q1661" s="6" t="str">
        <f>IF(ISBLANK(N1661)=FALSE,IF(ISERROR(INDEX(지갑!$C$2:$C$1048576,MATCH($N1661&amp;O1661,지갑!$J$2:$J$1048576,0))) = TRUE, "", INDEX(지갑!$C$2:$C$1048576,MATCH($N1661&amp;O1661,지갑!$J$2:$J$1048576,0))),"")</f>
        <v>Gopax</v>
      </c>
      <c r="R1661" s="6" t="str">
        <f>IF(ISBLANK(N1661)=FALSE,IF(ISERROR(INDEX(지갑!$D$2:$D$1048576,MATCH($N1661&amp;O1661,지갑!$J$2:$J$1048576,0))) = TRUE, "", INDEX(지갑!$D$2:$D$1048576,MATCH($N1661&amp;O1661,지갑!$J$2:$J$1048576,0))),"")</f>
        <v>Gopax</v>
      </c>
      <c r="S1661" s="6" t="s">
        <v>3450</v>
      </c>
      <c r="T1661" s="52">
        <v>44550.950694444444</v>
      </c>
      <c r="U1661" s="2" t="str">
        <f t="shared" si="122"/>
        <v>2021-12-20</v>
      </c>
    </row>
    <row r="1662" spans="1:21">
      <c r="A1662" s="5" t="s">
        <v>3</v>
      </c>
      <c r="B1662" s="5" t="s">
        <v>67</v>
      </c>
      <c r="C1662" s="5" t="s">
        <v>24</v>
      </c>
      <c r="D1662" s="2" t="str">
        <f>'(참고) Index'!$E$9</f>
        <v>Main</v>
      </c>
      <c r="E1662" s="5">
        <v>10012</v>
      </c>
      <c r="F1662" s="2" t="str">
        <f t="shared" si="123"/>
        <v>MATIC</v>
      </c>
      <c r="G1662" s="2" t="e">
        <f>IF(INDEX(지갑!$H:$H,MATCH(A1662&amp;B1662&amp;C1662&amp;D1662&amp;E1662&amp;F1662&amp;H1662,지갑!$K:$K,0))=0, "",INDEX(지갑!$H:$H,MATCH(A1662&amp;B1662&amp;C1662&amp;D1662&amp;E1662&amp;F1662&amp;H1662,지갑!$K:$K,0)))</f>
        <v>#N/A</v>
      </c>
      <c r="K1662" s="6" t="s">
        <v>103</v>
      </c>
      <c r="L1662" s="6" t="s">
        <v>179</v>
      </c>
      <c r="M1662" s="9">
        <v>4261035.37</v>
      </c>
      <c r="N1662" s="6" t="s">
        <v>199</v>
      </c>
      <c r="P1662" s="6" t="str">
        <f>IF(ISBLANK(N1662)=FALSE,IF(ISERROR(INDEX(지갑!$B$2:$B$1048576,MATCH($N1662&amp;O1662,지갑!$J$2:$J$1048576,0))) = TRUE, "", INDEX(지갑!$B$2:$B$1048576,MATCH($N1662&amp;O1662,지갑!$J$2:$J$1048576,0))),"")</f>
        <v>exchange</v>
      </c>
      <c r="Q1662" s="6" t="str">
        <f>IF(ISBLANK(N1662)=FALSE,IF(ISERROR(INDEX(지갑!$C$2:$C$1048576,MATCH($N1662&amp;O1662,지갑!$J$2:$J$1048576,0))) = TRUE, "", INDEX(지갑!$C$2:$C$1048576,MATCH($N1662&amp;O1662,지갑!$J$2:$J$1048576,0))),"")</f>
        <v>FTX</v>
      </c>
      <c r="R1662" s="6" t="str">
        <f>IF(ISBLANK(N1662)=FALSE,IF(ISERROR(INDEX(지갑!$D$2:$D$1048576,MATCH($N1662&amp;O1662,지갑!$J$2:$J$1048576,0))) = TRUE, "", INDEX(지갑!$D$2:$D$1048576,MATCH($N1662&amp;O1662,지갑!$J$2:$J$1048576,0))),"")</f>
        <v>Peertec</v>
      </c>
      <c r="S1662" s="6" t="s">
        <v>3451</v>
      </c>
      <c r="T1662" s="52">
        <v>44550.942361111112</v>
      </c>
      <c r="U1662" s="2" t="str">
        <f t="shared" si="122"/>
        <v>2021-12-20</v>
      </c>
    </row>
    <row r="1663" spans="1:21">
      <c r="A1663" s="5" t="s">
        <v>3</v>
      </c>
      <c r="B1663" s="5" t="s">
        <v>67</v>
      </c>
      <c r="C1663" s="5" t="s">
        <v>24</v>
      </c>
      <c r="D1663" s="2" t="str">
        <f>'(참고) Index'!$E$9</f>
        <v>Main</v>
      </c>
      <c r="E1663" s="5">
        <v>10012</v>
      </c>
      <c r="F1663" s="2" t="str">
        <f t="shared" si="123"/>
        <v>XRP</v>
      </c>
      <c r="G1663" s="2" t="str">
        <f>IF(INDEX(지갑!$H:$H,MATCH(A1663&amp;B1663&amp;C1663&amp;D1663&amp;E1663&amp;F1663&amp;H1663,지갑!$K:$K,0))=0, "",INDEX(지갑!$H:$H,MATCH(A1663&amp;B1663&amp;C1663&amp;D1663&amp;E1663&amp;F1663&amp;H1663,지갑!$K:$K,0)))</f>
        <v>rEb8TK3gBgk5auZkwc6sHnwrGVJH8DuaLh</v>
      </c>
      <c r="H1663" s="5">
        <v>105711647</v>
      </c>
      <c r="K1663" s="6" t="s">
        <v>10</v>
      </c>
      <c r="L1663" s="6" t="s">
        <v>10</v>
      </c>
      <c r="M1663" s="9">
        <v>2513081.73</v>
      </c>
      <c r="N1663" s="6" t="s">
        <v>384</v>
      </c>
      <c r="O1663" s="6">
        <v>1425276567</v>
      </c>
      <c r="P1663" s="6" t="str">
        <f>IF(ISBLANK(N1663)=FALSE,IF(ISERROR(INDEX(지갑!$B$2:$B$1048576,MATCH($N1663&amp;O1663,지갑!$J$2:$J$1048576,0))) = TRUE, "", INDEX(지갑!$B$2:$B$1048576,MATCH($N1663&amp;O1663,지갑!$J$2:$J$1048576,0))),"")</f>
        <v>exchange</v>
      </c>
      <c r="Q1663" s="6" t="str">
        <f>IF(ISBLANK(N1663)=FALSE,IF(ISERROR(INDEX(지갑!$C$2:$C$1048576,MATCH($N1663&amp;O1663,지갑!$J$2:$J$1048576,0))) = TRUE, "", INDEX(지갑!$C$2:$C$1048576,MATCH($N1663&amp;O1663,지갑!$J$2:$J$1048576,0))),"")</f>
        <v>Gopax</v>
      </c>
      <c r="R1663" s="6" t="str">
        <f>IF(ISBLANK(N1663)=FALSE,IF(ISERROR(INDEX(지갑!$D$2:$D$1048576,MATCH($N1663&amp;O1663,지갑!$J$2:$J$1048576,0))) = TRUE, "", INDEX(지갑!$D$2:$D$1048576,MATCH($N1663&amp;O1663,지갑!$J$2:$J$1048576,0))),"")</f>
        <v>Gopax</v>
      </c>
      <c r="S1663" s="6" t="s">
        <v>3452</v>
      </c>
      <c r="T1663" s="52">
        <v>44550.729861111111</v>
      </c>
      <c r="U1663" s="2" t="str">
        <f t="shared" si="122"/>
        <v>2021-12-20</v>
      </c>
    </row>
    <row r="1664" spans="1:21">
      <c r="A1664" s="5" t="s">
        <v>3</v>
      </c>
      <c r="B1664" s="5" t="s">
        <v>67</v>
      </c>
      <c r="C1664" s="5" t="s">
        <v>24</v>
      </c>
      <c r="D1664" s="2" t="str">
        <f>'(참고) Index'!$E$9</f>
        <v>Main</v>
      </c>
      <c r="E1664" s="5">
        <v>10012</v>
      </c>
      <c r="F1664" s="2" t="str">
        <f t="shared" si="123"/>
        <v>BCH</v>
      </c>
      <c r="G1664" s="2" t="e">
        <f>IF(INDEX(지갑!$H:$H,MATCH(A1664&amp;B1664&amp;C1664&amp;D1664&amp;E1664&amp;F1664&amp;H1664,지갑!$K:$K,0))=0, "",INDEX(지갑!$H:$H,MATCH(A1664&amp;B1664&amp;C1664&amp;D1664&amp;E1664&amp;F1664&amp;H1664,지갑!$K:$K,0)))</f>
        <v>#N/A</v>
      </c>
      <c r="K1664" s="6" t="s">
        <v>81</v>
      </c>
      <c r="L1664" s="6" t="s">
        <v>81</v>
      </c>
      <c r="M1664" s="9">
        <v>2423.17571</v>
      </c>
      <c r="N1664" s="6" t="s">
        <v>3137</v>
      </c>
      <c r="P1664" s="6" t="str">
        <f>IF(ISBLANK(N1664)=FALSE,IF(ISERROR(INDEX(지갑!$B$2:$B$1048576,MATCH($N1664&amp;O1664,지갑!$J$2:$J$1048576,0))) = TRUE, "", INDEX(지갑!$B$2:$B$1048576,MATCH($N1664&amp;O1664,지갑!$J$2:$J$1048576,0))),"")</f>
        <v>exchange</v>
      </c>
      <c r="Q1664" s="6" t="str">
        <f>IF(ISBLANK(N1664)=FALSE,IF(ISERROR(INDEX(지갑!$C$2:$C$1048576,MATCH($N1664&amp;O1664,지갑!$J$2:$J$1048576,0))) = TRUE, "", INDEX(지갑!$C$2:$C$1048576,MATCH($N1664&amp;O1664,지갑!$J$2:$J$1048576,0))),"")</f>
        <v>Gopax</v>
      </c>
      <c r="R1664" s="6" t="str">
        <f>IF(ISBLANK(N1664)=FALSE,IF(ISERROR(INDEX(지갑!$D$2:$D$1048576,MATCH($N1664&amp;O1664,지갑!$J$2:$J$1048576,0))) = TRUE, "", INDEX(지갑!$D$2:$D$1048576,MATCH($N1664&amp;O1664,지갑!$J$2:$J$1048576,0))),"")</f>
        <v>Gopax</v>
      </c>
      <c r="S1664" s="6" t="s">
        <v>3453</v>
      </c>
      <c r="T1664" s="52">
        <v>44550.594444444447</v>
      </c>
      <c r="U1664" s="2" t="str">
        <f t="shared" si="122"/>
        <v>2021-12-20</v>
      </c>
    </row>
    <row r="1665" spans="1:21">
      <c r="A1665" s="5" t="s">
        <v>3</v>
      </c>
      <c r="B1665" s="5" t="s">
        <v>67</v>
      </c>
      <c r="C1665" s="5" t="s">
        <v>24</v>
      </c>
      <c r="D1665" s="2" t="str">
        <f>'(참고) Index'!$E$9</f>
        <v>Main</v>
      </c>
      <c r="E1665" s="5">
        <v>10012</v>
      </c>
      <c r="F1665" s="2" t="str">
        <f t="shared" si="123"/>
        <v>ETH</v>
      </c>
      <c r="G1665" s="2" t="str">
        <f>IF(INDEX(지갑!$H:$H,MATCH(A1665&amp;B1665&amp;C1665&amp;D1665&amp;E1665&amp;F1665&amp;H1665,지갑!$K:$K,0))=0, "",INDEX(지갑!$H:$H,MATCH(A1665&amp;B1665&amp;C1665&amp;D1665&amp;E1665&amp;F1665&amp;H1665,지갑!$K:$K,0)))</f>
        <v>0x5d6fcf22aa4e4ff8da0abe329392e7c5306d22f3</v>
      </c>
      <c r="K1665" s="6" t="s">
        <v>11</v>
      </c>
      <c r="L1665" s="6" t="s">
        <v>179</v>
      </c>
      <c r="M1665" s="9">
        <v>1889.9999299999999</v>
      </c>
      <c r="N1665" s="6" t="s">
        <v>199</v>
      </c>
      <c r="P1665" s="6" t="str">
        <f>IF(ISBLANK(N1665)=FALSE,IF(ISERROR(INDEX(지갑!$B$2:$B$1048576,MATCH($N1665&amp;O1665,지갑!$J$2:$J$1048576,0))) = TRUE, "", INDEX(지갑!$B$2:$B$1048576,MATCH($N1665&amp;O1665,지갑!$J$2:$J$1048576,0))),"")</f>
        <v>exchange</v>
      </c>
      <c r="Q1665" s="6" t="str">
        <f>IF(ISBLANK(N1665)=FALSE,IF(ISERROR(INDEX(지갑!$C$2:$C$1048576,MATCH($N1665&amp;O1665,지갑!$J$2:$J$1048576,0))) = TRUE, "", INDEX(지갑!$C$2:$C$1048576,MATCH($N1665&amp;O1665,지갑!$J$2:$J$1048576,0))),"")</f>
        <v>FTX</v>
      </c>
      <c r="R1665" s="6" t="str">
        <f>IF(ISBLANK(N1665)=FALSE,IF(ISERROR(INDEX(지갑!$D$2:$D$1048576,MATCH($N1665&amp;O1665,지갑!$J$2:$J$1048576,0))) = TRUE, "", INDEX(지갑!$D$2:$D$1048576,MATCH($N1665&amp;O1665,지갑!$J$2:$J$1048576,0))),"")</f>
        <v>Peertec</v>
      </c>
      <c r="S1665" s="6" t="s">
        <v>3454</v>
      </c>
      <c r="T1665" s="52">
        <v>44550.561111111114</v>
      </c>
      <c r="U1665" s="2" t="str">
        <f t="shared" si="122"/>
        <v>2021-12-20</v>
      </c>
    </row>
    <row r="1666" spans="1:21">
      <c r="A1666" s="5" t="s">
        <v>3</v>
      </c>
      <c r="B1666" s="5" t="s">
        <v>67</v>
      </c>
      <c r="C1666" s="5" t="s">
        <v>24</v>
      </c>
      <c r="D1666" s="2" t="str">
        <f>'(참고) Index'!$E$9</f>
        <v>Main</v>
      </c>
      <c r="E1666" s="5">
        <v>10012</v>
      </c>
      <c r="F1666" s="2" t="str">
        <f t="shared" si="123"/>
        <v>MATIC</v>
      </c>
      <c r="G1666" s="2" t="e">
        <f>IF(INDEX(지갑!$H:$H,MATCH(A1666&amp;B1666&amp;C1666&amp;D1666&amp;E1666&amp;F1666&amp;H1666,지갑!$K:$K,0))=0, "",INDEX(지갑!$H:$H,MATCH(A1666&amp;B1666&amp;C1666&amp;D1666&amp;E1666&amp;F1666&amp;H1666,지갑!$K:$K,0)))</f>
        <v>#N/A</v>
      </c>
      <c r="K1666" s="6" t="s">
        <v>103</v>
      </c>
      <c r="L1666" s="6" t="s">
        <v>11</v>
      </c>
      <c r="M1666" s="9">
        <v>931.50980000000004</v>
      </c>
      <c r="N1666" s="6" t="s">
        <v>349</v>
      </c>
      <c r="P1666" s="6" t="str">
        <f>IF(ISBLANK(N1666)=FALSE,IF(ISERROR(INDEX(지갑!$B$2:$B$1048576,MATCH($N1666&amp;O1666,지갑!$J$2:$J$1048576,0))) = TRUE, "", INDEX(지갑!$B$2:$B$1048576,MATCH($N1666&amp;O1666,지갑!$J$2:$J$1048576,0))),"")</f>
        <v/>
      </c>
      <c r="Q1666" s="6" t="str">
        <f>IF(ISBLANK(N1666)=FALSE,IF(ISERROR(INDEX(지갑!$C$2:$C$1048576,MATCH($N1666&amp;O1666,지갑!$J$2:$J$1048576,0))) = TRUE, "", INDEX(지갑!$C$2:$C$1048576,MATCH($N1666&amp;O1666,지갑!$J$2:$J$1048576,0))),"")</f>
        <v/>
      </c>
      <c r="R1666" s="6" t="str">
        <f>IF(ISBLANK(N1666)=FALSE,IF(ISERROR(INDEX(지갑!$D$2:$D$1048576,MATCH($N1666&amp;O1666,지갑!$J$2:$J$1048576,0))) = TRUE, "", INDEX(지갑!$D$2:$D$1048576,MATCH($N1666&amp;O1666,지갑!$J$2:$J$1048576,0))),"")</f>
        <v/>
      </c>
      <c r="S1666" s="6" t="s">
        <v>3455</v>
      </c>
      <c r="T1666" s="52">
        <v>44549.421527777777</v>
      </c>
      <c r="U1666" s="2" t="str">
        <f t="shared" si="122"/>
        <v>2021-12-19</v>
      </c>
    </row>
    <row r="1667" spans="1:21">
      <c r="A1667" s="5" t="s">
        <v>3</v>
      </c>
      <c r="B1667" s="5" t="s">
        <v>67</v>
      </c>
      <c r="C1667" s="5" t="s">
        <v>24</v>
      </c>
      <c r="D1667" s="2" t="str">
        <f>'(참고) Index'!$E$9</f>
        <v>Main</v>
      </c>
      <c r="E1667" s="5">
        <v>10012</v>
      </c>
      <c r="F1667" s="2" t="str">
        <f t="shared" si="123"/>
        <v>ETH</v>
      </c>
      <c r="G1667" s="2" t="str">
        <f>IF(INDEX(지갑!$H:$H,MATCH(A1667&amp;B1667&amp;C1667&amp;D1667&amp;E1667&amp;F1667&amp;H1667,지갑!$K:$K,0))=0, "",INDEX(지갑!$H:$H,MATCH(A1667&amp;B1667&amp;C1667&amp;D1667&amp;E1667&amp;F1667&amp;H1667,지갑!$K:$K,0)))</f>
        <v>0x5d6fcf22aa4e4ff8da0abe329392e7c5306d22f3</v>
      </c>
      <c r="K1667" s="6" t="s">
        <v>11</v>
      </c>
      <c r="L1667" s="6" t="s">
        <v>11</v>
      </c>
      <c r="M1667" s="9">
        <v>0.79490000000000005</v>
      </c>
      <c r="N1667" s="6" t="s">
        <v>349</v>
      </c>
      <c r="P1667" s="6" t="str">
        <f>IF(ISBLANK(N1667)=FALSE,IF(ISERROR(INDEX(지갑!$B$2:$B$1048576,MATCH($N1667&amp;O1667,지갑!$J$2:$J$1048576,0))) = TRUE, "", INDEX(지갑!$B$2:$B$1048576,MATCH($N1667&amp;O1667,지갑!$J$2:$J$1048576,0))),"")</f>
        <v/>
      </c>
      <c r="Q1667" s="6" t="str">
        <f>IF(ISBLANK(N1667)=FALSE,IF(ISERROR(INDEX(지갑!$C$2:$C$1048576,MATCH($N1667&amp;O1667,지갑!$J$2:$J$1048576,0))) = TRUE, "", INDEX(지갑!$C$2:$C$1048576,MATCH($N1667&amp;O1667,지갑!$J$2:$J$1048576,0))),"")</f>
        <v/>
      </c>
      <c r="R1667" s="6" t="str">
        <f>IF(ISBLANK(N1667)=FALSE,IF(ISERROR(INDEX(지갑!$D$2:$D$1048576,MATCH($N1667&amp;O1667,지갑!$J$2:$J$1048576,0))) = TRUE, "", INDEX(지갑!$D$2:$D$1048576,MATCH($N1667&amp;O1667,지갑!$J$2:$J$1048576,0))),"")</f>
        <v/>
      </c>
      <c r="S1667" s="6" t="s">
        <v>3456</v>
      </c>
      <c r="T1667" s="52">
        <v>44549.419444444444</v>
      </c>
      <c r="U1667" s="2" t="str">
        <f t="shared" ref="U1667:U1730" si="124">TEXT(T1667, "yyyy-mm-dd")</f>
        <v>2021-12-19</v>
      </c>
    </row>
    <row r="1668" spans="1:21">
      <c r="A1668" s="5" t="s">
        <v>3</v>
      </c>
      <c r="B1668" s="5" t="s">
        <v>67</v>
      </c>
      <c r="C1668" s="5" t="s">
        <v>24</v>
      </c>
      <c r="D1668" s="2" t="str">
        <f>'(참고) Index'!$E$9</f>
        <v>Main</v>
      </c>
      <c r="E1668" s="5">
        <v>10012</v>
      </c>
      <c r="F1668" s="2" t="str">
        <f t="shared" si="123"/>
        <v>BCH</v>
      </c>
      <c r="G1668" s="2" t="e">
        <f>IF(INDEX(지갑!$H:$H,MATCH(A1668&amp;B1668&amp;C1668&amp;D1668&amp;E1668&amp;F1668&amp;H1668,지갑!$K:$K,0))=0, "",INDEX(지갑!$H:$H,MATCH(A1668&amp;B1668&amp;C1668&amp;D1668&amp;E1668&amp;F1668&amp;H1668,지갑!$K:$K,0)))</f>
        <v>#N/A</v>
      </c>
      <c r="K1668" s="6" t="s">
        <v>81</v>
      </c>
      <c r="L1668" s="6" t="s">
        <v>81</v>
      </c>
      <c r="M1668" s="9">
        <v>8907.7443600000006</v>
      </c>
      <c r="N1668" s="6" t="s">
        <v>3137</v>
      </c>
      <c r="P1668" s="6" t="str">
        <f>IF(ISBLANK(N1668)=FALSE,IF(ISERROR(INDEX(지갑!$B$2:$B$1048576,MATCH($N1668&amp;O1668,지갑!$J$2:$J$1048576,0))) = TRUE, "", INDEX(지갑!$B$2:$B$1048576,MATCH($N1668&amp;O1668,지갑!$J$2:$J$1048576,0))),"")</f>
        <v>exchange</v>
      </c>
      <c r="Q1668" s="6" t="str">
        <f>IF(ISBLANK(N1668)=FALSE,IF(ISERROR(INDEX(지갑!$C$2:$C$1048576,MATCH($N1668&amp;O1668,지갑!$J$2:$J$1048576,0))) = TRUE, "", INDEX(지갑!$C$2:$C$1048576,MATCH($N1668&amp;O1668,지갑!$J$2:$J$1048576,0))),"")</f>
        <v>Gopax</v>
      </c>
      <c r="R1668" s="6" t="str">
        <f>IF(ISBLANK(N1668)=FALSE,IF(ISERROR(INDEX(지갑!$D$2:$D$1048576,MATCH($N1668&amp;O1668,지갑!$J$2:$J$1048576,0))) = TRUE, "", INDEX(지갑!$D$2:$D$1048576,MATCH($N1668&amp;O1668,지갑!$J$2:$J$1048576,0))),"")</f>
        <v>Gopax</v>
      </c>
      <c r="S1668" s="6" t="s">
        <v>3457</v>
      </c>
      <c r="T1668" s="52">
        <v>44546.760416666664</v>
      </c>
      <c r="U1668" s="2" t="str">
        <f t="shared" si="124"/>
        <v>2021-12-16</v>
      </c>
    </row>
    <row r="1669" spans="1:21">
      <c r="A1669" s="5" t="s">
        <v>3</v>
      </c>
      <c r="B1669" s="5" t="s">
        <v>67</v>
      </c>
      <c r="C1669" s="5" t="s">
        <v>24</v>
      </c>
      <c r="D1669" s="2" t="str">
        <f>'(참고) Index'!$E$9</f>
        <v>Main</v>
      </c>
      <c r="E1669" s="5">
        <v>10012</v>
      </c>
      <c r="F1669" s="2" t="str">
        <f t="shared" si="123"/>
        <v>XRP</v>
      </c>
      <c r="G1669" s="2" t="str">
        <f>IF(INDEX(지갑!$H:$H,MATCH(A1669&amp;B1669&amp;C1669&amp;D1669&amp;E1669&amp;F1669&amp;H1669,지갑!$K:$K,0))=0, "",INDEX(지갑!$H:$H,MATCH(A1669&amp;B1669&amp;C1669&amp;D1669&amp;E1669&amp;F1669&amp;H1669,지갑!$K:$K,0)))</f>
        <v>rEb8TK3gBgk5auZkwc6sHnwrGVJH8DuaLh</v>
      </c>
      <c r="H1669" s="5">
        <v>105711647</v>
      </c>
      <c r="K1669" s="6" t="s">
        <v>10</v>
      </c>
      <c r="L1669" s="6" t="s">
        <v>10</v>
      </c>
      <c r="M1669" s="9">
        <v>16953293</v>
      </c>
      <c r="N1669" s="6" t="s">
        <v>384</v>
      </c>
      <c r="O1669" s="6">
        <v>1425276567</v>
      </c>
      <c r="P1669" s="6" t="str">
        <f>IF(ISBLANK(N1669)=FALSE,IF(ISERROR(INDEX(지갑!$B$2:$B$1048576,MATCH($N1669&amp;O1669,지갑!$J$2:$J$1048576,0))) = TRUE, "", INDEX(지갑!$B$2:$B$1048576,MATCH($N1669&amp;O1669,지갑!$J$2:$J$1048576,0))),"")</f>
        <v>exchange</v>
      </c>
      <c r="Q1669" s="6" t="str">
        <f>IF(ISBLANK(N1669)=FALSE,IF(ISERROR(INDEX(지갑!$C$2:$C$1048576,MATCH($N1669&amp;O1669,지갑!$J$2:$J$1048576,0))) = TRUE, "", INDEX(지갑!$C$2:$C$1048576,MATCH($N1669&amp;O1669,지갑!$J$2:$J$1048576,0))),"")</f>
        <v>Gopax</v>
      </c>
      <c r="R1669" s="6" t="str">
        <f>IF(ISBLANK(N1669)=FALSE,IF(ISERROR(INDEX(지갑!$D$2:$D$1048576,MATCH($N1669&amp;O1669,지갑!$J$2:$J$1048576,0))) = TRUE, "", INDEX(지갑!$D$2:$D$1048576,MATCH($N1669&amp;O1669,지갑!$J$2:$J$1048576,0))),"")</f>
        <v>Gopax</v>
      </c>
      <c r="S1669" s="6" t="s">
        <v>3458</v>
      </c>
      <c r="T1669" s="52">
        <v>44546.756944444445</v>
      </c>
      <c r="U1669" s="2" t="str">
        <f t="shared" si="124"/>
        <v>2021-12-16</v>
      </c>
    </row>
    <row r="1670" spans="1:21">
      <c r="A1670" s="5" t="s">
        <v>3</v>
      </c>
      <c r="B1670" s="5" t="s">
        <v>67</v>
      </c>
      <c r="C1670" s="5" t="s">
        <v>24</v>
      </c>
      <c r="D1670" s="2" t="str">
        <f>'(참고) Index'!$E$9</f>
        <v>Main</v>
      </c>
      <c r="E1670" s="5">
        <v>10012</v>
      </c>
      <c r="F1670" s="2" t="str">
        <f t="shared" si="123"/>
        <v>USDT</v>
      </c>
      <c r="G1670" s="2" t="str">
        <f>IF(INDEX(지갑!$H:$H,MATCH(A1670&amp;B1670&amp;C1670&amp;D1670&amp;E1670&amp;F1670&amp;H1670,지갑!$K:$K,0))=0, "",INDEX(지갑!$H:$H,MATCH(A1670&amp;B1670&amp;C1670&amp;D1670&amp;E1670&amp;F1670&amp;H1670,지갑!$K:$K,0)))</f>
        <v/>
      </c>
      <c r="K1670" s="6" t="s">
        <v>13</v>
      </c>
      <c r="L1670" s="6" t="s">
        <v>179</v>
      </c>
      <c r="M1670" s="9">
        <v>2999999.2</v>
      </c>
      <c r="N1670" s="6" t="s">
        <v>199</v>
      </c>
      <c r="P1670" s="6" t="str">
        <f>IF(ISBLANK(N1670)=FALSE,IF(ISERROR(INDEX(지갑!$B$2:$B$1048576,MATCH($N1670&amp;O1670,지갑!$J$2:$J$1048576,0))) = TRUE, "", INDEX(지갑!$B$2:$B$1048576,MATCH($N1670&amp;O1670,지갑!$J$2:$J$1048576,0))),"")</f>
        <v>exchange</v>
      </c>
      <c r="Q1670" s="6" t="str">
        <f>IF(ISBLANK(N1670)=FALSE,IF(ISERROR(INDEX(지갑!$C$2:$C$1048576,MATCH($N1670&amp;O1670,지갑!$J$2:$J$1048576,0))) = TRUE, "", INDEX(지갑!$C$2:$C$1048576,MATCH($N1670&amp;O1670,지갑!$J$2:$J$1048576,0))),"")</f>
        <v>FTX</v>
      </c>
      <c r="R1670" s="6" t="str">
        <f>IF(ISBLANK(N1670)=FALSE,IF(ISERROR(INDEX(지갑!$D$2:$D$1048576,MATCH($N1670&amp;O1670,지갑!$J$2:$J$1048576,0))) = TRUE, "", INDEX(지갑!$D$2:$D$1048576,MATCH($N1670&amp;O1670,지갑!$J$2:$J$1048576,0))),"")</f>
        <v>Peertec</v>
      </c>
      <c r="S1670" s="6" t="s">
        <v>3459</v>
      </c>
      <c r="T1670" s="52">
        <v>44546.747916666667</v>
      </c>
      <c r="U1670" s="2" t="str">
        <f t="shared" si="124"/>
        <v>2021-12-16</v>
      </c>
    </row>
    <row r="1671" spans="1:21">
      <c r="A1671" s="5" t="s">
        <v>3</v>
      </c>
      <c r="B1671" s="5" t="s">
        <v>67</v>
      </c>
      <c r="C1671" s="5" t="s">
        <v>24</v>
      </c>
      <c r="D1671" s="2" t="str">
        <f>'(참고) Index'!$E$9</f>
        <v>Main</v>
      </c>
      <c r="E1671" s="5">
        <v>10012</v>
      </c>
      <c r="F1671" s="2" t="str">
        <f t="shared" si="123"/>
        <v>ETH</v>
      </c>
      <c r="G1671" s="2" t="str">
        <f>IF(INDEX(지갑!$H:$H,MATCH(A1671&amp;B1671&amp;C1671&amp;D1671&amp;E1671&amp;F1671&amp;H1671,지갑!$K:$K,0))=0, "",INDEX(지갑!$H:$H,MATCH(A1671&amp;B1671&amp;C1671&amp;D1671&amp;E1671&amp;F1671&amp;H1671,지갑!$K:$K,0)))</f>
        <v>0x5d6fcf22aa4e4ff8da0abe329392e7c5306d22f3</v>
      </c>
      <c r="K1671" s="6" t="s">
        <v>11</v>
      </c>
      <c r="L1671" s="6" t="s">
        <v>179</v>
      </c>
      <c r="M1671" s="9">
        <v>4460.9999299999999</v>
      </c>
      <c r="N1671" s="6" t="s">
        <v>199</v>
      </c>
      <c r="P1671" s="6" t="str">
        <f>IF(ISBLANK(N1671)=FALSE,IF(ISERROR(INDEX(지갑!$B$2:$B$1048576,MATCH($N1671&amp;O1671,지갑!$J$2:$J$1048576,0))) = TRUE, "", INDEX(지갑!$B$2:$B$1048576,MATCH($N1671&amp;O1671,지갑!$J$2:$J$1048576,0))),"")</f>
        <v>exchange</v>
      </c>
      <c r="Q1671" s="6" t="str">
        <f>IF(ISBLANK(N1671)=FALSE,IF(ISERROR(INDEX(지갑!$C$2:$C$1048576,MATCH($N1671&amp;O1671,지갑!$J$2:$J$1048576,0))) = TRUE, "", INDEX(지갑!$C$2:$C$1048576,MATCH($N1671&amp;O1671,지갑!$J$2:$J$1048576,0))),"")</f>
        <v>FTX</v>
      </c>
      <c r="R1671" s="6" t="str">
        <f>IF(ISBLANK(N1671)=FALSE,IF(ISERROR(INDEX(지갑!$D$2:$D$1048576,MATCH($N1671&amp;O1671,지갑!$J$2:$J$1048576,0))) = TRUE, "", INDEX(지갑!$D$2:$D$1048576,MATCH($N1671&amp;O1671,지갑!$J$2:$J$1048576,0))),"")</f>
        <v>Peertec</v>
      </c>
      <c r="S1671" s="6" t="s">
        <v>3460</v>
      </c>
      <c r="T1671" s="52">
        <v>44546.728472222225</v>
      </c>
      <c r="U1671" s="2" t="str">
        <f t="shared" si="124"/>
        <v>2021-12-16</v>
      </c>
    </row>
    <row r="1672" spans="1:21">
      <c r="A1672" s="5" t="s">
        <v>3</v>
      </c>
      <c r="B1672" s="5" t="s">
        <v>67</v>
      </c>
      <c r="C1672" s="5" t="s">
        <v>24</v>
      </c>
      <c r="D1672" s="2" t="str">
        <f>'(참고) Index'!$E$9</f>
        <v>Main</v>
      </c>
      <c r="E1672" s="5">
        <v>10012</v>
      </c>
      <c r="F1672" s="2" t="str">
        <f t="shared" si="123"/>
        <v>XRP</v>
      </c>
      <c r="G1672" s="2" t="str">
        <f>IF(INDEX(지갑!$H:$H,MATCH(A1672&amp;B1672&amp;C1672&amp;D1672&amp;E1672&amp;F1672&amp;H1672,지갑!$K:$K,0))=0, "",INDEX(지갑!$H:$H,MATCH(A1672&amp;B1672&amp;C1672&amp;D1672&amp;E1672&amp;F1672&amp;H1672,지갑!$K:$K,0)))</f>
        <v>rEb8TK3gBgk5auZkwc6sHnwrGVJH8DuaLh</v>
      </c>
      <c r="H1672" s="5">
        <v>105711647</v>
      </c>
      <c r="K1672" s="6" t="s">
        <v>10</v>
      </c>
      <c r="L1672" s="6" t="s">
        <v>10</v>
      </c>
      <c r="M1672" s="9">
        <v>11999999.800000001</v>
      </c>
      <c r="N1672" s="6" t="s">
        <v>384</v>
      </c>
      <c r="O1672" s="6">
        <v>1425276567</v>
      </c>
      <c r="P1672" s="6" t="str">
        <f>IF(ISBLANK(N1672)=FALSE,IF(ISERROR(INDEX(지갑!$B$2:$B$1048576,MATCH($N1672&amp;O1672,지갑!$J$2:$J$1048576,0))) = TRUE, "", INDEX(지갑!$B$2:$B$1048576,MATCH($N1672&amp;O1672,지갑!$J$2:$J$1048576,0))),"")</f>
        <v>exchange</v>
      </c>
      <c r="Q1672" s="6" t="str">
        <f>IF(ISBLANK(N1672)=FALSE,IF(ISERROR(INDEX(지갑!$C$2:$C$1048576,MATCH($N1672&amp;O1672,지갑!$J$2:$J$1048576,0))) = TRUE, "", INDEX(지갑!$C$2:$C$1048576,MATCH($N1672&amp;O1672,지갑!$J$2:$J$1048576,0))),"")</f>
        <v>Gopax</v>
      </c>
      <c r="R1672" s="6" t="str">
        <f>IF(ISBLANK(N1672)=FALSE,IF(ISERROR(INDEX(지갑!$D$2:$D$1048576,MATCH($N1672&amp;O1672,지갑!$J$2:$J$1048576,0))) = TRUE, "", INDEX(지갑!$D$2:$D$1048576,MATCH($N1672&amp;O1672,지갑!$J$2:$J$1048576,0))),"")</f>
        <v>Gopax</v>
      </c>
      <c r="S1672" s="6" t="s">
        <v>3461</v>
      </c>
      <c r="T1672" s="52">
        <v>44546.561805555553</v>
      </c>
      <c r="U1672" s="2" t="str">
        <f t="shared" si="124"/>
        <v>2021-12-16</v>
      </c>
    </row>
    <row r="1673" spans="1:21">
      <c r="A1673" s="5" t="s">
        <v>3</v>
      </c>
      <c r="B1673" s="5" t="s">
        <v>67</v>
      </c>
      <c r="C1673" s="5" t="s">
        <v>24</v>
      </c>
      <c r="D1673" s="2" t="str">
        <f>'(참고) Index'!$E$9</f>
        <v>Main</v>
      </c>
      <c r="E1673" s="5">
        <v>10012</v>
      </c>
      <c r="F1673" s="2" t="str">
        <f t="shared" si="123"/>
        <v>MATIC</v>
      </c>
      <c r="G1673" s="2" t="e">
        <f>IF(INDEX(지갑!$H:$H,MATCH(A1673&amp;B1673&amp;C1673&amp;D1673&amp;E1673&amp;F1673&amp;H1673,지갑!$K:$K,0))=0, "",INDEX(지갑!$H:$H,MATCH(A1673&amp;B1673&amp;C1673&amp;D1673&amp;E1673&amp;F1673&amp;H1673,지갑!$K:$K,0)))</f>
        <v>#N/A</v>
      </c>
      <c r="K1673" s="6" t="s">
        <v>103</v>
      </c>
      <c r="L1673" s="6" t="s">
        <v>179</v>
      </c>
      <c r="M1673" s="9">
        <v>2501966.36</v>
      </c>
      <c r="N1673" s="6" t="s">
        <v>199</v>
      </c>
      <c r="P1673" s="6" t="str">
        <f>IF(ISBLANK(N1673)=FALSE,IF(ISERROR(INDEX(지갑!$B$2:$B$1048576,MATCH($N1673&amp;O1673,지갑!$J$2:$J$1048576,0))) = TRUE, "", INDEX(지갑!$B$2:$B$1048576,MATCH($N1673&amp;O1673,지갑!$J$2:$J$1048576,0))),"")</f>
        <v>exchange</v>
      </c>
      <c r="Q1673" s="6" t="str">
        <f>IF(ISBLANK(N1673)=FALSE,IF(ISERROR(INDEX(지갑!$C$2:$C$1048576,MATCH($N1673&amp;O1673,지갑!$J$2:$J$1048576,0))) = TRUE, "", INDEX(지갑!$C$2:$C$1048576,MATCH($N1673&amp;O1673,지갑!$J$2:$J$1048576,0))),"")</f>
        <v>FTX</v>
      </c>
      <c r="R1673" s="6" t="str">
        <f>IF(ISBLANK(N1673)=FALSE,IF(ISERROR(INDEX(지갑!$D$2:$D$1048576,MATCH($N1673&amp;O1673,지갑!$J$2:$J$1048576,0))) = TRUE, "", INDEX(지갑!$D$2:$D$1048576,MATCH($N1673&amp;O1673,지갑!$J$2:$J$1048576,0))),"")</f>
        <v>Peertec</v>
      </c>
      <c r="S1673" s="6" t="s">
        <v>3462</v>
      </c>
      <c r="T1673" s="52">
        <v>44546.546527777777</v>
      </c>
      <c r="U1673" s="2" t="str">
        <f t="shared" si="124"/>
        <v>2021-12-16</v>
      </c>
    </row>
    <row r="1674" spans="1:21">
      <c r="A1674" s="5" t="s">
        <v>3</v>
      </c>
      <c r="B1674" s="5" t="s">
        <v>67</v>
      </c>
      <c r="C1674" s="5" t="s">
        <v>24</v>
      </c>
      <c r="D1674" s="2" t="str">
        <f>'(참고) Index'!$E$9</f>
        <v>Main</v>
      </c>
      <c r="E1674" s="5">
        <v>10012</v>
      </c>
      <c r="F1674" s="2" t="str">
        <f t="shared" si="123"/>
        <v>ETH</v>
      </c>
      <c r="G1674" s="2" t="str">
        <f>IF(INDEX(지갑!$H:$H,MATCH(A1674&amp;B1674&amp;C1674&amp;D1674&amp;E1674&amp;F1674&amp;H1674,지갑!$K:$K,0))=0, "",INDEX(지갑!$H:$H,MATCH(A1674&amp;B1674&amp;C1674&amp;D1674&amp;E1674&amp;F1674&amp;H1674,지갑!$K:$K,0)))</f>
        <v>0x5d6fcf22aa4e4ff8da0abe329392e7c5306d22f3</v>
      </c>
      <c r="K1674" s="6" t="s">
        <v>11</v>
      </c>
      <c r="L1674" s="6" t="s">
        <v>179</v>
      </c>
      <c r="M1674" s="9">
        <v>1761.25199</v>
      </c>
      <c r="N1674" s="6" t="s">
        <v>199</v>
      </c>
      <c r="P1674" s="6" t="str">
        <f>IF(ISBLANK(N1674)=FALSE,IF(ISERROR(INDEX(지갑!$B$2:$B$1048576,MATCH($N1674&amp;O1674,지갑!$J$2:$J$1048576,0))) = TRUE, "", INDEX(지갑!$B$2:$B$1048576,MATCH($N1674&amp;O1674,지갑!$J$2:$J$1048576,0))),"")</f>
        <v>exchange</v>
      </c>
      <c r="Q1674" s="6" t="str">
        <f>IF(ISBLANK(N1674)=FALSE,IF(ISERROR(INDEX(지갑!$C$2:$C$1048576,MATCH($N1674&amp;O1674,지갑!$J$2:$J$1048576,0))) = TRUE, "", INDEX(지갑!$C$2:$C$1048576,MATCH($N1674&amp;O1674,지갑!$J$2:$J$1048576,0))),"")</f>
        <v>FTX</v>
      </c>
      <c r="R1674" s="6" t="str">
        <f>IF(ISBLANK(N1674)=FALSE,IF(ISERROR(INDEX(지갑!$D$2:$D$1048576,MATCH($N1674&amp;O1674,지갑!$J$2:$J$1048576,0))) = TRUE, "", INDEX(지갑!$D$2:$D$1048576,MATCH($N1674&amp;O1674,지갑!$J$2:$J$1048576,0))),"")</f>
        <v>Peertec</v>
      </c>
      <c r="S1674" s="6" t="s">
        <v>3463</v>
      </c>
      <c r="T1674" s="52">
        <v>44546.54583333333</v>
      </c>
      <c r="U1674" s="2" t="str">
        <f t="shared" si="124"/>
        <v>2021-12-16</v>
      </c>
    </row>
    <row r="1675" spans="1:21">
      <c r="A1675" s="5" t="s">
        <v>3</v>
      </c>
      <c r="B1675" s="5" t="s">
        <v>67</v>
      </c>
      <c r="C1675" s="5" t="s">
        <v>24</v>
      </c>
      <c r="D1675" s="2" t="str">
        <f>'(참고) Index'!$E$9</f>
        <v>Main</v>
      </c>
      <c r="E1675" s="5">
        <v>10012</v>
      </c>
      <c r="F1675" s="2" t="str">
        <f t="shared" si="123"/>
        <v>XRP</v>
      </c>
      <c r="G1675" s="2" t="str">
        <f>IF(INDEX(지갑!$H:$H,MATCH(A1675&amp;B1675&amp;C1675&amp;D1675&amp;E1675&amp;F1675&amp;H1675,지갑!$K:$K,0))=0, "",INDEX(지갑!$H:$H,MATCH(A1675&amp;B1675&amp;C1675&amp;D1675&amp;E1675&amp;F1675&amp;H1675,지갑!$K:$K,0)))</f>
        <v>rEb8TK3gBgk5auZkwc6sHnwrGVJH8DuaLh</v>
      </c>
      <c r="H1675" s="5">
        <v>105711647</v>
      </c>
      <c r="K1675" s="6" t="s">
        <v>10</v>
      </c>
      <c r="L1675" s="6" t="s">
        <v>10</v>
      </c>
      <c r="M1675" s="9">
        <v>5000015.59</v>
      </c>
      <c r="N1675" s="6" t="s">
        <v>384</v>
      </c>
      <c r="O1675" s="6">
        <v>1425276567</v>
      </c>
      <c r="P1675" s="6" t="str">
        <f>IF(ISBLANK(N1675)=FALSE,IF(ISERROR(INDEX(지갑!$B$2:$B$1048576,MATCH($N1675&amp;O1675,지갑!$J$2:$J$1048576,0))) = TRUE, "", INDEX(지갑!$B$2:$B$1048576,MATCH($N1675&amp;O1675,지갑!$J$2:$J$1048576,0))),"")</f>
        <v>exchange</v>
      </c>
      <c r="Q1675" s="6" t="str">
        <f>IF(ISBLANK(N1675)=FALSE,IF(ISERROR(INDEX(지갑!$C$2:$C$1048576,MATCH($N1675&amp;O1675,지갑!$J$2:$J$1048576,0))) = TRUE, "", INDEX(지갑!$C$2:$C$1048576,MATCH($N1675&amp;O1675,지갑!$J$2:$J$1048576,0))),"")</f>
        <v>Gopax</v>
      </c>
      <c r="R1675" s="6" t="str">
        <f>IF(ISBLANK(N1675)=FALSE,IF(ISERROR(INDEX(지갑!$D$2:$D$1048576,MATCH($N1675&amp;O1675,지갑!$J$2:$J$1048576,0))) = TRUE, "", INDEX(지갑!$D$2:$D$1048576,MATCH($N1675&amp;O1675,지갑!$J$2:$J$1048576,0))),"")</f>
        <v>Gopax</v>
      </c>
      <c r="S1675" s="6" t="s">
        <v>3464</v>
      </c>
      <c r="T1675" s="52">
        <v>44546.515277777777</v>
      </c>
      <c r="U1675" s="2" t="str">
        <f t="shared" si="124"/>
        <v>2021-12-16</v>
      </c>
    </row>
    <row r="1676" spans="1:21">
      <c r="A1676" s="5" t="s">
        <v>3</v>
      </c>
      <c r="B1676" s="5" t="s">
        <v>67</v>
      </c>
      <c r="C1676" s="5" t="s">
        <v>24</v>
      </c>
      <c r="D1676" s="2" t="str">
        <f>'(참고) Index'!$E$9</f>
        <v>Main</v>
      </c>
      <c r="E1676" s="5">
        <v>10012</v>
      </c>
      <c r="F1676" s="2" t="str">
        <f t="shared" si="123"/>
        <v>USDT</v>
      </c>
      <c r="G1676" s="2" t="str">
        <f>IF(INDEX(지갑!$H:$H,MATCH(A1676&amp;B1676&amp;C1676&amp;D1676&amp;E1676&amp;F1676&amp;H1676,지갑!$K:$K,0))=0, "",INDEX(지갑!$H:$H,MATCH(A1676&amp;B1676&amp;C1676&amp;D1676&amp;E1676&amp;F1676&amp;H1676,지갑!$K:$K,0)))</f>
        <v/>
      </c>
      <c r="K1676" s="6" t="s">
        <v>13</v>
      </c>
      <c r="L1676" s="6" t="s">
        <v>179</v>
      </c>
      <c r="M1676" s="9">
        <v>2762732.54</v>
      </c>
      <c r="N1676" s="6" t="s">
        <v>199</v>
      </c>
      <c r="P1676" s="6" t="str">
        <f>IF(ISBLANK(N1676)=FALSE,IF(ISERROR(INDEX(지갑!$B$2:$B$1048576,MATCH($N1676&amp;O1676,지갑!$J$2:$J$1048576,0))) = TRUE, "", INDEX(지갑!$B$2:$B$1048576,MATCH($N1676&amp;O1676,지갑!$J$2:$J$1048576,0))),"")</f>
        <v>exchange</v>
      </c>
      <c r="Q1676" s="6" t="str">
        <f>IF(ISBLANK(N1676)=FALSE,IF(ISERROR(INDEX(지갑!$C$2:$C$1048576,MATCH($N1676&amp;O1676,지갑!$J$2:$J$1048576,0))) = TRUE, "", INDEX(지갑!$C$2:$C$1048576,MATCH($N1676&amp;O1676,지갑!$J$2:$J$1048576,0))),"")</f>
        <v>FTX</v>
      </c>
      <c r="R1676" s="6" t="str">
        <f>IF(ISBLANK(N1676)=FALSE,IF(ISERROR(INDEX(지갑!$D$2:$D$1048576,MATCH($N1676&amp;O1676,지갑!$J$2:$J$1048576,0))) = TRUE, "", INDEX(지갑!$D$2:$D$1048576,MATCH($N1676&amp;O1676,지갑!$J$2:$J$1048576,0))),"")</f>
        <v>Peertec</v>
      </c>
      <c r="S1676" s="6" t="s">
        <v>3465</v>
      </c>
      <c r="T1676" s="52">
        <v>44545.984722222223</v>
      </c>
      <c r="U1676" s="2" t="str">
        <f t="shared" si="124"/>
        <v>2021-12-15</v>
      </c>
    </row>
    <row r="1677" spans="1:21">
      <c r="A1677" s="5" t="s">
        <v>3</v>
      </c>
      <c r="B1677" s="5" t="s">
        <v>67</v>
      </c>
      <c r="C1677" s="5" t="s">
        <v>24</v>
      </c>
      <c r="D1677" s="2" t="str">
        <f>'(참고) Index'!$E$9</f>
        <v>Main</v>
      </c>
      <c r="E1677" s="5">
        <v>10012</v>
      </c>
      <c r="F1677" s="2" t="str">
        <f t="shared" si="123"/>
        <v>XRP</v>
      </c>
      <c r="G1677" s="2" t="str">
        <f>IF(INDEX(지갑!$H:$H,MATCH(A1677&amp;B1677&amp;C1677&amp;D1677&amp;E1677&amp;F1677&amp;H1677,지갑!$K:$K,0))=0, "",INDEX(지갑!$H:$H,MATCH(A1677&amp;B1677&amp;C1677&amp;D1677&amp;E1677&amp;F1677&amp;H1677,지갑!$K:$K,0)))</f>
        <v>rEb8TK3gBgk5auZkwc6sHnwrGVJH8DuaLh</v>
      </c>
      <c r="H1677" s="5">
        <v>105711647</v>
      </c>
      <c r="K1677" s="6" t="s">
        <v>10</v>
      </c>
      <c r="L1677" s="6" t="s">
        <v>10</v>
      </c>
      <c r="M1677" s="9">
        <v>15648049.199999999</v>
      </c>
      <c r="N1677" s="6" t="s">
        <v>384</v>
      </c>
      <c r="O1677" s="6">
        <v>1425276567</v>
      </c>
      <c r="P1677" s="6" t="str">
        <f>IF(ISBLANK(N1677)=FALSE,IF(ISERROR(INDEX(지갑!$B$2:$B$1048576,MATCH($N1677&amp;O1677,지갑!$J$2:$J$1048576,0))) = TRUE, "", INDEX(지갑!$B$2:$B$1048576,MATCH($N1677&amp;O1677,지갑!$J$2:$J$1048576,0))),"")</f>
        <v>exchange</v>
      </c>
      <c r="Q1677" s="6" t="str">
        <f>IF(ISBLANK(N1677)=FALSE,IF(ISERROR(INDEX(지갑!$C$2:$C$1048576,MATCH($N1677&amp;O1677,지갑!$J$2:$J$1048576,0))) = TRUE, "", INDEX(지갑!$C$2:$C$1048576,MATCH($N1677&amp;O1677,지갑!$J$2:$J$1048576,0))),"")</f>
        <v>Gopax</v>
      </c>
      <c r="R1677" s="6" t="str">
        <f>IF(ISBLANK(N1677)=FALSE,IF(ISERROR(INDEX(지갑!$D$2:$D$1048576,MATCH($N1677&amp;O1677,지갑!$J$2:$J$1048576,0))) = TRUE, "", INDEX(지갑!$D$2:$D$1048576,MATCH($N1677&amp;O1677,지갑!$J$2:$J$1048576,0))),"")</f>
        <v>Gopax</v>
      </c>
      <c r="S1677" s="6" t="s">
        <v>3466</v>
      </c>
      <c r="T1677" s="52">
        <v>44545.845833333333</v>
      </c>
      <c r="U1677" s="2" t="str">
        <f t="shared" si="124"/>
        <v>2021-12-15</v>
      </c>
    </row>
    <row r="1678" spans="1:21">
      <c r="A1678" s="5" t="s">
        <v>3</v>
      </c>
      <c r="B1678" s="5" t="s">
        <v>67</v>
      </c>
      <c r="C1678" s="5" t="s">
        <v>24</v>
      </c>
      <c r="D1678" s="2" t="str">
        <f>'(참고) Index'!$E$9</f>
        <v>Main</v>
      </c>
      <c r="E1678" s="5">
        <v>10012</v>
      </c>
      <c r="F1678" s="2" t="str">
        <f t="shared" si="123"/>
        <v>ETH</v>
      </c>
      <c r="G1678" s="2" t="str">
        <f>IF(INDEX(지갑!$H:$H,MATCH(A1678&amp;B1678&amp;C1678&amp;D1678&amp;E1678&amp;F1678&amp;H1678,지갑!$K:$K,0))=0, "",INDEX(지갑!$H:$H,MATCH(A1678&amp;B1678&amp;C1678&amp;D1678&amp;E1678&amp;F1678&amp;H1678,지갑!$K:$K,0)))</f>
        <v>0x5d6fcf22aa4e4ff8da0abe329392e7c5306d22f3</v>
      </c>
      <c r="K1678" s="6" t="s">
        <v>11</v>
      </c>
      <c r="L1678" s="6" t="s">
        <v>179</v>
      </c>
      <c r="M1678" s="9">
        <v>919.99993099999995</v>
      </c>
      <c r="N1678" s="6" t="s">
        <v>199</v>
      </c>
      <c r="P1678" s="6" t="str">
        <f>IF(ISBLANK(N1678)=FALSE,IF(ISERROR(INDEX(지갑!$B$2:$B$1048576,MATCH($N1678&amp;O1678,지갑!$J$2:$J$1048576,0))) = TRUE, "", INDEX(지갑!$B$2:$B$1048576,MATCH($N1678&amp;O1678,지갑!$J$2:$J$1048576,0))),"")</f>
        <v>exchange</v>
      </c>
      <c r="Q1678" s="6" t="str">
        <f>IF(ISBLANK(N1678)=FALSE,IF(ISERROR(INDEX(지갑!$C$2:$C$1048576,MATCH($N1678&amp;O1678,지갑!$J$2:$J$1048576,0))) = TRUE, "", INDEX(지갑!$C$2:$C$1048576,MATCH($N1678&amp;O1678,지갑!$J$2:$J$1048576,0))),"")</f>
        <v>FTX</v>
      </c>
      <c r="R1678" s="6" t="str">
        <f>IF(ISBLANK(N1678)=FALSE,IF(ISERROR(INDEX(지갑!$D$2:$D$1048576,MATCH($N1678&amp;O1678,지갑!$J$2:$J$1048576,0))) = TRUE, "", INDEX(지갑!$D$2:$D$1048576,MATCH($N1678&amp;O1678,지갑!$J$2:$J$1048576,0))),"")</f>
        <v>Peertec</v>
      </c>
      <c r="S1678" s="6" t="s">
        <v>3467</v>
      </c>
      <c r="T1678" s="52">
        <v>44545.82916666667</v>
      </c>
      <c r="U1678" s="2" t="str">
        <f t="shared" si="124"/>
        <v>2021-12-15</v>
      </c>
    </row>
    <row r="1679" spans="1:21">
      <c r="A1679" s="5" t="s">
        <v>3</v>
      </c>
      <c r="B1679" s="5" t="s">
        <v>67</v>
      </c>
      <c r="C1679" s="5" t="s">
        <v>24</v>
      </c>
      <c r="D1679" s="2" t="str">
        <f>'(참고) Index'!$E$9</f>
        <v>Main</v>
      </c>
      <c r="E1679" s="5">
        <v>10012</v>
      </c>
      <c r="F1679" s="2" t="str">
        <f t="shared" si="123"/>
        <v>XRP</v>
      </c>
      <c r="G1679" s="2" t="str">
        <f>IF(INDEX(지갑!$H:$H,MATCH(A1679&amp;B1679&amp;C1679&amp;D1679&amp;E1679&amp;F1679&amp;H1679,지갑!$K:$K,0))=0, "",INDEX(지갑!$H:$H,MATCH(A1679&amp;B1679&amp;C1679&amp;D1679&amp;E1679&amp;F1679&amp;H1679,지갑!$K:$K,0)))</f>
        <v>rEb8TK3gBgk5auZkwc6sHnwrGVJH8DuaLh</v>
      </c>
      <c r="H1679" s="5">
        <v>105711647</v>
      </c>
      <c r="K1679" s="6" t="s">
        <v>10</v>
      </c>
      <c r="L1679" s="6" t="s">
        <v>10</v>
      </c>
      <c r="M1679" s="9">
        <v>9999999.75</v>
      </c>
      <c r="N1679" s="6" t="s">
        <v>384</v>
      </c>
      <c r="O1679" s="6">
        <v>1425276567</v>
      </c>
      <c r="P1679" s="6" t="str">
        <f>IF(ISBLANK(N1679)=FALSE,IF(ISERROR(INDEX(지갑!$B$2:$B$1048576,MATCH($N1679&amp;O1679,지갑!$J$2:$J$1048576,0))) = TRUE, "", INDEX(지갑!$B$2:$B$1048576,MATCH($N1679&amp;O1679,지갑!$J$2:$J$1048576,0))),"")</f>
        <v>exchange</v>
      </c>
      <c r="Q1679" s="6" t="str">
        <f>IF(ISBLANK(N1679)=FALSE,IF(ISERROR(INDEX(지갑!$C$2:$C$1048576,MATCH($N1679&amp;O1679,지갑!$J$2:$J$1048576,0))) = TRUE, "", INDEX(지갑!$C$2:$C$1048576,MATCH($N1679&amp;O1679,지갑!$J$2:$J$1048576,0))),"")</f>
        <v>Gopax</v>
      </c>
      <c r="R1679" s="6" t="str">
        <f>IF(ISBLANK(N1679)=FALSE,IF(ISERROR(INDEX(지갑!$D$2:$D$1048576,MATCH($N1679&amp;O1679,지갑!$J$2:$J$1048576,0))) = TRUE, "", INDEX(지갑!$D$2:$D$1048576,MATCH($N1679&amp;O1679,지갑!$J$2:$J$1048576,0))),"")</f>
        <v>Gopax</v>
      </c>
      <c r="S1679" s="6" t="s">
        <v>3468</v>
      </c>
      <c r="T1679" s="52">
        <v>44545.796527777777</v>
      </c>
      <c r="U1679" s="2" t="str">
        <f t="shared" si="124"/>
        <v>2021-12-15</v>
      </c>
    </row>
    <row r="1680" spans="1:21">
      <c r="A1680" s="5" t="s">
        <v>3</v>
      </c>
      <c r="B1680" s="5" t="s">
        <v>67</v>
      </c>
      <c r="C1680" s="5" t="s">
        <v>24</v>
      </c>
      <c r="D1680" s="2" t="str">
        <f>'(참고) Index'!$E$9</f>
        <v>Main</v>
      </c>
      <c r="E1680" s="5">
        <v>10012</v>
      </c>
      <c r="F1680" s="2" t="str">
        <f t="shared" si="123"/>
        <v>XRP</v>
      </c>
      <c r="G1680" s="2" t="str">
        <f>IF(INDEX(지갑!$H:$H,MATCH(A1680&amp;B1680&amp;C1680&amp;D1680&amp;E1680&amp;F1680&amp;H1680,지갑!$K:$K,0))=0, "",INDEX(지갑!$H:$H,MATCH(A1680&amp;B1680&amp;C1680&amp;D1680&amp;E1680&amp;F1680&amp;H1680,지갑!$K:$K,0)))</f>
        <v>rEb8TK3gBgk5auZkwc6sHnwrGVJH8DuaLh</v>
      </c>
      <c r="H1680" s="5">
        <v>105711647</v>
      </c>
      <c r="K1680" s="6" t="s">
        <v>10</v>
      </c>
      <c r="L1680" s="6" t="s">
        <v>10</v>
      </c>
      <c r="M1680" s="9">
        <v>19999999.800000001</v>
      </c>
      <c r="N1680" s="6" t="s">
        <v>384</v>
      </c>
      <c r="O1680" s="6">
        <v>1425276567</v>
      </c>
      <c r="P1680" s="6" t="str">
        <f>IF(ISBLANK(N1680)=FALSE,IF(ISERROR(INDEX(지갑!$B$2:$B$1048576,MATCH($N1680&amp;O1680,지갑!$J$2:$J$1048576,0))) = TRUE, "", INDEX(지갑!$B$2:$B$1048576,MATCH($N1680&amp;O1680,지갑!$J$2:$J$1048576,0))),"")</f>
        <v>exchange</v>
      </c>
      <c r="Q1680" s="6" t="str">
        <f>IF(ISBLANK(N1680)=FALSE,IF(ISERROR(INDEX(지갑!$C$2:$C$1048576,MATCH($N1680&amp;O1680,지갑!$J$2:$J$1048576,0))) = TRUE, "", INDEX(지갑!$C$2:$C$1048576,MATCH($N1680&amp;O1680,지갑!$J$2:$J$1048576,0))),"")</f>
        <v>Gopax</v>
      </c>
      <c r="R1680" s="6" t="str">
        <f>IF(ISBLANK(N1680)=FALSE,IF(ISERROR(INDEX(지갑!$D$2:$D$1048576,MATCH($N1680&amp;O1680,지갑!$J$2:$J$1048576,0))) = TRUE, "", INDEX(지갑!$D$2:$D$1048576,MATCH($N1680&amp;O1680,지갑!$J$2:$J$1048576,0))),"")</f>
        <v>Gopax</v>
      </c>
      <c r="S1680" s="6" t="s">
        <v>3469</v>
      </c>
      <c r="T1680" s="52">
        <v>44545.742361111108</v>
      </c>
      <c r="U1680" s="2" t="str">
        <f t="shared" si="124"/>
        <v>2021-12-15</v>
      </c>
    </row>
    <row r="1681" spans="1:21">
      <c r="A1681" s="5" t="s">
        <v>3</v>
      </c>
      <c r="B1681" s="5" t="s">
        <v>67</v>
      </c>
      <c r="C1681" s="5" t="s">
        <v>24</v>
      </c>
      <c r="D1681" s="2" t="str">
        <f>'(참고) Index'!$E$9</f>
        <v>Main</v>
      </c>
      <c r="E1681" s="5">
        <v>10012</v>
      </c>
      <c r="F1681" s="2" t="str">
        <f t="shared" si="123"/>
        <v>USDT</v>
      </c>
      <c r="G1681" s="2" t="str">
        <f>IF(INDEX(지갑!$H:$H,MATCH(A1681&amp;B1681&amp;C1681&amp;D1681&amp;E1681&amp;F1681&amp;H1681,지갑!$K:$K,0))=0, "",INDEX(지갑!$H:$H,MATCH(A1681&amp;B1681&amp;C1681&amp;D1681&amp;E1681&amp;F1681&amp;H1681,지갑!$K:$K,0)))</f>
        <v/>
      </c>
      <c r="K1681" s="6" t="s">
        <v>13</v>
      </c>
      <c r="L1681" s="6" t="s">
        <v>179</v>
      </c>
      <c r="M1681" s="9">
        <v>415321.68400000001</v>
      </c>
      <c r="N1681" s="6" t="s">
        <v>199</v>
      </c>
      <c r="P1681" s="6" t="str">
        <f>IF(ISBLANK(N1681)=FALSE,IF(ISERROR(INDEX(지갑!$B$2:$B$1048576,MATCH($N1681&amp;O1681,지갑!$J$2:$J$1048576,0))) = TRUE, "", INDEX(지갑!$B$2:$B$1048576,MATCH($N1681&amp;O1681,지갑!$J$2:$J$1048576,0))),"")</f>
        <v>exchange</v>
      </c>
      <c r="Q1681" s="6" t="str">
        <f>IF(ISBLANK(N1681)=FALSE,IF(ISERROR(INDEX(지갑!$C$2:$C$1048576,MATCH($N1681&amp;O1681,지갑!$J$2:$J$1048576,0))) = TRUE, "", INDEX(지갑!$C$2:$C$1048576,MATCH($N1681&amp;O1681,지갑!$J$2:$J$1048576,0))),"")</f>
        <v>FTX</v>
      </c>
      <c r="R1681" s="6" t="str">
        <f>IF(ISBLANK(N1681)=FALSE,IF(ISERROR(INDEX(지갑!$D$2:$D$1048576,MATCH($N1681&amp;O1681,지갑!$J$2:$J$1048576,0))) = TRUE, "", INDEX(지갑!$D$2:$D$1048576,MATCH($N1681&amp;O1681,지갑!$J$2:$J$1048576,0))),"")</f>
        <v>Peertec</v>
      </c>
      <c r="S1681" s="6" t="s">
        <v>3470</v>
      </c>
      <c r="T1681" s="52">
        <v>44545.724999999999</v>
      </c>
      <c r="U1681" s="2" t="str">
        <f t="shared" si="124"/>
        <v>2021-12-15</v>
      </c>
    </row>
    <row r="1682" spans="1:21">
      <c r="A1682" s="5" t="s">
        <v>3</v>
      </c>
      <c r="B1682" s="5" t="s">
        <v>67</v>
      </c>
      <c r="C1682" s="5" t="s">
        <v>24</v>
      </c>
      <c r="D1682" s="2" t="str">
        <f>'(참고) Index'!$E$9</f>
        <v>Main</v>
      </c>
      <c r="E1682" s="5">
        <v>10012</v>
      </c>
      <c r="F1682" s="2" t="str">
        <f t="shared" si="123"/>
        <v>USDC</v>
      </c>
      <c r="G1682" s="2" t="str">
        <f>IF(INDEX(지갑!$H:$H,MATCH(A1682&amp;B1682&amp;C1682&amp;D1682&amp;E1682&amp;F1682&amp;H1682,지갑!$K:$K,0))=0, "",INDEX(지갑!$H:$H,MATCH(A1682&amp;B1682&amp;C1682&amp;D1682&amp;E1682&amp;F1682&amp;H1682,지갑!$K:$K,0)))</f>
        <v/>
      </c>
      <c r="K1682" s="6" t="s">
        <v>12</v>
      </c>
      <c r="L1682" s="6" t="s">
        <v>179</v>
      </c>
      <c r="M1682" s="9">
        <v>737904.27899999998</v>
      </c>
      <c r="N1682" s="6" t="s">
        <v>199</v>
      </c>
      <c r="P1682" s="6" t="str">
        <f>IF(ISBLANK(N1682)=FALSE,IF(ISERROR(INDEX(지갑!$B$2:$B$1048576,MATCH($N1682&amp;O1682,지갑!$J$2:$J$1048576,0))) = TRUE, "", INDEX(지갑!$B$2:$B$1048576,MATCH($N1682&amp;O1682,지갑!$J$2:$J$1048576,0))),"")</f>
        <v>exchange</v>
      </c>
      <c r="Q1682" s="6" t="str">
        <f>IF(ISBLANK(N1682)=FALSE,IF(ISERROR(INDEX(지갑!$C$2:$C$1048576,MATCH($N1682&amp;O1682,지갑!$J$2:$J$1048576,0))) = TRUE, "", INDEX(지갑!$C$2:$C$1048576,MATCH($N1682&amp;O1682,지갑!$J$2:$J$1048576,0))),"")</f>
        <v>FTX</v>
      </c>
      <c r="R1682" s="6" t="str">
        <f>IF(ISBLANK(N1682)=FALSE,IF(ISERROR(INDEX(지갑!$D$2:$D$1048576,MATCH($N1682&amp;O1682,지갑!$J$2:$J$1048576,0))) = TRUE, "", INDEX(지갑!$D$2:$D$1048576,MATCH($N1682&amp;O1682,지갑!$J$2:$J$1048576,0))),"")</f>
        <v>Peertec</v>
      </c>
      <c r="S1682" s="6" t="s">
        <v>3471</v>
      </c>
      <c r="T1682" s="52">
        <v>44545.724305555559</v>
      </c>
      <c r="U1682" s="2" t="str">
        <f t="shared" si="124"/>
        <v>2021-12-15</v>
      </c>
    </row>
    <row r="1683" spans="1:21">
      <c r="A1683" s="5" t="s">
        <v>3</v>
      </c>
      <c r="B1683" s="5" t="s">
        <v>67</v>
      </c>
      <c r="C1683" s="5" t="s">
        <v>24</v>
      </c>
      <c r="D1683" s="2" t="str">
        <f>'(참고) Index'!$E$9</f>
        <v>Main</v>
      </c>
      <c r="E1683" s="5">
        <v>10012</v>
      </c>
      <c r="F1683" s="2" t="str">
        <f t="shared" si="123"/>
        <v>USDC</v>
      </c>
      <c r="G1683" s="2" t="str">
        <f>IF(INDEX(지갑!$H:$H,MATCH(A1683&amp;B1683&amp;C1683&amp;D1683&amp;E1683&amp;F1683&amp;H1683,지갑!$K:$K,0))=0, "",INDEX(지갑!$H:$H,MATCH(A1683&amp;B1683&amp;C1683&amp;D1683&amp;E1683&amp;F1683&amp;H1683,지갑!$K:$K,0)))</f>
        <v/>
      </c>
      <c r="K1683" s="6" t="s">
        <v>12</v>
      </c>
      <c r="L1683" s="6" t="s">
        <v>179</v>
      </c>
      <c r="M1683" s="9">
        <v>100396.15</v>
      </c>
      <c r="N1683" s="6" t="s">
        <v>199</v>
      </c>
      <c r="P1683" s="6" t="str">
        <f>IF(ISBLANK(N1683)=FALSE,IF(ISERROR(INDEX(지갑!$B$2:$B$1048576,MATCH($N1683&amp;O1683,지갑!$J$2:$J$1048576,0))) = TRUE, "", INDEX(지갑!$B$2:$B$1048576,MATCH($N1683&amp;O1683,지갑!$J$2:$J$1048576,0))),"")</f>
        <v>exchange</v>
      </c>
      <c r="Q1683" s="6" t="str">
        <f>IF(ISBLANK(N1683)=FALSE,IF(ISERROR(INDEX(지갑!$C$2:$C$1048576,MATCH($N1683&amp;O1683,지갑!$J$2:$J$1048576,0))) = TRUE, "", INDEX(지갑!$C$2:$C$1048576,MATCH($N1683&amp;O1683,지갑!$J$2:$J$1048576,0))),"")</f>
        <v>FTX</v>
      </c>
      <c r="R1683" s="6" t="str">
        <f>IF(ISBLANK(N1683)=FALSE,IF(ISERROR(INDEX(지갑!$D$2:$D$1048576,MATCH($N1683&amp;O1683,지갑!$J$2:$J$1048576,0))) = TRUE, "", INDEX(지갑!$D$2:$D$1048576,MATCH($N1683&amp;O1683,지갑!$J$2:$J$1048576,0))),"")</f>
        <v>Peertec</v>
      </c>
      <c r="S1683" s="6" t="s">
        <v>3472</v>
      </c>
      <c r="T1683" s="52">
        <v>44545.697222222225</v>
      </c>
      <c r="U1683" s="2" t="str">
        <f t="shared" si="124"/>
        <v>2021-12-15</v>
      </c>
    </row>
    <row r="1684" spans="1:21">
      <c r="A1684" s="5" t="s">
        <v>3</v>
      </c>
      <c r="B1684" s="5" t="s">
        <v>67</v>
      </c>
      <c r="C1684" s="5" t="s">
        <v>24</v>
      </c>
      <c r="D1684" s="2" t="str">
        <f>'(참고) Index'!$E$9</f>
        <v>Main</v>
      </c>
      <c r="E1684" s="5">
        <v>10012</v>
      </c>
      <c r="F1684" s="2" t="str">
        <f t="shared" si="123"/>
        <v>ETH</v>
      </c>
      <c r="G1684" s="2" t="str">
        <f>IF(INDEX(지갑!$H:$H,MATCH(A1684&amp;B1684&amp;C1684&amp;D1684&amp;E1684&amp;F1684&amp;H1684,지갑!$K:$K,0))=0, "",INDEX(지갑!$H:$H,MATCH(A1684&amp;B1684&amp;C1684&amp;D1684&amp;E1684&amp;F1684&amp;H1684,지갑!$K:$K,0)))</f>
        <v>0x5d6fcf22aa4e4ff8da0abe329392e7c5306d22f3</v>
      </c>
      <c r="K1684" s="6" t="s">
        <v>11</v>
      </c>
      <c r="L1684" s="6" t="s">
        <v>11</v>
      </c>
      <c r="M1684" s="9">
        <v>205.12384</v>
      </c>
      <c r="N1684" s="6" t="s">
        <v>199</v>
      </c>
      <c r="P1684" s="6" t="str">
        <f>IF(ISBLANK(N1684)=FALSE,IF(ISERROR(INDEX(지갑!$B$2:$B$1048576,MATCH($N1684&amp;O1684,지갑!$J$2:$J$1048576,0))) = TRUE, "", INDEX(지갑!$B$2:$B$1048576,MATCH($N1684&amp;O1684,지갑!$J$2:$J$1048576,0))),"")</f>
        <v>exchange</v>
      </c>
      <c r="Q1684" s="6" t="str">
        <f>IF(ISBLANK(N1684)=FALSE,IF(ISERROR(INDEX(지갑!$C$2:$C$1048576,MATCH($N1684&amp;O1684,지갑!$J$2:$J$1048576,0))) = TRUE, "", INDEX(지갑!$C$2:$C$1048576,MATCH($N1684&amp;O1684,지갑!$J$2:$J$1048576,0))),"")</f>
        <v>FTX</v>
      </c>
      <c r="R1684" s="6" t="str">
        <f>IF(ISBLANK(N1684)=FALSE,IF(ISERROR(INDEX(지갑!$D$2:$D$1048576,MATCH($N1684&amp;O1684,지갑!$J$2:$J$1048576,0))) = TRUE, "", INDEX(지갑!$D$2:$D$1048576,MATCH($N1684&amp;O1684,지갑!$J$2:$J$1048576,0))),"")</f>
        <v>Peertec</v>
      </c>
      <c r="S1684" s="6" t="s">
        <v>3473</v>
      </c>
      <c r="T1684" s="52">
        <v>44543.774305555555</v>
      </c>
      <c r="U1684" s="2" t="str">
        <f t="shared" si="124"/>
        <v>2021-12-13</v>
      </c>
    </row>
    <row r="1685" spans="1:21">
      <c r="A1685" s="5" t="s">
        <v>3</v>
      </c>
      <c r="B1685" s="5" t="s">
        <v>67</v>
      </c>
      <c r="C1685" s="5" t="s">
        <v>24</v>
      </c>
      <c r="D1685" s="2" t="str">
        <f>'(참고) Index'!$E$9</f>
        <v>Main</v>
      </c>
      <c r="E1685" s="5">
        <v>10012</v>
      </c>
      <c r="F1685" s="2" t="str">
        <f t="shared" si="123"/>
        <v>ETH</v>
      </c>
      <c r="G1685" s="2" t="str">
        <f>IF(INDEX(지갑!$H:$H,MATCH(A1685&amp;B1685&amp;C1685&amp;D1685&amp;E1685&amp;F1685&amp;H1685,지갑!$K:$K,0))=0, "",INDEX(지갑!$H:$H,MATCH(A1685&amp;B1685&amp;C1685&amp;D1685&amp;E1685&amp;F1685&amp;H1685,지갑!$K:$K,0)))</f>
        <v>0x5d6fcf22aa4e4ff8da0abe329392e7c5306d22f3</v>
      </c>
      <c r="K1685" s="6" t="s">
        <v>11</v>
      </c>
      <c r="L1685" s="6" t="s">
        <v>11</v>
      </c>
      <c r="M1685" s="9">
        <v>1797.9949999999999</v>
      </c>
      <c r="N1685" s="6" t="s">
        <v>199</v>
      </c>
      <c r="P1685" s="6" t="str">
        <f>IF(ISBLANK(N1685)=FALSE,IF(ISERROR(INDEX(지갑!$B$2:$B$1048576,MATCH($N1685&amp;O1685,지갑!$J$2:$J$1048576,0))) = TRUE, "", INDEX(지갑!$B$2:$B$1048576,MATCH($N1685&amp;O1685,지갑!$J$2:$J$1048576,0))),"")</f>
        <v>exchange</v>
      </c>
      <c r="Q1685" s="6" t="str">
        <f>IF(ISBLANK(N1685)=FALSE,IF(ISERROR(INDEX(지갑!$C$2:$C$1048576,MATCH($N1685&amp;O1685,지갑!$J$2:$J$1048576,0))) = TRUE, "", INDEX(지갑!$C$2:$C$1048576,MATCH($N1685&amp;O1685,지갑!$J$2:$J$1048576,0))),"")</f>
        <v>FTX</v>
      </c>
      <c r="R1685" s="6" t="str">
        <f>IF(ISBLANK(N1685)=FALSE,IF(ISERROR(INDEX(지갑!$D$2:$D$1048576,MATCH($N1685&amp;O1685,지갑!$J$2:$J$1048576,0))) = TRUE, "", INDEX(지갑!$D$2:$D$1048576,MATCH($N1685&amp;O1685,지갑!$J$2:$J$1048576,0))),"")</f>
        <v>Peertec</v>
      </c>
      <c r="S1685" s="6" t="s">
        <v>3474</v>
      </c>
      <c r="T1685" s="52">
        <v>44543.636111111111</v>
      </c>
      <c r="U1685" s="2" t="str">
        <f t="shared" si="124"/>
        <v>2021-12-13</v>
      </c>
    </row>
    <row r="1686" spans="1:21">
      <c r="A1686" s="5" t="s">
        <v>3</v>
      </c>
      <c r="B1686" s="5" t="s">
        <v>67</v>
      </c>
      <c r="C1686" s="5" t="s">
        <v>24</v>
      </c>
      <c r="D1686" s="2" t="str">
        <f>'(참고) Index'!$E$9</f>
        <v>Main</v>
      </c>
      <c r="E1686" s="5">
        <v>10012</v>
      </c>
      <c r="F1686" s="2" t="str">
        <f t="shared" si="123"/>
        <v>BTC</v>
      </c>
      <c r="G1686" s="2" t="str">
        <f>IF(INDEX(지갑!$H:$H,MATCH(A1686&amp;B1686&amp;C1686&amp;D1686&amp;E1686&amp;F1686&amp;H1686,지갑!$K:$K,0))=0, "",INDEX(지갑!$H:$H,MATCH(A1686&amp;B1686&amp;C1686&amp;D1686&amp;E1686&amp;F1686&amp;H1686,지갑!$K:$K,0)))</f>
        <v>19SK9LWSXLdmwPxvjPgvUrdaPhaPS6LaNu</v>
      </c>
      <c r="K1686" s="6" t="s">
        <v>9</v>
      </c>
      <c r="L1686" s="6" t="s">
        <v>179</v>
      </c>
      <c r="M1686" s="9">
        <v>112.40509900000001</v>
      </c>
      <c r="N1686" s="6" t="s">
        <v>199</v>
      </c>
      <c r="P1686" s="6" t="str">
        <f>IF(ISBLANK(N1686)=FALSE,IF(ISERROR(INDEX(지갑!$B$2:$B$1048576,MATCH($N1686&amp;O1686,지갑!$J$2:$J$1048576,0))) = TRUE, "", INDEX(지갑!$B$2:$B$1048576,MATCH($N1686&amp;O1686,지갑!$J$2:$J$1048576,0))),"")</f>
        <v>exchange</v>
      </c>
      <c r="Q1686" s="6" t="str">
        <f>IF(ISBLANK(N1686)=FALSE,IF(ISERROR(INDEX(지갑!$C$2:$C$1048576,MATCH($N1686&amp;O1686,지갑!$J$2:$J$1048576,0))) = TRUE, "", INDEX(지갑!$C$2:$C$1048576,MATCH($N1686&amp;O1686,지갑!$J$2:$J$1048576,0))),"")</f>
        <v>FTX</v>
      </c>
      <c r="R1686" s="6" t="str">
        <f>IF(ISBLANK(N1686)=FALSE,IF(ISERROR(INDEX(지갑!$D$2:$D$1048576,MATCH($N1686&amp;O1686,지갑!$J$2:$J$1048576,0))) = TRUE, "", INDEX(지갑!$D$2:$D$1048576,MATCH($N1686&amp;O1686,지갑!$J$2:$J$1048576,0))),"")</f>
        <v>Peertec</v>
      </c>
      <c r="S1686" s="6" t="s">
        <v>3475</v>
      </c>
      <c r="T1686" s="52">
        <v>44543.602083333331</v>
      </c>
      <c r="U1686" s="2" t="str">
        <f t="shared" si="124"/>
        <v>2021-12-13</v>
      </c>
    </row>
    <row r="1687" spans="1:21">
      <c r="A1687" s="5" t="s">
        <v>3</v>
      </c>
      <c r="B1687" s="5" t="s">
        <v>67</v>
      </c>
      <c r="C1687" s="5" t="s">
        <v>24</v>
      </c>
      <c r="D1687" s="2" t="str">
        <f>'(참고) Index'!$E$9</f>
        <v>Main</v>
      </c>
      <c r="E1687" s="5">
        <v>10012</v>
      </c>
      <c r="F1687" s="2" t="str">
        <f t="shared" si="123"/>
        <v>BNB</v>
      </c>
      <c r="G1687" s="2" t="str">
        <f>IF(INDEX(지갑!$H:$H,MATCH(A1687&amp;B1687&amp;C1687&amp;D1687&amp;E1687&amp;F1687&amp;H1687,지갑!$K:$K,0))=0, "",INDEX(지갑!$H:$H,MATCH(A1687&amp;B1687&amp;C1687&amp;D1687&amp;E1687&amp;F1687&amp;H1687,지갑!$K:$K,0)))</f>
        <v/>
      </c>
      <c r="K1687" s="6" t="s">
        <v>100</v>
      </c>
      <c r="L1687" s="6" t="s">
        <v>179</v>
      </c>
      <c r="M1687" s="9">
        <v>8774.3704600000001</v>
      </c>
      <c r="N1687" s="6" t="s">
        <v>199</v>
      </c>
      <c r="P1687" s="6" t="str">
        <f>IF(ISBLANK(N1687)=FALSE,IF(ISERROR(INDEX(지갑!$B$2:$B$1048576,MATCH($N1687&amp;O1687,지갑!$J$2:$J$1048576,0))) = TRUE, "", INDEX(지갑!$B$2:$B$1048576,MATCH($N1687&amp;O1687,지갑!$J$2:$J$1048576,0))),"")</f>
        <v>exchange</v>
      </c>
      <c r="Q1687" s="6" t="str">
        <f>IF(ISBLANK(N1687)=FALSE,IF(ISERROR(INDEX(지갑!$C$2:$C$1048576,MATCH($N1687&amp;O1687,지갑!$J$2:$J$1048576,0))) = TRUE, "", INDEX(지갑!$C$2:$C$1048576,MATCH($N1687&amp;O1687,지갑!$J$2:$J$1048576,0))),"")</f>
        <v>FTX</v>
      </c>
      <c r="R1687" s="6" t="str">
        <f>IF(ISBLANK(N1687)=FALSE,IF(ISERROR(INDEX(지갑!$D$2:$D$1048576,MATCH($N1687&amp;O1687,지갑!$J$2:$J$1048576,0))) = TRUE, "", INDEX(지갑!$D$2:$D$1048576,MATCH($N1687&amp;O1687,지갑!$J$2:$J$1048576,0))),"")</f>
        <v>Peertec</v>
      </c>
      <c r="S1687" s="6" t="s">
        <v>3476</v>
      </c>
      <c r="T1687" s="52">
        <v>44543.59652777778</v>
      </c>
      <c r="U1687" s="2" t="str">
        <f t="shared" si="124"/>
        <v>2021-12-13</v>
      </c>
    </row>
    <row r="1688" spans="1:21">
      <c r="A1688" s="5" t="s">
        <v>3</v>
      </c>
      <c r="B1688" s="5" t="s">
        <v>67</v>
      </c>
      <c r="C1688" s="5" t="s">
        <v>24</v>
      </c>
      <c r="D1688" s="2" t="str">
        <f>'(참고) Index'!$E$9</f>
        <v>Main</v>
      </c>
      <c r="E1688" s="5">
        <v>10012</v>
      </c>
      <c r="F1688" s="2" t="str">
        <f t="shared" si="123"/>
        <v>WBTC</v>
      </c>
      <c r="G1688" s="2" t="e">
        <f>IF(INDEX(지갑!$H:$H,MATCH(A1688&amp;B1688&amp;C1688&amp;D1688&amp;E1688&amp;F1688&amp;H1688,지갑!$K:$K,0))=0, "",INDEX(지갑!$H:$H,MATCH(A1688&amp;B1688&amp;C1688&amp;D1688&amp;E1688&amp;F1688&amp;H1688,지갑!$K:$K,0)))</f>
        <v>#N/A</v>
      </c>
      <c r="K1688" s="6" t="s">
        <v>414</v>
      </c>
      <c r="L1688" s="6" t="s">
        <v>11</v>
      </c>
      <c r="M1688" s="9">
        <v>5.3296200000000002</v>
      </c>
      <c r="N1688" s="6" t="s">
        <v>199</v>
      </c>
      <c r="P1688" s="6" t="str">
        <f>IF(ISBLANK(N1688)=FALSE,IF(ISERROR(INDEX(지갑!$B$2:$B$1048576,MATCH($N1688&amp;O1688,지갑!$J$2:$J$1048576,0))) = TRUE, "", INDEX(지갑!$B$2:$B$1048576,MATCH($N1688&amp;O1688,지갑!$J$2:$J$1048576,0))),"")</f>
        <v>exchange</v>
      </c>
      <c r="Q1688" s="6" t="str">
        <f>IF(ISBLANK(N1688)=FALSE,IF(ISERROR(INDEX(지갑!$C$2:$C$1048576,MATCH($N1688&amp;O1688,지갑!$J$2:$J$1048576,0))) = TRUE, "", INDEX(지갑!$C$2:$C$1048576,MATCH($N1688&amp;O1688,지갑!$J$2:$J$1048576,0))),"")</f>
        <v>FTX</v>
      </c>
      <c r="R1688" s="6" t="str">
        <f>IF(ISBLANK(N1688)=FALSE,IF(ISERROR(INDEX(지갑!$D$2:$D$1048576,MATCH($N1688&amp;O1688,지갑!$J$2:$J$1048576,0))) = TRUE, "", INDEX(지갑!$D$2:$D$1048576,MATCH($N1688&amp;O1688,지갑!$J$2:$J$1048576,0))),"")</f>
        <v>Peertec</v>
      </c>
      <c r="S1688" s="6" t="s">
        <v>3477</v>
      </c>
      <c r="T1688" s="52">
        <v>44543.570138888892</v>
      </c>
      <c r="U1688" s="2" t="str">
        <f t="shared" si="124"/>
        <v>2021-12-13</v>
      </c>
    </row>
    <row r="1689" spans="1:21">
      <c r="A1689" s="5" t="s">
        <v>3</v>
      </c>
      <c r="B1689" s="5" t="s">
        <v>67</v>
      </c>
      <c r="C1689" s="5" t="s">
        <v>24</v>
      </c>
      <c r="D1689" s="2" t="str">
        <f>'(참고) Index'!$E$9</f>
        <v>Main</v>
      </c>
      <c r="E1689" s="5">
        <v>10012</v>
      </c>
      <c r="F1689" s="2" t="str">
        <f t="shared" si="123"/>
        <v>BTC</v>
      </c>
      <c r="G1689" s="2" t="str">
        <f>IF(INDEX(지갑!$H:$H,MATCH(A1689&amp;B1689&amp;C1689&amp;D1689&amp;E1689&amp;F1689&amp;H1689,지갑!$K:$K,0))=0, "",INDEX(지갑!$H:$H,MATCH(A1689&amp;B1689&amp;C1689&amp;D1689&amp;E1689&amp;F1689&amp;H1689,지갑!$K:$K,0)))</f>
        <v>19SK9LWSXLdmwPxvjPgvUrdaPhaPS6LaNu</v>
      </c>
      <c r="K1689" s="6" t="s">
        <v>9</v>
      </c>
      <c r="L1689" s="6" t="s">
        <v>9</v>
      </c>
      <c r="M1689" s="9">
        <v>99.999499999999998</v>
      </c>
      <c r="N1689" s="6" t="s">
        <v>60</v>
      </c>
      <c r="P1689" s="6" t="str">
        <f>IF(ISBLANK(N1689)=FALSE,IF(ISERROR(INDEX(지갑!$B$2:$B$1048576,MATCH($N1689&amp;O1689,지갑!$J$2:$J$1048576,0))) = TRUE, "", INDEX(지갑!$B$2:$B$1048576,MATCH($N1689&amp;O1689,지갑!$J$2:$J$1048576,0))),"")</f>
        <v>exchange</v>
      </c>
      <c r="Q1689" s="6" t="str">
        <f>IF(ISBLANK(N1689)=FALSE,IF(ISERROR(INDEX(지갑!$C$2:$C$1048576,MATCH($N1689&amp;O1689,지갑!$J$2:$J$1048576,0))) = TRUE, "", INDEX(지갑!$C$2:$C$1048576,MATCH($N1689&amp;O1689,지갑!$J$2:$J$1048576,0))),"")</f>
        <v>FTX</v>
      </c>
      <c r="R1689" s="6" t="str">
        <f>IF(ISBLANK(N1689)=FALSE,IF(ISERROR(INDEX(지갑!$D$2:$D$1048576,MATCH($N1689&amp;O1689,지갑!$J$2:$J$1048576,0))) = TRUE, "", INDEX(지갑!$D$2:$D$1048576,MATCH($N1689&amp;O1689,지갑!$J$2:$J$1048576,0))),"")</f>
        <v>BBRICK</v>
      </c>
      <c r="S1689" s="6" t="s">
        <v>1899</v>
      </c>
      <c r="T1689" s="52">
        <v>44543.559027777781</v>
      </c>
      <c r="U1689" s="2" t="str">
        <f t="shared" si="124"/>
        <v>2021-12-13</v>
      </c>
    </row>
    <row r="1690" spans="1:21">
      <c r="A1690" s="5" t="s">
        <v>3</v>
      </c>
      <c r="B1690" s="5" t="s">
        <v>67</v>
      </c>
      <c r="C1690" s="5" t="s">
        <v>24</v>
      </c>
      <c r="D1690" s="2" t="str">
        <f>'(참고) Index'!$E$9</f>
        <v>Main</v>
      </c>
      <c r="E1690" s="5">
        <v>10012</v>
      </c>
      <c r="F1690" s="2" t="str">
        <f t="shared" ref="F1690:F1753" si="125">K1690</f>
        <v>ETH</v>
      </c>
      <c r="G1690" s="2" t="str">
        <f>IF(INDEX(지갑!$H:$H,MATCH(A1690&amp;B1690&amp;C1690&amp;D1690&amp;E1690&amp;F1690&amp;H1690,지갑!$K:$K,0))=0, "",INDEX(지갑!$H:$H,MATCH(A1690&amp;B1690&amp;C1690&amp;D1690&amp;E1690&amp;F1690&amp;H1690,지갑!$K:$K,0)))</f>
        <v>0x5d6fcf22aa4e4ff8da0abe329392e7c5306d22f3</v>
      </c>
      <c r="K1690" s="6" t="s">
        <v>11</v>
      </c>
      <c r="L1690" s="6" t="s">
        <v>11</v>
      </c>
      <c r="M1690" s="9">
        <v>1003.995</v>
      </c>
      <c r="N1690" s="6" t="s">
        <v>199</v>
      </c>
      <c r="P1690" s="6" t="str">
        <f>IF(ISBLANK(N1690)=FALSE,IF(ISERROR(INDEX(지갑!$B$2:$B$1048576,MATCH($N1690&amp;O1690,지갑!$J$2:$J$1048576,0))) = TRUE, "", INDEX(지갑!$B$2:$B$1048576,MATCH($N1690&amp;O1690,지갑!$J$2:$J$1048576,0))),"")</f>
        <v>exchange</v>
      </c>
      <c r="Q1690" s="6" t="str">
        <f>IF(ISBLANK(N1690)=FALSE,IF(ISERROR(INDEX(지갑!$C$2:$C$1048576,MATCH($N1690&amp;O1690,지갑!$J$2:$J$1048576,0))) = TRUE, "", INDEX(지갑!$C$2:$C$1048576,MATCH($N1690&amp;O1690,지갑!$J$2:$J$1048576,0))),"")</f>
        <v>FTX</v>
      </c>
      <c r="R1690" s="6" t="str">
        <f>IF(ISBLANK(N1690)=FALSE,IF(ISERROR(INDEX(지갑!$D$2:$D$1048576,MATCH($N1690&amp;O1690,지갑!$J$2:$J$1048576,0))) = TRUE, "", INDEX(지갑!$D$2:$D$1048576,MATCH($N1690&amp;O1690,지갑!$J$2:$J$1048576,0))),"")</f>
        <v>Peertec</v>
      </c>
      <c r="S1690" s="6" t="s">
        <v>3478</v>
      </c>
      <c r="T1690" s="52">
        <v>44538.902083333334</v>
      </c>
      <c r="U1690" s="2" t="str">
        <f t="shared" si="124"/>
        <v>2021-12-08</v>
      </c>
    </row>
    <row r="1691" spans="1:21">
      <c r="A1691" s="5" t="s">
        <v>3</v>
      </c>
      <c r="B1691" s="5" t="s">
        <v>67</v>
      </c>
      <c r="C1691" s="5" t="s">
        <v>24</v>
      </c>
      <c r="D1691" s="2" t="str">
        <f>'(참고) Index'!$E$9</f>
        <v>Main</v>
      </c>
      <c r="E1691" s="5">
        <v>10012</v>
      </c>
      <c r="F1691" s="2" t="str">
        <f t="shared" si="125"/>
        <v>USDC</v>
      </c>
      <c r="G1691" s="2" t="str">
        <f>IF(INDEX(지갑!$H:$H,MATCH(A1691&amp;B1691&amp;C1691&amp;D1691&amp;E1691&amp;F1691&amp;H1691,지갑!$K:$K,0))=0, "",INDEX(지갑!$H:$H,MATCH(A1691&amp;B1691&amp;C1691&amp;D1691&amp;E1691&amp;F1691&amp;H1691,지갑!$K:$K,0)))</f>
        <v/>
      </c>
      <c r="K1691" s="6" t="s">
        <v>12</v>
      </c>
      <c r="L1691" s="6" t="s">
        <v>179</v>
      </c>
      <c r="M1691" s="9">
        <v>3000000.78</v>
      </c>
      <c r="N1691" s="6" t="s">
        <v>199</v>
      </c>
      <c r="P1691" s="6" t="str">
        <f>IF(ISBLANK(N1691)=FALSE,IF(ISERROR(INDEX(지갑!$B$2:$B$1048576,MATCH($N1691&amp;O1691,지갑!$J$2:$J$1048576,0))) = TRUE, "", INDEX(지갑!$B$2:$B$1048576,MATCH($N1691&amp;O1691,지갑!$J$2:$J$1048576,0))),"")</f>
        <v>exchange</v>
      </c>
      <c r="Q1691" s="6" t="str">
        <f>IF(ISBLANK(N1691)=FALSE,IF(ISERROR(INDEX(지갑!$C$2:$C$1048576,MATCH($N1691&amp;O1691,지갑!$J$2:$J$1048576,0))) = TRUE, "", INDEX(지갑!$C$2:$C$1048576,MATCH($N1691&amp;O1691,지갑!$J$2:$J$1048576,0))),"")</f>
        <v>FTX</v>
      </c>
      <c r="R1691" s="6" t="str">
        <f>IF(ISBLANK(N1691)=FALSE,IF(ISERROR(INDEX(지갑!$D$2:$D$1048576,MATCH($N1691&amp;O1691,지갑!$J$2:$J$1048576,0))) = TRUE, "", INDEX(지갑!$D$2:$D$1048576,MATCH($N1691&amp;O1691,지갑!$J$2:$J$1048576,0))),"")</f>
        <v>Peertec</v>
      </c>
      <c r="S1691" s="6" t="s">
        <v>3479</v>
      </c>
      <c r="T1691" s="52">
        <v>44538.89166666667</v>
      </c>
      <c r="U1691" s="2" t="str">
        <f t="shared" si="124"/>
        <v>2021-12-08</v>
      </c>
    </row>
    <row r="1692" spans="1:21">
      <c r="A1692" s="5" t="s">
        <v>3</v>
      </c>
      <c r="B1692" s="5" t="s">
        <v>67</v>
      </c>
      <c r="C1692" s="5" t="s">
        <v>24</v>
      </c>
      <c r="D1692" s="2" t="str">
        <f>'(참고) Index'!$E$9</f>
        <v>Main</v>
      </c>
      <c r="E1692" s="5">
        <v>10012</v>
      </c>
      <c r="F1692" s="2" t="str">
        <f t="shared" si="125"/>
        <v>USDC</v>
      </c>
      <c r="G1692" s="2" t="str">
        <f>IF(INDEX(지갑!$H:$H,MATCH(A1692&amp;B1692&amp;C1692&amp;D1692&amp;E1692&amp;F1692&amp;H1692,지갑!$K:$K,0))=0, "",INDEX(지갑!$H:$H,MATCH(A1692&amp;B1692&amp;C1692&amp;D1692&amp;E1692&amp;F1692&amp;H1692,지갑!$K:$K,0)))</f>
        <v/>
      </c>
      <c r="K1692" s="6" t="s">
        <v>12</v>
      </c>
      <c r="L1692" s="6" t="s">
        <v>401</v>
      </c>
      <c r="M1692" s="9">
        <v>4000080.21</v>
      </c>
      <c r="N1692" s="6" t="s">
        <v>2150</v>
      </c>
      <c r="P1692" s="6" t="str">
        <f>IF(ISBLANK(N1692)=FALSE,IF(ISERROR(INDEX(지갑!$B$2:$B$1048576,MATCH($N1692&amp;O1692,지갑!$J$2:$J$1048576,0))) = TRUE, "", INDEX(지갑!$B$2:$B$1048576,MATCH($N1692&amp;O1692,지갑!$J$2:$J$1048576,0))),"")</f>
        <v>exchange</v>
      </c>
      <c r="Q1692" s="6" t="str">
        <f>IF(ISBLANK(N1692)=FALSE,IF(ISERROR(INDEX(지갑!$C$2:$C$1048576,MATCH($N1692&amp;O1692,지갑!$J$2:$J$1048576,0))) = TRUE, "", INDEX(지갑!$C$2:$C$1048576,MATCH($N1692&amp;O1692,지갑!$J$2:$J$1048576,0))),"")</f>
        <v>Huobi</v>
      </c>
      <c r="R1692" s="6" t="str">
        <f>IF(ISBLANK(N1692)=FALSE,IF(ISERROR(INDEX(지갑!$D$2:$D$1048576,MATCH($N1692&amp;O1692,지갑!$J$2:$J$1048576,0))) = TRUE, "", INDEX(지갑!$D$2:$D$1048576,MATCH($N1692&amp;O1692,지갑!$J$2:$J$1048576,0))),"")</f>
        <v>Peertec</v>
      </c>
      <c r="S1692" s="6" t="s">
        <v>1648</v>
      </c>
      <c r="T1692" s="52">
        <v>44538.802777777775</v>
      </c>
      <c r="U1692" s="2" t="str">
        <f t="shared" si="124"/>
        <v>2021-12-08</v>
      </c>
    </row>
    <row r="1693" spans="1:21">
      <c r="A1693" s="5" t="s">
        <v>3</v>
      </c>
      <c r="B1693" s="5" t="s">
        <v>67</v>
      </c>
      <c r="C1693" s="5" t="s">
        <v>24</v>
      </c>
      <c r="D1693" s="2" t="str">
        <f>'(참고) Index'!$E$9</f>
        <v>Main</v>
      </c>
      <c r="E1693" s="5">
        <v>10012</v>
      </c>
      <c r="F1693" s="2" t="str">
        <f t="shared" si="125"/>
        <v>USDT</v>
      </c>
      <c r="G1693" s="2" t="str">
        <f>IF(INDEX(지갑!$H:$H,MATCH(A1693&amp;B1693&amp;C1693&amp;D1693&amp;E1693&amp;F1693&amp;H1693,지갑!$K:$K,0))=0, "",INDEX(지갑!$H:$H,MATCH(A1693&amp;B1693&amp;C1693&amp;D1693&amp;E1693&amp;F1693&amp;H1693,지갑!$K:$K,0)))</f>
        <v/>
      </c>
      <c r="K1693" s="6" t="s">
        <v>13</v>
      </c>
      <c r="L1693" s="6" t="s">
        <v>401</v>
      </c>
      <c r="M1693" s="9">
        <v>4999999</v>
      </c>
      <c r="N1693" s="6" t="s">
        <v>2150</v>
      </c>
      <c r="P1693" s="6" t="str">
        <f>IF(ISBLANK(N1693)=FALSE,IF(ISERROR(INDEX(지갑!$B$2:$B$1048576,MATCH($N1693&amp;O1693,지갑!$J$2:$J$1048576,0))) = TRUE, "", INDEX(지갑!$B$2:$B$1048576,MATCH($N1693&amp;O1693,지갑!$J$2:$J$1048576,0))),"")</f>
        <v>exchange</v>
      </c>
      <c r="Q1693" s="6" t="str">
        <f>IF(ISBLANK(N1693)=FALSE,IF(ISERROR(INDEX(지갑!$C$2:$C$1048576,MATCH($N1693&amp;O1693,지갑!$J$2:$J$1048576,0))) = TRUE, "", INDEX(지갑!$C$2:$C$1048576,MATCH($N1693&amp;O1693,지갑!$J$2:$J$1048576,0))),"")</f>
        <v>Huobi</v>
      </c>
      <c r="R1693" s="6" t="str">
        <f>IF(ISBLANK(N1693)=FALSE,IF(ISERROR(INDEX(지갑!$D$2:$D$1048576,MATCH($N1693&amp;O1693,지갑!$J$2:$J$1048576,0))) = TRUE, "", INDEX(지갑!$D$2:$D$1048576,MATCH($N1693&amp;O1693,지갑!$J$2:$J$1048576,0))),"")</f>
        <v>Peertec</v>
      </c>
      <c r="S1693" s="6" t="s">
        <v>1647</v>
      </c>
      <c r="T1693" s="52">
        <v>44538.801388888889</v>
      </c>
      <c r="U1693" s="2" t="str">
        <f t="shared" si="124"/>
        <v>2021-12-08</v>
      </c>
    </row>
    <row r="1694" spans="1:21">
      <c r="A1694" s="5" t="s">
        <v>3</v>
      </c>
      <c r="B1694" s="5" t="s">
        <v>67</v>
      </c>
      <c r="C1694" s="5" t="s">
        <v>24</v>
      </c>
      <c r="D1694" s="2" t="str">
        <f>'(참고) Index'!$E$9</f>
        <v>Main</v>
      </c>
      <c r="E1694" s="5">
        <v>10012</v>
      </c>
      <c r="F1694" s="2" t="str">
        <f t="shared" si="125"/>
        <v>BTC</v>
      </c>
      <c r="G1694" s="2" t="str">
        <f>IF(INDEX(지갑!$H:$H,MATCH(A1694&amp;B1694&amp;C1694&amp;D1694&amp;E1694&amp;F1694&amp;H1694,지갑!$K:$K,0))=0, "",INDEX(지갑!$H:$H,MATCH(A1694&amp;B1694&amp;C1694&amp;D1694&amp;E1694&amp;F1694&amp;H1694,지갑!$K:$K,0)))</f>
        <v>19SK9LWSXLdmwPxvjPgvUrdaPhaPS6LaNu</v>
      </c>
      <c r="K1694" s="6" t="s">
        <v>9</v>
      </c>
      <c r="L1694" s="6" t="s">
        <v>9</v>
      </c>
      <c r="M1694" s="9">
        <v>213.984408</v>
      </c>
      <c r="N1694" s="6" t="s">
        <v>393</v>
      </c>
      <c r="P1694" s="6" t="str">
        <f>IF(ISBLANK(N1694)=FALSE,IF(ISERROR(INDEX(지갑!$B$2:$B$1048576,MATCH($N1694&amp;O1694,지갑!$J$2:$J$1048576,0))) = TRUE, "", INDEX(지갑!$B$2:$B$1048576,MATCH($N1694&amp;O1694,지갑!$J$2:$J$1048576,0))),"")</f>
        <v>exchange</v>
      </c>
      <c r="Q1694" s="6" t="str">
        <f>IF(ISBLANK(N1694)=FALSE,IF(ISERROR(INDEX(지갑!$C$2:$C$1048576,MATCH($N1694&amp;O1694,지갑!$J$2:$J$1048576,0))) = TRUE, "", INDEX(지갑!$C$2:$C$1048576,MATCH($N1694&amp;O1694,지갑!$J$2:$J$1048576,0))),"")</f>
        <v>Gopax</v>
      </c>
      <c r="R1694" s="6" t="str">
        <f>IF(ISBLANK(N1694)=FALSE,IF(ISERROR(INDEX(지갑!$D$2:$D$1048576,MATCH($N1694&amp;O1694,지갑!$J$2:$J$1048576,0))) = TRUE, "", INDEX(지갑!$D$2:$D$1048576,MATCH($N1694&amp;O1694,지갑!$J$2:$J$1048576,0))),"")</f>
        <v>Gopax</v>
      </c>
      <c r="S1694" s="6" t="s">
        <v>3480</v>
      </c>
      <c r="T1694" s="52">
        <v>44538.73541666667</v>
      </c>
      <c r="U1694" s="2" t="str">
        <f t="shared" si="124"/>
        <v>2021-12-08</v>
      </c>
    </row>
    <row r="1695" spans="1:21">
      <c r="A1695" s="5" t="s">
        <v>3</v>
      </c>
      <c r="B1695" s="5" t="s">
        <v>67</v>
      </c>
      <c r="C1695" s="5" t="s">
        <v>24</v>
      </c>
      <c r="D1695" s="2" t="str">
        <f>'(참고) Index'!$E$9</f>
        <v>Main</v>
      </c>
      <c r="E1695" s="5">
        <v>10012</v>
      </c>
      <c r="F1695" s="2" t="str">
        <f t="shared" si="125"/>
        <v>ETH</v>
      </c>
      <c r="G1695" s="2" t="str">
        <f>IF(INDEX(지갑!$H:$H,MATCH(A1695&amp;B1695&amp;C1695&amp;D1695&amp;E1695&amp;F1695&amp;H1695,지갑!$K:$K,0))=0, "",INDEX(지갑!$H:$H,MATCH(A1695&amp;B1695&amp;C1695&amp;D1695&amp;E1695&amp;F1695&amp;H1695,지갑!$K:$K,0)))</f>
        <v>0x5d6fcf22aa4e4ff8da0abe329392e7c5306d22f3</v>
      </c>
      <c r="K1695" s="6" t="s">
        <v>11</v>
      </c>
      <c r="L1695" s="6" t="s">
        <v>11</v>
      </c>
      <c r="M1695" s="9">
        <v>1160</v>
      </c>
      <c r="N1695" s="6" t="s">
        <v>416</v>
      </c>
      <c r="P1695" s="6" t="str">
        <f>IF(ISBLANK(N1695)=FALSE,IF(ISERROR(INDEX(지갑!$B$2:$B$1048576,MATCH($N1695&amp;O1695,지갑!$J$2:$J$1048576,0))) = TRUE, "", INDEX(지갑!$B$2:$B$1048576,MATCH($N1695&amp;O1695,지갑!$J$2:$J$1048576,0))),"")</f>
        <v>exchange</v>
      </c>
      <c r="Q1695" s="6" t="str">
        <f>IF(ISBLANK(N1695)=FALSE,IF(ISERROR(INDEX(지갑!$C$2:$C$1048576,MATCH($N1695&amp;O1695,지갑!$J$2:$J$1048576,0))) = TRUE, "", INDEX(지갑!$C$2:$C$1048576,MATCH($N1695&amp;O1695,지갑!$J$2:$J$1048576,0))),"")</f>
        <v>Gopax</v>
      </c>
      <c r="R1695" s="6" t="str">
        <f>IF(ISBLANK(N1695)=FALSE,IF(ISERROR(INDEX(지갑!$D$2:$D$1048576,MATCH($N1695&amp;O1695,지갑!$J$2:$J$1048576,0))) = TRUE, "", INDEX(지갑!$D$2:$D$1048576,MATCH($N1695&amp;O1695,지갑!$J$2:$J$1048576,0))),"")</f>
        <v>Gopax</v>
      </c>
      <c r="S1695" s="6" t="s">
        <v>3481</v>
      </c>
      <c r="T1695" s="52">
        <v>44538.709722222222</v>
      </c>
      <c r="U1695" s="2" t="str">
        <f t="shared" si="124"/>
        <v>2021-12-08</v>
      </c>
    </row>
    <row r="1696" spans="1:21">
      <c r="A1696" s="5" t="s">
        <v>3</v>
      </c>
      <c r="B1696" s="5" t="s">
        <v>67</v>
      </c>
      <c r="C1696" s="5" t="s">
        <v>24</v>
      </c>
      <c r="D1696" s="2" t="str">
        <f>'(참고) Index'!$E$9</f>
        <v>Main</v>
      </c>
      <c r="E1696" s="5">
        <v>10012</v>
      </c>
      <c r="F1696" s="2" t="str">
        <f t="shared" si="125"/>
        <v>USDC</v>
      </c>
      <c r="G1696" s="2" t="str">
        <f>IF(INDEX(지갑!$H:$H,MATCH(A1696&amp;B1696&amp;C1696&amp;D1696&amp;E1696&amp;F1696&amp;H1696,지갑!$K:$K,0))=0, "",INDEX(지갑!$H:$H,MATCH(A1696&amp;B1696&amp;C1696&amp;D1696&amp;E1696&amp;F1696&amp;H1696,지갑!$K:$K,0)))</f>
        <v/>
      </c>
      <c r="K1696" s="6" t="s">
        <v>12</v>
      </c>
      <c r="L1696" s="6" t="s">
        <v>179</v>
      </c>
      <c r="M1696" s="9">
        <v>958614.81499999994</v>
      </c>
      <c r="N1696" s="6" t="s">
        <v>199</v>
      </c>
      <c r="P1696" s="6" t="str">
        <f>IF(ISBLANK(N1696)=FALSE,IF(ISERROR(INDEX(지갑!$B$2:$B$1048576,MATCH($N1696&amp;O1696,지갑!$J$2:$J$1048576,0))) = TRUE, "", INDEX(지갑!$B$2:$B$1048576,MATCH($N1696&amp;O1696,지갑!$J$2:$J$1048576,0))),"")</f>
        <v>exchange</v>
      </c>
      <c r="Q1696" s="6" t="str">
        <f>IF(ISBLANK(N1696)=FALSE,IF(ISERROR(INDEX(지갑!$C$2:$C$1048576,MATCH($N1696&amp;O1696,지갑!$J$2:$J$1048576,0))) = TRUE, "", INDEX(지갑!$C$2:$C$1048576,MATCH($N1696&amp;O1696,지갑!$J$2:$J$1048576,0))),"")</f>
        <v>FTX</v>
      </c>
      <c r="R1696" s="6" t="str">
        <f>IF(ISBLANK(N1696)=FALSE,IF(ISERROR(INDEX(지갑!$D$2:$D$1048576,MATCH($N1696&amp;O1696,지갑!$J$2:$J$1048576,0))) = TRUE, "", INDEX(지갑!$D$2:$D$1048576,MATCH($N1696&amp;O1696,지갑!$J$2:$J$1048576,0))),"")</f>
        <v>Peertec</v>
      </c>
      <c r="S1696" s="6" t="s">
        <v>3482</v>
      </c>
      <c r="T1696" s="52">
        <v>44538.570138888892</v>
      </c>
      <c r="U1696" s="2" t="str">
        <f t="shared" si="124"/>
        <v>2021-12-08</v>
      </c>
    </row>
    <row r="1697" spans="1:21">
      <c r="A1697" s="5" t="s">
        <v>3</v>
      </c>
      <c r="B1697" s="5" t="s">
        <v>67</v>
      </c>
      <c r="C1697" s="5" t="s">
        <v>24</v>
      </c>
      <c r="D1697" s="2" t="str">
        <f>'(참고) Index'!$E$9</f>
        <v>Main</v>
      </c>
      <c r="E1697" s="5">
        <v>10012</v>
      </c>
      <c r="F1697" s="2" t="str">
        <f t="shared" si="125"/>
        <v>BCH</v>
      </c>
      <c r="G1697" s="2" t="e">
        <f>IF(INDEX(지갑!$H:$H,MATCH(A1697&amp;B1697&amp;C1697&amp;D1697&amp;E1697&amp;F1697&amp;H1697,지갑!$K:$K,0))=0, "",INDEX(지갑!$H:$H,MATCH(A1697&amp;B1697&amp;C1697&amp;D1697&amp;E1697&amp;F1697&amp;H1697,지갑!$K:$K,0)))</f>
        <v>#N/A</v>
      </c>
      <c r="K1697" s="6" t="s">
        <v>81</v>
      </c>
      <c r="L1697" s="6" t="s">
        <v>179</v>
      </c>
      <c r="M1697" s="9">
        <v>130.028435</v>
      </c>
      <c r="N1697" s="6" t="s">
        <v>199</v>
      </c>
      <c r="P1697" s="6" t="str">
        <f>IF(ISBLANK(N1697)=FALSE,IF(ISERROR(INDEX(지갑!$B$2:$B$1048576,MATCH($N1697&amp;O1697,지갑!$J$2:$J$1048576,0))) = TRUE, "", INDEX(지갑!$B$2:$B$1048576,MATCH($N1697&amp;O1697,지갑!$J$2:$J$1048576,0))),"")</f>
        <v>exchange</v>
      </c>
      <c r="Q1697" s="6" t="str">
        <f>IF(ISBLANK(N1697)=FALSE,IF(ISERROR(INDEX(지갑!$C$2:$C$1048576,MATCH($N1697&amp;O1697,지갑!$J$2:$J$1048576,0))) = TRUE, "", INDEX(지갑!$C$2:$C$1048576,MATCH($N1697&amp;O1697,지갑!$J$2:$J$1048576,0))),"")</f>
        <v>FTX</v>
      </c>
      <c r="R1697" s="6" t="str">
        <f>IF(ISBLANK(N1697)=FALSE,IF(ISERROR(INDEX(지갑!$D$2:$D$1048576,MATCH($N1697&amp;O1697,지갑!$J$2:$J$1048576,0))) = TRUE, "", INDEX(지갑!$D$2:$D$1048576,MATCH($N1697&amp;O1697,지갑!$J$2:$J$1048576,0))),"")</f>
        <v>Peertec</v>
      </c>
      <c r="S1697" s="6" t="s">
        <v>3483</v>
      </c>
      <c r="T1697" s="52">
        <v>44538.566666666666</v>
      </c>
      <c r="U1697" s="2" t="str">
        <f t="shared" si="124"/>
        <v>2021-12-08</v>
      </c>
    </row>
    <row r="1698" spans="1:21">
      <c r="A1698" s="5" t="s">
        <v>3</v>
      </c>
      <c r="B1698" s="5" t="s">
        <v>67</v>
      </c>
      <c r="C1698" s="5" t="s">
        <v>24</v>
      </c>
      <c r="D1698" s="2" t="str">
        <f>'(참고) Index'!$E$9</f>
        <v>Main</v>
      </c>
      <c r="E1698" s="5">
        <v>10012</v>
      </c>
      <c r="F1698" s="2" t="str">
        <f t="shared" si="125"/>
        <v>USDT</v>
      </c>
      <c r="G1698" s="2" t="str">
        <f>IF(INDEX(지갑!$H:$H,MATCH(A1698&amp;B1698&amp;C1698&amp;D1698&amp;E1698&amp;F1698&amp;H1698,지갑!$K:$K,0))=0, "",INDEX(지갑!$H:$H,MATCH(A1698&amp;B1698&amp;C1698&amp;D1698&amp;E1698&amp;F1698&amp;H1698,지갑!$K:$K,0)))</f>
        <v/>
      </c>
      <c r="K1698" s="6" t="s">
        <v>13</v>
      </c>
      <c r="L1698" s="6" t="s">
        <v>179</v>
      </c>
      <c r="M1698" s="9">
        <v>736085.00399999996</v>
      </c>
      <c r="N1698" s="6" t="s">
        <v>199</v>
      </c>
      <c r="P1698" s="6" t="str">
        <f>IF(ISBLANK(N1698)=FALSE,IF(ISERROR(INDEX(지갑!$B$2:$B$1048576,MATCH($N1698&amp;O1698,지갑!$J$2:$J$1048576,0))) = TRUE, "", INDEX(지갑!$B$2:$B$1048576,MATCH($N1698&amp;O1698,지갑!$J$2:$J$1048576,0))),"")</f>
        <v>exchange</v>
      </c>
      <c r="Q1698" s="6" t="str">
        <f>IF(ISBLANK(N1698)=FALSE,IF(ISERROR(INDEX(지갑!$C$2:$C$1048576,MATCH($N1698&amp;O1698,지갑!$J$2:$J$1048576,0))) = TRUE, "", INDEX(지갑!$C$2:$C$1048576,MATCH($N1698&amp;O1698,지갑!$J$2:$J$1048576,0))),"")</f>
        <v>FTX</v>
      </c>
      <c r="R1698" s="6" t="str">
        <f>IF(ISBLANK(N1698)=FALSE,IF(ISERROR(INDEX(지갑!$D$2:$D$1048576,MATCH($N1698&amp;O1698,지갑!$J$2:$J$1048576,0))) = TRUE, "", INDEX(지갑!$D$2:$D$1048576,MATCH($N1698&amp;O1698,지갑!$J$2:$J$1048576,0))),"")</f>
        <v>Peertec</v>
      </c>
      <c r="S1698" s="6" t="s">
        <v>3484</v>
      </c>
      <c r="T1698" s="52">
        <v>44538.549305555556</v>
      </c>
      <c r="U1698" s="2" t="str">
        <f t="shared" si="124"/>
        <v>2021-12-08</v>
      </c>
    </row>
    <row r="1699" spans="1:21">
      <c r="A1699" s="5" t="s">
        <v>3</v>
      </c>
      <c r="B1699" s="5" t="s">
        <v>67</v>
      </c>
      <c r="C1699" s="5" t="s">
        <v>24</v>
      </c>
      <c r="D1699" s="2" t="str">
        <f>'(참고) Index'!$E$9</f>
        <v>Main</v>
      </c>
      <c r="E1699" s="5">
        <v>10012</v>
      </c>
      <c r="F1699" s="2" t="str">
        <f t="shared" si="125"/>
        <v>BNB</v>
      </c>
      <c r="G1699" s="2" t="str">
        <f>IF(INDEX(지갑!$H:$H,MATCH(A1699&amp;B1699&amp;C1699&amp;D1699&amp;E1699&amp;F1699&amp;H1699,지갑!$K:$K,0))=0, "",INDEX(지갑!$H:$H,MATCH(A1699&amp;B1699&amp;C1699&amp;D1699&amp;E1699&amp;F1699&amp;H1699,지갑!$K:$K,0)))</f>
        <v/>
      </c>
      <c r="K1699" s="6" t="s">
        <v>100</v>
      </c>
      <c r="L1699" s="6" t="s">
        <v>179</v>
      </c>
      <c r="M1699" s="9">
        <v>4310.2128700000003</v>
      </c>
      <c r="N1699" s="6" t="s">
        <v>199</v>
      </c>
      <c r="P1699" s="6" t="str">
        <f>IF(ISBLANK(N1699)=FALSE,IF(ISERROR(INDEX(지갑!$B$2:$B$1048576,MATCH($N1699&amp;O1699,지갑!$J$2:$J$1048576,0))) = TRUE, "", INDEX(지갑!$B$2:$B$1048576,MATCH($N1699&amp;O1699,지갑!$J$2:$J$1048576,0))),"")</f>
        <v>exchange</v>
      </c>
      <c r="Q1699" s="6" t="str">
        <f>IF(ISBLANK(N1699)=FALSE,IF(ISERROR(INDEX(지갑!$C$2:$C$1048576,MATCH($N1699&amp;O1699,지갑!$J$2:$J$1048576,0))) = TRUE, "", INDEX(지갑!$C$2:$C$1048576,MATCH($N1699&amp;O1699,지갑!$J$2:$J$1048576,0))),"")</f>
        <v>FTX</v>
      </c>
      <c r="R1699" s="6" t="str">
        <f>IF(ISBLANK(N1699)=FALSE,IF(ISERROR(INDEX(지갑!$D$2:$D$1048576,MATCH($N1699&amp;O1699,지갑!$J$2:$J$1048576,0))) = TRUE, "", INDEX(지갑!$D$2:$D$1048576,MATCH($N1699&amp;O1699,지갑!$J$2:$J$1048576,0))),"")</f>
        <v>Peertec</v>
      </c>
      <c r="S1699" s="6" t="s">
        <v>3485</v>
      </c>
      <c r="T1699" s="52">
        <v>44538.496527777781</v>
      </c>
      <c r="U1699" s="2" t="str">
        <f t="shared" si="124"/>
        <v>2021-12-08</v>
      </c>
    </row>
    <row r="1700" spans="1:21">
      <c r="A1700" s="5" t="s">
        <v>3</v>
      </c>
      <c r="B1700" s="5" t="s">
        <v>67</v>
      </c>
      <c r="C1700" s="5" t="s">
        <v>24</v>
      </c>
      <c r="D1700" s="2" t="str">
        <f>'(참고) Index'!$E$9</f>
        <v>Main</v>
      </c>
      <c r="E1700" s="5">
        <v>10012</v>
      </c>
      <c r="F1700" s="2" t="str">
        <f t="shared" si="125"/>
        <v>BTC</v>
      </c>
      <c r="G1700" s="2" t="str">
        <f>IF(INDEX(지갑!$H:$H,MATCH(A1700&amp;B1700&amp;C1700&amp;D1700&amp;E1700&amp;F1700&amp;H1700,지갑!$K:$K,0))=0, "",INDEX(지갑!$H:$H,MATCH(A1700&amp;B1700&amp;C1700&amp;D1700&amp;E1700&amp;F1700&amp;H1700,지갑!$K:$K,0)))</f>
        <v>19SK9LWSXLdmwPxvjPgvUrdaPhaPS6LaNu</v>
      </c>
      <c r="K1700" s="6" t="s">
        <v>9</v>
      </c>
      <c r="L1700" s="6" t="s">
        <v>179</v>
      </c>
      <c r="M1700" s="9">
        <v>48.499994200000003</v>
      </c>
      <c r="N1700" s="6" t="s">
        <v>199</v>
      </c>
      <c r="P1700" s="6" t="str">
        <f>IF(ISBLANK(N1700)=FALSE,IF(ISERROR(INDEX(지갑!$B$2:$B$1048576,MATCH($N1700&amp;O1700,지갑!$J$2:$J$1048576,0))) = TRUE, "", INDEX(지갑!$B$2:$B$1048576,MATCH($N1700&amp;O1700,지갑!$J$2:$J$1048576,0))),"")</f>
        <v>exchange</v>
      </c>
      <c r="Q1700" s="6" t="str">
        <f>IF(ISBLANK(N1700)=FALSE,IF(ISERROR(INDEX(지갑!$C$2:$C$1048576,MATCH($N1700&amp;O1700,지갑!$J$2:$J$1048576,0))) = TRUE, "", INDEX(지갑!$C$2:$C$1048576,MATCH($N1700&amp;O1700,지갑!$J$2:$J$1048576,0))),"")</f>
        <v>FTX</v>
      </c>
      <c r="R1700" s="6" t="str">
        <f>IF(ISBLANK(N1700)=FALSE,IF(ISERROR(INDEX(지갑!$D$2:$D$1048576,MATCH($N1700&amp;O1700,지갑!$J$2:$J$1048576,0))) = TRUE, "", INDEX(지갑!$D$2:$D$1048576,MATCH($N1700&amp;O1700,지갑!$J$2:$J$1048576,0))),"")</f>
        <v>Peertec</v>
      </c>
      <c r="S1700" s="6" t="s">
        <v>3486</v>
      </c>
      <c r="T1700" s="52">
        <v>44538.009027777778</v>
      </c>
      <c r="U1700" s="2" t="str">
        <f t="shared" si="124"/>
        <v>2021-12-08</v>
      </c>
    </row>
    <row r="1701" spans="1:21">
      <c r="A1701" s="5" t="s">
        <v>3</v>
      </c>
      <c r="B1701" s="5" t="s">
        <v>67</v>
      </c>
      <c r="C1701" s="5" t="s">
        <v>24</v>
      </c>
      <c r="D1701" s="2" t="str">
        <f>'(참고) Index'!$E$9</f>
        <v>Main</v>
      </c>
      <c r="E1701" s="5">
        <v>10012</v>
      </c>
      <c r="F1701" s="2" t="str">
        <f t="shared" si="125"/>
        <v>BNB</v>
      </c>
      <c r="G1701" s="2" t="str">
        <f>IF(INDEX(지갑!$H:$H,MATCH(A1701&amp;B1701&amp;C1701&amp;D1701&amp;E1701&amp;F1701&amp;H1701,지갑!$K:$K,0))=0, "",INDEX(지갑!$H:$H,MATCH(A1701&amp;B1701&amp;C1701&amp;D1701&amp;E1701&amp;F1701&amp;H1701,지갑!$K:$K,0)))</f>
        <v/>
      </c>
      <c r="K1701" s="6" t="s">
        <v>100</v>
      </c>
      <c r="L1701" s="6" t="s">
        <v>179</v>
      </c>
      <c r="M1701" s="9">
        <v>4499.9994999999999</v>
      </c>
      <c r="N1701" s="6" t="s">
        <v>199</v>
      </c>
      <c r="P1701" s="6" t="str">
        <f>IF(ISBLANK(N1701)=FALSE,IF(ISERROR(INDEX(지갑!$B$2:$B$1048576,MATCH($N1701&amp;O1701,지갑!$J$2:$J$1048576,0))) = TRUE, "", INDEX(지갑!$B$2:$B$1048576,MATCH($N1701&amp;O1701,지갑!$J$2:$J$1048576,0))),"")</f>
        <v>exchange</v>
      </c>
      <c r="Q1701" s="6" t="str">
        <f>IF(ISBLANK(N1701)=FALSE,IF(ISERROR(INDEX(지갑!$C$2:$C$1048576,MATCH($N1701&amp;O1701,지갑!$J$2:$J$1048576,0))) = TRUE, "", INDEX(지갑!$C$2:$C$1048576,MATCH($N1701&amp;O1701,지갑!$J$2:$J$1048576,0))),"")</f>
        <v>FTX</v>
      </c>
      <c r="R1701" s="6" t="str">
        <f>IF(ISBLANK(N1701)=FALSE,IF(ISERROR(INDEX(지갑!$D$2:$D$1048576,MATCH($N1701&amp;O1701,지갑!$J$2:$J$1048576,0))) = TRUE, "", INDEX(지갑!$D$2:$D$1048576,MATCH($N1701&amp;O1701,지갑!$J$2:$J$1048576,0))),"")</f>
        <v>Peertec</v>
      </c>
      <c r="S1701" s="6" t="s">
        <v>3487</v>
      </c>
      <c r="T1701" s="52">
        <v>44538.006249999999</v>
      </c>
      <c r="U1701" s="2" t="str">
        <f t="shared" si="124"/>
        <v>2021-12-08</v>
      </c>
    </row>
    <row r="1702" spans="1:21">
      <c r="A1702" s="5" t="s">
        <v>3</v>
      </c>
      <c r="B1702" s="5" t="s">
        <v>67</v>
      </c>
      <c r="C1702" s="5" t="s">
        <v>24</v>
      </c>
      <c r="D1702" s="2" t="str">
        <f>'(참고) Index'!$E$9</f>
        <v>Main</v>
      </c>
      <c r="E1702" s="5">
        <v>10012</v>
      </c>
      <c r="F1702" s="2" t="str">
        <f t="shared" si="125"/>
        <v>LINK</v>
      </c>
      <c r="G1702" s="2" t="e">
        <f>IF(INDEX(지갑!$H:$H,MATCH(A1702&amp;B1702&amp;C1702&amp;D1702&amp;E1702&amp;F1702&amp;H1702,지갑!$K:$K,0))=0, "",INDEX(지갑!$H:$H,MATCH(A1702&amp;B1702&amp;C1702&amp;D1702&amp;E1702&amp;F1702&amp;H1702,지갑!$K:$K,0)))</f>
        <v>#N/A</v>
      </c>
      <c r="K1702" s="6" t="s">
        <v>1117</v>
      </c>
      <c r="L1702" s="6" t="s">
        <v>179</v>
      </c>
      <c r="M1702" s="9">
        <v>2136.5749999999998</v>
      </c>
      <c r="N1702" s="6" t="s">
        <v>199</v>
      </c>
      <c r="P1702" s="6" t="str">
        <f>IF(ISBLANK(N1702)=FALSE,IF(ISERROR(INDEX(지갑!$B$2:$B$1048576,MATCH($N1702&amp;O1702,지갑!$J$2:$J$1048576,0))) = TRUE, "", INDEX(지갑!$B$2:$B$1048576,MATCH($N1702&amp;O1702,지갑!$J$2:$J$1048576,0))),"")</f>
        <v>exchange</v>
      </c>
      <c r="Q1702" s="6" t="str">
        <f>IF(ISBLANK(N1702)=FALSE,IF(ISERROR(INDEX(지갑!$C$2:$C$1048576,MATCH($N1702&amp;O1702,지갑!$J$2:$J$1048576,0))) = TRUE, "", INDEX(지갑!$C$2:$C$1048576,MATCH($N1702&amp;O1702,지갑!$J$2:$J$1048576,0))),"")</f>
        <v>FTX</v>
      </c>
      <c r="R1702" s="6" t="str">
        <f>IF(ISBLANK(N1702)=FALSE,IF(ISERROR(INDEX(지갑!$D$2:$D$1048576,MATCH($N1702&amp;O1702,지갑!$J$2:$J$1048576,0))) = TRUE, "", INDEX(지갑!$D$2:$D$1048576,MATCH($N1702&amp;O1702,지갑!$J$2:$J$1048576,0))),"")</f>
        <v>Peertec</v>
      </c>
      <c r="S1702" s="6" t="s">
        <v>3488</v>
      </c>
      <c r="T1702" s="52">
        <v>44537.479166666664</v>
      </c>
      <c r="U1702" s="2" t="str">
        <f t="shared" si="124"/>
        <v>2021-12-07</v>
      </c>
    </row>
    <row r="1703" spans="1:21">
      <c r="A1703" s="5" t="s">
        <v>3</v>
      </c>
      <c r="B1703" s="5" t="s">
        <v>67</v>
      </c>
      <c r="C1703" s="5" t="s">
        <v>24</v>
      </c>
      <c r="D1703" s="2" t="str">
        <f>'(참고) Index'!$E$9</f>
        <v>Main</v>
      </c>
      <c r="E1703" s="5">
        <v>10012</v>
      </c>
      <c r="F1703" s="2" t="str">
        <f t="shared" si="125"/>
        <v>USDT</v>
      </c>
      <c r="G1703" s="2" t="str">
        <f>IF(INDEX(지갑!$H:$H,MATCH(A1703&amp;B1703&amp;C1703&amp;D1703&amp;E1703&amp;F1703&amp;H1703,지갑!$K:$K,0))=0, "",INDEX(지갑!$H:$H,MATCH(A1703&amp;B1703&amp;C1703&amp;D1703&amp;E1703&amp;F1703&amp;H1703,지갑!$K:$K,0)))</f>
        <v/>
      </c>
      <c r="K1703" s="6" t="s">
        <v>13</v>
      </c>
      <c r="L1703" s="6" t="s">
        <v>11</v>
      </c>
      <c r="M1703" s="9">
        <v>735976</v>
      </c>
      <c r="N1703" s="6" t="s">
        <v>234</v>
      </c>
      <c r="P1703" s="6" t="str">
        <f>IF(ISBLANK(N1703)=FALSE,IF(ISERROR(INDEX(지갑!$B$2:$B$1048576,MATCH($N1703&amp;O1703,지갑!$J$2:$J$1048576,0))) = TRUE, "", INDEX(지갑!$B$2:$B$1048576,MATCH($N1703&amp;O1703,지갑!$J$2:$J$1048576,0))),"")</f>
        <v/>
      </c>
      <c r="Q1703" s="6" t="str">
        <f>IF(ISBLANK(N1703)=FALSE,IF(ISERROR(INDEX(지갑!$C$2:$C$1048576,MATCH($N1703&amp;O1703,지갑!$J$2:$J$1048576,0))) = TRUE, "", INDEX(지갑!$C$2:$C$1048576,MATCH($N1703&amp;O1703,지갑!$J$2:$J$1048576,0))),"")</f>
        <v/>
      </c>
      <c r="R1703" s="6" t="str">
        <f>IF(ISBLANK(N1703)=FALSE,IF(ISERROR(INDEX(지갑!$D$2:$D$1048576,MATCH($N1703&amp;O1703,지갑!$J$2:$J$1048576,0))) = TRUE, "", INDEX(지갑!$D$2:$D$1048576,MATCH($N1703&amp;O1703,지갑!$J$2:$J$1048576,0))),"")</f>
        <v/>
      </c>
      <c r="S1703" s="6" t="s">
        <v>3489</v>
      </c>
      <c r="T1703" s="52">
        <v>44537.475694444445</v>
      </c>
      <c r="U1703" s="2" t="str">
        <f t="shared" si="124"/>
        <v>2021-12-07</v>
      </c>
    </row>
    <row r="1704" spans="1:21">
      <c r="A1704" s="5" t="s">
        <v>3</v>
      </c>
      <c r="B1704" s="5" t="s">
        <v>67</v>
      </c>
      <c r="C1704" s="5" t="s">
        <v>24</v>
      </c>
      <c r="D1704" s="2" t="str">
        <f>'(참고) Index'!$E$9</f>
        <v>Main</v>
      </c>
      <c r="E1704" s="5">
        <v>10012</v>
      </c>
      <c r="F1704" s="2" t="str">
        <f t="shared" si="125"/>
        <v>ETH</v>
      </c>
      <c r="G1704" s="2" t="str">
        <f>IF(INDEX(지갑!$H:$H,MATCH(A1704&amp;B1704&amp;C1704&amp;D1704&amp;E1704&amp;F1704&amp;H1704,지갑!$K:$K,0))=0, "",INDEX(지갑!$H:$H,MATCH(A1704&amp;B1704&amp;C1704&amp;D1704&amp;E1704&amp;F1704&amp;H1704,지갑!$K:$K,0)))</f>
        <v>0x5d6fcf22aa4e4ff8da0abe329392e7c5306d22f3</v>
      </c>
      <c r="K1704" s="6" t="s">
        <v>11</v>
      </c>
      <c r="L1704" s="6" t="s">
        <v>11</v>
      </c>
      <c r="M1704" s="9">
        <v>159.995</v>
      </c>
      <c r="N1704" s="6" t="s">
        <v>199</v>
      </c>
      <c r="P1704" s="6" t="str">
        <f>IF(ISBLANK(N1704)=FALSE,IF(ISERROR(INDEX(지갑!$B$2:$B$1048576,MATCH($N1704&amp;O1704,지갑!$J$2:$J$1048576,0))) = TRUE, "", INDEX(지갑!$B$2:$B$1048576,MATCH($N1704&amp;O1704,지갑!$J$2:$J$1048576,0))),"")</f>
        <v>exchange</v>
      </c>
      <c r="Q1704" s="6" t="str">
        <f>IF(ISBLANK(N1704)=FALSE,IF(ISERROR(INDEX(지갑!$C$2:$C$1048576,MATCH($N1704&amp;O1704,지갑!$J$2:$J$1048576,0))) = TRUE, "", INDEX(지갑!$C$2:$C$1048576,MATCH($N1704&amp;O1704,지갑!$J$2:$J$1048576,0))),"")</f>
        <v>FTX</v>
      </c>
      <c r="R1704" s="6" t="str">
        <f>IF(ISBLANK(N1704)=FALSE,IF(ISERROR(INDEX(지갑!$D$2:$D$1048576,MATCH($N1704&amp;O1704,지갑!$J$2:$J$1048576,0))) = TRUE, "", INDEX(지갑!$D$2:$D$1048576,MATCH($N1704&amp;O1704,지갑!$J$2:$J$1048576,0))),"")</f>
        <v>Peertec</v>
      </c>
      <c r="S1704" s="6" t="s">
        <v>3490</v>
      </c>
      <c r="T1704" s="52">
        <v>44536.913194444445</v>
      </c>
      <c r="U1704" s="2" t="str">
        <f t="shared" si="124"/>
        <v>2021-12-06</v>
      </c>
    </row>
    <row r="1705" spans="1:21">
      <c r="A1705" s="5" t="s">
        <v>3</v>
      </c>
      <c r="B1705" s="5" t="s">
        <v>67</v>
      </c>
      <c r="C1705" s="5" t="s">
        <v>24</v>
      </c>
      <c r="D1705" s="2" t="str">
        <f>'(참고) Index'!$E$9</f>
        <v>Main</v>
      </c>
      <c r="E1705" s="5">
        <v>10012</v>
      </c>
      <c r="F1705" s="2" t="str">
        <f t="shared" si="125"/>
        <v>MATIC</v>
      </c>
      <c r="G1705" s="2" t="e">
        <f>IF(INDEX(지갑!$H:$H,MATCH(A1705&amp;B1705&amp;C1705&amp;D1705&amp;E1705&amp;F1705&amp;H1705,지갑!$K:$K,0))=0, "",INDEX(지갑!$H:$H,MATCH(A1705&amp;B1705&amp;C1705&amp;D1705&amp;E1705&amp;F1705&amp;H1705,지갑!$K:$K,0)))</f>
        <v>#N/A</v>
      </c>
      <c r="K1705" s="6" t="s">
        <v>103</v>
      </c>
      <c r="L1705" s="6" t="s">
        <v>11</v>
      </c>
      <c r="M1705" s="9">
        <v>2109834.84</v>
      </c>
      <c r="N1705" s="6" t="s">
        <v>199</v>
      </c>
      <c r="P1705" s="6" t="str">
        <f>IF(ISBLANK(N1705)=FALSE,IF(ISERROR(INDEX(지갑!$B$2:$B$1048576,MATCH($N1705&amp;O1705,지갑!$J$2:$J$1048576,0))) = TRUE, "", INDEX(지갑!$B$2:$B$1048576,MATCH($N1705&amp;O1705,지갑!$J$2:$J$1048576,0))),"")</f>
        <v>exchange</v>
      </c>
      <c r="Q1705" s="6" t="str">
        <f>IF(ISBLANK(N1705)=FALSE,IF(ISERROR(INDEX(지갑!$C$2:$C$1048576,MATCH($N1705&amp;O1705,지갑!$J$2:$J$1048576,0))) = TRUE, "", INDEX(지갑!$C$2:$C$1048576,MATCH($N1705&amp;O1705,지갑!$J$2:$J$1048576,0))),"")</f>
        <v>FTX</v>
      </c>
      <c r="R1705" s="6" t="str">
        <f>IF(ISBLANK(N1705)=FALSE,IF(ISERROR(INDEX(지갑!$D$2:$D$1048576,MATCH($N1705&amp;O1705,지갑!$J$2:$J$1048576,0))) = TRUE, "", INDEX(지갑!$D$2:$D$1048576,MATCH($N1705&amp;O1705,지갑!$J$2:$J$1048576,0))),"")</f>
        <v>Peertec</v>
      </c>
      <c r="S1705" s="6" t="s">
        <v>3491</v>
      </c>
      <c r="T1705" s="52">
        <v>44536.901388888888</v>
      </c>
      <c r="U1705" s="2" t="str">
        <f t="shared" si="124"/>
        <v>2021-12-06</v>
      </c>
    </row>
    <row r="1706" spans="1:21">
      <c r="A1706" s="5" t="s">
        <v>3</v>
      </c>
      <c r="B1706" s="5" t="s">
        <v>67</v>
      </c>
      <c r="C1706" s="5" t="s">
        <v>24</v>
      </c>
      <c r="D1706" s="2" t="str">
        <f>'(참고) Index'!$E$9</f>
        <v>Main</v>
      </c>
      <c r="E1706" s="5">
        <v>10012</v>
      </c>
      <c r="F1706" s="2" t="str">
        <f t="shared" si="125"/>
        <v>EOS</v>
      </c>
      <c r="G1706" s="2" t="str">
        <f>IF(INDEX(지갑!$H:$H,MATCH(A1706&amp;B1706&amp;C1706&amp;D1706&amp;E1706&amp;F1706&amp;H1706,지갑!$K:$K,0))=0, "",INDEX(지갑!$H:$H,MATCH(A1706&amp;B1706&amp;C1706&amp;D1706&amp;E1706&amp;F1706&amp;H1706,지갑!$K:$K,0)))</f>
        <v>binancecleos</v>
      </c>
      <c r="H1706" s="5">
        <v>106375124</v>
      </c>
      <c r="K1706" s="6" t="s">
        <v>1139</v>
      </c>
      <c r="L1706" s="6" t="s">
        <v>1139</v>
      </c>
      <c r="M1706" s="9">
        <v>1899999</v>
      </c>
      <c r="N1706" s="6" t="s">
        <v>3138</v>
      </c>
      <c r="O1706" s="6" t="s">
        <v>3139</v>
      </c>
      <c r="P1706" s="6" t="str">
        <f>IF(ISBLANK(N1706)=FALSE,IF(ISERROR(INDEX(지갑!$B$2:$B$1048576,MATCH($N1706&amp;O1706,지갑!$J$2:$J$1048576,0))) = TRUE, "", INDEX(지갑!$B$2:$B$1048576,MATCH($N1706&amp;O1706,지갑!$J$2:$J$1048576,0))),"")</f>
        <v/>
      </c>
      <c r="Q1706" s="6" t="str">
        <f>IF(ISBLANK(N1706)=FALSE,IF(ISERROR(INDEX(지갑!$C$2:$C$1048576,MATCH($N1706&amp;O1706,지갑!$J$2:$J$1048576,0))) = TRUE, "", INDEX(지갑!$C$2:$C$1048576,MATCH($N1706&amp;O1706,지갑!$J$2:$J$1048576,0))),"")</f>
        <v/>
      </c>
      <c r="R1706" s="6" t="str">
        <f>IF(ISBLANK(N1706)=FALSE,IF(ISERROR(INDEX(지갑!$D$2:$D$1048576,MATCH($N1706&amp;O1706,지갑!$J$2:$J$1048576,0))) = TRUE, "", INDEX(지갑!$D$2:$D$1048576,MATCH($N1706&amp;O1706,지갑!$J$2:$J$1048576,0))),"")</f>
        <v/>
      </c>
      <c r="S1706" s="6" t="s">
        <v>3492</v>
      </c>
      <c r="T1706" s="52">
        <v>44536.798611111109</v>
      </c>
      <c r="U1706" s="2" t="str">
        <f t="shared" si="124"/>
        <v>2021-12-06</v>
      </c>
    </row>
    <row r="1707" spans="1:21">
      <c r="A1707" s="5" t="s">
        <v>3</v>
      </c>
      <c r="B1707" s="5" t="s">
        <v>67</v>
      </c>
      <c r="C1707" s="5" t="s">
        <v>24</v>
      </c>
      <c r="D1707" s="2" t="str">
        <f>'(참고) Index'!$E$9</f>
        <v>Main</v>
      </c>
      <c r="E1707" s="5">
        <v>10012</v>
      </c>
      <c r="F1707" s="2" t="str">
        <f t="shared" si="125"/>
        <v>EOS</v>
      </c>
      <c r="G1707" s="2" t="str">
        <f>IF(INDEX(지갑!$H:$H,MATCH(A1707&amp;B1707&amp;C1707&amp;D1707&amp;E1707&amp;F1707&amp;H1707,지갑!$K:$K,0))=0, "",INDEX(지갑!$H:$H,MATCH(A1707&amp;B1707&amp;C1707&amp;D1707&amp;E1707&amp;F1707&amp;H1707,지갑!$K:$K,0)))</f>
        <v>binancecleos</v>
      </c>
      <c r="H1707" s="5">
        <v>106375124</v>
      </c>
      <c r="K1707" s="6" t="s">
        <v>1139</v>
      </c>
      <c r="L1707" s="6" t="s">
        <v>1139</v>
      </c>
      <c r="M1707" s="9">
        <v>1</v>
      </c>
      <c r="N1707" s="6" t="s">
        <v>3138</v>
      </c>
      <c r="O1707" s="6" t="s">
        <v>3139</v>
      </c>
      <c r="P1707" s="6" t="str">
        <f>IF(ISBLANK(N1707)=FALSE,IF(ISERROR(INDEX(지갑!$B$2:$B$1048576,MATCH($N1707&amp;O1707,지갑!$J$2:$J$1048576,0))) = TRUE, "", INDEX(지갑!$B$2:$B$1048576,MATCH($N1707&amp;O1707,지갑!$J$2:$J$1048576,0))),"")</f>
        <v/>
      </c>
      <c r="Q1707" s="6" t="str">
        <f>IF(ISBLANK(N1707)=FALSE,IF(ISERROR(INDEX(지갑!$C$2:$C$1048576,MATCH($N1707&amp;O1707,지갑!$J$2:$J$1048576,0))) = TRUE, "", INDEX(지갑!$C$2:$C$1048576,MATCH($N1707&amp;O1707,지갑!$J$2:$J$1048576,0))),"")</f>
        <v/>
      </c>
      <c r="R1707" s="6" t="str">
        <f>IF(ISBLANK(N1707)=FALSE,IF(ISERROR(INDEX(지갑!$D$2:$D$1048576,MATCH($N1707&amp;O1707,지갑!$J$2:$J$1048576,0))) = TRUE, "", INDEX(지갑!$D$2:$D$1048576,MATCH($N1707&amp;O1707,지갑!$J$2:$J$1048576,0))),"")</f>
        <v/>
      </c>
      <c r="S1707" s="6" t="s">
        <v>3493</v>
      </c>
      <c r="T1707" s="52">
        <v>44536.796527777777</v>
      </c>
      <c r="U1707" s="2" t="str">
        <f t="shared" si="124"/>
        <v>2021-12-06</v>
      </c>
    </row>
    <row r="1708" spans="1:21">
      <c r="A1708" s="5" t="s">
        <v>3</v>
      </c>
      <c r="B1708" s="5" t="s">
        <v>67</v>
      </c>
      <c r="C1708" s="5" t="s">
        <v>24</v>
      </c>
      <c r="D1708" s="2" t="str">
        <f>'(참고) Index'!$E$9</f>
        <v>Main</v>
      </c>
      <c r="E1708" s="5">
        <v>10012</v>
      </c>
      <c r="F1708" s="2" t="str">
        <f t="shared" si="125"/>
        <v>BCH</v>
      </c>
      <c r="G1708" s="2" t="e">
        <f>IF(INDEX(지갑!$H:$H,MATCH(A1708&amp;B1708&amp;C1708&amp;D1708&amp;E1708&amp;F1708&amp;H1708,지갑!$K:$K,0))=0, "",INDEX(지갑!$H:$H,MATCH(A1708&amp;B1708&amp;C1708&amp;D1708&amp;E1708&amp;F1708&amp;H1708,지갑!$K:$K,0)))</f>
        <v>#N/A</v>
      </c>
      <c r="K1708" s="6" t="s">
        <v>81</v>
      </c>
      <c r="L1708" s="6" t="s">
        <v>81</v>
      </c>
      <c r="M1708" s="9">
        <v>9043.07</v>
      </c>
      <c r="N1708" s="6" t="s">
        <v>3140</v>
      </c>
      <c r="P1708" s="6" t="str">
        <f>IF(ISBLANK(N1708)=FALSE,IF(ISERROR(INDEX(지갑!$B$2:$B$1048576,MATCH($N1708&amp;O1708,지갑!$J$2:$J$1048576,0))) = TRUE, "", INDEX(지갑!$B$2:$B$1048576,MATCH($N1708&amp;O1708,지갑!$J$2:$J$1048576,0))),"")</f>
        <v/>
      </c>
      <c r="Q1708" s="6" t="str">
        <f>IF(ISBLANK(N1708)=FALSE,IF(ISERROR(INDEX(지갑!$C$2:$C$1048576,MATCH($N1708&amp;O1708,지갑!$J$2:$J$1048576,0))) = TRUE, "", INDEX(지갑!$C$2:$C$1048576,MATCH($N1708&amp;O1708,지갑!$J$2:$J$1048576,0))),"")</f>
        <v/>
      </c>
      <c r="R1708" s="6" t="str">
        <f>IF(ISBLANK(N1708)=FALSE,IF(ISERROR(INDEX(지갑!$D$2:$D$1048576,MATCH($N1708&amp;O1708,지갑!$J$2:$J$1048576,0))) = TRUE, "", INDEX(지갑!$D$2:$D$1048576,MATCH($N1708&amp;O1708,지갑!$J$2:$J$1048576,0))),"")</f>
        <v/>
      </c>
      <c r="S1708" s="6" t="s">
        <v>3494</v>
      </c>
      <c r="T1708" s="52">
        <v>44536.774305555555</v>
      </c>
      <c r="U1708" s="2" t="str">
        <f t="shared" si="124"/>
        <v>2021-12-06</v>
      </c>
    </row>
    <row r="1709" spans="1:21">
      <c r="A1709" s="5" t="s">
        <v>3</v>
      </c>
      <c r="B1709" s="5" t="s">
        <v>67</v>
      </c>
      <c r="C1709" s="5" t="s">
        <v>24</v>
      </c>
      <c r="D1709" s="2" t="str">
        <f>'(참고) Index'!$E$9</f>
        <v>Main</v>
      </c>
      <c r="E1709" s="5">
        <v>10012</v>
      </c>
      <c r="F1709" s="2" t="str">
        <f t="shared" si="125"/>
        <v>LTC</v>
      </c>
      <c r="G1709" s="2" t="e">
        <f>IF(INDEX(지갑!$H:$H,MATCH(A1709&amp;B1709&amp;C1709&amp;D1709&amp;E1709&amp;F1709&amp;H1709,지갑!$K:$K,0))=0, "",INDEX(지갑!$H:$H,MATCH(A1709&amp;B1709&amp;C1709&amp;D1709&amp;E1709&amp;F1709&amp;H1709,지갑!$K:$K,0)))</f>
        <v>#N/A</v>
      </c>
      <c r="K1709" s="6" t="s">
        <v>88</v>
      </c>
      <c r="L1709" s="6" t="s">
        <v>179</v>
      </c>
      <c r="M1709" s="9">
        <v>7058.9461600000004</v>
      </c>
      <c r="N1709" s="6" t="s">
        <v>199</v>
      </c>
      <c r="P1709" s="6" t="str">
        <f>IF(ISBLANK(N1709)=FALSE,IF(ISERROR(INDEX(지갑!$B$2:$B$1048576,MATCH($N1709&amp;O1709,지갑!$J$2:$J$1048576,0))) = TRUE, "", INDEX(지갑!$B$2:$B$1048576,MATCH($N1709&amp;O1709,지갑!$J$2:$J$1048576,0))),"")</f>
        <v>exchange</v>
      </c>
      <c r="Q1709" s="6" t="str">
        <f>IF(ISBLANK(N1709)=FALSE,IF(ISERROR(INDEX(지갑!$C$2:$C$1048576,MATCH($N1709&amp;O1709,지갑!$J$2:$J$1048576,0))) = TRUE, "", INDEX(지갑!$C$2:$C$1048576,MATCH($N1709&amp;O1709,지갑!$J$2:$J$1048576,0))),"")</f>
        <v>FTX</v>
      </c>
      <c r="R1709" s="6" t="str">
        <f>IF(ISBLANK(N1709)=FALSE,IF(ISERROR(INDEX(지갑!$D$2:$D$1048576,MATCH($N1709&amp;O1709,지갑!$J$2:$J$1048576,0))) = TRUE, "", INDEX(지갑!$D$2:$D$1048576,MATCH($N1709&amp;O1709,지갑!$J$2:$J$1048576,0))),"")</f>
        <v>Peertec</v>
      </c>
      <c r="S1709" s="6" t="s">
        <v>3495</v>
      </c>
      <c r="T1709" s="52">
        <v>44536.749305555553</v>
      </c>
      <c r="U1709" s="2" t="str">
        <f t="shared" si="124"/>
        <v>2021-12-06</v>
      </c>
    </row>
    <row r="1710" spans="1:21">
      <c r="A1710" s="5" t="s">
        <v>3</v>
      </c>
      <c r="B1710" s="5" t="s">
        <v>67</v>
      </c>
      <c r="C1710" s="5" t="s">
        <v>24</v>
      </c>
      <c r="D1710" s="2" t="str">
        <f>'(참고) Index'!$E$9</f>
        <v>Main</v>
      </c>
      <c r="E1710" s="5">
        <v>10012</v>
      </c>
      <c r="F1710" s="2" t="str">
        <f t="shared" si="125"/>
        <v>XRP</v>
      </c>
      <c r="G1710" s="2" t="str">
        <f>IF(INDEX(지갑!$H:$H,MATCH(A1710&amp;B1710&amp;C1710&amp;D1710&amp;E1710&amp;F1710&amp;H1710,지갑!$K:$K,0))=0, "",INDEX(지갑!$H:$H,MATCH(A1710&amp;B1710&amp;C1710&amp;D1710&amp;E1710&amp;F1710&amp;H1710,지갑!$K:$K,0)))</f>
        <v>rEb8TK3gBgk5auZkwc6sHnwrGVJH8DuaLh</v>
      </c>
      <c r="H1710" s="5">
        <v>105711647</v>
      </c>
      <c r="K1710" s="6" t="s">
        <v>10</v>
      </c>
      <c r="L1710" s="6" t="s">
        <v>179</v>
      </c>
      <c r="M1710" s="9">
        <v>5096346.95</v>
      </c>
      <c r="N1710" s="6" t="s">
        <v>199</v>
      </c>
      <c r="P1710" s="6" t="str">
        <f>IF(ISBLANK(N1710)=FALSE,IF(ISERROR(INDEX(지갑!$B$2:$B$1048576,MATCH($N1710&amp;O1710,지갑!$J$2:$J$1048576,0))) = TRUE, "", INDEX(지갑!$B$2:$B$1048576,MATCH($N1710&amp;O1710,지갑!$J$2:$J$1048576,0))),"")</f>
        <v>exchange</v>
      </c>
      <c r="Q1710" s="6" t="str">
        <f>IF(ISBLANK(N1710)=FALSE,IF(ISERROR(INDEX(지갑!$C$2:$C$1048576,MATCH($N1710&amp;O1710,지갑!$J$2:$J$1048576,0))) = TRUE, "", INDEX(지갑!$C$2:$C$1048576,MATCH($N1710&amp;O1710,지갑!$J$2:$J$1048576,0))),"")</f>
        <v>FTX</v>
      </c>
      <c r="R1710" s="6" t="str">
        <f>IF(ISBLANK(N1710)=FALSE,IF(ISERROR(INDEX(지갑!$D$2:$D$1048576,MATCH($N1710&amp;O1710,지갑!$J$2:$J$1048576,0))) = TRUE, "", INDEX(지갑!$D$2:$D$1048576,MATCH($N1710&amp;O1710,지갑!$J$2:$J$1048576,0))),"")</f>
        <v>Peertec</v>
      </c>
      <c r="S1710" s="6" t="s">
        <v>3496</v>
      </c>
      <c r="T1710" s="52">
        <v>44536.73333333333</v>
      </c>
      <c r="U1710" s="2" t="str">
        <f t="shared" si="124"/>
        <v>2021-12-06</v>
      </c>
    </row>
    <row r="1711" spans="1:21">
      <c r="A1711" s="5" t="s">
        <v>3</v>
      </c>
      <c r="B1711" s="5" t="s">
        <v>67</v>
      </c>
      <c r="C1711" s="5" t="s">
        <v>24</v>
      </c>
      <c r="D1711" s="2" t="str">
        <f>'(참고) Index'!$E$9</f>
        <v>Main</v>
      </c>
      <c r="E1711" s="5">
        <v>10012</v>
      </c>
      <c r="F1711" s="2" t="str">
        <f t="shared" si="125"/>
        <v>BCH</v>
      </c>
      <c r="G1711" s="2" t="e">
        <f>IF(INDEX(지갑!$H:$H,MATCH(A1711&amp;B1711&amp;C1711&amp;D1711&amp;E1711&amp;F1711&amp;H1711,지갑!$K:$K,0))=0, "",INDEX(지갑!$H:$H,MATCH(A1711&amp;B1711&amp;C1711&amp;D1711&amp;E1711&amp;F1711&amp;H1711,지갑!$K:$K,0)))</f>
        <v>#N/A</v>
      </c>
      <c r="K1711" s="6" t="s">
        <v>81</v>
      </c>
      <c r="L1711" s="6" t="s">
        <v>81</v>
      </c>
      <c r="M1711" s="9">
        <v>1</v>
      </c>
      <c r="N1711" s="6" t="s">
        <v>3140</v>
      </c>
      <c r="P1711" s="6" t="str">
        <f>IF(ISBLANK(N1711)=FALSE,IF(ISERROR(INDEX(지갑!$B$2:$B$1048576,MATCH($N1711&amp;O1711,지갑!$J$2:$J$1048576,0))) = TRUE, "", INDEX(지갑!$B$2:$B$1048576,MATCH($N1711&amp;O1711,지갑!$J$2:$J$1048576,0))),"")</f>
        <v/>
      </c>
      <c r="Q1711" s="6" t="str">
        <f>IF(ISBLANK(N1711)=FALSE,IF(ISERROR(INDEX(지갑!$C$2:$C$1048576,MATCH($N1711&amp;O1711,지갑!$J$2:$J$1048576,0))) = TRUE, "", INDEX(지갑!$C$2:$C$1048576,MATCH($N1711&amp;O1711,지갑!$J$2:$J$1048576,0))),"")</f>
        <v/>
      </c>
      <c r="R1711" s="6" t="str">
        <f>IF(ISBLANK(N1711)=FALSE,IF(ISERROR(INDEX(지갑!$D$2:$D$1048576,MATCH($N1711&amp;O1711,지갑!$J$2:$J$1048576,0))) = TRUE, "", INDEX(지갑!$D$2:$D$1048576,MATCH($N1711&amp;O1711,지갑!$J$2:$J$1048576,0))),"")</f>
        <v/>
      </c>
      <c r="S1711" s="6" t="s">
        <v>3497</v>
      </c>
      <c r="T1711" s="52">
        <v>44536.682638888888</v>
      </c>
      <c r="U1711" s="2" t="str">
        <f t="shared" si="124"/>
        <v>2021-12-06</v>
      </c>
    </row>
    <row r="1712" spans="1:21">
      <c r="A1712" s="5" t="s">
        <v>3</v>
      </c>
      <c r="B1712" s="5" t="s">
        <v>67</v>
      </c>
      <c r="C1712" s="5" t="s">
        <v>24</v>
      </c>
      <c r="D1712" s="2" t="str">
        <f>'(참고) Index'!$E$9</f>
        <v>Main</v>
      </c>
      <c r="E1712" s="5">
        <v>10012</v>
      </c>
      <c r="F1712" s="2" t="str">
        <f t="shared" si="125"/>
        <v>EOS</v>
      </c>
      <c r="G1712" s="2" t="str">
        <f>IF(INDEX(지갑!$H:$H,MATCH(A1712&amp;B1712&amp;C1712&amp;D1712&amp;E1712&amp;F1712&amp;H1712,지갑!$K:$K,0))=0, "",INDEX(지갑!$H:$H,MATCH(A1712&amp;B1712&amp;C1712&amp;D1712&amp;E1712&amp;F1712&amp;H1712,지갑!$K:$K,0)))</f>
        <v>binancecleos</v>
      </c>
      <c r="H1712" s="5">
        <v>106375124</v>
      </c>
      <c r="K1712" s="6" t="s">
        <v>1139</v>
      </c>
      <c r="L1712" s="6" t="s">
        <v>1139</v>
      </c>
      <c r="M1712" s="9">
        <v>5999.9</v>
      </c>
      <c r="N1712" s="6" t="s">
        <v>1200</v>
      </c>
      <c r="O1712" s="6" t="s">
        <v>1222</v>
      </c>
      <c r="P1712" s="6" t="str">
        <f>IF(ISBLANK(N1712)=FALSE,IF(ISERROR(INDEX(지갑!$B$2:$B$1048576,MATCH($N1712&amp;O1712,지갑!$J$2:$J$1048576,0))) = TRUE, "", INDEX(지갑!$B$2:$B$1048576,MATCH($N1712&amp;O1712,지갑!$J$2:$J$1048576,0))),"")</f>
        <v>exchange</v>
      </c>
      <c r="Q1712" s="6" t="str">
        <f>IF(ISBLANK(N1712)=FALSE,IF(ISERROR(INDEX(지갑!$C$2:$C$1048576,MATCH($N1712&amp;O1712,지갑!$J$2:$J$1048576,0))) = TRUE, "", INDEX(지갑!$C$2:$C$1048576,MATCH($N1712&amp;O1712,지갑!$J$2:$J$1048576,0))),"")</f>
        <v>Gopax</v>
      </c>
      <c r="R1712" s="6" t="str">
        <f>IF(ISBLANK(N1712)=FALSE,IF(ISERROR(INDEX(지갑!$D$2:$D$1048576,MATCH($N1712&amp;O1712,지갑!$J$2:$J$1048576,0))) = TRUE, "", INDEX(지갑!$D$2:$D$1048576,MATCH($N1712&amp;O1712,지갑!$J$2:$J$1048576,0))),"")</f>
        <v>BBRICK</v>
      </c>
      <c r="S1712" s="6" t="s">
        <v>3498</v>
      </c>
      <c r="T1712" s="52">
        <v>44536.617361111108</v>
      </c>
      <c r="U1712" s="2" t="str">
        <f t="shared" si="124"/>
        <v>2021-12-06</v>
      </c>
    </row>
    <row r="1713" spans="1:21">
      <c r="A1713" s="5" t="s">
        <v>3</v>
      </c>
      <c r="B1713" s="5" t="s">
        <v>67</v>
      </c>
      <c r="C1713" s="5" t="s">
        <v>24</v>
      </c>
      <c r="D1713" s="2" t="str">
        <f>'(참고) Index'!$E$9</f>
        <v>Main</v>
      </c>
      <c r="E1713" s="5">
        <v>10012</v>
      </c>
      <c r="F1713" s="2" t="str">
        <f t="shared" si="125"/>
        <v>XRP</v>
      </c>
      <c r="G1713" s="2" t="str">
        <f>IF(INDEX(지갑!$H:$H,MATCH(A1713&amp;B1713&amp;C1713&amp;D1713&amp;E1713&amp;F1713&amp;H1713,지갑!$K:$K,0))=0, "",INDEX(지갑!$H:$H,MATCH(A1713&amp;B1713&amp;C1713&amp;D1713&amp;E1713&amp;F1713&amp;H1713,지갑!$K:$K,0)))</f>
        <v>rEb8TK3gBgk5auZkwc6sHnwrGVJH8DuaLh</v>
      </c>
      <c r="H1713" s="5">
        <v>105711647</v>
      </c>
      <c r="K1713" s="6" t="s">
        <v>10</v>
      </c>
      <c r="L1713" s="6" t="s">
        <v>10</v>
      </c>
      <c r="M1713" s="9">
        <v>5603652.4500000002</v>
      </c>
      <c r="N1713" s="6" t="s">
        <v>1386</v>
      </c>
      <c r="O1713" s="6">
        <v>1419806970</v>
      </c>
      <c r="P1713" s="6" t="str">
        <f>IF(ISBLANK(N1713)=FALSE,IF(ISERROR(INDEX(지갑!$B$2:$B$1048576,MATCH($N1713&amp;O1713,지갑!$J$2:$J$1048576,0))) = TRUE, "", INDEX(지갑!$B$2:$B$1048576,MATCH($N1713&amp;O1713,지갑!$J$2:$J$1048576,0))),"")</f>
        <v>exchange</v>
      </c>
      <c r="Q1713" s="6" t="str">
        <f>IF(ISBLANK(N1713)=FALSE,IF(ISERROR(INDEX(지갑!$C$2:$C$1048576,MATCH($N1713&amp;O1713,지갑!$J$2:$J$1048576,0))) = TRUE, "", INDEX(지갑!$C$2:$C$1048576,MATCH($N1713&amp;O1713,지갑!$J$2:$J$1048576,0))),"")</f>
        <v>미확인</v>
      </c>
      <c r="R1713" s="6" t="str">
        <f>IF(ISBLANK(N1713)=FALSE,IF(ISERROR(INDEX(지갑!$D$2:$D$1048576,MATCH($N1713&amp;O1713,지갑!$J$2:$J$1048576,0))) = TRUE, "", INDEX(지갑!$D$2:$D$1048576,MATCH($N1713&amp;O1713,지갑!$J$2:$J$1048576,0))),"")</f>
        <v>Celsius</v>
      </c>
      <c r="S1713" s="6" t="s">
        <v>3499</v>
      </c>
      <c r="T1713" s="52">
        <v>44535.3</v>
      </c>
      <c r="U1713" s="2" t="str">
        <f t="shared" si="124"/>
        <v>2021-12-05</v>
      </c>
    </row>
    <row r="1714" spans="1:21">
      <c r="A1714" s="5" t="s">
        <v>3</v>
      </c>
      <c r="B1714" s="5" t="s">
        <v>67</v>
      </c>
      <c r="C1714" s="5" t="s">
        <v>24</v>
      </c>
      <c r="D1714" s="2" t="str">
        <f>'(참고) Index'!$E$9</f>
        <v>Main</v>
      </c>
      <c r="E1714" s="5">
        <v>10012</v>
      </c>
      <c r="F1714" s="2" t="str">
        <f t="shared" si="125"/>
        <v>USDT</v>
      </c>
      <c r="G1714" s="2" t="str">
        <f>IF(INDEX(지갑!$H:$H,MATCH(A1714&amp;B1714&amp;C1714&amp;D1714&amp;E1714&amp;F1714&amp;H1714,지갑!$K:$K,0))=0, "",INDEX(지갑!$H:$H,MATCH(A1714&amp;B1714&amp;C1714&amp;D1714&amp;E1714&amp;F1714&amp;H1714,지갑!$K:$K,0)))</f>
        <v/>
      </c>
      <c r="K1714" s="6" t="s">
        <v>13</v>
      </c>
      <c r="L1714" s="6" t="s">
        <v>179</v>
      </c>
      <c r="M1714" s="9">
        <v>5000</v>
      </c>
      <c r="N1714" s="6" t="s">
        <v>3141</v>
      </c>
      <c r="P1714" s="6" t="str">
        <f>IF(ISBLANK(N1714)=FALSE,IF(ISERROR(INDEX(지갑!$B$2:$B$1048576,MATCH($N1714&amp;O1714,지갑!$J$2:$J$1048576,0))) = TRUE, "", INDEX(지갑!$B$2:$B$1048576,MATCH($N1714&amp;O1714,지갑!$J$2:$J$1048576,0))),"")</f>
        <v/>
      </c>
      <c r="Q1714" s="6" t="str">
        <f>IF(ISBLANK(N1714)=FALSE,IF(ISERROR(INDEX(지갑!$C$2:$C$1048576,MATCH($N1714&amp;O1714,지갑!$J$2:$J$1048576,0))) = TRUE, "", INDEX(지갑!$C$2:$C$1048576,MATCH($N1714&amp;O1714,지갑!$J$2:$J$1048576,0))),"")</f>
        <v/>
      </c>
      <c r="R1714" s="6" t="str">
        <f>IF(ISBLANK(N1714)=FALSE,IF(ISERROR(INDEX(지갑!$D$2:$D$1048576,MATCH($N1714&amp;O1714,지갑!$J$2:$J$1048576,0))) = TRUE, "", INDEX(지갑!$D$2:$D$1048576,MATCH($N1714&amp;O1714,지갑!$J$2:$J$1048576,0))),"")</f>
        <v/>
      </c>
      <c r="S1714" s="6" t="s">
        <v>3500</v>
      </c>
      <c r="T1714" s="52">
        <v>44534.466666666667</v>
      </c>
      <c r="U1714" s="2" t="str">
        <f t="shared" si="124"/>
        <v>2021-12-04</v>
      </c>
    </row>
    <row r="1715" spans="1:21">
      <c r="A1715" s="5" t="s">
        <v>3</v>
      </c>
      <c r="B1715" s="5" t="s">
        <v>67</v>
      </c>
      <c r="C1715" s="5" t="s">
        <v>24</v>
      </c>
      <c r="D1715" s="2" t="str">
        <f>'(참고) Index'!$E$9</f>
        <v>Main</v>
      </c>
      <c r="E1715" s="5">
        <v>10012</v>
      </c>
      <c r="F1715" s="2" t="str">
        <f t="shared" si="125"/>
        <v>ETH</v>
      </c>
      <c r="G1715" s="2" t="str">
        <f>IF(INDEX(지갑!$H:$H,MATCH(A1715&amp;B1715&amp;C1715&amp;D1715&amp;E1715&amp;F1715&amp;H1715,지갑!$K:$K,0))=0, "",INDEX(지갑!$H:$H,MATCH(A1715&amp;B1715&amp;C1715&amp;D1715&amp;E1715&amp;F1715&amp;H1715,지갑!$K:$K,0)))</f>
        <v>0x5d6fcf22aa4e4ff8da0abe329392e7c5306d22f3</v>
      </c>
      <c r="K1715" s="6" t="s">
        <v>11</v>
      </c>
      <c r="L1715" s="6" t="s">
        <v>11</v>
      </c>
      <c r="M1715" s="9">
        <v>508.995</v>
      </c>
      <c r="N1715" s="6" t="s">
        <v>199</v>
      </c>
      <c r="P1715" s="6" t="str">
        <f>IF(ISBLANK(N1715)=FALSE,IF(ISERROR(INDEX(지갑!$B$2:$B$1048576,MATCH($N1715&amp;O1715,지갑!$J$2:$J$1048576,0))) = TRUE, "", INDEX(지갑!$B$2:$B$1048576,MATCH($N1715&amp;O1715,지갑!$J$2:$J$1048576,0))),"")</f>
        <v>exchange</v>
      </c>
      <c r="Q1715" s="6" t="str">
        <f>IF(ISBLANK(N1715)=FALSE,IF(ISERROR(INDEX(지갑!$C$2:$C$1048576,MATCH($N1715&amp;O1715,지갑!$J$2:$J$1048576,0))) = TRUE, "", INDEX(지갑!$C$2:$C$1048576,MATCH($N1715&amp;O1715,지갑!$J$2:$J$1048576,0))),"")</f>
        <v>FTX</v>
      </c>
      <c r="R1715" s="6" t="str">
        <f>IF(ISBLANK(N1715)=FALSE,IF(ISERROR(INDEX(지갑!$D$2:$D$1048576,MATCH($N1715&amp;O1715,지갑!$J$2:$J$1048576,0))) = TRUE, "", INDEX(지갑!$D$2:$D$1048576,MATCH($N1715&amp;O1715,지갑!$J$2:$J$1048576,0))),"")</f>
        <v>Peertec</v>
      </c>
      <c r="S1715" s="6" t="s">
        <v>3501</v>
      </c>
      <c r="T1715" s="52">
        <v>44533.525694444441</v>
      </c>
      <c r="U1715" s="2" t="str">
        <f t="shared" si="124"/>
        <v>2021-12-03</v>
      </c>
    </row>
    <row r="1716" spans="1:21">
      <c r="A1716" s="5" t="s">
        <v>3</v>
      </c>
      <c r="B1716" s="5" t="s">
        <v>67</v>
      </c>
      <c r="C1716" s="5" t="s">
        <v>24</v>
      </c>
      <c r="D1716" s="2" t="str">
        <f>'(참고) Index'!$E$9</f>
        <v>Main</v>
      </c>
      <c r="E1716" s="5">
        <v>10012</v>
      </c>
      <c r="F1716" s="2" t="str">
        <f t="shared" si="125"/>
        <v>MATIC</v>
      </c>
      <c r="G1716" s="2" t="e">
        <f>IF(INDEX(지갑!$H:$H,MATCH(A1716&amp;B1716&amp;C1716&amp;D1716&amp;E1716&amp;F1716&amp;H1716,지갑!$K:$K,0))=0, "",INDEX(지갑!$H:$H,MATCH(A1716&amp;B1716&amp;C1716&amp;D1716&amp;E1716&amp;F1716&amp;H1716,지갑!$K:$K,0)))</f>
        <v>#N/A</v>
      </c>
      <c r="K1716" s="6" t="s">
        <v>103</v>
      </c>
      <c r="L1716" s="6" t="s">
        <v>11</v>
      </c>
      <c r="M1716" s="9">
        <v>1099990.28</v>
      </c>
      <c r="N1716" s="6" t="s">
        <v>199</v>
      </c>
      <c r="P1716" s="6" t="str">
        <f>IF(ISBLANK(N1716)=FALSE,IF(ISERROR(INDEX(지갑!$B$2:$B$1048576,MATCH($N1716&amp;O1716,지갑!$J$2:$J$1048576,0))) = TRUE, "", INDEX(지갑!$B$2:$B$1048576,MATCH($N1716&amp;O1716,지갑!$J$2:$J$1048576,0))),"")</f>
        <v>exchange</v>
      </c>
      <c r="Q1716" s="6" t="str">
        <f>IF(ISBLANK(N1716)=FALSE,IF(ISERROR(INDEX(지갑!$C$2:$C$1048576,MATCH($N1716&amp;O1716,지갑!$J$2:$J$1048576,0))) = TRUE, "", INDEX(지갑!$C$2:$C$1048576,MATCH($N1716&amp;O1716,지갑!$J$2:$J$1048576,0))),"")</f>
        <v>FTX</v>
      </c>
      <c r="R1716" s="6" t="str">
        <f>IF(ISBLANK(N1716)=FALSE,IF(ISERROR(INDEX(지갑!$D$2:$D$1048576,MATCH($N1716&amp;O1716,지갑!$J$2:$J$1048576,0))) = TRUE, "", INDEX(지갑!$D$2:$D$1048576,MATCH($N1716&amp;O1716,지갑!$J$2:$J$1048576,0))),"")</f>
        <v>Peertec</v>
      </c>
      <c r="S1716" s="6" t="s">
        <v>3502</v>
      </c>
      <c r="T1716" s="52">
        <v>44533.525694444441</v>
      </c>
      <c r="U1716" s="2" t="str">
        <f t="shared" si="124"/>
        <v>2021-12-03</v>
      </c>
    </row>
    <row r="1717" spans="1:21">
      <c r="A1717" s="5" t="s">
        <v>3</v>
      </c>
      <c r="B1717" s="5" t="s">
        <v>67</v>
      </c>
      <c r="C1717" s="5" t="s">
        <v>24</v>
      </c>
      <c r="D1717" s="2" t="str">
        <f>'(참고) Index'!$E$9</f>
        <v>Main</v>
      </c>
      <c r="E1717" s="5">
        <v>10012</v>
      </c>
      <c r="F1717" s="2" t="str">
        <f t="shared" si="125"/>
        <v>ATOM</v>
      </c>
      <c r="G1717" s="2" t="str">
        <f>IF(INDEX(지갑!$H:$H,MATCH(A1717&amp;B1717&amp;C1717&amp;D1717&amp;E1717&amp;F1717&amp;H1717,지갑!$K:$K,0))=0, "",INDEX(지갑!$H:$H,MATCH(A1717&amp;B1717&amp;C1717&amp;D1717&amp;E1717&amp;F1717&amp;H1717,지갑!$K:$K,0)))</f>
        <v>cosmos15v50ymp6n5dn73erkqtmq0u8adpl8d3ujv2e74</v>
      </c>
      <c r="H1717" s="5">
        <v>101230448</v>
      </c>
      <c r="K1717" s="6" t="s">
        <v>70</v>
      </c>
      <c r="L1717" s="6" t="s">
        <v>179</v>
      </c>
      <c r="M1717" s="9">
        <v>9999.884</v>
      </c>
      <c r="N1717" s="6" t="s">
        <v>199</v>
      </c>
      <c r="P1717" s="6" t="str">
        <f>IF(ISBLANK(N1717)=FALSE,IF(ISERROR(INDEX(지갑!$B$2:$B$1048576,MATCH($N1717&amp;O1717,지갑!$J$2:$J$1048576,0))) = TRUE, "", INDEX(지갑!$B$2:$B$1048576,MATCH($N1717&amp;O1717,지갑!$J$2:$J$1048576,0))),"")</f>
        <v>exchange</v>
      </c>
      <c r="Q1717" s="6" t="str">
        <f>IF(ISBLANK(N1717)=FALSE,IF(ISERROR(INDEX(지갑!$C$2:$C$1048576,MATCH($N1717&amp;O1717,지갑!$J$2:$J$1048576,0))) = TRUE, "", INDEX(지갑!$C$2:$C$1048576,MATCH($N1717&amp;O1717,지갑!$J$2:$J$1048576,0))),"")</f>
        <v>FTX</v>
      </c>
      <c r="R1717" s="6" t="str">
        <f>IF(ISBLANK(N1717)=FALSE,IF(ISERROR(INDEX(지갑!$D$2:$D$1048576,MATCH($N1717&amp;O1717,지갑!$J$2:$J$1048576,0))) = TRUE, "", INDEX(지갑!$D$2:$D$1048576,MATCH($N1717&amp;O1717,지갑!$J$2:$J$1048576,0))),"")</f>
        <v>Peertec</v>
      </c>
      <c r="S1717" s="6" t="s">
        <v>3503</v>
      </c>
      <c r="T1717" s="52">
        <v>44533.444444444445</v>
      </c>
      <c r="U1717" s="2" t="str">
        <f t="shared" si="124"/>
        <v>2021-12-03</v>
      </c>
    </row>
    <row r="1718" spans="1:21">
      <c r="A1718" s="5" t="s">
        <v>3</v>
      </c>
      <c r="B1718" s="5" t="s">
        <v>67</v>
      </c>
      <c r="C1718" s="5" t="s">
        <v>24</v>
      </c>
      <c r="D1718" s="2" t="str">
        <f>'(참고) Index'!$E$9</f>
        <v>Main</v>
      </c>
      <c r="E1718" s="5">
        <v>10012</v>
      </c>
      <c r="F1718" s="2" t="str">
        <f t="shared" si="125"/>
        <v>BCH</v>
      </c>
      <c r="G1718" s="2" t="e">
        <f>IF(INDEX(지갑!$H:$H,MATCH(A1718&amp;B1718&amp;C1718&amp;D1718&amp;E1718&amp;F1718&amp;H1718,지갑!$K:$K,0))=0, "",INDEX(지갑!$H:$H,MATCH(A1718&amp;B1718&amp;C1718&amp;D1718&amp;E1718&amp;F1718&amp;H1718,지갑!$K:$K,0)))</f>
        <v>#N/A</v>
      </c>
      <c r="K1718" s="6" t="s">
        <v>81</v>
      </c>
      <c r="L1718" s="6" t="s">
        <v>179</v>
      </c>
      <c r="M1718" s="9">
        <v>2565.1394</v>
      </c>
      <c r="N1718" s="6" t="s">
        <v>199</v>
      </c>
      <c r="P1718" s="6" t="str">
        <f>IF(ISBLANK(N1718)=FALSE,IF(ISERROR(INDEX(지갑!$B$2:$B$1048576,MATCH($N1718&amp;O1718,지갑!$J$2:$J$1048576,0))) = TRUE, "", INDEX(지갑!$B$2:$B$1048576,MATCH($N1718&amp;O1718,지갑!$J$2:$J$1048576,0))),"")</f>
        <v>exchange</v>
      </c>
      <c r="Q1718" s="6" t="str">
        <f>IF(ISBLANK(N1718)=FALSE,IF(ISERROR(INDEX(지갑!$C$2:$C$1048576,MATCH($N1718&amp;O1718,지갑!$J$2:$J$1048576,0))) = TRUE, "", INDEX(지갑!$C$2:$C$1048576,MATCH($N1718&amp;O1718,지갑!$J$2:$J$1048576,0))),"")</f>
        <v>FTX</v>
      </c>
      <c r="R1718" s="6" t="str">
        <f>IF(ISBLANK(N1718)=FALSE,IF(ISERROR(INDEX(지갑!$D$2:$D$1048576,MATCH($N1718&amp;O1718,지갑!$J$2:$J$1048576,0))) = TRUE, "", INDEX(지갑!$D$2:$D$1048576,MATCH($N1718&amp;O1718,지갑!$J$2:$J$1048576,0))),"")</f>
        <v>Peertec</v>
      </c>
      <c r="S1718" s="6" t="s">
        <v>3504</v>
      </c>
      <c r="T1718" s="52">
        <v>44533.425000000003</v>
      </c>
      <c r="U1718" s="2" t="str">
        <f t="shared" si="124"/>
        <v>2021-12-03</v>
      </c>
    </row>
    <row r="1719" spans="1:21">
      <c r="A1719" s="5" t="s">
        <v>3</v>
      </c>
      <c r="B1719" s="5" t="s">
        <v>67</v>
      </c>
      <c r="C1719" s="5" t="s">
        <v>24</v>
      </c>
      <c r="D1719" s="2" t="str">
        <f>'(참고) Index'!$E$9</f>
        <v>Main</v>
      </c>
      <c r="E1719" s="5">
        <v>10012</v>
      </c>
      <c r="F1719" s="2" t="str">
        <f t="shared" si="125"/>
        <v>XLM</v>
      </c>
      <c r="G1719" s="2" t="str">
        <f>IF(INDEX(지갑!$H:$H,MATCH(A1719&amp;B1719&amp;C1719&amp;D1719&amp;E1719&amp;F1719&amp;H1719,지갑!$K:$K,0))=0, "",INDEX(지갑!$H:$H,MATCH(A1719&amp;B1719&amp;C1719&amp;D1719&amp;E1719&amp;F1719&amp;H1719,지갑!$K:$K,0)))</f>
        <v>GAHK7EEG2WWHVKDNT4CEQFZGKF2LGDSW2IVM4S5DP42RBW3K6BTODB4A</v>
      </c>
      <c r="H1719" s="2">
        <v>1061941801</v>
      </c>
      <c r="K1719" s="6" t="s">
        <v>50</v>
      </c>
      <c r="L1719" s="6" t="s">
        <v>50</v>
      </c>
      <c r="M1719" s="9">
        <v>147843.98000000001</v>
      </c>
      <c r="N1719" s="6" t="s">
        <v>993</v>
      </c>
      <c r="O1719" s="6" t="s">
        <v>1222</v>
      </c>
      <c r="P1719" s="6" t="str">
        <f>IF(ISBLANK(N1719)=FALSE,IF(ISERROR(INDEX(지갑!$B$2:$B$1048576,MATCH($N1719&amp;O1719,지갑!$J$2:$J$1048576,0))) = TRUE, "", INDEX(지갑!$B$2:$B$1048576,MATCH($N1719&amp;O1719,지갑!$J$2:$J$1048576,0))),"")</f>
        <v>exchange</v>
      </c>
      <c r="Q1719" s="6" t="str">
        <f>IF(ISBLANK(N1719)=FALSE,IF(ISERROR(INDEX(지갑!$C$2:$C$1048576,MATCH($N1719&amp;O1719,지갑!$J$2:$J$1048576,0))) = TRUE, "", INDEX(지갑!$C$2:$C$1048576,MATCH($N1719&amp;O1719,지갑!$J$2:$J$1048576,0))),"")</f>
        <v>Gopax</v>
      </c>
      <c r="R1719" s="6" t="str">
        <f>IF(ISBLANK(N1719)=FALSE,IF(ISERROR(INDEX(지갑!$D$2:$D$1048576,MATCH($N1719&amp;O1719,지갑!$J$2:$J$1048576,0))) = TRUE, "", INDEX(지갑!$D$2:$D$1048576,MATCH($N1719&amp;O1719,지갑!$J$2:$J$1048576,0))),"")</f>
        <v>BBRICK</v>
      </c>
      <c r="S1719" s="6" t="s">
        <v>3505</v>
      </c>
      <c r="T1719" s="52">
        <v>44532.742361111108</v>
      </c>
      <c r="U1719" s="2" t="str">
        <f t="shared" si="124"/>
        <v>2021-12-02</v>
      </c>
    </row>
    <row r="1720" spans="1:21">
      <c r="A1720" s="5" t="s">
        <v>3</v>
      </c>
      <c r="B1720" s="5" t="s">
        <v>67</v>
      </c>
      <c r="C1720" s="5" t="s">
        <v>24</v>
      </c>
      <c r="D1720" s="2" t="str">
        <f>'(참고) Index'!$E$9</f>
        <v>Main</v>
      </c>
      <c r="E1720" s="5">
        <v>10012</v>
      </c>
      <c r="F1720" s="2" t="str">
        <f t="shared" si="125"/>
        <v>EOS</v>
      </c>
      <c r="G1720" s="2" t="str">
        <f>IF(INDEX(지갑!$H:$H,MATCH(A1720&amp;B1720&amp;C1720&amp;D1720&amp;E1720&amp;F1720&amp;H1720,지갑!$K:$K,0))=0, "",INDEX(지갑!$H:$H,MATCH(A1720&amp;B1720&amp;C1720&amp;D1720&amp;E1720&amp;F1720&amp;H1720,지갑!$K:$K,0)))</f>
        <v>binancecleos</v>
      </c>
      <c r="H1720" s="5">
        <v>106375124</v>
      </c>
      <c r="K1720" s="6" t="s">
        <v>1139</v>
      </c>
      <c r="L1720" s="6" t="s">
        <v>1139</v>
      </c>
      <c r="M1720" s="9">
        <v>11041.3</v>
      </c>
      <c r="N1720" s="6" t="s">
        <v>1200</v>
      </c>
      <c r="O1720" s="6" t="s">
        <v>1222</v>
      </c>
      <c r="P1720" s="6" t="str">
        <f>IF(ISBLANK(N1720)=FALSE,IF(ISERROR(INDEX(지갑!$B$2:$B$1048576,MATCH($N1720&amp;O1720,지갑!$J$2:$J$1048576,0))) = TRUE, "", INDEX(지갑!$B$2:$B$1048576,MATCH($N1720&amp;O1720,지갑!$J$2:$J$1048576,0))),"")</f>
        <v>exchange</v>
      </c>
      <c r="Q1720" s="6" t="str">
        <f>IF(ISBLANK(N1720)=FALSE,IF(ISERROR(INDEX(지갑!$C$2:$C$1048576,MATCH($N1720&amp;O1720,지갑!$J$2:$J$1048576,0))) = TRUE, "", INDEX(지갑!$C$2:$C$1048576,MATCH($N1720&amp;O1720,지갑!$J$2:$J$1048576,0))),"")</f>
        <v>Gopax</v>
      </c>
      <c r="R1720" s="6" t="str">
        <f>IF(ISBLANK(N1720)=FALSE,IF(ISERROR(INDEX(지갑!$D$2:$D$1048576,MATCH($N1720&amp;O1720,지갑!$J$2:$J$1048576,0))) = TRUE, "", INDEX(지갑!$D$2:$D$1048576,MATCH($N1720&amp;O1720,지갑!$J$2:$J$1048576,0))),"")</f>
        <v>BBRICK</v>
      </c>
      <c r="S1720" s="6" t="s">
        <v>3506</v>
      </c>
      <c r="T1720" s="52">
        <v>44532.726388888892</v>
      </c>
      <c r="U1720" s="2" t="str">
        <f t="shared" si="124"/>
        <v>2021-12-02</v>
      </c>
    </row>
    <row r="1721" spans="1:21">
      <c r="A1721" s="5" t="s">
        <v>3</v>
      </c>
      <c r="B1721" s="5" t="s">
        <v>67</v>
      </c>
      <c r="C1721" s="5" t="s">
        <v>24</v>
      </c>
      <c r="D1721" s="2" t="str">
        <f>'(참고) Index'!$E$9</f>
        <v>Main</v>
      </c>
      <c r="E1721" s="5">
        <v>10012</v>
      </c>
      <c r="F1721" s="2" t="str">
        <f t="shared" si="125"/>
        <v>ETH</v>
      </c>
      <c r="G1721" s="2" t="str">
        <f>IF(INDEX(지갑!$H:$H,MATCH(A1721&amp;B1721&amp;C1721&amp;D1721&amp;E1721&amp;F1721&amp;H1721,지갑!$K:$K,0))=0, "",INDEX(지갑!$H:$H,MATCH(A1721&amp;B1721&amp;C1721&amp;D1721&amp;E1721&amp;F1721&amp;H1721,지갑!$K:$K,0)))</f>
        <v>0x5d6fcf22aa4e4ff8da0abe329392e7c5306d22f3</v>
      </c>
      <c r="K1721" s="6" t="s">
        <v>11</v>
      </c>
      <c r="L1721" s="6" t="s">
        <v>11</v>
      </c>
      <c r="M1721" s="9">
        <v>3.2949999999999999</v>
      </c>
      <c r="N1721" s="6" t="s">
        <v>3142</v>
      </c>
      <c r="P1721" s="6" t="str">
        <f>IF(ISBLANK(N1721)=FALSE,IF(ISERROR(INDEX(지갑!$B$2:$B$1048576,MATCH($N1721&amp;O1721,지갑!$J$2:$J$1048576,0))) = TRUE, "", INDEX(지갑!$B$2:$B$1048576,MATCH($N1721&amp;O1721,지갑!$J$2:$J$1048576,0))),"")</f>
        <v/>
      </c>
      <c r="Q1721" s="6" t="str">
        <f>IF(ISBLANK(N1721)=FALSE,IF(ISERROR(INDEX(지갑!$C$2:$C$1048576,MATCH($N1721&amp;O1721,지갑!$J$2:$J$1048576,0))) = TRUE, "", INDEX(지갑!$C$2:$C$1048576,MATCH($N1721&amp;O1721,지갑!$J$2:$J$1048576,0))),"")</f>
        <v/>
      </c>
      <c r="R1721" s="6" t="str">
        <f>IF(ISBLANK(N1721)=FALSE,IF(ISERROR(INDEX(지갑!$D$2:$D$1048576,MATCH($N1721&amp;O1721,지갑!$J$2:$J$1048576,0))) = TRUE, "", INDEX(지갑!$D$2:$D$1048576,MATCH($N1721&amp;O1721,지갑!$J$2:$J$1048576,0))),"")</f>
        <v/>
      </c>
      <c r="S1721" s="6" t="s">
        <v>3507</v>
      </c>
      <c r="T1721" s="52">
        <v>44531.951388888891</v>
      </c>
      <c r="U1721" s="2" t="str">
        <f t="shared" si="124"/>
        <v>2021-12-01</v>
      </c>
    </row>
    <row r="1722" spans="1:21">
      <c r="A1722" s="5" t="s">
        <v>3</v>
      </c>
      <c r="B1722" s="5" t="s">
        <v>67</v>
      </c>
      <c r="C1722" s="5" t="s">
        <v>24</v>
      </c>
      <c r="D1722" s="2" t="str">
        <f>'(참고) Index'!$E$9</f>
        <v>Main</v>
      </c>
      <c r="E1722" s="5">
        <v>10012</v>
      </c>
      <c r="F1722" s="2" t="str">
        <f t="shared" si="125"/>
        <v>ETH</v>
      </c>
      <c r="G1722" s="2" t="str">
        <f>IF(INDEX(지갑!$H:$H,MATCH(A1722&amp;B1722&amp;C1722&amp;D1722&amp;E1722&amp;F1722&amp;H1722,지갑!$K:$K,0))=0, "",INDEX(지갑!$H:$H,MATCH(A1722&amp;B1722&amp;C1722&amp;D1722&amp;E1722&amp;F1722&amp;H1722,지갑!$K:$K,0)))</f>
        <v>0x5d6fcf22aa4e4ff8da0abe329392e7c5306d22f3</v>
      </c>
      <c r="K1722" s="6" t="s">
        <v>11</v>
      </c>
      <c r="L1722" s="6" t="s">
        <v>11</v>
      </c>
      <c r="M1722" s="9">
        <v>221.237031</v>
      </c>
      <c r="N1722" s="6" t="s">
        <v>65</v>
      </c>
      <c r="P1722" s="6" t="str">
        <f>IF(ISBLANK(N1722)=FALSE,IF(ISERROR(INDEX(지갑!$B$2:$B$1048576,MATCH($N1722&amp;O1722,지갑!$J$2:$J$1048576,0))) = TRUE, "", INDEX(지갑!$B$2:$B$1048576,MATCH($N1722&amp;O1722,지갑!$J$2:$J$1048576,0))),"")</f>
        <v>exchange</v>
      </c>
      <c r="Q1722" s="6" t="str">
        <f>IF(ISBLANK(N1722)=FALSE,IF(ISERROR(INDEX(지갑!$C$2:$C$1048576,MATCH($N1722&amp;O1722,지갑!$J$2:$J$1048576,0))) = TRUE, "", INDEX(지갑!$C$2:$C$1048576,MATCH($N1722&amp;O1722,지갑!$J$2:$J$1048576,0))),"")</f>
        <v>FTX</v>
      </c>
      <c r="R1722" s="6" t="str">
        <f>IF(ISBLANK(N1722)=FALSE,IF(ISERROR(INDEX(지갑!$D$2:$D$1048576,MATCH($N1722&amp;O1722,지갑!$J$2:$J$1048576,0))) = TRUE, "", INDEX(지갑!$D$2:$D$1048576,MATCH($N1722&amp;O1722,지갑!$J$2:$J$1048576,0))),"")</f>
        <v>BBRICK</v>
      </c>
      <c r="S1722" s="6" t="s">
        <v>2103</v>
      </c>
      <c r="T1722" s="52">
        <v>44531.618055555555</v>
      </c>
      <c r="U1722" s="2" t="str">
        <f t="shared" si="124"/>
        <v>2021-12-01</v>
      </c>
    </row>
    <row r="1723" spans="1:21">
      <c r="A1723" s="5" t="s">
        <v>3</v>
      </c>
      <c r="B1723" s="5" t="s">
        <v>67</v>
      </c>
      <c r="C1723" s="5" t="s">
        <v>24</v>
      </c>
      <c r="D1723" s="2" t="str">
        <f>'(참고) Index'!$E$9</f>
        <v>Main</v>
      </c>
      <c r="E1723" s="5">
        <v>10012</v>
      </c>
      <c r="F1723" s="2" t="str">
        <f t="shared" si="125"/>
        <v>XRP</v>
      </c>
      <c r="G1723" s="2" t="str">
        <f>IF(INDEX(지갑!$H:$H,MATCH(A1723&amp;B1723&amp;C1723&amp;D1723&amp;E1723&amp;F1723&amp;H1723,지갑!$K:$K,0))=0, "",INDEX(지갑!$H:$H,MATCH(A1723&amp;B1723&amp;C1723&amp;D1723&amp;E1723&amp;F1723&amp;H1723,지갑!$K:$K,0)))</f>
        <v>rEb8TK3gBgk5auZkwc6sHnwrGVJH8DuaLh</v>
      </c>
      <c r="H1723" s="5">
        <v>105711647</v>
      </c>
      <c r="K1723" s="6" t="s">
        <v>10</v>
      </c>
      <c r="L1723" s="6" t="s">
        <v>10</v>
      </c>
      <c r="M1723" s="9">
        <v>4999999.75</v>
      </c>
      <c r="N1723" s="6" t="s">
        <v>1812</v>
      </c>
      <c r="O1723" s="6">
        <v>1100021302</v>
      </c>
      <c r="P1723" s="6" t="str">
        <f>IF(ISBLANK(N1723)=FALSE,IF(ISERROR(INDEX(지갑!$B$2:$B$1048576,MATCH($N1723&amp;O1723,지갑!$J$2:$J$1048576,0))) = TRUE, "", INDEX(지갑!$B$2:$B$1048576,MATCH($N1723&amp;O1723,지갑!$J$2:$J$1048576,0))),"")</f>
        <v/>
      </c>
      <c r="Q1723" s="6" t="str">
        <f>IF(ISBLANK(N1723)=FALSE,IF(ISERROR(INDEX(지갑!$C$2:$C$1048576,MATCH($N1723&amp;O1723,지갑!$J$2:$J$1048576,0))) = TRUE, "", INDEX(지갑!$C$2:$C$1048576,MATCH($N1723&amp;O1723,지갑!$J$2:$J$1048576,0))),"")</f>
        <v/>
      </c>
      <c r="R1723" s="6" t="str">
        <f>IF(ISBLANK(N1723)=FALSE,IF(ISERROR(INDEX(지갑!$D$2:$D$1048576,MATCH($N1723&amp;O1723,지갑!$J$2:$J$1048576,0))) = TRUE, "", INDEX(지갑!$D$2:$D$1048576,MATCH($N1723&amp;O1723,지갑!$J$2:$J$1048576,0))),"")</f>
        <v/>
      </c>
      <c r="S1723" s="6" t="s">
        <v>3508</v>
      </c>
      <c r="T1723" s="52">
        <v>44531.578472222223</v>
      </c>
      <c r="U1723" s="2" t="str">
        <f t="shared" si="124"/>
        <v>2021-12-01</v>
      </c>
    </row>
    <row r="1724" spans="1:21">
      <c r="A1724" s="5" t="s">
        <v>3</v>
      </c>
      <c r="B1724" s="5" t="s">
        <v>67</v>
      </c>
      <c r="C1724" s="5" t="s">
        <v>24</v>
      </c>
      <c r="D1724" s="2" t="str">
        <f>'(참고) Index'!$E$9</f>
        <v>Main</v>
      </c>
      <c r="E1724" s="5">
        <v>10012</v>
      </c>
      <c r="F1724" s="2" t="str">
        <f t="shared" si="125"/>
        <v>MATIC</v>
      </c>
      <c r="G1724" s="2" t="e">
        <f>IF(INDEX(지갑!$H:$H,MATCH(A1724&amp;B1724&amp;C1724&amp;D1724&amp;E1724&amp;F1724&amp;H1724,지갑!$K:$K,0))=0, "",INDEX(지갑!$H:$H,MATCH(A1724&amp;B1724&amp;C1724&amp;D1724&amp;E1724&amp;F1724&amp;H1724,지갑!$K:$K,0)))</f>
        <v>#N/A</v>
      </c>
      <c r="K1724" s="6" t="s">
        <v>103</v>
      </c>
      <c r="L1724" s="6" t="s">
        <v>103</v>
      </c>
      <c r="M1724" s="9">
        <v>1749999.9</v>
      </c>
      <c r="N1724" s="6" t="s">
        <v>199</v>
      </c>
      <c r="P1724" s="6" t="str">
        <f>IF(ISBLANK(N1724)=FALSE,IF(ISERROR(INDEX(지갑!$B$2:$B$1048576,MATCH($N1724&amp;O1724,지갑!$J$2:$J$1048576,0))) = TRUE, "", INDEX(지갑!$B$2:$B$1048576,MATCH($N1724&amp;O1724,지갑!$J$2:$J$1048576,0))),"")</f>
        <v>exchange</v>
      </c>
      <c r="Q1724" s="6" t="str">
        <f>IF(ISBLANK(N1724)=FALSE,IF(ISERROR(INDEX(지갑!$C$2:$C$1048576,MATCH($N1724&amp;O1724,지갑!$J$2:$J$1048576,0))) = TRUE, "", INDEX(지갑!$C$2:$C$1048576,MATCH($N1724&amp;O1724,지갑!$J$2:$J$1048576,0))),"")</f>
        <v>FTX</v>
      </c>
      <c r="R1724" s="6" t="str">
        <f>IF(ISBLANK(N1724)=FALSE,IF(ISERROR(INDEX(지갑!$D$2:$D$1048576,MATCH($N1724&amp;O1724,지갑!$J$2:$J$1048576,0))) = TRUE, "", INDEX(지갑!$D$2:$D$1048576,MATCH($N1724&amp;O1724,지갑!$J$2:$J$1048576,0))),"")</f>
        <v>Peertec</v>
      </c>
      <c r="S1724" s="6" t="s">
        <v>3509</v>
      </c>
      <c r="T1724" s="52">
        <v>44530.479861111111</v>
      </c>
      <c r="U1724" s="2" t="str">
        <f t="shared" si="124"/>
        <v>2021-11-30</v>
      </c>
    </row>
    <row r="1725" spans="1:21">
      <c r="A1725" s="5" t="s">
        <v>3</v>
      </c>
      <c r="B1725" s="5" t="s">
        <v>67</v>
      </c>
      <c r="C1725" s="5" t="s">
        <v>24</v>
      </c>
      <c r="D1725" s="2" t="str">
        <f>'(참고) Index'!$E$9</f>
        <v>Main</v>
      </c>
      <c r="E1725" s="5">
        <v>10012</v>
      </c>
      <c r="F1725" s="2" t="str">
        <f t="shared" si="125"/>
        <v>MATIC</v>
      </c>
      <c r="G1725" s="2" t="e">
        <f>IF(INDEX(지갑!$H:$H,MATCH(A1725&amp;B1725&amp;C1725&amp;D1725&amp;E1725&amp;F1725&amp;H1725,지갑!$K:$K,0))=0, "",INDEX(지갑!$H:$H,MATCH(A1725&amp;B1725&amp;C1725&amp;D1725&amp;E1725&amp;F1725&amp;H1725,지갑!$K:$K,0)))</f>
        <v>#N/A</v>
      </c>
      <c r="K1725" s="6" t="s">
        <v>103</v>
      </c>
      <c r="L1725" s="6" t="s">
        <v>103</v>
      </c>
      <c r="M1725" s="9">
        <v>2499999.9</v>
      </c>
      <c r="N1725" s="6" t="s">
        <v>199</v>
      </c>
      <c r="P1725" s="6" t="str">
        <f>IF(ISBLANK(N1725)=FALSE,IF(ISERROR(INDEX(지갑!$B$2:$B$1048576,MATCH($N1725&amp;O1725,지갑!$J$2:$J$1048576,0))) = TRUE, "", INDEX(지갑!$B$2:$B$1048576,MATCH($N1725&amp;O1725,지갑!$J$2:$J$1048576,0))),"")</f>
        <v>exchange</v>
      </c>
      <c r="Q1725" s="6" t="str">
        <f>IF(ISBLANK(N1725)=FALSE,IF(ISERROR(INDEX(지갑!$C$2:$C$1048576,MATCH($N1725&amp;O1725,지갑!$J$2:$J$1048576,0))) = TRUE, "", INDEX(지갑!$C$2:$C$1048576,MATCH($N1725&amp;O1725,지갑!$J$2:$J$1048576,0))),"")</f>
        <v>FTX</v>
      </c>
      <c r="R1725" s="6" t="str">
        <f>IF(ISBLANK(N1725)=FALSE,IF(ISERROR(INDEX(지갑!$D$2:$D$1048576,MATCH($N1725&amp;O1725,지갑!$J$2:$J$1048576,0))) = TRUE, "", INDEX(지갑!$D$2:$D$1048576,MATCH($N1725&amp;O1725,지갑!$J$2:$J$1048576,0))),"")</f>
        <v>Peertec</v>
      </c>
      <c r="S1725" s="6" t="s">
        <v>3510</v>
      </c>
      <c r="T1725" s="52">
        <v>44530.477083333331</v>
      </c>
      <c r="U1725" s="2" t="str">
        <f t="shared" si="124"/>
        <v>2021-11-30</v>
      </c>
    </row>
    <row r="1726" spans="1:21">
      <c r="A1726" s="5" t="s">
        <v>3</v>
      </c>
      <c r="B1726" s="5" t="s">
        <v>67</v>
      </c>
      <c r="C1726" s="5" t="s">
        <v>24</v>
      </c>
      <c r="D1726" s="2" t="str">
        <f>'(참고) Index'!$E$9</f>
        <v>Main</v>
      </c>
      <c r="E1726" s="5">
        <v>10012</v>
      </c>
      <c r="F1726" s="2" t="str">
        <f t="shared" si="125"/>
        <v>XRP</v>
      </c>
      <c r="G1726" s="2" t="str">
        <f>IF(INDEX(지갑!$H:$H,MATCH(A1726&amp;B1726&amp;C1726&amp;D1726&amp;E1726&amp;F1726&amp;H1726,지갑!$K:$K,0))=0, "",INDEX(지갑!$H:$H,MATCH(A1726&amp;B1726&amp;C1726&amp;D1726&amp;E1726&amp;F1726&amp;H1726,지갑!$K:$K,0)))</f>
        <v>rEb8TK3gBgk5auZkwc6sHnwrGVJH8DuaLh</v>
      </c>
      <c r="H1726" s="5">
        <v>105711647</v>
      </c>
      <c r="K1726" s="6" t="s">
        <v>10</v>
      </c>
      <c r="L1726" s="6" t="s">
        <v>179</v>
      </c>
      <c r="M1726" s="9">
        <v>12892587.800000001</v>
      </c>
      <c r="N1726" s="6" t="s">
        <v>199</v>
      </c>
      <c r="P1726" s="6" t="str">
        <f>IF(ISBLANK(N1726)=FALSE,IF(ISERROR(INDEX(지갑!$B$2:$B$1048576,MATCH($N1726&amp;O1726,지갑!$J$2:$J$1048576,0))) = TRUE, "", INDEX(지갑!$B$2:$B$1048576,MATCH($N1726&amp;O1726,지갑!$J$2:$J$1048576,0))),"")</f>
        <v>exchange</v>
      </c>
      <c r="Q1726" s="6" t="str">
        <f>IF(ISBLANK(N1726)=FALSE,IF(ISERROR(INDEX(지갑!$C$2:$C$1048576,MATCH($N1726&amp;O1726,지갑!$J$2:$J$1048576,0))) = TRUE, "", INDEX(지갑!$C$2:$C$1048576,MATCH($N1726&amp;O1726,지갑!$J$2:$J$1048576,0))),"")</f>
        <v>FTX</v>
      </c>
      <c r="R1726" s="6" t="str">
        <f>IF(ISBLANK(N1726)=FALSE,IF(ISERROR(INDEX(지갑!$D$2:$D$1048576,MATCH($N1726&amp;O1726,지갑!$J$2:$J$1048576,0))) = TRUE, "", INDEX(지갑!$D$2:$D$1048576,MATCH($N1726&amp;O1726,지갑!$J$2:$J$1048576,0))),"")</f>
        <v>Peertec</v>
      </c>
      <c r="S1726" s="6" t="s">
        <v>3511</v>
      </c>
      <c r="T1726" s="52">
        <v>44530.380555555559</v>
      </c>
      <c r="U1726" s="2" t="str">
        <f t="shared" si="124"/>
        <v>2021-11-30</v>
      </c>
    </row>
    <row r="1727" spans="1:21">
      <c r="A1727" s="5" t="s">
        <v>3</v>
      </c>
      <c r="B1727" s="5" t="s">
        <v>67</v>
      </c>
      <c r="C1727" s="5" t="s">
        <v>24</v>
      </c>
      <c r="D1727" s="2" t="str">
        <f>'(참고) Index'!$E$9</f>
        <v>Main</v>
      </c>
      <c r="E1727" s="5">
        <v>10012</v>
      </c>
      <c r="F1727" s="2" t="str">
        <f t="shared" si="125"/>
        <v>EOS</v>
      </c>
      <c r="G1727" s="2" t="str">
        <f>IF(INDEX(지갑!$H:$H,MATCH(A1727&amp;B1727&amp;C1727&amp;D1727&amp;E1727&amp;F1727&amp;H1727,지갑!$K:$K,0))=0, "",INDEX(지갑!$H:$H,MATCH(A1727&amp;B1727&amp;C1727&amp;D1727&amp;E1727&amp;F1727&amp;H1727,지갑!$K:$K,0)))</f>
        <v>binancecleos</v>
      </c>
      <c r="H1727" s="5">
        <v>106375124</v>
      </c>
      <c r="K1727" s="6" t="s">
        <v>1139</v>
      </c>
      <c r="L1727" s="6" t="s">
        <v>1139</v>
      </c>
      <c r="M1727" s="9">
        <v>1336530.44</v>
      </c>
      <c r="N1727" s="6" t="s">
        <v>3143</v>
      </c>
      <c r="O1727" s="6" t="s">
        <v>3144</v>
      </c>
      <c r="P1727" s="6" t="str">
        <f>IF(ISBLANK(N1727)=FALSE,IF(ISERROR(INDEX(지갑!$B$2:$B$1048576,MATCH($N1727&amp;O1727,지갑!$J$2:$J$1048576,0))) = TRUE, "", INDEX(지갑!$B$2:$B$1048576,MATCH($N1727&amp;O1727,지갑!$J$2:$J$1048576,0))),"")</f>
        <v/>
      </c>
      <c r="Q1727" s="6" t="str">
        <f>IF(ISBLANK(N1727)=FALSE,IF(ISERROR(INDEX(지갑!$C$2:$C$1048576,MATCH($N1727&amp;O1727,지갑!$J$2:$J$1048576,0))) = TRUE, "", INDEX(지갑!$C$2:$C$1048576,MATCH($N1727&amp;O1727,지갑!$J$2:$J$1048576,0))),"")</f>
        <v/>
      </c>
      <c r="R1727" s="6" t="str">
        <f>IF(ISBLANK(N1727)=FALSE,IF(ISERROR(INDEX(지갑!$D$2:$D$1048576,MATCH($N1727&amp;O1727,지갑!$J$2:$J$1048576,0))) = TRUE, "", INDEX(지갑!$D$2:$D$1048576,MATCH($N1727&amp;O1727,지갑!$J$2:$J$1048576,0))),"")</f>
        <v/>
      </c>
      <c r="S1727" s="6" t="s">
        <v>3512</v>
      </c>
      <c r="T1727" s="52">
        <v>44529.754861111112</v>
      </c>
      <c r="U1727" s="2" t="str">
        <f t="shared" si="124"/>
        <v>2021-11-29</v>
      </c>
    </row>
    <row r="1728" spans="1:21">
      <c r="A1728" s="5" t="s">
        <v>3</v>
      </c>
      <c r="B1728" s="5" t="s">
        <v>67</v>
      </c>
      <c r="C1728" s="5" t="s">
        <v>24</v>
      </c>
      <c r="D1728" s="2" t="str">
        <f>'(참고) Index'!$E$9</f>
        <v>Main</v>
      </c>
      <c r="E1728" s="5">
        <v>10012</v>
      </c>
      <c r="F1728" s="2" t="str">
        <f t="shared" si="125"/>
        <v>BTC</v>
      </c>
      <c r="G1728" s="2" t="str">
        <f>IF(INDEX(지갑!$H:$H,MATCH(A1728&amp;B1728&amp;C1728&amp;D1728&amp;E1728&amp;F1728&amp;H1728,지갑!$K:$K,0))=0, "",INDEX(지갑!$H:$H,MATCH(A1728&amp;B1728&amp;C1728&amp;D1728&amp;E1728&amp;F1728&amp;H1728,지갑!$K:$K,0)))</f>
        <v>19SK9LWSXLdmwPxvjPgvUrdaPhaPS6LaNu</v>
      </c>
      <c r="K1728" s="6" t="s">
        <v>9</v>
      </c>
      <c r="L1728" s="6" t="s">
        <v>9</v>
      </c>
      <c r="M1728" s="9">
        <v>99.999499999999998</v>
      </c>
      <c r="N1728" s="6" t="s">
        <v>1819</v>
      </c>
      <c r="P1728" s="6" t="str">
        <f>IF(ISBLANK(N1728)=FALSE,IF(ISERROR(INDEX(지갑!$B$2:$B$1048576,MATCH($N1728&amp;O1728,지갑!$J$2:$J$1048576,0))) = TRUE, "", INDEX(지갑!$B$2:$B$1048576,MATCH($N1728&amp;O1728,지갑!$J$2:$J$1048576,0))),"")</f>
        <v>exchange</v>
      </c>
      <c r="Q1728" s="6" t="str">
        <f>IF(ISBLANK(N1728)=FALSE,IF(ISERROR(INDEX(지갑!$C$2:$C$1048576,MATCH($N1728&amp;O1728,지갑!$J$2:$J$1048576,0))) = TRUE, "", INDEX(지갑!$C$2:$C$1048576,MATCH($N1728&amp;O1728,지갑!$J$2:$J$1048576,0))),"")</f>
        <v>Huobi</v>
      </c>
      <c r="R1728" s="6" t="str">
        <f>IF(ISBLANK(N1728)=FALSE,IF(ISERROR(INDEX(지갑!$D$2:$D$1048576,MATCH($N1728&amp;O1728,지갑!$J$2:$J$1048576,0))) = TRUE, "", INDEX(지갑!$D$2:$D$1048576,MATCH($N1728&amp;O1728,지갑!$J$2:$J$1048576,0))),"")</f>
        <v>Peertec</v>
      </c>
      <c r="S1728" s="6" t="s">
        <v>1641</v>
      </c>
      <c r="T1728" s="52">
        <v>44529.595833333333</v>
      </c>
      <c r="U1728" s="2" t="str">
        <f t="shared" si="124"/>
        <v>2021-11-29</v>
      </c>
    </row>
    <row r="1729" spans="1:21">
      <c r="A1729" s="5" t="s">
        <v>3</v>
      </c>
      <c r="B1729" s="5" t="s">
        <v>67</v>
      </c>
      <c r="C1729" s="5" t="s">
        <v>24</v>
      </c>
      <c r="D1729" s="2" t="str">
        <f>'(참고) Index'!$E$9</f>
        <v>Main</v>
      </c>
      <c r="E1729" s="5">
        <v>10012</v>
      </c>
      <c r="F1729" s="2" t="str">
        <f t="shared" si="125"/>
        <v>BTC</v>
      </c>
      <c r="G1729" s="2" t="str">
        <f>IF(INDEX(지갑!$H:$H,MATCH(A1729&amp;B1729&amp;C1729&amp;D1729&amp;E1729&amp;F1729&amp;H1729,지갑!$K:$K,0))=0, "",INDEX(지갑!$H:$H,MATCH(A1729&amp;B1729&amp;C1729&amp;D1729&amp;E1729&amp;F1729&amp;H1729,지갑!$K:$K,0)))</f>
        <v>19SK9LWSXLdmwPxvjPgvUrdaPhaPS6LaNu</v>
      </c>
      <c r="K1729" s="6" t="s">
        <v>9</v>
      </c>
      <c r="L1729" s="6" t="s">
        <v>179</v>
      </c>
      <c r="M1729" s="9">
        <v>50.370571900000002</v>
      </c>
      <c r="N1729" s="6" t="s">
        <v>199</v>
      </c>
      <c r="P1729" s="6" t="str">
        <f>IF(ISBLANK(N1729)=FALSE,IF(ISERROR(INDEX(지갑!$B$2:$B$1048576,MATCH($N1729&amp;O1729,지갑!$J$2:$J$1048576,0))) = TRUE, "", INDEX(지갑!$B$2:$B$1048576,MATCH($N1729&amp;O1729,지갑!$J$2:$J$1048576,0))),"")</f>
        <v>exchange</v>
      </c>
      <c r="Q1729" s="6" t="str">
        <f>IF(ISBLANK(N1729)=FALSE,IF(ISERROR(INDEX(지갑!$C$2:$C$1048576,MATCH($N1729&amp;O1729,지갑!$J$2:$J$1048576,0))) = TRUE, "", INDEX(지갑!$C$2:$C$1048576,MATCH($N1729&amp;O1729,지갑!$J$2:$J$1048576,0))),"")</f>
        <v>FTX</v>
      </c>
      <c r="R1729" s="6" t="str">
        <f>IF(ISBLANK(N1729)=FALSE,IF(ISERROR(INDEX(지갑!$D$2:$D$1048576,MATCH($N1729&amp;O1729,지갑!$J$2:$J$1048576,0))) = TRUE, "", INDEX(지갑!$D$2:$D$1048576,MATCH($N1729&amp;O1729,지갑!$J$2:$J$1048576,0))),"")</f>
        <v>Peertec</v>
      </c>
      <c r="S1729" s="6" t="s">
        <v>3513</v>
      </c>
      <c r="T1729" s="52">
        <v>44526.620833333334</v>
      </c>
      <c r="U1729" s="2" t="str">
        <f t="shared" si="124"/>
        <v>2021-11-26</v>
      </c>
    </row>
    <row r="1730" spans="1:21">
      <c r="A1730" s="5" t="s">
        <v>3</v>
      </c>
      <c r="B1730" s="5" t="s">
        <v>67</v>
      </c>
      <c r="C1730" s="5" t="s">
        <v>24</v>
      </c>
      <c r="D1730" s="2" t="str">
        <f>'(참고) Index'!$E$9</f>
        <v>Main</v>
      </c>
      <c r="E1730" s="5">
        <v>10012</v>
      </c>
      <c r="F1730" s="2" t="str">
        <f t="shared" si="125"/>
        <v>BTC</v>
      </c>
      <c r="G1730" s="2" t="str">
        <f>IF(INDEX(지갑!$H:$H,MATCH(A1730&amp;B1730&amp;C1730&amp;D1730&amp;E1730&amp;F1730&amp;H1730,지갑!$K:$K,0))=0, "",INDEX(지갑!$H:$H,MATCH(A1730&amp;B1730&amp;C1730&amp;D1730&amp;E1730&amp;F1730&amp;H1730,지갑!$K:$K,0)))</f>
        <v>19SK9LWSXLdmwPxvjPgvUrdaPhaPS6LaNu</v>
      </c>
      <c r="K1730" s="6" t="s">
        <v>9</v>
      </c>
      <c r="L1730" s="6" t="s">
        <v>9</v>
      </c>
      <c r="M1730" s="9">
        <v>27.103905000000001</v>
      </c>
      <c r="N1730" s="6" t="s">
        <v>390</v>
      </c>
      <c r="P1730" s="6" t="str">
        <f>IF(ISBLANK(N1730)=FALSE,IF(ISERROR(INDEX(지갑!$B$2:$B$1048576,MATCH($N1730&amp;O1730,지갑!$J$2:$J$1048576,0))) = TRUE, "", INDEX(지갑!$B$2:$B$1048576,MATCH($N1730&amp;O1730,지갑!$J$2:$J$1048576,0))),"")</f>
        <v/>
      </c>
      <c r="Q1730" s="6" t="str">
        <f>IF(ISBLANK(N1730)=FALSE,IF(ISERROR(INDEX(지갑!$C$2:$C$1048576,MATCH($N1730&amp;O1730,지갑!$J$2:$J$1048576,0))) = TRUE, "", INDEX(지갑!$C$2:$C$1048576,MATCH($N1730&amp;O1730,지갑!$J$2:$J$1048576,0))),"")</f>
        <v/>
      </c>
      <c r="R1730" s="6" t="str">
        <f>IF(ISBLANK(N1730)=FALSE,IF(ISERROR(INDEX(지갑!$D$2:$D$1048576,MATCH($N1730&amp;O1730,지갑!$J$2:$J$1048576,0))) = TRUE, "", INDEX(지갑!$D$2:$D$1048576,MATCH($N1730&amp;O1730,지갑!$J$2:$J$1048576,0))),"")</f>
        <v/>
      </c>
      <c r="S1730" s="6" t="s">
        <v>3514</v>
      </c>
      <c r="T1730" s="52">
        <v>44525.49722222222</v>
      </c>
      <c r="U1730" s="2" t="str">
        <f t="shared" si="124"/>
        <v>2021-11-25</v>
      </c>
    </row>
    <row r="1731" spans="1:21">
      <c r="A1731" s="5" t="s">
        <v>3</v>
      </c>
      <c r="B1731" s="5" t="s">
        <v>67</v>
      </c>
      <c r="C1731" s="5" t="s">
        <v>24</v>
      </c>
      <c r="D1731" s="2" t="str">
        <f>'(참고) Index'!$E$9</f>
        <v>Main</v>
      </c>
      <c r="E1731" s="5">
        <v>10012</v>
      </c>
      <c r="F1731" s="2" t="str">
        <f t="shared" si="125"/>
        <v>XRP</v>
      </c>
      <c r="G1731" s="2" t="str">
        <f>IF(INDEX(지갑!$H:$H,MATCH(A1731&amp;B1731&amp;C1731&amp;D1731&amp;E1731&amp;F1731&amp;H1731,지갑!$K:$K,0))=0, "",INDEX(지갑!$H:$H,MATCH(A1731&amp;B1731&amp;C1731&amp;D1731&amp;E1731&amp;F1731&amp;H1731,지갑!$K:$K,0)))</f>
        <v>rEb8TK3gBgk5auZkwc6sHnwrGVJH8DuaLh</v>
      </c>
      <c r="H1731" s="5">
        <v>105711647</v>
      </c>
      <c r="K1731" s="6" t="s">
        <v>10</v>
      </c>
      <c r="L1731" s="6" t="s">
        <v>10</v>
      </c>
      <c r="M1731" s="9">
        <v>11442739.6</v>
      </c>
      <c r="N1731" s="6" t="s">
        <v>384</v>
      </c>
      <c r="O1731" s="6">
        <v>1425276567</v>
      </c>
      <c r="P1731" s="6" t="str">
        <f>IF(ISBLANK(N1731)=FALSE,IF(ISERROR(INDEX(지갑!$B$2:$B$1048576,MATCH($N1731&amp;O1731,지갑!$J$2:$J$1048576,0))) = TRUE, "", INDEX(지갑!$B$2:$B$1048576,MATCH($N1731&amp;O1731,지갑!$J$2:$J$1048576,0))),"")</f>
        <v>exchange</v>
      </c>
      <c r="Q1731" s="6" t="str">
        <f>IF(ISBLANK(N1731)=FALSE,IF(ISERROR(INDEX(지갑!$C$2:$C$1048576,MATCH($N1731&amp;O1731,지갑!$J$2:$J$1048576,0))) = TRUE, "", INDEX(지갑!$C$2:$C$1048576,MATCH($N1731&amp;O1731,지갑!$J$2:$J$1048576,0))),"")</f>
        <v>Gopax</v>
      </c>
      <c r="R1731" s="6" t="str">
        <f>IF(ISBLANK(N1731)=FALSE,IF(ISERROR(INDEX(지갑!$D$2:$D$1048576,MATCH($N1731&amp;O1731,지갑!$J$2:$J$1048576,0))) = TRUE, "", INDEX(지갑!$D$2:$D$1048576,MATCH($N1731&amp;O1731,지갑!$J$2:$J$1048576,0))),"")</f>
        <v>Gopax</v>
      </c>
      <c r="S1731" s="6" t="s">
        <v>3515</v>
      </c>
      <c r="T1731" s="52">
        <v>44525.42291666667</v>
      </c>
      <c r="U1731" s="2" t="str">
        <f t="shared" ref="U1731:U1794" si="126">TEXT(T1731, "yyyy-mm-dd")</f>
        <v>2021-11-25</v>
      </c>
    </row>
    <row r="1732" spans="1:21">
      <c r="A1732" s="5" t="s">
        <v>3</v>
      </c>
      <c r="B1732" s="5" t="s">
        <v>67</v>
      </c>
      <c r="C1732" s="5" t="s">
        <v>24</v>
      </c>
      <c r="D1732" s="2" t="str">
        <f>'(참고) Index'!$E$9</f>
        <v>Main</v>
      </c>
      <c r="E1732" s="5">
        <v>10012</v>
      </c>
      <c r="F1732" s="2" t="str">
        <f t="shared" si="125"/>
        <v>BCH</v>
      </c>
      <c r="G1732" s="2" t="e">
        <f>IF(INDEX(지갑!$H:$H,MATCH(A1732&amp;B1732&amp;C1732&amp;D1732&amp;E1732&amp;F1732&amp;H1732,지갑!$K:$K,0))=0, "",INDEX(지갑!$H:$H,MATCH(A1732&amp;B1732&amp;C1732&amp;D1732&amp;E1732&amp;F1732&amp;H1732,지갑!$K:$K,0)))</f>
        <v>#N/A</v>
      </c>
      <c r="K1732" s="6" t="s">
        <v>81</v>
      </c>
      <c r="L1732" s="6" t="s">
        <v>81</v>
      </c>
      <c r="M1732" s="9">
        <v>1338.1561899999999</v>
      </c>
      <c r="N1732" s="6" t="s">
        <v>393</v>
      </c>
      <c r="P1732" s="6" t="str">
        <f>IF(ISBLANK(N1732)=FALSE,IF(ISERROR(INDEX(지갑!$B$2:$B$1048576,MATCH($N1732&amp;O1732,지갑!$J$2:$J$1048576,0))) = TRUE, "", INDEX(지갑!$B$2:$B$1048576,MATCH($N1732&amp;O1732,지갑!$J$2:$J$1048576,0))),"")</f>
        <v>exchange</v>
      </c>
      <c r="Q1732" s="6" t="str">
        <f>IF(ISBLANK(N1732)=FALSE,IF(ISERROR(INDEX(지갑!$C$2:$C$1048576,MATCH($N1732&amp;O1732,지갑!$J$2:$J$1048576,0))) = TRUE, "", INDEX(지갑!$C$2:$C$1048576,MATCH($N1732&amp;O1732,지갑!$J$2:$J$1048576,0))),"")</f>
        <v>Gopax</v>
      </c>
      <c r="R1732" s="6" t="str">
        <f>IF(ISBLANK(N1732)=FALSE,IF(ISERROR(INDEX(지갑!$D$2:$D$1048576,MATCH($N1732&amp;O1732,지갑!$J$2:$J$1048576,0))) = TRUE, "", INDEX(지갑!$D$2:$D$1048576,MATCH($N1732&amp;O1732,지갑!$J$2:$J$1048576,0))),"")</f>
        <v>Gopax</v>
      </c>
      <c r="S1732" s="6" t="s">
        <v>3516</v>
      </c>
      <c r="T1732" s="52">
        <v>44525.411805555559</v>
      </c>
      <c r="U1732" s="2" t="str">
        <f t="shared" si="126"/>
        <v>2021-11-25</v>
      </c>
    </row>
    <row r="1733" spans="1:21">
      <c r="A1733" s="5" t="s">
        <v>3</v>
      </c>
      <c r="B1733" s="5" t="s">
        <v>67</v>
      </c>
      <c r="C1733" s="5" t="s">
        <v>24</v>
      </c>
      <c r="D1733" s="2" t="str">
        <f>'(참고) Index'!$E$9</f>
        <v>Main</v>
      </c>
      <c r="E1733" s="5">
        <v>10012</v>
      </c>
      <c r="F1733" s="2" t="str">
        <f t="shared" si="125"/>
        <v>XRP</v>
      </c>
      <c r="G1733" s="2" t="str">
        <f>IF(INDEX(지갑!$H:$H,MATCH(A1733&amp;B1733&amp;C1733&amp;D1733&amp;E1733&amp;F1733&amp;H1733,지갑!$K:$K,0))=0, "",INDEX(지갑!$H:$H,MATCH(A1733&amp;B1733&amp;C1733&amp;D1733&amp;E1733&amp;F1733&amp;H1733,지갑!$K:$K,0)))</f>
        <v>rEb8TK3gBgk5auZkwc6sHnwrGVJH8DuaLh</v>
      </c>
      <c r="H1733" s="5">
        <v>105711647</v>
      </c>
      <c r="K1733" s="6" t="s">
        <v>10</v>
      </c>
      <c r="L1733" s="6" t="s">
        <v>10</v>
      </c>
      <c r="M1733" s="9">
        <v>12999999.800000001</v>
      </c>
      <c r="N1733" s="6" t="s">
        <v>384</v>
      </c>
      <c r="O1733" s="6">
        <v>1425276567</v>
      </c>
      <c r="P1733" s="6" t="str">
        <f>IF(ISBLANK(N1733)=FALSE,IF(ISERROR(INDEX(지갑!$B$2:$B$1048576,MATCH($N1733&amp;O1733,지갑!$J$2:$J$1048576,0))) = TRUE, "", INDEX(지갑!$B$2:$B$1048576,MATCH($N1733&amp;O1733,지갑!$J$2:$J$1048576,0))),"")</f>
        <v>exchange</v>
      </c>
      <c r="Q1733" s="6" t="str">
        <f>IF(ISBLANK(N1733)=FALSE,IF(ISERROR(INDEX(지갑!$C$2:$C$1048576,MATCH($N1733&amp;O1733,지갑!$J$2:$J$1048576,0))) = TRUE, "", INDEX(지갑!$C$2:$C$1048576,MATCH($N1733&amp;O1733,지갑!$J$2:$J$1048576,0))),"")</f>
        <v>Gopax</v>
      </c>
      <c r="R1733" s="6" t="str">
        <f>IF(ISBLANK(N1733)=FALSE,IF(ISERROR(INDEX(지갑!$D$2:$D$1048576,MATCH($N1733&amp;O1733,지갑!$J$2:$J$1048576,0))) = TRUE, "", INDEX(지갑!$D$2:$D$1048576,MATCH($N1733&amp;O1733,지갑!$J$2:$J$1048576,0))),"")</f>
        <v>Gopax</v>
      </c>
      <c r="S1733" s="6" t="s">
        <v>3517</v>
      </c>
      <c r="T1733" s="52">
        <v>44525.307638888888</v>
      </c>
      <c r="U1733" s="2" t="str">
        <f t="shared" si="126"/>
        <v>2021-11-25</v>
      </c>
    </row>
    <row r="1734" spans="1:21">
      <c r="A1734" s="5" t="s">
        <v>3</v>
      </c>
      <c r="B1734" s="5" t="s">
        <v>67</v>
      </c>
      <c r="C1734" s="5" t="s">
        <v>24</v>
      </c>
      <c r="D1734" s="2" t="str">
        <f>'(참고) Index'!$E$9</f>
        <v>Main</v>
      </c>
      <c r="E1734" s="5">
        <v>10012</v>
      </c>
      <c r="F1734" s="2" t="str">
        <f t="shared" si="125"/>
        <v>XRP</v>
      </c>
      <c r="G1734" s="2" t="str">
        <f>IF(INDEX(지갑!$H:$H,MATCH(A1734&amp;B1734&amp;C1734&amp;D1734&amp;E1734&amp;F1734&amp;H1734,지갑!$K:$K,0))=0, "",INDEX(지갑!$H:$H,MATCH(A1734&amp;B1734&amp;C1734&amp;D1734&amp;E1734&amp;F1734&amp;H1734,지갑!$K:$K,0)))</f>
        <v>rEb8TK3gBgk5auZkwc6sHnwrGVJH8DuaLh</v>
      </c>
      <c r="H1734" s="5">
        <v>105711647</v>
      </c>
      <c r="K1734" s="6" t="s">
        <v>10</v>
      </c>
      <c r="L1734" s="6" t="s">
        <v>10</v>
      </c>
      <c r="M1734" s="9">
        <v>27490.75</v>
      </c>
      <c r="N1734" s="6" t="s">
        <v>1821</v>
      </c>
      <c r="O1734" s="6">
        <v>1026565764</v>
      </c>
      <c r="P1734" s="6" t="str">
        <f>IF(ISBLANK(N1734)=FALSE,IF(ISERROR(INDEX(지갑!$B$2:$B$1048576,MATCH($N1734&amp;O1734,지갑!$J$2:$J$1048576,0))) = TRUE, "", INDEX(지갑!$B$2:$B$1048576,MATCH($N1734&amp;O1734,지갑!$J$2:$J$1048576,0))),"")</f>
        <v>exchange</v>
      </c>
      <c r="Q1734" s="6" t="str">
        <f>IF(ISBLANK(N1734)=FALSE,IF(ISERROR(INDEX(지갑!$C$2:$C$1048576,MATCH($N1734&amp;O1734,지갑!$J$2:$J$1048576,0))) = TRUE, "", INDEX(지갑!$C$2:$C$1048576,MATCH($N1734&amp;O1734,지갑!$J$2:$J$1048576,0))),"")</f>
        <v>Coinone</v>
      </c>
      <c r="R1734" s="6" t="str">
        <f>IF(ISBLANK(N1734)=FALSE,IF(ISERROR(INDEX(지갑!$D$2:$D$1048576,MATCH($N1734&amp;O1734,지갑!$J$2:$J$1048576,0))) = TRUE, "", INDEX(지갑!$D$2:$D$1048576,MATCH($N1734&amp;O1734,지갑!$J$2:$J$1048576,0))),"")</f>
        <v>미확인</v>
      </c>
      <c r="S1734" s="6" t="s">
        <v>3518</v>
      </c>
      <c r="T1734" s="52">
        <v>44524.727083333331</v>
      </c>
      <c r="U1734" s="2" t="str">
        <f t="shared" si="126"/>
        <v>2021-11-24</v>
      </c>
    </row>
    <row r="1735" spans="1:21">
      <c r="A1735" s="5" t="s">
        <v>3</v>
      </c>
      <c r="B1735" s="5" t="s">
        <v>67</v>
      </c>
      <c r="C1735" s="5" t="s">
        <v>24</v>
      </c>
      <c r="D1735" s="2" t="str">
        <f>'(참고) Index'!$E$9</f>
        <v>Main</v>
      </c>
      <c r="E1735" s="5">
        <v>10012</v>
      </c>
      <c r="F1735" s="2" t="str">
        <f t="shared" si="125"/>
        <v>XRP</v>
      </c>
      <c r="G1735" s="2" t="str">
        <f>IF(INDEX(지갑!$H:$H,MATCH(A1735&amp;B1735&amp;C1735&amp;D1735&amp;E1735&amp;F1735&amp;H1735,지갑!$K:$K,0))=0, "",INDEX(지갑!$H:$H,MATCH(A1735&amp;B1735&amp;C1735&amp;D1735&amp;E1735&amp;F1735&amp;H1735,지갑!$K:$K,0)))</f>
        <v>rEb8TK3gBgk5auZkwc6sHnwrGVJH8DuaLh</v>
      </c>
      <c r="H1735" s="5">
        <v>105711647</v>
      </c>
      <c r="K1735" s="6" t="s">
        <v>10</v>
      </c>
      <c r="L1735" s="6" t="s">
        <v>10</v>
      </c>
      <c r="M1735" s="9">
        <v>22576.75</v>
      </c>
      <c r="N1735" s="6" t="s">
        <v>1821</v>
      </c>
      <c r="O1735" s="6">
        <v>1026565764</v>
      </c>
      <c r="P1735" s="6" t="str">
        <f>IF(ISBLANK(N1735)=FALSE,IF(ISERROR(INDEX(지갑!$B$2:$B$1048576,MATCH($N1735&amp;O1735,지갑!$J$2:$J$1048576,0))) = TRUE, "", INDEX(지갑!$B$2:$B$1048576,MATCH($N1735&amp;O1735,지갑!$J$2:$J$1048576,0))),"")</f>
        <v>exchange</v>
      </c>
      <c r="Q1735" s="6" t="str">
        <f>IF(ISBLANK(N1735)=FALSE,IF(ISERROR(INDEX(지갑!$C$2:$C$1048576,MATCH($N1735&amp;O1735,지갑!$J$2:$J$1048576,0))) = TRUE, "", INDEX(지갑!$C$2:$C$1048576,MATCH($N1735&amp;O1735,지갑!$J$2:$J$1048576,0))),"")</f>
        <v>Coinone</v>
      </c>
      <c r="R1735" s="6" t="str">
        <f>IF(ISBLANK(N1735)=FALSE,IF(ISERROR(INDEX(지갑!$D$2:$D$1048576,MATCH($N1735&amp;O1735,지갑!$J$2:$J$1048576,0))) = TRUE, "", INDEX(지갑!$D$2:$D$1048576,MATCH($N1735&amp;O1735,지갑!$J$2:$J$1048576,0))),"")</f>
        <v>미확인</v>
      </c>
      <c r="S1735" s="6" t="s">
        <v>3519</v>
      </c>
      <c r="T1735" s="52">
        <v>44523.940972222219</v>
      </c>
      <c r="U1735" s="2" t="str">
        <f t="shared" si="126"/>
        <v>2021-11-23</v>
      </c>
    </row>
    <row r="1736" spans="1:21">
      <c r="A1736" s="5" t="s">
        <v>3</v>
      </c>
      <c r="B1736" s="5" t="s">
        <v>67</v>
      </c>
      <c r="C1736" s="5" t="s">
        <v>24</v>
      </c>
      <c r="D1736" s="2" t="str">
        <f>'(참고) Index'!$E$9</f>
        <v>Main</v>
      </c>
      <c r="E1736" s="5">
        <v>10012</v>
      </c>
      <c r="F1736" s="2" t="str">
        <f t="shared" si="125"/>
        <v>XRP</v>
      </c>
      <c r="G1736" s="2" t="str">
        <f>IF(INDEX(지갑!$H:$H,MATCH(A1736&amp;B1736&amp;C1736&amp;D1736&amp;E1736&amp;F1736&amp;H1736,지갑!$K:$K,0))=0, "",INDEX(지갑!$H:$H,MATCH(A1736&amp;B1736&amp;C1736&amp;D1736&amp;E1736&amp;F1736&amp;H1736,지갑!$K:$K,0)))</f>
        <v>rEb8TK3gBgk5auZkwc6sHnwrGVJH8DuaLh</v>
      </c>
      <c r="H1736" s="5">
        <v>105711647</v>
      </c>
      <c r="K1736" s="6" t="s">
        <v>10</v>
      </c>
      <c r="L1736" s="6" t="s">
        <v>10</v>
      </c>
      <c r="M1736" s="9">
        <v>22716.75</v>
      </c>
      <c r="N1736" s="6" t="s">
        <v>1821</v>
      </c>
      <c r="O1736" s="6">
        <v>1026565764</v>
      </c>
      <c r="P1736" s="6" t="str">
        <f>IF(ISBLANK(N1736)=FALSE,IF(ISERROR(INDEX(지갑!$B$2:$B$1048576,MATCH($N1736&amp;O1736,지갑!$J$2:$J$1048576,0))) = TRUE, "", INDEX(지갑!$B$2:$B$1048576,MATCH($N1736&amp;O1736,지갑!$J$2:$J$1048576,0))),"")</f>
        <v>exchange</v>
      </c>
      <c r="Q1736" s="6" t="str">
        <f>IF(ISBLANK(N1736)=FALSE,IF(ISERROR(INDEX(지갑!$C$2:$C$1048576,MATCH($N1736&amp;O1736,지갑!$J$2:$J$1048576,0))) = TRUE, "", INDEX(지갑!$C$2:$C$1048576,MATCH($N1736&amp;O1736,지갑!$J$2:$J$1048576,0))),"")</f>
        <v>Coinone</v>
      </c>
      <c r="R1736" s="6" t="str">
        <f>IF(ISBLANK(N1736)=FALSE,IF(ISERROR(INDEX(지갑!$D$2:$D$1048576,MATCH($N1736&amp;O1736,지갑!$J$2:$J$1048576,0))) = TRUE, "", INDEX(지갑!$D$2:$D$1048576,MATCH($N1736&amp;O1736,지갑!$J$2:$J$1048576,0))),"")</f>
        <v>미확인</v>
      </c>
      <c r="S1736" s="6" t="s">
        <v>3520</v>
      </c>
      <c r="T1736" s="52">
        <v>44523.884027777778</v>
      </c>
      <c r="U1736" s="2" t="str">
        <f t="shared" si="126"/>
        <v>2021-11-23</v>
      </c>
    </row>
    <row r="1737" spans="1:21">
      <c r="A1737" s="5" t="s">
        <v>3</v>
      </c>
      <c r="B1737" s="5" t="s">
        <v>67</v>
      </c>
      <c r="C1737" s="5" t="s">
        <v>24</v>
      </c>
      <c r="D1737" s="2" t="str">
        <f>'(참고) Index'!$E$9</f>
        <v>Main</v>
      </c>
      <c r="E1737" s="5">
        <v>10012</v>
      </c>
      <c r="F1737" s="2" t="str">
        <f t="shared" si="125"/>
        <v>ETH</v>
      </c>
      <c r="G1737" s="2" t="str">
        <f>IF(INDEX(지갑!$H:$H,MATCH(A1737&amp;B1737&amp;C1737&amp;D1737&amp;E1737&amp;F1737&amp;H1737,지갑!$K:$K,0))=0, "",INDEX(지갑!$H:$H,MATCH(A1737&amp;B1737&amp;C1737&amp;D1737&amp;E1737&amp;F1737&amp;H1737,지갑!$K:$K,0)))</f>
        <v>0x5d6fcf22aa4e4ff8da0abe329392e7c5306d22f3</v>
      </c>
      <c r="K1737" s="6" t="s">
        <v>11</v>
      </c>
      <c r="L1737" s="6" t="s">
        <v>179</v>
      </c>
      <c r="M1737" s="9">
        <v>563.01300000000003</v>
      </c>
      <c r="N1737" s="6" t="s">
        <v>199</v>
      </c>
      <c r="P1737" s="6" t="str">
        <f>IF(ISBLANK(N1737)=FALSE,IF(ISERROR(INDEX(지갑!$B$2:$B$1048576,MATCH($N1737&amp;O1737,지갑!$J$2:$J$1048576,0))) = TRUE, "", INDEX(지갑!$B$2:$B$1048576,MATCH($N1737&amp;O1737,지갑!$J$2:$J$1048576,0))),"")</f>
        <v>exchange</v>
      </c>
      <c r="Q1737" s="6" t="str">
        <f>IF(ISBLANK(N1737)=FALSE,IF(ISERROR(INDEX(지갑!$C$2:$C$1048576,MATCH($N1737&amp;O1737,지갑!$J$2:$J$1048576,0))) = TRUE, "", INDEX(지갑!$C$2:$C$1048576,MATCH($N1737&amp;O1737,지갑!$J$2:$J$1048576,0))),"")</f>
        <v>FTX</v>
      </c>
      <c r="R1737" s="6" t="str">
        <f>IF(ISBLANK(N1737)=FALSE,IF(ISERROR(INDEX(지갑!$D$2:$D$1048576,MATCH($N1737&amp;O1737,지갑!$J$2:$J$1048576,0))) = TRUE, "", INDEX(지갑!$D$2:$D$1048576,MATCH($N1737&amp;O1737,지갑!$J$2:$J$1048576,0))),"")</f>
        <v>Peertec</v>
      </c>
      <c r="S1737" s="6" t="s">
        <v>3521</v>
      </c>
      <c r="T1737" s="52">
        <v>44523.542361111111</v>
      </c>
      <c r="U1737" s="2" t="str">
        <f t="shared" si="126"/>
        <v>2021-11-23</v>
      </c>
    </row>
    <row r="1738" spans="1:21">
      <c r="A1738" s="5" t="s">
        <v>3</v>
      </c>
      <c r="B1738" s="5" t="s">
        <v>67</v>
      </c>
      <c r="C1738" s="5" t="s">
        <v>24</v>
      </c>
      <c r="D1738" s="2" t="str">
        <f>'(참고) Index'!$E$9</f>
        <v>Main</v>
      </c>
      <c r="E1738" s="5">
        <v>10012</v>
      </c>
      <c r="F1738" s="2" t="str">
        <f t="shared" si="125"/>
        <v>DAI</v>
      </c>
      <c r="G1738" s="2" t="e">
        <f>IF(INDEX(지갑!$H:$H,MATCH(A1738&amp;B1738&amp;C1738&amp;D1738&amp;E1738&amp;F1738&amp;H1738,지갑!$K:$K,0))=0, "",INDEX(지갑!$H:$H,MATCH(A1738&amp;B1738&amp;C1738&amp;D1738&amp;E1738&amp;F1738&amp;H1738,지갑!$K:$K,0)))</f>
        <v>#N/A</v>
      </c>
      <c r="K1738" s="6" t="s">
        <v>379</v>
      </c>
      <c r="L1738" s="6" t="s">
        <v>11</v>
      </c>
      <c r="M1738" s="9">
        <v>26070.733400000001</v>
      </c>
      <c r="N1738" s="6" t="s">
        <v>3145</v>
      </c>
      <c r="P1738" s="6" t="str">
        <f>IF(ISBLANK(N1738)=FALSE,IF(ISERROR(INDEX(지갑!$B$2:$B$1048576,MATCH($N1738&amp;O1738,지갑!$J$2:$J$1048576,0))) = TRUE, "", INDEX(지갑!$B$2:$B$1048576,MATCH($N1738&amp;O1738,지갑!$J$2:$J$1048576,0))),"")</f>
        <v/>
      </c>
      <c r="Q1738" s="6" t="str">
        <f>IF(ISBLANK(N1738)=FALSE,IF(ISERROR(INDEX(지갑!$C$2:$C$1048576,MATCH($N1738&amp;O1738,지갑!$J$2:$J$1048576,0))) = TRUE, "", INDEX(지갑!$C$2:$C$1048576,MATCH($N1738&amp;O1738,지갑!$J$2:$J$1048576,0))),"")</f>
        <v/>
      </c>
      <c r="R1738" s="6" t="str">
        <f>IF(ISBLANK(N1738)=FALSE,IF(ISERROR(INDEX(지갑!$D$2:$D$1048576,MATCH($N1738&amp;O1738,지갑!$J$2:$J$1048576,0))) = TRUE, "", INDEX(지갑!$D$2:$D$1048576,MATCH($N1738&amp;O1738,지갑!$J$2:$J$1048576,0))),"")</f>
        <v/>
      </c>
      <c r="S1738" s="6" t="s">
        <v>3522</v>
      </c>
      <c r="T1738" s="52">
        <v>44522.787499999999</v>
      </c>
      <c r="U1738" s="2" t="str">
        <f t="shared" si="126"/>
        <v>2021-11-22</v>
      </c>
    </row>
    <row r="1739" spans="1:21">
      <c r="A1739" s="5" t="s">
        <v>3</v>
      </c>
      <c r="B1739" s="5" t="s">
        <v>67</v>
      </c>
      <c r="C1739" s="5" t="s">
        <v>24</v>
      </c>
      <c r="D1739" s="2" t="str">
        <f>'(참고) Index'!$E$9</f>
        <v>Main</v>
      </c>
      <c r="E1739" s="5">
        <v>10012</v>
      </c>
      <c r="F1739" s="2" t="str">
        <f t="shared" si="125"/>
        <v>ETH</v>
      </c>
      <c r="G1739" s="2" t="str">
        <f>IF(INDEX(지갑!$H:$H,MATCH(A1739&amp;B1739&amp;C1739&amp;D1739&amp;E1739&amp;F1739&amp;H1739,지갑!$K:$K,0))=0, "",INDEX(지갑!$H:$H,MATCH(A1739&amp;B1739&amp;C1739&amp;D1739&amp;E1739&amp;F1739&amp;H1739,지갑!$K:$K,0)))</f>
        <v>0x5d6fcf22aa4e4ff8da0abe329392e7c5306d22f3</v>
      </c>
      <c r="K1739" s="6" t="s">
        <v>11</v>
      </c>
      <c r="L1739" s="6" t="s">
        <v>179</v>
      </c>
      <c r="M1739" s="9">
        <v>866.05677300000002</v>
      </c>
      <c r="N1739" s="6" t="s">
        <v>199</v>
      </c>
      <c r="P1739" s="6" t="str">
        <f>IF(ISBLANK(N1739)=FALSE,IF(ISERROR(INDEX(지갑!$B$2:$B$1048576,MATCH($N1739&amp;O1739,지갑!$J$2:$J$1048576,0))) = TRUE, "", INDEX(지갑!$B$2:$B$1048576,MATCH($N1739&amp;O1739,지갑!$J$2:$J$1048576,0))),"")</f>
        <v>exchange</v>
      </c>
      <c r="Q1739" s="6" t="str">
        <f>IF(ISBLANK(N1739)=FALSE,IF(ISERROR(INDEX(지갑!$C$2:$C$1048576,MATCH($N1739&amp;O1739,지갑!$J$2:$J$1048576,0))) = TRUE, "", INDEX(지갑!$C$2:$C$1048576,MATCH($N1739&amp;O1739,지갑!$J$2:$J$1048576,0))),"")</f>
        <v>FTX</v>
      </c>
      <c r="R1739" s="6" t="str">
        <f>IF(ISBLANK(N1739)=FALSE,IF(ISERROR(INDEX(지갑!$D$2:$D$1048576,MATCH($N1739&amp;O1739,지갑!$J$2:$J$1048576,0))) = TRUE, "", INDEX(지갑!$D$2:$D$1048576,MATCH($N1739&amp;O1739,지갑!$J$2:$J$1048576,0))),"")</f>
        <v>Peertec</v>
      </c>
      <c r="S1739" s="6" t="s">
        <v>3523</v>
      </c>
      <c r="T1739" s="52">
        <v>44522.456250000003</v>
      </c>
      <c r="U1739" s="2" t="str">
        <f t="shared" si="126"/>
        <v>2021-11-22</v>
      </c>
    </row>
    <row r="1740" spans="1:21">
      <c r="A1740" s="5" t="s">
        <v>3</v>
      </c>
      <c r="B1740" s="5" t="s">
        <v>67</v>
      </c>
      <c r="C1740" s="5" t="s">
        <v>24</v>
      </c>
      <c r="D1740" s="2" t="str">
        <f>'(참고) Index'!$E$9</f>
        <v>Main</v>
      </c>
      <c r="E1740" s="5">
        <v>10012</v>
      </c>
      <c r="F1740" s="2" t="str">
        <f t="shared" si="125"/>
        <v>BTC</v>
      </c>
      <c r="G1740" s="2" t="str">
        <f>IF(INDEX(지갑!$H:$H,MATCH(A1740&amp;B1740&amp;C1740&amp;D1740&amp;E1740&amp;F1740&amp;H1740,지갑!$K:$K,0))=0, "",INDEX(지갑!$H:$H,MATCH(A1740&amp;B1740&amp;C1740&amp;D1740&amp;E1740&amp;F1740&amp;H1740,지갑!$K:$K,0)))</f>
        <v>19SK9LWSXLdmwPxvjPgvUrdaPhaPS6LaNu</v>
      </c>
      <c r="K1740" s="6" t="s">
        <v>9</v>
      </c>
      <c r="L1740" s="6" t="s">
        <v>179</v>
      </c>
      <c r="M1740" s="9">
        <v>216.55413899999999</v>
      </c>
      <c r="N1740" s="6" t="s">
        <v>199</v>
      </c>
      <c r="P1740" s="6" t="str">
        <f>IF(ISBLANK(N1740)=FALSE,IF(ISERROR(INDEX(지갑!$B$2:$B$1048576,MATCH($N1740&amp;O1740,지갑!$J$2:$J$1048576,0))) = TRUE, "", INDEX(지갑!$B$2:$B$1048576,MATCH($N1740&amp;O1740,지갑!$J$2:$J$1048576,0))),"")</f>
        <v>exchange</v>
      </c>
      <c r="Q1740" s="6" t="str">
        <f>IF(ISBLANK(N1740)=FALSE,IF(ISERROR(INDEX(지갑!$C$2:$C$1048576,MATCH($N1740&amp;O1740,지갑!$J$2:$J$1048576,0))) = TRUE, "", INDEX(지갑!$C$2:$C$1048576,MATCH($N1740&amp;O1740,지갑!$J$2:$J$1048576,0))),"")</f>
        <v>FTX</v>
      </c>
      <c r="R1740" s="6" t="str">
        <f>IF(ISBLANK(N1740)=FALSE,IF(ISERROR(INDEX(지갑!$D$2:$D$1048576,MATCH($N1740&amp;O1740,지갑!$J$2:$J$1048576,0))) = TRUE, "", INDEX(지갑!$D$2:$D$1048576,MATCH($N1740&amp;O1740,지갑!$J$2:$J$1048576,0))),"")</f>
        <v>Peertec</v>
      </c>
      <c r="S1740" s="6" t="s">
        <v>3524</v>
      </c>
      <c r="T1740" s="52">
        <v>44522.45</v>
      </c>
      <c r="U1740" s="2" t="str">
        <f t="shared" si="126"/>
        <v>2021-11-22</v>
      </c>
    </row>
    <row r="1741" spans="1:21">
      <c r="A1741" s="5" t="s">
        <v>3</v>
      </c>
      <c r="B1741" s="5" t="s">
        <v>67</v>
      </c>
      <c r="C1741" s="5" t="s">
        <v>24</v>
      </c>
      <c r="D1741" s="2" t="str">
        <f>'(참고) Index'!$E$9</f>
        <v>Main</v>
      </c>
      <c r="E1741" s="5">
        <v>10012</v>
      </c>
      <c r="F1741" s="2" t="str">
        <f t="shared" si="125"/>
        <v>DAI</v>
      </c>
      <c r="G1741" s="2" t="e">
        <f>IF(INDEX(지갑!$H:$H,MATCH(A1741&amp;B1741&amp;C1741&amp;D1741&amp;E1741&amp;F1741&amp;H1741,지갑!$K:$K,0))=0, "",INDEX(지갑!$H:$H,MATCH(A1741&amp;B1741&amp;C1741&amp;D1741&amp;E1741&amp;F1741&amp;H1741,지갑!$K:$K,0)))</f>
        <v>#N/A</v>
      </c>
      <c r="K1741" s="6" t="s">
        <v>379</v>
      </c>
      <c r="L1741" s="6" t="s">
        <v>11</v>
      </c>
      <c r="M1741" s="9">
        <v>28949.293099999999</v>
      </c>
      <c r="N1741" s="6" t="s">
        <v>3145</v>
      </c>
      <c r="P1741" s="6" t="str">
        <f>IF(ISBLANK(N1741)=FALSE,IF(ISERROR(INDEX(지갑!$B$2:$B$1048576,MATCH($N1741&amp;O1741,지갑!$J$2:$J$1048576,0))) = TRUE, "", INDEX(지갑!$B$2:$B$1048576,MATCH($N1741&amp;O1741,지갑!$J$2:$J$1048576,0))),"")</f>
        <v/>
      </c>
      <c r="Q1741" s="6" t="str">
        <f>IF(ISBLANK(N1741)=FALSE,IF(ISERROR(INDEX(지갑!$C$2:$C$1048576,MATCH($N1741&amp;O1741,지갑!$J$2:$J$1048576,0))) = TRUE, "", INDEX(지갑!$C$2:$C$1048576,MATCH($N1741&amp;O1741,지갑!$J$2:$J$1048576,0))),"")</f>
        <v/>
      </c>
      <c r="R1741" s="6" t="str">
        <f>IF(ISBLANK(N1741)=FALSE,IF(ISERROR(INDEX(지갑!$D$2:$D$1048576,MATCH($N1741&amp;O1741,지갑!$J$2:$J$1048576,0))) = TRUE, "", INDEX(지갑!$D$2:$D$1048576,MATCH($N1741&amp;O1741,지갑!$J$2:$J$1048576,0))),"")</f>
        <v/>
      </c>
      <c r="S1741" s="6" t="s">
        <v>3525</v>
      </c>
      <c r="T1741" s="52">
        <v>44520.223611111112</v>
      </c>
      <c r="U1741" s="2" t="str">
        <f t="shared" si="126"/>
        <v>2021-11-20</v>
      </c>
    </row>
    <row r="1742" spans="1:21">
      <c r="A1742" s="5" t="s">
        <v>3</v>
      </c>
      <c r="B1742" s="5" t="s">
        <v>67</v>
      </c>
      <c r="C1742" s="5" t="s">
        <v>24</v>
      </c>
      <c r="D1742" s="2" t="str">
        <f>'(참고) Index'!$E$9</f>
        <v>Main</v>
      </c>
      <c r="E1742" s="5">
        <v>10012</v>
      </c>
      <c r="F1742" s="2" t="str">
        <f t="shared" si="125"/>
        <v>ETH</v>
      </c>
      <c r="G1742" s="2" t="str">
        <f>IF(INDEX(지갑!$H:$H,MATCH(A1742&amp;B1742&amp;C1742&amp;D1742&amp;E1742&amp;F1742&amp;H1742,지갑!$K:$K,0))=0, "",INDEX(지갑!$H:$H,MATCH(A1742&amp;B1742&amp;C1742&amp;D1742&amp;E1742&amp;F1742&amp;H1742,지갑!$K:$K,0)))</f>
        <v>0x5d6fcf22aa4e4ff8da0abe329392e7c5306d22f3</v>
      </c>
      <c r="K1742" s="6" t="s">
        <v>11</v>
      </c>
      <c r="L1742" s="6" t="s">
        <v>11</v>
      </c>
      <c r="M1742" s="9">
        <v>2006.8457599999999</v>
      </c>
      <c r="N1742" s="6" t="s">
        <v>416</v>
      </c>
      <c r="P1742" s="6" t="str">
        <f>IF(ISBLANK(N1742)=FALSE,IF(ISERROR(INDEX(지갑!$B$2:$B$1048576,MATCH($N1742&amp;O1742,지갑!$J$2:$J$1048576,0))) = TRUE, "", INDEX(지갑!$B$2:$B$1048576,MATCH($N1742&amp;O1742,지갑!$J$2:$J$1048576,0))),"")</f>
        <v>exchange</v>
      </c>
      <c r="Q1742" s="6" t="str">
        <f>IF(ISBLANK(N1742)=FALSE,IF(ISERROR(INDEX(지갑!$C$2:$C$1048576,MATCH($N1742&amp;O1742,지갑!$J$2:$J$1048576,0))) = TRUE, "", INDEX(지갑!$C$2:$C$1048576,MATCH($N1742&amp;O1742,지갑!$J$2:$J$1048576,0))),"")</f>
        <v>Gopax</v>
      </c>
      <c r="R1742" s="6" t="str">
        <f>IF(ISBLANK(N1742)=FALSE,IF(ISERROR(INDEX(지갑!$D$2:$D$1048576,MATCH($N1742&amp;O1742,지갑!$J$2:$J$1048576,0))) = TRUE, "", INDEX(지갑!$D$2:$D$1048576,MATCH($N1742&amp;O1742,지갑!$J$2:$J$1048576,0))),"")</f>
        <v>Gopax</v>
      </c>
      <c r="S1742" s="6" t="s">
        <v>3526</v>
      </c>
      <c r="T1742" s="52">
        <v>44518.6875</v>
      </c>
      <c r="U1742" s="2" t="str">
        <f t="shared" si="126"/>
        <v>2021-11-18</v>
      </c>
    </row>
    <row r="1743" spans="1:21">
      <c r="A1743" s="5" t="s">
        <v>3</v>
      </c>
      <c r="B1743" s="5" t="s">
        <v>67</v>
      </c>
      <c r="C1743" s="5" t="s">
        <v>24</v>
      </c>
      <c r="D1743" s="2" t="str">
        <f>'(참고) Index'!$E$9</f>
        <v>Main</v>
      </c>
      <c r="E1743" s="5">
        <v>10012</v>
      </c>
      <c r="F1743" s="2" t="str">
        <f t="shared" si="125"/>
        <v>BTC</v>
      </c>
      <c r="G1743" s="2" t="str">
        <f>IF(INDEX(지갑!$H:$H,MATCH(A1743&amp;B1743&amp;C1743&amp;D1743&amp;E1743&amp;F1743&amp;H1743,지갑!$K:$K,0))=0, "",INDEX(지갑!$H:$H,MATCH(A1743&amp;B1743&amp;C1743&amp;D1743&amp;E1743&amp;F1743&amp;H1743,지갑!$K:$K,0)))</f>
        <v>19SK9LWSXLdmwPxvjPgvUrdaPhaPS6LaNu</v>
      </c>
      <c r="K1743" s="6" t="s">
        <v>9</v>
      </c>
      <c r="L1743" s="6" t="s">
        <v>9</v>
      </c>
      <c r="M1743" s="9">
        <v>200.22058699999999</v>
      </c>
      <c r="N1743" s="6" t="s">
        <v>393</v>
      </c>
      <c r="P1743" s="6" t="str">
        <f>IF(ISBLANK(N1743)=FALSE,IF(ISERROR(INDEX(지갑!$B$2:$B$1048576,MATCH($N1743&amp;O1743,지갑!$J$2:$J$1048576,0))) = TRUE, "", INDEX(지갑!$B$2:$B$1048576,MATCH($N1743&amp;O1743,지갑!$J$2:$J$1048576,0))),"")</f>
        <v>exchange</v>
      </c>
      <c r="Q1743" s="6" t="str">
        <f>IF(ISBLANK(N1743)=FALSE,IF(ISERROR(INDEX(지갑!$C$2:$C$1048576,MATCH($N1743&amp;O1743,지갑!$J$2:$J$1048576,0))) = TRUE, "", INDEX(지갑!$C$2:$C$1048576,MATCH($N1743&amp;O1743,지갑!$J$2:$J$1048576,0))),"")</f>
        <v>Gopax</v>
      </c>
      <c r="R1743" s="6" t="str">
        <f>IF(ISBLANK(N1743)=FALSE,IF(ISERROR(INDEX(지갑!$D$2:$D$1048576,MATCH($N1743&amp;O1743,지갑!$J$2:$J$1048576,0))) = TRUE, "", INDEX(지갑!$D$2:$D$1048576,MATCH($N1743&amp;O1743,지갑!$J$2:$J$1048576,0))),"")</f>
        <v>Gopax</v>
      </c>
      <c r="S1743" s="6" t="s">
        <v>3527</v>
      </c>
      <c r="T1743" s="52">
        <v>44518.677777777775</v>
      </c>
      <c r="U1743" s="2" t="str">
        <f t="shared" si="126"/>
        <v>2021-11-18</v>
      </c>
    </row>
    <row r="1744" spans="1:21">
      <c r="A1744" s="5" t="s">
        <v>3</v>
      </c>
      <c r="B1744" s="5" t="s">
        <v>67</v>
      </c>
      <c r="C1744" s="5" t="s">
        <v>24</v>
      </c>
      <c r="D1744" s="2" t="str">
        <f>'(참고) Index'!$E$9</f>
        <v>Main</v>
      </c>
      <c r="E1744" s="5">
        <v>10012</v>
      </c>
      <c r="F1744" s="2" t="str">
        <f t="shared" si="125"/>
        <v>XRP</v>
      </c>
      <c r="G1744" s="2" t="str">
        <f>IF(INDEX(지갑!$H:$H,MATCH(A1744&amp;B1744&amp;C1744&amp;D1744&amp;E1744&amp;F1744&amp;H1744,지갑!$K:$K,0))=0, "",INDEX(지갑!$H:$H,MATCH(A1744&amp;B1744&amp;C1744&amp;D1744&amp;E1744&amp;F1744&amp;H1744,지갑!$K:$K,0)))</f>
        <v>rEb8TK3gBgk5auZkwc6sHnwrGVJH8DuaLh</v>
      </c>
      <c r="H1744" s="5">
        <v>105711647</v>
      </c>
      <c r="K1744" s="6" t="s">
        <v>10</v>
      </c>
      <c r="L1744" s="6" t="s">
        <v>179</v>
      </c>
      <c r="M1744" s="9">
        <v>15499997.199999999</v>
      </c>
      <c r="N1744" s="6" t="s">
        <v>199</v>
      </c>
      <c r="P1744" s="6" t="str">
        <f>IF(ISBLANK(N1744)=FALSE,IF(ISERROR(INDEX(지갑!$B$2:$B$1048576,MATCH($N1744&amp;O1744,지갑!$J$2:$J$1048576,0))) = TRUE, "", INDEX(지갑!$B$2:$B$1048576,MATCH($N1744&amp;O1744,지갑!$J$2:$J$1048576,0))),"")</f>
        <v>exchange</v>
      </c>
      <c r="Q1744" s="6" t="str">
        <f>IF(ISBLANK(N1744)=FALSE,IF(ISERROR(INDEX(지갑!$C$2:$C$1048576,MATCH($N1744&amp;O1744,지갑!$J$2:$J$1048576,0))) = TRUE, "", INDEX(지갑!$C$2:$C$1048576,MATCH($N1744&amp;O1744,지갑!$J$2:$J$1048576,0))),"")</f>
        <v>FTX</v>
      </c>
      <c r="R1744" s="6" t="str">
        <f>IF(ISBLANK(N1744)=FALSE,IF(ISERROR(INDEX(지갑!$D$2:$D$1048576,MATCH($N1744&amp;O1744,지갑!$J$2:$J$1048576,0))) = TRUE, "", INDEX(지갑!$D$2:$D$1048576,MATCH($N1744&amp;O1744,지갑!$J$2:$J$1048576,0))),"")</f>
        <v>Peertec</v>
      </c>
      <c r="S1744" s="6" t="s">
        <v>3528</v>
      </c>
      <c r="T1744" s="52">
        <v>44518.662499999999</v>
      </c>
      <c r="U1744" s="2" t="str">
        <f t="shared" si="126"/>
        <v>2021-11-18</v>
      </c>
    </row>
    <row r="1745" spans="1:21">
      <c r="A1745" s="5" t="s">
        <v>3</v>
      </c>
      <c r="B1745" s="5" t="s">
        <v>67</v>
      </c>
      <c r="C1745" s="5" t="s">
        <v>24</v>
      </c>
      <c r="D1745" s="2" t="str">
        <f>'(참고) Index'!$E$9</f>
        <v>Main</v>
      </c>
      <c r="E1745" s="5">
        <v>10012</v>
      </c>
      <c r="F1745" s="2" t="str">
        <f t="shared" si="125"/>
        <v>XRP</v>
      </c>
      <c r="G1745" s="2" t="str">
        <f>IF(INDEX(지갑!$H:$H,MATCH(A1745&amp;B1745&amp;C1745&amp;D1745&amp;E1745&amp;F1745&amp;H1745,지갑!$K:$K,0))=0, "",INDEX(지갑!$H:$H,MATCH(A1745&amp;B1745&amp;C1745&amp;D1745&amp;E1745&amp;F1745&amp;H1745,지갑!$K:$K,0)))</f>
        <v>rEb8TK3gBgk5auZkwc6sHnwrGVJH8DuaLh</v>
      </c>
      <c r="H1745" s="5">
        <v>105711647</v>
      </c>
      <c r="K1745" s="6" t="s">
        <v>10</v>
      </c>
      <c r="L1745" s="6" t="s">
        <v>179</v>
      </c>
      <c r="M1745" s="9">
        <v>4499999.74</v>
      </c>
      <c r="N1745" s="6" t="s">
        <v>199</v>
      </c>
      <c r="P1745" s="6" t="str">
        <f>IF(ISBLANK(N1745)=FALSE,IF(ISERROR(INDEX(지갑!$B$2:$B$1048576,MATCH($N1745&amp;O1745,지갑!$J$2:$J$1048576,0))) = TRUE, "", INDEX(지갑!$B$2:$B$1048576,MATCH($N1745&amp;O1745,지갑!$J$2:$J$1048576,0))),"")</f>
        <v>exchange</v>
      </c>
      <c r="Q1745" s="6" t="str">
        <f>IF(ISBLANK(N1745)=FALSE,IF(ISERROR(INDEX(지갑!$C$2:$C$1048576,MATCH($N1745&amp;O1745,지갑!$J$2:$J$1048576,0))) = TRUE, "", INDEX(지갑!$C$2:$C$1048576,MATCH($N1745&amp;O1745,지갑!$J$2:$J$1048576,0))),"")</f>
        <v>FTX</v>
      </c>
      <c r="R1745" s="6" t="str">
        <f>IF(ISBLANK(N1745)=FALSE,IF(ISERROR(INDEX(지갑!$D$2:$D$1048576,MATCH($N1745&amp;O1745,지갑!$J$2:$J$1048576,0))) = TRUE, "", INDEX(지갑!$D$2:$D$1048576,MATCH($N1745&amp;O1745,지갑!$J$2:$J$1048576,0))),"")</f>
        <v>Peertec</v>
      </c>
      <c r="S1745" s="6" t="s">
        <v>3529</v>
      </c>
      <c r="T1745" s="52">
        <v>44518.586111111108</v>
      </c>
      <c r="U1745" s="2" t="str">
        <f t="shared" si="126"/>
        <v>2021-11-18</v>
      </c>
    </row>
    <row r="1746" spans="1:21">
      <c r="A1746" s="5" t="s">
        <v>3</v>
      </c>
      <c r="B1746" s="5" t="s">
        <v>67</v>
      </c>
      <c r="C1746" s="5" t="s">
        <v>24</v>
      </c>
      <c r="D1746" s="2" t="str">
        <f>'(참고) Index'!$E$9</f>
        <v>Main</v>
      </c>
      <c r="E1746" s="5">
        <v>10012</v>
      </c>
      <c r="F1746" s="2" t="str">
        <f t="shared" si="125"/>
        <v>USDT</v>
      </c>
      <c r="G1746" s="2" t="str">
        <f>IF(INDEX(지갑!$H:$H,MATCH(A1746&amp;B1746&amp;C1746&amp;D1746&amp;E1746&amp;F1746&amp;H1746,지갑!$K:$K,0))=0, "",INDEX(지갑!$H:$H,MATCH(A1746&amp;B1746&amp;C1746&amp;D1746&amp;E1746&amp;F1746&amp;H1746,지갑!$K:$K,0)))</f>
        <v/>
      </c>
      <c r="K1746" s="6" t="s">
        <v>13</v>
      </c>
      <c r="L1746" s="6" t="s">
        <v>401</v>
      </c>
      <c r="M1746" s="9">
        <v>2550468.66</v>
      </c>
      <c r="N1746" s="6" t="s">
        <v>2142</v>
      </c>
      <c r="P1746" s="6" t="str">
        <f>IF(ISBLANK(N1746)=FALSE,IF(ISERROR(INDEX(지갑!$B$2:$B$1048576,MATCH($N1746&amp;O1746,지갑!$J$2:$J$1048576,0))) = TRUE, "", INDEX(지갑!$B$2:$B$1048576,MATCH($N1746&amp;O1746,지갑!$J$2:$J$1048576,0))),"")</f>
        <v>exchange</v>
      </c>
      <c r="Q1746" s="6" t="str">
        <f>IF(ISBLANK(N1746)=FALSE,IF(ISERROR(INDEX(지갑!$C$2:$C$1048576,MATCH($N1746&amp;O1746,지갑!$J$2:$J$1048576,0))) = TRUE, "", INDEX(지갑!$C$2:$C$1048576,MATCH($N1746&amp;O1746,지갑!$J$2:$J$1048576,0))),"")</f>
        <v>FTX</v>
      </c>
      <c r="R1746" s="6" t="str">
        <f>IF(ISBLANK(N1746)=FALSE,IF(ISERROR(INDEX(지갑!$D$2:$D$1048576,MATCH($N1746&amp;O1746,지갑!$J$2:$J$1048576,0))) = TRUE, "", INDEX(지갑!$D$2:$D$1048576,MATCH($N1746&amp;O1746,지갑!$J$2:$J$1048576,0))),"")</f>
        <v>BBRICK</v>
      </c>
      <c r="S1746" s="6" t="s">
        <v>2109</v>
      </c>
      <c r="T1746" s="52">
        <v>44518.526388888888</v>
      </c>
      <c r="U1746" s="2" t="str">
        <f t="shared" si="126"/>
        <v>2021-11-18</v>
      </c>
    </row>
    <row r="1747" spans="1:21">
      <c r="A1747" s="5" t="s">
        <v>3</v>
      </c>
      <c r="B1747" s="5" t="s">
        <v>67</v>
      </c>
      <c r="C1747" s="5" t="s">
        <v>24</v>
      </c>
      <c r="D1747" s="2" t="str">
        <f>'(참고) Index'!$E$9</f>
        <v>Main</v>
      </c>
      <c r="E1747" s="5">
        <v>10012</v>
      </c>
      <c r="F1747" s="2" t="str">
        <f t="shared" si="125"/>
        <v>ETH</v>
      </c>
      <c r="G1747" s="2" t="str">
        <f>IF(INDEX(지갑!$H:$H,MATCH(A1747&amp;B1747&amp;C1747&amp;D1747&amp;E1747&amp;F1747&amp;H1747,지갑!$K:$K,0))=0, "",INDEX(지갑!$H:$H,MATCH(A1747&amp;B1747&amp;C1747&amp;D1747&amp;E1747&amp;F1747&amp;H1747,지갑!$K:$K,0)))</f>
        <v>0x5d6fcf22aa4e4ff8da0abe329392e7c5306d22f3</v>
      </c>
      <c r="K1747" s="6" t="s">
        <v>11</v>
      </c>
      <c r="L1747" s="6" t="s">
        <v>11</v>
      </c>
      <c r="M1747" s="9">
        <v>0.995</v>
      </c>
      <c r="N1747" s="6" t="s">
        <v>3146</v>
      </c>
      <c r="P1747" s="6" t="str">
        <f>IF(ISBLANK(N1747)=FALSE,IF(ISERROR(INDEX(지갑!$B$2:$B$1048576,MATCH($N1747&amp;O1747,지갑!$J$2:$J$1048576,0))) = TRUE, "", INDEX(지갑!$B$2:$B$1048576,MATCH($N1747&amp;O1747,지갑!$J$2:$J$1048576,0))),"")</f>
        <v/>
      </c>
      <c r="Q1747" s="6" t="str">
        <f>IF(ISBLANK(N1747)=FALSE,IF(ISERROR(INDEX(지갑!$C$2:$C$1048576,MATCH($N1747&amp;O1747,지갑!$J$2:$J$1048576,0))) = TRUE, "", INDEX(지갑!$C$2:$C$1048576,MATCH($N1747&amp;O1747,지갑!$J$2:$J$1048576,0))),"")</f>
        <v/>
      </c>
      <c r="R1747" s="6" t="str">
        <f>IF(ISBLANK(N1747)=FALSE,IF(ISERROR(INDEX(지갑!$D$2:$D$1048576,MATCH($N1747&amp;O1747,지갑!$J$2:$J$1048576,0))) = TRUE, "", INDEX(지갑!$D$2:$D$1048576,MATCH($N1747&amp;O1747,지갑!$J$2:$J$1048576,0))),"")</f>
        <v/>
      </c>
      <c r="S1747" s="6" t="s">
        <v>3530</v>
      </c>
      <c r="T1747" s="52">
        <v>44517.913888888892</v>
      </c>
      <c r="U1747" s="2" t="str">
        <f t="shared" si="126"/>
        <v>2021-11-17</v>
      </c>
    </row>
    <row r="1748" spans="1:21">
      <c r="A1748" s="5" t="s">
        <v>3</v>
      </c>
      <c r="B1748" s="5" t="s">
        <v>67</v>
      </c>
      <c r="C1748" s="5" t="s">
        <v>24</v>
      </c>
      <c r="D1748" s="2" t="str">
        <f>'(참고) Index'!$E$9</f>
        <v>Main</v>
      </c>
      <c r="E1748" s="5">
        <v>10012</v>
      </c>
      <c r="F1748" s="2" t="str">
        <f t="shared" si="125"/>
        <v>USDT</v>
      </c>
      <c r="G1748" s="2" t="str">
        <f>IF(INDEX(지갑!$H:$H,MATCH(A1748&amp;B1748&amp;C1748&amp;D1748&amp;E1748&amp;F1748&amp;H1748,지갑!$K:$K,0))=0, "",INDEX(지갑!$H:$H,MATCH(A1748&amp;B1748&amp;C1748&amp;D1748&amp;E1748&amp;F1748&amp;H1748,지갑!$K:$K,0)))</f>
        <v/>
      </c>
      <c r="K1748" s="6" t="s">
        <v>13</v>
      </c>
      <c r="L1748" s="6" t="s">
        <v>11</v>
      </c>
      <c r="M1748" s="9">
        <v>4163.93</v>
      </c>
      <c r="N1748" s="6" t="s">
        <v>3147</v>
      </c>
      <c r="P1748" s="6" t="str">
        <f>IF(ISBLANK(N1748)=FALSE,IF(ISERROR(INDEX(지갑!$B$2:$B$1048576,MATCH($N1748&amp;O1748,지갑!$J$2:$J$1048576,0))) = TRUE, "", INDEX(지갑!$B$2:$B$1048576,MATCH($N1748&amp;O1748,지갑!$J$2:$J$1048576,0))),"")</f>
        <v/>
      </c>
      <c r="Q1748" s="6" t="str">
        <f>IF(ISBLANK(N1748)=FALSE,IF(ISERROR(INDEX(지갑!$C$2:$C$1048576,MATCH($N1748&amp;O1748,지갑!$J$2:$J$1048576,0))) = TRUE, "", INDEX(지갑!$C$2:$C$1048576,MATCH($N1748&amp;O1748,지갑!$J$2:$J$1048576,0))),"")</f>
        <v/>
      </c>
      <c r="R1748" s="6" t="str">
        <f>IF(ISBLANK(N1748)=FALSE,IF(ISERROR(INDEX(지갑!$D$2:$D$1048576,MATCH($N1748&amp;O1748,지갑!$J$2:$J$1048576,0))) = TRUE, "", INDEX(지갑!$D$2:$D$1048576,MATCH($N1748&amp;O1748,지갑!$J$2:$J$1048576,0))),"")</f>
        <v/>
      </c>
      <c r="S1748" s="6" t="s">
        <v>3531</v>
      </c>
      <c r="T1748" s="52">
        <v>44517.73333333333</v>
      </c>
      <c r="U1748" s="2" t="str">
        <f t="shared" si="126"/>
        <v>2021-11-17</v>
      </c>
    </row>
    <row r="1749" spans="1:21">
      <c r="A1749" s="5" t="s">
        <v>3</v>
      </c>
      <c r="B1749" s="5" t="s">
        <v>67</v>
      </c>
      <c r="C1749" s="5" t="s">
        <v>24</v>
      </c>
      <c r="D1749" s="2" t="str">
        <f>'(참고) Index'!$E$9</f>
        <v>Main</v>
      </c>
      <c r="E1749" s="5">
        <v>10012</v>
      </c>
      <c r="F1749" s="2" t="str">
        <f t="shared" si="125"/>
        <v>XLM</v>
      </c>
      <c r="G1749" s="2" t="str">
        <f>IF(INDEX(지갑!$H:$H,MATCH(A1749&amp;B1749&amp;C1749&amp;D1749&amp;E1749&amp;F1749&amp;H1749,지갑!$K:$K,0))=0, "",INDEX(지갑!$H:$H,MATCH(A1749&amp;B1749&amp;C1749&amp;D1749&amp;E1749&amp;F1749&amp;H1749,지갑!$K:$K,0)))</f>
        <v>GAHK7EEG2WWHVKDNT4CEQFZGKF2LGDSW2IVM4S5DP42RBW3K6BTODB4A</v>
      </c>
      <c r="H1749" s="2">
        <v>1061941801</v>
      </c>
      <c r="K1749" s="6" t="s">
        <v>50</v>
      </c>
      <c r="L1749" s="6" t="s">
        <v>50</v>
      </c>
      <c r="M1749" s="9">
        <v>4999.9799999999996</v>
      </c>
      <c r="N1749" s="6" t="s">
        <v>52</v>
      </c>
      <c r="O1749" s="6" t="s">
        <v>3148</v>
      </c>
      <c r="P1749" s="6" t="str">
        <f>IF(ISBLANK(N1749)=FALSE,IF(ISERROR(INDEX(지갑!$B$2:$B$1048576,MATCH($N1749&amp;O1749,지갑!$J$2:$J$1048576,0))) = TRUE, "", INDEX(지갑!$B$2:$B$1048576,MATCH($N1749&amp;O1749,지갑!$J$2:$J$1048576,0))),"")</f>
        <v/>
      </c>
      <c r="Q1749" s="6" t="str">
        <f>IF(ISBLANK(N1749)=FALSE,IF(ISERROR(INDEX(지갑!$C$2:$C$1048576,MATCH($N1749&amp;O1749,지갑!$J$2:$J$1048576,0))) = TRUE, "", INDEX(지갑!$C$2:$C$1048576,MATCH($N1749&amp;O1749,지갑!$J$2:$J$1048576,0))),"")</f>
        <v/>
      </c>
      <c r="R1749" s="6" t="str">
        <f>IF(ISBLANK(N1749)=FALSE,IF(ISERROR(INDEX(지갑!$D$2:$D$1048576,MATCH($N1749&amp;O1749,지갑!$J$2:$J$1048576,0))) = TRUE, "", INDEX(지갑!$D$2:$D$1048576,MATCH($N1749&amp;O1749,지갑!$J$2:$J$1048576,0))),"")</f>
        <v/>
      </c>
      <c r="S1749" s="6" t="s">
        <v>3532</v>
      </c>
      <c r="T1749" s="52">
        <v>44517.724999999999</v>
      </c>
      <c r="U1749" s="2" t="str">
        <f t="shared" si="126"/>
        <v>2021-11-17</v>
      </c>
    </row>
    <row r="1750" spans="1:21">
      <c r="A1750" s="5" t="s">
        <v>3</v>
      </c>
      <c r="B1750" s="5" t="s">
        <v>67</v>
      </c>
      <c r="C1750" s="5" t="s">
        <v>24</v>
      </c>
      <c r="D1750" s="2" t="str">
        <f>'(참고) Index'!$E$9</f>
        <v>Main</v>
      </c>
      <c r="E1750" s="5">
        <v>10012</v>
      </c>
      <c r="F1750" s="2" t="str">
        <f t="shared" si="125"/>
        <v>ETH</v>
      </c>
      <c r="G1750" s="2" t="str">
        <f>IF(INDEX(지갑!$H:$H,MATCH(A1750&amp;B1750&amp;C1750&amp;D1750&amp;E1750&amp;F1750&amp;H1750,지갑!$K:$K,0))=0, "",INDEX(지갑!$H:$H,MATCH(A1750&amp;B1750&amp;C1750&amp;D1750&amp;E1750&amp;F1750&amp;H1750,지갑!$K:$K,0)))</f>
        <v>0x5d6fcf22aa4e4ff8da0abe329392e7c5306d22f3</v>
      </c>
      <c r="K1750" s="6" t="s">
        <v>11</v>
      </c>
      <c r="L1750" s="6" t="s">
        <v>11</v>
      </c>
      <c r="M1750" s="9">
        <v>709.995</v>
      </c>
      <c r="N1750" s="6" t="s">
        <v>199</v>
      </c>
      <c r="P1750" s="6" t="str">
        <f>IF(ISBLANK(N1750)=FALSE,IF(ISERROR(INDEX(지갑!$B$2:$B$1048576,MATCH($N1750&amp;O1750,지갑!$J$2:$J$1048576,0))) = TRUE, "", INDEX(지갑!$B$2:$B$1048576,MATCH($N1750&amp;O1750,지갑!$J$2:$J$1048576,0))),"")</f>
        <v>exchange</v>
      </c>
      <c r="Q1750" s="6" t="str">
        <f>IF(ISBLANK(N1750)=FALSE,IF(ISERROR(INDEX(지갑!$C$2:$C$1048576,MATCH($N1750&amp;O1750,지갑!$J$2:$J$1048576,0))) = TRUE, "", INDEX(지갑!$C$2:$C$1048576,MATCH($N1750&amp;O1750,지갑!$J$2:$J$1048576,0))),"")</f>
        <v>FTX</v>
      </c>
      <c r="R1750" s="6" t="str">
        <f>IF(ISBLANK(N1750)=FALSE,IF(ISERROR(INDEX(지갑!$D$2:$D$1048576,MATCH($N1750&amp;O1750,지갑!$J$2:$J$1048576,0))) = TRUE, "", INDEX(지갑!$D$2:$D$1048576,MATCH($N1750&amp;O1750,지갑!$J$2:$J$1048576,0))),"")</f>
        <v>Peertec</v>
      </c>
      <c r="S1750" s="6" t="s">
        <v>3533</v>
      </c>
      <c r="T1750" s="52">
        <v>44517.713194444441</v>
      </c>
      <c r="U1750" s="2" t="str">
        <f t="shared" si="126"/>
        <v>2021-11-17</v>
      </c>
    </row>
    <row r="1751" spans="1:21">
      <c r="A1751" s="5" t="s">
        <v>3</v>
      </c>
      <c r="B1751" s="5" t="s">
        <v>67</v>
      </c>
      <c r="C1751" s="5" t="s">
        <v>24</v>
      </c>
      <c r="D1751" s="2" t="str">
        <f>'(참고) Index'!$E$9</f>
        <v>Main</v>
      </c>
      <c r="E1751" s="5">
        <v>10012</v>
      </c>
      <c r="F1751" s="2" t="str">
        <f t="shared" si="125"/>
        <v>XRP</v>
      </c>
      <c r="G1751" s="2" t="str">
        <f>IF(INDEX(지갑!$H:$H,MATCH(A1751&amp;B1751&amp;C1751&amp;D1751&amp;E1751&amp;F1751&amp;H1751,지갑!$K:$K,0))=0, "",INDEX(지갑!$H:$H,MATCH(A1751&amp;B1751&amp;C1751&amp;D1751&amp;E1751&amp;F1751&amp;H1751,지갑!$K:$K,0)))</f>
        <v>rEb8TK3gBgk5auZkwc6sHnwrGVJH8DuaLh</v>
      </c>
      <c r="H1751" s="5">
        <v>105711647</v>
      </c>
      <c r="K1751" s="6" t="s">
        <v>10</v>
      </c>
      <c r="L1751" s="6" t="s">
        <v>179</v>
      </c>
      <c r="M1751" s="9">
        <v>4999999.7300000004</v>
      </c>
      <c r="N1751" s="6" t="s">
        <v>199</v>
      </c>
      <c r="P1751" s="6" t="str">
        <f>IF(ISBLANK(N1751)=FALSE,IF(ISERROR(INDEX(지갑!$B$2:$B$1048576,MATCH($N1751&amp;O1751,지갑!$J$2:$J$1048576,0))) = TRUE, "", INDEX(지갑!$B$2:$B$1048576,MATCH($N1751&amp;O1751,지갑!$J$2:$J$1048576,0))),"")</f>
        <v>exchange</v>
      </c>
      <c r="Q1751" s="6" t="str">
        <f>IF(ISBLANK(N1751)=FALSE,IF(ISERROR(INDEX(지갑!$C$2:$C$1048576,MATCH($N1751&amp;O1751,지갑!$J$2:$J$1048576,0))) = TRUE, "", INDEX(지갑!$C$2:$C$1048576,MATCH($N1751&amp;O1751,지갑!$J$2:$J$1048576,0))),"")</f>
        <v>FTX</v>
      </c>
      <c r="R1751" s="6" t="str">
        <f>IF(ISBLANK(N1751)=FALSE,IF(ISERROR(INDEX(지갑!$D$2:$D$1048576,MATCH($N1751&amp;O1751,지갑!$J$2:$J$1048576,0))) = TRUE, "", INDEX(지갑!$D$2:$D$1048576,MATCH($N1751&amp;O1751,지갑!$J$2:$J$1048576,0))),"")</f>
        <v>Peertec</v>
      </c>
      <c r="S1751" s="6" t="s">
        <v>3534</v>
      </c>
      <c r="T1751" s="52">
        <v>44517.704861111109</v>
      </c>
      <c r="U1751" s="2" t="str">
        <f t="shared" si="126"/>
        <v>2021-11-17</v>
      </c>
    </row>
    <row r="1752" spans="1:21">
      <c r="A1752" s="5" t="s">
        <v>3</v>
      </c>
      <c r="B1752" s="5" t="s">
        <v>67</v>
      </c>
      <c r="C1752" s="5" t="s">
        <v>24</v>
      </c>
      <c r="D1752" s="2" t="str">
        <f>'(참고) Index'!$E$9</f>
        <v>Main</v>
      </c>
      <c r="E1752" s="5">
        <v>10012</v>
      </c>
      <c r="F1752" s="2" t="str">
        <f t="shared" si="125"/>
        <v>XRP</v>
      </c>
      <c r="G1752" s="2" t="str">
        <f>IF(INDEX(지갑!$H:$H,MATCH(A1752&amp;B1752&amp;C1752&amp;D1752&amp;E1752&amp;F1752&amp;H1752,지갑!$K:$K,0))=0, "",INDEX(지갑!$H:$H,MATCH(A1752&amp;B1752&amp;C1752&amp;D1752&amp;E1752&amp;F1752&amp;H1752,지갑!$K:$K,0)))</f>
        <v>rEb8TK3gBgk5auZkwc6sHnwrGVJH8DuaLh</v>
      </c>
      <c r="H1752" s="5">
        <v>105711647</v>
      </c>
      <c r="K1752" s="6" t="s">
        <v>10</v>
      </c>
      <c r="L1752" s="6" t="s">
        <v>179</v>
      </c>
      <c r="M1752" s="9">
        <v>14999999.699999999</v>
      </c>
      <c r="N1752" s="6" t="s">
        <v>199</v>
      </c>
      <c r="P1752" s="6" t="str">
        <f>IF(ISBLANK(N1752)=FALSE,IF(ISERROR(INDEX(지갑!$B$2:$B$1048576,MATCH($N1752&amp;O1752,지갑!$J$2:$J$1048576,0))) = TRUE, "", INDEX(지갑!$B$2:$B$1048576,MATCH($N1752&amp;O1752,지갑!$J$2:$J$1048576,0))),"")</f>
        <v>exchange</v>
      </c>
      <c r="Q1752" s="6" t="str">
        <f>IF(ISBLANK(N1752)=FALSE,IF(ISERROR(INDEX(지갑!$C$2:$C$1048576,MATCH($N1752&amp;O1752,지갑!$J$2:$J$1048576,0))) = TRUE, "", INDEX(지갑!$C$2:$C$1048576,MATCH($N1752&amp;O1752,지갑!$J$2:$J$1048576,0))),"")</f>
        <v>FTX</v>
      </c>
      <c r="R1752" s="6" t="str">
        <f>IF(ISBLANK(N1752)=FALSE,IF(ISERROR(INDEX(지갑!$D$2:$D$1048576,MATCH($N1752&amp;O1752,지갑!$J$2:$J$1048576,0))) = TRUE, "", INDEX(지갑!$D$2:$D$1048576,MATCH($N1752&amp;O1752,지갑!$J$2:$J$1048576,0))),"")</f>
        <v>Peertec</v>
      </c>
      <c r="S1752" s="6" t="s">
        <v>3535</v>
      </c>
      <c r="T1752" s="52">
        <v>44517.640972222223</v>
      </c>
      <c r="U1752" s="2" t="str">
        <f t="shared" si="126"/>
        <v>2021-11-17</v>
      </c>
    </row>
    <row r="1753" spans="1:21">
      <c r="A1753" s="5" t="s">
        <v>3</v>
      </c>
      <c r="B1753" s="5" t="s">
        <v>67</v>
      </c>
      <c r="C1753" s="5" t="s">
        <v>24</v>
      </c>
      <c r="D1753" s="2" t="str">
        <f>'(참고) Index'!$E$9</f>
        <v>Main</v>
      </c>
      <c r="E1753" s="5">
        <v>10012</v>
      </c>
      <c r="F1753" s="2" t="str">
        <f t="shared" si="125"/>
        <v>XRP</v>
      </c>
      <c r="G1753" s="2" t="str">
        <f>IF(INDEX(지갑!$H:$H,MATCH(A1753&amp;B1753&amp;C1753&amp;D1753&amp;E1753&amp;F1753&amp;H1753,지갑!$K:$K,0))=0, "",INDEX(지갑!$H:$H,MATCH(A1753&amp;B1753&amp;C1753&amp;D1753&amp;E1753&amp;F1753&amp;H1753,지갑!$K:$K,0)))</f>
        <v>rEb8TK3gBgk5auZkwc6sHnwrGVJH8DuaLh</v>
      </c>
      <c r="H1753" s="5">
        <v>105711647</v>
      </c>
      <c r="K1753" s="6" t="s">
        <v>10</v>
      </c>
      <c r="L1753" s="6" t="s">
        <v>179</v>
      </c>
      <c r="M1753" s="9">
        <v>11999999.199999999</v>
      </c>
      <c r="N1753" s="6" t="s">
        <v>199</v>
      </c>
      <c r="P1753" s="6" t="str">
        <f>IF(ISBLANK(N1753)=FALSE,IF(ISERROR(INDEX(지갑!$B$2:$B$1048576,MATCH($N1753&amp;O1753,지갑!$J$2:$J$1048576,0))) = TRUE, "", INDEX(지갑!$B$2:$B$1048576,MATCH($N1753&amp;O1753,지갑!$J$2:$J$1048576,0))),"")</f>
        <v>exchange</v>
      </c>
      <c r="Q1753" s="6" t="str">
        <f>IF(ISBLANK(N1753)=FALSE,IF(ISERROR(INDEX(지갑!$C$2:$C$1048576,MATCH($N1753&amp;O1753,지갑!$J$2:$J$1048576,0))) = TRUE, "", INDEX(지갑!$C$2:$C$1048576,MATCH($N1753&amp;O1753,지갑!$J$2:$J$1048576,0))),"")</f>
        <v>FTX</v>
      </c>
      <c r="R1753" s="6" t="str">
        <f>IF(ISBLANK(N1753)=FALSE,IF(ISERROR(INDEX(지갑!$D$2:$D$1048576,MATCH($N1753&amp;O1753,지갑!$J$2:$J$1048576,0))) = TRUE, "", INDEX(지갑!$D$2:$D$1048576,MATCH($N1753&amp;O1753,지갑!$J$2:$J$1048576,0))),"")</f>
        <v>Peertec</v>
      </c>
      <c r="S1753" s="6" t="s">
        <v>3536</v>
      </c>
      <c r="T1753" s="52">
        <v>44517.569444444445</v>
      </c>
      <c r="U1753" s="2" t="str">
        <f t="shared" si="126"/>
        <v>2021-11-17</v>
      </c>
    </row>
    <row r="1754" spans="1:21">
      <c r="A1754" s="5" t="s">
        <v>3</v>
      </c>
      <c r="B1754" s="5" t="s">
        <v>67</v>
      </c>
      <c r="C1754" s="5" t="s">
        <v>24</v>
      </c>
      <c r="D1754" s="2" t="str">
        <f>'(참고) Index'!$E$9</f>
        <v>Main</v>
      </c>
      <c r="E1754" s="5">
        <v>10012</v>
      </c>
      <c r="F1754" s="2" t="str">
        <f t="shared" ref="F1754:F1806" si="127">K1754</f>
        <v>RENBTC</v>
      </c>
      <c r="G1754" s="2" t="e">
        <f>IF(INDEX(지갑!$H:$H,MATCH(A1754&amp;B1754&amp;C1754&amp;D1754&amp;E1754&amp;F1754&amp;H1754,지갑!$K:$K,0))=0, "",INDEX(지갑!$H:$H,MATCH(A1754&amp;B1754&amp;C1754&amp;D1754&amp;E1754&amp;F1754&amp;H1754,지갑!$K:$K,0)))</f>
        <v>#N/A</v>
      </c>
      <c r="K1754" s="6" t="s">
        <v>3122</v>
      </c>
      <c r="L1754" s="6" t="s">
        <v>11</v>
      </c>
      <c r="M1754" s="9">
        <v>50.119799999999998</v>
      </c>
      <c r="N1754" s="6" t="s">
        <v>199</v>
      </c>
      <c r="P1754" s="6" t="str">
        <f>IF(ISBLANK(N1754)=FALSE,IF(ISERROR(INDEX(지갑!$B$2:$B$1048576,MATCH($N1754&amp;O1754,지갑!$J$2:$J$1048576,0))) = TRUE, "", INDEX(지갑!$B$2:$B$1048576,MATCH($N1754&amp;O1754,지갑!$J$2:$J$1048576,0))),"")</f>
        <v>exchange</v>
      </c>
      <c r="Q1754" s="6" t="str">
        <f>IF(ISBLANK(N1754)=FALSE,IF(ISERROR(INDEX(지갑!$C$2:$C$1048576,MATCH($N1754&amp;O1754,지갑!$J$2:$J$1048576,0))) = TRUE, "", INDEX(지갑!$C$2:$C$1048576,MATCH($N1754&amp;O1754,지갑!$J$2:$J$1048576,0))),"")</f>
        <v>FTX</v>
      </c>
      <c r="R1754" s="6" t="str">
        <f>IF(ISBLANK(N1754)=FALSE,IF(ISERROR(INDEX(지갑!$D$2:$D$1048576,MATCH($N1754&amp;O1754,지갑!$J$2:$J$1048576,0))) = TRUE, "", INDEX(지갑!$D$2:$D$1048576,MATCH($N1754&amp;O1754,지갑!$J$2:$J$1048576,0))),"")</f>
        <v>Peertec</v>
      </c>
      <c r="S1754" s="6" t="s">
        <v>3537</v>
      </c>
      <c r="T1754" s="52">
        <v>44517.449305555558</v>
      </c>
      <c r="U1754" s="2" t="str">
        <f t="shared" si="126"/>
        <v>2021-11-17</v>
      </c>
    </row>
    <row r="1755" spans="1:21">
      <c r="A1755" s="5" t="s">
        <v>3</v>
      </c>
      <c r="B1755" s="5" t="s">
        <v>67</v>
      </c>
      <c r="C1755" s="5" t="s">
        <v>24</v>
      </c>
      <c r="D1755" s="2" t="str">
        <f>'(참고) Index'!$E$9</f>
        <v>Main</v>
      </c>
      <c r="E1755" s="5">
        <v>10012</v>
      </c>
      <c r="F1755" s="2" t="str">
        <f t="shared" si="127"/>
        <v>DAI</v>
      </c>
      <c r="G1755" s="2" t="e">
        <f>IF(INDEX(지갑!$H:$H,MATCH(A1755&amp;B1755&amp;C1755&amp;D1755&amp;E1755&amp;F1755&amp;H1755,지갑!$K:$K,0))=0, "",INDEX(지갑!$H:$H,MATCH(A1755&amp;B1755&amp;C1755&amp;D1755&amp;E1755&amp;F1755&amp;H1755,지갑!$K:$K,0)))</f>
        <v>#N/A</v>
      </c>
      <c r="K1755" s="6" t="s">
        <v>379</v>
      </c>
      <c r="L1755" s="6" t="s">
        <v>11</v>
      </c>
      <c r="M1755" s="9">
        <v>27000.992699999999</v>
      </c>
      <c r="N1755" s="6" t="s">
        <v>3145</v>
      </c>
      <c r="P1755" s="6" t="str">
        <f>IF(ISBLANK(N1755)=FALSE,IF(ISERROR(INDEX(지갑!$B$2:$B$1048576,MATCH($N1755&amp;O1755,지갑!$J$2:$J$1048576,0))) = TRUE, "", INDEX(지갑!$B$2:$B$1048576,MATCH($N1755&amp;O1755,지갑!$J$2:$J$1048576,0))),"")</f>
        <v/>
      </c>
      <c r="Q1755" s="6" t="str">
        <f>IF(ISBLANK(N1755)=FALSE,IF(ISERROR(INDEX(지갑!$C$2:$C$1048576,MATCH($N1755&amp;O1755,지갑!$J$2:$J$1048576,0))) = TRUE, "", INDEX(지갑!$C$2:$C$1048576,MATCH($N1755&amp;O1755,지갑!$J$2:$J$1048576,0))),"")</f>
        <v/>
      </c>
      <c r="R1755" s="6" t="str">
        <f>IF(ISBLANK(N1755)=FALSE,IF(ISERROR(INDEX(지갑!$D$2:$D$1048576,MATCH($N1755&amp;O1755,지갑!$J$2:$J$1048576,0))) = TRUE, "", INDEX(지갑!$D$2:$D$1048576,MATCH($N1755&amp;O1755,지갑!$J$2:$J$1048576,0))),"")</f>
        <v/>
      </c>
      <c r="S1755" s="6" t="s">
        <v>3538</v>
      </c>
      <c r="T1755" s="52">
        <v>44517.412499999999</v>
      </c>
      <c r="U1755" s="2" t="str">
        <f t="shared" si="126"/>
        <v>2021-11-17</v>
      </c>
    </row>
    <row r="1756" spans="1:21">
      <c r="A1756" s="5" t="s">
        <v>3</v>
      </c>
      <c r="B1756" s="5" t="s">
        <v>67</v>
      </c>
      <c r="C1756" s="5" t="s">
        <v>24</v>
      </c>
      <c r="D1756" s="2" t="str">
        <f>'(참고) Index'!$E$9</f>
        <v>Main</v>
      </c>
      <c r="E1756" s="5">
        <v>10012</v>
      </c>
      <c r="F1756" s="2" t="str">
        <f t="shared" si="127"/>
        <v>XRP</v>
      </c>
      <c r="G1756" s="2" t="str">
        <f>IF(INDEX(지갑!$H:$H,MATCH(A1756&amp;B1756&amp;C1756&amp;D1756&amp;E1756&amp;F1756&amp;H1756,지갑!$K:$K,0))=0, "",INDEX(지갑!$H:$H,MATCH(A1756&amp;B1756&amp;C1756&amp;D1756&amp;E1756&amp;F1756&amp;H1756,지갑!$K:$K,0)))</f>
        <v>rEb8TK3gBgk5auZkwc6sHnwrGVJH8DuaLh</v>
      </c>
      <c r="H1756" s="5">
        <v>105711647</v>
      </c>
      <c r="K1756" s="6" t="s">
        <v>10</v>
      </c>
      <c r="L1756" s="6" t="s">
        <v>179</v>
      </c>
      <c r="M1756" s="9">
        <v>14851042</v>
      </c>
      <c r="N1756" s="6" t="s">
        <v>199</v>
      </c>
      <c r="P1756" s="6" t="str">
        <f>IF(ISBLANK(N1756)=FALSE,IF(ISERROR(INDEX(지갑!$B$2:$B$1048576,MATCH($N1756&amp;O1756,지갑!$J$2:$J$1048576,0))) = TRUE, "", INDEX(지갑!$B$2:$B$1048576,MATCH($N1756&amp;O1756,지갑!$J$2:$J$1048576,0))),"")</f>
        <v>exchange</v>
      </c>
      <c r="Q1756" s="6" t="str">
        <f>IF(ISBLANK(N1756)=FALSE,IF(ISERROR(INDEX(지갑!$C$2:$C$1048576,MATCH($N1756&amp;O1756,지갑!$J$2:$J$1048576,0))) = TRUE, "", INDEX(지갑!$C$2:$C$1048576,MATCH($N1756&amp;O1756,지갑!$J$2:$J$1048576,0))),"")</f>
        <v>FTX</v>
      </c>
      <c r="R1756" s="6" t="str">
        <f>IF(ISBLANK(N1756)=FALSE,IF(ISERROR(INDEX(지갑!$D$2:$D$1048576,MATCH($N1756&amp;O1756,지갑!$J$2:$J$1048576,0))) = TRUE, "", INDEX(지갑!$D$2:$D$1048576,MATCH($N1756&amp;O1756,지갑!$J$2:$J$1048576,0))),"")</f>
        <v>Peertec</v>
      </c>
      <c r="S1756" s="6" t="s">
        <v>3539</v>
      </c>
      <c r="T1756" s="52">
        <v>44517.306250000001</v>
      </c>
      <c r="U1756" s="2" t="str">
        <f t="shared" si="126"/>
        <v>2021-11-17</v>
      </c>
    </row>
    <row r="1757" spans="1:21">
      <c r="A1757" s="5" t="s">
        <v>3</v>
      </c>
      <c r="B1757" s="5" t="s">
        <v>67</v>
      </c>
      <c r="C1757" s="5" t="s">
        <v>24</v>
      </c>
      <c r="D1757" s="2" t="str">
        <f>'(참고) Index'!$E$9</f>
        <v>Main</v>
      </c>
      <c r="E1757" s="5">
        <v>10012</v>
      </c>
      <c r="F1757" s="2" t="str">
        <f t="shared" si="127"/>
        <v>BTC</v>
      </c>
      <c r="G1757" s="2" t="str">
        <f>IF(INDEX(지갑!$H:$H,MATCH(A1757&amp;B1757&amp;C1757&amp;D1757&amp;E1757&amp;F1757&amp;H1757,지갑!$K:$K,0))=0, "",INDEX(지갑!$H:$H,MATCH(A1757&amp;B1757&amp;C1757&amp;D1757&amp;E1757&amp;F1757&amp;H1757,지갑!$K:$K,0)))</f>
        <v>19SK9LWSXLdmwPxvjPgvUrdaPhaPS6LaNu</v>
      </c>
      <c r="K1757" s="6" t="s">
        <v>9</v>
      </c>
      <c r="L1757" s="6" t="s">
        <v>9</v>
      </c>
      <c r="M1757" s="9">
        <v>0.81041215</v>
      </c>
      <c r="N1757" s="6" t="s">
        <v>3149</v>
      </c>
      <c r="P1757" s="6" t="str">
        <f>IF(ISBLANK(N1757)=FALSE,IF(ISERROR(INDEX(지갑!$B$2:$B$1048576,MATCH($N1757&amp;O1757,지갑!$J$2:$J$1048576,0))) = TRUE, "", INDEX(지갑!$B$2:$B$1048576,MATCH($N1757&amp;O1757,지갑!$J$2:$J$1048576,0))),"")</f>
        <v>exchange</v>
      </c>
      <c r="Q1757" s="6" t="str">
        <f>IF(ISBLANK(N1757)=FALSE,IF(ISERROR(INDEX(지갑!$C$2:$C$1048576,MATCH($N1757&amp;O1757,지갑!$J$2:$J$1048576,0))) = TRUE, "", INDEX(지갑!$C$2:$C$1048576,MATCH($N1757&amp;O1757,지갑!$J$2:$J$1048576,0))),"")</f>
        <v>Coinone</v>
      </c>
      <c r="R1757" s="6" t="str">
        <f>IF(ISBLANK(N1757)=FALSE,IF(ISERROR(INDEX(지갑!$D$2:$D$1048576,MATCH($N1757&amp;O1757,지갑!$J$2:$J$1048576,0))) = TRUE, "", INDEX(지갑!$D$2:$D$1048576,MATCH($N1757&amp;O1757,지갑!$J$2:$J$1048576,0))),"")</f>
        <v>BBRICK</v>
      </c>
      <c r="S1757" s="6" t="s">
        <v>3540</v>
      </c>
      <c r="T1757" s="52">
        <v>44516.775694444441</v>
      </c>
      <c r="U1757" s="2" t="str">
        <f t="shared" si="126"/>
        <v>2021-11-16</v>
      </c>
    </row>
    <row r="1758" spans="1:21">
      <c r="A1758" s="5" t="s">
        <v>3</v>
      </c>
      <c r="B1758" s="5" t="s">
        <v>67</v>
      </c>
      <c r="C1758" s="5" t="s">
        <v>24</v>
      </c>
      <c r="D1758" s="2" t="str">
        <f>'(참고) Index'!$E$9</f>
        <v>Main</v>
      </c>
      <c r="E1758" s="5">
        <v>10012</v>
      </c>
      <c r="F1758" s="2" t="str">
        <f t="shared" si="127"/>
        <v>BTC</v>
      </c>
      <c r="G1758" s="2" t="str">
        <f>IF(INDEX(지갑!$H:$H,MATCH(A1758&amp;B1758&amp;C1758&amp;D1758&amp;E1758&amp;F1758&amp;H1758,지갑!$K:$K,0))=0, "",INDEX(지갑!$H:$H,MATCH(A1758&amp;B1758&amp;C1758&amp;D1758&amp;E1758&amp;F1758&amp;H1758,지갑!$K:$K,0)))</f>
        <v>19SK9LWSXLdmwPxvjPgvUrdaPhaPS6LaNu</v>
      </c>
      <c r="K1758" s="6" t="s">
        <v>9</v>
      </c>
      <c r="L1758" s="6" t="s">
        <v>9</v>
      </c>
      <c r="M1758" s="9">
        <v>0.80829289999999998</v>
      </c>
      <c r="N1758" s="6" t="s">
        <v>3149</v>
      </c>
      <c r="P1758" s="6" t="str">
        <f>IF(ISBLANK(N1758)=FALSE,IF(ISERROR(INDEX(지갑!$B$2:$B$1048576,MATCH($N1758&amp;O1758,지갑!$J$2:$J$1048576,0))) = TRUE, "", INDEX(지갑!$B$2:$B$1048576,MATCH($N1758&amp;O1758,지갑!$J$2:$J$1048576,0))),"")</f>
        <v>exchange</v>
      </c>
      <c r="Q1758" s="6" t="str">
        <f>IF(ISBLANK(N1758)=FALSE,IF(ISERROR(INDEX(지갑!$C$2:$C$1048576,MATCH($N1758&amp;O1758,지갑!$J$2:$J$1048576,0))) = TRUE, "", INDEX(지갑!$C$2:$C$1048576,MATCH($N1758&amp;O1758,지갑!$J$2:$J$1048576,0))),"")</f>
        <v>Coinone</v>
      </c>
      <c r="R1758" s="6" t="str">
        <f>IF(ISBLANK(N1758)=FALSE,IF(ISERROR(INDEX(지갑!$D$2:$D$1048576,MATCH($N1758&amp;O1758,지갑!$J$2:$J$1048576,0))) = TRUE, "", INDEX(지갑!$D$2:$D$1048576,MATCH($N1758&amp;O1758,지갑!$J$2:$J$1048576,0))),"")</f>
        <v>BBRICK</v>
      </c>
      <c r="S1758" s="6" t="s">
        <v>3541</v>
      </c>
      <c r="T1758" s="52">
        <v>44516.638194444444</v>
      </c>
      <c r="U1758" s="2" t="str">
        <f t="shared" si="126"/>
        <v>2021-11-16</v>
      </c>
    </row>
    <row r="1759" spans="1:21">
      <c r="A1759" s="5" t="s">
        <v>3</v>
      </c>
      <c r="B1759" s="5" t="s">
        <v>67</v>
      </c>
      <c r="C1759" s="5" t="s">
        <v>24</v>
      </c>
      <c r="D1759" s="2" t="str">
        <f>'(참고) Index'!$E$9</f>
        <v>Main</v>
      </c>
      <c r="E1759" s="5">
        <v>10012</v>
      </c>
      <c r="F1759" s="2" t="str">
        <f t="shared" si="127"/>
        <v>BTC</v>
      </c>
      <c r="G1759" s="2" t="str">
        <f>IF(INDEX(지갑!$H:$H,MATCH(A1759&amp;B1759&amp;C1759&amp;D1759&amp;E1759&amp;F1759&amp;H1759,지갑!$K:$K,0))=0, "",INDEX(지갑!$H:$H,MATCH(A1759&amp;B1759&amp;C1759&amp;D1759&amp;E1759&amp;F1759&amp;H1759,지갑!$K:$K,0)))</f>
        <v>19SK9LWSXLdmwPxvjPgvUrdaPhaPS6LaNu</v>
      </c>
      <c r="K1759" s="6" t="s">
        <v>9</v>
      </c>
      <c r="L1759" s="6" t="s">
        <v>9</v>
      </c>
      <c r="M1759" s="9">
        <v>0.80557230000000002</v>
      </c>
      <c r="N1759" s="6" t="s">
        <v>3149</v>
      </c>
      <c r="P1759" s="6" t="str">
        <f>IF(ISBLANK(N1759)=FALSE,IF(ISERROR(INDEX(지갑!$B$2:$B$1048576,MATCH($N1759&amp;O1759,지갑!$J$2:$J$1048576,0))) = TRUE, "", INDEX(지갑!$B$2:$B$1048576,MATCH($N1759&amp;O1759,지갑!$J$2:$J$1048576,0))),"")</f>
        <v>exchange</v>
      </c>
      <c r="Q1759" s="6" t="str">
        <f>IF(ISBLANK(N1759)=FALSE,IF(ISERROR(INDEX(지갑!$C$2:$C$1048576,MATCH($N1759&amp;O1759,지갑!$J$2:$J$1048576,0))) = TRUE, "", INDEX(지갑!$C$2:$C$1048576,MATCH($N1759&amp;O1759,지갑!$J$2:$J$1048576,0))),"")</f>
        <v>Coinone</v>
      </c>
      <c r="R1759" s="6" t="str">
        <f>IF(ISBLANK(N1759)=FALSE,IF(ISERROR(INDEX(지갑!$D$2:$D$1048576,MATCH($N1759&amp;O1759,지갑!$J$2:$J$1048576,0))) = TRUE, "", INDEX(지갑!$D$2:$D$1048576,MATCH($N1759&amp;O1759,지갑!$J$2:$J$1048576,0))),"")</f>
        <v>BBRICK</v>
      </c>
      <c r="S1759" s="6" t="s">
        <v>3542</v>
      </c>
      <c r="T1759" s="52">
        <v>44516.584027777775</v>
      </c>
      <c r="U1759" s="2" t="str">
        <f t="shared" si="126"/>
        <v>2021-11-16</v>
      </c>
    </row>
    <row r="1760" spans="1:21">
      <c r="A1760" s="5" t="s">
        <v>3</v>
      </c>
      <c r="B1760" s="5" t="s">
        <v>67</v>
      </c>
      <c r="C1760" s="5" t="s">
        <v>24</v>
      </c>
      <c r="D1760" s="2" t="str">
        <f>'(참고) Index'!$E$9</f>
        <v>Main</v>
      </c>
      <c r="E1760" s="5">
        <v>10012</v>
      </c>
      <c r="F1760" s="2" t="str">
        <f t="shared" si="127"/>
        <v>BCH</v>
      </c>
      <c r="G1760" s="2" t="e">
        <f>IF(INDEX(지갑!$H:$H,MATCH(A1760&amp;B1760&amp;C1760&amp;D1760&amp;E1760&amp;F1760&amp;H1760,지갑!$K:$K,0))=0, "",INDEX(지갑!$H:$H,MATCH(A1760&amp;B1760&amp;C1760&amp;D1760&amp;E1760&amp;F1760&amp;H1760,지갑!$K:$K,0)))</f>
        <v>#N/A</v>
      </c>
      <c r="K1760" s="6" t="s">
        <v>81</v>
      </c>
      <c r="L1760" s="6" t="s">
        <v>179</v>
      </c>
      <c r="M1760" s="9">
        <v>8839.3434300000008</v>
      </c>
      <c r="N1760" s="6" t="s">
        <v>199</v>
      </c>
      <c r="P1760" s="6" t="str">
        <f>IF(ISBLANK(N1760)=FALSE,IF(ISERROR(INDEX(지갑!$B$2:$B$1048576,MATCH($N1760&amp;O1760,지갑!$J$2:$J$1048576,0))) = TRUE, "", INDEX(지갑!$B$2:$B$1048576,MATCH($N1760&amp;O1760,지갑!$J$2:$J$1048576,0))),"")</f>
        <v>exchange</v>
      </c>
      <c r="Q1760" s="6" t="str">
        <f>IF(ISBLANK(N1760)=FALSE,IF(ISERROR(INDEX(지갑!$C$2:$C$1048576,MATCH($N1760&amp;O1760,지갑!$J$2:$J$1048576,0))) = TRUE, "", INDEX(지갑!$C$2:$C$1048576,MATCH($N1760&amp;O1760,지갑!$J$2:$J$1048576,0))),"")</f>
        <v>FTX</v>
      </c>
      <c r="R1760" s="6" t="str">
        <f>IF(ISBLANK(N1760)=FALSE,IF(ISERROR(INDEX(지갑!$D$2:$D$1048576,MATCH($N1760&amp;O1760,지갑!$J$2:$J$1048576,0))) = TRUE, "", INDEX(지갑!$D$2:$D$1048576,MATCH($N1760&amp;O1760,지갑!$J$2:$J$1048576,0))),"")</f>
        <v>Peertec</v>
      </c>
      <c r="S1760" s="6" t="s">
        <v>3543</v>
      </c>
      <c r="T1760" s="52">
        <v>44515.609722222223</v>
      </c>
      <c r="U1760" s="2" t="str">
        <f t="shared" si="126"/>
        <v>2021-11-15</v>
      </c>
    </row>
    <row r="1761" spans="1:21">
      <c r="A1761" s="5" t="s">
        <v>3</v>
      </c>
      <c r="B1761" s="5" t="s">
        <v>67</v>
      </c>
      <c r="C1761" s="5" t="s">
        <v>24</v>
      </c>
      <c r="D1761" s="2" t="str">
        <f>'(참고) Index'!$E$9</f>
        <v>Main</v>
      </c>
      <c r="E1761" s="5">
        <v>10012</v>
      </c>
      <c r="F1761" s="2" t="str">
        <f t="shared" si="127"/>
        <v>BTC</v>
      </c>
      <c r="G1761" s="2" t="str">
        <f>IF(INDEX(지갑!$H:$H,MATCH(A1761&amp;B1761&amp;C1761&amp;D1761&amp;E1761&amp;F1761&amp;H1761,지갑!$K:$K,0))=0, "",INDEX(지갑!$H:$H,MATCH(A1761&amp;B1761&amp;C1761&amp;D1761&amp;E1761&amp;F1761&amp;H1761,지갑!$K:$K,0)))</f>
        <v>19SK9LWSXLdmwPxvjPgvUrdaPhaPS6LaNu</v>
      </c>
      <c r="K1761" s="6" t="s">
        <v>9</v>
      </c>
      <c r="L1761" s="6" t="s">
        <v>9</v>
      </c>
      <c r="M1761" s="9">
        <v>0.80281630999999998</v>
      </c>
      <c r="N1761" s="6" t="s">
        <v>3149</v>
      </c>
      <c r="P1761" s="6" t="str">
        <f>IF(ISBLANK(N1761)=FALSE,IF(ISERROR(INDEX(지갑!$B$2:$B$1048576,MATCH($N1761&amp;O1761,지갑!$J$2:$J$1048576,0))) = TRUE, "", INDEX(지갑!$B$2:$B$1048576,MATCH($N1761&amp;O1761,지갑!$J$2:$J$1048576,0))),"")</f>
        <v>exchange</v>
      </c>
      <c r="Q1761" s="6" t="str">
        <f>IF(ISBLANK(N1761)=FALSE,IF(ISERROR(INDEX(지갑!$C$2:$C$1048576,MATCH($N1761&amp;O1761,지갑!$J$2:$J$1048576,0))) = TRUE, "", INDEX(지갑!$C$2:$C$1048576,MATCH($N1761&amp;O1761,지갑!$J$2:$J$1048576,0))),"")</f>
        <v>Coinone</v>
      </c>
      <c r="R1761" s="6" t="str">
        <f>IF(ISBLANK(N1761)=FALSE,IF(ISERROR(INDEX(지갑!$D$2:$D$1048576,MATCH($N1761&amp;O1761,지갑!$J$2:$J$1048576,0))) = TRUE, "", INDEX(지갑!$D$2:$D$1048576,MATCH($N1761&amp;O1761,지갑!$J$2:$J$1048576,0))),"")</f>
        <v>BBRICK</v>
      </c>
      <c r="S1761" s="6" t="s">
        <v>3544</v>
      </c>
      <c r="T1761" s="52">
        <v>44513.486111111109</v>
      </c>
      <c r="U1761" s="2" t="str">
        <f t="shared" si="126"/>
        <v>2021-11-13</v>
      </c>
    </row>
    <row r="1762" spans="1:21">
      <c r="A1762" s="5" t="s">
        <v>3</v>
      </c>
      <c r="B1762" s="5" t="s">
        <v>67</v>
      </c>
      <c r="C1762" s="5" t="s">
        <v>24</v>
      </c>
      <c r="D1762" s="2" t="str">
        <f>'(참고) Index'!$E$9</f>
        <v>Main</v>
      </c>
      <c r="E1762" s="5">
        <v>10012</v>
      </c>
      <c r="F1762" s="2" t="str">
        <f t="shared" si="127"/>
        <v>BCH</v>
      </c>
      <c r="G1762" s="2" t="e">
        <f>IF(INDEX(지갑!$H:$H,MATCH(A1762&amp;B1762&amp;C1762&amp;D1762&amp;E1762&amp;F1762&amp;H1762,지갑!$K:$K,0))=0, "",INDEX(지갑!$H:$H,MATCH(A1762&amp;B1762&amp;C1762&amp;D1762&amp;E1762&amp;F1762&amp;H1762,지갑!$K:$K,0)))</f>
        <v>#N/A</v>
      </c>
      <c r="K1762" s="6" t="s">
        <v>81</v>
      </c>
      <c r="L1762" s="6" t="s">
        <v>81</v>
      </c>
      <c r="M1762" s="9">
        <v>48.8021855</v>
      </c>
      <c r="N1762" s="6" t="s">
        <v>3137</v>
      </c>
      <c r="P1762" s="6" t="str">
        <f>IF(ISBLANK(N1762)=FALSE,IF(ISERROR(INDEX(지갑!$B$2:$B$1048576,MATCH($N1762&amp;O1762,지갑!$J$2:$J$1048576,0))) = TRUE, "", INDEX(지갑!$B$2:$B$1048576,MATCH($N1762&amp;O1762,지갑!$J$2:$J$1048576,0))),"")</f>
        <v>exchange</v>
      </c>
      <c r="Q1762" s="6" t="str">
        <f>IF(ISBLANK(N1762)=FALSE,IF(ISERROR(INDEX(지갑!$C$2:$C$1048576,MATCH($N1762&amp;O1762,지갑!$J$2:$J$1048576,0))) = TRUE, "", INDEX(지갑!$C$2:$C$1048576,MATCH($N1762&amp;O1762,지갑!$J$2:$J$1048576,0))),"")</f>
        <v>Gopax</v>
      </c>
      <c r="R1762" s="6" t="str">
        <f>IF(ISBLANK(N1762)=FALSE,IF(ISERROR(INDEX(지갑!$D$2:$D$1048576,MATCH($N1762&amp;O1762,지갑!$J$2:$J$1048576,0))) = TRUE, "", INDEX(지갑!$D$2:$D$1048576,MATCH($N1762&amp;O1762,지갑!$J$2:$J$1048576,0))),"")</f>
        <v>Gopax</v>
      </c>
      <c r="S1762" s="6" t="s">
        <v>3545</v>
      </c>
      <c r="T1762" s="52">
        <v>44511.638888888891</v>
      </c>
      <c r="U1762" s="2" t="str">
        <f t="shared" si="126"/>
        <v>2021-11-11</v>
      </c>
    </row>
    <row r="1763" spans="1:21">
      <c r="A1763" s="5" t="s">
        <v>3</v>
      </c>
      <c r="B1763" s="5" t="s">
        <v>67</v>
      </c>
      <c r="C1763" s="5" t="s">
        <v>24</v>
      </c>
      <c r="D1763" s="2" t="str">
        <f>'(참고) Index'!$E$9</f>
        <v>Main</v>
      </c>
      <c r="E1763" s="5">
        <v>10012</v>
      </c>
      <c r="F1763" s="2" t="str">
        <f t="shared" si="127"/>
        <v>BCH</v>
      </c>
      <c r="G1763" s="2" t="e">
        <f>IF(INDEX(지갑!$H:$H,MATCH(A1763&amp;B1763&amp;C1763&amp;D1763&amp;E1763&amp;F1763&amp;H1763,지갑!$K:$K,0))=0, "",INDEX(지갑!$H:$H,MATCH(A1763&amp;B1763&amp;C1763&amp;D1763&amp;E1763&amp;F1763&amp;H1763,지갑!$K:$K,0)))</f>
        <v>#N/A</v>
      </c>
      <c r="K1763" s="6" t="s">
        <v>81</v>
      </c>
      <c r="L1763" s="6" t="s">
        <v>81</v>
      </c>
      <c r="M1763" s="9">
        <v>5746.0637800000004</v>
      </c>
      <c r="N1763" s="6" t="s">
        <v>3137</v>
      </c>
      <c r="P1763" s="6" t="str">
        <f>IF(ISBLANK(N1763)=FALSE,IF(ISERROR(INDEX(지갑!$B$2:$B$1048576,MATCH($N1763&amp;O1763,지갑!$J$2:$J$1048576,0))) = TRUE, "", INDEX(지갑!$B$2:$B$1048576,MATCH($N1763&amp;O1763,지갑!$J$2:$J$1048576,0))),"")</f>
        <v>exchange</v>
      </c>
      <c r="Q1763" s="6" t="str">
        <f>IF(ISBLANK(N1763)=FALSE,IF(ISERROR(INDEX(지갑!$C$2:$C$1048576,MATCH($N1763&amp;O1763,지갑!$J$2:$J$1048576,0))) = TRUE, "", INDEX(지갑!$C$2:$C$1048576,MATCH($N1763&amp;O1763,지갑!$J$2:$J$1048576,0))),"")</f>
        <v>Gopax</v>
      </c>
      <c r="R1763" s="6" t="str">
        <f>IF(ISBLANK(N1763)=FALSE,IF(ISERROR(INDEX(지갑!$D$2:$D$1048576,MATCH($N1763&amp;O1763,지갑!$J$2:$J$1048576,0))) = TRUE, "", INDEX(지갑!$D$2:$D$1048576,MATCH($N1763&amp;O1763,지갑!$J$2:$J$1048576,0))),"")</f>
        <v>Gopax</v>
      </c>
      <c r="S1763" s="6" t="s">
        <v>3546</v>
      </c>
      <c r="T1763" s="52">
        <v>44511.45208333333</v>
      </c>
      <c r="U1763" s="2" t="str">
        <f t="shared" si="126"/>
        <v>2021-11-11</v>
      </c>
    </row>
    <row r="1764" spans="1:21">
      <c r="A1764" s="5" t="s">
        <v>3</v>
      </c>
      <c r="B1764" s="5" t="s">
        <v>67</v>
      </c>
      <c r="C1764" s="5" t="s">
        <v>24</v>
      </c>
      <c r="D1764" s="2" t="str">
        <f>'(참고) Index'!$E$9</f>
        <v>Main</v>
      </c>
      <c r="E1764" s="5">
        <v>10012</v>
      </c>
      <c r="F1764" s="2" t="str">
        <f t="shared" si="127"/>
        <v>XRP</v>
      </c>
      <c r="G1764" s="2" t="str">
        <f>IF(INDEX(지갑!$H:$H,MATCH(A1764&amp;B1764&amp;C1764&amp;D1764&amp;E1764&amp;F1764&amp;H1764,지갑!$K:$K,0))=0, "",INDEX(지갑!$H:$H,MATCH(A1764&amp;B1764&amp;C1764&amp;D1764&amp;E1764&amp;F1764&amp;H1764,지갑!$K:$K,0)))</f>
        <v>rEb8TK3gBgk5auZkwc6sHnwrGVJH8DuaLh</v>
      </c>
      <c r="H1764" s="5">
        <v>105711647</v>
      </c>
      <c r="K1764" s="6" t="s">
        <v>10</v>
      </c>
      <c r="L1764" s="6" t="s">
        <v>10</v>
      </c>
      <c r="M1764" s="9">
        <v>13226851.6</v>
      </c>
      <c r="N1764" s="6" t="s">
        <v>384</v>
      </c>
      <c r="O1764" s="6">
        <v>1425276567</v>
      </c>
      <c r="P1764" s="6" t="str">
        <f>IF(ISBLANK(N1764)=FALSE,IF(ISERROR(INDEX(지갑!$B$2:$B$1048576,MATCH($N1764&amp;O1764,지갑!$J$2:$J$1048576,0))) = TRUE, "", INDEX(지갑!$B$2:$B$1048576,MATCH($N1764&amp;O1764,지갑!$J$2:$J$1048576,0))),"")</f>
        <v>exchange</v>
      </c>
      <c r="Q1764" s="6" t="str">
        <f>IF(ISBLANK(N1764)=FALSE,IF(ISERROR(INDEX(지갑!$C$2:$C$1048576,MATCH($N1764&amp;O1764,지갑!$J$2:$J$1048576,0))) = TRUE, "", INDEX(지갑!$C$2:$C$1048576,MATCH($N1764&amp;O1764,지갑!$J$2:$J$1048576,0))),"")</f>
        <v>Gopax</v>
      </c>
      <c r="R1764" s="6" t="str">
        <f>IF(ISBLANK(N1764)=FALSE,IF(ISERROR(INDEX(지갑!$D$2:$D$1048576,MATCH($N1764&amp;O1764,지갑!$J$2:$J$1048576,0))) = TRUE, "", INDEX(지갑!$D$2:$D$1048576,MATCH($N1764&amp;O1764,지갑!$J$2:$J$1048576,0))),"")</f>
        <v>Gopax</v>
      </c>
      <c r="S1764" s="6" t="s">
        <v>3547</v>
      </c>
      <c r="T1764" s="52">
        <v>44511.450694444444</v>
      </c>
      <c r="U1764" s="2" t="str">
        <f t="shared" si="126"/>
        <v>2021-11-11</v>
      </c>
    </row>
    <row r="1765" spans="1:21">
      <c r="A1765" s="5" t="s">
        <v>3</v>
      </c>
      <c r="B1765" s="5" t="s">
        <v>67</v>
      </c>
      <c r="C1765" s="5" t="s">
        <v>24</v>
      </c>
      <c r="D1765" s="2" t="str">
        <f>'(참고) Index'!$E$9</f>
        <v>Main</v>
      </c>
      <c r="E1765" s="5">
        <v>10012</v>
      </c>
      <c r="F1765" s="2" t="str">
        <f t="shared" si="127"/>
        <v>USDC</v>
      </c>
      <c r="G1765" s="2" t="str">
        <f>IF(INDEX(지갑!$H:$H,MATCH(A1765&amp;B1765&amp;C1765&amp;D1765&amp;E1765&amp;F1765&amp;H1765,지갑!$K:$K,0))=0, "",INDEX(지갑!$H:$H,MATCH(A1765&amp;B1765&amp;C1765&amp;D1765&amp;E1765&amp;F1765&amp;H1765,지갑!$K:$K,0)))</f>
        <v/>
      </c>
      <c r="K1765" s="6" t="s">
        <v>12</v>
      </c>
      <c r="L1765" s="6" t="s">
        <v>401</v>
      </c>
      <c r="M1765" s="9">
        <v>1999998.85</v>
      </c>
      <c r="N1765" s="6" t="s">
        <v>2142</v>
      </c>
      <c r="P1765" s="6" t="str">
        <f>IF(ISBLANK(N1765)=FALSE,IF(ISERROR(INDEX(지갑!$B$2:$B$1048576,MATCH($N1765&amp;O1765,지갑!$J$2:$J$1048576,0))) = TRUE, "", INDEX(지갑!$B$2:$B$1048576,MATCH($N1765&amp;O1765,지갑!$J$2:$J$1048576,0))),"")</f>
        <v>exchange</v>
      </c>
      <c r="Q1765" s="6" t="str">
        <f>IF(ISBLANK(N1765)=FALSE,IF(ISERROR(INDEX(지갑!$C$2:$C$1048576,MATCH($N1765&amp;O1765,지갑!$J$2:$J$1048576,0))) = TRUE, "", INDEX(지갑!$C$2:$C$1048576,MATCH($N1765&amp;O1765,지갑!$J$2:$J$1048576,0))),"")</f>
        <v>FTX</v>
      </c>
      <c r="R1765" s="6" t="str">
        <f>IF(ISBLANK(N1765)=FALSE,IF(ISERROR(INDEX(지갑!$D$2:$D$1048576,MATCH($N1765&amp;O1765,지갑!$J$2:$J$1048576,0))) = TRUE, "", INDEX(지갑!$D$2:$D$1048576,MATCH($N1765&amp;O1765,지갑!$J$2:$J$1048576,0))),"")</f>
        <v>BBRICK</v>
      </c>
      <c r="S1765" s="6" t="s">
        <v>2110</v>
      </c>
      <c r="T1765" s="52">
        <v>44510.748611111114</v>
      </c>
      <c r="U1765" s="2" t="str">
        <f t="shared" si="126"/>
        <v>2021-11-10</v>
      </c>
    </row>
    <row r="1766" spans="1:21">
      <c r="A1766" s="5" t="s">
        <v>3</v>
      </c>
      <c r="B1766" s="5" t="s">
        <v>67</v>
      </c>
      <c r="C1766" s="5" t="s">
        <v>24</v>
      </c>
      <c r="D1766" s="2" t="str">
        <f>'(참고) Index'!$E$9</f>
        <v>Main</v>
      </c>
      <c r="E1766" s="5">
        <v>10012</v>
      </c>
      <c r="F1766" s="2" t="str">
        <f t="shared" si="127"/>
        <v>BTC</v>
      </c>
      <c r="G1766" s="2" t="str">
        <f>IF(INDEX(지갑!$H:$H,MATCH(A1766&amp;B1766&amp;C1766&amp;D1766&amp;E1766&amp;F1766&amp;H1766,지갑!$K:$K,0))=0, "",INDEX(지갑!$H:$H,MATCH(A1766&amp;B1766&amp;C1766&amp;D1766&amp;E1766&amp;F1766&amp;H1766,지갑!$K:$K,0)))</f>
        <v>19SK9LWSXLdmwPxvjPgvUrdaPhaPS6LaNu</v>
      </c>
      <c r="K1766" s="6" t="s">
        <v>9</v>
      </c>
      <c r="L1766" s="6" t="s">
        <v>9</v>
      </c>
      <c r="M1766" s="9">
        <v>100</v>
      </c>
      <c r="N1766" s="6" t="s">
        <v>3150</v>
      </c>
      <c r="P1766" s="6" t="str">
        <f>IF(ISBLANK(N1766)=FALSE,IF(ISERROR(INDEX(지갑!$B$2:$B$1048576,MATCH($N1766&amp;O1766,지갑!$J$2:$J$1048576,0))) = TRUE, "", INDEX(지갑!$B$2:$B$1048576,MATCH($N1766&amp;O1766,지갑!$J$2:$J$1048576,0))),"")</f>
        <v/>
      </c>
      <c r="Q1766" s="6" t="str">
        <f>IF(ISBLANK(N1766)=FALSE,IF(ISERROR(INDEX(지갑!$C$2:$C$1048576,MATCH($N1766&amp;O1766,지갑!$J$2:$J$1048576,0))) = TRUE, "", INDEX(지갑!$C$2:$C$1048576,MATCH($N1766&amp;O1766,지갑!$J$2:$J$1048576,0))),"")</f>
        <v/>
      </c>
      <c r="R1766" s="6" t="str">
        <f>IF(ISBLANK(N1766)=FALSE,IF(ISERROR(INDEX(지갑!$D$2:$D$1048576,MATCH($N1766&amp;O1766,지갑!$J$2:$J$1048576,0))) = TRUE, "", INDEX(지갑!$D$2:$D$1048576,MATCH($N1766&amp;O1766,지갑!$J$2:$J$1048576,0))),"")</f>
        <v/>
      </c>
      <c r="S1766" s="6" t="s">
        <v>3548</v>
      </c>
      <c r="T1766" s="52">
        <v>44510.684027777781</v>
      </c>
      <c r="U1766" s="2" t="str">
        <f t="shared" si="126"/>
        <v>2021-11-10</v>
      </c>
    </row>
    <row r="1767" spans="1:21">
      <c r="A1767" s="5" t="s">
        <v>3</v>
      </c>
      <c r="B1767" s="5" t="s">
        <v>67</v>
      </c>
      <c r="C1767" s="5" t="s">
        <v>24</v>
      </c>
      <c r="D1767" s="2" t="str">
        <f>'(참고) Index'!$E$9</f>
        <v>Main</v>
      </c>
      <c r="E1767" s="5">
        <v>10012</v>
      </c>
      <c r="F1767" s="2" t="str">
        <f t="shared" si="127"/>
        <v>USDT</v>
      </c>
      <c r="G1767" s="2" t="str">
        <f>IF(INDEX(지갑!$H:$H,MATCH(A1767&amp;B1767&amp;C1767&amp;D1767&amp;E1767&amp;F1767&amp;H1767,지갑!$K:$K,0))=0, "",INDEX(지갑!$H:$H,MATCH(A1767&amp;B1767&amp;C1767&amp;D1767&amp;E1767&amp;F1767&amp;H1767,지갑!$K:$K,0)))</f>
        <v/>
      </c>
      <c r="K1767" s="6" t="s">
        <v>13</v>
      </c>
      <c r="L1767" s="6" t="s">
        <v>179</v>
      </c>
      <c r="M1767" s="9">
        <v>729620.50899999996</v>
      </c>
      <c r="N1767" s="6" t="s">
        <v>199</v>
      </c>
      <c r="P1767" s="6" t="str">
        <f>IF(ISBLANK(N1767)=FALSE,IF(ISERROR(INDEX(지갑!$B$2:$B$1048576,MATCH($N1767&amp;O1767,지갑!$J$2:$J$1048576,0))) = TRUE, "", INDEX(지갑!$B$2:$B$1048576,MATCH($N1767&amp;O1767,지갑!$J$2:$J$1048576,0))),"")</f>
        <v>exchange</v>
      </c>
      <c r="Q1767" s="6" t="str">
        <f>IF(ISBLANK(N1767)=FALSE,IF(ISERROR(INDEX(지갑!$C$2:$C$1048576,MATCH($N1767&amp;O1767,지갑!$J$2:$J$1048576,0))) = TRUE, "", INDEX(지갑!$C$2:$C$1048576,MATCH($N1767&amp;O1767,지갑!$J$2:$J$1048576,0))),"")</f>
        <v>FTX</v>
      </c>
      <c r="R1767" s="6" t="str">
        <f>IF(ISBLANK(N1767)=FALSE,IF(ISERROR(INDEX(지갑!$D$2:$D$1048576,MATCH($N1767&amp;O1767,지갑!$J$2:$J$1048576,0))) = TRUE, "", INDEX(지갑!$D$2:$D$1048576,MATCH($N1767&amp;O1767,지갑!$J$2:$J$1048576,0))),"")</f>
        <v>Peertec</v>
      </c>
      <c r="S1767" s="6" t="s">
        <v>3549</v>
      </c>
      <c r="T1767" s="52">
        <v>44510.661805555559</v>
      </c>
      <c r="U1767" s="2" t="str">
        <f t="shared" si="126"/>
        <v>2021-11-10</v>
      </c>
    </row>
    <row r="1768" spans="1:21">
      <c r="A1768" s="5" t="s">
        <v>3</v>
      </c>
      <c r="B1768" s="5" t="s">
        <v>67</v>
      </c>
      <c r="C1768" s="5" t="s">
        <v>24</v>
      </c>
      <c r="D1768" s="2" t="str">
        <f>'(참고) Index'!$E$9</f>
        <v>Main</v>
      </c>
      <c r="E1768" s="5">
        <v>10012</v>
      </c>
      <c r="F1768" s="2" t="str">
        <f t="shared" si="127"/>
        <v>USDT</v>
      </c>
      <c r="G1768" s="2" t="str">
        <f>IF(INDEX(지갑!$H:$H,MATCH(A1768&amp;B1768&amp;C1768&amp;D1768&amp;E1768&amp;F1768&amp;H1768,지갑!$K:$K,0))=0, "",INDEX(지갑!$H:$H,MATCH(A1768&amp;B1768&amp;C1768&amp;D1768&amp;E1768&amp;F1768&amp;H1768,지갑!$K:$K,0)))</f>
        <v/>
      </c>
      <c r="K1768" s="6" t="s">
        <v>13</v>
      </c>
      <c r="L1768" s="6" t="s">
        <v>179</v>
      </c>
      <c r="M1768" s="9">
        <v>2029839.64</v>
      </c>
      <c r="N1768" s="6" t="s">
        <v>199</v>
      </c>
      <c r="P1768" s="6" t="str">
        <f>IF(ISBLANK(N1768)=FALSE,IF(ISERROR(INDEX(지갑!$B$2:$B$1048576,MATCH($N1768&amp;O1768,지갑!$J$2:$J$1048576,0))) = TRUE, "", INDEX(지갑!$B$2:$B$1048576,MATCH($N1768&amp;O1768,지갑!$J$2:$J$1048576,0))),"")</f>
        <v>exchange</v>
      </c>
      <c r="Q1768" s="6" t="str">
        <f>IF(ISBLANK(N1768)=FALSE,IF(ISERROR(INDEX(지갑!$C$2:$C$1048576,MATCH($N1768&amp;O1768,지갑!$J$2:$J$1048576,0))) = TRUE, "", INDEX(지갑!$C$2:$C$1048576,MATCH($N1768&amp;O1768,지갑!$J$2:$J$1048576,0))),"")</f>
        <v>FTX</v>
      </c>
      <c r="R1768" s="6" t="str">
        <f>IF(ISBLANK(N1768)=FALSE,IF(ISERROR(INDEX(지갑!$D$2:$D$1048576,MATCH($N1768&amp;O1768,지갑!$J$2:$J$1048576,0))) = TRUE, "", INDEX(지갑!$D$2:$D$1048576,MATCH($N1768&amp;O1768,지갑!$J$2:$J$1048576,0))),"")</f>
        <v>Peertec</v>
      </c>
      <c r="S1768" s="6" t="s">
        <v>3550</v>
      </c>
      <c r="T1768" s="52">
        <v>44510.638194444444</v>
      </c>
      <c r="U1768" s="2" t="str">
        <f t="shared" si="126"/>
        <v>2021-11-10</v>
      </c>
    </row>
    <row r="1769" spans="1:21">
      <c r="A1769" s="5" t="s">
        <v>3</v>
      </c>
      <c r="B1769" s="5" t="s">
        <v>67</v>
      </c>
      <c r="C1769" s="5" t="s">
        <v>24</v>
      </c>
      <c r="D1769" s="2" t="str">
        <f>'(참고) Index'!$E$9</f>
        <v>Main</v>
      </c>
      <c r="E1769" s="5">
        <v>10012</v>
      </c>
      <c r="F1769" s="2" t="str">
        <f t="shared" si="127"/>
        <v>ETH</v>
      </c>
      <c r="G1769" s="2" t="str">
        <f>IF(INDEX(지갑!$H:$H,MATCH(A1769&amp;B1769&amp;C1769&amp;D1769&amp;E1769&amp;F1769&amp;H1769,지갑!$K:$K,0))=0, "",INDEX(지갑!$H:$H,MATCH(A1769&amp;B1769&amp;C1769&amp;D1769&amp;E1769&amp;F1769&amp;H1769,지갑!$K:$K,0)))</f>
        <v>0x5d6fcf22aa4e4ff8da0abe329392e7c5306d22f3</v>
      </c>
      <c r="K1769" s="6" t="s">
        <v>11</v>
      </c>
      <c r="L1769" s="6" t="s">
        <v>179</v>
      </c>
      <c r="M1769" s="9">
        <v>1132.9999299999999</v>
      </c>
      <c r="N1769" s="6" t="s">
        <v>199</v>
      </c>
      <c r="P1769" s="6" t="str">
        <f>IF(ISBLANK(N1769)=FALSE,IF(ISERROR(INDEX(지갑!$B$2:$B$1048576,MATCH($N1769&amp;O1769,지갑!$J$2:$J$1048576,0))) = TRUE, "", INDEX(지갑!$B$2:$B$1048576,MATCH($N1769&amp;O1769,지갑!$J$2:$J$1048576,0))),"")</f>
        <v>exchange</v>
      </c>
      <c r="Q1769" s="6" t="str">
        <f>IF(ISBLANK(N1769)=FALSE,IF(ISERROR(INDEX(지갑!$C$2:$C$1048576,MATCH($N1769&amp;O1769,지갑!$J$2:$J$1048576,0))) = TRUE, "", INDEX(지갑!$C$2:$C$1048576,MATCH($N1769&amp;O1769,지갑!$J$2:$J$1048576,0))),"")</f>
        <v>FTX</v>
      </c>
      <c r="R1769" s="6" t="str">
        <f>IF(ISBLANK(N1769)=FALSE,IF(ISERROR(INDEX(지갑!$D$2:$D$1048576,MATCH($N1769&amp;O1769,지갑!$J$2:$J$1048576,0))) = TRUE, "", INDEX(지갑!$D$2:$D$1048576,MATCH($N1769&amp;O1769,지갑!$J$2:$J$1048576,0))),"")</f>
        <v>Peertec</v>
      </c>
      <c r="S1769" s="6" t="s">
        <v>3551</v>
      </c>
      <c r="T1769" s="52">
        <v>44510.611805555556</v>
      </c>
      <c r="U1769" s="2" t="str">
        <f t="shared" si="126"/>
        <v>2021-11-10</v>
      </c>
    </row>
    <row r="1770" spans="1:21">
      <c r="A1770" s="5" t="s">
        <v>3</v>
      </c>
      <c r="B1770" s="5" t="s">
        <v>67</v>
      </c>
      <c r="C1770" s="5" t="s">
        <v>24</v>
      </c>
      <c r="D1770" s="2" t="str">
        <f>'(참고) Index'!$E$9</f>
        <v>Main</v>
      </c>
      <c r="E1770" s="5">
        <v>10012</v>
      </c>
      <c r="F1770" s="2" t="str">
        <f t="shared" si="127"/>
        <v>XRP</v>
      </c>
      <c r="G1770" s="2" t="str">
        <f>IF(INDEX(지갑!$H:$H,MATCH(A1770&amp;B1770&amp;C1770&amp;D1770&amp;E1770&amp;F1770&amp;H1770,지갑!$K:$K,0))=0, "",INDEX(지갑!$H:$H,MATCH(A1770&amp;B1770&amp;C1770&amp;D1770&amp;E1770&amp;F1770&amp;H1770,지갑!$K:$K,0)))</f>
        <v>rEb8TK3gBgk5auZkwc6sHnwrGVJH8DuaLh</v>
      </c>
      <c r="H1770" s="5">
        <v>105711647</v>
      </c>
      <c r="K1770" s="6" t="s">
        <v>10</v>
      </c>
      <c r="L1770" s="6" t="s">
        <v>10</v>
      </c>
      <c r="M1770" s="9">
        <v>10000000</v>
      </c>
      <c r="N1770" s="6" t="s">
        <v>384</v>
      </c>
      <c r="O1770" s="6">
        <v>1425276567</v>
      </c>
      <c r="P1770" s="6" t="str">
        <f>IF(ISBLANK(N1770)=FALSE,IF(ISERROR(INDEX(지갑!$B$2:$B$1048576,MATCH($N1770&amp;O1770,지갑!$J$2:$J$1048576,0))) = TRUE, "", INDEX(지갑!$B$2:$B$1048576,MATCH($N1770&amp;O1770,지갑!$J$2:$J$1048576,0))),"")</f>
        <v>exchange</v>
      </c>
      <c r="Q1770" s="6" t="str">
        <f>IF(ISBLANK(N1770)=FALSE,IF(ISERROR(INDEX(지갑!$C$2:$C$1048576,MATCH($N1770&amp;O1770,지갑!$J$2:$J$1048576,0))) = TRUE, "", INDEX(지갑!$C$2:$C$1048576,MATCH($N1770&amp;O1770,지갑!$J$2:$J$1048576,0))),"")</f>
        <v>Gopax</v>
      </c>
      <c r="R1770" s="6" t="str">
        <f>IF(ISBLANK(N1770)=FALSE,IF(ISERROR(INDEX(지갑!$D$2:$D$1048576,MATCH($N1770&amp;O1770,지갑!$J$2:$J$1048576,0))) = TRUE, "", INDEX(지갑!$D$2:$D$1048576,MATCH($N1770&amp;O1770,지갑!$J$2:$J$1048576,0))),"")</f>
        <v>Gopax</v>
      </c>
      <c r="S1770" s="6" t="s">
        <v>3552</v>
      </c>
      <c r="T1770" s="52">
        <v>44510.61041666667</v>
      </c>
      <c r="U1770" s="2" t="str">
        <f t="shared" si="126"/>
        <v>2021-11-10</v>
      </c>
    </row>
    <row r="1771" spans="1:21">
      <c r="A1771" s="5" t="s">
        <v>3</v>
      </c>
      <c r="B1771" s="5" t="s">
        <v>67</v>
      </c>
      <c r="C1771" s="5" t="s">
        <v>24</v>
      </c>
      <c r="D1771" s="2" t="str">
        <f>'(참고) Index'!$E$9</f>
        <v>Main</v>
      </c>
      <c r="E1771" s="5">
        <v>10012</v>
      </c>
      <c r="F1771" s="2" t="str">
        <f t="shared" si="127"/>
        <v>XRP</v>
      </c>
      <c r="G1771" s="2" t="str">
        <f>IF(INDEX(지갑!$H:$H,MATCH(A1771&amp;B1771&amp;C1771&amp;D1771&amp;E1771&amp;F1771&amp;H1771,지갑!$K:$K,0))=0, "",INDEX(지갑!$H:$H,MATCH(A1771&amp;B1771&amp;C1771&amp;D1771&amp;E1771&amp;F1771&amp;H1771,지갑!$K:$K,0)))</f>
        <v>rEb8TK3gBgk5auZkwc6sHnwrGVJH8DuaLh</v>
      </c>
      <c r="H1771" s="5">
        <v>105711647</v>
      </c>
      <c r="K1771" s="6" t="s">
        <v>10</v>
      </c>
      <c r="L1771" s="6" t="s">
        <v>10</v>
      </c>
      <c r="M1771" s="9">
        <v>10000000</v>
      </c>
      <c r="N1771" s="6" t="s">
        <v>384</v>
      </c>
      <c r="O1771" s="6">
        <v>1425276567</v>
      </c>
      <c r="P1771" s="6" t="str">
        <f>IF(ISBLANK(N1771)=FALSE,IF(ISERROR(INDEX(지갑!$B$2:$B$1048576,MATCH($N1771&amp;O1771,지갑!$J$2:$J$1048576,0))) = TRUE, "", INDEX(지갑!$B$2:$B$1048576,MATCH($N1771&amp;O1771,지갑!$J$2:$J$1048576,0))),"")</f>
        <v>exchange</v>
      </c>
      <c r="Q1771" s="6" t="str">
        <f>IF(ISBLANK(N1771)=FALSE,IF(ISERROR(INDEX(지갑!$C$2:$C$1048576,MATCH($N1771&amp;O1771,지갑!$J$2:$J$1048576,0))) = TRUE, "", INDEX(지갑!$C$2:$C$1048576,MATCH($N1771&amp;O1771,지갑!$J$2:$J$1048576,0))),"")</f>
        <v>Gopax</v>
      </c>
      <c r="R1771" s="6" t="str">
        <f>IF(ISBLANK(N1771)=FALSE,IF(ISERROR(INDEX(지갑!$D$2:$D$1048576,MATCH($N1771&amp;O1771,지갑!$J$2:$J$1048576,0))) = TRUE, "", INDEX(지갑!$D$2:$D$1048576,MATCH($N1771&amp;O1771,지갑!$J$2:$J$1048576,0))),"")</f>
        <v>Gopax</v>
      </c>
      <c r="S1771" s="6" t="s">
        <v>3553</v>
      </c>
      <c r="T1771" s="52">
        <v>44510.515972222223</v>
      </c>
      <c r="U1771" s="2" t="str">
        <f t="shared" si="126"/>
        <v>2021-11-10</v>
      </c>
    </row>
    <row r="1772" spans="1:21">
      <c r="A1772" s="5" t="s">
        <v>3</v>
      </c>
      <c r="B1772" s="5" t="s">
        <v>67</v>
      </c>
      <c r="C1772" s="5" t="s">
        <v>24</v>
      </c>
      <c r="D1772" s="2" t="str">
        <f>'(참고) Index'!$E$9</f>
        <v>Main</v>
      </c>
      <c r="E1772" s="5">
        <v>10012</v>
      </c>
      <c r="F1772" s="2" t="str">
        <f t="shared" si="127"/>
        <v>DAI</v>
      </c>
      <c r="G1772" s="2" t="e">
        <f>IF(INDEX(지갑!$H:$H,MATCH(A1772&amp;B1772&amp;C1772&amp;D1772&amp;E1772&amp;F1772&amp;H1772,지갑!$K:$K,0))=0, "",INDEX(지갑!$H:$H,MATCH(A1772&amp;B1772&amp;C1772&amp;D1772&amp;E1772&amp;F1772&amp;H1772,지갑!$K:$K,0)))</f>
        <v>#N/A</v>
      </c>
      <c r="K1772" s="6" t="s">
        <v>379</v>
      </c>
      <c r="L1772" s="6" t="s">
        <v>179</v>
      </c>
      <c r="M1772" s="9">
        <v>688484.2</v>
      </c>
      <c r="N1772" s="6" t="s">
        <v>199</v>
      </c>
      <c r="P1772" s="6" t="str">
        <f>IF(ISBLANK(N1772)=FALSE,IF(ISERROR(INDEX(지갑!$B$2:$B$1048576,MATCH($N1772&amp;O1772,지갑!$J$2:$J$1048576,0))) = TRUE, "", INDEX(지갑!$B$2:$B$1048576,MATCH($N1772&amp;O1772,지갑!$J$2:$J$1048576,0))),"")</f>
        <v>exchange</v>
      </c>
      <c r="Q1772" s="6" t="str">
        <f>IF(ISBLANK(N1772)=FALSE,IF(ISERROR(INDEX(지갑!$C$2:$C$1048576,MATCH($N1772&amp;O1772,지갑!$J$2:$J$1048576,0))) = TRUE, "", INDEX(지갑!$C$2:$C$1048576,MATCH($N1772&amp;O1772,지갑!$J$2:$J$1048576,0))),"")</f>
        <v>FTX</v>
      </c>
      <c r="R1772" s="6" t="str">
        <f>IF(ISBLANK(N1772)=FALSE,IF(ISERROR(INDEX(지갑!$D$2:$D$1048576,MATCH($N1772&amp;O1772,지갑!$J$2:$J$1048576,0))) = TRUE, "", INDEX(지갑!$D$2:$D$1048576,MATCH($N1772&amp;O1772,지갑!$J$2:$J$1048576,0))),"")</f>
        <v>Peertec</v>
      </c>
      <c r="S1772" s="6" t="s">
        <v>3554</v>
      </c>
      <c r="T1772" s="52">
        <v>44509.611805555556</v>
      </c>
      <c r="U1772" s="2" t="str">
        <f t="shared" si="126"/>
        <v>2021-11-09</v>
      </c>
    </row>
    <row r="1773" spans="1:21">
      <c r="A1773" s="5" t="s">
        <v>3</v>
      </c>
      <c r="B1773" s="5" t="s">
        <v>67</v>
      </c>
      <c r="C1773" s="5" t="s">
        <v>24</v>
      </c>
      <c r="D1773" s="2" t="str">
        <f>'(참고) Index'!$E$9</f>
        <v>Main</v>
      </c>
      <c r="E1773" s="5">
        <v>10012</v>
      </c>
      <c r="F1773" s="2" t="str">
        <f t="shared" si="127"/>
        <v>USDT</v>
      </c>
      <c r="G1773" s="2" t="str">
        <f>IF(INDEX(지갑!$H:$H,MATCH(A1773&amp;B1773&amp;C1773&amp;D1773&amp;E1773&amp;F1773&amp;H1773,지갑!$K:$K,0))=0, "",INDEX(지갑!$H:$H,MATCH(A1773&amp;B1773&amp;C1773&amp;D1773&amp;E1773&amp;F1773&amp;H1773,지갑!$K:$K,0)))</f>
        <v/>
      </c>
      <c r="K1773" s="6" t="s">
        <v>13</v>
      </c>
      <c r="L1773" s="6" t="s">
        <v>179</v>
      </c>
      <c r="M1773" s="9">
        <v>2459999.2000000002</v>
      </c>
      <c r="N1773" s="6" t="s">
        <v>199</v>
      </c>
      <c r="P1773" s="6" t="str">
        <f>IF(ISBLANK(N1773)=FALSE,IF(ISERROR(INDEX(지갑!$B$2:$B$1048576,MATCH($N1773&amp;O1773,지갑!$J$2:$J$1048576,0))) = TRUE, "", INDEX(지갑!$B$2:$B$1048576,MATCH($N1773&amp;O1773,지갑!$J$2:$J$1048576,0))),"")</f>
        <v>exchange</v>
      </c>
      <c r="Q1773" s="6" t="str">
        <f>IF(ISBLANK(N1773)=FALSE,IF(ISERROR(INDEX(지갑!$C$2:$C$1048576,MATCH($N1773&amp;O1773,지갑!$J$2:$J$1048576,0))) = TRUE, "", INDEX(지갑!$C$2:$C$1048576,MATCH($N1773&amp;O1773,지갑!$J$2:$J$1048576,0))),"")</f>
        <v>FTX</v>
      </c>
      <c r="R1773" s="6" t="str">
        <f>IF(ISBLANK(N1773)=FALSE,IF(ISERROR(INDEX(지갑!$D$2:$D$1048576,MATCH($N1773&amp;O1773,지갑!$J$2:$J$1048576,0))) = TRUE, "", INDEX(지갑!$D$2:$D$1048576,MATCH($N1773&amp;O1773,지갑!$J$2:$J$1048576,0))),"")</f>
        <v>Peertec</v>
      </c>
      <c r="S1773" s="6" t="s">
        <v>3555</v>
      </c>
      <c r="T1773" s="52">
        <v>44509.611111111109</v>
      </c>
      <c r="U1773" s="2" t="str">
        <f t="shared" si="126"/>
        <v>2021-11-09</v>
      </c>
    </row>
    <row r="1774" spans="1:21">
      <c r="A1774" s="5" t="s">
        <v>3</v>
      </c>
      <c r="B1774" s="5" t="s">
        <v>67</v>
      </c>
      <c r="C1774" s="5" t="s">
        <v>24</v>
      </c>
      <c r="D1774" s="2" t="str">
        <f>'(참고) Index'!$E$9</f>
        <v>Main</v>
      </c>
      <c r="E1774" s="5">
        <v>10012</v>
      </c>
      <c r="F1774" s="2" t="str">
        <f t="shared" si="127"/>
        <v>USDT</v>
      </c>
      <c r="G1774" s="2" t="str">
        <f>IF(INDEX(지갑!$H:$H,MATCH(A1774&amp;B1774&amp;C1774&amp;D1774&amp;E1774&amp;F1774&amp;H1774,지갑!$K:$K,0))=0, "",INDEX(지갑!$H:$H,MATCH(A1774&amp;B1774&amp;C1774&amp;D1774&amp;E1774&amp;F1774&amp;H1774,지갑!$K:$K,0)))</f>
        <v/>
      </c>
      <c r="K1774" s="6" t="s">
        <v>13</v>
      </c>
      <c r="L1774" s="6" t="s">
        <v>11</v>
      </c>
      <c r="M1774" s="9">
        <v>721526</v>
      </c>
      <c r="N1774" s="6" t="s">
        <v>234</v>
      </c>
      <c r="P1774" s="6" t="str">
        <f>IF(ISBLANK(N1774)=FALSE,IF(ISERROR(INDEX(지갑!$B$2:$B$1048576,MATCH($N1774&amp;O1774,지갑!$J$2:$J$1048576,0))) = TRUE, "", INDEX(지갑!$B$2:$B$1048576,MATCH($N1774&amp;O1774,지갑!$J$2:$J$1048576,0))),"")</f>
        <v/>
      </c>
      <c r="Q1774" s="6" t="str">
        <f>IF(ISBLANK(N1774)=FALSE,IF(ISERROR(INDEX(지갑!$C$2:$C$1048576,MATCH($N1774&amp;O1774,지갑!$J$2:$J$1048576,0))) = TRUE, "", INDEX(지갑!$C$2:$C$1048576,MATCH($N1774&amp;O1774,지갑!$J$2:$J$1048576,0))),"")</f>
        <v/>
      </c>
      <c r="R1774" s="6" t="str">
        <f>IF(ISBLANK(N1774)=FALSE,IF(ISERROR(INDEX(지갑!$D$2:$D$1048576,MATCH($N1774&amp;O1774,지갑!$J$2:$J$1048576,0))) = TRUE, "", INDEX(지갑!$D$2:$D$1048576,MATCH($N1774&amp;O1774,지갑!$J$2:$J$1048576,0))),"")</f>
        <v/>
      </c>
      <c r="S1774" s="6" t="s">
        <v>3556</v>
      </c>
      <c r="T1774" s="52">
        <v>44509.581944444442</v>
      </c>
      <c r="U1774" s="2" t="str">
        <f t="shared" si="126"/>
        <v>2021-11-09</v>
      </c>
    </row>
    <row r="1775" spans="1:21">
      <c r="A1775" s="5" t="s">
        <v>3</v>
      </c>
      <c r="B1775" s="5" t="s">
        <v>67</v>
      </c>
      <c r="C1775" s="5" t="s">
        <v>24</v>
      </c>
      <c r="D1775" s="2" t="str">
        <f>'(참고) Index'!$E$9</f>
        <v>Main</v>
      </c>
      <c r="E1775" s="5">
        <v>10012</v>
      </c>
      <c r="F1775" s="2" t="str">
        <f t="shared" si="127"/>
        <v>USDT</v>
      </c>
      <c r="G1775" s="2" t="str">
        <f>IF(INDEX(지갑!$H:$H,MATCH(A1775&amp;B1775&amp;C1775&amp;D1775&amp;E1775&amp;F1775&amp;H1775,지갑!$K:$K,0))=0, "",INDEX(지갑!$H:$H,MATCH(A1775&amp;B1775&amp;C1775&amp;D1775&amp;E1775&amp;F1775&amp;H1775,지갑!$K:$K,0)))</f>
        <v/>
      </c>
      <c r="K1775" s="6" t="s">
        <v>13</v>
      </c>
      <c r="L1775" s="6" t="s">
        <v>179</v>
      </c>
      <c r="M1775" s="9">
        <v>2122867.34</v>
      </c>
      <c r="N1775" s="6" t="s">
        <v>199</v>
      </c>
      <c r="P1775" s="6" t="str">
        <f>IF(ISBLANK(N1775)=FALSE,IF(ISERROR(INDEX(지갑!$B$2:$B$1048576,MATCH($N1775&amp;O1775,지갑!$J$2:$J$1048576,0))) = TRUE, "", INDEX(지갑!$B$2:$B$1048576,MATCH($N1775&amp;O1775,지갑!$J$2:$J$1048576,0))),"")</f>
        <v>exchange</v>
      </c>
      <c r="Q1775" s="6" t="str">
        <f>IF(ISBLANK(N1775)=FALSE,IF(ISERROR(INDEX(지갑!$C$2:$C$1048576,MATCH($N1775&amp;O1775,지갑!$J$2:$J$1048576,0))) = TRUE, "", INDEX(지갑!$C$2:$C$1048576,MATCH($N1775&amp;O1775,지갑!$J$2:$J$1048576,0))),"")</f>
        <v>FTX</v>
      </c>
      <c r="R1775" s="6" t="str">
        <f>IF(ISBLANK(N1775)=FALSE,IF(ISERROR(INDEX(지갑!$D$2:$D$1048576,MATCH($N1775&amp;O1775,지갑!$J$2:$J$1048576,0))) = TRUE, "", INDEX(지갑!$D$2:$D$1048576,MATCH($N1775&amp;O1775,지갑!$J$2:$J$1048576,0))),"")</f>
        <v>Peertec</v>
      </c>
      <c r="S1775" s="6" t="s">
        <v>3557</v>
      </c>
      <c r="T1775" s="52">
        <v>44509.551388888889</v>
      </c>
      <c r="U1775" s="2" t="str">
        <f t="shared" si="126"/>
        <v>2021-11-09</v>
      </c>
    </row>
    <row r="1776" spans="1:21">
      <c r="A1776" s="5" t="s">
        <v>3</v>
      </c>
      <c r="B1776" s="5" t="s">
        <v>67</v>
      </c>
      <c r="C1776" s="5" t="s">
        <v>24</v>
      </c>
      <c r="D1776" s="2" t="str">
        <f>'(참고) Index'!$E$9</f>
        <v>Main</v>
      </c>
      <c r="E1776" s="5">
        <v>10012</v>
      </c>
      <c r="F1776" s="2" t="str">
        <f t="shared" si="127"/>
        <v>USDC</v>
      </c>
      <c r="G1776" s="2" t="str">
        <f>IF(INDEX(지갑!$H:$H,MATCH(A1776&amp;B1776&amp;C1776&amp;D1776&amp;E1776&amp;F1776&amp;H1776,지갑!$K:$K,0))=0, "",INDEX(지갑!$H:$H,MATCH(A1776&amp;B1776&amp;C1776&amp;D1776&amp;E1776&amp;F1776&amp;H1776,지갑!$K:$K,0)))</f>
        <v/>
      </c>
      <c r="K1776" s="6" t="s">
        <v>12</v>
      </c>
      <c r="L1776" s="6" t="s">
        <v>179</v>
      </c>
      <c r="M1776" s="9">
        <v>880149.2</v>
      </c>
      <c r="N1776" s="6" t="s">
        <v>199</v>
      </c>
      <c r="P1776" s="6" t="str">
        <f>IF(ISBLANK(N1776)=FALSE,IF(ISERROR(INDEX(지갑!$B$2:$B$1048576,MATCH($N1776&amp;O1776,지갑!$J$2:$J$1048576,0))) = TRUE, "", INDEX(지갑!$B$2:$B$1048576,MATCH($N1776&amp;O1776,지갑!$J$2:$J$1048576,0))),"")</f>
        <v>exchange</v>
      </c>
      <c r="Q1776" s="6" t="str">
        <f>IF(ISBLANK(N1776)=FALSE,IF(ISERROR(INDEX(지갑!$C$2:$C$1048576,MATCH($N1776&amp;O1776,지갑!$J$2:$J$1048576,0))) = TRUE, "", INDEX(지갑!$C$2:$C$1048576,MATCH($N1776&amp;O1776,지갑!$J$2:$J$1048576,0))),"")</f>
        <v>FTX</v>
      </c>
      <c r="R1776" s="6" t="str">
        <f>IF(ISBLANK(N1776)=FALSE,IF(ISERROR(INDEX(지갑!$D$2:$D$1048576,MATCH($N1776&amp;O1776,지갑!$J$2:$J$1048576,0))) = TRUE, "", INDEX(지갑!$D$2:$D$1048576,MATCH($N1776&amp;O1776,지갑!$J$2:$J$1048576,0))),"")</f>
        <v>Peertec</v>
      </c>
      <c r="S1776" s="6" t="s">
        <v>3558</v>
      </c>
      <c r="T1776" s="52">
        <v>44509.55</v>
      </c>
      <c r="U1776" s="2" t="str">
        <f t="shared" si="126"/>
        <v>2021-11-09</v>
      </c>
    </row>
    <row r="1777" spans="1:21">
      <c r="A1777" s="5" t="s">
        <v>3</v>
      </c>
      <c r="B1777" s="5" t="s">
        <v>67</v>
      </c>
      <c r="C1777" s="5" t="s">
        <v>24</v>
      </c>
      <c r="D1777" s="2" t="str">
        <f>'(참고) Index'!$E$9</f>
        <v>Main</v>
      </c>
      <c r="E1777" s="5">
        <v>10012</v>
      </c>
      <c r="F1777" s="2" t="str">
        <f t="shared" si="127"/>
        <v>BTC</v>
      </c>
      <c r="G1777" s="2" t="str">
        <f>IF(INDEX(지갑!$H:$H,MATCH(A1777&amp;B1777&amp;C1777&amp;D1777&amp;E1777&amp;F1777&amp;H1777,지갑!$K:$K,0))=0, "",INDEX(지갑!$H:$H,MATCH(A1777&amp;B1777&amp;C1777&amp;D1777&amp;E1777&amp;F1777&amp;H1777,지갑!$K:$K,0)))</f>
        <v>19SK9LWSXLdmwPxvjPgvUrdaPhaPS6LaNu</v>
      </c>
      <c r="K1777" s="6" t="s">
        <v>9</v>
      </c>
      <c r="L1777" s="6" t="s">
        <v>179</v>
      </c>
      <c r="M1777" s="9">
        <v>211.82952599999999</v>
      </c>
      <c r="N1777" s="6" t="s">
        <v>199</v>
      </c>
      <c r="P1777" s="6" t="str">
        <f>IF(ISBLANK(N1777)=FALSE,IF(ISERROR(INDEX(지갑!$B$2:$B$1048576,MATCH($N1777&amp;O1777,지갑!$J$2:$J$1048576,0))) = TRUE, "", INDEX(지갑!$B$2:$B$1048576,MATCH($N1777&amp;O1777,지갑!$J$2:$J$1048576,0))),"")</f>
        <v>exchange</v>
      </c>
      <c r="Q1777" s="6" t="str">
        <f>IF(ISBLANK(N1777)=FALSE,IF(ISERROR(INDEX(지갑!$C$2:$C$1048576,MATCH($N1777&amp;O1777,지갑!$J$2:$J$1048576,0))) = TRUE, "", INDEX(지갑!$C$2:$C$1048576,MATCH($N1777&amp;O1777,지갑!$J$2:$J$1048576,0))),"")</f>
        <v>FTX</v>
      </c>
      <c r="R1777" s="6" t="str">
        <f>IF(ISBLANK(N1777)=FALSE,IF(ISERROR(INDEX(지갑!$D$2:$D$1048576,MATCH($N1777&amp;O1777,지갑!$J$2:$J$1048576,0))) = TRUE, "", INDEX(지갑!$D$2:$D$1048576,MATCH($N1777&amp;O1777,지갑!$J$2:$J$1048576,0))),"")</f>
        <v>Peertec</v>
      </c>
      <c r="S1777" s="6" t="s">
        <v>3559</v>
      </c>
      <c r="T1777" s="52">
        <v>44509.352083333331</v>
      </c>
      <c r="U1777" s="2" t="str">
        <f t="shared" si="126"/>
        <v>2021-11-09</v>
      </c>
    </row>
    <row r="1778" spans="1:21">
      <c r="A1778" s="5" t="s">
        <v>3</v>
      </c>
      <c r="B1778" s="5" t="s">
        <v>67</v>
      </c>
      <c r="C1778" s="5" t="s">
        <v>24</v>
      </c>
      <c r="D1778" s="2" t="str">
        <f>'(참고) Index'!$E$9</f>
        <v>Main</v>
      </c>
      <c r="E1778" s="5">
        <v>10012</v>
      </c>
      <c r="F1778" s="2" t="str">
        <f t="shared" si="127"/>
        <v>DAI</v>
      </c>
      <c r="G1778" s="2" t="e">
        <f>IF(INDEX(지갑!$H:$H,MATCH(A1778&amp;B1778&amp;C1778&amp;D1778&amp;E1778&amp;F1778&amp;H1778,지갑!$K:$K,0))=0, "",INDEX(지갑!$H:$H,MATCH(A1778&amp;B1778&amp;C1778&amp;D1778&amp;E1778&amp;F1778&amp;H1778,지갑!$K:$K,0)))</f>
        <v>#N/A</v>
      </c>
      <c r="K1778" s="6" t="s">
        <v>379</v>
      </c>
      <c r="L1778" s="6" t="s">
        <v>11</v>
      </c>
      <c r="M1778" s="9">
        <v>22710.247500000001</v>
      </c>
      <c r="N1778" s="6" t="s">
        <v>3145</v>
      </c>
      <c r="P1778" s="6" t="str">
        <f>IF(ISBLANK(N1778)=FALSE,IF(ISERROR(INDEX(지갑!$B$2:$B$1048576,MATCH($N1778&amp;O1778,지갑!$J$2:$J$1048576,0))) = TRUE, "", INDEX(지갑!$B$2:$B$1048576,MATCH($N1778&amp;O1778,지갑!$J$2:$J$1048576,0))),"")</f>
        <v/>
      </c>
      <c r="Q1778" s="6" t="str">
        <f>IF(ISBLANK(N1778)=FALSE,IF(ISERROR(INDEX(지갑!$C$2:$C$1048576,MATCH($N1778&amp;O1778,지갑!$J$2:$J$1048576,0))) = TRUE, "", INDEX(지갑!$C$2:$C$1048576,MATCH($N1778&amp;O1778,지갑!$J$2:$J$1048576,0))),"")</f>
        <v/>
      </c>
      <c r="R1778" s="6" t="str">
        <f>IF(ISBLANK(N1778)=FALSE,IF(ISERROR(INDEX(지갑!$D$2:$D$1048576,MATCH($N1778&amp;O1778,지갑!$J$2:$J$1048576,0))) = TRUE, "", INDEX(지갑!$D$2:$D$1048576,MATCH($N1778&amp;O1778,지갑!$J$2:$J$1048576,0))),"")</f>
        <v/>
      </c>
      <c r="S1778" s="6" t="s">
        <v>3560</v>
      </c>
      <c r="T1778" s="52">
        <v>44508.082638888889</v>
      </c>
      <c r="U1778" s="2" t="str">
        <f t="shared" si="126"/>
        <v>2021-11-08</v>
      </c>
    </row>
    <row r="1779" spans="1:21">
      <c r="A1779" s="5" t="s">
        <v>3</v>
      </c>
      <c r="B1779" s="5" t="s">
        <v>67</v>
      </c>
      <c r="C1779" s="5" t="s">
        <v>24</v>
      </c>
      <c r="D1779" s="2" t="str">
        <f>'(참고) Index'!$E$9</f>
        <v>Main</v>
      </c>
      <c r="E1779" s="5">
        <v>10012</v>
      </c>
      <c r="F1779" s="2" t="str">
        <f t="shared" si="127"/>
        <v>USDC</v>
      </c>
      <c r="G1779" s="2" t="str">
        <f>IF(INDEX(지갑!$H:$H,MATCH(A1779&amp;B1779&amp;C1779&amp;D1779&amp;E1779&amp;F1779&amp;H1779,지갑!$K:$K,0))=0, "",INDEX(지갑!$H:$H,MATCH(A1779&amp;B1779&amp;C1779&amp;D1779&amp;E1779&amp;F1779&amp;H1779,지갑!$K:$K,0)))</f>
        <v/>
      </c>
      <c r="K1779" s="6" t="s">
        <v>12</v>
      </c>
      <c r="L1779" s="6" t="s">
        <v>179</v>
      </c>
      <c r="M1779" s="9">
        <v>2115027.89</v>
      </c>
      <c r="N1779" s="6" t="s">
        <v>199</v>
      </c>
      <c r="P1779" s="6" t="str">
        <f>IF(ISBLANK(N1779)=FALSE,IF(ISERROR(INDEX(지갑!$B$2:$B$1048576,MATCH($N1779&amp;O1779,지갑!$J$2:$J$1048576,0))) = TRUE, "", INDEX(지갑!$B$2:$B$1048576,MATCH($N1779&amp;O1779,지갑!$J$2:$J$1048576,0))),"")</f>
        <v>exchange</v>
      </c>
      <c r="Q1779" s="6" t="str">
        <f>IF(ISBLANK(N1779)=FALSE,IF(ISERROR(INDEX(지갑!$C$2:$C$1048576,MATCH($N1779&amp;O1779,지갑!$J$2:$J$1048576,0))) = TRUE, "", INDEX(지갑!$C$2:$C$1048576,MATCH($N1779&amp;O1779,지갑!$J$2:$J$1048576,0))),"")</f>
        <v>FTX</v>
      </c>
      <c r="R1779" s="6" t="str">
        <f>IF(ISBLANK(N1779)=FALSE,IF(ISERROR(INDEX(지갑!$D$2:$D$1048576,MATCH($N1779&amp;O1779,지갑!$J$2:$J$1048576,0))) = TRUE, "", INDEX(지갑!$D$2:$D$1048576,MATCH($N1779&amp;O1779,지갑!$J$2:$J$1048576,0))),"")</f>
        <v>Peertec</v>
      </c>
      <c r="S1779" s="6" t="s">
        <v>3561</v>
      </c>
      <c r="T1779" s="52">
        <v>44506.429861111108</v>
      </c>
      <c r="U1779" s="2" t="str">
        <f t="shared" si="126"/>
        <v>2021-11-06</v>
      </c>
    </row>
    <row r="1780" spans="1:21">
      <c r="A1780" s="5" t="s">
        <v>3</v>
      </c>
      <c r="B1780" s="5" t="s">
        <v>67</v>
      </c>
      <c r="C1780" s="5" t="s">
        <v>24</v>
      </c>
      <c r="D1780" s="2" t="str">
        <f>'(참고) Index'!$E$9</f>
        <v>Main</v>
      </c>
      <c r="E1780" s="5">
        <v>10012</v>
      </c>
      <c r="F1780" s="2" t="str">
        <f t="shared" si="127"/>
        <v>ATOM</v>
      </c>
      <c r="G1780" s="2" t="str">
        <f>IF(INDEX(지갑!$H:$H,MATCH(A1780&amp;B1780&amp;C1780&amp;D1780&amp;E1780&amp;F1780&amp;H1780,지갑!$K:$K,0))=0, "",INDEX(지갑!$H:$H,MATCH(A1780&amp;B1780&amp;C1780&amp;D1780&amp;E1780&amp;F1780&amp;H1780,지갑!$K:$K,0)))</f>
        <v>cosmos15v50ymp6n5dn73erkqtmq0u8adpl8d3ujv2e74</v>
      </c>
      <c r="H1780" s="5">
        <v>101230448</v>
      </c>
      <c r="K1780" s="6" t="s">
        <v>70</v>
      </c>
      <c r="L1780" s="6" t="s">
        <v>179</v>
      </c>
      <c r="M1780" s="9">
        <v>9999.9824000000008</v>
      </c>
      <c r="N1780" s="6" t="s">
        <v>199</v>
      </c>
      <c r="P1780" s="6" t="str">
        <f>IF(ISBLANK(N1780)=FALSE,IF(ISERROR(INDEX(지갑!$B$2:$B$1048576,MATCH($N1780&amp;O1780,지갑!$J$2:$J$1048576,0))) = TRUE, "", INDEX(지갑!$B$2:$B$1048576,MATCH($N1780&amp;O1780,지갑!$J$2:$J$1048576,0))),"")</f>
        <v>exchange</v>
      </c>
      <c r="Q1780" s="6" t="str">
        <f>IF(ISBLANK(N1780)=FALSE,IF(ISERROR(INDEX(지갑!$C$2:$C$1048576,MATCH($N1780&amp;O1780,지갑!$J$2:$J$1048576,0))) = TRUE, "", INDEX(지갑!$C$2:$C$1048576,MATCH($N1780&amp;O1780,지갑!$J$2:$J$1048576,0))),"")</f>
        <v>FTX</v>
      </c>
      <c r="R1780" s="6" t="str">
        <f>IF(ISBLANK(N1780)=FALSE,IF(ISERROR(INDEX(지갑!$D$2:$D$1048576,MATCH($N1780&amp;O1780,지갑!$J$2:$J$1048576,0))) = TRUE, "", INDEX(지갑!$D$2:$D$1048576,MATCH($N1780&amp;O1780,지갑!$J$2:$J$1048576,0))),"")</f>
        <v>Peertec</v>
      </c>
      <c r="S1780" s="6" t="s">
        <v>3562</v>
      </c>
      <c r="T1780" s="52">
        <v>44506.379166666666</v>
      </c>
      <c r="U1780" s="2" t="str">
        <f t="shared" si="126"/>
        <v>2021-11-06</v>
      </c>
    </row>
    <row r="1781" spans="1:21">
      <c r="A1781" s="5" t="s">
        <v>3</v>
      </c>
      <c r="B1781" s="5" t="s">
        <v>67</v>
      </c>
      <c r="C1781" s="5" t="s">
        <v>24</v>
      </c>
      <c r="D1781" s="2" t="str">
        <f>'(참고) Index'!$E$9</f>
        <v>Main</v>
      </c>
      <c r="E1781" s="5">
        <v>10012</v>
      </c>
      <c r="F1781" s="2" t="str">
        <f t="shared" si="127"/>
        <v>DAI</v>
      </c>
      <c r="G1781" s="2" t="e">
        <f>IF(INDEX(지갑!$H:$H,MATCH(A1781&amp;B1781&amp;C1781&amp;D1781&amp;E1781&amp;F1781&amp;H1781,지갑!$K:$K,0))=0, "",INDEX(지갑!$H:$H,MATCH(A1781&amp;B1781&amp;C1781&amp;D1781&amp;E1781&amp;F1781&amp;H1781,지갑!$K:$K,0)))</f>
        <v>#N/A</v>
      </c>
      <c r="K1781" s="6" t="s">
        <v>379</v>
      </c>
      <c r="L1781" s="6" t="s">
        <v>11</v>
      </c>
      <c r="M1781" s="9">
        <v>38860.880899999996</v>
      </c>
      <c r="N1781" s="6" t="s">
        <v>3145</v>
      </c>
      <c r="P1781" s="6" t="str">
        <f>IF(ISBLANK(N1781)=FALSE,IF(ISERROR(INDEX(지갑!$B$2:$B$1048576,MATCH($N1781&amp;O1781,지갑!$J$2:$J$1048576,0))) = TRUE, "", INDEX(지갑!$B$2:$B$1048576,MATCH($N1781&amp;O1781,지갑!$J$2:$J$1048576,0))),"")</f>
        <v/>
      </c>
      <c r="Q1781" s="6" t="str">
        <f>IF(ISBLANK(N1781)=FALSE,IF(ISERROR(INDEX(지갑!$C$2:$C$1048576,MATCH($N1781&amp;O1781,지갑!$J$2:$J$1048576,0))) = TRUE, "", INDEX(지갑!$C$2:$C$1048576,MATCH($N1781&amp;O1781,지갑!$J$2:$J$1048576,0))),"")</f>
        <v/>
      </c>
      <c r="R1781" s="6" t="str">
        <f>IF(ISBLANK(N1781)=FALSE,IF(ISERROR(INDEX(지갑!$D$2:$D$1048576,MATCH($N1781&amp;O1781,지갑!$J$2:$J$1048576,0))) = TRUE, "", INDEX(지갑!$D$2:$D$1048576,MATCH($N1781&amp;O1781,지갑!$J$2:$J$1048576,0))),"")</f>
        <v/>
      </c>
      <c r="S1781" s="6" t="s">
        <v>3563</v>
      </c>
      <c r="T1781" s="52">
        <v>44504.882638888892</v>
      </c>
      <c r="U1781" s="2" t="str">
        <f t="shared" si="126"/>
        <v>2021-11-04</v>
      </c>
    </row>
    <row r="1782" spans="1:21">
      <c r="A1782" s="5" t="s">
        <v>3</v>
      </c>
      <c r="B1782" s="5" t="s">
        <v>67</v>
      </c>
      <c r="C1782" s="5" t="s">
        <v>24</v>
      </c>
      <c r="D1782" s="2" t="str">
        <f>'(참고) Index'!$E$9</f>
        <v>Main</v>
      </c>
      <c r="E1782" s="5">
        <v>10012</v>
      </c>
      <c r="F1782" s="2" t="str">
        <f t="shared" si="127"/>
        <v>BTC</v>
      </c>
      <c r="G1782" s="2" t="str">
        <f>IF(INDEX(지갑!$H:$H,MATCH(A1782&amp;B1782&amp;C1782&amp;D1782&amp;E1782&amp;F1782&amp;H1782,지갑!$K:$K,0))=0, "",INDEX(지갑!$H:$H,MATCH(A1782&amp;B1782&amp;C1782&amp;D1782&amp;E1782&amp;F1782&amp;H1782,지갑!$K:$K,0)))</f>
        <v>19SK9LWSXLdmwPxvjPgvUrdaPhaPS6LaNu</v>
      </c>
      <c r="K1782" s="6" t="s">
        <v>9</v>
      </c>
      <c r="L1782" s="6" t="s">
        <v>179</v>
      </c>
      <c r="M1782" s="9">
        <v>10.626963999999999</v>
      </c>
      <c r="N1782" s="6" t="s">
        <v>199</v>
      </c>
      <c r="P1782" s="6" t="str">
        <f>IF(ISBLANK(N1782)=FALSE,IF(ISERROR(INDEX(지갑!$B$2:$B$1048576,MATCH($N1782&amp;O1782,지갑!$J$2:$J$1048576,0))) = TRUE, "", INDEX(지갑!$B$2:$B$1048576,MATCH($N1782&amp;O1782,지갑!$J$2:$J$1048576,0))),"")</f>
        <v>exchange</v>
      </c>
      <c r="Q1782" s="6" t="str">
        <f>IF(ISBLANK(N1782)=FALSE,IF(ISERROR(INDEX(지갑!$C$2:$C$1048576,MATCH($N1782&amp;O1782,지갑!$J$2:$J$1048576,0))) = TRUE, "", INDEX(지갑!$C$2:$C$1048576,MATCH($N1782&amp;O1782,지갑!$J$2:$J$1048576,0))),"")</f>
        <v>FTX</v>
      </c>
      <c r="R1782" s="6" t="str">
        <f>IF(ISBLANK(N1782)=FALSE,IF(ISERROR(INDEX(지갑!$D$2:$D$1048576,MATCH($N1782&amp;O1782,지갑!$J$2:$J$1048576,0))) = TRUE, "", INDEX(지갑!$D$2:$D$1048576,MATCH($N1782&amp;O1782,지갑!$J$2:$J$1048576,0))),"")</f>
        <v>Peertec</v>
      </c>
      <c r="S1782" s="6" t="s">
        <v>3564</v>
      </c>
      <c r="T1782" s="52">
        <v>44504.723611111112</v>
      </c>
      <c r="U1782" s="2" t="str">
        <f t="shared" si="126"/>
        <v>2021-11-04</v>
      </c>
    </row>
    <row r="1783" spans="1:21">
      <c r="A1783" s="5" t="s">
        <v>3</v>
      </c>
      <c r="B1783" s="5" t="s">
        <v>67</v>
      </c>
      <c r="C1783" s="5" t="s">
        <v>24</v>
      </c>
      <c r="D1783" s="2" t="str">
        <f>'(참고) Index'!$E$9</f>
        <v>Main</v>
      </c>
      <c r="E1783" s="5">
        <v>10012</v>
      </c>
      <c r="F1783" s="2" t="str">
        <f t="shared" si="127"/>
        <v>ETH</v>
      </c>
      <c r="G1783" s="2" t="str">
        <f>IF(INDEX(지갑!$H:$H,MATCH(A1783&amp;B1783&amp;C1783&amp;D1783&amp;E1783&amp;F1783&amp;H1783,지갑!$K:$K,0))=0, "",INDEX(지갑!$H:$H,MATCH(A1783&amp;B1783&amp;C1783&amp;D1783&amp;E1783&amp;F1783&amp;H1783,지갑!$K:$K,0)))</f>
        <v>0x5d6fcf22aa4e4ff8da0abe329392e7c5306d22f3</v>
      </c>
      <c r="K1783" s="6" t="s">
        <v>11</v>
      </c>
      <c r="L1783" s="6" t="s">
        <v>11</v>
      </c>
      <c r="M1783" s="9">
        <v>1107.6576399999999</v>
      </c>
      <c r="N1783" s="6" t="s">
        <v>416</v>
      </c>
      <c r="P1783" s="6" t="str">
        <f>IF(ISBLANK(N1783)=FALSE,IF(ISERROR(INDEX(지갑!$B$2:$B$1048576,MATCH($N1783&amp;O1783,지갑!$J$2:$J$1048576,0))) = TRUE, "", INDEX(지갑!$B$2:$B$1048576,MATCH($N1783&amp;O1783,지갑!$J$2:$J$1048576,0))),"")</f>
        <v>exchange</v>
      </c>
      <c r="Q1783" s="6" t="str">
        <f>IF(ISBLANK(N1783)=FALSE,IF(ISERROR(INDEX(지갑!$C$2:$C$1048576,MATCH($N1783&amp;O1783,지갑!$J$2:$J$1048576,0))) = TRUE, "", INDEX(지갑!$C$2:$C$1048576,MATCH($N1783&amp;O1783,지갑!$J$2:$J$1048576,0))),"")</f>
        <v>Gopax</v>
      </c>
      <c r="R1783" s="6" t="str">
        <f>IF(ISBLANK(N1783)=FALSE,IF(ISERROR(INDEX(지갑!$D$2:$D$1048576,MATCH($N1783&amp;O1783,지갑!$J$2:$J$1048576,0))) = TRUE, "", INDEX(지갑!$D$2:$D$1048576,MATCH($N1783&amp;O1783,지갑!$J$2:$J$1048576,0))),"")</f>
        <v>Gopax</v>
      </c>
      <c r="S1783" s="6" t="s">
        <v>3565</v>
      </c>
      <c r="T1783" s="52">
        <v>44504.604166666664</v>
      </c>
      <c r="U1783" s="2" t="str">
        <f t="shared" si="126"/>
        <v>2021-11-04</v>
      </c>
    </row>
    <row r="1784" spans="1:21">
      <c r="A1784" s="5" t="s">
        <v>3</v>
      </c>
      <c r="B1784" s="5" t="s">
        <v>67</v>
      </c>
      <c r="C1784" s="5" t="s">
        <v>24</v>
      </c>
      <c r="D1784" s="2" t="str">
        <f>'(참고) Index'!$E$9</f>
        <v>Main</v>
      </c>
      <c r="E1784" s="5">
        <v>10012</v>
      </c>
      <c r="F1784" s="2" t="str">
        <f t="shared" si="127"/>
        <v>BTC</v>
      </c>
      <c r="G1784" s="2" t="str">
        <f>IF(INDEX(지갑!$H:$H,MATCH(A1784&amp;B1784&amp;C1784&amp;D1784&amp;E1784&amp;F1784&amp;H1784,지갑!$K:$K,0))=0, "",INDEX(지갑!$H:$H,MATCH(A1784&amp;B1784&amp;C1784&amp;D1784&amp;E1784&amp;F1784&amp;H1784,지갑!$K:$K,0)))</f>
        <v>19SK9LWSXLdmwPxvjPgvUrdaPhaPS6LaNu</v>
      </c>
      <c r="K1784" s="6" t="s">
        <v>9</v>
      </c>
      <c r="L1784" s="6" t="s">
        <v>9</v>
      </c>
      <c r="M1784" s="9">
        <v>121.629487</v>
      </c>
      <c r="N1784" s="6" t="s">
        <v>393</v>
      </c>
      <c r="P1784" s="6" t="str">
        <f>IF(ISBLANK(N1784)=FALSE,IF(ISERROR(INDEX(지갑!$B$2:$B$1048576,MATCH($N1784&amp;O1784,지갑!$J$2:$J$1048576,0))) = TRUE, "", INDEX(지갑!$B$2:$B$1048576,MATCH($N1784&amp;O1784,지갑!$J$2:$J$1048576,0))),"")</f>
        <v>exchange</v>
      </c>
      <c r="Q1784" s="6" t="str">
        <f>IF(ISBLANK(N1784)=FALSE,IF(ISERROR(INDEX(지갑!$C$2:$C$1048576,MATCH($N1784&amp;O1784,지갑!$J$2:$J$1048576,0))) = TRUE, "", INDEX(지갑!$C$2:$C$1048576,MATCH($N1784&amp;O1784,지갑!$J$2:$J$1048576,0))),"")</f>
        <v>Gopax</v>
      </c>
      <c r="R1784" s="6" t="str">
        <f>IF(ISBLANK(N1784)=FALSE,IF(ISERROR(INDEX(지갑!$D$2:$D$1048576,MATCH($N1784&amp;O1784,지갑!$J$2:$J$1048576,0))) = TRUE, "", INDEX(지갑!$D$2:$D$1048576,MATCH($N1784&amp;O1784,지갑!$J$2:$J$1048576,0))),"")</f>
        <v>Gopax</v>
      </c>
      <c r="S1784" s="6" t="s">
        <v>3566</v>
      </c>
      <c r="T1784" s="52">
        <v>44504.597222222219</v>
      </c>
      <c r="U1784" s="2" t="str">
        <f t="shared" si="126"/>
        <v>2021-11-04</v>
      </c>
    </row>
    <row r="1785" spans="1:21">
      <c r="A1785" s="5" t="s">
        <v>3</v>
      </c>
      <c r="B1785" s="5" t="s">
        <v>67</v>
      </c>
      <c r="C1785" s="5" t="s">
        <v>24</v>
      </c>
      <c r="D1785" s="2" t="str">
        <f>'(참고) Index'!$E$9</f>
        <v>Main</v>
      </c>
      <c r="E1785" s="5">
        <v>10012</v>
      </c>
      <c r="F1785" s="2" t="str">
        <f t="shared" si="127"/>
        <v>USDC</v>
      </c>
      <c r="G1785" s="2" t="str">
        <f>IF(INDEX(지갑!$H:$H,MATCH(A1785&amp;B1785&amp;C1785&amp;D1785&amp;E1785&amp;F1785&amp;H1785,지갑!$K:$K,0))=0, "",INDEX(지갑!$H:$H,MATCH(A1785&amp;B1785&amp;C1785&amp;D1785&amp;E1785&amp;F1785&amp;H1785,지갑!$K:$K,0)))</f>
        <v/>
      </c>
      <c r="K1785" s="6" t="s">
        <v>12</v>
      </c>
      <c r="L1785" s="6" t="s">
        <v>179</v>
      </c>
      <c r="M1785" s="9">
        <v>999800.12600000005</v>
      </c>
      <c r="N1785" s="6" t="s">
        <v>199</v>
      </c>
      <c r="P1785" s="6" t="str">
        <f>IF(ISBLANK(N1785)=FALSE,IF(ISERROR(INDEX(지갑!$B$2:$B$1048576,MATCH($N1785&amp;O1785,지갑!$J$2:$J$1048576,0))) = TRUE, "", INDEX(지갑!$B$2:$B$1048576,MATCH($N1785&amp;O1785,지갑!$J$2:$J$1048576,0))),"")</f>
        <v>exchange</v>
      </c>
      <c r="Q1785" s="6" t="str">
        <f>IF(ISBLANK(N1785)=FALSE,IF(ISERROR(INDEX(지갑!$C$2:$C$1048576,MATCH($N1785&amp;O1785,지갑!$J$2:$J$1048576,0))) = TRUE, "", INDEX(지갑!$C$2:$C$1048576,MATCH($N1785&amp;O1785,지갑!$J$2:$J$1048576,0))),"")</f>
        <v>FTX</v>
      </c>
      <c r="R1785" s="6" t="str">
        <f>IF(ISBLANK(N1785)=FALSE,IF(ISERROR(INDEX(지갑!$D$2:$D$1048576,MATCH($N1785&amp;O1785,지갑!$J$2:$J$1048576,0))) = TRUE, "", INDEX(지갑!$D$2:$D$1048576,MATCH($N1785&amp;O1785,지갑!$J$2:$J$1048576,0))),"")</f>
        <v>Peertec</v>
      </c>
      <c r="S1785" s="6" t="s">
        <v>3567</v>
      </c>
      <c r="T1785" s="52">
        <v>44504.590277777781</v>
      </c>
      <c r="U1785" s="2" t="str">
        <f t="shared" si="126"/>
        <v>2021-11-04</v>
      </c>
    </row>
    <row r="1786" spans="1:21">
      <c r="A1786" s="5" t="s">
        <v>3</v>
      </c>
      <c r="B1786" s="5" t="s">
        <v>67</v>
      </c>
      <c r="C1786" s="5" t="s">
        <v>24</v>
      </c>
      <c r="D1786" s="2" t="str">
        <f>'(참고) Index'!$E$9</f>
        <v>Main</v>
      </c>
      <c r="E1786" s="5">
        <v>10012</v>
      </c>
      <c r="F1786" s="2" t="str">
        <f t="shared" si="127"/>
        <v>USDC</v>
      </c>
      <c r="G1786" s="2" t="str">
        <f>IF(INDEX(지갑!$H:$H,MATCH(A1786&amp;B1786&amp;C1786&amp;D1786&amp;E1786&amp;F1786&amp;H1786,지갑!$K:$K,0))=0, "",INDEX(지갑!$H:$H,MATCH(A1786&amp;B1786&amp;C1786&amp;D1786&amp;E1786&amp;F1786&amp;H1786,지갑!$K:$K,0)))</f>
        <v/>
      </c>
      <c r="K1786" s="6" t="s">
        <v>12</v>
      </c>
      <c r="L1786" s="6" t="s">
        <v>179</v>
      </c>
      <c r="M1786" s="9">
        <v>5011375.51</v>
      </c>
      <c r="N1786" s="6" t="s">
        <v>199</v>
      </c>
      <c r="P1786" s="6" t="str">
        <f>IF(ISBLANK(N1786)=FALSE,IF(ISERROR(INDEX(지갑!$B$2:$B$1048576,MATCH($N1786&amp;O1786,지갑!$J$2:$J$1048576,0))) = TRUE, "", INDEX(지갑!$B$2:$B$1048576,MATCH($N1786&amp;O1786,지갑!$J$2:$J$1048576,0))),"")</f>
        <v>exchange</v>
      </c>
      <c r="Q1786" s="6" t="str">
        <f>IF(ISBLANK(N1786)=FALSE,IF(ISERROR(INDEX(지갑!$C$2:$C$1048576,MATCH($N1786&amp;O1786,지갑!$J$2:$J$1048576,0))) = TRUE, "", INDEX(지갑!$C$2:$C$1048576,MATCH($N1786&amp;O1786,지갑!$J$2:$J$1048576,0))),"")</f>
        <v>FTX</v>
      </c>
      <c r="R1786" s="6" t="str">
        <f>IF(ISBLANK(N1786)=FALSE,IF(ISERROR(INDEX(지갑!$D$2:$D$1048576,MATCH($N1786&amp;O1786,지갑!$J$2:$J$1048576,0))) = TRUE, "", INDEX(지갑!$D$2:$D$1048576,MATCH($N1786&amp;O1786,지갑!$J$2:$J$1048576,0))),"")</f>
        <v>Peertec</v>
      </c>
      <c r="S1786" s="6" t="s">
        <v>3568</v>
      </c>
      <c r="T1786" s="52">
        <v>44503.661111111112</v>
      </c>
      <c r="U1786" s="2" t="str">
        <f t="shared" si="126"/>
        <v>2021-11-03</v>
      </c>
    </row>
    <row r="1787" spans="1:21">
      <c r="A1787" s="5" t="s">
        <v>3</v>
      </c>
      <c r="B1787" s="5" t="s">
        <v>67</v>
      </c>
      <c r="C1787" s="5" t="s">
        <v>24</v>
      </c>
      <c r="D1787" s="2" t="str">
        <f>'(참고) Index'!$E$9</f>
        <v>Main</v>
      </c>
      <c r="E1787" s="5">
        <v>10012</v>
      </c>
      <c r="F1787" s="2" t="str">
        <f t="shared" si="127"/>
        <v>EOS</v>
      </c>
      <c r="G1787" s="2" t="str">
        <f>IF(INDEX(지갑!$H:$H,MATCH(A1787&amp;B1787&amp;C1787&amp;D1787&amp;E1787&amp;F1787&amp;H1787,지갑!$K:$K,0))=0, "",INDEX(지갑!$H:$H,MATCH(A1787&amp;B1787&amp;C1787&amp;D1787&amp;E1787&amp;F1787&amp;H1787,지갑!$K:$K,0)))</f>
        <v>binancecleos</v>
      </c>
      <c r="H1787" s="5">
        <v>106375124</v>
      </c>
      <c r="K1787" s="6" t="s">
        <v>1139</v>
      </c>
      <c r="L1787" s="6" t="s">
        <v>179</v>
      </c>
      <c r="M1787" s="9">
        <v>537020.60600000003</v>
      </c>
      <c r="N1787" s="6" t="s">
        <v>199</v>
      </c>
      <c r="P1787" s="6" t="str">
        <f>IF(ISBLANK(N1787)=FALSE,IF(ISERROR(INDEX(지갑!$B$2:$B$1048576,MATCH($N1787&amp;O1787,지갑!$J$2:$J$1048576,0))) = TRUE, "", INDEX(지갑!$B$2:$B$1048576,MATCH($N1787&amp;O1787,지갑!$J$2:$J$1048576,0))),"")</f>
        <v>exchange</v>
      </c>
      <c r="Q1787" s="6" t="str">
        <f>IF(ISBLANK(N1787)=FALSE,IF(ISERROR(INDEX(지갑!$C$2:$C$1048576,MATCH($N1787&amp;O1787,지갑!$J$2:$J$1048576,0))) = TRUE, "", INDEX(지갑!$C$2:$C$1048576,MATCH($N1787&amp;O1787,지갑!$J$2:$J$1048576,0))),"")</f>
        <v>FTX</v>
      </c>
      <c r="R1787" s="6" t="str">
        <f>IF(ISBLANK(N1787)=FALSE,IF(ISERROR(INDEX(지갑!$D$2:$D$1048576,MATCH($N1787&amp;O1787,지갑!$J$2:$J$1048576,0))) = TRUE, "", INDEX(지갑!$D$2:$D$1048576,MATCH($N1787&amp;O1787,지갑!$J$2:$J$1048576,0))),"")</f>
        <v>Peertec</v>
      </c>
      <c r="S1787" s="6" t="s">
        <v>3569</v>
      </c>
      <c r="T1787" s="52">
        <v>44503.643750000003</v>
      </c>
      <c r="U1787" s="2" t="str">
        <f t="shared" si="126"/>
        <v>2021-11-03</v>
      </c>
    </row>
    <row r="1788" spans="1:21">
      <c r="A1788" s="5" t="s">
        <v>3</v>
      </c>
      <c r="B1788" s="5" t="s">
        <v>67</v>
      </c>
      <c r="C1788" s="5" t="s">
        <v>24</v>
      </c>
      <c r="D1788" s="2" t="str">
        <f>'(참고) Index'!$E$9</f>
        <v>Main</v>
      </c>
      <c r="E1788" s="5">
        <v>10012</v>
      </c>
      <c r="F1788" s="2" t="str">
        <f t="shared" si="127"/>
        <v>DAI</v>
      </c>
      <c r="G1788" s="2" t="e">
        <f>IF(INDEX(지갑!$H:$H,MATCH(A1788&amp;B1788&amp;C1788&amp;D1788&amp;E1788&amp;F1788&amp;H1788,지갑!$K:$K,0))=0, "",INDEX(지갑!$H:$H,MATCH(A1788&amp;B1788&amp;C1788&amp;D1788&amp;E1788&amp;F1788&amp;H1788,지갑!$K:$K,0)))</f>
        <v>#N/A</v>
      </c>
      <c r="K1788" s="6" t="s">
        <v>379</v>
      </c>
      <c r="L1788" s="6" t="s">
        <v>11</v>
      </c>
      <c r="M1788" s="9">
        <v>38977.619500000001</v>
      </c>
      <c r="N1788" s="6" t="s">
        <v>3145</v>
      </c>
      <c r="P1788" s="6" t="str">
        <f>IF(ISBLANK(N1788)=FALSE,IF(ISERROR(INDEX(지갑!$B$2:$B$1048576,MATCH($N1788&amp;O1788,지갑!$J$2:$J$1048576,0))) = TRUE, "", INDEX(지갑!$B$2:$B$1048576,MATCH($N1788&amp;O1788,지갑!$J$2:$J$1048576,0))),"")</f>
        <v/>
      </c>
      <c r="Q1788" s="6" t="str">
        <f>IF(ISBLANK(N1788)=FALSE,IF(ISERROR(INDEX(지갑!$C$2:$C$1048576,MATCH($N1788&amp;O1788,지갑!$J$2:$J$1048576,0))) = TRUE, "", INDEX(지갑!$C$2:$C$1048576,MATCH($N1788&amp;O1788,지갑!$J$2:$J$1048576,0))),"")</f>
        <v/>
      </c>
      <c r="R1788" s="6" t="str">
        <f>IF(ISBLANK(N1788)=FALSE,IF(ISERROR(INDEX(지갑!$D$2:$D$1048576,MATCH($N1788&amp;O1788,지갑!$J$2:$J$1048576,0))) = TRUE, "", INDEX(지갑!$D$2:$D$1048576,MATCH($N1788&amp;O1788,지갑!$J$2:$J$1048576,0))),"")</f>
        <v/>
      </c>
      <c r="S1788" s="6" t="s">
        <v>3570</v>
      </c>
      <c r="T1788" s="52">
        <v>44502.865972222222</v>
      </c>
      <c r="U1788" s="2" t="str">
        <f t="shared" si="126"/>
        <v>2021-11-02</v>
      </c>
    </row>
    <row r="1789" spans="1:21">
      <c r="A1789" s="5" t="s">
        <v>3</v>
      </c>
      <c r="B1789" s="5" t="s">
        <v>67</v>
      </c>
      <c r="C1789" s="5" t="s">
        <v>24</v>
      </c>
      <c r="D1789" s="2" t="str">
        <f>'(참고) Index'!$E$9</f>
        <v>Main</v>
      </c>
      <c r="E1789" s="5">
        <v>10012</v>
      </c>
      <c r="F1789" s="2" t="str">
        <f t="shared" si="127"/>
        <v>USDT</v>
      </c>
      <c r="G1789" s="2" t="str">
        <f>IF(INDEX(지갑!$H:$H,MATCH(A1789&amp;B1789&amp;C1789&amp;D1789&amp;E1789&amp;F1789&amp;H1789,지갑!$K:$K,0))=0, "",INDEX(지갑!$H:$H,MATCH(A1789&amp;B1789&amp;C1789&amp;D1789&amp;E1789&amp;F1789&amp;H1789,지갑!$K:$K,0)))</f>
        <v/>
      </c>
      <c r="K1789" s="6" t="s">
        <v>13</v>
      </c>
      <c r="L1789" s="6" t="s">
        <v>11</v>
      </c>
      <c r="M1789" s="9">
        <v>31019.1502</v>
      </c>
      <c r="N1789" s="6" t="s">
        <v>3145</v>
      </c>
      <c r="P1789" s="6" t="str">
        <f>IF(ISBLANK(N1789)=FALSE,IF(ISERROR(INDEX(지갑!$B$2:$B$1048576,MATCH($N1789&amp;O1789,지갑!$J$2:$J$1048576,0))) = TRUE, "", INDEX(지갑!$B$2:$B$1048576,MATCH($N1789&amp;O1789,지갑!$J$2:$J$1048576,0))),"")</f>
        <v/>
      </c>
      <c r="Q1789" s="6" t="str">
        <f>IF(ISBLANK(N1789)=FALSE,IF(ISERROR(INDEX(지갑!$C$2:$C$1048576,MATCH($N1789&amp;O1789,지갑!$J$2:$J$1048576,0))) = TRUE, "", INDEX(지갑!$C$2:$C$1048576,MATCH($N1789&amp;O1789,지갑!$J$2:$J$1048576,0))),"")</f>
        <v/>
      </c>
      <c r="R1789" s="6" t="str">
        <f>IF(ISBLANK(N1789)=FALSE,IF(ISERROR(INDEX(지갑!$D$2:$D$1048576,MATCH($N1789&amp;O1789,지갑!$J$2:$J$1048576,0))) = TRUE, "", INDEX(지갑!$D$2:$D$1048576,MATCH($N1789&amp;O1789,지갑!$J$2:$J$1048576,0))),"")</f>
        <v/>
      </c>
      <c r="S1789" s="6" t="s">
        <v>3571</v>
      </c>
      <c r="T1789" s="52">
        <v>44502.845138888886</v>
      </c>
      <c r="U1789" s="2" t="str">
        <f t="shared" si="126"/>
        <v>2021-11-02</v>
      </c>
    </row>
    <row r="1790" spans="1:21">
      <c r="A1790" s="5" t="s">
        <v>3</v>
      </c>
      <c r="B1790" s="5" t="s">
        <v>67</v>
      </c>
      <c r="C1790" s="5" t="s">
        <v>24</v>
      </c>
      <c r="D1790" s="2" t="str">
        <f>'(참고) Index'!$E$9</f>
        <v>Main</v>
      </c>
      <c r="E1790" s="5">
        <v>10012</v>
      </c>
      <c r="F1790" s="2" t="str">
        <f t="shared" si="127"/>
        <v>ETH</v>
      </c>
      <c r="G1790" s="2" t="str">
        <f>IF(INDEX(지갑!$H:$H,MATCH(A1790&amp;B1790&amp;C1790&amp;D1790&amp;E1790&amp;F1790&amp;H1790,지갑!$K:$K,0))=0, "",INDEX(지갑!$H:$H,MATCH(A1790&amp;B1790&amp;C1790&amp;D1790&amp;E1790&amp;F1790&amp;H1790,지갑!$K:$K,0)))</f>
        <v>0x5d6fcf22aa4e4ff8da0abe329392e7c5306d22f3</v>
      </c>
      <c r="K1790" s="6" t="s">
        <v>11</v>
      </c>
      <c r="L1790" s="6" t="s">
        <v>179</v>
      </c>
      <c r="M1790" s="9">
        <v>2303.9333700000002</v>
      </c>
      <c r="N1790" s="6" t="s">
        <v>199</v>
      </c>
      <c r="P1790" s="6" t="str">
        <f>IF(ISBLANK(N1790)=FALSE,IF(ISERROR(INDEX(지갑!$B$2:$B$1048576,MATCH($N1790&amp;O1790,지갑!$J$2:$J$1048576,0))) = TRUE, "", INDEX(지갑!$B$2:$B$1048576,MATCH($N1790&amp;O1790,지갑!$J$2:$J$1048576,0))),"")</f>
        <v>exchange</v>
      </c>
      <c r="Q1790" s="6" t="str">
        <f>IF(ISBLANK(N1790)=FALSE,IF(ISERROR(INDEX(지갑!$C$2:$C$1048576,MATCH($N1790&amp;O1790,지갑!$J$2:$J$1048576,0))) = TRUE, "", INDEX(지갑!$C$2:$C$1048576,MATCH($N1790&amp;O1790,지갑!$J$2:$J$1048576,0))),"")</f>
        <v>FTX</v>
      </c>
      <c r="R1790" s="6" t="str">
        <f>IF(ISBLANK(N1790)=FALSE,IF(ISERROR(INDEX(지갑!$D$2:$D$1048576,MATCH($N1790&amp;O1790,지갑!$J$2:$J$1048576,0))) = TRUE, "", INDEX(지갑!$D$2:$D$1048576,MATCH($N1790&amp;O1790,지갑!$J$2:$J$1048576,0))),"")</f>
        <v>Peertec</v>
      </c>
      <c r="S1790" s="6" t="s">
        <v>3572</v>
      </c>
      <c r="T1790" s="52">
        <v>44502.706250000003</v>
      </c>
      <c r="U1790" s="2" t="str">
        <f t="shared" si="126"/>
        <v>2021-11-02</v>
      </c>
    </row>
    <row r="1791" spans="1:21">
      <c r="A1791" s="5" t="s">
        <v>3</v>
      </c>
      <c r="B1791" s="5" t="s">
        <v>67</v>
      </c>
      <c r="C1791" s="5" t="s">
        <v>24</v>
      </c>
      <c r="D1791" s="2" t="str">
        <f>'(참고) Index'!$E$9</f>
        <v>Main</v>
      </c>
      <c r="E1791" s="5">
        <v>10012</v>
      </c>
      <c r="F1791" s="2" t="str">
        <f t="shared" si="127"/>
        <v>EOS</v>
      </c>
      <c r="G1791" s="2" t="str">
        <f>IF(INDEX(지갑!$H:$H,MATCH(A1791&amp;B1791&amp;C1791&amp;D1791&amp;E1791&amp;F1791&amp;H1791,지갑!$K:$K,0))=0, "",INDEX(지갑!$H:$H,MATCH(A1791&amp;B1791&amp;C1791&amp;D1791&amp;E1791&amp;F1791&amp;H1791,지갑!$K:$K,0)))</f>
        <v>binancecleos</v>
      </c>
      <c r="H1791" s="5">
        <v>106375124</v>
      </c>
      <c r="K1791" s="6" t="s">
        <v>1139</v>
      </c>
      <c r="L1791" s="6" t="s">
        <v>179</v>
      </c>
      <c r="M1791" s="9">
        <v>199999.94399999999</v>
      </c>
      <c r="N1791" s="6" t="s">
        <v>199</v>
      </c>
      <c r="P1791" s="6" t="str">
        <f>IF(ISBLANK(N1791)=FALSE,IF(ISERROR(INDEX(지갑!$B$2:$B$1048576,MATCH($N1791&amp;O1791,지갑!$J$2:$J$1048576,0))) = TRUE, "", INDEX(지갑!$B$2:$B$1048576,MATCH($N1791&amp;O1791,지갑!$J$2:$J$1048576,0))),"")</f>
        <v>exchange</v>
      </c>
      <c r="Q1791" s="6" t="str">
        <f>IF(ISBLANK(N1791)=FALSE,IF(ISERROR(INDEX(지갑!$C$2:$C$1048576,MATCH($N1791&amp;O1791,지갑!$J$2:$J$1048576,0))) = TRUE, "", INDEX(지갑!$C$2:$C$1048576,MATCH($N1791&amp;O1791,지갑!$J$2:$J$1048576,0))),"")</f>
        <v>FTX</v>
      </c>
      <c r="R1791" s="6" t="str">
        <f>IF(ISBLANK(N1791)=FALSE,IF(ISERROR(INDEX(지갑!$D$2:$D$1048576,MATCH($N1791&amp;O1791,지갑!$J$2:$J$1048576,0))) = TRUE, "", INDEX(지갑!$D$2:$D$1048576,MATCH($N1791&amp;O1791,지갑!$J$2:$J$1048576,0))),"")</f>
        <v>Peertec</v>
      </c>
      <c r="S1791" s="6" t="s">
        <v>3573</v>
      </c>
      <c r="T1791" s="52">
        <v>44501.74722222222</v>
      </c>
      <c r="U1791" s="2" t="str">
        <f t="shared" si="126"/>
        <v>2021-11-01</v>
      </c>
    </row>
    <row r="1792" spans="1:21">
      <c r="A1792" s="5" t="s">
        <v>3</v>
      </c>
      <c r="B1792" s="5" t="s">
        <v>67</v>
      </c>
      <c r="C1792" s="5" t="s">
        <v>24</v>
      </c>
      <c r="D1792" s="2" t="str">
        <f>'(참고) Index'!$E$9</f>
        <v>Main</v>
      </c>
      <c r="E1792" s="5">
        <v>10012</v>
      </c>
      <c r="F1792" s="2" t="str">
        <f t="shared" si="127"/>
        <v>BCH</v>
      </c>
      <c r="G1792" s="2" t="e">
        <f>IF(INDEX(지갑!$H:$H,MATCH(A1792&amp;B1792&amp;C1792&amp;D1792&amp;E1792&amp;F1792&amp;H1792,지갑!$K:$K,0))=0, "",INDEX(지갑!$H:$H,MATCH(A1792&amp;B1792&amp;C1792&amp;D1792&amp;E1792&amp;F1792&amp;H1792,지갑!$K:$K,0)))</f>
        <v>#N/A</v>
      </c>
      <c r="K1792" s="6" t="s">
        <v>81</v>
      </c>
      <c r="L1792" s="6" t="s">
        <v>179</v>
      </c>
      <c r="M1792" s="9">
        <v>308.95456000000001</v>
      </c>
      <c r="N1792" s="6" t="s">
        <v>199</v>
      </c>
      <c r="P1792" s="6" t="str">
        <f>IF(ISBLANK(N1792)=FALSE,IF(ISERROR(INDEX(지갑!$B$2:$B$1048576,MATCH($N1792&amp;O1792,지갑!$J$2:$J$1048576,0))) = TRUE, "", INDEX(지갑!$B$2:$B$1048576,MATCH($N1792&amp;O1792,지갑!$J$2:$J$1048576,0))),"")</f>
        <v>exchange</v>
      </c>
      <c r="Q1792" s="6" t="str">
        <f>IF(ISBLANK(N1792)=FALSE,IF(ISERROR(INDEX(지갑!$C$2:$C$1048576,MATCH($N1792&amp;O1792,지갑!$J$2:$J$1048576,0))) = TRUE, "", INDEX(지갑!$C$2:$C$1048576,MATCH($N1792&amp;O1792,지갑!$J$2:$J$1048576,0))),"")</f>
        <v>FTX</v>
      </c>
      <c r="R1792" s="6" t="str">
        <f>IF(ISBLANK(N1792)=FALSE,IF(ISERROR(INDEX(지갑!$D$2:$D$1048576,MATCH($N1792&amp;O1792,지갑!$J$2:$J$1048576,0))) = TRUE, "", INDEX(지갑!$D$2:$D$1048576,MATCH($N1792&amp;O1792,지갑!$J$2:$J$1048576,0))),"")</f>
        <v>Peertec</v>
      </c>
      <c r="S1792" s="6" t="s">
        <v>3574</v>
      </c>
      <c r="T1792" s="52">
        <v>44501.630555555559</v>
      </c>
      <c r="U1792" s="2" t="str">
        <f t="shared" si="126"/>
        <v>2021-11-01</v>
      </c>
    </row>
    <row r="1793" spans="1:21">
      <c r="A1793" s="5" t="s">
        <v>3</v>
      </c>
      <c r="B1793" s="5" t="s">
        <v>67</v>
      </c>
      <c r="C1793" s="5" t="s">
        <v>24</v>
      </c>
      <c r="D1793" s="2" t="str">
        <f>'(참고) Index'!$E$9</f>
        <v>Main</v>
      </c>
      <c r="E1793" s="5">
        <v>10012</v>
      </c>
      <c r="F1793" s="2" t="str">
        <f t="shared" si="127"/>
        <v>EOS</v>
      </c>
      <c r="G1793" s="2" t="str">
        <f>IF(INDEX(지갑!$H:$H,MATCH(A1793&amp;B1793&amp;C1793&amp;D1793&amp;E1793&amp;F1793&amp;H1793,지갑!$K:$K,0))=0, "",INDEX(지갑!$H:$H,MATCH(A1793&amp;B1793&amp;C1793&amp;D1793&amp;E1793&amp;F1793&amp;H1793,지갑!$K:$K,0)))</f>
        <v>binancecleos</v>
      </c>
      <c r="H1793" s="5">
        <v>106375124</v>
      </c>
      <c r="K1793" s="6" t="s">
        <v>1139</v>
      </c>
      <c r="L1793" s="6" t="s">
        <v>179</v>
      </c>
      <c r="M1793" s="9">
        <v>599999.94400000002</v>
      </c>
      <c r="N1793" s="6" t="s">
        <v>199</v>
      </c>
      <c r="P1793" s="6" t="str">
        <f>IF(ISBLANK(N1793)=FALSE,IF(ISERROR(INDEX(지갑!$B$2:$B$1048576,MATCH($N1793&amp;O1793,지갑!$J$2:$J$1048576,0))) = TRUE, "", INDEX(지갑!$B$2:$B$1048576,MATCH($N1793&amp;O1793,지갑!$J$2:$J$1048576,0))),"")</f>
        <v>exchange</v>
      </c>
      <c r="Q1793" s="6" t="str">
        <f>IF(ISBLANK(N1793)=FALSE,IF(ISERROR(INDEX(지갑!$C$2:$C$1048576,MATCH($N1793&amp;O1793,지갑!$J$2:$J$1048576,0))) = TRUE, "", INDEX(지갑!$C$2:$C$1048576,MATCH($N1793&amp;O1793,지갑!$J$2:$J$1048576,0))),"")</f>
        <v>FTX</v>
      </c>
      <c r="R1793" s="6" t="str">
        <f>IF(ISBLANK(N1793)=FALSE,IF(ISERROR(INDEX(지갑!$D$2:$D$1048576,MATCH($N1793&amp;O1793,지갑!$J$2:$J$1048576,0))) = TRUE, "", INDEX(지갑!$D$2:$D$1048576,MATCH($N1793&amp;O1793,지갑!$J$2:$J$1048576,0))),"")</f>
        <v>Peertec</v>
      </c>
      <c r="S1793" s="6" t="s">
        <v>3575</v>
      </c>
      <c r="T1793" s="52">
        <v>44501.546527777777</v>
      </c>
      <c r="U1793" s="2" t="str">
        <f t="shared" si="126"/>
        <v>2021-11-01</v>
      </c>
    </row>
    <row r="1794" spans="1:21">
      <c r="A1794" s="5" t="s">
        <v>3</v>
      </c>
      <c r="B1794" s="5" t="s">
        <v>67</v>
      </c>
      <c r="C1794" s="5" t="s">
        <v>24</v>
      </c>
      <c r="D1794" s="2" t="str">
        <f>'(참고) Index'!$E$9</f>
        <v>Main</v>
      </c>
      <c r="E1794" s="5">
        <v>10012</v>
      </c>
      <c r="F1794" s="2" t="str">
        <f t="shared" si="127"/>
        <v>BTC</v>
      </c>
      <c r="G1794" s="2" t="str">
        <f>IF(INDEX(지갑!$H:$H,MATCH(A1794&amp;B1794&amp;C1794&amp;D1794&amp;E1794&amp;F1794&amp;H1794,지갑!$K:$K,0))=0, "",INDEX(지갑!$H:$H,MATCH(A1794&amp;B1794&amp;C1794&amp;D1794&amp;E1794&amp;F1794&amp;H1794,지갑!$K:$K,0)))</f>
        <v>19SK9LWSXLdmwPxvjPgvUrdaPhaPS6LaNu</v>
      </c>
      <c r="K1794" s="6" t="s">
        <v>9</v>
      </c>
      <c r="L1794" s="6" t="s">
        <v>179</v>
      </c>
      <c r="M1794" s="9">
        <v>228.17710600000001</v>
      </c>
      <c r="N1794" s="6" t="s">
        <v>199</v>
      </c>
      <c r="P1794" s="6" t="str">
        <f>IF(ISBLANK(N1794)=FALSE,IF(ISERROR(INDEX(지갑!$B$2:$B$1048576,MATCH($N1794&amp;O1794,지갑!$J$2:$J$1048576,0))) = TRUE, "", INDEX(지갑!$B$2:$B$1048576,MATCH($N1794&amp;O1794,지갑!$J$2:$J$1048576,0))),"")</f>
        <v>exchange</v>
      </c>
      <c r="Q1794" s="6" t="str">
        <f>IF(ISBLANK(N1794)=FALSE,IF(ISERROR(INDEX(지갑!$C$2:$C$1048576,MATCH($N1794&amp;O1794,지갑!$J$2:$J$1048576,0))) = TRUE, "", INDEX(지갑!$C$2:$C$1048576,MATCH($N1794&amp;O1794,지갑!$J$2:$J$1048576,0))),"")</f>
        <v>FTX</v>
      </c>
      <c r="R1794" s="6" t="str">
        <f>IF(ISBLANK(N1794)=FALSE,IF(ISERROR(INDEX(지갑!$D$2:$D$1048576,MATCH($N1794&amp;O1794,지갑!$J$2:$J$1048576,0))) = TRUE, "", INDEX(지갑!$D$2:$D$1048576,MATCH($N1794&amp;O1794,지갑!$J$2:$J$1048576,0))),"")</f>
        <v>Peertec</v>
      </c>
      <c r="S1794" s="6" t="s">
        <v>3576</v>
      </c>
      <c r="T1794" s="52">
        <v>44501.451388888891</v>
      </c>
      <c r="U1794" s="2" t="str">
        <f t="shared" si="126"/>
        <v>2021-11-01</v>
      </c>
    </row>
    <row r="1795" spans="1:21">
      <c r="A1795" s="5" t="s">
        <v>3</v>
      </c>
      <c r="B1795" s="5" t="s">
        <v>67</v>
      </c>
      <c r="C1795" s="5" t="s">
        <v>24</v>
      </c>
      <c r="D1795" s="2" t="str">
        <f>'(참고) Index'!$E$9</f>
        <v>Main</v>
      </c>
      <c r="E1795" s="5">
        <v>10012</v>
      </c>
      <c r="F1795" s="2" t="str">
        <f t="shared" si="127"/>
        <v>ETH</v>
      </c>
      <c r="G1795" s="2" t="str">
        <f>IF(INDEX(지갑!$H:$H,MATCH(A1795&amp;B1795&amp;C1795&amp;D1795&amp;E1795&amp;F1795&amp;H1795,지갑!$K:$K,0))=0, "",INDEX(지갑!$H:$H,MATCH(A1795&amp;B1795&amp;C1795&amp;D1795&amp;E1795&amp;F1795&amp;H1795,지갑!$K:$K,0)))</f>
        <v>0x5d6fcf22aa4e4ff8da0abe329392e7c5306d22f3</v>
      </c>
      <c r="K1795" s="6" t="s">
        <v>11</v>
      </c>
      <c r="L1795" s="6" t="s">
        <v>11</v>
      </c>
      <c r="M1795" s="9">
        <v>2336.9949999999999</v>
      </c>
      <c r="N1795" s="6" t="s">
        <v>234</v>
      </c>
      <c r="P1795" s="6" t="str">
        <f>IF(ISBLANK(N1795)=FALSE,IF(ISERROR(INDEX(지갑!$B$2:$B$1048576,MATCH($N1795&amp;O1795,지갑!$J$2:$J$1048576,0))) = TRUE, "", INDEX(지갑!$B$2:$B$1048576,MATCH($N1795&amp;O1795,지갑!$J$2:$J$1048576,0))),"")</f>
        <v/>
      </c>
      <c r="Q1795" s="6" t="str">
        <f>IF(ISBLANK(N1795)=FALSE,IF(ISERROR(INDEX(지갑!$C$2:$C$1048576,MATCH($N1795&amp;O1795,지갑!$J$2:$J$1048576,0))) = TRUE, "", INDEX(지갑!$C$2:$C$1048576,MATCH($N1795&amp;O1795,지갑!$J$2:$J$1048576,0))),"")</f>
        <v/>
      </c>
      <c r="R1795" s="6" t="str">
        <f>IF(ISBLANK(N1795)=FALSE,IF(ISERROR(INDEX(지갑!$D$2:$D$1048576,MATCH($N1795&amp;O1795,지갑!$J$2:$J$1048576,0))) = TRUE, "", INDEX(지갑!$D$2:$D$1048576,MATCH($N1795&amp;O1795,지갑!$J$2:$J$1048576,0))),"")</f>
        <v/>
      </c>
      <c r="S1795" s="6" t="s">
        <v>3577</v>
      </c>
      <c r="T1795" s="52">
        <v>44501.427777777775</v>
      </c>
      <c r="U1795" s="2" t="str">
        <f t="shared" ref="U1795:U1805" si="128">TEXT(T1795, "yyyy-mm-dd")</f>
        <v>2021-11-01</v>
      </c>
    </row>
    <row r="1796" spans="1:21">
      <c r="A1796" s="5" t="s">
        <v>3</v>
      </c>
      <c r="B1796" s="5" t="s">
        <v>67</v>
      </c>
      <c r="C1796" s="5" t="s">
        <v>24</v>
      </c>
      <c r="D1796" s="2" t="str">
        <f>'(참고) Index'!$E$9</f>
        <v>Main</v>
      </c>
      <c r="E1796" s="5">
        <v>10012</v>
      </c>
      <c r="F1796" s="2" t="str">
        <f t="shared" si="127"/>
        <v>ETH</v>
      </c>
      <c r="G1796" s="2" t="str">
        <f>IF(INDEX(지갑!$H:$H,MATCH(A1796&amp;B1796&amp;C1796&amp;D1796&amp;E1796&amp;F1796&amp;H1796,지갑!$K:$K,0))=0, "",INDEX(지갑!$H:$H,MATCH(A1796&amp;B1796&amp;C1796&amp;D1796&amp;E1796&amp;F1796&amp;H1796,지갑!$K:$K,0)))</f>
        <v>0x5d6fcf22aa4e4ff8da0abe329392e7c5306d22f3</v>
      </c>
      <c r="K1796" s="6" t="s">
        <v>11</v>
      </c>
      <c r="L1796" s="6" t="s">
        <v>11</v>
      </c>
      <c r="M1796" s="9">
        <v>566.87106100000005</v>
      </c>
      <c r="N1796" s="6" t="s">
        <v>199</v>
      </c>
      <c r="P1796" s="6" t="str">
        <f>IF(ISBLANK(N1796)=FALSE,IF(ISERROR(INDEX(지갑!$B$2:$B$1048576,MATCH($N1796&amp;O1796,지갑!$J$2:$J$1048576,0))) = TRUE, "", INDEX(지갑!$B$2:$B$1048576,MATCH($N1796&amp;O1796,지갑!$J$2:$J$1048576,0))),"")</f>
        <v>exchange</v>
      </c>
      <c r="Q1796" s="6" t="str">
        <f>IF(ISBLANK(N1796)=FALSE,IF(ISERROR(INDEX(지갑!$C$2:$C$1048576,MATCH($N1796&amp;O1796,지갑!$J$2:$J$1048576,0))) = TRUE, "", INDEX(지갑!$C$2:$C$1048576,MATCH($N1796&amp;O1796,지갑!$J$2:$J$1048576,0))),"")</f>
        <v>FTX</v>
      </c>
      <c r="R1796" s="6" t="str">
        <f>IF(ISBLANK(N1796)=FALSE,IF(ISERROR(INDEX(지갑!$D$2:$D$1048576,MATCH($N1796&amp;O1796,지갑!$J$2:$J$1048576,0))) = TRUE, "", INDEX(지갑!$D$2:$D$1048576,MATCH($N1796&amp;O1796,지갑!$J$2:$J$1048576,0))),"")</f>
        <v>Peertec</v>
      </c>
      <c r="S1796" s="6" t="s">
        <v>3578</v>
      </c>
      <c r="T1796" s="52">
        <v>44498.697222222225</v>
      </c>
      <c r="U1796" s="2" t="str">
        <f t="shared" si="128"/>
        <v>2021-10-29</v>
      </c>
    </row>
    <row r="1797" spans="1:21">
      <c r="A1797" s="5" t="s">
        <v>3</v>
      </c>
      <c r="B1797" s="5" t="s">
        <v>67</v>
      </c>
      <c r="C1797" s="5" t="s">
        <v>24</v>
      </c>
      <c r="D1797" s="2" t="str">
        <f>'(참고) Index'!$E$9</f>
        <v>Main</v>
      </c>
      <c r="E1797" s="5">
        <v>10012</v>
      </c>
      <c r="F1797" s="2" t="str">
        <f t="shared" si="127"/>
        <v>USDT</v>
      </c>
      <c r="G1797" s="2" t="str">
        <f>IF(INDEX(지갑!$H:$H,MATCH(A1797&amp;B1797&amp;C1797&amp;D1797&amp;E1797&amp;F1797&amp;H1797,지갑!$K:$K,0))=0, "",INDEX(지갑!$H:$H,MATCH(A1797&amp;B1797&amp;C1797&amp;D1797&amp;E1797&amp;F1797&amp;H1797,지갑!$K:$K,0)))</f>
        <v/>
      </c>
      <c r="K1797" s="6" t="s">
        <v>13</v>
      </c>
      <c r="L1797" s="6" t="s">
        <v>179</v>
      </c>
      <c r="M1797" s="9">
        <v>1095082.68</v>
      </c>
      <c r="N1797" s="6" t="s">
        <v>199</v>
      </c>
      <c r="P1797" s="6" t="str">
        <f>IF(ISBLANK(N1797)=FALSE,IF(ISERROR(INDEX(지갑!$B$2:$B$1048576,MATCH($N1797&amp;O1797,지갑!$J$2:$J$1048576,0))) = TRUE, "", INDEX(지갑!$B$2:$B$1048576,MATCH($N1797&amp;O1797,지갑!$J$2:$J$1048576,0))),"")</f>
        <v>exchange</v>
      </c>
      <c r="Q1797" s="6" t="str">
        <f>IF(ISBLANK(N1797)=FALSE,IF(ISERROR(INDEX(지갑!$C$2:$C$1048576,MATCH($N1797&amp;O1797,지갑!$J$2:$J$1048576,0))) = TRUE, "", INDEX(지갑!$C$2:$C$1048576,MATCH($N1797&amp;O1797,지갑!$J$2:$J$1048576,0))),"")</f>
        <v>FTX</v>
      </c>
      <c r="R1797" s="6" t="str">
        <f>IF(ISBLANK(N1797)=FALSE,IF(ISERROR(INDEX(지갑!$D$2:$D$1048576,MATCH($N1797&amp;O1797,지갑!$J$2:$J$1048576,0))) = TRUE, "", INDEX(지갑!$D$2:$D$1048576,MATCH($N1797&amp;O1797,지갑!$J$2:$J$1048576,0))),"")</f>
        <v>Peertec</v>
      </c>
      <c r="S1797" s="6" t="s">
        <v>3579</v>
      </c>
      <c r="T1797" s="52">
        <v>44497.759027777778</v>
      </c>
      <c r="U1797" s="2" t="str">
        <f t="shared" si="128"/>
        <v>2021-10-28</v>
      </c>
    </row>
    <row r="1798" spans="1:21">
      <c r="A1798" s="5" t="s">
        <v>3</v>
      </c>
      <c r="B1798" s="5" t="s">
        <v>67</v>
      </c>
      <c r="C1798" s="5" t="s">
        <v>24</v>
      </c>
      <c r="D1798" s="2" t="str">
        <f>'(참고) Index'!$E$9</f>
        <v>Main</v>
      </c>
      <c r="E1798" s="5">
        <v>10012</v>
      </c>
      <c r="F1798" s="2" t="str">
        <f t="shared" si="127"/>
        <v>USDT</v>
      </c>
      <c r="G1798" s="2" t="str">
        <f>IF(INDEX(지갑!$H:$H,MATCH(A1798&amp;B1798&amp;C1798&amp;D1798&amp;E1798&amp;F1798&amp;H1798,지갑!$K:$K,0))=0, "",INDEX(지갑!$H:$H,MATCH(A1798&amp;B1798&amp;C1798&amp;D1798&amp;E1798&amp;F1798&amp;H1798,지갑!$K:$K,0)))</f>
        <v/>
      </c>
      <c r="K1798" s="6" t="s">
        <v>13</v>
      </c>
      <c r="L1798" s="6" t="s">
        <v>179</v>
      </c>
      <c r="M1798" s="9">
        <v>1013148.02</v>
      </c>
      <c r="N1798" s="6" t="s">
        <v>199</v>
      </c>
      <c r="P1798" s="6" t="str">
        <f>IF(ISBLANK(N1798)=FALSE,IF(ISERROR(INDEX(지갑!$B$2:$B$1048576,MATCH($N1798&amp;O1798,지갑!$J$2:$J$1048576,0))) = TRUE, "", INDEX(지갑!$B$2:$B$1048576,MATCH($N1798&amp;O1798,지갑!$J$2:$J$1048576,0))),"")</f>
        <v>exchange</v>
      </c>
      <c r="Q1798" s="6" t="str">
        <f>IF(ISBLANK(N1798)=FALSE,IF(ISERROR(INDEX(지갑!$C$2:$C$1048576,MATCH($N1798&amp;O1798,지갑!$J$2:$J$1048576,0))) = TRUE, "", INDEX(지갑!$C$2:$C$1048576,MATCH($N1798&amp;O1798,지갑!$J$2:$J$1048576,0))),"")</f>
        <v>FTX</v>
      </c>
      <c r="R1798" s="6" t="str">
        <f>IF(ISBLANK(N1798)=FALSE,IF(ISERROR(INDEX(지갑!$D$2:$D$1048576,MATCH($N1798&amp;O1798,지갑!$J$2:$J$1048576,0))) = TRUE, "", INDEX(지갑!$D$2:$D$1048576,MATCH($N1798&amp;O1798,지갑!$J$2:$J$1048576,0))),"")</f>
        <v>Peertec</v>
      </c>
      <c r="S1798" s="6" t="s">
        <v>3580</v>
      </c>
      <c r="T1798" s="52">
        <v>44497.742361111108</v>
      </c>
      <c r="U1798" s="2" t="str">
        <f t="shared" si="128"/>
        <v>2021-10-28</v>
      </c>
    </row>
    <row r="1799" spans="1:21">
      <c r="A1799" s="5" t="s">
        <v>3</v>
      </c>
      <c r="B1799" s="5" t="s">
        <v>67</v>
      </c>
      <c r="C1799" s="5" t="s">
        <v>24</v>
      </c>
      <c r="D1799" s="2" t="str">
        <f>'(참고) Index'!$E$9</f>
        <v>Main</v>
      </c>
      <c r="E1799" s="5">
        <v>10012</v>
      </c>
      <c r="F1799" s="2" t="str">
        <f t="shared" si="127"/>
        <v>XLM</v>
      </c>
      <c r="G1799" s="2" t="str">
        <f>IF(INDEX(지갑!$H:$H,MATCH(A1799&amp;B1799&amp;C1799&amp;D1799&amp;E1799&amp;F1799&amp;H1799,지갑!$K:$K,0))=0, "",INDEX(지갑!$H:$H,MATCH(A1799&amp;B1799&amp;C1799&amp;D1799&amp;E1799&amp;F1799&amp;H1799,지갑!$K:$K,0)))</f>
        <v>GAHK7EEG2WWHVKDNT4CEQFZGKF2LGDSW2IVM4S5DP42RBW3K6BTODB4A</v>
      </c>
      <c r="H1799" s="2">
        <v>1061941801</v>
      </c>
      <c r="K1799" s="6" t="s">
        <v>50</v>
      </c>
      <c r="L1799" s="6" t="s">
        <v>50</v>
      </c>
      <c r="M1799" s="9">
        <v>20</v>
      </c>
      <c r="N1799" s="6" t="s">
        <v>993</v>
      </c>
      <c r="O1799" s="6" t="s">
        <v>994</v>
      </c>
      <c r="P1799" s="6" t="str">
        <f>IF(ISBLANK(N1799)=FALSE,IF(ISERROR(INDEX(지갑!$B$2:$B$1048576,MATCH($N1799&amp;O1799,지갑!$J$2:$J$1048576,0))) = TRUE, "", INDEX(지갑!$B$2:$B$1048576,MATCH($N1799&amp;O1799,지갑!$J$2:$J$1048576,0))),"")</f>
        <v>exchange</v>
      </c>
      <c r="Q1799" s="6" t="str">
        <f>IF(ISBLANK(N1799)=FALSE,IF(ISERROR(INDEX(지갑!$C$2:$C$1048576,MATCH($N1799&amp;O1799,지갑!$J$2:$J$1048576,0))) = TRUE, "", INDEX(지갑!$C$2:$C$1048576,MATCH($N1799&amp;O1799,지갑!$J$2:$J$1048576,0))),"")</f>
        <v>미확인</v>
      </c>
      <c r="R1799" s="6" t="str">
        <f>IF(ISBLANK(N1799)=FALSE,IF(ISERROR(INDEX(지갑!$D$2:$D$1048576,MATCH($N1799&amp;O1799,지갑!$J$2:$J$1048576,0))) = TRUE, "", INDEX(지갑!$D$2:$D$1048576,MATCH($N1799&amp;O1799,지갑!$J$2:$J$1048576,0))),"")</f>
        <v>Celsius</v>
      </c>
      <c r="S1799" s="6" t="s">
        <v>3581</v>
      </c>
      <c r="T1799" s="52">
        <v>44497.701388888891</v>
      </c>
      <c r="U1799" s="2" t="str">
        <f t="shared" si="128"/>
        <v>2021-10-28</v>
      </c>
    </row>
    <row r="1800" spans="1:21">
      <c r="A1800" s="5" t="s">
        <v>3</v>
      </c>
      <c r="B1800" s="5" t="s">
        <v>67</v>
      </c>
      <c r="C1800" s="5" t="s">
        <v>24</v>
      </c>
      <c r="D1800" s="2" t="str">
        <f>'(참고) Index'!$E$9</f>
        <v>Main</v>
      </c>
      <c r="E1800" s="5">
        <v>10012</v>
      </c>
      <c r="F1800" s="2" t="str">
        <f t="shared" si="127"/>
        <v>XLM</v>
      </c>
      <c r="G1800" s="2" t="str">
        <f>IF(INDEX(지갑!$H:$H,MATCH(A1800&amp;B1800&amp;C1800&amp;D1800&amp;E1800&amp;F1800&amp;H1800,지갑!$K:$K,0))=0, "",INDEX(지갑!$H:$H,MATCH(A1800&amp;B1800&amp;C1800&amp;D1800&amp;E1800&amp;F1800&amp;H1800,지갑!$K:$K,0)))</f>
        <v>GAHK7EEG2WWHVKDNT4CEQFZGKF2LGDSW2IVM4S5DP42RBW3K6BTODB4A</v>
      </c>
      <c r="H1800" s="2">
        <v>1061941801</v>
      </c>
      <c r="K1800" s="6" t="s">
        <v>50</v>
      </c>
      <c r="L1800" s="6" t="s">
        <v>50</v>
      </c>
      <c r="M1800" s="9">
        <v>13535958.6</v>
      </c>
      <c r="N1800" s="6" t="s">
        <v>993</v>
      </c>
      <c r="O1800" s="6" t="s">
        <v>994</v>
      </c>
      <c r="P1800" s="6" t="str">
        <f>IF(ISBLANK(N1800)=FALSE,IF(ISERROR(INDEX(지갑!$B$2:$B$1048576,MATCH($N1800&amp;O1800,지갑!$J$2:$J$1048576,0))) = TRUE, "", INDEX(지갑!$B$2:$B$1048576,MATCH($N1800&amp;O1800,지갑!$J$2:$J$1048576,0))),"")</f>
        <v>exchange</v>
      </c>
      <c r="Q1800" s="6" t="str">
        <f>IF(ISBLANK(N1800)=FALSE,IF(ISERROR(INDEX(지갑!$C$2:$C$1048576,MATCH($N1800&amp;O1800,지갑!$J$2:$J$1048576,0))) = TRUE, "", INDEX(지갑!$C$2:$C$1048576,MATCH($N1800&amp;O1800,지갑!$J$2:$J$1048576,0))),"")</f>
        <v>미확인</v>
      </c>
      <c r="R1800" s="6" t="str">
        <f>IF(ISBLANK(N1800)=FALSE,IF(ISERROR(INDEX(지갑!$D$2:$D$1048576,MATCH($N1800&amp;O1800,지갑!$J$2:$J$1048576,0))) = TRUE, "", INDEX(지갑!$D$2:$D$1048576,MATCH($N1800&amp;O1800,지갑!$J$2:$J$1048576,0))),"")</f>
        <v>Celsius</v>
      </c>
      <c r="S1800" s="6" t="s">
        <v>3582</v>
      </c>
      <c r="T1800" s="52">
        <v>44497.672222222223</v>
      </c>
      <c r="U1800" s="2" t="str">
        <f t="shared" si="128"/>
        <v>2021-10-28</v>
      </c>
    </row>
    <row r="1801" spans="1:21">
      <c r="A1801" s="5" t="s">
        <v>3</v>
      </c>
      <c r="B1801" s="5" t="s">
        <v>67</v>
      </c>
      <c r="C1801" s="5" t="s">
        <v>24</v>
      </c>
      <c r="D1801" s="2" t="str">
        <f>'(참고) Index'!$E$9</f>
        <v>Main</v>
      </c>
      <c r="E1801" s="5">
        <v>10012</v>
      </c>
      <c r="F1801" s="2" t="str">
        <f t="shared" si="127"/>
        <v>USDT</v>
      </c>
      <c r="G1801" s="2" t="str">
        <f>IF(INDEX(지갑!$H:$H,MATCH(A1801&amp;B1801&amp;C1801&amp;D1801&amp;E1801&amp;F1801&amp;H1801,지갑!$K:$K,0))=0, "",INDEX(지갑!$H:$H,MATCH(A1801&amp;B1801&amp;C1801&amp;D1801&amp;E1801&amp;F1801&amp;H1801,지갑!$K:$K,0)))</f>
        <v/>
      </c>
      <c r="K1801" s="6" t="s">
        <v>13</v>
      </c>
      <c r="L1801" s="6" t="s">
        <v>76</v>
      </c>
      <c r="M1801" s="9">
        <v>656403</v>
      </c>
      <c r="N1801" s="6" t="s">
        <v>1892</v>
      </c>
      <c r="P1801" s="6" t="str">
        <f>IF(ISBLANK(N1801)=FALSE,IF(ISERROR(INDEX(지갑!$B$2:$B$1048576,MATCH($N1801&amp;O1801,지갑!$J$2:$J$1048576,0))) = TRUE, "", INDEX(지갑!$B$2:$B$1048576,MATCH($N1801&amp;O1801,지갑!$J$2:$J$1048576,0))),"")</f>
        <v>exchange</v>
      </c>
      <c r="Q1801" s="6" t="str">
        <f>IF(ISBLANK(N1801)=FALSE,IF(ISERROR(INDEX(지갑!$C$2:$C$1048576,MATCH($N1801&amp;O1801,지갑!$J$2:$J$1048576,0))) = TRUE, "", INDEX(지갑!$C$2:$C$1048576,MATCH($N1801&amp;O1801,지갑!$J$2:$J$1048576,0))),"")</f>
        <v>Huobi</v>
      </c>
      <c r="R1801" s="6" t="str">
        <f>IF(ISBLANK(N1801)=FALSE,IF(ISERROR(INDEX(지갑!$D$2:$D$1048576,MATCH($N1801&amp;O1801,지갑!$J$2:$J$1048576,0))) = TRUE, "", INDEX(지갑!$D$2:$D$1048576,MATCH($N1801&amp;O1801,지갑!$J$2:$J$1048576,0))),"")</f>
        <v>Peertec</v>
      </c>
      <c r="S1801" s="6" t="s">
        <v>1629</v>
      </c>
      <c r="T1801" s="52">
        <v>44497.649305555555</v>
      </c>
      <c r="U1801" s="2" t="str">
        <f t="shared" si="128"/>
        <v>2021-10-28</v>
      </c>
    </row>
    <row r="1802" spans="1:21">
      <c r="A1802" s="5" t="s">
        <v>3</v>
      </c>
      <c r="B1802" s="5" t="s">
        <v>67</v>
      </c>
      <c r="C1802" s="5" t="s">
        <v>24</v>
      </c>
      <c r="D1802" s="2" t="str">
        <f>'(참고) Index'!$E$9</f>
        <v>Main</v>
      </c>
      <c r="E1802" s="5">
        <v>10012</v>
      </c>
      <c r="F1802" s="2" t="str">
        <f t="shared" si="127"/>
        <v>EOS</v>
      </c>
      <c r="G1802" s="2" t="str">
        <f>IF(INDEX(지갑!$H:$H,MATCH(A1802&amp;B1802&amp;C1802&amp;D1802&amp;E1802&amp;F1802&amp;H1802,지갑!$K:$K,0))=0, "",INDEX(지갑!$H:$H,MATCH(A1802&amp;B1802&amp;C1802&amp;D1802&amp;E1802&amp;F1802&amp;H1802,지갑!$K:$K,0)))</f>
        <v>binancecleos</v>
      </c>
      <c r="H1802" s="5">
        <v>106375124</v>
      </c>
      <c r="K1802" s="6" t="s">
        <v>1139</v>
      </c>
      <c r="L1802" s="6" t="s">
        <v>1139</v>
      </c>
      <c r="M1802" s="9">
        <v>1015840.6</v>
      </c>
      <c r="N1802" s="6" t="s">
        <v>1200</v>
      </c>
      <c r="O1802" s="6" t="s">
        <v>994</v>
      </c>
      <c r="P1802" s="6" t="str">
        <f>IF(ISBLANK(N1802)=FALSE,IF(ISERROR(INDEX(지갑!$B$2:$B$1048576,MATCH($N1802&amp;O1802,지갑!$J$2:$J$1048576,0))) = TRUE, "", INDEX(지갑!$B$2:$B$1048576,MATCH($N1802&amp;O1802,지갑!$J$2:$J$1048576,0))),"")</f>
        <v/>
      </c>
      <c r="Q1802" s="6" t="str">
        <f>IF(ISBLANK(N1802)=FALSE,IF(ISERROR(INDEX(지갑!$C$2:$C$1048576,MATCH($N1802&amp;O1802,지갑!$J$2:$J$1048576,0))) = TRUE, "", INDEX(지갑!$C$2:$C$1048576,MATCH($N1802&amp;O1802,지갑!$J$2:$J$1048576,0))),"")</f>
        <v/>
      </c>
      <c r="R1802" s="6" t="str">
        <f>IF(ISBLANK(N1802)=FALSE,IF(ISERROR(INDEX(지갑!$D$2:$D$1048576,MATCH($N1802&amp;O1802,지갑!$J$2:$J$1048576,0))) = TRUE, "", INDEX(지갑!$D$2:$D$1048576,MATCH($N1802&amp;O1802,지갑!$J$2:$J$1048576,0))),"")</f>
        <v/>
      </c>
      <c r="S1802" s="6" t="s">
        <v>3583</v>
      </c>
      <c r="T1802" s="52">
        <v>44497.645138888889</v>
      </c>
      <c r="U1802" s="2" t="str">
        <f t="shared" si="128"/>
        <v>2021-10-28</v>
      </c>
    </row>
    <row r="1803" spans="1:21">
      <c r="A1803" s="5" t="s">
        <v>3</v>
      </c>
      <c r="B1803" s="5" t="s">
        <v>67</v>
      </c>
      <c r="C1803" s="5" t="s">
        <v>24</v>
      </c>
      <c r="D1803" s="2" t="str">
        <f>'(참고) Index'!$E$9</f>
        <v>Main</v>
      </c>
      <c r="E1803" s="5">
        <v>10012</v>
      </c>
      <c r="F1803" s="2" t="str">
        <f t="shared" si="127"/>
        <v>BTC</v>
      </c>
      <c r="G1803" s="2" t="str">
        <f>IF(INDEX(지갑!$H:$H,MATCH(A1803&amp;B1803&amp;C1803&amp;D1803&amp;E1803&amp;F1803&amp;H1803,지갑!$K:$K,0))=0, "",INDEX(지갑!$H:$H,MATCH(A1803&amp;B1803&amp;C1803&amp;D1803&amp;E1803&amp;F1803&amp;H1803,지갑!$K:$K,0)))</f>
        <v>19SK9LWSXLdmwPxvjPgvUrdaPhaPS6LaNu</v>
      </c>
      <c r="K1803" s="6" t="s">
        <v>9</v>
      </c>
      <c r="L1803" s="6" t="s">
        <v>9</v>
      </c>
      <c r="M1803" s="9">
        <v>41.099499999999999</v>
      </c>
      <c r="N1803" s="6" t="s">
        <v>390</v>
      </c>
      <c r="P1803" s="6" t="str">
        <f>IF(ISBLANK(N1803)=FALSE,IF(ISERROR(INDEX(지갑!$B$2:$B$1048576,MATCH($N1803&amp;O1803,지갑!$J$2:$J$1048576,0))) = TRUE, "", INDEX(지갑!$B$2:$B$1048576,MATCH($N1803&amp;O1803,지갑!$J$2:$J$1048576,0))),"")</f>
        <v/>
      </c>
      <c r="Q1803" s="6" t="str">
        <f>IF(ISBLANK(N1803)=FALSE,IF(ISERROR(INDEX(지갑!$C$2:$C$1048576,MATCH($N1803&amp;O1803,지갑!$J$2:$J$1048576,0))) = TRUE, "", INDEX(지갑!$C$2:$C$1048576,MATCH($N1803&amp;O1803,지갑!$J$2:$J$1048576,0))),"")</f>
        <v/>
      </c>
      <c r="R1803" s="6" t="str">
        <f>IF(ISBLANK(N1803)=FALSE,IF(ISERROR(INDEX(지갑!$D$2:$D$1048576,MATCH($N1803&amp;O1803,지갑!$J$2:$J$1048576,0))) = TRUE, "", INDEX(지갑!$D$2:$D$1048576,MATCH($N1803&amp;O1803,지갑!$J$2:$J$1048576,0))),"")</f>
        <v/>
      </c>
      <c r="S1803" s="6" t="s">
        <v>3584</v>
      </c>
      <c r="T1803" s="52">
        <v>44497.548611111109</v>
      </c>
      <c r="U1803" s="2" t="str">
        <f t="shared" si="128"/>
        <v>2021-10-28</v>
      </c>
    </row>
    <row r="1804" spans="1:21">
      <c r="A1804" s="5" t="s">
        <v>3</v>
      </c>
      <c r="B1804" s="5" t="s">
        <v>67</v>
      </c>
      <c r="C1804" s="5" t="s">
        <v>24</v>
      </c>
      <c r="D1804" s="2" t="str">
        <f>'(참고) Index'!$E$9</f>
        <v>Main</v>
      </c>
      <c r="E1804" s="5">
        <v>10012</v>
      </c>
      <c r="F1804" s="2" t="str">
        <f t="shared" si="127"/>
        <v>ETH</v>
      </c>
      <c r="G1804" s="2" t="str">
        <f>IF(INDEX(지갑!$H:$H,MATCH(A1804&amp;B1804&amp;C1804&amp;D1804&amp;E1804&amp;F1804&amp;H1804,지갑!$K:$K,0))=0, "",INDEX(지갑!$H:$H,MATCH(A1804&amp;B1804&amp;C1804&amp;D1804&amp;E1804&amp;F1804&amp;H1804,지갑!$K:$K,0)))</f>
        <v>0x5d6fcf22aa4e4ff8da0abe329392e7c5306d22f3</v>
      </c>
      <c r="K1804" s="6" t="s">
        <v>11</v>
      </c>
      <c r="L1804" s="6" t="s">
        <v>11</v>
      </c>
      <c r="M1804" s="9">
        <v>33</v>
      </c>
      <c r="N1804" s="6" t="s">
        <v>296</v>
      </c>
      <c r="P1804" s="6" t="str">
        <f>IF(ISBLANK(N1804)=FALSE,IF(ISERROR(INDEX(지갑!$B$2:$B$1048576,MATCH($N1804&amp;O1804,지갑!$J$2:$J$1048576,0))) = TRUE, "", INDEX(지갑!$B$2:$B$1048576,MATCH($N1804&amp;O1804,지갑!$J$2:$J$1048576,0))),"")</f>
        <v>exchange</v>
      </c>
      <c r="Q1804" s="6" t="str">
        <f>IF(ISBLANK(N1804)=FALSE,IF(ISERROR(INDEX(지갑!$C$2:$C$1048576,MATCH($N1804&amp;O1804,지갑!$J$2:$J$1048576,0))) = TRUE, "", INDEX(지갑!$C$2:$C$1048576,MATCH($N1804&amp;O1804,지갑!$J$2:$J$1048576,0))),"")</f>
        <v>Upbit</v>
      </c>
      <c r="R1804" s="6" t="str">
        <f>IF(ISBLANK(N1804)=FALSE,IF(ISERROR(INDEX(지갑!$D$2:$D$1048576,MATCH($N1804&amp;O1804,지갑!$J$2:$J$1048576,0))) = TRUE, "", INDEX(지갑!$D$2:$D$1048576,MATCH($N1804&amp;O1804,지갑!$J$2:$J$1048576,0))),"")</f>
        <v>용범</v>
      </c>
      <c r="S1804" s="6" t="s">
        <v>2554</v>
      </c>
      <c r="T1804" s="52">
        <v>44496.612500000003</v>
      </c>
      <c r="U1804" s="2" t="str">
        <f t="shared" si="128"/>
        <v>2021-10-27</v>
      </c>
    </row>
    <row r="1805" spans="1:21">
      <c r="A1805" s="5" t="s">
        <v>3</v>
      </c>
      <c r="B1805" s="5" t="s">
        <v>67</v>
      </c>
      <c r="C1805" s="5" t="s">
        <v>24</v>
      </c>
      <c r="D1805" s="2" t="str">
        <f>'(참고) Index'!$E$9</f>
        <v>Main</v>
      </c>
      <c r="E1805" s="5">
        <v>10012</v>
      </c>
      <c r="F1805" s="2" t="str">
        <f t="shared" si="127"/>
        <v>XRP</v>
      </c>
      <c r="G1805" s="2" t="str">
        <f>IF(INDEX(지갑!$H:$H,MATCH(A1805&amp;B1805&amp;C1805&amp;D1805&amp;E1805&amp;F1805&amp;H1805,지갑!$K:$K,0))=0, "",INDEX(지갑!$H:$H,MATCH(A1805&amp;B1805&amp;C1805&amp;D1805&amp;E1805&amp;F1805&amp;H1805,지갑!$K:$K,0)))</f>
        <v>rEb8TK3gBgk5auZkwc6sHnwrGVJH8DuaLh</v>
      </c>
      <c r="H1805" s="5">
        <v>105711647</v>
      </c>
      <c r="K1805" s="6" t="s">
        <v>10</v>
      </c>
      <c r="L1805" s="6" t="s">
        <v>179</v>
      </c>
      <c r="M1805" s="9">
        <v>9951384.6999999993</v>
      </c>
      <c r="N1805" s="6" t="s">
        <v>199</v>
      </c>
      <c r="P1805" s="6" t="str">
        <f>IF(ISBLANK(N1805)=FALSE,IF(ISERROR(INDEX(지갑!$B$2:$B$1048576,MATCH($N1805&amp;O1805,지갑!$J$2:$J$1048576,0))) = TRUE, "", INDEX(지갑!$B$2:$B$1048576,MATCH($N1805&amp;O1805,지갑!$J$2:$J$1048576,0))),"")</f>
        <v>exchange</v>
      </c>
      <c r="Q1805" s="6" t="str">
        <f>IF(ISBLANK(N1805)=FALSE,IF(ISERROR(INDEX(지갑!$C$2:$C$1048576,MATCH($N1805&amp;O1805,지갑!$J$2:$J$1048576,0))) = TRUE, "", INDEX(지갑!$C$2:$C$1048576,MATCH($N1805&amp;O1805,지갑!$J$2:$J$1048576,0))),"")</f>
        <v>FTX</v>
      </c>
      <c r="R1805" s="6" t="str">
        <f>IF(ISBLANK(N1805)=FALSE,IF(ISERROR(INDEX(지갑!$D$2:$D$1048576,MATCH($N1805&amp;O1805,지갑!$J$2:$J$1048576,0))) = TRUE, "", INDEX(지갑!$D$2:$D$1048576,MATCH($N1805&amp;O1805,지갑!$J$2:$J$1048576,0))),"")</f>
        <v>Peertec</v>
      </c>
      <c r="S1805" s="6" t="s">
        <v>3585</v>
      </c>
      <c r="T1805" s="52">
        <v>44496.482638888891</v>
      </c>
      <c r="U1805" s="2" t="str">
        <f t="shared" si="128"/>
        <v>2021-10-27</v>
      </c>
    </row>
    <row r="1806" spans="1:21">
      <c r="A1806" s="2" t="s">
        <v>3</v>
      </c>
      <c r="B1806" s="2" t="str">
        <f>I1806</f>
        <v>Huobi</v>
      </c>
      <c r="C1806" s="2" t="str">
        <f>J1806</f>
        <v>Peertec</v>
      </c>
      <c r="F1806" s="2" t="str">
        <f t="shared" si="127"/>
        <v>ETH</v>
      </c>
      <c r="G1806" s="2" t="str">
        <f>IF(INDEX(지갑!$H:$H,MATCH(A1806&amp;B1806&amp;C1806&amp;D1806&amp;E1806&amp;F1806&amp;H1806,지갑!$K:$K,0))=0, "",INDEX(지갑!$H:$H,MATCH(A1806&amp;B1806&amp;C1806&amp;D1806&amp;E1806&amp;F1806&amp;H1806,지갑!$K:$K,0)))</f>
        <v>0xdb245cf0aec8bf5d4b3002d00f3e701e80ba380a</v>
      </c>
      <c r="I1806" s="6" t="s">
        <v>858</v>
      </c>
      <c r="J1806" s="6" t="s">
        <v>58</v>
      </c>
      <c r="K1806" s="6" t="s">
        <v>11</v>
      </c>
      <c r="L1806" s="6" t="s">
        <v>11</v>
      </c>
      <c r="M1806" s="9">
        <v>500</v>
      </c>
      <c r="N1806" s="6" t="s">
        <v>405</v>
      </c>
      <c r="P1806" s="6" t="str">
        <f>IF(ISBLANK(N1806)=FALSE,IF(ISERROR(INDEX(지갑!$B$2:$B$1048576,MATCH($N1806&amp;O1806,지갑!$J$2:$J$1048576,0))) = TRUE, "", INDEX(지갑!$B$2:$B$1048576,MATCH($N1806&amp;O1806,지갑!$J$2:$J$1048576,0))),"")</f>
        <v>exchange</v>
      </c>
      <c r="Q1806" s="6" t="str">
        <f>IF(ISBLANK(N1806)=FALSE,IF(ISERROR(INDEX(지갑!$C$2:$C$1048576,MATCH($N1806&amp;O1806,지갑!$J$2:$J$1048576,0))) = TRUE, "", INDEX(지갑!$C$2:$C$1048576,MATCH($N1806&amp;O1806,지갑!$J$2:$J$1048576,0))),"")</f>
        <v>OKEX</v>
      </c>
      <c r="R1806" s="6" t="str">
        <f>IF(ISBLANK(N1806)=FALSE,IF(ISERROR(INDEX(지갑!$D$2:$D$1048576,MATCH($N1806&amp;O1806,지갑!$J$2:$J$1048576,0))) = TRUE, "", INDEX(지갑!$D$2:$D$1048576,MATCH($N1806&amp;O1806,지갑!$J$2:$J$1048576,0))),"")</f>
        <v>용범</v>
      </c>
      <c r="S1806" s="6" t="s">
        <v>1066</v>
      </c>
      <c r="T1806" s="12">
        <v>44362.556613414352</v>
      </c>
      <c r="U1806" s="2" t="str">
        <f>TEXT(T1806, "yyyy-mm-dd")</f>
        <v>2021-06-15</v>
      </c>
    </row>
    <row r="1807" spans="1:21">
      <c r="A1807" s="5" t="s">
        <v>3</v>
      </c>
      <c r="B1807" s="5" t="s">
        <v>67</v>
      </c>
      <c r="C1807" s="5" t="s">
        <v>24</v>
      </c>
      <c r="D1807" s="2" t="str">
        <f>'(참고) Index'!$E$9</f>
        <v>Main</v>
      </c>
      <c r="E1807" s="5">
        <v>10012</v>
      </c>
      <c r="F1807" s="2" t="str">
        <f t="shared" ref="F1807:F1818" si="129">K1807</f>
        <v>BTC</v>
      </c>
      <c r="G1807" s="2" t="str">
        <f>IF(INDEX(지갑!$H:$H,MATCH(A1807&amp;B1807&amp;C1807&amp;D1807&amp;E1807&amp;F1807&amp;H1807,지갑!$K:$K,0))=0, "",INDEX(지갑!$H:$H,MATCH(A1807&amp;B1807&amp;C1807&amp;D1807&amp;E1807&amp;F1807&amp;H1807,지갑!$K:$K,0)))</f>
        <v>19SK9LWSXLdmwPxvjPgvUrdaPhaPS6LaNu</v>
      </c>
      <c r="K1807" s="6" t="s">
        <v>9</v>
      </c>
      <c r="L1807" s="6" t="s">
        <v>9</v>
      </c>
      <c r="M1807" s="9">
        <v>0.79788819</v>
      </c>
      <c r="N1807" s="6" t="s">
        <v>3149</v>
      </c>
      <c r="P1807" s="6" t="str">
        <f>IF(ISBLANK(N1807)=FALSE,IF(ISERROR(INDEX(지갑!$B$2:$B$1048576,MATCH($N1807&amp;O1807,지갑!$J$2:$J$1048576,0))) = TRUE, "", INDEX(지갑!$B$2:$B$1048576,MATCH($N1807&amp;O1807,지갑!$J$2:$J$1048576,0))),"")</f>
        <v>exchange</v>
      </c>
      <c r="Q1807" s="6" t="str">
        <f>IF(ISBLANK(N1807)=FALSE,IF(ISERROR(INDEX(지갑!$C$2:$C$1048576,MATCH($N1807&amp;O1807,지갑!$J$2:$J$1048576,0))) = TRUE, "", INDEX(지갑!$C$2:$C$1048576,MATCH($N1807&amp;O1807,지갑!$J$2:$J$1048576,0))),"")</f>
        <v>Coinone</v>
      </c>
      <c r="R1807" s="6" t="str">
        <f>IF(ISBLANK(N1807)=FALSE,IF(ISERROR(INDEX(지갑!$D$2:$D$1048576,MATCH($N1807&amp;O1807,지갑!$J$2:$J$1048576,0))) = TRUE, "", INDEX(지갑!$D$2:$D$1048576,MATCH($N1807&amp;O1807,지갑!$J$2:$J$1048576,0))),"")</f>
        <v>BBRICK</v>
      </c>
      <c r="S1807" s="6" t="s">
        <v>3587</v>
      </c>
      <c r="T1807" s="52">
        <v>44494.909722222219</v>
      </c>
      <c r="U1807" s="2" t="str">
        <f t="shared" ref="U1807:U1870" si="130">TEXT(T1807, "yyyy-mm-dd")</f>
        <v>2021-10-25</v>
      </c>
    </row>
    <row r="1808" spans="1:21">
      <c r="A1808" s="5" t="s">
        <v>3</v>
      </c>
      <c r="B1808" s="5" t="s">
        <v>67</v>
      </c>
      <c r="C1808" s="5" t="s">
        <v>24</v>
      </c>
      <c r="D1808" s="2" t="str">
        <f>'(참고) Index'!$E$9</f>
        <v>Main</v>
      </c>
      <c r="E1808" s="5">
        <v>10012</v>
      </c>
      <c r="F1808" s="2" t="str">
        <f t="shared" si="129"/>
        <v>BTC</v>
      </c>
      <c r="G1808" s="2" t="str">
        <f>IF(INDEX(지갑!$H:$H,MATCH(A1808&amp;B1808&amp;C1808&amp;D1808&amp;E1808&amp;F1808&amp;H1808,지갑!$K:$K,0))=0, "",INDEX(지갑!$H:$H,MATCH(A1808&amp;B1808&amp;C1808&amp;D1808&amp;E1808&amp;F1808&amp;H1808,지갑!$K:$K,0)))</f>
        <v>19SK9LWSXLdmwPxvjPgvUrdaPhaPS6LaNu</v>
      </c>
      <c r="K1808" s="6" t="s">
        <v>9</v>
      </c>
      <c r="L1808" s="6" t="s">
        <v>9</v>
      </c>
      <c r="M1808" s="9">
        <v>0.79488579999999998</v>
      </c>
      <c r="N1808" s="6" t="s">
        <v>3149</v>
      </c>
      <c r="P1808" s="6" t="str">
        <f>IF(ISBLANK(N1808)=FALSE,IF(ISERROR(INDEX(지갑!$B$2:$B$1048576,MATCH($N1808&amp;O1808,지갑!$J$2:$J$1048576,0))) = TRUE, "", INDEX(지갑!$B$2:$B$1048576,MATCH($N1808&amp;O1808,지갑!$J$2:$J$1048576,0))),"")</f>
        <v>exchange</v>
      </c>
      <c r="Q1808" s="6" t="str">
        <f>IF(ISBLANK(N1808)=FALSE,IF(ISERROR(INDEX(지갑!$C$2:$C$1048576,MATCH($N1808&amp;O1808,지갑!$J$2:$J$1048576,0))) = TRUE, "", INDEX(지갑!$C$2:$C$1048576,MATCH($N1808&amp;O1808,지갑!$J$2:$J$1048576,0))),"")</f>
        <v>Coinone</v>
      </c>
      <c r="R1808" s="6" t="str">
        <f>IF(ISBLANK(N1808)=FALSE,IF(ISERROR(INDEX(지갑!$D$2:$D$1048576,MATCH($N1808&amp;O1808,지갑!$J$2:$J$1048576,0))) = TRUE, "", INDEX(지갑!$D$2:$D$1048576,MATCH($N1808&amp;O1808,지갑!$J$2:$J$1048576,0))),"")</f>
        <v>BBRICK</v>
      </c>
      <c r="S1808" s="6" t="s">
        <v>3588</v>
      </c>
      <c r="T1808" s="52">
        <v>44494.896527777775</v>
      </c>
      <c r="U1808" s="2" t="str">
        <f t="shared" si="130"/>
        <v>2021-10-25</v>
      </c>
    </row>
    <row r="1809" spans="1:21">
      <c r="A1809" s="5" t="s">
        <v>3</v>
      </c>
      <c r="B1809" s="5" t="s">
        <v>67</v>
      </c>
      <c r="C1809" s="5" t="s">
        <v>24</v>
      </c>
      <c r="D1809" s="2" t="str">
        <f>'(참고) Index'!$E$9</f>
        <v>Main</v>
      </c>
      <c r="E1809" s="5">
        <v>10012</v>
      </c>
      <c r="F1809" s="2" t="str">
        <f t="shared" si="129"/>
        <v>BTC</v>
      </c>
      <c r="G1809" s="2" t="str">
        <f>IF(INDEX(지갑!$H:$H,MATCH(A1809&amp;B1809&amp;C1809&amp;D1809&amp;E1809&amp;F1809&amp;H1809,지갑!$K:$K,0))=0, "",INDEX(지갑!$H:$H,MATCH(A1809&amp;B1809&amp;C1809&amp;D1809&amp;E1809&amp;F1809&amp;H1809,지갑!$K:$K,0)))</f>
        <v>19SK9LWSXLdmwPxvjPgvUrdaPhaPS6LaNu</v>
      </c>
      <c r="K1809" s="6" t="s">
        <v>9</v>
      </c>
      <c r="L1809" s="6" t="s">
        <v>9</v>
      </c>
      <c r="M1809" s="9">
        <v>0.79281780999999996</v>
      </c>
      <c r="N1809" s="6" t="s">
        <v>3149</v>
      </c>
      <c r="P1809" s="6" t="str">
        <f>IF(ISBLANK(N1809)=FALSE,IF(ISERROR(INDEX(지갑!$B$2:$B$1048576,MATCH($N1809&amp;O1809,지갑!$J$2:$J$1048576,0))) = TRUE, "", INDEX(지갑!$B$2:$B$1048576,MATCH($N1809&amp;O1809,지갑!$J$2:$J$1048576,0))),"")</f>
        <v>exchange</v>
      </c>
      <c r="Q1809" s="6" t="str">
        <f>IF(ISBLANK(N1809)=FALSE,IF(ISERROR(INDEX(지갑!$C$2:$C$1048576,MATCH($N1809&amp;O1809,지갑!$J$2:$J$1048576,0))) = TRUE, "", INDEX(지갑!$C$2:$C$1048576,MATCH($N1809&amp;O1809,지갑!$J$2:$J$1048576,0))),"")</f>
        <v>Coinone</v>
      </c>
      <c r="R1809" s="6" t="str">
        <f>IF(ISBLANK(N1809)=FALSE,IF(ISERROR(INDEX(지갑!$D$2:$D$1048576,MATCH($N1809&amp;O1809,지갑!$J$2:$J$1048576,0))) = TRUE, "", INDEX(지갑!$D$2:$D$1048576,MATCH($N1809&amp;O1809,지갑!$J$2:$J$1048576,0))),"")</f>
        <v>BBRICK</v>
      </c>
      <c r="S1809" s="6" t="s">
        <v>3589</v>
      </c>
      <c r="T1809" s="52">
        <v>44494.836805555555</v>
      </c>
      <c r="U1809" s="2" t="str">
        <f t="shared" si="130"/>
        <v>2021-10-25</v>
      </c>
    </row>
    <row r="1810" spans="1:21">
      <c r="A1810" s="5" t="s">
        <v>3</v>
      </c>
      <c r="B1810" s="5" t="s">
        <v>67</v>
      </c>
      <c r="C1810" s="5" t="s">
        <v>24</v>
      </c>
      <c r="D1810" s="2" t="str">
        <f>'(참고) Index'!$E$9</f>
        <v>Main</v>
      </c>
      <c r="E1810" s="5">
        <v>10012</v>
      </c>
      <c r="F1810" s="2" t="str">
        <f t="shared" si="129"/>
        <v>KLAY</v>
      </c>
      <c r="G1810" s="2" t="str">
        <f>IF(INDEX(지갑!$H:$H,MATCH(A1810&amp;B1810&amp;C1810&amp;D1810&amp;E1810&amp;F1810&amp;H1810,지갑!$K:$K,0))=0, "",INDEX(지갑!$H:$H,MATCH(A1810&amp;B1810&amp;C1810&amp;D1810&amp;E1810&amp;F1810&amp;H1810,지갑!$K:$K,0)))</f>
        <v>0x5d6fcf22aa4e4ff8da0abe329392e7c5306d22f3</v>
      </c>
      <c r="K1810" s="6" t="s">
        <v>75</v>
      </c>
      <c r="L1810" s="6" t="s">
        <v>75</v>
      </c>
      <c r="M1810" s="9">
        <v>19.995000000000001</v>
      </c>
      <c r="N1810" s="6" t="s">
        <v>199</v>
      </c>
      <c r="P1810" s="6" t="str">
        <f>IF(ISBLANK(N1810)=FALSE,IF(ISERROR(INDEX(지갑!$B$2:$B$1048576,MATCH($N1810&amp;O1810,지갑!$J$2:$J$1048576,0))) = TRUE, "", INDEX(지갑!$B$2:$B$1048576,MATCH($N1810&amp;O1810,지갑!$J$2:$J$1048576,0))),"")</f>
        <v>exchange</v>
      </c>
      <c r="Q1810" s="6" t="str">
        <f>IF(ISBLANK(N1810)=FALSE,IF(ISERROR(INDEX(지갑!$C$2:$C$1048576,MATCH($N1810&amp;O1810,지갑!$J$2:$J$1048576,0))) = TRUE, "", INDEX(지갑!$C$2:$C$1048576,MATCH($N1810&amp;O1810,지갑!$J$2:$J$1048576,0))),"")</f>
        <v>FTX</v>
      </c>
      <c r="R1810" s="6" t="str">
        <f>IF(ISBLANK(N1810)=FALSE,IF(ISERROR(INDEX(지갑!$D$2:$D$1048576,MATCH($N1810&amp;O1810,지갑!$J$2:$J$1048576,0))) = TRUE, "", INDEX(지갑!$D$2:$D$1048576,MATCH($N1810&amp;O1810,지갑!$J$2:$J$1048576,0))),"")</f>
        <v>Peertec</v>
      </c>
      <c r="S1810" s="6" t="s">
        <v>3590</v>
      </c>
      <c r="T1810" s="52">
        <v>44494.647916666669</v>
      </c>
      <c r="U1810" s="2" t="str">
        <f t="shared" si="130"/>
        <v>2021-10-25</v>
      </c>
    </row>
    <row r="1811" spans="1:21">
      <c r="A1811" s="5" t="s">
        <v>3</v>
      </c>
      <c r="B1811" s="5" t="s">
        <v>67</v>
      </c>
      <c r="C1811" s="5" t="s">
        <v>24</v>
      </c>
      <c r="D1811" s="2" t="str">
        <f>'(참고) Index'!$E$9</f>
        <v>Main</v>
      </c>
      <c r="E1811" s="5">
        <v>10012</v>
      </c>
      <c r="F1811" s="2" t="str">
        <f t="shared" si="129"/>
        <v>BCH</v>
      </c>
      <c r="G1811" s="2" t="e">
        <f>IF(INDEX(지갑!$H:$H,MATCH(A1811&amp;B1811&amp;C1811&amp;D1811&amp;E1811&amp;F1811&amp;H1811,지갑!$K:$K,0))=0, "",INDEX(지갑!$H:$H,MATCH(A1811&amp;B1811&amp;C1811&amp;D1811&amp;E1811&amp;F1811&amp;H1811,지갑!$K:$K,0)))</f>
        <v>#N/A</v>
      </c>
      <c r="K1811" s="6" t="s">
        <v>81</v>
      </c>
      <c r="L1811" s="6" t="s">
        <v>179</v>
      </c>
      <c r="M1811" s="9">
        <v>1328.3418300000001</v>
      </c>
      <c r="N1811" s="6" t="s">
        <v>199</v>
      </c>
      <c r="P1811" s="6" t="str">
        <f>IF(ISBLANK(N1811)=FALSE,IF(ISERROR(INDEX(지갑!$B$2:$B$1048576,MATCH($N1811&amp;O1811,지갑!$J$2:$J$1048576,0))) = TRUE, "", INDEX(지갑!$B$2:$B$1048576,MATCH($N1811&amp;O1811,지갑!$J$2:$J$1048576,0))),"")</f>
        <v>exchange</v>
      </c>
      <c r="Q1811" s="6" t="str">
        <f>IF(ISBLANK(N1811)=FALSE,IF(ISERROR(INDEX(지갑!$C$2:$C$1048576,MATCH($N1811&amp;O1811,지갑!$J$2:$J$1048576,0))) = TRUE, "", INDEX(지갑!$C$2:$C$1048576,MATCH($N1811&amp;O1811,지갑!$J$2:$J$1048576,0))),"")</f>
        <v>FTX</v>
      </c>
      <c r="R1811" s="6" t="str">
        <f>IF(ISBLANK(N1811)=FALSE,IF(ISERROR(INDEX(지갑!$D$2:$D$1048576,MATCH($N1811&amp;O1811,지갑!$J$2:$J$1048576,0))) = TRUE, "", INDEX(지갑!$D$2:$D$1048576,MATCH($N1811&amp;O1811,지갑!$J$2:$J$1048576,0))),"")</f>
        <v>Peertec</v>
      </c>
      <c r="S1811" s="6" t="s">
        <v>3591</v>
      </c>
      <c r="T1811" s="52">
        <v>44494.632638888892</v>
      </c>
      <c r="U1811" s="2" t="str">
        <f t="shared" si="130"/>
        <v>2021-10-25</v>
      </c>
    </row>
    <row r="1812" spans="1:21">
      <c r="A1812" s="5" t="s">
        <v>3</v>
      </c>
      <c r="B1812" s="5" t="s">
        <v>67</v>
      </c>
      <c r="C1812" s="5" t="s">
        <v>24</v>
      </c>
      <c r="D1812" s="2" t="str">
        <f>'(참고) Index'!$E$9</f>
        <v>Main</v>
      </c>
      <c r="E1812" s="5">
        <v>10012</v>
      </c>
      <c r="F1812" s="2" t="str">
        <f t="shared" si="129"/>
        <v>ETH</v>
      </c>
      <c r="G1812" s="2" t="str">
        <f>IF(INDEX(지갑!$H:$H,MATCH(A1812&amp;B1812&amp;C1812&amp;D1812&amp;E1812&amp;F1812&amp;H1812,지갑!$K:$K,0))=0, "",INDEX(지갑!$H:$H,MATCH(A1812&amp;B1812&amp;C1812&amp;D1812&amp;E1812&amp;F1812&amp;H1812,지갑!$K:$K,0)))</f>
        <v>0x5d6fcf22aa4e4ff8da0abe329392e7c5306d22f3</v>
      </c>
      <c r="K1812" s="6" t="s">
        <v>11</v>
      </c>
      <c r="L1812" s="6" t="s">
        <v>11</v>
      </c>
      <c r="M1812" s="9">
        <v>999.91160200000002</v>
      </c>
      <c r="N1812" s="6" t="s">
        <v>199</v>
      </c>
      <c r="P1812" s="6" t="str">
        <f>IF(ISBLANK(N1812)=FALSE,IF(ISERROR(INDEX(지갑!$B$2:$B$1048576,MATCH($N1812&amp;O1812,지갑!$J$2:$J$1048576,0))) = TRUE, "", INDEX(지갑!$B$2:$B$1048576,MATCH($N1812&amp;O1812,지갑!$J$2:$J$1048576,0))),"")</f>
        <v>exchange</v>
      </c>
      <c r="Q1812" s="6" t="str">
        <f>IF(ISBLANK(N1812)=FALSE,IF(ISERROR(INDEX(지갑!$C$2:$C$1048576,MATCH($N1812&amp;O1812,지갑!$J$2:$J$1048576,0))) = TRUE, "", INDEX(지갑!$C$2:$C$1048576,MATCH($N1812&amp;O1812,지갑!$J$2:$J$1048576,0))),"")</f>
        <v>FTX</v>
      </c>
      <c r="R1812" s="6" t="str">
        <f>IF(ISBLANK(N1812)=FALSE,IF(ISERROR(INDEX(지갑!$D$2:$D$1048576,MATCH($N1812&amp;O1812,지갑!$J$2:$J$1048576,0))) = TRUE, "", INDEX(지갑!$D$2:$D$1048576,MATCH($N1812&amp;O1812,지갑!$J$2:$J$1048576,0))),"")</f>
        <v>Peertec</v>
      </c>
      <c r="S1812" s="6" t="s">
        <v>3592</v>
      </c>
      <c r="T1812" s="52">
        <v>44494.61041666667</v>
      </c>
      <c r="U1812" s="2" t="str">
        <f t="shared" si="130"/>
        <v>2021-10-25</v>
      </c>
    </row>
    <row r="1813" spans="1:21">
      <c r="A1813" s="5" t="s">
        <v>3</v>
      </c>
      <c r="B1813" s="5" t="s">
        <v>67</v>
      </c>
      <c r="C1813" s="5" t="s">
        <v>24</v>
      </c>
      <c r="D1813" s="2" t="str">
        <f>'(참고) Index'!$E$9</f>
        <v>Main</v>
      </c>
      <c r="E1813" s="5">
        <v>10012</v>
      </c>
      <c r="F1813" s="2" t="str">
        <f t="shared" si="129"/>
        <v>XRP</v>
      </c>
      <c r="G1813" s="2" t="str">
        <f>IF(INDEX(지갑!$H:$H,MATCH(A1813&amp;B1813&amp;C1813&amp;D1813&amp;E1813&amp;F1813&amp;H1813,지갑!$K:$K,0))=0, "",INDEX(지갑!$H:$H,MATCH(A1813&amp;B1813&amp;C1813&amp;D1813&amp;E1813&amp;F1813&amp;H1813,지갑!$K:$K,0)))</f>
        <v>rEb8TK3gBgk5auZkwc6sHnwrGVJH8DuaLh</v>
      </c>
      <c r="H1813" s="5">
        <v>105711647</v>
      </c>
      <c r="K1813" s="6" t="s">
        <v>10</v>
      </c>
      <c r="L1813" s="6" t="s">
        <v>10</v>
      </c>
      <c r="M1813" s="9">
        <v>14290001.4</v>
      </c>
      <c r="N1813" s="6" t="s">
        <v>1812</v>
      </c>
      <c r="O1813" s="6">
        <v>1100021302</v>
      </c>
      <c r="P1813" s="6" t="str">
        <f>IF(ISBLANK(N1813)=FALSE,IF(ISERROR(INDEX(지갑!$B$2:$B$1048576,MATCH($N1813&amp;O1813,지갑!$J$2:$J$1048576,0))) = TRUE, "", INDEX(지갑!$B$2:$B$1048576,MATCH($N1813&amp;O1813,지갑!$J$2:$J$1048576,0))),"")</f>
        <v/>
      </c>
      <c r="Q1813" s="6" t="str">
        <f>IF(ISBLANK(N1813)=FALSE,IF(ISERROR(INDEX(지갑!$C$2:$C$1048576,MATCH($N1813&amp;O1813,지갑!$J$2:$J$1048576,0))) = TRUE, "", INDEX(지갑!$C$2:$C$1048576,MATCH($N1813&amp;O1813,지갑!$J$2:$J$1048576,0))),"")</f>
        <v/>
      </c>
      <c r="R1813" s="6" t="str">
        <f>IF(ISBLANK(N1813)=FALSE,IF(ISERROR(INDEX(지갑!$D$2:$D$1048576,MATCH($N1813&amp;O1813,지갑!$J$2:$J$1048576,0))) = TRUE, "", INDEX(지갑!$D$2:$D$1048576,MATCH($N1813&amp;O1813,지갑!$J$2:$J$1048576,0))),"")</f>
        <v/>
      </c>
      <c r="S1813" s="6" t="s">
        <v>3593</v>
      </c>
      <c r="T1813" s="52">
        <v>44494.609722222223</v>
      </c>
      <c r="U1813" s="2" t="str">
        <f t="shared" si="130"/>
        <v>2021-10-25</v>
      </c>
    </row>
    <row r="1814" spans="1:21">
      <c r="A1814" s="5" t="s">
        <v>3</v>
      </c>
      <c r="B1814" s="5" t="s">
        <v>67</v>
      </c>
      <c r="C1814" s="5" t="s">
        <v>24</v>
      </c>
      <c r="D1814" s="2" t="str">
        <f>'(참고) Index'!$E$9</f>
        <v>Main</v>
      </c>
      <c r="E1814" s="5">
        <v>10012</v>
      </c>
      <c r="F1814" s="2" t="str">
        <f t="shared" si="129"/>
        <v>XRP</v>
      </c>
      <c r="G1814" s="2" t="str">
        <f>IF(INDEX(지갑!$H:$H,MATCH(A1814&amp;B1814&amp;C1814&amp;D1814&amp;E1814&amp;F1814&amp;H1814,지갑!$K:$K,0))=0, "",INDEX(지갑!$H:$H,MATCH(A1814&amp;B1814&amp;C1814&amp;D1814&amp;E1814&amp;F1814&amp;H1814,지갑!$K:$K,0)))</f>
        <v>rEb8TK3gBgk5auZkwc6sHnwrGVJH8DuaLh</v>
      </c>
      <c r="H1814" s="5">
        <v>105711647</v>
      </c>
      <c r="K1814" s="6" t="s">
        <v>10</v>
      </c>
      <c r="L1814" s="6" t="s">
        <v>10</v>
      </c>
      <c r="M1814" s="9">
        <v>5000</v>
      </c>
      <c r="N1814" s="6" t="s">
        <v>1812</v>
      </c>
      <c r="O1814" s="6">
        <v>1100021302</v>
      </c>
      <c r="P1814" s="6" t="str">
        <f>IF(ISBLANK(N1814)=FALSE,IF(ISERROR(INDEX(지갑!$B$2:$B$1048576,MATCH($N1814&amp;O1814,지갑!$J$2:$J$1048576,0))) = TRUE, "", INDEX(지갑!$B$2:$B$1048576,MATCH($N1814&amp;O1814,지갑!$J$2:$J$1048576,0))),"")</f>
        <v/>
      </c>
      <c r="Q1814" s="6" t="str">
        <f>IF(ISBLANK(N1814)=FALSE,IF(ISERROR(INDEX(지갑!$C$2:$C$1048576,MATCH($N1814&amp;O1814,지갑!$J$2:$J$1048576,0))) = TRUE, "", INDEX(지갑!$C$2:$C$1048576,MATCH($N1814&amp;O1814,지갑!$J$2:$J$1048576,0))),"")</f>
        <v/>
      </c>
      <c r="R1814" s="6" t="str">
        <f>IF(ISBLANK(N1814)=FALSE,IF(ISERROR(INDEX(지갑!$D$2:$D$1048576,MATCH($N1814&amp;O1814,지갑!$J$2:$J$1048576,0))) = TRUE, "", INDEX(지갑!$D$2:$D$1048576,MATCH($N1814&amp;O1814,지갑!$J$2:$J$1048576,0))),"")</f>
        <v/>
      </c>
      <c r="S1814" s="6" t="s">
        <v>3594</v>
      </c>
      <c r="T1814" s="52">
        <v>44494.606249999997</v>
      </c>
      <c r="U1814" s="2" t="str">
        <f t="shared" si="130"/>
        <v>2021-10-25</v>
      </c>
    </row>
    <row r="1815" spans="1:21">
      <c r="A1815" s="5" t="s">
        <v>3</v>
      </c>
      <c r="B1815" s="5" t="s">
        <v>67</v>
      </c>
      <c r="C1815" s="5" t="s">
        <v>24</v>
      </c>
      <c r="D1815" s="2" t="str">
        <f>'(참고) Index'!$E$9</f>
        <v>Main</v>
      </c>
      <c r="E1815" s="5">
        <v>10012</v>
      </c>
      <c r="F1815" s="2" t="str">
        <f t="shared" si="129"/>
        <v>ETH</v>
      </c>
      <c r="G1815" s="2" t="str">
        <f>IF(INDEX(지갑!$H:$H,MATCH(A1815&amp;B1815&amp;C1815&amp;D1815&amp;E1815&amp;F1815&amp;H1815,지갑!$K:$K,0))=0, "",INDEX(지갑!$H:$H,MATCH(A1815&amp;B1815&amp;C1815&amp;D1815&amp;E1815&amp;F1815&amp;H1815,지갑!$K:$K,0)))</f>
        <v>0x5d6fcf22aa4e4ff8da0abe329392e7c5306d22f3</v>
      </c>
      <c r="K1815" s="6" t="s">
        <v>11</v>
      </c>
      <c r="L1815" s="6" t="s">
        <v>179</v>
      </c>
      <c r="M1815" s="9">
        <v>999.91660200000001</v>
      </c>
      <c r="N1815" s="6" t="s">
        <v>199</v>
      </c>
      <c r="P1815" s="6" t="str">
        <f>IF(ISBLANK(N1815)=FALSE,IF(ISERROR(INDEX(지갑!$B$2:$B$1048576,MATCH($N1815&amp;O1815,지갑!$J$2:$J$1048576,0))) = TRUE, "", INDEX(지갑!$B$2:$B$1048576,MATCH($N1815&amp;O1815,지갑!$J$2:$J$1048576,0))),"")</f>
        <v>exchange</v>
      </c>
      <c r="Q1815" s="6" t="str">
        <f>IF(ISBLANK(N1815)=FALSE,IF(ISERROR(INDEX(지갑!$C$2:$C$1048576,MATCH($N1815&amp;O1815,지갑!$J$2:$J$1048576,0))) = TRUE, "", INDEX(지갑!$C$2:$C$1048576,MATCH($N1815&amp;O1815,지갑!$J$2:$J$1048576,0))),"")</f>
        <v>FTX</v>
      </c>
      <c r="R1815" s="6" t="str">
        <f>IF(ISBLANK(N1815)=FALSE,IF(ISERROR(INDEX(지갑!$D$2:$D$1048576,MATCH($N1815&amp;O1815,지갑!$J$2:$J$1048576,0))) = TRUE, "", INDEX(지갑!$D$2:$D$1048576,MATCH($N1815&amp;O1815,지갑!$J$2:$J$1048576,0))),"")</f>
        <v>Peertec</v>
      </c>
      <c r="S1815" s="6" t="s">
        <v>3595</v>
      </c>
      <c r="T1815" s="52">
        <v>44494.598611111112</v>
      </c>
      <c r="U1815" s="2" t="str">
        <f t="shared" si="130"/>
        <v>2021-10-25</v>
      </c>
    </row>
    <row r="1816" spans="1:21">
      <c r="A1816" s="5" t="s">
        <v>3</v>
      </c>
      <c r="B1816" s="5" t="s">
        <v>67</v>
      </c>
      <c r="C1816" s="5" t="s">
        <v>24</v>
      </c>
      <c r="D1816" s="2" t="str">
        <f>'(참고) Index'!$E$9</f>
        <v>Main</v>
      </c>
      <c r="E1816" s="5">
        <v>10012</v>
      </c>
      <c r="F1816" s="2" t="str">
        <f t="shared" si="129"/>
        <v>ETH</v>
      </c>
      <c r="G1816" s="2" t="str">
        <f>IF(INDEX(지갑!$H:$H,MATCH(A1816&amp;B1816&amp;C1816&amp;D1816&amp;E1816&amp;F1816&amp;H1816,지갑!$K:$K,0))=0, "",INDEX(지갑!$H:$H,MATCH(A1816&amp;B1816&amp;C1816&amp;D1816&amp;E1816&amp;F1816&amp;H1816,지갑!$K:$K,0)))</f>
        <v>0x5d6fcf22aa4e4ff8da0abe329392e7c5306d22f3</v>
      </c>
      <c r="K1816" s="6" t="s">
        <v>11</v>
      </c>
      <c r="L1816" s="6" t="s">
        <v>179</v>
      </c>
      <c r="M1816" s="9">
        <v>399.87858499999999</v>
      </c>
      <c r="N1816" s="6" t="s">
        <v>860</v>
      </c>
      <c r="P1816" s="6" t="str">
        <f>IF(ISBLANK(N1816)=FALSE,IF(ISERROR(INDEX(지갑!$B$2:$B$1048576,MATCH($N1816&amp;O1816,지갑!$J$2:$J$1048576,0))) = TRUE, "", INDEX(지갑!$B$2:$B$1048576,MATCH($N1816&amp;O1816,지갑!$J$2:$J$1048576,0))),"")</f>
        <v/>
      </c>
      <c r="Q1816" s="6" t="str">
        <f>IF(ISBLANK(N1816)=FALSE,IF(ISERROR(INDEX(지갑!$C$2:$C$1048576,MATCH($N1816&amp;O1816,지갑!$J$2:$J$1048576,0))) = TRUE, "", INDEX(지갑!$C$2:$C$1048576,MATCH($N1816&amp;O1816,지갑!$J$2:$J$1048576,0))),"")</f>
        <v/>
      </c>
      <c r="R1816" s="6" t="str">
        <f>IF(ISBLANK(N1816)=FALSE,IF(ISERROR(INDEX(지갑!$D$2:$D$1048576,MATCH($N1816&amp;O1816,지갑!$J$2:$J$1048576,0))) = TRUE, "", INDEX(지갑!$D$2:$D$1048576,MATCH($N1816&amp;O1816,지갑!$J$2:$J$1048576,0))),"")</f>
        <v/>
      </c>
      <c r="S1816" s="6" t="s">
        <v>3596</v>
      </c>
      <c r="T1816" s="52">
        <v>44494.553472222222</v>
      </c>
      <c r="U1816" s="2" t="str">
        <f t="shared" si="130"/>
        <v>2021-10-25</v>
      </c>
    </row>
    <row r="1817" spans="1:21">
      <c r="A1817" s="5" t="s">
        <v>3</v>
      </c>
      <c r="B1817" s="5" t="s">
        <v>67</v>
      </c>
      <c r="C1817" s="5" t="s">
        <v>24</v>
      </c>
      <c r="D1817" s="2" t="str">
        <f>'(참고) Index'!$E$9</f>
        <v>Main</v>
      </c>
      <c r="E1817" s="5">
        <v>10012</v>
      </c>
      <c r="F1817" s="2" t="str">
        <f t="shared" si="129"/>
        <v>XRP</v>
      </c>
      <c r="G1817" s="2" t="str">
        <f>IF(INDEX(지갑!$H:$H,MATCH(A1817&amp;B1817&amp;C1817&amp;D1817&amp;E1817&amp;F1817&amp;H1817,지갑!$K:$K,0))=0, "",INDEX(지갑!$H:$H,MATCH(A1817&amp;B1817&amp;C1817&amp;D1817&amp;E1817&amp;F1817&amp;H1817,지갑!$K:$K,0)))</f>
        <v>rEb8TK3gBgk5auZkwc6sHnwrGVJH8DuaLh</v>
      </c>
      <c r="H1817" s="5">
        <v>105711647</v>
      </c>
      <c r="K1817" s="6" t="s">
        <v>10</v>
      </c>
      <c r="L1817" s="6" t="s">
        <v>10</v>
      </c>
      <c r="M1817" s="9">
        <v>5000</v>
      </c>
      <c r="N1817" s="6" t="s">
        <v>1812</v>
      </c>
      <c r="O1817" s="6">
        <v>1100021302</v>
      </c>
      <c r="P1817" s="6" t="str">
        <f>IF(ISBLANK(N1817)=FALSE,IF(ISERROR(INDEX(지갑!$B$2:$B$1048576,MATCH($N1817&amp;O1817,지갑!$J$2:$J$1048576,0))) = TRUE, "", INDEX(지갑!$B$2:$B$1048576,MATCH($N1817&amp;O1817,지갑!$J$2:$J$1048576,0))),"")</f>
        <v/>
      </c>
      <c r="Q1817" s="6" t="str">
        <f>IF(ISBLANK(N1817)=FALSE,IF(ISERROR(INDEX(지갑!$C$2:$C$1048576,MATCH($N1817&amp;O1817,지갑!$J$2:$J$1048576,0))) = TRUE, "", INDEX(지갑!$C$2:$C$1048576,MATCH($N1817&amp;O1817,지갑!$J$2:$J$1048576,0))),"")</f>
        <v/>
      </c>
      <c r="R1817" s="6" t="str">
        <f>IF(ISBLANK(N1817)=FALSE,IF(ISERROR(INDEX(지갑!$D$2:$D$1048576,MATCH($N1817&amp;O1817,지갑!$J$2:$J$1048576,0))) = TRUE, "", INDEX(지갑!$D$2:$D$1048576,MATCH($N1817&amp;O1817,지갑!$J$2:$J$1048576,0))),"")</f>
        <v/>
      </c>
      <c r="S1817" s="6" t="s">
        <v>3597</v>
      </c>
      <c r="T1817" s="52">
        <v>44494.453472222223</v>
      </c>
      <c r="U1817" s="2" t="str">
        <f t="shared" si="130"/>
        <v>2021-10-25</v>
      </c>
    </row>
    <row r="1818" spans="1:21">
      <c r="A1818" s="5" t="s">
        <v>3</v>
      </c>
      <c r="B1818" s="5" t="s">
        <v>67</v>
      </c>
      <c r="C1818" s="5" t="s">
        <v>24</v>
      </c>
      <c r="D1818" s="2" t="str">
        <f>'(참고) Index'!$E$9</f>
        <v>Main</v>
      </c>
      <c r="E1818" s="5">
        <v>10012</v>
      </c>
      <c r="F1818" s="2" t="str">
        <f t="shared" si="129"/>
        <v>BTC</v>
      </c>
      <c r="G1818" s="2" t="str">
        <f>IF(INDEX(지갑!$H:$H,MATCH(A1818&amp;B1818&amp;C1818&amp;D1818&amp;E1818&amp;F1818&amp;H1818,지갑!$K:$K,0))=0, "",INDEX(지갑!$H:$H,MATCH(A1818&amp;B1818&amp;C1818&amp;D1818&amp;E1818&amp;F1818&amp;H1818,지갑!$K:$K,0)))</f>
        <v>19SK9LWSXLdmwPxvjPgvUrdaPhaPS6LaNu</v>
      </c>
      <c r="K1818" s="6" t="s">
        <v>9</v>
      </c>
      <c r="L1818" s="6" t="s">
        <v>9</v>
      </c>
      <c r="M1818" s="9">
        <v>0.78980282000000002</v>
      </c>
      <c r="N1818" s="6" t="s">
        <v>3149</v>
      </c>
      <c r="P1818" s="6" t="str">
        <f>IF(ISBLANK(N1818)=FALSE,IF(ISERROR(INDEX(지갑!$B$2:$B$1048576,MATCH($N1818&amp;O1818,지갑!$J$2:$J$1048576,0))) = TRUE, "", INDEX(지갑!$B$2:$B$1048576,MATCH($N1818&amp;O1818,지갑!$J$2:$J$1048576,0))),"")</f>
        <v>exchange</v>
      </c>
      <c r="Q1818" s="6" t="str">
        <f>IF(ISBLANK(N1818)=FALSE,IF(ISERROR(INDEX(지갑!$C$2:$C$1048576,MATCH($N1818&amp;O1818,지갑!$J$2:$J$1048576,0))) = TRUE, "", INDEX(지갑!$C$2:$C$1048576,MATCH($N1818&amp;O1818,지갑!$J$2:$J$1048576,0))),"")</f>
        <v>Coinone</v>
      </c>
      <c r="R1818" s="6" t="str">
        <f>IF(ISBLANK(N1818)=FALSE,IF(ISERROR(INDEX(지갑!$D$2:$D$1048576,MATCH($N1818&amp;O1818,지갑!$J$2:$J$1048576,0))) = TRUE, "", INDEX(지갑!$D$2:$D$1048576,MATCH($N1818&amp;O1818,지갑!$J$2:$J$1048576,0))),"")</f>
        <v>BBRICK</v>
      </c>
      <c r="S1818" s="6" t="s">
        <v>3598</v>
      </c>
      <c r="T1818" s="52">
        <v>44492.036111111112</v>
      </c>
      <c r="U1818" s="2" t="str">
        <f t="shared" si="130"/>
        <v>2021-10-23</v>
      </c>
    </row>
    <row r="1819" spans="1:21">
      <c r="A1819" s="5" t="s">
        <v>3</v>
      </c>
      <c r="B1819" s="5" t="s">
        <v>67</v>
      </c>
      <c r="C1819" s="5" t="s">
        <v>24</v>
      </c>
      <c r="D1819" s="2" t="str">
        <f>'(참고) Index'!$E$9</f>
        <v>Main</v>
      </c>
      <c r="E1819" s="5">
        <v>10012</v>
      </c>
      <c r="F1819" s="2" t="str">
        <f t="shared" ref="F1819:F1882" si="131">K1819</f>
        <v>WBTC</v>
      </c>
      <c r="G1819" s="2" t="e">
        <f>IF(INDEX(지갑!$H:$H,MATCH(A1819&amp;B1819&amp;C1819&amp;D1819&amp;E1819&amp;F1819&amp;H1819,지갑!$K:$K,0))=0, "",INDEX(지갑!$H:$H,MATCH(A1819&amp;B1819&amp;C1819&amp;D1819&amp;E1819&amp;F1819&amp;H1819,지갑!$K:$K,0)))</f>
        <v>#N/A</v>
      </c>
      <c r="K1819" s="6" t="s">
        <v>414</v>
      </c>
      <c r="L1819" s="6" t="s">
        <v>11</v>
      </c>
      <c r="M1819" s="9">
        <v>0.78776999999999997</v>
      </c>
      <c r="N1819" s="6" t="s">
        <v>3145</v>
      </c>
      <c r="P1819" s="6" t="str">
        <f>IF(ISBLANK(N1819)=FALSE,IF(ISERROR(INDEX(지갑!$B$2:$B$1048576,MATCH($N1819&amp;O1819,지갑!$J$2:$J$1048576,0))) = TRUE, "", INDEX(지갑!$B$2:$B$1048576,MATCH($N1819&amp;O1819,지갑!$J$2:$J$1048576,0))),"")</f>
        <v/>
      </c>
      <c r="Q1819" s="6" t="str">
        <f>IF(ISBLANK(N1819)=FALSE,IF(ISERROR(INDEX(지갑!$C$2:$C$1048576,MATCH($N1819&amp;O1819,지갑!$J$2:$J$1048576,0))) = TRUE, "", INDEX(지갑!$C$2:$C$1048576,MATCH($N1819&amp;O1819,지갑!$J$2:$J$1048576,0))),"")</f>
        <v/>
      </c>
      <c r="R1819" s="6" t="str">
        <f>IF(ISBLANK(N1819)=FALSE,IF(ISERROR(INDEX(지갑!$D$2:$D$1048576,MATCH($N1819&amp;O1819,지갑!$J$2:$J$1048576,0))) = TRUE, "", INDEX(지갑!$D$2:$D$1048576,MATCH($N1819&amp;O1819,지갑!$J$2:$J$1048576,0))),"")</f>
        <v/>
      </c>
      <c r="S1819" s="6" t="s">
        <v>3599</v>
      </c>
      <c r="T1819" s="52">
        <v>44491.728472222225</v>
      </c>
      <c r="U1819" s="2" t="str">
        <f t="shared" si="130"/>
        <v>2021-10-22</v>
      </c>
    </row>
    <row r="1820" spans="1:21">
      <c r="A1820" s="5" t="s">
        <v>3</v>
      </c>
      <c r="B1820" s="5" t="s">
        <v>67</v>
      </c>
      <c r="C1820" s="5" t="s">
        <v>24</v>
      </c>
      <c r="D1820" s="2" t="str">
        <f>'(참고) Index'!$E$9</f>
        <v>Main</v>
      </c>
      <c r="E1820" s="5">
        <v>10012</v>
      </c>
      <c r="F1820" s="2" t="str">
        <f t="shared" si="131"/>
        <v>BTC</v>
      </c>
      <c r="G1820" s="2" t="str">
        <f>IF(INDEX(지갑!$H:$H,MATCH(A1820&amp;B1820&amp;C1820&amp;D1820&amp;E1820&amp;F1820&amp;H1820,지갑!$K:$K,0))=0, "",INDEX(지갑!$H:$H,MATCH(A1820&amp;B1820&amp;C1820&amp;D1820&amp;E1820&amp;F1820&amp;H1820,지갑!$K:$K,0)))</f>
        <v>19SK9LWSXLdmwPxvjPgvUrdaPhaPS6LaNu</v>
      </c>
      <c r="K1820" s="6" t="s">
        <v>9</v>
      </c>
      <c r="L1820" s="6" t="s">
        <v>179</v>
      </c>
      <c r="M1820" s="9">
        <v>97.590963299999999</v>
      </c>
      <c r="N1820" s="6" t="s">
        <v>199</v>
      </c>
      <c r="P1820" s="6" t="str">
        <f>IF(ISBLANK(N1820)=FALSE,IF(ISERROR(INDEX(지갑!$B$2:$B$1048576,MATCH($N1820&amp;O1820,지갑!$J$2:$J$1048576,0))) = TRUE, "", INDEX(지갑!$B$2:$B$1048576,MATCH($N1820&amp;O1820,지갑!$J$2:$J$1048576,0))),"")</f>
        <v>exchange</v>
      </c>
      <c r="Q1820" s="6" t="str">
        <f>IF(ISBLANK(N1820)=FALSE,IF(ISERROR(INDEX(지갑!$C$2:$C$1048576,MATCH($N1820&amp;O1820,지갑!$J$2:$J$1048576,0))) = TRUE, "", INDEX(지갑!$C$2:$C$1048576,MATCH($N1820&amp;O1820,지갑!$J$2:$J$1048576,0))),"")</f>
        <v>FTX</v>
      </c>
      <c r="R1820" s="6" t="str">
        <f>IF(ISBLANK(N1820)=FALSE,IF(ISERROR(INDEX(지갑!$D$2:$D$1048576,MATCH($N1820&amp;O1820,지갑!$J$2:$J$1048576,0))) = TRUE, "", INDEX(지갑!$D$2:$D$1048576,MATCH($N1820&amp;O1820,지갑!$J$2:$J$1048576,0))),"")</f>
        <v>Peertec</v>
      </c>
      <c r="S1820" s="6" t="s">
        <v>3600</v>
      </c>
      <c r="T1820" s="52">
        <v>44491.601388888892</v>
      </c>
      <c r="U1820" s="2" t="str">
        <f t="shared" si="130"/>
        <v>2021-10-22</v>
      </c>
    </row>
    <row r="1821" spans="1:21">
      <c r="A1821" s="5" t="s">
        <v>3</v>
      </c>
      <c r="B1821" s="5" t="s">
        <v>67</v>
      </c>
      <c r="C1821" s="5" t="s">
        <v>24</v>
      </c>
      <c r="D1821" s="2" t="str">
        <f>'(참고) Index'!$E$9</f>
        <v>Main</v>
      </c>
      <c r="E1821" s="5">
        <v>10012</v>
      </c>
      <c r="F1821" s="2" t="str">
        <f t="shared" si="131"/>
        <v>USDT</v>
      </c>
      <c r="G1821" s="2" t="str">
        <f>IF(INDEX(지갑!$H:$H,MATCH(A1821&amp;B1821&amp;C1821&amp;D1821&amp;E1821&amp;F1821&amp;H1821,지갑!$K:$K,0))=0, "",INDEX(지갑!$H:$H,MATCH(A1821&amp;B1821&amp;C1821&amp;D1821&amp;E1821&amp;F1821&amp;H1821,지갑!$K:$K,0)))</f>
        <v/>
      </c>
      <c r="K1821" s="6" t="s">
        <v>13</v>
      </c>
      <c r="L1821" s="6" t="s">
        <v>179</v>
      </c>
      <c r="M1821" s="9">
        <v>8135269.2300000004</v>
      </c>
      <c r="N1821" s="6" t="s">
        <v>199</v>
      </c>
      <c r="P1821" s="6" t="str">
        <f>IF(ISBLANK(N1821)=FALSE,IF(ISERROR(INDEX(지갑!$B$2:$B$1048576,MATCH($N1821&amp;O1821,지갑!$J$2:$J$1048576,0))) = TRUE, "", INDEX(지갑!$B$2:$B$1048576,MATCH($N1821&amp;O1821,지갑!$J$2:$J$1048576,0))),"")</f>
        <v>exchange</v>
      </c>
      <c r="Q1821" s="6" t="str">
        <f>IF(ISBLANK(N1821)=FALSE,IF(ISERROR(INDEX(지갑!$C$2:$C$1048576,MATCH($N1821&amp;O1821,지갑!$J$2:$J$1048576,0))) = TRUE, "", INDEX(지갑!$C$2:$C$1048576,MATCH($N1821&amp;O1821,지갑!$J$2:$J$1048576,0))),"")</f>
        <v>FTX</v>
      </c>
      <c r="R1821" s="6" t="str">
        <f>IF(ISBLANK(N1821)=FALSE,IF(ISERROR(INDEX(지갑!$D$2:$D$1048576,MATCH($N1821&amp;O1821,지갑!$J$2:$J$1048576,0))) = TRUE, "", INDEX(지갑!$D$2:$D$1048576,MATCH($N1821&amp;O1821,지갑!$J$2:$J$1048576,0))),"")</f>
        <v>Peertec</v>
      </c>
      <c r="S1821" s="6" t="s">
        <v>3601</v>
      </c>
      <c r="T1821" s="52">
        <v>44491.598611111112</v>
      </c>
      <c r="U1821" s="2" t="str">
        <f t="shared" si="130"/>
        <v>2021-10-22</v>
      </c>
    </row>
    <row r="1822" spans="1:21">
      <c r="A1822" s="5" t="s">
        <v>3</v>
      </c>
      <c r="B1822" s="5" t="s">
        <v>67</v>
      </c>
      <c r="C1822" s="5" t="s">
        <v>24</v>
      </c>
      <c r="D1822" s="2" t="str">
        <f>'(참고) Index'!$E$9</f>
        <v>Main</v>
      </c>
      <c r="E1822" s="5">
        <v>10012</v>
      </c>
      <c r="F1822" s="2" t="str">
        <f t="shared" si="131"/>
        <v>BCH</v>
      </c>
      <c r="G1822" s="2" t="e">
        <f>IF(INDEX(지갑!$H:$H,MATCH(A1822&amp;B1822&amp;C1822&amp;D1822&amp;E1822&amp;F1822&amp;H1822,지갑!$K:$K,0))=0, "",INDEX(지갑!$H:$H,MATCH(A1822&amp;B1822&amp;C1822&amp;D1822&amp;E1822&amp;F1822&amp;H1822,지갑!$K:$K,0)))</f>
        <v>#N/A</v>
      </c>
      <c r="K1822" s="6" t="s">
        <v>81</v>
      </c>
      <c r="L1822" s="6" t="s">
        <v>81</v>
      </c>
      <c r="M1822" s="9">
        <v>1349.3370199999999</v>
      </c>
      <c r="N1822" s="6" t="s">
        <v>220</v>
      </c>
      <c r="P1822" s="6" t="str">
        <f>IF(ISBLANK(N1822)=FALSE,IF(ISERROR(INDEX(지갑!$B$2:$B$1048576,MATCH($N1822&amp;O1822,지갑!$J$2:$J$1048576,0))) = TRUE, "", INDEX(지갑!$B$2:$B$1048576,MATCH($N1822&amp;O1822,지갑!$J$2:$J$1048576,0))),"")</f>
        <v>exchange</v>
      </c>
      <c r="Q1822" s="6" t="str">
        <f>IF(ISBLANK(N1822)=FALSE,IF(ISERROR(INDEX(지갑!$C$2:$C$1048576,MATCH($N1822&amp;O1822,지갑!$J$2:$J$1048576,0))) = TRUE, "", INDEX(지갑!$C$2:$C$1048576,MATCH($N1822&amp;O1822,지갑!$J$2:$J$1048576,0))),"")</f>
        <v>Gopax</v>
      </c>
      <c r="R1822" s="6" t="str">
        <f>IF(ISBLANK(N1822)=FALSE,IF(ISERROR(INDEX(지갑!$D$2:$D$1048576,MATCH($N1822&amp;O1822,지갑!$J$2:$J$1048576,0))) = TRUE, "", INDEX(지갑!$D$2:$D$1048576,MATCH($N1822&amp;O1822,지갑!$J$2:$J$1048576,0))),"")</f>
        <v>BBRICK</v>
      </c>
      <c r="S1822" s="6" t="s">
        <v>3602</v>
      </c>
      <c r="T1822" s="52">
        <v>44490.484027777777</v>
      </c>
      <c r="U1822" s="2" t="str">
        <f t="shared" si="130"/>
        <v>2021-10-21</v>
      </c>
    </row>
    <row r="1823" spans="1:21">
      <c r="A1823" s="5" t="s">
        <v>3</v>
      </c>
      <c r="B1823" s="5" t="s">
        <v>67</v>
      </c>
      <c r="C1823" s="5" t="s">
        <v>24</v>
      </c>
      <c r="D1823" s="2" t="str">
        <f>'(참고) Index'!$E$9</f>
        <v>Main</v>
      </c>
      <c r="E1823" s="5">
        <v>10012</v>
      </c>
      <c r="F1823" s="2" t="str">
        <f t="shared" si="131"/>
        <v>XRP</v>
      </c>
      <c r="G1823" s="2" t="str">
        <f>IF(INDEX(지갑!$H:$H,MATCH(A1823&amp;B1823&amp;C1823&amp;D1823&amp;E1823&amp;F1823&amp;H1823,지갑!$K:$K,0))=0, "",INDEX(지갑!$H:$H,MATCH(A1823&amp;B1823&amp;C1823&amp;D1823&amp;E1823&amp;F1823&amp;H1823,지갑!$K:$K,0)))</f>
        <v>rEb8TK3gBgk5auZkwc6sHnwrGVJH8DuaLh</v>
      </c>
      <c r="H1823" s="5">
        <v>105711647</v>
      </c>
      <c r="K1823" s="6" t="s">
        <v>10</v>
      </c>
      <c r="L1823" s="6" t="s">
        <v>10</v>
      </c>
      <c r="M1823" s="9">
        <v>3636617.2</v>
      </c>
      <c r="N1823" s="6" t="s">
        <v>384</v>
      </c>
      <c r="O1823" s="6">
        <v>4155147861</v>
      </c>
      <c r="P1823" s="6" t="str">
        <f>IF(ISBLANK(N1823)=FALSE,IF(ISERROR(INDEX(지갑!$B$2:$B$1048576,MATCH($N1823&amp;O1823,지갑!$J$2:$J$1048576,0))) = TRUE, "", INDEX(지갑!$B$2:$B$1048576,MATCH($N1823&amp;O1823,지갑!$J$2:$J$1048576,0))),"")</f>
        <v>exchange</v>
      </c>
      <c r="Q1823" s="6" t="str">
        <f>IF(ISBLANK(N1823)=FALSE,IF(ISERROR(INDEX(지갑!$C$2:$C$1048576,MATCH($N1823&amp;O1823,지갑!$J$2:$J$1048576,0))) = TRUE, "", INDEX(지갑!$C$2:$C$1048576,MATCH($N1823&amp;O1823,지갑!$J$2:$J$1048576,0))),"")</f>
        <v>Gopax</v>
      </c>
      <c r="R1823" s="6" t="str">
        <f>IF(ISBLANK(N1823)=FALSE,IF(ISERROR(INDEX(지갑!$D$2:$D$1048576,MATCH($N1823&amp;O1823,지갑!$J$2:$J$1048576,0))) = TRUE, "", INDEX(지갑!$D$2:$D$1048576,MATCH($N1823&amp;O1823,지갑!$J$2:$J$1048576,0))),"")</f>
        <v>BBRICK</v>
      </c>
      <c r="S1823" s="6" t="s">
        <v>3603</v>
      </c>
      <c r="T1823" s="52">
        <v>44490.452777777777</v>
      </c>
      <c r="U1823" s="2" t="str">
        <f t="shared" si="130"/>
        <v>2021-10-21</v>
      </c>
    </row>
    <row r="1824" spans="1:21">
      <c r="A1824" s="5" t="s">
        <v>3</v>
      </c>
      <c r="B1824" s="5" t="s">
        <v>67</v>
      </c>
      <c r="C1824" s="5" t="s">
        <v>24</v>
      </c>
      <c r="D1824" s="2" t="str">
        <f>'(참고) Index'!$E$9</f>
        <v>Main</v>
      </c>
      <c r="E1824" s="5">
        <v>10012</v>
      </c>
      <c r="F1824" s="2" t="str">
        <f t="shared" si="131"/>
        <v>USDT</v>
      </c>
      <c r="G1824" s="2" t="str">
        <f>IF(INDEX(지갑!$H:$H,MATCH(A1824&amp;B1824&amp;C1824&amp;D1824&amp;E1824&amp;F1824&amp;H1824,지갑!$K:$K,0))=0, "",INDEX(지갑!$H:$H,MATCH(A1824&amp;B1824&amp;C1824&amp;D1824&amp;E1824&amp;F1824&amp;H1824,지갑!$K:$K,0)))</f>
        <v/>
      </c>
      <c r="K1824" s="6" t="s">
        <v>13</v>
      </c>
      <c r="L1824" s="6" t="s">
        <v>11</v>
      </c>
      <c r="M1824" s="9">
        <v>2000000</v>
      </c>
      <c r="N1824" s="6" t="s">
        <v>199</v>
      </c>
      <c r="P1824" s="6" t="str">
        <f>IF(ISBLANK(N1824)=FALSE,IF(ISERROR(INDEX(지갑!$B$2:$B$1048576,MATCH($N1824&amp;O1824,지갑!$J$2:$J$1048576,0))) = TRUE, "", INDEX(지갑!$B$2:$B$1048576,MATCH($N1824&amp;O1824,지갑!$J$2:$J$1048576,0))),"")</f>
        <v>exchange</v>
      </c>
      <c r="Q1824" s="6" t="str">
        <f>IF(ISBLANK(N1824)=FALSE,IF(ISERROR(INDEX(지갑!$C$2:$C$1048576,MATCH($N1824&amp;O1824,지갑!$J$2:$J$1048576,0))) = TRUE, "", INDEX(지갑!$C$2:$C$1048576,MATCH($N1824&amp;O1824,지갑!$J$2:$J$1048576,0))),"")</f>
        <v>FTX</v>
      </c>
      <c r="R1824" s="6" t="str">
        <f>IF(ISBLANK(N1824)=FALSE,IF(ISERROR(INDEX(지갑!$D$2:$D$1048576,MATCH($N1824&amp;O1824,지갑!$J$2:$J$1048576,0))) = TRUE, "", INDEX(지갑!$D$2:$D$1048576,MATCH($N1824&amp;O1824,지갑!$J$2:$J$1048576,0))),"")</f>
        <v>Peertec</v>
      </c>
      <c r="S1824" s="6" t="s">
        <v>3604</v>
      </c>
      <c r="T1824" s="52">
        <v>44488.822222222225</v>
      </c>
      <c r="U1824" s="2" t="str">
        <f t="shared" si="130"/>
        <v>2021-10-19</v>
      </c>
    </row>
    <row r="1825" spans="1:21">
      <c r="A1825" s="5" t="s">
        <v>3</v>
      </c>
      <c r="B1825" s="5" t="s">
        <v>67</v>
      </c>
      <c r="C1825" s="5" t="s">
        <v>24</v>
      </c>
      <c r="D1825" s="2" t="str">
        <f>'(참고) Index'!$E$9</f>
        <v>Main</v>
      </c>
      <c r="E1825" s="5">
        <v>10012</v>
      </c>
      <c r="F1825" s="2" t="str">
        <f t="shared" si="131"/>
        <v>BTC</v>
      </c>
      <c r="G1825" s="2" t="str">
        <f>IF(INDEX(지갑!$H:$H,MATCH(A1825&amp;B1825&amp;C1825&amp;D1825&amp;E1825&amp;F1825&amp;H1825,지갑!$K:$K,0))=0, "",INDEX(지갑!$H:$H,MATCH(A1825&amp;B1825&amp;C1825&amp;D1825&amp;E1825&amp;F1825&amp;H1825,지갑!$K:$K,0)))</f>
        <v>19SK9LWSXLdmwPxvjPgvUrdaPhaPS6LaNu</v>
      </c>
      <c r="K1825" s="6" t="s">
        <v>9</v>
      </c>
      <c r="L1825" s="6" t="s">
        <v>179</v>
      </c>
      <c r="M1825" s="9">
        <v>210.81059999999999</v>
      </c>
      <c r="N1825" s="6" t="s">
        <v>199</v>
      </c>
      <c r="P1825" s="6" t="str">
        <f>IF(ISBLANK(N1825)=FALSE,IF(ISERROR(INDEX(지갑!$B$2:$B$1048576,MATCH($N1825&amp;O1825,지갑!$J$2:$J$1048576,0))) = TRUE, "", INDEX(지갑!$B$2:$B$1048576,MATCH($N1825&amp;O1825,지갑!$J$2:$J$1048576,0))),"")</f>
        <v>exchange</v>
      </c>
      <c r="Q1825" s="6" t="str">
        <f>IF(ISBLANK(N1825)=FALSE,IF(ISERROR(INDEX(지갑!$C$2:$C$1048576,MATCH($N1825&amp;O1825,지갑!$J$2:$J$1048576,0))) = TRUE, "", INDEX(지갑!$C$2:$C$1048576,MATCH($N1825&amp;O1825,지갑!$J$2:$J$1048576,0))),"")</f>
        <v>FTX</v>
      </c>
      <c r="R1825" s="6" t="str">
        <f>IF(ISBLANK(N1825)=FALSE,IF(ISERROR(INDEX(지갑!$D$2:$D$1048576,MATCH($N1825&amp;O1825,지갑!$J$2:$J$1048576,0))) = TRUE, "", INDEX(지갑!$D$2:$D$1048576,MATCH($N1825&amp;O1825,지갑!$J$2:$J$1048576,0))),"")</f>
        <v>Peertec</v>
      </c>
      <c r="S1825" s="6" t="s">
        <v>3605</v>
      </c>
      <c r="T1825" s="52">
        <v>44488.737500000003</v>
      </c>
      <c r="U1825" s="2" t="str">
        <f t="shared" si="130"/>
        <v>2021-10-19</v>
      </c>
    </row>
    <row r="1826" spans="1:21">
      <c r="A1826" s="5" t="s">
        <v>3</v>
      </c>
      <c r="B1826" s="5" t="s">
        <v>67</v>
      </c>
      <c r="C1826" s="5" t="s">
        <v>24</v>
      </c>
      <c r="D1826" s="2" t="str">
        <f>'(참고) Index'!$E$9</f>
        <v>Main</v>
      </c>
      <c r="E1826" s="5">
        <v>10012</v>
      </c>
      <c r="F1826" s="2" t="str">
        <f t="shared" si="131"/>
        <v>ETH</v>
      </c>
      <c r="G1826" s="2" t="str">
        <f>IF(INDEX(지갑!$H:$H,MATCH(A1826&amp;B1826&amp;C1826&amp;D1826&amp;E1826&amp;F1826&amp;H1826,지갑!$K:$K,0))=0, "",INDEX(지갑!$H:$H,MATCH(A1826&amp;B1826&amp;C1826&amp;D1826&amp;E1826&amp;F1826&amp;H1826,지갑!$K:$K,0)))</f>
        <v>0x5d6fcf22aa4e4ff8da0abe329392e7c5306d22f3</v>
      </c>
      <c r="K1826" s="6" t="s">
        <v>11</v>
      </c>
      <c r="L1826" s="6" t="s">
        <v>11</v>
      </c>
      <c r="M1826" s="9">
        <v>300.0351</v>
      </c>
      <c r="N1826" s="6" t="s">
        <v>1815</v>
      </c>
      <c r="P1826" s="6" t="str">
        <f>IF(ISBLANK(N1826)=FALSE,IF(ISERROR(INDEX(지갑!$B$2:$B$1048576,MATCH($N1826&amp;O1826,지갑!$J$2:$J$1048576,0))) = TRUE, "", INDEX(지갑!$B$2:$B$1048576,MATCH($N1826&amp;O1826,지갑!$J$2:$J$1048576,0))),"")</f>
        <v>exchange</v>
      </c>
      <c r="Q1826" s="6" t="str">
        <f>IF(ISBLANK(N1826)=FALSE,IF(ISERROR(INDEX(지갑!$C$2:$C$1048576,MATCH($N1826&amp;O1826,지갑!$J$2:$J$1048576,0))) = TRUE, "", INDEX(지갑!$C$2:$C$1048576,MATCH($N1826&amp;O1826,지갑!$J$2:$J$1048576,0))),"")</f>
        <v>Huobi</v>
      </c>
      <c r="R1826" s="6" t="str">
        <f>IF(ISBLANK(N1826)=FALSE,IF(ISERROR(INDEX(지갑!$D$2:$D$1048576,MATCH($N1826&amp;O1826,지갑!$J$2:$J$1048576,0))) = TRUE, "", INDEX(지갑!$D$2:$D$1048576,MATCH($N1826&amp;O1826,지갑!$J$2:$J$1048576,0))),"")</f>
        <v>Peertec</v>
      </c>
      <c r="S1826" s="6" t="s">
        <v>3606</v>
      </c>
      <c r="T1826" s="52">
        <v>44487.724305555559</v>
      </c>
      <c r="U1826" s="2" t="str">
        <f t="shared" si="130"/>
        <v>2021-10-18</v>
      </c>
    </row>
    <row r="1827" spans="1:21">
      <c r="A1827" s="5" t="s">
        <v>3</v>
      </c>
      <c r="B1827" s="5" t="s">
        <v>67</v>
      </c>
      <c r="C1827" s="5" t="s">
        <v>24</v>
      </c>
      <c r="D1827" s="2" t="str">
        <f>'(참고) Index'!$E$9</f>
        <v>Main</v>
      </c>
      <c r="E1827" s="5">
        <v>10012</v>
      </c>
      <c r="F1827" s="2" t="str">
        <f t="shared" si="131"/>
        <v>ETH</v>
      </c>
      <c r="G1827" s="2" t="str">
        <f>IF(INDEX(지갑!$H:$H,MATCH(A1827&amp;B1827&amp;C1827&amp;D1827&amp;E1827&amp;F1827&amp;H1827,지갑!$K:$K,0))=0, "",INDEX(지갑!$H:$H,MATCH(A1827&amp;B1827&amp;C1827&amp;D1827&amp;E1827&amp;F1827&amp;H1827,지갑!$K:$K,0)))</f>
        <v>0x5d6fcf22aa4e4ff8da0abe329392e7c5306d22f3</v>
      </c>
      <c r="K1827" s="6" t="s">
        <v>11</v>
      </c>
      <c r="L1827" s="6" t="s">
        <v>11</v>
      </c>
      <c r="M1827" s="9">
        <v>299.995</v>
      </c>
      <c r="N1827" s="6" t="s">
        <v>199</v>
      </c>
      <c r="P1827" s="6" t="str">
        <f>IF(ISBLANK(N1827)=FALSE,IF(ISERROR(INDEX(지갑!$B$2:$B$1048576,MATCH($N1827&amp;O1827,지갑!$J$2:$J$1048576,0))) = TRUE, "", INDEX(지갑!$B$2:$B$1048576,MATCH($N1827&amp;O1827,지갑!$J$2:$J$1048576,0))),"")</f>
        <v>exchange</v>
      </c>
      <c r="Q1827" s="6" t="str">
        <f>IF(ISBLANK(N1827)=FALSE,IF(ISERROR(INDEX(지갑!$C$2:$C$1048576,MATCH($N1827&amp;O1827,지갑!$J$2:$J$1048576,0))) = TRUE, "", INDEX(지갑!$C$2:$C$1048576,MATCH($N1827&amp;O1827,지갑!$J$2:$J$1048576,0))),"")</f>
        <v>FTX</v>
      </c>
      <c r="R1827" s="6" t="str">
        <f>IF(ISBLANK(N1827)=FALSE,IF(ISERROR(INDEX(지갑!$D$2:$D$1048576,MATCH($N1827&amp;O1827,지갑!$J$2:$J$1048576,0))) = TRUE, "", INDEX(지갑!$D$2:$D$1048576,MATCH($N1827&amp;O1827,지갑!$J$2:$J$1048576,0))),"")</f>
        <v>Peertec</v>
      </c>
      <c r="S1827" s="6" t="s">
        <v>3607</v>
      </c>
      <c r="T1827" s="52">
        <v>44487.722916666666</v>
      </c>
      <c r="U1827" s="2" t="str">
        <f t="shared" si="130"/>
        <v>2021-10-18</v>
      </c>
    </row>
    <row r="1828" spans="1:21">
      <c r="A1828" s="5" t="s">
        <v>3</v>
      </c>
      <c r="B1828" s="5" t="s">
        <v>67</v>
      </c>
      <c r="C1828" s="5" t="s">
        <v>24</v>
      </c>
      <c r="D1828" s="2" t="str">
        <f>'(참고) Index'!$E$9</f>
        <v>Main</v>
      </c>
      <c r="E1828" s="5">
        <v>10012</v>
      </c>
      <c r="F1828" s="2" t="str">
        <f t="shared" si="131"/>
        <v>ETH</v>
      </c>
      <c r="G1828" s="2" t="str">
        <f>IF(INDEX(지갑!$H:$H,MATCH(A1828&amp;B1828&amp;C1828&amp;D1828&amp;E1828&amp;F1828&amp;H1828,지갑!$K:$K,0))=0, "",INDEX(지갑!$H:$H,MATCH(A1828&amp;B1828&amp;C1828&amp;D1828&amp;E1828&amp;F1828&amp;H1828,지갑!$K:$K,0)))</f>
        <v>0x5d6fcf22aa4e4ff8da0abe329392e7c5306d22f3</v>
      </c>
      <c r="K1828" s="6" t="s">
        <v>11</v>
      </c>
      <c r="L1828" s="6" t="s">
        <v>179</v>
      </c>
      <c r="M1828" s="9">
        <v>2678.5659000000001</v>
      </c>
      <c r="N1828" s="6" t="s">
        <v>199</v>
      </c>
      <c r="P1828" s="6" t="str">
        <f>IF(ISBLANK(N1828)=FALSE,IF(ISERROR(INDEX(지갑!$B$2:$B$1048576,MATCH($N1828&amp;O1828,지갑!$J$2:$J$1048576,0))) = TRUE, "", INDEX(지갑!$B$2:$B$1048576,MATCH($N1828&amp;O1828,지갑!$J$2:$J$1048576,0))),"")</f>
        <v>exchange</v>
      </c>
      <c r="Q1828" s="6" t="str">
        <f>IF(ISBLANK(N1828)=FALSE,IF(ISERROR(INDEX(지갑!$C$2:$C$1048576,MATCH($N1828&amp;O1828,지갑!$J$2:$J$1048576,0))) = TRUE, "", INDEX(지갑!$C$2:$C$1048576,MATCH($N1828&amp;O1828,지갑!$J$2:$J$1048576,0))),"")</f>
        <v>FTX</v>
      </c>
      <c r="R1828" s="6" t="str">
        <f>IF(ISBLANK(N1828)=FALSE,IF(ISERROR(INDEX(지갑!$D$2:$D$1048576,MATCH($N1828&amp;O1828,지갑!$J$2:$J$1048576,0))) = TRUE, "", INDEX(지갑!$D$2:$D$1048576,MATCH($N1828&amp;O1828,지갑!$J$2:$J$1048576,0))),"")</f>
        <v>Peertec</v>
      </c>
      <c r="S1828" s="6" t="s">
        <v>3608</v>
      </c>
      <c r="T1828" s="52">
        <v>44487.462500000001</v>
      </c>
      <c r="U1828" s="2" t="str">
        <f t="shared" si="130"/>
        <v>2021-10-18</v>
      </c>
    </row>
    <row r="1829" spans="1:21">
      <c r="A1829" s="5" t="s">
        <v>3</v>
      </c>
      <c r="B1829" s="5" t="s">
        <v>67</v>
      </c>
      <c r="C1829" s="5" t="s">
        <v>24</v>
      </c>
      <c r="D1829" s="2" t="str">
        <f>'(참고) Index'!$E$9</f>
        <v>Main</v>
      </c>
      <c r="E1829" s="5">
        <v>10012</v>
      </c>
      <c r="F1829" s="2" t="str">
        <f t="shared" si="131"/>
        <v>BTC</v>
      </c>
      <c r="G1829" s="2" t="str">
        <f>IF(INDEX(지갑!$H:$H,MATCH(A1829&amp;B1829&amp;C1829&amp;D1829&amp;E1829&amp;F1829&amp;H1829,지갑!$K:$K,0))=0, "",INDEX(지갑!$H:$H,MATCH(A1829&amp;B1829&amp;C1829&amp;D1829&amp;E1829&amp;F1829&amp;H1829,지갑!$K:$K,0)))</f>
        <v>19SK9LWSXLdmwPxvjPgvUrdaPhaPS6LaNu</v>
      </c>
      <c r="K1829" s="6" t="s">
        <v>9</v>
      </c>
      <c r="L1829" s="6" t="s">
        <v>179</v>
      </c>
      <c r="M1829" s="9">
        <v>109.999996</v>
      </c>
      <c r="N1829" s="6" t="s">
        <v>199</v>
      </c>
      <c r="P1829" s="6" t="str">
        <f>IF(ISBLANK(N1829)=FALSE,IF(ISERROR(INDEX(지갑!$B$2:$B$1048576,MATCH($N1829&amp;O1829,지갑!$J$2:$J$1048576,0))) = TRUE, "", INDEX(지갑!$B$2:$B$1048576,MATCH($N1829&amp;O1829,지갑!$J$2:$J$1048576,0))),"")</f>
        <v>exchange</v>
      </c>
      <c r="Q1829" s="6" t="str">
        <f>IF(ISBLANK(N1829)=FALSE,IF(ISERROR(INDEX(지갑!$C$2:$C$1048576,MATCH($N1829&amp;O1829,지갑!$J$2:$J$1048576,0))) = TRUE, "", INDEX(지갑!$C$2:$C$1048576,MATCH($N1829&amp;O1829,지갑!$J$2:$J$1048576,0))),"")</f>
        <v>FTX</v>
      </c>
      <c r="R1829" s="6" t="str">
        <f>IF(ISBLANK(N1829)=FALSE,IF(ISERROR(INDEX(지갑!$D$2:$D$1048576,MATCH($N1829&amp;O1829,지갑!$J$2:$J$1048576,0))) = TRUE, "", INDEX(지갑!$D$2:$D$1048576,MATCH($N1829&amp;O1829,지갑!$J$2:$J$1048576,0))),"")</f>
        <v>Peertec</v>
      </c>
      <c r="S1829" s="6" t="s">
        <v>3609</v>
      </c>
      <c r="T1829" s="52">
        <v>44487.461805555555</v>
      </c>
      <c r="U1829" s="2" t="str">
        <f t="shared" si="130"/>
        <v>2021-10-18</v>
      </c>
    </row>
    <row r="1830" spans="1:21">
      <c r="A1830" s="5" t="s">
        <v>3</v>
      </c>
      <c r="B1830" s="5" t="s">
        <v>67</v>
      </c>
      <c r="C1830" s="5" t="s">
        <v>24</v>
      </c>
      <c r="D1830" s="2" t="str">
        <f>'(참고) Index'!$E$9</f>
        <v>Main</v>
      </c>
      <c r="E1830" s="5">
        <v>10012</v>
      </c>
      <c r="F1830" s="2" t="str">
        <f t="shared" si="131"/>
        <v>USDT</v>
      </c>
      <c r="G1830" s="2" t="str">
        <f>IF(INDEX(지갑!$H:$H,MATCH(A1830&amp;B1830&amp;C1830&amp;D1830&amp;E1830&amp;F1830&amp;H1830,지갑!$K:$K,0))=0, "",INDEX(지갑!$H:$H,MATCH(A1830&amp;B1830&amp;C1830&amp;D1830&amp;E1830&amp;F1830&amp;H1830,지갑!$K:$K,0)))</f>
        <v/>
      </c>
      <c r="K1830" s="6" t="s">
        <v>13</v>
      </c>
      <c r="L1830" s="6" t="s">
        <v>179</v>
      </c>
      <c r="M1830" s="9">
        <v>2000000</v>
      </c>
      <c r="N1830" s="6" t="s">
        <v>199</v>
      </c>
      <c r="P1830" s="6" t="str">
        <f>IF(ISBLANK(N1830)=FALSE,IF(ISERROR(INDEX(지갑!$B$2:$B$1048576,MATCH($N1830&amp;O1830,지갑!$J$2:$J$1048576,0))) = TRUE, "", INDEX(지갑!$B$2:$B$1048576,MATCH($N1830&amp;O1830,지갑!$J$2:$J$1048576,0))),"")</f>
        <v>exchange</v>
      </c>
      <c r="Q1830" s="6" t="str">
        <f>IF(ISBLANK(N1830)=FALSE,IF(ISERROR(INDEX(지갑!$C$2:$C$1048576,MATCH($N1830&amp;O1830,지갑!$J$2:$J$1048576,0))) = TRUE, "", INDEX(지갑!$C$2:$C$1048576,MATCH($N1830&amp;O1830,지갑!$J$2:$J$1048576,0))),"")</f>
        <v>FTX</v>
      </c>
      <c r="R1830" s="6" t="str">
        <f>IF(ISBLANK(N1830)=FALSE,IF(ISERROR(INDEX(지갑!$D$2:$D$1048576,MATCH($N1830&amp;O1830,지갑!$J$2:$J$1048576,0))) = TRUE, "", INDEX(지갑!$D$2:$D$1048576,MATCH($N1830&amp;O1830,지갑!$J$2:$J$1048576,0))),"")</f>
        <v>Peertec</v>
      </c>
      <c r="S1830" s="6" t="s">
        <v>3610</v>
      </c>
      <c r="T1830" s="52">
        <v>44484.796527777777</v>
      </c>
      <c r="U1830" s="2" t="str">
        <f t="shared" si="130"/>
        <v>2021-10-15</v>
      </c>
    </row>
    <row r="1831" spans="1:21">
      <c r="A1831" s="5" t="s">
        <v>3</v>
      </c>
      <c r="B1831" s="5" t="s">
        <v>67</v>
      </c>
      <c r="C1831" s="5" t="s">
        <v>24</v>
      </c>
      <c r="D1831" s="2" t="str">
        <f>'(참고) Index'!$E$9</f>
        <v>Main</v>
      </c>
      <c r="E1831" s="5">
        <v>10012</v>
      </c>
      <c r="F1831" s="2" t="str">
        <f t="shared" si="131"/>
        <v>USDT</v>
      </c>
      <c r="G1831" s="2" t="str">
        <f>IF(INDEX(지갑!$H:$H,MATCH(A1831&amp;B1831&amp;C1831&amp;D1831&amp;E1831&amp;F1831&amp;H1831,지갑!$K:$K,0))=0, "",INDEX(지갑!$H:$H,MATCH(A1831&amp;B1831&amp;C1831&amp;D1831&amp;E1831&amp;F1831&amp;H1831,지갑!$K:$K,0)))</f>
        <v/>
      </c>
      <c r="K1831" s="6" t="s">
        <v>13</v>
      </c>
      <c r="L1831" s="6" t="s">
        <v>11</v>
      </c>
      <c r="M1831" s="9">
        <v>2000000</v>
      </c>
      <c r="N1831" s="6" t="s">
        <v>199</v>
      </c>
      <c r="P1831" s="6" t="str">
        <f>IF(ISBLANK(N1831)=FALSE,IF(ISERROR(INDEX(지갑!$B$2:$B$1048576,MATCH($N1831&amp;O1831,지갑!$J$2:$J$1048576,0))) = TRUE, "", INDEX(지갑!$B$2:$B$1048576,MATCH($N1831&amp;O1831,지갑!$J$2:$J$1048576,0))),"")</f>
        <v>exchange</v>
      </c>
      <c r="Q1831" s="6" t="str">
        <f>IF(ISBLANK(N1831)=FALSE,IF(ISERROR(INDEX(지갑!$C$2:$C$1048576,MATCH($N1831&amp;O1831,지갑!$J$2:$J$1048576,0))) = TRUE, "", INDEX(지갑!$C$2:$C$1048576,MATCH($N1831&amp;O1831,지갑!$J$2:$J$1048576,0))),"")</f>
        <v>FTX</v>
      </c>
      <c r="R1831" s="6" t="str">
        <f>IF(ISBLANK(N1831)=FALSE,IF(ISERROR(INDEX(지갑!$D$2:$D$1048576,MATCH($N1831&amp;O1831,지갑!$J$2:$J$1048576,0))) = TRUE, "", INDEX(지갑!$D$2:$D$1048576,MATCH($N1831&amp;O1831,지갑!$J$2:$J$1048576,0))),"")</f>
        <v>Peertec</v>
      </c>
      <c r="S1831" s="6" t="s">
        <v>3611</v>
      </c>
      <c r="T1831" s="52">
        <v>44484.795138888891</v>
      </c>
      <c r="U1831" s="2" t="str">
        <f t="shared" si="130"/>
        <v>2021-10-15</v>
      </c>
    </row>
    <row r="1832" spans="1:21">
      <c r="A1832" s="5" t="s">
        <v>3</v>
      </c>
      <c r="B1832" s="5" t="s">
        <v>67</v>
      </c>
      <c r="C1832" s="5" t="s">
        <v>24</v>
      </c>
      <c r="D1832" s="2" t="str">
        <f>'(참고) Index'!$E$9</f>
        <v>Main</v>
      </c>
      <c r="E1832" s="5">
        <v>10012</v>
      </c>
      <c r="F1832" s="2" t="str">
        <f t="shared" si="131"/>
        <v>NU</v>
      </c>
      <c r="G1832" s="2" t="e">
        <f>IF(INDEX(지갑!$H:$H,MATCH(A1832&amp;B1832&amp;C1832&amp;D1832&amp;E1832&amp;F1832&amp;H1832,지갑!$K:$K,0))=0, "",INDEX(지갑!$H:$H,MATCH(A1832&amp;B1832&amp;C1832&amp;D1832&amp;E1832&amp;F1832&amp;H1832,지갑!$K:$K,0)))</f>
        <v>#N/A</v>
      </c>
      <c r="K1832" s="6" t="s">
        <v>3123</v>
      </c>
      <c r="L1832" s="6" t="s">
        <v>11</v>
      </c>
      <c r="M1832" s="9">
        <v>12882</v>
      </c>
      <c r="N1832" s="6" t="s">
        <v>3151</v>
      </c>
      <c r="P1832" s="6" t="str">
        <f>IF(ISBLANK(N1832)=FALSE,IF(ISERROR(INDEX(지갑!$B$2:$B$1048576,MATCH($N1832&amp;O1832,지갑!$J$2:$J$1048576,0))) = TRUE, "", INDEX(지갑!$B$2:$B$1048576,MATCH($N1832&amp;O1832,지갑!$J$2:$J$1048576,0))),"")</f>
        <v/>
      </c>
      <c r="Q1832" s="6" t="str">
        <f>IF(ISBLANK(N1832)=FALSE,IF(ISERROR(INDEX(지갑!$C$2:$C$1048576,MATCH($N1832&amp;O1832,지갑!$J$2:$J$1048576,0))) = TRUE, "", INDEX(지갑!$C$2:$C$1048576,MATCH($N1832&amp;O1832,지갑!$J$2:$J$1048576,0))),"")</f>
        <v/>
      </c>
      <c r="R1832" s="6" t="str">
        <f>IF(ISBLANK(N1832)=FALSE,IF(ISERROR(INDEX(지갑!$D$2:$D$1048576,MATCH($N1832&amp;O1832,지갑!$J$2:$J$1048576,0))) = TRUE, "", INDEX(지갑!$D$2:$D$1048576,MATCH($N1832&amp;O1832,지갑!$J$2:$J$1048576,0))),"")</f>
        <v/>
      </c>
      <c r="S1832" s="6" t="s">
        <v>3612</v>
      </c>
      <c r="T1832" s="52">
        <v>44484.770138888889</v>
      </c>
      <c r="U1832" s="2" t="str">
        <f t="shared" si="130"/>
        <v>2021-10-15</v>
      </c>
    </row>
    <row r="1833" spans="1:21">
      <c r="A1833" s="5" t="s">
        <v>3</v>
      </c>
      <c r="B1833" s="5" t="s">
        <v>67</v>
      </c>
      <c r="C1833" s="5" t="s">
        <v>24</v>
      </c>
      <c r="D1833" s="2" t="str">
        <f>'(참고) Index'!$E$9</f>
        <v>Main</v>
      </c>
      <c r="E1833" s="5">
        <v>10012</v>
      </c>
      <c r="F1833" s="2" t="str">
        <f t="shared" si="131"/>
        <v>USDT</v>
      </c>
      <c r="G1833" s="2" t="str">
        <f>IF(INDEX(지갑!$H:$H,MATCH(A1833&amp;B1833&amp;C1833&amp;D1833&amp;E1833&amp;F1833&amp;H1833,지갑!$K:$K,0))=0, "",INDEX(지갑!$H:$H,MATCH(A1833&amp;B1833&amp;C1833&amp;D1833&amp;E1833&amp;F1833&amp;H1833,지갑!$K:$K,0)))</f>
        <v/>
      </c>
      <c r="K1833" s="6" t="s">
        <v>13</v>
      </c>
      <c r="L1833" s="6" t="s">
        <v>76</v>
      </c>
      <c r="M1833" s="9">
        <v>5000</v>
      </c>
      <c r="N1833" s="6" t="s">
        <v>1892</v>
      </c>
      <c r="P1833" s="6" t="str">
        <f>IF(ISBLANK(N1833)=FALSE,IF(ISERROR(INDEX(지갑!$B$2:$B$1048576,MATCH($N1833&amp;O1833,지갑!$J$2:$J$1048576,0))) = TRUE, "", INDEX(지갑!$B$2:$B$1048576,MATCH($N1833&amp;O1833,지갑!$J$2:$J$1048576,0))),"")</f>
        <v>exchange</v>
      </c>
      <c r="Q1833" s="6" t="str">
        <f>IF(ISBLANK(N1833)=FALSE,IF(ISERROR(INDEX(지갑!$C$2:$C$1048576,MATCH($N1833&amp;O1833,지갑!$J$2:$J$1048576,0))) = TRUE, "", INDEX(지갑!$C$2:$C$1048576,MATCH($N1833&amp;O1833,지갑!$J$2:$J$1048576,0))),"")</f>
        <v>Huobi</v>
      </c>
      <c r="R1833" s="6" t="str">
        <f>IF(ISBLANK(N1833)=FALSE,IF(ISERROR(INDEX(지갑!$D$2:$D$1048576,MATCH($N1833&amp;O1833,지갑!$J$2:$J$1048576,0))) = TRUE, "", INDEX(지갑!$D$2:$D$1048576,MATCH($N1833&amp;O1833,지갑!$J$2:$J$1048576,0))),"")</f>
        <v>Peertec</v>
      </c>
      <c r="S1833" s="6" t="s">
        <v>1619</v>
      </c>
      <c r="T1833" s="52">
        <v>44484.492361111108</v>
      </c>
      <c r="U1833" s="2" t="str">
        <f t="shared" si="130"/>
        <v>2021-10-15</v>
      </c>
    </row>
    <row r="1834" spans="1:21">
      <c r="A1834" s="5" t="s">
        <v>3</v>
      </c>
      <c r="B1834" s="5" t="s">
        <v>67</v>
      </c>
      <c r="C1834" s="5" t="s">
        <v>24</v>
      </c>
      <c r="D1834" s="2" t="str">
        <f>'(참고) Index'!$E$9</f>
        <v>Main</v>
      </c>
      <c r="E1834" s="5">
        <v>10012</v>
      </c>
      <c r="F1834" s="2" t="str">
        <f t="shared" si="131"/>
        <v>BTC</v>
      </c>
      <c r="G1834" s="2" t="str">
        <f>IF(INDEX(지갑!$H:$H,MATCH(A1834&amp;B1834&amp;C1834&amp;D1834&amp;E1834&amp;F1834&amp;H1834,지갑!$K:$K,0))=0, "",INDEX(지갑!$H:$H,MATCH(A1834&amp;B1834&amp;C1834&amp;D1834&amp;E1834&amp;F1834&amp;H1834,지갑!$K:$K,0)))</f>
        <v>19SK9LWSXLdmwPxvjPgvUrdaPhaPS6LaNu</v>
      </c>
      <c r="K1834" s="6" t="s">
        <v>9</v>
      </c>
      <c r="L1834" s="6" t="s">
        <v>9</v>
      </c>
      <c r="M1834" s="9">
        <v>2</v>
      </c>
      <c r="N1834" s="6" t="s">
        <v>1820</v>
      </c>
      <c r="P1834" s="6" t="str">
        <f>IF(ISBLANK(N1834)=FALSE,IF(ISERROR(INDEX(지갑!$B$2:$B$1048576,MATCH($N1834&amp;O1834,지갑!$J$2:$J$1048576,0))) = TRUE, "", INDEX(지갑!$B$2:$B$1048576,MATCH($N1834&amp;O1834,지갑!$J$2:$J$1048576,0))),"")</f>
        <v>exchange</v>
      </c>
      <c r="Q1834" s="6" t="str">
        <f>IF(ISBLANK(N1834)=FALSE,IF(ISERROR(INDEX(지갑!$C$2:$C$1048576,MATCH($N1834&amp;O1834,지갑!$J$2:$J$1048576,0))) = TRUE, "", INDEX(지갑!$C$2:$C$1048576,MATCH($N1834&amp;O1834,지갑!$J$2:$J$1048576,0))),"")</f>
        <v>Coinone</v>
      </c>
      <c r="R1834" s="6" t="str">
        <f>IF(ISBLANK(N1834)=FALSE,IF(ISERROR(INDEX(지갑!$D$2:$D$1048576,MATCH($N1834&amp;O1834,지갑!$J$2:$J$1048576,0))) = TRUE, "", INDEX(지갑!$D$2:$D$1048576,MATCH($N1834&amp;O1834,지갑!$J$2:$J$1048576,0))),"")</f>
        <v>Peertec</v>
      </c>
      <c r="S1834" s="6" t="s">
        <v>3613</v>
      </c>
      <c r="T1834" s="52">
        <v>44484.470833333333</v>
      </c>
      <c r="U1834" s="2" t="str">
        <f t="shared" si="130"/>
        <v>2021-10-15</v>
      </c>
    </row>
    <row r="1835" spans="1:21">
      <c r="A1835" s="5" t="s">
        <v>3</v>
      </c>
      <c r="B1835" s="5" t="s">
        <v>67</v>
      </c>
      <c r="C1835" s="5" t="s">
        <v>24</v>
      </c>
      <c r="D1835" s="2" t="str">
        <f>'(참고) Index'!$E$9</f>
        <v>Main</v>
      </c>
      <c r="E1835" s="5">
        <v>10012</v>
      </c>
      <c r="F1835" s="2" t="str">
        <f t="shared" si="131"/>
        <v>BTC</v>
      </c>
      <c r="G1835" s="2" t="str">
        <f>IF(INDEX(지갑!$H:$H,MATCH(A1835&amp;B1835&amp;C1835&amp;D1835&amp;E1835&amp;F1835&amp;H1835,지갑!$K:$K,0))=0, "",INDEX(지갑!$H:$H,MATCH(A1835&amp;B1835&amp;C1835&amp;D1835&amp;E1835&amp;F1835&amp;H1835,지갑!$K:$K,0)))</f>
        <v>19SK9LWSXLdmwPxvjPgvUrdaPhaPS6LaNu</v>
      </c>
      <c r="K1835" s="6" t="s">
        <v>9</v>
      </c>
      <c r="L1835" s="6" t="s">
        <v>9</v>
      </c>
      <c r="M1835" s="9">
        <v>1.9995000000000001</v>
      </c>
      <c r="N1835" s="6" t="s">
        <v>1819</v>
      </c>
      <c r="P1835" s="6" t="str">
        <f>IF(ISBLANK(N1835)=FALSE,IF(ISERROR(INDEX(지갑!$B$2:$B$1048576,MATCH($N1835&amp;O1835,지갑!$J$2:$J$1048576,0))) = TRUE, "", INDEX(지갑!$B$2:$B$1048576,MATCH($N1835&amp;O1835,지갑!$J$2:$J$1048576,0))),"")</f>
        <v>exchange</v>
      </c>
      <c r="Q1835" s="6" t="str">
        <f>IF(ISBLANK(N1835)=FALSE,IF(ISERROR(INDEX(지갑!$C$2:$C$1048576,MATCH($N1835&amp;O1835,지갑!$J$2:$J$1048576,0))) = TRUE, "", INDEX(지갑!$C$2:$C$1048576,MATCH($N1835&amp;O1835,지갑!$J$2:$J$1048576,0))),"")</f>
        <v>Huobi</v>
      </c>
      <c r="R1835" s="6" t="str">
        <f>IF(ISBLANK(N1835)=FALSE,IF(ISERROR(INDEX(지갑!$D$2:$D$1048576,MATCH($N1835&amp;O1835,지갑!$J$2:$J$1048576,0))) = TRUE, "", INDEX(지갑!$D$2:$D$1048576,MATCH($N1835&amp;O1835,지갑!$J$2:$J$1048576,0))),"")</f>
        <v>Peertec</v>
      </c>
      <c r="S1835" s="6" t="s">
        <v>1618</v>
      </c>
      <c r="T1835" s="52">
        <v>44484.469444444447</v>
      </c>
      <c r="U1835" s="2" t="str">
        <f t="shared" si="130"/>
        <v>2021-10-15</v>
      </c>
    </row>
    <row r="1836" spans="1:21">
      <c r="A1836" s="5" t="s">
        <v>3</v>
      </c>
      <c r="B1836" s="5" t="s">
        <v>67</v>
      </c>
      <c r="C1836" s="5" t="s">
        <v>24</v>
      </c>
      <c r="D1836" s="2" t="str">
        <f>'(참고) Index'!$E$9</f>
        <v>Main</v>
      </c>
      <c r="E1836" s="5">
        <v>10012</v>
      </c>
      <c r="F1836" s="2" t="str">
        <f t="shared" si="131"/>
        <v>ATOM</v>
      </c>
      <c r="G1836" s="2" t="str">
        <f>IF(INDEX(지갑!$H:$H,MATCH(A1836&amp;B1836&amp;C1836&amp;D1836&amp;E1836&amp;F1836&amp;H1836,지갑!$K:$K,0))=0, "",INDEX(지갑!$H:$H,MATCH(A1836&amp;B1836&amp;C1836&amp;D1836&amp;E1836&amp;F1836&amp;H1836,지갑!$K:$K,0)))</f>
        <v>cosmos15v50ymp6n5dn73erkqtmq0u8adpl8d3ujv2e74</v>
      </c>
      <c r="H1836" s="5">
        <v>101230448</v>
      </c>
      <c r="K1836" s="6" t="s">
        <v>70</v>
      </c>
      <c r="L1836" s="6" t="s">
        <v>70</v>
      </c>
      <c r="M1836" s="9">
        <v>9999.9950000000008</v>
      </c>
      <c r="N1836" s="6" t="s">
        <v>2151</v>
      </c>
      <c r="P1836" s="6" t="str">
        <f>IF(ISBLANK(N1836)=FALSE,IF(ISERROR(INDEX(지갑!$B$2:$B$1048576,MATCH($N1836&amp;O1836,지갑!$J$2:$J$1048576,0))) = TRUE, "", INDEX(지갑!$B$2:$B$1048576,MATCH($N1836&amp;O1836,지갑!$J$2:$J$1048576,0))),"")</f>
        <v>exchange</v>
      </c>
      <c r="Q1836" s="6" t="str">
        <f>IF(ISBLANK(N1836)=FALSE,IF(ISERROR(INDEX(지갑!$C$2:$C$1048576,MATCH($N1836&amp;O1836,지갑!$J$2:$J$1048576,0))) = TRUE, "", INDEX(지갑!$C$2:$C$1048576,MATCH($N1836&amp;O1836,지갑!$J$2:$J$1048576,0))),"")</f>
        <v>Huobi</v>
      </c>
      <c r="R1836" s="6" t="str">
        <f>IF(ISBLANK(N1836)=FALSE,IF(ISERROR(INDEX(지갑!$D$2:$D$1048576,MATCH($N1836&amp;O1836,지갑!$J$2:$J$1048576,0))) = TRUE, "", INDEX(지갑!$D$2:$D$1048576,MATCH($N1836&amp;O1836,지갑!$J$2:$J$1048576,0))),"")</f>
        <v>Peertec</v>
      </c>
      <c r="S1836" s="6" t="s">
        <v>1617</v>
      </c>
      <c r="T1836" s="52">
        <v>44484.463888888888</v>
      </c>
      <c r="U1836" s="2" t="str">
        <f t="shared" si="130"/>
        <v>2021-10-15</v>
      </c>
    </row>
    <row r="1837" spans="1:21">
      <c r="A1837" s="5" t="s">
        <v>3</v>
      </c>
      <c r="B1837" s="5" t="s">
        <v>67</v>
      </c>
      <c r="C1837" s="5" t="s">
        <v>24</v>
      </c>
      <c r="D1837" s="2" t="str">
        <f>'(참고) Index'!$E$9</f>
        <v>Main</v>
      </c>
      <c r="E1837" s="5">
        <v>10012</v>
      </c>
      <c r="F1837" s="2" t="str">
        <f t="shared" si="131"/>
        <v>ATOM</v>
      </c>
      <c r="G1837" s="2" t="str">
        <f>IF(INDEX(지갑!$H:$H,MATCH(A1837&amp;B1837&amp;C1837&amp;D1837&amp;E1837&amp;F1837&amp;H1837,지갑!$K:$K,0))=0, "",INDEX(지갑!$H:$H,MATCH(A1837&amp;B1837&amp;C1837&amp;D1837&amp;E1837&amp;F1837&amp;H1837,지갑!$K:$K,0)))</f>
        <v>cosmos15v50ymp6n5dn73erkqtmq0u8adpl8d3ujv2e74</v>
      </c>
      <c r="H1837" s="5">
        <v>101230448</v>
      </c>
      <c r="K1837" s="6" t="s">
        <v>70</v>
      </c>
      <c r="L1837" s="6" t="s">
        <v>70</v>
      </c>
      <c r="M1837" s="9">
        <v>9999.9950000000008</v>
      </c>
      <c r="N1837" s="6" t="s">
        <v>989</v>
      </c>
      <c r="O1837" s="6">
        <v>1059477734</v>
      </c>
      <c r="P1837" s="6" t="str">
        <f>IF(ISBLANK(N1837)=FALSE,IF(ISERROR(INDEX(지갑!$B$2:$B$1048576,MATCH($N1837&amp;O1837,지갑!$J$2:$J$1048576,0))) = TRUE, "", INDEX(지갑!$B$2:$B$1048576,MATCH($N1837&amp;O1837,지갑!$J$2:$J$1048576,0))),"")</f>
        <v/>
      </c>
      <c r="Q1837" s="6" t="str">
        <f>IF(ISBLANK(N1837)=FALSE,IF(ISERROR(INDEX(지갑!$C$2:$C$1048576,MATCH($N1837&amp;O1837,지갑!$J$2:$J$1048576,0))) = TRUE, "", INDEX(지갑!$C$2:$C$1048576,MATCH($N1837&amp;O1837,지갑!$J$2:$J$1048576,0))),"")</f>
        <v/>
      </c>
      <c r="R1837" s="6" t="str">
        <f>IF(ISBLANK(N1837)=FALSE,IF(ISERROR(INDEX(지갑!$D$2:$D$1048576,MATCH($N1837&amp;O1837,지갑!$J$2:$J$1048576,0))) = TRUE, "", INDEX(지갑!$D$2:$D$1048576,MATCH($N1837&amp;O1837,지갑!$J$2:$J$1048576,0))),"")</f>
        <v/>
      </c>
      <c r="S1837" s="6" t="s">
        <v>3614</v>
      </c>
      <c r="T1837" s="52">
        <v>44484.460416666669</v>
      </c>
      <c r="U1837" s="2" t="str">
        <f t="shared" si="130"/>
        <v>2021-10-15</v>
      </c>
    </row>
    <row r="1838" spans="1:21">
      <c r="A1838" s="5" t="s">
        <v>3</v>
      </c>
      <c r="B1838" s="5" t="s">
        <v>67</v>
      </c>
      <c r="C1838" s="5" t="s">
        <v>24</v>
      </c>
      <c r="D1838" s="2" t="str">
        <f>'(참고) Index'!$E$9</f>
        <v>Main</v>
      </c>
      <c r="E1838" s="5">
        <v>10012</v>
      </c>
      <c r="F1838" s="2" t="str">
        <f t="shared" si="131"/>
        <v>ATOM</v>
      </c>
      <c r="G1838" s="2" t="str">
        <f>IF(INDEX(지갑!$H:$H,MATCH(A1838&amp;B1838&amp;C1838&amp;D1838&amp;E1838&amp;F1838&amp;H1838,지갑!$K:$K,0))=0, "",INDEX(지갑!$H:$H,MATCH(A1838&amp;B1838&amp;C1838&amp;D1838&amp;E1838&amp;F1838&amp;H1838,지갑!$K:$K,0)))</f>
        <v>cosmos15v50ymp6n5dn73erkqtmq0u8adpl8d3ujv2e74</v>
      </c>
      <c r="H1838" s="5">
        <v>101230448</v>
      </c>
      <c r="K1838" s="6" t="s">
        <v>70</v>
      </c>
      <c r="L1838" s="6" t="s">
        <v>70</v>
      </c>
      <c r="M1838" s="9">
        <v>9999.9950000000008</v>
      </c>
      <c r="N1838" s="6" t="s">
        <v>983</v>
      </c>
      <c r="O1838" s="6">
        <v>1004881437</v>
      </c>
      <c r="P1838" s="6" t="str">
        <f>IF(ISBLANK(N1838)=FALSE,IF(ISERROR(INDEX(지갑!$B$2:$B$1048576,MATCH($N1838&amp;O1838,지갑!$J$2:$J$1048576,0))) = TRUE, "", INDEX(지갑!$B$2:$B$1048576,MATCH($N1838&amp;O1838,지갑!$J$2:$J$1048576,0))),"")</f>
        <v>exchange</v>
      </c>
      <c r="Q1838" s="6" t="str">
        <f>IF(ISBLANK(N1838)=FALSE,IF(ISERROR(INDEX(지갑!$C$2:$C$1048576,MATCH($N1838&amp;O1838,지갑!$J$2:$J$1048576,0))) = TRUE, "", INDEX(지갑!$C$2:$C$1048576,MATCH($N1838&amp;O1838,지갑!$J$2:$J$1048576,0))),"")</f>
        <v>Bithumb</v>
      </c>
      <c r="R1838" s="6" t="str">
        <f>IF(ISBLANK(N1838)=FALSE,IF(ISERROR(INDEX(지갑!$D$2:$D$1048576,MATCH($N1838&amp;O1838,지갑!$J$2:$J$1048576,0))) = TRUE, "", INDEX(지갑!$D$2:$D$1048576,MATCH($N1838&amp;O1838,지갑!$J$2:$J$1048576,0))),"")</f>
        <v>BBRICK</v>
      </c>
      <c r="S1838" s="6" t="s">
        <v>3615</v>
      </c>
      <c r="T1838" s="52">
        <v>44484.457638888889</v>
      </c>
      <c r="U1838" s="2" t="str">
        <f t="shared" si="130"/>
        <v>2021-10-15</v>
      </c>
    </row>
    <row r="1839" spans="1:21">
      <c r="A1839" s="5" t="s">
        <v>3</v>
      </c>
      <c r="B1839" s="5" t="s">
        <v>67</v>
      </c>
      <c r="C1839" s="5" t="s">
        <v>24</v>
      </c>
      <c r="D1839" s="2" t="str">
        <f>'(참고) Index'!$E$9</f>
        <v>Main</v>
      </c>
      <c r="E1839" s="5">
        <v>10012</v>
      </c>
      <c r="F1839" s="2" t="str">
        <f t="shared" si="131"/>
        <v>XRP</v>
      </c>
      <c r="G1839" s="2" t="str">
        <f>IF(INDEX(지갑!$H:$H,MATCH(A1839&amp;B1839&amp;C1839&amp;D1839&amp;E1839&amp;F1839&amp;H1839,지갑!$K:$K,0))=0, "",INDEX(지갑!$H:$H,MATCH(A1839&amp;B1839&amp;C1839&amp;D1839&amp;E1839&amp;F1839&amp;H1839,지갑!$K:$K,0)))</f>
        <v>rEb8TK3gBgk5auZkwc6sHnwrGVJH8DuaLh</v>
      </c>
      <c r="H1839" s="5">
        <v>105711647</v>
      </c>
      <c r="K1839" s="6" t="s">
        <v>10</v>
      </c>
      <c r="L1839" s="6" t="s">
        <v>179</v>
      </c>
      <c r="M1839" s="9">
        <v>6947023.29</v>
      </c>
      <c r="N1839" s="6" t="s">
        <v>199</v>
      </c>
      <c r="P1839" s="6" t="str">
        <f>IF(ISBLANK(N1839)=FALSE,IF(ISERROR(INDEX(지갑!$B$2:$B$1048576,MATCH($N1839&amp;O1839,지갑!$J$2:$J$1048576,0))) = TRUE, "", INDEX(지갑!$B$2:$B$1048576,MATCH($N1839&amp;O1839,지갑!$J$2:$J$1048576,0))),"")</f>
        <v>exchange</v>
      </c>
      <c r="Q1839" s="6" t="str">
        <f>IF(ISBLANK(N1839)=FALSE,IF(ISERROR(INDEX(지갑!$C$2:$C$1048576,MATCH($N1839&amp;O1839,지갑!$J$2:$J$1048576,0))) = TRUE, "", INDEX(지갑!$C$2:$C$1048576,MATCH($N1839&amp;O1839,지갑!$J$2:$J$1048576,0))),"")</f>
        <v>FTX</v>
      </c>
      <c r="R1839" s="6" t="str">
        <f>IF(ISBLANK(N1839)=FALSE,IF(ISERROR(INDEX(지갑!$D$2:$D$1048576,MATCH($N1839&amp;O1839,지갑!$J$2:$J$1048576,0))) = TRUE, "", INDEX(지갑!$D$2:$D$1048576,MATCH($N1839&amp;O1839,지갑!$J$2:$J$1048576,0))),"")</f>
        <v>Peertec</v>
      </c>
      <c r="S1839" s="6" t="s">
        <v>3616</v>
      </c>
      <c r="T1839" s="52">
        <v>44483.48541666667</v>
      </c>
      <c r="U1839" s="2" t="str">
        <f t="shared" si="130"/>
        <v>2021-10-14</v>
      </c>
    </row>
    <row r="1840" spans="1:21">
      <c r="A1840" s="5" t="s">
        <v>3</v>
      </c>
      <c r="B1840" s="5" t="s">
        <v>67</v>
      </c>
      <c r="C1840" s="5" t="s">
        <v>24</v>
      </c>
      <c r="D1840" s="2" t="str">
        <f>'(참고) Index'!$E$9</f>
        <v>Main</v>
      </c>
      <c r="E1840" s="5">
        <v>10012</v>
      </c>
      <c r="F1840" s="2" t="str">
        <f t="shared" si="131"/>
        <v>ETH</v>
      </c>
      <c r="G1840" s="2" t="str">
        <f>IF(INDEX(지갑!$H:$H,MATCH(A1840&amp;B1840&amp;C1840&amp;D1840&amp;E1840&amp;F1840&amp;H1840,지갑!$K:$K,0))=0, "",INDEX(지갑!$H:$H,MATCH(A1840&amp;B1840&amp;C1840&amp;D1840&amp;E1840&amp;F1840&amp;H1840,지갑!$K:$K,0)))</f>
        <v>0x5d6fcf22aa4e4ff8da0abe329392e7c5306d22f3</v>
      </c>
      <c r="K1840" s="6" t="s">
        <v>11</v>
      </c>
      <c r="L1840" s="6" t="s">
        <v>11</v>
      </c>
      <c r="M1840" s="9">
        <v>1720</v>
      </c>
      <c r="N1840" s="6" t="s">
        <v>416</v>
      </c>
      <c r="P1840" s="6" t="str">
        <f>IF(ISBLANK(N1840)=FALSE,IF(ISERROR(INDEX(지갑!$B$2:$B$1048576,MATCH($N1840&amp;O1840,지갑!$J$2:$J$1048576,0))) = TRUE, "", INDEX(지갑!$B$2:$B$1048576,MATCH($N1840&amp;O1840,지갑!$J$2:$J$1048576,0))),"")</f>
        <v>exchange</v>
      </c>
      <c r="Q1840" s="6" t="str">
        <f>IF(ISBLANK(N1840)=FALSE,IF(ISERROR(INDEX(지갑!$C$2:$C$1048576,MATCH($N1840&amp;O1840,지갑!$J$2:$J$1048576,0))) = TRUE, "", INDEX(지갑!$C$2:$C$1048576,MATCH($N1840&amp;O1840,지갑!$J$2:$J$1048576,0))),"")</f>
        <v>Gopax</v>
      </c>
      <c r="R1840" s="6" t="str">
        <f>IF(ISBLANK(N1840)=FALSE,IF(ISERROR(INDEX(지갑!$D$2:$D$1048576,MATCH($N1840&amp;O1840,지갑!$J$2:$J$1048576,0))) = TRUE, "", INDEX(지갑!$D$2:$D$1048576,MATCH($N1840&amp;O1840,지갑!$J$2:$J$1048576,0))),"")</f>
        <v>Gopax</v>
      </c>
      <c r="S1840" s="6" t="s">
        <v>3617</v>
      </c>
      <c r="T1840" s="52">
        <v>44483.448611111111</v>
      </c>
      <c r="U1840" s="2" t="str">
        <f t="shared" si="130"/>
        <v>2021-10-14</v>
      </c>
    </row>
    <row r="1841" spans="1:21">
      <c r="A1841" s="5" t="s">
        <v>3</v>
      </c>
      <c r="B1841" s="5" t="s">
        <v>67</v>
      </c>
      <c r="C1841" s="5" t="s">
        <v>24</v>
      </c>
      <c r="D1841" s="2" t="str">
        <f>'(참고) Index'!$E$9</f>
        <v>Main</v>
      </c>
      <c r="E1841" s="5">
        <v>10012</v>
      </c>
      <c r="F1841" s="2" t="str">
        <f t="shared" si="131"/>
        <v>BTC</v>
      </c>
      <c r="G1841" s="2" t="str">
        <f>IF(INDEX(지갑!$H:$H,MATCH(A1841&amp;B1841&amp;C1841&amp;D1841&amp;E1841&amp;F1841&amp;H1841,지갑!$K:$K,0))=0, "",INDEX(지갑!$H:$H,MATCH(A1841&amp;B1841&amp;C1841&amp;D1841&amp;E1841&amp;F1841&amp;H1841,지갑!$K:$K,0)))</f>
        <v>19SK9LWSXLdmwPxvjPgvUrdaPhaPS6LaNu</v>
      </c>
      <c r="K1841" s="6" t="s">
        <v>9</v>
      </c>
      <c r="L1841" s="6" t="s">
        <v>9</v>
      </c>
      <c r="M1841" s="9">
        <v>177.00538800000001</v>
      </c>
      <c r="N1841" s="6" t="s">
        <v>393</v>
      </c>
      <c r="P1841" s="6" t="str">
        <f>IF(ISBLANK(N1841)=FALSE,IF(ISERROR(INDEX(지갑!$B$2:$B$1048576,MATCH($N1841&amp;O1841,지갑!$J$2:$J$1048576,0))) = TRUE, "", INDEX(지갑!$B$2:$B$1048576,MATCH($N1841&amp;O1841,지갑!$J$2:$J$1048576,0))),"")</f>
        <v>exchange</v>
      </c>
      <c r="Q1841" s="6" t="str">
        <f>IF(ISBLANK(N1841)=FALSE,IF(ISERROR(INDEX(지갑!$C$2:$C$1048576,MATCH($N1841&amp;O1841,지갑!$J$2:$J$1048576,0))) = TRUE, "", INDEX(지갑!$C$2:$C$1048576,MATCH($N1841&amp;O1841,지갑!$J$2:$J$1048576,0))),"")</f>
        <v>Gopax</v>
      </c>
      <c r="R1841" s="6" t="str">
        <f>IF(ISBLANK(N1841)=FALSE,IF(ISERROR(INDEX(지갑!$D$2:$D$1048576,MATCH($N1841&amp;O1841,지갑!$J$2:$J$1048576,0))) = TRUE, "", INDEX(지갑!$D$2:$D$1048576,MATCH($N1841&amp;O1841,지갑!$J$2:$J$1048576,0))),"")</f>
        <v>Gopax</v>
      </c>
      <c r="S1841" s="6" t="s">
        <v>3618</v>
      </c>
      <c r="T1841" s="52">
        <v>44483.447916666664</v>
      </c>
      <c r="U1841" s="2" t="str">
        <f t="shared" si="130"/>
        <v>2021-10-14</v>
      </c>
    </row>
    <row r="1842" spans="1:21">
      <c r="A1842" s="5" t="s">
        <v>3</v>
      </c>
      <c r="B1842" s="5" t="s">
        <v>67</v>
      </c>
      <c r="C1842" s="5" t="s">
        <v>24</v>
      </c>
      <c r="D1842" s="2" t="str">
        <f>'(참고) Index'!$E$9</f>
        <v>Main</v>
      </c>
      <c r="E1842" s="5">
        <v>10012</v>
      </c>
      <c r="F1842" s="2" t="str">
        <f t="shared" si="131"/>
        <v>XRP</v>
      </c>
      <c r="G1842" s="2" t="str">
        <f>IF(INDEX(지갑!$H:$H,MATCH(A1842&amp;B1842&amp;C1842&amp;D1842&amp;E1842&amp;F1842&amp;H1842,지갑!$K:$K,0))=0, "",INDEX(지갑!$H:$H,MATCH(A1842&amp;B1842&amp;C1842&amp;D1842&amp;E1842&amp;F1842&amp;H1842,지갑!$K:$K,0)))</f>
        <v>rEb8TK3gBgk5auZkwc6sHnwrGVJH8DuaLh</v>
      </c>
      <c r="H1842" s="5">
        <v>105711647</v>
      </c>
      <c r="K1842" s="6" t="s">
        <v>10</v>
      </c>
      <c r="L1842" s="6" t="s">
        <v>179</v>
      </c>
      <c r="M1842" s="9">
        <v>6499999.6200000001</v>
      </c>
      <c r="N1842" s="6" t="s">
        <v>199</v>
      </c>
      <c r="P1842" s="6" t="str">
        <f>IF(ISBLANK(N1842)=FALSE,IF(ISERROR(INDEX(지갑!$B$2:$B$1048576,MATCH($N1842&amp;O1842,지갑!$J$2:$J$1048576,0))) = TRUE, "", INDEX(지갑!$B$2:$B$1048576,MATCH($N1842&amp;O1842,지갑!$J$2:$J$1048576,0))),"")</f>
        <v>exchange</v>
      </c>
      <c r="Q1842" s="6" t="str">
        <f>IF(ISBLANK(N1842)=FALSE,IF(ISERROR(INDEX(지갑!$C$2:$C$1048576,MATCH($N1842&amp;O1842,지갑!$J$2:$J$1048576,0))) = TRUE, "", INDEX(지갑!$C$2:$C$1048576,MATCH($N1842&amp;O1842,지갑!$J$2:$J$1048576,0))),"")</f>
        <v>FTX</v>
      </c>
      <c r="R1842" s="6" t="str">
        <f>IF(ISBLANK(N1842)=FALSE,IF(ISERROR(INDEX(지갑!$D$2:$D$1048576,MATCH($N1842&amp;O1842,지갑!$J$2:$J$1048576,0))) = TRUE, "", INDEX(지갑!$D$2:$D$1048576,MATCH($N1842&amp;O1842,지갑!$J$2:$J$1048576,0))),"")</f>
        <v>Peertec</v>
      </c>
      <c r="S1842" s="6" t="s">
        <v>3619</v>
      </c>
      <c r="T1842" s="52">
        <v>44482.915972222225</v>
      </c>
      <c r="U1842" s="2" t="str">
        <f t="shared" si="130"/>
        <v>2021-10-13</v>
      </c>
    </row>
    <row r="1843" spans="1:21">
      <c r="A1843" s="5" t="s">
        <v>3</v>
      </c>
      <c r="B1843" s="5" t="s">
        <v>67</v>
      </c>
      <c r="C1843" s="5" t="s">
        <v>24</v>
      </c>
      <c r="D1843" s="2" t="str">
        <f>'(참고) Index'!$E$9</f>
        <v>Main</v>
      </c>
      <c r="E1843" s="5">
        <v>10012</v>
      </c>
      <c r="F1843" s="2" t="str">
        <f t="shared" si="131"/>
        <v>USDT</v>
      </c>
      <c r="G1843" s="2" t="str">
        <f>IF(INDEX(지갑!$H:$H,MATCH(A1843&amp;B1843&amp;C1843&amp;D1843&amp;E1843&amp;F1843&amp;H1843,지갑!$K:$K,0))=0, "",INDEX(지갑!$H:$H,MATCH(A1843&amp;B1843&amp;C1843&amp;D1843&amp;E1843&amp;F1843&amp;H1843,지갑!$K:$K,0)))</f>
        <v/>
      </c>
      <c r="K1843" s="6" t="s">
        <v>13</v>
      </c>
      <c r="L1843" s="6" t="s">
        <v>76</v>
      </c>
      <c r="M1843" s="9">
        <v>149999</v>
      </c>
      <c r="N1843" s="6" t="s">
        <v>1217</v>
      </c>
      <c r="P1843" s="6" t="str">
        <f>IF(ISBLANK(N1843)=FALSE,IF(ISERROR(INDEX(지갑!$B$2:$B$1048576,MATCH($N1843&amp;O1843,지갑!$J$2:$J$1048576,0))) = TRUE, "", INDEX(지갑!$B$2:$B$1048576,MATCH($N1843&amp;O1843,지갑!$J$2:$J$1048576,0))),"")</f>
        <v/>
      </c>
      <c r="Q1843" s="6" t="str">
        <f>IF(ISBLANK(N1843)=FALSE,IF(ISERROR(INDEX(지갑!$C$2:$C$1048576,MATCH($N1843&amp;O1843,지갑!$J$2:$J$1048576,0))) = TRUE, "", INDEX(지갑!$C$2:$C$1048576,MATCH($N1843&amp;O1843,지갑!$J$2:$J$1048576,0))),"")</f>
        <v/>
      </c>
      <c r="R1843" s="6" t="str">
        <f>IF(ISBLANK(N1843)=FALSE,IF(ISERROR(INDEX(지갑!$D$2:$D$1048576,MATCH($N1843&amp;O1843,지갑!$J$2:$J$1048576,0))) = TRUE, "", INDEX(지갑!$D$2:$D$1048576,MATCH($N1843&amp;O1843,지갑!$J$2:$J$1048576,0))),"")</f>
        <v/>
      </c>
      <c r="S1843" s="6" t="s">
        <v>1912</v>
      </c>
      <c r="T1843" s="52">
        <v>44482.729861111111</v>
      </c>
      <c r="U1843" s="2" t="str">
        <f t="shared" si="130"/>
        <v>2021-10-13</v>
      </c>
    </row>
    <row r="1844" spans="1:21">
      <c r="A1844" s="5" t="s">
        <v>3</v>
      </c>
      <c r="B1844" s="5" t="s">
        <v>67</v>
      </c>
      <c r="C1844" s="5" t="s">
        <v>24</v>
      </c>
      <c r="D1844" s="2" t="str">
        <f>'(참고) Index'!$E$9</f>
        <v>Main</v>
      </c>
      <c r="E1844" s="5">
        <v>10012</v>
      </c>
      <c r="F1844" s="2" t="str">
        <f t="shared" si="131"/>
        <v>BTC</v>
      </c>
      <c r="G1844" s="2" t="str">
        <f>IF(INDEX(지갑!$H:$H,MATCH(A1844&amp;B1844&amp;C1844&amp;D1844&amp;E1844&amp;F1844&amp;H1844,지갑!$K:$K,0))=0, "",INDEX(지갑!$H:$H,MATCH(A1844&amp;B1844&amp;C1844&amp;D1844&amp;E1844&amp;F1844&amp;H1844,지갑!$K:$K,0)))</f>
        <v>19SK9LWSXLdmwPxvjPgvUrdaPhaPS6LaNu</v>
      </c>
      <c r="K1844" s="6" t="s">
        <v>9</v>
      </c>
      <c r="L1844" s="6" t="s">
        <v>9</v>
      </c>
      <c r="M1844" s="9">
        <v>4.9995000000000003</v>
      </c>
      <c r="N1844" s="6" t="s">
        <v>60</v>
      </c>
      <c r="P1844" s="6" t="str">
        <f>IF(ISBLANK(N1844)=FALSE,IF(ISERROR(INDEX(지갑!$B$2:$B$1048576,MATCH($N1844&amp;O1844,지갑!$J$2:$J$1048576,0))) = TRUE, "", INDEX(지갑!$B$2:$B$1048576,MATCH($N1844&amp;O1844,지갑!$J$2:$J$1048576,0))),"")</f>
        <v>exchange</v>
      </c>
      <c r="Q1844" s="6" t="str">
        <f>IF(ISBLANK(N1844)=FALSE,IF(ISERROR(INDEX(지갑!$C$2:$C$1048576,MATCH($N1844&amp;O1844,지갑!$J$2:$J$1048576,0))) = TRUE, "", INDEX(지갑!$C$2:$C$1048576,MATCH($N1844&amp;O1844,지갑!$J$2:$J$1048576,0))),"")</f>
        <v>FTX</v>
      </c>
      <c r="R1844" s="6" t="str">
        <f>IF(ISBLANK(N1844)=FALSE,IF(ISERROR(INDEX(지갑!$D$2:$D$1048576,MATCH($N1844&amp;O1844,지갑!$J$2:$J$1048576,0))) = TRUE, "", INDEX(지갑!$D$2:$D$1048576,MATCH($N1844&amp;O1844,지갑!$J$2:$J$1048576,0))),"")</f>
        <v>BBRICK</v>
      </c>
      <c r="S1844" s="6" t="s">
        <v>1913</v>
      </c>
      <c r="T1844" s="52">
        <v>44482.725694444445</v>
      </c>
      <c r="U1844" s="2" t="str">
        <f t="shared" si="130"/>
        <v>2021-10-13</v>
      </c>
    </row>
    <row r="1845" spans="1:21">
      <c r="A1845" s="5" t="s">
        <v>3</v>
      </c>
      <c r="B1845" s="5" t="s">
        <v>67</v>
      </c>
      <c r="C1845" s="5" t="s">
        <v>24</v>
      </c>
      <c r="D1845" s="2" t="str">
        <f>'(참고) Index'!$E$9</f>
        <v>Main</v>
      </c>
      <c r="E1845" s="5">
        <v>10012</v>
      </c>
      <c r="F1845" s="2" t="str">
        <f t="shared" si="131"/>
        <v>ETH</v>
      </c>
      <c r="G1845" s="2" t="str">
        <f>IF(INDEX(지갑!$H:$H,MATCH(A1845&amp;B1845&amp;C1845&amp;D1845&amp;E1845&amp;F1845&amp;H1845,지갑!$K:$K,0))=0, "",INDEX(지갑!$H:$H,MATCH(A1845&amp;B1845&amp;C1845&amp;D1845&amp;E1845&amp;F1845&amp;H1845,지갑!$K:$K,0)))</f>
        <v>0x5d6fcf22aa4e4ff8da0abe329392e7c5306d22f3</v>
      </c>
      <c r="K1845" s="6" t="s">
        <v>11</v>
      </c>
      <c r="L1845" s="6" t="s">
        <v>179</v>
      </c>
      <c r="M1845" s="9">
        <v>229.99993599999999</v>
      </c>
      <c r="N1845" s="6" t="s">
        <v>199</v>
      </c>
      <c r="P1845" s="6" t="str">
        <f>IF(ISBLANK(N1845)=FALSE,IF(ISERROR(INDEX(지갑!$B$2:$B$1048576,MATCH($N1845&amp;O1845,지갑!$J$2:$J$1048576,0))) = TRUE, "", INDEX(지갑!$B$2:$B$1048576,MATCH($N1845&amp;O1845,지갑!$J$2:$J$1048576,0))),"")</f>
        <v>exchange</v>
      </c>
      <c r="Q1845" s="6" t="str">
        <f>IF(ISBLANK(N1845)=FALSE,IF(ISERROR(INDEX(지갑!$C$2:$C$1048576,MATCH($N1845&amp;O1845,지갑!$J$2:$J$1048576,0))) = TRUE, "", INDEX(지갑!$C$2:$C$1048576,MATCH($N1845&amp;O1845,지갑!$J$2:$J$1048576,0))),"")</f>
        <v>FTX</v>
      </c>
      <c r="R1845" s="6" t="str">
        <f>IF(ISBLANK(N1845)=FALSE,IF(ISERROR(INDEX(지갑!$D$2:$D$1048576,MATCH($N1845&amp;O1845,지갑!$J$2:$J$1048576,0))) = TRUE, "", INDEX(지갑!$D$2:$D$1048576,MATCH($N1845&amp;O1845,지갑!$J$2:$J$1048576,0))),"")</f>
        <v>Peertec</v>
      </c>
      <c r="S1845" s="6" t="s">
        <v>3620</v>
      </c>
      <c r="T1845" s="52">
        <v>44482.704861111109</v>
      </c>
      <c r="U1845" s="2" t="str">
        <f t="shared" si="130"/>
        <v>2021-10-13</v>
      </c>
    </row>
    <row r="1846" spans="1:21">
      <c r="A1846" s="5" t="s">
        <v>3</v>
      </c>
      <c r="B1846" s="5" t="s">
        <v>67</v>
      </c>
      <c r="C1846" s="5" t="s">
        <v>24</v>
      </c>
      <c r="D1846" s="2" t="str">
        <f>'(참고) Index'!$E$9</f>
        <v>Main</v>
      </c>
      <c r="E1846" s="5">
        <v>10012</v>
      </c>
      <c r="F1846" s="2" t="str">
        <f t="shared" si="131"/>
        <v>BTC</v>
      </c>
      <c r="G1846" s="2" t="str">
        <f>IF(INDEX(지갑!$H:$H,MATCH(A1846&amp;B1846&amp;C1846&amp;D1846&amp;E1846&amp;F1846&amp;H1846,지갑!$K:$K,0))=0, "",INDEX(지갑!$H:$H,MATCH(A1846&amp;B1846&amp;C1846&amp;D1846&amp;E1846&amp;F1846&amp;H1846,지갑!$K:$K,0)))</f>
        <v>19SK9LWSXLdmwPxvjPgvUrdaPhaPS6LaNu</v>
      </c>
      <c r="K1846" s="6" t="s">
        <v>9</v>
      </c>
      <c r="L1846" s="6" t="s">
        <v>179</v>
      </c>
      <c r="M1846" s="9">
        <v>34.999996000000003</v>
      </c>
      <c r="N1846" s="6" t="s">
        <v>199</v>
      </c>
      <c r="P1846" s="6" t="str">
        <f>IF(ISBLANK(N1846)=FALSE,IF(ISERROR(INDEX(지갑!$B$2:$B$1048576,MATCH($N1846&amp;O1846,지갑!$J$2:$J$1048576,0))) = TRUE, "", INDEX(지갑!$B$2:$B$1048576,MATCH($N1846&amp;O1846,지갑!$J$2:$J$1048576,0))),"")</f>
        <v>exchange</v>
      </c>
      <c r="Q1846" s="6" t="str">
        <f>IF(ISBLANK(N1846)=FALSE,IF(ISERROR(INDEX(지갑!$C$2:$C$1048576,MATCH($N1846&amp;O1846,지갑!$J$2:$J$1048576,0))) = TRUE, "", INDEX(지갑!$C$2:$C$1048576,MATCH($N1846&amp;O1846,지갑!$J$2:$J$1048576,0))),"")</f>
        <v>FTX</v>
      </c>
      <c r="R1846" s="6" t="str">
        <f>IF(ISBLANK(N1846)=FALSE,IF(ISERROR(INDEX(지갑!$D$2:$D$1048576,MATCH($N1846&amp;O1846,지갑!$J$2:$J$1048576,0))) = TRUE, "", INDEX(지갑!$D$2:$D$1048576,MATCH($N1846&amp;O1846,지갑!$J$2:$J$1048576,0))),"")</f>
        <v>Peertec</v>
      </c>
      <c r="S1846" s="6" t="s">
        <v>3621</v>
      </c>
      <c r="T1846" s="52">
        <v>44482.699305555558</v>
      </c>
      <c r="U1846" s="2" t="str">
        <f t="shared" si="130"/>
        <v>2021-10-13</v>
      </c>
    </row>
    <row r="1847" spans="1:21">
      <c r="A1847" s="5" t="s">
        <v>3</v>
      </c>
      <c r="B1847" s="5" t="s">
        <v>67</v>
      </c>
      <c r="C1847" s="5" t="s">
        <v>24</v>
      </c>
      <c r="D1847" s="2" t="str">
        <f>'(참고) Index'!$E$9</f>
        <v>Main</v>
      </c>
      <c r="E1847" s="5">
        <v>10012</v>
      </c>
      <c r="F1847" s="2" t="str">
        <f t="shared" si="131"/>
        <v>BCH</v>
      </c>
      <c r="G1847" s="2" t="e">
        <f>IF(INDEX(지갑!$H:$H,MATCH(A1847&amp;B1847&amp;C1847&amp;D1847&amp;E1847&amp;F1847&amp;H1847,지갑!$K:$K,0))=0, "",INDEX(지갑!$H:$H,MATCH(A1847&amp;B1847&amp;C1847&amp;D1847&amp;E1847&amp;F1847&amp;H1847,지갑!$K:$K,0)))</f>
        <v>#N/A</v>
      </c>
      <c r="K1847" s="6" t="s">
        <v>81</v>
      </c>
      <c r="L1847" s="6" t="s">
        <v>179</v>
      </c>
      <c r="M1847" s="9">
        <v>2432.9758999999999</v>
      </c>
      <c r="N1847" s="6" t="s">
        <v>199</v>
      </c>
      <c r="P1847" s="6" t="str">
        <f>IF(ISBLANK(N1847)=FALSE,IF(ISERROR(INDEX(지갑!$B$2:$B$1048576,MATCH($N1847&amp;O1847,지갑!$J$2:$J$1048576,0))) = TRUE, "", INDEX(지갑!$B$2:$B$1048576,MATCH($N1847&amp;O1847,지갑!$J$2:$J$1048576,0))),"")</f>
        <v>exchange</v>
      </c>
      <c r="Q1847" s="6" t="str">
        <f>IF(ISBLANK(N1847)=FALSE,IF(ISERROR(INDEX(지갑!$C$2:$C$1048576,MATCH($N1847&amp;O1847,지갑!$J$2:$J$1048576,0))) = TRUE, "", INDEX(지갑!$C$2:$C$1048576,MATCH($N1847&amp;O1847,지갑!$J$2:$J$1048576,0))),"")</f>
        <v>FTX</v>
      </c>
      <c r="R1847" s="6" t="str">
        <f>IF(ISBLANK(N1847)=FALSE,IF(ISERROR(INDEX(지갑!$D$2:$D$1048576,MATCH($N1847&amp;O1847,지갑!$J$2:$J$1048576,0))) = TRUE, "", INDEX(지갑!$D$2:$D$1048576,MATCH($N1847&amp;O1847,지갑!$J$2:$J$1048576,0))),"")</f>
        <v>Peertec</v>
      </c>
      <c r="S1847" s="6" t="s">
        <v>3622</v>
      </c>
      <c r="T1847" s="52">
        <v>44482.695138888892</v>
      </c>
      <c r="U1847" s="2" t="str">
        <f t="shared" si="130"/>
        <v>2021-10-13</v>
      </c>
    </row>
    <row r="1848" spans="1:21">
      <c r="A1848" s="5" t="s">
        <v>3</v>
      </c>
      <c r="B1848" s="5" t="s">
        <v>67</v>
      </c>
      <c r="C1848" s="5" t="s">
        <v>24</v>
      </c>
      <c r="D1848" s="2" t="str">
        <f>'(참고) Index'!$E$9</f>
        <v>Main</v>
      </c>
      <c r="E1848" s="5">
        <v>10012</v>
      </c>
      <c r="F1848" s="2" t="str">
        <f t="shared" si="131"/>
        <v>ATOM</v>
      </c>
      <c r="G1848" s="2" t="str">
        <f>IF(INDEX(지갑!$H:$H,MATCH(A1848&amp;B1848&amp;C1848&amp;D1848&amp;E1848&amp;F1848&amp;H1848,지갑!$K:$K,0))=0, "",INDEX(지갑!$H:$H,MATCH(A1848&amp;B1848&amp;C1848&amp;D1848&amp;E1848&amp;F1848&amp;H1848,지갑!$K:$K,0)))</f>
        <v>cosmos15v50ymp6n5dn73erkqtmq0u8adpl8d3ujv2e74</v>
      </c>
      <c r="H1848" s="5">
        <v>101230448</v>
      </c>
      <c r="K1848" s="6" t="s">
        <v>70</v>
      </c>
      <c r="L1848" s="6" t="s">
        <v>179</v>
      </c>
      <c r="M1848" s="9">
        <v>60000.983500000002</v>
      </c>
      <c r="N1848" s="6" t="s">
        <v>199</v>
      </c>
      <c r="P1848" s="6" t="str">
        <f>IF(ISBLANK(N1848)=FALSE,IF(ISERROR(INDEX(지갑!$B$2:$B$1048576,MATCH($N1848&amp;O1848,지갑!$J$2:$J$1048576,0))) = TRUE, "", INDEX(지갑!$B$2:$B$1048576,MATCH($N1848&amp;O1848,지갑!$J$2:$J$1048576,0))),"")</f>
        <v>exchange</v>
      </c>
      <c r="Q1848" s="6" t="str">
        <f>IF(ISBLANK(N1848)=FALSE,IF(ISERROR(INDEX(지갑!$C$2:$C$1048576,MATCH($N1848&amp;O1848,지갑!$J$2:$J$1048576,0))) = TRUE, "", INDEX(지갑!$C$2:$C$1048576,MATCH($N1848&amp;O1848,지갑!$J$2:$J$1048576,0))),"")</f>
        <v>FTX</v>
      </c>
      <c r="R1848" s="6" t="str">
        <f>IF(ISBLANK(N1848)=FALSE,IF(ISERROR(INDEX(지갑!$D$2:$D$1048576,MATCH($N1848&amp;O1848,지갑!$J$2:$J$1048576,0))) = TRUE, "", INDEX(지갑!$D$2:$D$1048576,MATCH($N1848&amp;O1848,지갑!$J$2:$J$1048576,0))),"")</f>
        <v>Peertec</v>
      </c>
      <c r="S1848" s="6" t="s">
        <v>3623</v>
      </c>
      <c r="T1848" s="52">
        <v>44482.663888888892</v>
      </c>
      <c r="U1848" s="2" t="str">
        <f t="shared" si="130"/>
        <v>2021-10-13</v>
      </c>
    </row>
    <row r="1849" spans="1:21">
      <c r="A1849" s="5" t="s">
        <v>3</v>
      </c>
      <c r="B1849" s="5" t="s">
        <v>67</v>
      </c>
      <c r="C1849" s="5" t="s">
        <v>24</v>
      </c>
      <c r="D1849" s="2" t="str">
        <f>'(참고) Index'!$E$9</f>
        <v>Main</v>
      </c>
      <c r="E1849" s="5">
        <v>10012</v>
      </c>
      <c r="F1849" s="2" t="str">
        <f t="shared" si="131"/>
        <v>USDT</v>
      </c>
      <c r="G1849" s="2" t="str">
        <f>IF(INDEX(지갑!$H:$H,MATCH(A1849&amp;B1849&amp;C1849&amp;D1849&amp;E1849&amp;F1849&amp;H1849,지갑!$K:$K,0))=0, "",INDEX(지갑!$H:$H,MATCH(A1849&amp;B1849&amp;C1849&amp;D1849&amp;E1849&amp;F1849&amp;H1849,지갑!$K:$K,0)))</f>
        <v/>
      </c>
      <c r="K1849" s="6" t="s">
        <v>13</v>
      </c>
      <c r="L1849" s="6" t="s">
        <v>76</v>
      </c>
      <c r="M1849" s="9">
        <v>2559036.44</v>
      </c>
      <c r="N1849" s="6" t="s">
        <v>1892</v>
      </c>
      <c r="P1849" s="6" t="str">
        <f>IF(ISBLANK(N1849)=FALSE,IF(ISERROR(INDEX(지갑!$B$2:$B$1048576,MATCH($N1849&amp;O1849,지갑!$J$2:$J$1048576,0))) = TRUE, "", INDEX(지갑!$B$2:$B$1048576,MATCH($N1849&amp;O1849,지갑!$J$2:$J$1048576,0))),"")</f>
        <v>exchange</v>
      </c>
      <c r="Q1849" s="6" t="str">
        <f>IF(ISBLANK(N1849)=FALSE,IF(ISERROR(INDEX(지갑!$C$2:$C$1048576,MATCH($N1849&amp;O1849,지갑!$J$2:$J$1048576,0))) = TRUE, "", INDEX(지갑!$C$2:$C$1048576,MATCH($N1849&amp;O1849,지갑!$J$2:$J$1048576,0))),"")</f>
        <v>Huobi</v>
      </c>
      <c r="R1849" s="6" t="str">
        <f>IF(ISBLANK(N1849)=FALSE,IF(ISERROR(INDEX(지갑!$D$2:$D$1048576,MATCH($N1849&amp;O1849,지갑!$J$2:$J$1048576,0))) = TRUE, "", INDEX(지갑!$D$2:$D$1048576,MATCH($N1849&amp;O1849,지갑!$J$2:$J$1048576,0))),"")</f>
        <v>Peertec</v>
      </c>
      <c r="S1849" s="6" t="s">
        <v>1610</v>
      </c>
      <c r="T1849" s="52">
        <v>44482.660416666666</v>
      </c>
      <c r="U1849" s="2" t="str">
        <f t="shared" si="130"/>
        <v>2021-10-13</v>
      </c>
    </row>
    <row r="1850" spans="1:21">
      <c r="A1850" s="5" t="s">
        <v>3</v>
      </c>
      <c r="B1850" s="5" t="s">
        <v>67</v>
      </c>
      <c r="C1850" s="5" t="s">
        <v>24</v>
      </c>
      <c r="D1850" s="2" t="str">
        <f>'(참고) Index'!$E$9</f>
        <v>Main</v>
      </c>
      <c r="E1850" s="5">
        <v>10012</v>
      </c>
      <c r="F1850" s="2" t="str">
        <f t="shared" si="131"/>
        <v>USDT</v>
      </c>
      <c r="G1850" s="2" t="str">
        <f>IF(INDEX(지갑!$H:$H,MATCH(A1850&amp;B1850&amp;C1850&amp;D1850&amp;E1850&amp;F1850&amp;H1850,지갑!$K:$K,0))=0, "",INDEX(지갑!$H:$H,MATCH(A1850&amp;B1850&amp;C1850&amp;D1850&amp;E1850&amp;F1850&amp;H1850,지갑!$K:$K,0)))</f>
        <v/>
      </c>
      <c r="K1850" s="6" t="s">
        <v>13</v>
      </c>
      <c r="L1850" s="6" t="s">
        <v>179</v>
      </c>
      <c r="M1850" s="9">
        <v>421999.2</v>
      </c>
      <c r="N1850" s="6" t="s">
        <v>199</v>
      </c>
      <c r="P1850" s="6" t="str">
        <f>IF(ISBLANK(N1850)=FALSE,IF(ISERROR(INDEX(지갑!$B$2:$B$1048576,MATCH($N1850&amp;O1850,지갑!$J$2:$J$1048576,0))) = TRUE, "", INDEX(지갑!$B$2:$B$1048576,MATCH($N1850&amp;O1850,지갑!$J$2:$J$1048576,0))),"")</f>
        <v>exchange</v>
      </c>
      <c r="Q1850" s="6" t="str">
        <f>IF(ISBLANK(N1850)=FALSE,IF(ISERROR(INDEX(지갑!$C$2:$C$1048576,MATCH($N1850&amp;O1850,지갑!$J$2:$J$1048576,0))) = TRUE, "", INDEX(지갑!$C$2:$C$1048576,MATCH($N1850&amp;O1850,지갑!$J$2:$J$1048576,0))),"")</f>
        <v>FTX</v>
      </c>
      <c r="R1850" s="6" t="str">
        <f>IF(ISBLANK(N1850)=FALSE,IF(ISERROR(INDEX(지갑!$D$2:$D$1048576,MATCH($N1850&amp;O1850,지갑!$J$2:$J$1048576,0))) = TRUE, "", INDEX(지갑!$D$2:$D$1048576,MATCH($N1850&amp;O1850,지갑!$J$2:$J$1048576,0))),"")</f>
        <v>Peertec</v>
      </c>
      <c r="S1850" s="6" t="s">
        <v>3624</v>
      </c>
      <c r="T1850" s="52">
        <v>44482.503472222219</v>
      </c>
      <c r="U1850" s="2" t="str">
        <f t="shared" si="130"/>
        <v>2021-10-13</v>
      </c>
    </row>
    <row r="1851" spans="1:21">
      <c r="A1851" s="5" t="s">
        <v>3</v>
      </c>
      <c r="B1851" s="5" t="s">
        <v>67</v>
      </c>
      <c r="C1851" s="5" t="s">
        <v>24</v>
      </c>
      <c r="D1851" s="2" t="str">
        <f>'(참고) Index'!$E$9</f>
        <v>Main</v>
      </c>
      <c r="E1851" s="5">
        <v>10012</v>
      </c>
      <c r="F1851" s="2" t="str">
        <f t="shared" si="131"/>
        <v>XRP</v>
      </c>
      <c r="G1851" s="2" t="str">
        <f>IF(INDEX(지갑!$H:$H,MATCH(A1851&amp;B1851&amp;C1851&amp;D1851&amp;E1851&amp;F1851&amp;H1851,지갑!$K:$K,0))=0, "",INDEX(지갑!$H:$H,MATCH(A1851&amp;B1851&amp;C1851&amp;D1851&amp;E1851&amp;F1851&amp;H1851,지갑!$K:$K,0)))</f>
        <v>rEb8TK3gBgk5auZkwc6sHnwrGVJH8DuaLh</v>
      </c>
      <c r="H1851" s="5">
        <v>105711647</v>
      </c>
      <c r="K1851" s="6" t="s">
        <v>10</v>
      </c>
      <c r="L1851" s="6" t="s">
        <v>179</v>
      </c>
      <c r="M1851" s="9">
        <v>4999999.8</v>
      </c>
      <c r="N1851" s="6" t="s">
        <v>199</v>
      </c>
      <c r="P1851" s="6" t="str">
        <f>IF(ISBLANK(N1851)=FALSE,IF(ISERROR(INDEX(지갑!$B$2:$B$1048576,MATCH($N1851&amp;O1851,지갑!$J$2:$J$1048576,0))) = TRUE, "", INDEX(지갑!$B$2:$B$1048576,MATCH($N1851&amp;O1851,지갑!$J$2:$J$1048576,0))),"")</f>
        <v>exchange</v>
      </c>
      <c r="Q1851" s="6" t="str">
        <f>IF(ISBLANK(N1851)=FALSE,IF(ISERROR(INDEX(지갑!$C$2:$C$1048576,MATCH($N1851&amp;O1851,지갑!$J$2:$J$1048576,0))) = TRUE, "", INDEX(지갑!$C$2:$C$1048576,MATCH($N1851&amp;O1851,지갑!$J$2:$J$1048576,0))),"")</f>
        <v>FTX</v>
      </c>
      <c r="R1851" s="6" t="str">
        <f>IF(ISBLANK(N1851)=FALSE,IF(ISERROR(INDEX(지갑!$D$2:$D$1048576,MATCH($N1851&amp;O1851,지갑!$J$2:$J$1048576,0))) = TRUE, "", INDEX(지갑!$D$2:$D$1048576,MATCH($N1851&amp;O1851,지갑!$J$2:$J$1048576,0))),"")</f>
        <v>Peertec</v>
      </c>
      <c r="S1851" s="6" t="s">
        <v>3625</v>
      </c>
      <c r="T1851" s="52">
        <v>44482.481944444444</v>
      </c>
      <c r="U1851" s="2" t="str">
        <f t="shared" si="130"/>
        <v>2021-10-13</v>
      </c>
    </row>
    <row r="1852" spans="1:21">
      <c r="A1852" s="5" t="s">
        <v>3</v>
      </c>
      <c r="B1852" s="5" t="s">
        <v>67</v>
      </c>
      <c r="C1852" s="5" t="s">
        <v>24</v>
      </c>
      <c r="D1852" s="2" t="str">
        <f>'(참고) Index'!$E$9</f>
        <v>Main</v>
      </c>
      <c r="E1852" s="5">
        <v>10012</v>
      </c>
      <c r="F1852" s="2" t="str">
        <f t="shared" si="131"/>
        <v>BCH</v>
      </c>
      <c r="G1852" s="2" t="e">
        <f>IF(INDEX(지갑!$H:$H,MATCH(A1852&amp;B1852&amp;C1852&amp;D1852&amp;E1852&amp;F1852&amp;H1852,지갑!$K:$K,0))=0, "",INDEX(지갑!$H:$H,MATCH(A1852&amp;B1852&amp;C1852&amp;D1852&amp;E1852&amp;F1852&amp;H1852,지갑!$K:$K,0)))</f>
        <v>#N/A</v>
      </c>
      <c r="K1852" s="6" t="s">
        <v>81</v>
      </c>
      <c r="L1852" s="6" t="s">
        <v>179</v>
      </c>
      <c r="M1852" s="9">
        <v>2746.0434</v>
      </c>
      <c r="N1852" s="6" t="s">
        <v>199</v>
      </c>
      <c r="P1852" s="6" t="str">
        <f>IF(ISBLANK(N1852)=FALSE,IF(ISERROR(INDEX(지갑!$B$2:$B$1048576,MATCH($N1852&amp;O1852,지갑!$J$2:$J$1048576,0))) = TRUE, "", INDEX(지갑!$B$2:$B$1048576,MATCH($N1852&amp;O1852,지갑!$J$2:$J$1048576,0))),"")</f>
        <v>exchange</v>
      </c>
      <c r="Q1852" s="6" t="str">
        <f>IF(ISBLANK(N1852)=FALSE,IF(ISERROR(INDEX(지갑!$C$2:$C$1048576,MATCH($N1852&amp;O1852,지갑!$J$2:$J$1048576,0))) = TRUE, "", INDEX(지갑!$C$2:$C$1048576,MATCH($N1852&amp;O1852,지갑!$J$2:$J$1048576,0))),"")</f>
        <v>FTX</v>
      </c>
      <c r="R1852" s="6" t="str">
        <f>IF(ISBLANK(N1852)=FALSE,IF(ISERROR(INDEX(지갑!$D$2:$D$1048576,MATCH($N1852&amp;O1852,지갑!$J$2:$J$1048576,0))) = TRUE, "", INDEX(지갑!$D$2:$D$1048576,MATCH($N1852&amp;O1852,지갑!$J$2:$J$1048576,0))),"")</f>
        <v>Peertec</v>
      </c>
      <c r="S1852" s="6" t="s">
        <v>3626</v>
      </c>
      <c r="T1852" s="52">
        <v>44482.445833333331</v>
      </c>
      <c r="U1852" s="2" t="str">
        <f t="shared" si="130"/>
        <v>2021-10-13</v>
      </c>
    </row>
    <row r="1853" spans="1:21">
      <c r="A1853" s="5" t="s">
        <v>3</v>
      </c>
      <c r="B1853" s="5" t="s">
        <v>67</v>
      </c>
      <c r="C1853" s="5" t="s">
        <v>24</v>
      </c>
      <c r="D1853" s="2" t="str">
        <f>'(참고) Index'!$E$9</f>
        <v>Main</v>
      </c>
      <c r="E1853" s="5">
        <v>10012</v>
      </c>
      <c r="F1853" s="2" t="str">
        <f t="shared" si="131"/>
        <v>XRP</v>
      </c>
      <c r="G1853" s="2" t="str">
        <f>IF(INDEX(지갑!$H:$H,MATCH(A1853&amp;B1853&amp;C1853&amp;D1853&amp;E1853&amp;F1853&amp;H1853,지갑!$K:$K,0))=0, "",INDEX(지갑!$H:$H,MATCH(A1853&amp;B1853&amp;C1853&amp;D1853&amp;E1853&amp;F1853&amp;H1853,지갑!$K:$K,0)))</f>
        <v>rEb8TK3gBgk5auZkwc6sHnwrGVJH8DuaLh</v>
      </c>
      <c r="H1853" s="5">
        <v>105711647</v>
      </c>
      <c r="K1853" s="6" t="s">
        <v>10</v>
      </c>
      <c r="L1853" s="6" t="s">
        <v>10</v>
      </c>
      <c r="M1853" s="9">
        <v>43217.75</v>
      </c>
      <c r="N1853" s="6" t="s">
        <v>1821</v>
      </c>
      <c r="O1853" s="6">
        <v>1026565764</v>
      </c>
      <c r="P1853" s="6" t="str">
        <f>IF(ISBLANK(N1853)=FALSE,IF(ISERROR(INDEX(지갑!$B$2:$B$1048576,MATCH($N1853&amp;O1853,지갑!$J$2:$J$1048576,0))) = TRUE, "", INDEX(지갑!$B$2:$B$1048576,MATCH($N1853&amp;O1853,지갑!$J$2:$J$1048576,0))),"")</f>
        <v>exchange</v>
      </c>
      <c r="Q1853" s="6" t="str">
        <f>IF(ISBLANK(N1853)=FALSE,IF(ISERROR(INDEX(지갑!$C$2:$C$1048576,MATCH($N1853&amp;O1853,지갑!$J$2:$J$1048576,0))) = TRUE, "", INDEX(지갑!$C$2:$C$1048576,MATCH($N1853&amp;O1853,지갑!$J$2:$J$1048576,0))),"")</f>
        <v>Coinone</v>
      </c>
      <c r="R1853" s="6" t="str">
        <f>IF(ISBLANK(N1853)=FALSE,IF(ISERROR(INDEX(지갑!$D$2:$D$1048576,MATCH($N1853&amp;O1853,지갑!$J$2:$J$1048576,0))) = TRUE, "", INDEX(지갑!$D$2:$D$1048576,MATCH($N1853&amp;O1853,지갑!$J$2:$J$1048576,0))),"")</f>
        <v>미확인</v>
      </c>
      <c r="S1853" s="6" t="s">
        <v>3627</v>
      </c>
      <c r="T1853" s="52">
        <v>44481.560416666667</v>
      </c>
      <c r="U1853" s="2" t="str">
        <f t="shared" si="130"/>
        <v>2021-10-12</v>
      </c>
    </row>
    <row r="1854" spans="1:21">
      <c r="A1854" s="5" t="s">
        <v>3</v>
      </c>
      <c r="B1854" s="5" t="s">
        <v>67</v>
      </c>
      <c r="C1854" s="5" t="s">
        <v>24</v>
      </c>
      <c r="D1854" s="2" t="str">
        <f>'(참고) Index'!$E$9</f>
        <v>Main</v>
      </c>
      <c r="E1854" s="5">
        <v>10012</v>
      </c>
      <c r="F1854" s="2" t="str">
        <f t="shared" si="131"/>
        <v>USDT</v>
      </c>
      <c r="G1854" s="2" t="str">
        <f>IF(INDEX(지갑!$H:$H,MATCH(A1854&amp;B1854&amp;C1854&amp;D1854&amp;E1854&amp;F1854&amp;H1854,지갑!$K:$K,0))=0, "",INDEX(지갑!$H:$H,MATCH(A1854&amp;B1854&amp;C1854&amp;D1854&amp;E1854&amp;F1854&amp;H1854,지갑!$K:$K,0)))</f>
        <v/>
      </c>
      <c r="K1854" s="6" t="s">
        <v>13</v>
      </c>
      <c r="L1854" s="6" t="s">
        <v>11</v>
      </c>
      <c r="M1854" s="9">
        <v>4976</v>
      </c>
      <c r="N1854" s="6" t="s">
        <v>234</v>
      </c>
      <c r="P1854" s="6" t="str">
        <f>IF(ISBLANK(N1854)=FALSE,IF(ISERROR(INDEX(지갑!$B$2:$B$1048576,MATCH($N1854&amp;O1854,지갑!$J$2:$J$1048576,0))) = TRUE, "", INDEX(지갑!$B$2:$B$1048576,MATCH($N1854&amp;O1854,지갑!$J$2:$J$1048576,0))),"")</f>
        <v/>
      </c>
      <c r="Q1854" s="6" t="str">
        <f>IF(ISBLANK(N1854)=FALSE,IF(ISERROR(INDEX(지갑!$C$2:$C$1048576,MATCH($N1854&amp;O1854,지갑!$J$2:$J$1048576,0))) = TRUE, "", INDEX(지갑!$C$2:$C$1048576,MATCH($N1854&amp;O1854,지갑!$J$2:$J$1048576,0))),"")</f>
        <v/>
      </c>
      <c r="R1854" s="6" t="str">
        <f>IF(ISBLANK(N1854)=FALSE,IF(ISERROR(INDEX(지갑!$D$2:$D$1048576,MATCH($N1854&amp;O1854,지갑!$J$2:$J$1048576,0))) = TRUE, "", INDEX(지갑!$D$2:$D$1048576,MATCH($N1854&amp;O1854,지갑!$J$2:$J$1048576,0))),"")</f>
        <v/>
      </c>
      <c r="S1854" s="6" t="s">
        <v>3628</v>
      </c>
      <c r="T1854" s="52">
        <v>44481.433333333334</v>
      </c>
      <c r="U1854" s="2" t="str">
        <f t="shared" si="130"/>
        <v>2021-10-12</v>
      </c>
    </row>
    <row r="1855" spans="1:21">
      <c r="A1855" s="5" t="s">
        <v>3</v>
      </c>
      <c r="B1855" s="5" t="s">
        <v>67</v>
      </c>
      <c r="C1855" s="5" t="s">
        <v>24</v>
      </c>
      <c r="D1855" s="2" t="str">
        <f>'(참고) Index'!$E$9</f>
        <v>Main</v>
      </c>
      <c r="E1855" s="5">
        <v>10012</v>
      </c>
      <c r="F1855" s="2" t="str">
        <f t="shared" si="131"/>
        <v>XRP</v>
      </c>
      <c r="G1855" s="2" t="str">
        <f>IF(INDEX(지갑!$H:$H,MATCH(A1855&amp;B1855&amp;C1855&amp;D1855&amp;E1855&amp;F1855&amp;H1855,지갑!$K:$K,0))=0, "",INDEX(지갑!$H:$H,MATCH(A1855&amp;B1855&amp;C1855&amp;D1855&amp;E1855&amp;F1855&amp;H1855,지갑!$K:$K,0)))</f>
        <v>rEb8TK3gBgk5auZkwc6sHnwrGVJH8DuaLh</v>
      </c>
      <c r="H1855" s="5">
        <v>105711647</v>
      </c>
      <c r="K1855" s="6" t="s">
        <v>10</v>
      </c>
      <c r="L1855" s="6" t="s">
        <v>179</v>
      </c>
      <c r="M1855" s="9">
        <v>14499999.800000001</v>
      </c>
      <c r="N1855" s="6" t="s">
        <v>199</v>
      </c>
      <c r="P1855" s="6" t="str">
        <f>IF(ISBLANK(N1855)=FALSE,IF(ISERROR(INDEX(지갑!$B$2:$B$1048576,MATCH($N1855&amp;O1855,지갑!$J$2:$J$1048576,0))) = TRUE, "", INDEX(지갑!$B$2:$B$1048576,MATCH($N1855&amp;O1855,지갑!$J$2:$J$1048576,0))),"")</f>
        <v>exchange</v>
      </c>
      <c r="Q1855" s="6" t="str">
        <f>IF(ISBLANK(N1855)=FALSE,IF(ISERROR(INDEX(지갑!$C$2:$C$1048576,MATCH($N1855&amp;O1855,지갑!$J$2:$J$1048576,0))) = TRUE, "", INDEX(지갑!$C$2:$C$1048576,MATCH($N1855&amp;O1855,지갑!$J$2:$J$1048576,0))),"")</f>
        <v>FTX</v>
      </c>
      <c r="R1855" s="6" t="str">
        <f>IF(ISBLANK(N1855)=FALSE,IF(ISERROR(INDEX(지갑!$D$2:$D$1048576,MATCH($N1855&amp;O1855,지갑!$J$2:$J$1048576,0))) = TRUE, "", INDEX(지갑!$D$2:$D$1048576,MATCH($N1855&amp;O1855,지갑!$J$2:$J$1048576,0))),"")</f>
        <v>Peertec</v>
      </c>
      <c r="S1855" s="6" t="s">
        <v>3629</v>
      </c>
      <c r="T1855" s="52">
        <v>44481.424305555556</v>
      </c>
      <c r="U1855" s="2" t="str">
        <f t="shared" si="130"/>
        <v>2021-10-12</v>
      </c>
    </row>
    <row r="1856" spans="1:21">
      <c r="A1856" s="5" t="s">
        <v>3</v>
      </c>
      <c r="B1856" s="5" t="s">
        <v>67</v>
      </c>
      <c r="C1856" s="5" t="s">
        <v>24</v>
      </c>
      <c r="D1856" s="2" t="str">
        <f>'(참고) Index'!$E$9</f>
        <v>Main</v>
      </c>
      <c r="E1856" s="5">
        <v>10012</v>
      </c>
      <c r="F1856" s="2" t="str">
        <f t="shared" si="131"/>
        <v>USDT</v>
      </c>
      <c r="G1856" s="2" t="str">
        <f>IF(INDEX(지갑!$H:$H,MATCH(A1856&amp;B1856&amp;C1856&amp;D1856&amp;E1856&amp;F1856&amp;H1856,지갑!$K:$K,0))=0, "",INDEX(지갑!$H:$H,MATCH(A1856&amp;B1856&amp;C1856&amp;D1856&amp;E1856&amp;F1856&amp;H1856,지갑!$K:$K,0)))</f>
        <v/>
      </c>
      <c r="K1856" s="6" t="s">
        <v>13</v>
      </c>
      <c r="L1856" s="6" t="s">
        <v>11</v>
      </c>
      <c r="M1856" s="9">
        <v>219976</v>
      </c>
      <c r="N1856" s="6" t="s">
        <v>234</v>
      </c>
      <c r="P1856" s="6" t="str">
        <f>IF(ISBLANK(N1856)=FALSE,IF(ISERROR(INDEX(지갑!$B$2:$B$1048576,MATCH($N1856&amp;O1856,지갑!$J$2:$J$1048576,0))) = TRUE, "", INDEX(지갑!$B$2:$B$1048576,MATCH($N1856&amp;O1856,지갑!$J$2:$J$1048576,0))),"")</f>
        <v/>
      </c>
      <c r="Q1856" s="6" t="str">
        <f>IF(ISBLANK(N1856)=FALSE,IF(ISERROR(INDEX(지갑!$C$2:$C$1048576,MATCH($N1856&amp;O1856,지갑!$J$2:$J$1048576,0))) = TRUE, "", INDEX(지갑!$C$2:$C$1048576,MATCH($N1856&amp;O1856,지갑!$J$2:$J$1048576,0))),"")</f>
        <v/>
      </c>
      <c r="R1856" s="6" t="str">
        <f>IF(ISBLANK(N1856)=FALSE,IF(ISERROR(INDEX(지갑!$D$2:$D$1048576,MATCH($N1856&amp;O1856,지갑!$J$2:$J$1048576,0))) = TRUE, "", INDEX(지갑!$D$2:$D$1048576,MATCH($N1856&amp;O1856,지갑!$J$2:$J$1048576,0))),"")</f>
        <v/>
      </c>
      <c r="S1856" s="6" t="s">
        <v>3630</v>
      </c>
      <c r="T1856" s="52">
        <v>44481.394444444442</v>
      </c>
      <c r="U1856" s="2" t="str">
        <f t="shared" si="130"/>
        <v>2021-10-12</v>
      </c>
    </row>
    <row r="1857" spans="1:21">
      <c r="A1857" s="5" t="s">
        <v>3</v>
      </c>
      <c r="B1857" s="5" t="s">
        <v>67</v>
      </c>
      <c r="C1857" s="5" t="s">
        <v>24</v>
      </c>
      <c r="D1857" s="2" t="str">
        <f>'(참고) Index'!$E$9</f>
        <v>Main</v>
      </c>
      <c r="E1857" s="5">
        <v>10012</v>
      </c>
      <c r="F1857" s="2" t="str">
        <f t="shared" si="131"/>
        <v>LUNA</v>
      </c>
      <c r="G1857" s="2" t="str">
        <f>IF(INDEX(지갑!$H:$H,MATCH(A1857&amp;B1857&amp;C1857&amp;D1857&amp;E1857&amp;F1857&amp;H1857,지갑!$K:$K,0))=0, "",INDEX(지갑!$H:$H,MATCH(A1857&amp;B1857&amp;C1857&amp;D1857&amp;E1857&amp;F1857&amp;H1857,지갑!$K:$K,0)))</f>
        <v>terra1ncjg4a59x2pgvqy9qjyqprlj8lrwshm0wleht5</v>
      </c>
      <c r="H1857" s="5">
        <v>102585224</v>
      </c>
      <c r="K1857" s="6" t="s">
        <v>14</v>
      </c>
      <c r="L1857" s="6" t="s">
        <v>14</v>
      </c>
      <c r="M1857" s="9">
        <v>79990.27</v>
      </c>
      <c r="N1857" s="6" t="s">
        <v>108</v>
      </c>
      <c r="P1857" s="6" t="str">
        <f>IF(ISBLANK(N1857)=FALSE,IF(ISERROR(INDEX(지갑!$B$2:$B$1048576,MATCH($N1857&amp;O1857,지갑!$J$2:$J$1048576,0))) = TRUE, "", INDEX(지갑!$B$2:$B$1048576,MATCH($N1857&amp;O1857,지갑!$J$2:$J$1048576,0))),"")</f>
        <v>Wallet</v>
      </c>
      <c r="Q1857" s="6" t="str">
        <f>IF(ISBLANK(N1857)=FALSE,IF(ISERROR(INDEX(지갑!$C$2:$C$1048576,MATCH($N1857&amp;O1857,지갑!$J$2:$J$1048576,0))) = TRUE, "", INDEX(지갑!$C$2:$C$1048576,MATCH($N1857&amp;O1857,지갑!$J$2:$J$1048576,0))),"")</f>
        <v>Terra</v>
      </c>
      <c r="R1857" s="6" t="str">
        <f>IF(ISBLANK(N1857)=FALSE,IF(ISERROR(INDEX(지갑!$D$2:$D$1048576,MATCH($N1857&amp;O1857,지갑!$J$2:$J$1048576,0))) = TRUE, "", INDEX(지갑!$D$2:$D$1048576,MATCH($N1857&amp;O1857,지갑!$J$2:$J$1048576,0))),"")</f>
        <v>BBRICK</v>
      </c>
      <c r="S1857" s="6" t="s">
        <v>855</v>
      </c>
      <c r="T1857" s="52">
        <v>44479.462500000001</v>
      </c>
      <c r="U1857" s="2" t="str">
        <f t="shared" si="130"/>
        <v>2021-10-10</v>
      </c>
    </row>
    <row r="1858" spans="1:21">
      <c r="A1858" s="5" t="s">
        <v>3</v>
      </c>
      <c r="B1858" s="5" t="s">
        <v>67</v>
      </c>
      <c r="C1858" s="5" t="s">
        <v>24</v>
      </c>
      <c r="D1858" s="2" t="str">
        <f>'(참고) Index'!$E$9</f>
        <v>Main</v>
      </c>
      <c r="E1858" s="5">
        <v>10012</v>
      </c>
      <c r="F1858" s="2" t="str">
        <f t="shared" si="131"/>
        <v>LUNA</v>
      </c>
      <c r="G1858" s="2" t="str">
        <f>IF(INDEX(지갑!$H:$H,MATCH(A1858&amp;B1858&amp;C1858&amp;D1858&amp;E1858&amp;F1858&amp;H1858,지갑!$K:$K,0))=0, "",INDEX(지갑!$H:$H,MATCH(A1858&amp;B1858&amp;C1858&amp;D1858&amp;E1858&amp;F1858&amp;H1858,지갑!$K:$K,0)))</f>
        <v>terra1ncjg4a59x2pgvqy9qjyqprlj8lrwshm0wleht5</v>
      </c>
      <c r="H1858" s="5">
        <v>102585224</v>
      </c>
      <c r="K1858" s="6" t="s">
        <v>14</v>
      </c>
      <c r="L1858" s="6" t="s">
        <v>14</v>
      </c>
      <c r="M1858" s="9">
        <v>9.98</v>
      </c>
      <c r="N1858" s="6" t="s">
        <v>108</v>
      </c>
      <c r="P1858" s="6" t="str">
        <f>IF(ISBLANK(N1858)=FALSE,IF(ISERROR(INDEX(지갑!$B$2:$B$1048576,MATCH($N1858&amp;O1858,지갑!$J$2:$J$1048576,0))) = TRUE, "", INDEX(지갑!$B$2:$B$1048576,MATCH($N1858&amp;O1858,지갑!$J$2:$J$1048576,0))),"")</f>
        <v>Wallet</v>
      </c>
      <c r="Q1858" s="6" t="str">
        <f>IF(ISBLANK(N1858)=FALSE,IF(ISERROR(INDEX(지갑!$C$2:$C$1048576,MATCH($N1858&amp;O1858,지갑!$J$2:$J$1048576,0))) = TRUE, "", INDEX(지갑!$C$2:$C$1048576,MATCH($N1858&amp;O1858,지갑!$J$2:$J$1048576,0))),"")</f>
        <v>Terra</v>
      </c>
      <c r="R1858" s="6" t="str">
        <f>IF(ISBLANK(N1858)=FALSE,IF(ISERROR(INDEX(지갑!$D$2:$D$1048576,MATCH($N1858&amp;O1858,지갑!$J$2:$J$1048576,0))) = TRUE, "", INDEX(지갑!$D$2:$D$1048576,MATCH($N1858&amp;O1858,지갑!$J$2:$J$1048576,0))),"")</f>
        <v>BBRICK</v>
      </c>
      <c r="S1858" s="6" t="s">
        <v>857</v>
      </c>
      <c r="T1858" s="52">
        <v>44478.486805555556</v>
      </c>
      <c r="U1858" s="2" t="str">
        <f t="shared" si="130"/>
        <v>2021-10-09</v>
      </c>
    </row>
    <row r="1859" spans="1:21">
      <c r="A1859" s="5" t="s">
        <v>3</v>
      </c>
      <c r="B1859" s="5" t="s">
        <v>67</v>
      </c>
      <c r="C1859" s="5" t="s">
        <v>24</v>
      </c>
      <c r="D1859" s="2" t="str">
        <f>'(참고) Index'!$E$9</f>
        <v>Main</v>
      </c>
      <c r="E1859" s="5">
        <v>10012</v>
      </c>
      <c r="F1859" s="2" t="str">
        <f t="shared" si="131"/>
        <v>XRP</v>
      </c>
      <c r="G1859" s="2" t="str">
        <f>IF(INDEX(지갑!$H:$H,MATCH(A1859&amp;B1859&amp;C1859&amp;D1859&amp;E1859&amp;F1859&amp;H1859,지갑!$K:$K,0))=0, "",INDEX(지갑!$H:$H,MATCH(A1859&amp;B1859&amp;C1859&amp;D1859&amp;E1859&amp;F1859&amp;H1859,지갑!$K:$K,0)))</f>
        <v>rEb8TK3gBgk5auZkwc6sHnwrGVJH8DuaLh</v>
      </c>
      <c r="H1859" s="5">
        <v>105711647</v>
      </c>
      <c r="K1859" s="6" t="s">
        <v>10</v>
      </c>
      <c r="L1859" s="6" t="s">
        <v>179</v>
      </c>
      <c r="M1859" s="9">
        <v>45999.8</v>
      </c>
      <c r="N1859" s="6" t="s">
        <v>199</v>
      </c>
      <c r="P1859" s="6" t="str">
        <f>IF(ISBLANK(N1859)=FALSE,IF(ISERROR(INDEX(지갑!$B$2:$B$1048576,MATCH($N1859&amp;O1859,지갑!$J$2:$J$1048576,0))) = TRUE, "", INDEX(지갑!$B$2:$B$1048576,MATCH($N1859&amp;O1859,지갑!$J$2:$J$1048576,0))),"")</f>
        <v>exchange</v>
      </c>
      <c r="Q1859" s="6" t="str">
        <f>IF(ISBLANK(N1859)=FALSE,IF(ISERROR(INDEX(지갑!$C$2:$C$1048576,MATCH($N1859&amp;O1859,지갑!$J$2:$J$1048576,0))) = TRUE, "", INDEX(지갑!$C$2:$C$1048576,MATCH($N1859&amp;O1859,지갑!$J$2:$J$1048576,0))),"")</f>
        <v>FTX</v>
      </c>
      <c r="R1859" s="6" t="str">
        <f>IF(ISBLANK(N1859)=FALSE,IF(ISERROR(INDEX(지갑!$D$2:$D$1048576,MATCH($N1859&amp;O1859,지갑!$J$2:$J$1048576,0))) = TRUE, "", INDEX(지갑!$D$2:$D$1048576,MATCH($N1859&amp;O1859,지갑!$J$2:$J$1048576,0))),"")</f>
        <v>Peertec</v>
      </c>
      <c r="S1859" s="6" t="s">
        <v>3631</v>
      </c>
      <c r="T1859" s="52">
        <v>44477.750694444447</v>
      </c>
      <c r="U1859" s="2" t="str">
        <f t="shared" si="130"/>
        <v>2021-10-08</v>
      </c>
    </row>
    <row r="1860" spans="1:21">
      <c r="A1860" s="5" t="s">
        <v>3</v>
      </c>
      <c r="B1860" s="5" t="s">
        <v>67</v>
      </c>
      <c r="C1860" s="5" t="s">
        <v>24</v>
      </c>
      <c r="D1860" s="2" t="str">
        <f>'(참고) Index'!$E$9</f>
        <v>Main</v>
      </c>
      <c r="E1860" s="5">
        <v>10012</v>
      </c>
      <c r="F1860" s="2" t="str">
        <f t="shared" si="131"/>
        <v>ETH</v>
      </c>
      <c r="G1860" s="2" t="str">
        <f>IF(INDEX(지갑!$H:$H,MATCH(A1860&amp;B1860&amp;C1860&amp;D1860&amp;E1860&amp;F1860&amp;H1860,지갑!$K:$K,0))=0, "",INDEX(지갑!$H:$H,MATCH(A1860&amp;B1860&amp;C1860&amp;D1860&amp;E1860&amp;F1860&amp;H1860,지갑!$K:$K,0)))</f>
        <v>0x5d6fcf22aa4e4ff8da0abe329392e7c5306d22f3</v>
      </c>
      <c r="K1860" s="6" t="s">
        <v>11</v>
      </c>
      <c r="L1860" s="6" t="s">
        <v>179</v>
      </c>
      <c r="M1860" s="9">
        <v>99.999938999999998</v>
      </c>
      <c r="N1860" s="6" t="s">
        <v>199</v>
      </c>
      <c r="P1860" s="6" t="str">
        <f>IF(ISBLANK(N1860)=FALSE,IF(ISERROR(INDEX(지갑!$B$2:$B$1048576,MATCH($N1860&amp;O1860,지갑!$J$2:$J$1048576,0))) = TRUE, "", INDEX(지갑!$B$2:$B$1048576,MATCH($N1860&amp;O1860,지갑!$J$2:$J$1048576,0))),"")</f>
        <v>exchange</v>
      </c>
      <c r="Q1860" s="6" t="str">
        <f>IF(ISBLANK(N1860)=FALSE,IF(ISERROR(INDEX(지갑!$C$2:$C$1048576,MATCH($N1860&amp;O1860,지갑!$J$2:$J$1048576,0))) = TRUE, "", INDEX(지갑!$C$2:$C$1048576,MATCH($N1860&amp;O1860,지갑!$J$2:$J$1048576,0))),"")</f>
        <v>FTX</v>
      </c>
      <c r="R1860" s="6" t="str">
        <f>IF(ISBLANK(N1860)=FALSE,IF(ISERROR(INDEX(지갑!$D$2:$D$1048576,MATCH($N1860&amp;O1860,지갑!$J$2:$J$1048576,0))) = TRUE, "", INDEX(지갑!$D$2:$D$1048576,MATCH($N1860&amp;O1860,지갑!$J$2:$J$1048576,0))),"")</f>
        <v>Peertec</v>
      </c>
      <c r="S1860" s="6" t="s">
        <v>3632</v>
      </c>
      <c r="T1860" s="52">
        <v>44477.75</v>
      </c>
      <c r="U1860" s="2" t="str">
        <f t="shared" si="130"/>
        <v>2021-10-08</v>
      </c>
    </row>
    <row r="1861" spans="1:21">
      <c r="A1861" s="5" t="s">
        <v>3</v>
      </c>
      <c r="B1861" s="5" t="s">
        <v>67</v>
      </c>
      <c r="C1861" s="5" t="s">
        <v>24</v>
      </c>
      <c r="D1861" s="2" t="str">
        <f>'(참고) Index'!$E$9</f>
        <v>Main</v>
      </c>
      <c r="E1861" s="5">
        <v>10012</v>
      </c>
      <c r="F1861" s="2" t="str">
        <f t="shared" si="131"/>
        <v>BTC</v>
      </c>
      <c r="G1861" s="2" t="str">
        <f>IF(INDEX(지갑!$H:$H,MATCH(A1861&amp;B1861&amp;C1861&amp;D1861&amp;E1861&amp;F1861&amp;H1861,지갑!$K:$K,0))=0, "",INDEX(지갑!$H:$H,MATCH(A1861&amp;B1861&amp;C1861&amp;D1861&amp;E1861&amp;F1861&amp;H1861,지갑!$K:$K,0)))</f>
        <v>19SK9LWSXLdmwPxvjPgvUrdaPhaPS6LaNu</v>
      </c>
      <c r="K1861" s="6" t="s">
        <v>9</v>
      </c>
      <c r="L1861" s="6" t="s">
        <v>179</v>
      </c>
      <c r="M1861" s="9">
        <v>84.999995900000002</v>
      </c>
      <c r="N1861" s="6" t="s">
        <v>199</v>
      </c>
      <c r="P1861" s="6" t="str">
        <f>IF(ISBLANK(N1861)=FALSE,IF(ISERROR(INDEX(지갑!$B$2:$B$1048576,MATCH($N1861&amp;O1861,지갑!$J$2:$J$1048576,0))) = TRUE, "", INDEX(지갑!$B$2:$B$1048576,MATCH($N1861&amp;O1861,지갑!$J$2:$J$1048576,0))),"")</f>
        <v>exchange</v>
      </c>
      <c r="Q1861" s="6" t="str">
        <f>IF(ISBLANK(N1861)=FALSE,IF(ISERROR(INDEX(지갑!$C$2:$C$1048576,MATCH($N1861&amp;O1861,지갑!$J$2:$J$1048576,0))) = TRUE, "", INDEX(지갑!$C$2:$C$1048576,MATCH($N1861&amp;O1861,지갑!$J$2:$J$1048576,0))),"")</f>
        <v>FTX</v>
      </c>
      <c r="R1861" s="6" t="str">
        <f>IF(ISBLANK(N1861)=FALSE,IF(ISERROR(INDEX(지갑!$D$2:$D$1048576,MATCH($N1861&amp;O1861,지갑!$J$2:$J$1048576,0))) = TRUE, "", INDEX(지갑!$D$2:$D$1048576,MATCH($N1861&amp;O1861,지갑!$J$2:$J$1048576,0))),"")</f>
        <v>Peertec</v>
      </c>
      <c r="S1861" s="6" t="s">
        <v>3633</v>
      </c>
      <c r="T1861" s="52">
        <v>44477.731944444444</v>
      </c>
      <c r="U1861" s="2" t="str">
        <f t="shared" si="130"/>
        <v>2021-10-08</v>
      </c>
    </row>
    <row r="1862" spans="1:21">
      <c r="A1862" s="5" t="s">
        <v>3</v>
      </c>
      <c r="B1862" s="5" t="s">
        <v>67</v>
      </c>
      <c r="C1862" s="5" t="s">
        <v>24</v>
      </c>
      <c r="D1862" s="2" t="str">
        <f>'(참고) Index'!$E$9</f>
        <v>Main</v>
      </c>
      <c r="E1862" s="5">
        <v>10012</v>
      </c>
      <c r="F1862" s="2" t="str">
        <f t="shared" si="131"/>
        <v>USDT</v>
      </c>
      <c r="G1862" s="2" t="str">
        <f>IF(INDEX(지갑!$H:$H,MATCH(A1862&amp;B1862&amp;C1862&amp;D1862&amp;E1862&amp;F1862&amp;H1862,지갑!$K:$K,0))=0, "",INDEX(지갑!$H:$H,MATCH(A1862&amp;B1862&amp;C1862&amp;D1862&amp;E1862&amp;F1862&amp;H1862,지갑!$K:$K,0)))</f>
        <v/>
      </c>
      <c r="K1862" s="6" t="s">
        <v>13</v>
      </c>
      <c r="L1862" s="6" t="s">
        <v>76</v>
      </c>
      <c r="M1862" s="9">
        <v>779999</v>
      </c>
      <c r="N1862" s="6" t="s">
        <v>1892</v>
      </c>
      <c r="P1862" s="6" t="str">
        <f>IF(ISBLANK(N1862)=FALSE,IF(ISERROR(INDEX(지갑!$B$2:$B$1048576,MATCH($N1862&amp;O1862,지갑!$J$2:$J$1048576,0))) = TRUE, "", INDEX(지갑!$B$2:$B$1048576,MATCH($N1862&amp;O1862,지갑!$J$2:$J$1048576,0))),"")</f>
        <v>exchange</v>
      </c>
      <c r="Q1862" s="6" t="str">
        <f>IF(ISBLANK(N1862)=FALSE,IF(ISERROR(INDEX(지갑!$C$2:$C$1048576,MATCH($N1862&amp;O1862,지갑!$J$2:$J$1048576,0))) = TRUE, "", INDEX(지갑!$C$2:$C$1048576,MATCH($N1862&amp;O1862,지갑!$J$2:$J$1048576,0))),"")</f>
        <v>Huobi</v>
      </c>
      <c r="R1862" s="6" t="str">
        <f>IF(ISBLANK(N1862)=FALSE,IF(ISERROR(INDEX(지갑!$D$2:$D$1048576,MATCH($N1862&amp;O1862,지갑!$J$2:$J$1048576,0))) = TRUE, "", INDEX(지갑!$D$2:$D$1048576,MATCH($N1862&amp;O1862,지갑!$J$2:$J$1048576,0))),"")</f>
        <v>Peertec</v>
      </c>
      <c r="S1862" s="6" t="s">
        <v>1604</v>
      </c>
      <c r="T1862" s="52">
        <v>44477.618055555555</v>
      </c>
      <c r="U1862" s="2" t="str">
        <f t="shared" si="130"/>
        <v>2021-10-08</v>
      </c>
    </row>
    <row r="1863" spans="1:21">
      <c r="A1863" s="5" t="s">
        <v>3</v>
      </c>
      <c r="B1863" s="5" t="s">
        <v>67</v>
      </c>
      <c r="C1863" s="5" t="s">
        <v>24</v>
      </c>
      <c r="D1863" s="2" t="str">
        <f>'(참고) Index'!$E$9</f>
        <v>Main</v>
      </c>
      <c r="E1863" s="5">
        <v>10012</v>
      </c>
      <c r="F1863" s="2" t="str">
        <f t="shared" si="131"/>
        <v>BCH</v>
      </c>
      <c r="G1863" s="2" t="e">
        <f>IF(INDEX(지갑!$H:$H,MATCH(A1863&amp;B1863&amp;C1863&amp;D1863&amp;E1863&amp;F1863&amp;H1863,지갑!$K:$K,0))=0, "",INDEX(지갑!$H:$H,MATCH(A1863&amp;B1863&amp;C1863&amp;D1863&amp;E1863&amp;F1863&amp;H1863,지갑!$K:$K,0)))</f>
        <v>#N/A</v>
      </c>
      <c r="K1863" s="6" t="s">
        <v>81</v>
      </c>
      <c r="L1863" s="6" t="s">
        <v>81</v>
      </c>
      <c r="M1863" s="9">
        <v>1286.76892</v>
      </c>
      <c r="N1863" s="6" t="s">
        <v>1819</v>
      </c>
      <c r="P1863" s="6" t="str">
        <f>IF(ISBLANK(N1863)=FALSE,IF(ISERROR(INDEX(지갑!$B$2:$B$1048576,MATCH($N1863&amp;O1863,지갑!$J$2:$J$1048576,0))) = TRUE, "", INDEX(지갑!$B$2:$B$1048576,MATCH($N1863&amp;O1863,지갑!$J$2:$J$1048576,0))),"")</f>
        <v>exchange</v>
      </c>
      <c r="Q1863" s="6" t="str">
        <f>IF(ISBLANK(N1863)=FALSE,IF(ISERROR(INDEX(지갑!$C$2:$C$1048576,MATCH($N1863&amp;O1863,지갑!$J$2:$J$1048576,0))) = TRUE, "", INDEX(지갑!$C$2:$C$1048576,MATCH($N1863&amp;O1863,지갑!$J$2:$J$1048576,0))),"")</f>
        <v>Huobi</v>
      </c>
      <c r="R1863" s="6" t="str">
        <f>IF(ISBLANK(N1863)=FALSE,IF(ISERROR(INDEX(지갑!$D$2:$D$1048576,MATCH($N1863&amp;O1863,지갑!$J$2:$J$1048576,0))) = TRUE, "", INDEX(지갑!$D$2:$D$1048576,MATCH($N1863&amp;O1863,지갑!$J$2:$J$1048576,0))),"")</f>
        <v>Peertec</v>
      </c>
      <c r="S1863" s="6" t="s">
        <v>1605</v>
      </c>
      <c r="T1863" s="52">
        <v>44477.616666666669</v>
      </c>
      <c r="U1863" s="2" t="str">
        <f t="shared" si="130"/>
        <v>2021-10-08</v>
      </c>
    </row>
    <row r="1864" spans="1:21">
      <c r="A1864" s="5" t="s">
        <v>3</v>
      </c>
      <c r="B1864" s="5" t="s">
        <v>67</v>
      </c>
      <c r="C1864" s="5" t="s">
        <v>24</v>
      </c>
      <c r="D1864" s="2" t="str">
        <f>'(참고) Index'!$E$9</f>
        <v>Main</v>
      </c>
      <c r="E1864" s="5">
        <v>10012</v>
      </c>
      <c r="F1864" s="2" t="str">
        <f t="shared" si="131"/>
        <v>XRP</v>
      </c>
      <c r="G1864" s="2" t="str">
        <f>IF(INDEX(지갑!$H:$H,MATCH(A1864&amp;B1864&amp;C1864&amp;D1864&amp;E1864&amp;F1864&amp;H1864,지갑!$K:$K,0))=0, "",INDEX(지갑!$H:$H,MATCH(A1864&amp;B1864&amp;C1864&amp;D1864&amp;E1864&amp;F1864&amp;H1864,지갑!$K:$K,0)))</f>
        <v>rEb8TK3gBgk5auZkwc6sHnwrGVJH8DuaLh</v>
      </c>
      <c r="H1864" s="5">
        <v>105711647</v>
      </c>
      <c r="K1864" s="6" t="s">
        <v>10</v>
      </c>
      <c r="L1864" s="6" t="s">
        <v>179</v>
      </c>
      <c r="M1864" s="9">
        <v>1510053.52</v>
      </c>
      <c r="N1864" s="6" t="s">
        <v>199</v>
      </c>
      <c r="P1864" s="6" t="str">
        <f>IF(ISBLANK(N1864)=FALSE,IF(ISERROR(INDEX(지갑!$B$2:$B$1048576,MATCH($N1864&amp;O1864,지갑!$J$2:$J$1048576,0))) = TRUE, "", INDEX(지갑!$B$2:$B$1048576,MATCH($N1864&amp;O1864,지갑!$J$2:$J$1048576,0))),"")</f>
        <v>exchange</v>
      </c>
      <c r="Q1864" s="6" t="str">
        <f>IF(ISBLANK(N1864)=FALSE,IF(ISERROR(INDEX(지갑!$C$2:$C$1048576,MATCH($N1864&amp;O1864,지갑!$J$2:$J$1048576,0))) = TRUE, "", INDEX(지갑!$C$2:$C$1048576,MATCH($N1864&amp;O1864,지갑!$J$2:$J$1048576,0))),"")</f>
        <v>FTX</v>
      </c>
      <c r="R1864" s="6" t="str">
        <f>IF(ISBLANK(N1864)=FALSE,IF(ISERROR(INDEX(지갑!$D$2:$D$1048576,MATCH($N1864&amp;O1864,지갑!$J$2:$J$1048576,0))) = TRUE, "", INDEX(지갑!$D$2:$D$1048576,MATCH($N1864&amp;O1864,지갑!$J$2:$J$1048576,0))),"")</f>
        <v>Peertec</v>
      </c>
      <c r="S1864" s="6" t="s">
        <v>3634</v>
      </c>
      <c r="T1864" s="52">
        <v>44477.211805555555</v>
      </c>
      <c r="U1864" s="2" t="str">
        <f t="shared" si="130"/>
        <v>2021-10-08</v>
      </c>
    </row>
    <row r="1865" spans="1:21">
      <c r="A1865" s="5" t="s">
        <v>3</v>
      </c>
      <c r="B1865" s="5" t="s">
        <v>67</v>
      </c>
      <c r="C1865" s="5" t="s">
        <v>24</v>
      </c>
      <c r="D1865" s="2" t="str">
        <f>'(참고) Index'!$E$9</f>
        <v>Main</v>
      </c>
      <c r="E1865" s="5">
        <v>10012</v>
      </c>
      <c r="F1865" s="2" t="str">
        <f t="shared" si="131"/>
        <v>XRP</v>
      </c>
      <c r="G1865" s="2" t="str">
        <f>IF(INDEX(지갑!$H:$H,MATCH(A1865&amp;B1865&amp;C1865&amp;D1865&amp;E1865&amp;F1865&amp;H1865,지갑!$K:$K,0))=0, "",INDEX(지갑!$H:$H,MATCH(A1865&amp;B1865&amp;C1865&amp;D1865&amp;E1865&amp;F1865&amp;H1865,지갑!$K:$K,0)))</f>
        <v>rEb8TK3gBgk5auZkwc6sHnwrGVJH8DuaLh</v>
      </c>
      <c r="H1865" s="5">
        <v>105711647</v>
      </c>
      <c r="K1865" s="6" t="s">
        <v>10</v>
      </c>
      <c r="L1865" s="6" t="s">
        <v>10</v>
      </c>
      <c r="M1865" s="9">
        <v>5947104.1900000004</v>
      </c>
      <c r="N1865" s="6" t="s">
        <v>384</v>
      </c>
      <c r="O1865" s="6">
        <v>1425276567</v>
      </c>
      <c r="P1865" s="6" t="str">
        <f>IF(ISBLANK(N1865)=FALSE,IF(ISERROR(INDEX(지갑!$B$2:$B$1048576,MATCH($N1865&amp;O1865,지갑!$J$2:$J$1048576,0))) = TRUE, "", INDEX(지갑!$B$2:$B$1048576,MATCH($N1865&amp;O1865,지갑!$J$2:$J$1048576,0))),"")</f>
        <v>exchange</v>
      </c>
      <c r="Q1865" s="6" t="str">
        <f>IF(ISBLANK(N1865)=FALSE,IF(ISERROR(INDEX(지갑!$C$2:$C$1048576,MATCH($N1865&amp;O1865,지갑!$J$2:$J$1048576,0))) = TRUE, "", INDEX(지갑!$C$2:$C$1048576,MATCH($N1865&amp;O1865,지갑!$J$2:$J$1048576,0))),"")</f>
        <v>Gopax</v>
      </c>
      <c r="R1865" s="6" t="str">
        <f>IF(ISBLANK(N1865)=FALSE,IF(ISERROR(INDEX(지갑!$D$2:$D$1048576,MATCH($N1865&amp;O1865,지갑!$J$2:$J$1048576,0))) = TRUE, "", INDEX(지갑!$D$2:$D$1048576,MATCH($N1865&amp;O1865,지갑!$J$2:$J$1048576,0))),"")</f>
        <v>Gopax</v>
      </c>
      <c r="S1865" s="6" t="s">
        <v>3635</v>
      </c>
      <c r="T1865" s="52">
        <v>44476.456944444442</v>
      </c>
      <c r="U1865" s="2" t="str">
        <f t="shared" si="130"/>
        <v>2021-10-07</v>
      </c>
    </row>
    <row r="1866" spans="1:21">
      <c r="A1866" s="5" t="s">
        <v>3</v>
      </c>
      <c r="B1866" s="5" t="s">
        <v>67</v>
      </c>
      <c r="C1866" s="5" t="s">
        <v>24</v>
      </c>
      <c r="D1866" s="2" t="str">
        <f>'(참고) Index'!$E$9</f>
        <v>Main</v>
      </c>
      <c r="E1866" s="5">
        <v>10012</v>
      </c>
      <c r="F1866" s="2" t="str">
        <f t="shared" si="131"/>
        <v>XRP</v>
      </c>
      <c r="G1866" s="2" t="str">
        <f>IF(INDEX(지갑!$H:$H,MATCH(A1866&amp;B1866&amp;C1866&amp;D1866&amp;E1866&amp;F1866&amp;H1866,지갑!$K:$K,0))=0, "",INDEX(지갑!$H:$H,MATCH(A1866&amp;B1866&amp;C1866&amp;D1866&amp;E1866&amp;F1866&amp;H1866,지갑!$K:$K,0)))</f>
        <v>rEb8TK3gBgk5auZkwc6sHnwrGVJH8DuaLh</v>
      </c>
      <c r="H1866" s="5">
        <v>105711647</v>
      </c>
      <c r="K1866" s="6" t="s">
        <v>10</v>
      </c>
      <c r="L1866" s="6" t="s">
        <v>10</v>
      </c>
      <c r="M1866" s="9">
        <v>9999999.75</v>
      </c>
      <c r="N1866" s="6" t="s">
        <v>384</v>
      </c>
      <c r="O1866" s="6">
        <v>1425276567</v>
      </c>
      <c r="P1866" s="6" t="str">
        <f>IF(ISBLANK(N1866)=FALSE,IF(ISERROR(INDEX(지갑!$B$2:$B$1048576,MATCH($N1866&amp;O1866,지갑!$J$2:$J$1048576,0))) = TRUE, "", INDEX(지갑!$B$2:$B$1048576,MATCH($N1866&amp;O1866,지갑!$J$2:$J$1048576,0))),"")</f>
        <v>exchange</v>
      </c>
      <c r="Q1866" s="6" t="str">
        <f>IF(ISBLANK(N1866)=FALSE,IF(ISERROR(INDEX(지갑!$C$2:$C$1048576,MATCH($N1866&amp;O1866,지갑!$J$2:$J$1048576,0))) = TRUE, "", INDEX(지갑!$C$2:$C$1048576,MATCH($N1866&amp;O1866,지갑!$J$2:$J$1048576,0))),"")</f>
        <v>Gopax</v>
      </c>
      <c r="R1866" s="6" t="str">
        <f>IF(ISBLANK(N1866)=FALSE,IF(ISERROR(INDEX(지갑!$D$2:$D$1048576,MATCH($N1866&amp;O1866,지갑!$J$2:$J$1048576,0))) = TRUE, "", INDEX(지갑!$D$2:$D$1048576,MATCH($N1866&amp;O1866,지갑!$J$2:$J$1048576,0))),"")</f>
        <v>Gopax</v>
      </c>
      <c r="S1866" s="6" t="s">
        <v>3636</v>
      </c>
      <c r="T1866" s="52">
        <v>44476.448611111111</v>
      </c>
      <c r="U1866" s="2" t="str">
        <f t="shared" si="130"/>
        <v>2021-10-07</v>
      </c>
    </row>
    <row r="1867" spans="1:21">
      <c r="A1867" s="5" t="s">
        <v>3</v>
      </c>
      <c r="B1867" s="5" t="s">
        <v>67</v>
      </c>
      <c r="C1867" s="5" t="s">
        <v>24</v>
      </c>
      <c r="D1867" s="2" t="str">
        <f>'(참고) Index'!$E$9</f>
        <v>Main</v>
      </c>
      <c r="E1867" s="5">
        <v>10012</v>
      </c>
      <c r="F1867" s="2" t="str">
        <f t="shared" si="131"/>
        <v>BCH</v>
      </c>
      <c r="G1867" s="2" t="e">
        <f>IF(INDEX(지갑!$H:$H,MATCH(A1867&amp;B1867&amp;C1867&amp;D1867&amp;E1867&amp;F1867&amp;H1867,지갑!$K:$K,0))=0, "",INDEX(지갑!$H:$H,MATCH(A1867&amp;B1867&amp;C1867&amp;D1867&amp;E1867&amp;F1867&amp;H1867,지갑!$K:$K,0)))</f>
        <v>#N/A</v>
      </c>
      <c r="K1867" s="6" t="s">
        <v>81</v>
      </c>
      <c r="L1867" s="6" t="s">
        <v>81</v>
      </c>
      <c r="M1867" s="9">
        <v>5363.2521399999996</v>
      </c>
      <c r="N1867" s="6" t="s">
        <v>393</v>
      </c>
      <c r="P1867" s="6" t="str">
        <f>IF(ISBLANK(N1867)=FALSE,IF(ISERROR(INDEX(지갑!$B$2:$B$1048576,MATCH($N1867&amp;O1867,지갑!$J$2:$J$1048576,0))) = TRUE, "", INDEX(지갑!$B$2:$B$1048576,MATCH($N1867&amp;O1867,지갑!$J$2:$J$1048576,0))),"")</f>
        <v>exchange</v>
      </c>
      <c r="Q1867" s="6" t="str">
        <f>IF(ISBLANK(N1867)=FALSE,IF(ISERROR(INDEX(지갑!$C$2:$C$1048576,MATCH($N1867&amp;O1867,지갑!$J$2:$J$1048576,0))) = TRUE, "", INDEX(지갑!$C$2:$C$1048576,MATCH($N1867&amp;O1867,지갑!$J$2:$J$1048576,0))),"")</f>
        <v>Gopax</v>
      </c>
      <c r="R1867" s="6" t="str">
        <f>IF(ISBLANK(N1867)=FALSE,IF(ISERROR(INDEX(지갑!$D$2:$D$1048576,MATCH($N1867&amp;O1867,지갑!$J$2:$J$1048576,0))) = TRUE, "", INDEX(지갑!$D$2:$D$1048576,MATCH($N1867&amp;O1867,지갑!$J$2:$J$1048576,0))),"")</f>
        <v>Gopax</v>
      </c>
      <c r="S1867" s="6" t="s">
        <v>3637</v>
      </c>
      <c r="T1867" s="52">
        <v>44476.447916666664</v>
      </c>
      <c r="U1867" s="2" t="str">
        <f t="shared" si="130"/>
        <v>2021-10-07</v>
      </c>
    </row>
    <row r="1868" spans="1:21">
      <c r="A1868" s="5" t="s">
        <v>3</v>
      </c>
      <c r="B1868" s="5" t="s">
        <v>67</v>
      </c>
      <c r="C1868" s="5" t="s">
        <v>24</v>
      </c>
      <c r="D1868" s="2" t="str">
        <f>'(참고) Index'!$E$9</f>
        <v>Main</v>
      </c>
      <c r="E1868" s="5">
        <v>10012</v>
      </c>
      <c r="F1868" s="2" t="str">
        <f t="shared" si="131"/>
        <v>XRP</v>
      </c>
      <c r="G1868" s="2" t="str">
        <f>IF(INDEX(지갑!$H:$H,MATCH(A1868&amp;B1868&amp;C1868&amp;D1868&amp;E1868&amp;F1868&amp;H1868,지갑!$K:$K,0))=0, "",INDEX(지갑!$H:$H,MATCH(A1868&amp;B1868&amp;C1868&amp;D1868&amp;E1868&amp;F1868&amp;H1868,지갑!$K:$K,0)))</f>
        <v>rEb8TK3gBgk5auZkwc6sHnwrGVJH8DuaLh</v>
      </c>
      <c r="H1868" s="5">
        <v>105711647</v>
      </c>
      <c r="K1868" s="6" t="s">
        <v>10</v>
      </c>
      <c r="L1868" s="6" t="s">
        <v>10</v>
      </c>
      <c r="M1868" s="9">
        <v>9999999.75</v>
      </c>
      <c r="N1868" s="6" t="s">
        <v>384</v>
      </c>
      <c r="O1868" s="6">
        <v>1425276567</v>
      </c>
      <c r="P1868" s="6" t="str">
        <f>IF(ISBLANK(N1868)=FALSE,IF(ISERROR(INDEX(지갑!$B$2:$B$1048576,MATCH($N1868&amp;O1868,지갑!$J$2:$J$1048576,0))) = TRUE, "", INDEX(지갑!$B$2:$B$1048576,MATCH($N1868&amp;O1868,지갑!$J$2:$J$1048576,0))),"")</f>
        <v>exchange</v>
      </c>
      <c r="Q1868" s="6" t="str">
        <f>IF(ISBLANK(N1868)=FALSE,IF(ISERROR(INDEX(지갑!$C$2:$C$1048576,MATCH($N1868&amp;O1868,지갑!$J$2:$J$1048576,0))) = TRUE, "", INDEX(지갑!$C$2:$C$1048576,MATCH($N1868&amp;O1868,지갑!$J$2:$J$1048576,0))),"")</f>
        <v>Gopax</v>
      </c>
      <c r="R1868" s="6" t="str">
        <f>IF(ISBLANK(N1868)=FALSE,IF(ISERROR(INDEX(지갑!$D$2:$D$1048576,MATCH($N1868&amp;O1868,지갑!$J$2:$J$1048576,0))) = TRUE, "", INDEX(지갑!$D$2:$D$1048576,MATCH($N1868&amp;O1868,지갑!$J$2:$J$1048576,0))),"")</f>
        <v>Gopax</v>
      </c>
      <c r="S1868" s="6" t="s">
        <v>3638</v>
      </c>
      <c r="T1868" s="52">
        <v>44476.433333333334</v>
      </c>
      <c r="U1868" s="2" t="str">
        <f t="shared" si="130"/>
        <v>2021-10-07</v>
      </c>
    </row>
    <row r="1869" spans="1:21">
      <c r="A1869" s="5" t="s">
        <v>3</v>
      </c>
      <c r="B1869" s="5" t="s">
        <v>67</v>
      </c>
      <c r="C1869" s="5" t="s">
        <v>24</v>
      </c>
      <c r="D1869" s="2" t="str">
        <f>'(참고) Index'!$E$9</f>
        <v>Main</v>
      </c>
      <c r="E1869" s="5">
        <v>10012</v>
      </c>
      <c r="F1869" s="2" t="str">
        <f t="shared" si="131"/>
        <v>ETH</v>
      </c>
      <c r="G1869" s="2" t="str">
        <f>IF(INDEX(지갑!$H:$H,MATCH(A1869&amp;B1869&amp;C1869&amp;D1869&amp;E1869&amp;F1869&amp;H1869,지갑!$K:$K,0))=0, "",INDEX(지갑!$H:$H,MATCH(A1869&amp;B1869&amp;C1869&amp;D1869&amp;E1869&amp;F1869&amp;H1869,지갑!$K:$K,0)))</f>
        <v>0x5d6fcf22aa4e4ff8da0abe329392e7c5306d22f3</v>
      </c>
      <c r="K1869" s="6" t="s">
        <v>11</v>
      </c>
      <c r="L1869" s="6" t="s">
        <v>179</v>
      </c>
      <c r="M1869" s="9">
        <v>559.99993700000005</v>
      </c>
      <c r="N1869" s="6" t="s">
        <v>199</v>
      </c>
      <c r="P1869" s="6" t="str">
        <f>IF(ISBLANK(N1869)=FALSE,IF(ISERROR(INDEX(지갑!$B$2:$B$1048576,MATCH($N1869&amp;O1869,지갑!$J$2:$J$1048576,0))) = TRUE, "", INDEX(지갑!$B$2:$B$1048576,MATCH($N1869&amp;O1869,지갑!$J$2:$J$1048576,0))),"")</f>
        <v>exchange</v>
      </c>
      <c r="Q1869" s="6" t="str">
        <f>IF(ISBLANK(N1869)=FALSE,IF(ISERROR(INDEX(지갑!$C$2:$C$1048576,MATCH($N1869&amp;O1869,지갑!$J$2:$J$1048576,0))) = TRUE, "", INDEX(지갑!$C$2:$C$1048576,MATCH($N1869&amp;O1869,지갑!$J$2:$J$1048576,0))),"")</f>
        <v>FTX</v>
      </c>
      <c r="R1869" s="6" t="str">
        <f>IF(ISBLANK(N1869)=FALSE,IF(ISERROR(INDEX(지갑!$D$2:$D$1048576,MATCH($N1869&amp;O1869,지갑!$J$2:$J$1048576,0))) = TRUE, "", INDEX(지갑!$D$2:$D$1048576,MATCH($N1869&amp;O1869,지갑!$J$2:$J$1048576,0))),"")</f>
        <v>Peertec</v>
      </c>
      <c r="S1869" s="6" t="s">
        <v>3639</v>
      </c>
      <c r="T1869" s="52">
        <v>44475.77847222222</v>
      </c>
      <c r="U1869" s="2" t="str">
        <f t="shared" si="130"/>
        <v>2021-10-06</v>
      </c>
    </row>
    <row r="1870" spans="1:21">
      <c r="A1870" s="5" t="s">
        <v>3</v>
      </c>
      <c r="B1870" s="5" t="s">
        <v>67</v>
      </c>
      <c r="C1870" s="5" t="s">
        <v>24</v>
      </c>
      <c r="D1870" s="2" t="str">
        <f>'(참고) Index'!$E$9</f>
        <v>Main</v>
      </c>
      <c r="E1870" s="5">
        <v>10012</v>
      </c>
      <c r="F1870" s="2" t="str">
        <f t="shared" si="131"/>
        <v>BCH</v>
      </c>
      <c r="G1870" s="2" t="e">
        <f>IF(INDEX(지갑!$H:$H,MATCH(A1870&amp;B1870&amp;C1870&amp;D1870&amp;E1870&amp;F1870&amp;H1870,지갑!$K:$K,0))=0, "",INDEX(지갑!$H:$H,MATCH(A1870&amp;B1870&amp;C1870&amp;D1870&amp;E1870&amp;F1870&amp;H1870,지갑!$K:$K,0)))</f>
        <v>#N/A</v>
      </c>
      <c r="K1870" s="6" t="s">
        <v>81</v>
      </c>
      <c r="L1870" s="6" t="s">
        <v>179</v>
      </c>
      <c r="M1870" s="9">
        <v>6650.0126300000002</v>
      </c>
      <c r="N1870" s="6" t="s">
        <v>199</v>
      </c>
      <c r="P1870" s="6" t="str">
        <f>IF(ISBLANK(N1870)=FALSE,IF(ISERROR(INDEX(지갑!$B$2:$B$1048576,MATCH($N1870&amp;O1870,지갑!$J$2:$J$1048576,0))) = TRUE, "", INDEX(지갑!$B$2:$B$1048576,MATCH($N1870&amp;O1870,지갑!$J$2:$J$1048576,0))),"")</f>
        <v>exchange</v>
      </c>
      <c r="Q1870" s="6" t="str">
        <f>IF(ISBLANK(N1870)=FALSE,IF(ISERROR(INDEX(지갑!$C$2:$C$1048576,MATCH($N1870&amp;O1870,지갑!$J$2:$J$1048576,0))) = TRUE, "", INDEX(지갑!$C$2:$C$1048576,MATCH($N1870&amp;O1870,지갑!$J$2:$J$1048576,0))),"")</f>
        <v>FTX</v>
      </c>
      <c r="R1870" s="6" t="str">
        <f>IF(ISBLANK(N1870)=FALSE,IF(ISERROR(INDEX(지갑!$D$2:$D$1048576,MATCH($N1870&amp;O1870,지갑!$J$2:$J$1048576,0))) = TRUE, "", INDEX(지갑!$D$2:$D$1048576,MATCH($N1870&amp;O1870,지갑!$J$2:$J$1048576,0))),"")</f>
        <v>Peertec</v>
      </c>
      <c r="S1870" s="6" t="s">
        <v>3640</v>
      </c>
      <c r="T1870" s="52">
        <v>44475.722916666666</v>
      </c>
      <c r="U1870" s="2" t="str">
        <f t="shared" si="130"/>
        <v>2021-10-06</v>
      </c>
    </row>
    <row r="1871" spans="1:21">
      <c r="A1871" s="5" t="s">
        <v>3</v>
      </c>
      <c r="B1871" s="5" t="s">
        <v>67</v>
      </c>
      <c r="C1871" s="5" t="s">
        <v>24</v>
      </c>
      <c r="D1871" s="2" t="str">
        <f>'(참고) Index'!$E$9</f>
        <v>Main</v>
      </c>
      <c r="E1871" s="5">
        <v>10012</v>
      </c>
      <c r="F1871" s="2" t="str">
        <f t="shared" si="131"/>
        <v>BTC</v>
      </c>
      <c r="G1871" s="2" t="str">
        <f>IF(INDEX(지갑!$H:$H,MATCH(A1871&amp;B1871&amp;C1871&amp;D1871&amp;E1871&amp;F1871&amp;H1871,지갑!$K:$K,0))=0, "",INDEX(지갑!$H:$H,MATCH(A1871&amp;B1871&amp;C1871&amp;D1871&amp;E1871&amp;F1871&amp;H1871,지갑!$K:$K,0)))</f>
        <v>19SK9LWSXLdmwPxvjPgvUrdaPhaPS6LaNu</v>
      </c>
      <c r="K1871" s="6" t="s">
        <v>9</v>
      </c>
      <c r="L1871" s="6" t="s">
        <v>179</v>
      </c>
      <c r="M1871" s="9">
        <v>39.999995699999999</v>
      </c>
      <c r="N1871" s="6" t="s">
        <v>199</v>
      </c>
      <c r="P1871" s="6" t="str">
        <f>IF(ISBLANK(N1871)=FALSE,IF(ISERROR(INDEX(지갑!$B$2:$B$1048576,MATCH($N1871&amp;O1871,지갑!$J$2:$J$1048576,0))) = TRUE, "", INDEX(지갑!$B$2:$B$1048576,MATCH($N1871&amp;O1871,지갑!$J$2:$J$1048576,0))),"")</f>
        <v>exchange</v>
      </c>
      <c r="Q1871" s="6" t="str">
        <f>IF(ISBLANK(N1871)=FALSE,IF(ISERROR(INDEX(지갑!$C$2:$C$1048576,MATCH($N1871&amp;O1871,지갑!$J$2:$J$1048576,0))) = TRUE, "", INDEX(지갑!$C$2:$C$1048576,MATCH($N1871&amp;O1871,지갑!$J$2:$J$1048576,0))),"")</f>
        <v>FTX</v>
      </c>
      <c r="R1871" s="6" t="str">
        <f>IF(ISBLANK(N1871)=FALSE,IF(ISERROR(INDEX(지갑!$D$2:$D$1048576,MATCH($N1871&amp;O1871,지갑!$J$2:$J$1048576,0))) = TRUE, "", INDEX(지갑!$D$2:$D$1048576,MATCH($N1871&amp;O1871,지갑!$J$2:$J$1048576,0))),"")</f>
        <v>Peertec</v>
      </c>
      <c r="S1871" s="6" t="s">
        <v>3641</v>
      </c>
      <c r="T1871" s="52">
        <v>44474.761805555558</v>
      </c>
      <c r="U1871" s="2" t="str">
        <f t="shared" ref="U1871:U1934" si="132">TEXT(T1871, "yyyy-mm-dd")</f>
        <v>2021-10-05</v>
      </c>
    </row>
    <row r="1872" spans="1:21">
      <c r="A1872" s="5" t="s">
        <v>3</v>
      </c>
      <c r="B1872" s="5" t="s">
        <v>67</v>
      </c>
      <c r="C1872" s="5" t="s">
        <v>24</v>
      </c>
      <c r="D1872" s="2" t="str">
        <f>'(참고) Index'!$E$9</f>
        <v>Main</v>
      </c>
      <c r="E1872" s="5">
        <v>10012</v>
      </c>
      <c r="F1872" s="2" t="str">
        <f t="shared" si="131"/>
        <v>ETH</v>
      </c>
      <c r="G1872" s="2" t="str">
        <f>IF(INDEX(지갑!$H:$H,MATCH(A1872&amp;B1872&amp;C1872&amp;D1872&amp;E1872&amp;F1872&amp;H1872,지갑!$K:$K,0))=0, "",INDEX(지갑!$H:$H,MATCH(A1872&amp;B1872&amp;C1872&amp;D1872&amp;E1872&amp;F1872&amp;H1872,지갑!$K:$K,0)))</f>
        <v>0x5d6fcf22aa4e4ff8da0abe329392e7c5306d22f3</v>
      </c>
      <c r="K1872" s="6" t="s">
        <v>11</v>
      </c>
      <c r="L1872" s="6" t="s">
        <v>179</v>
      </c>
      <c r="M1872" s="9">
        <v>599.99993700000005</v>
      </c>
      <c r="N1872" s="6" t="s">
        <v>199</v>
      </c>
      <c r="P1872" s="6" t="str">
        <f>IF(ISBLANK(N1872)=FALSE,IF(ISERROR(INDEX(지갑!$B$2:$B$1048576,MATCH($N1872&amp;O1872,지갑!$J$2:$J$1048576,0))) = TRUE, "", INDEX(지갑!$B$2:$B$1048576,MATCH($N1872&amp;O1872,지갑!$J$2:$J$1048576,0))),"")</f>
        <v>exchange</v>
      </c>
      <c r="Q1872" s="6" t="str">
        <f>IF(ISBLANK(N1872)=FALSE,IF(ISERROR(INDEX(지갑!$C$2:$C$1048576,MATCH($N1872&amp;O1872,지갑!$J$2:$J$1048576,0))) = TRUE, "", INDEX(지갑!$C$2:$C$1048576,MATCH($N1872&amp;O1872,지갑!$J$2:$J$1048576,0))),"")</f>
        <v>FTX</v>
      </c>
      <c r="R1872" s="6" t="str">
        <f>IF(ISBLANK(N1872)=FALSE,IF(ISERROR(INDEX(지갑!$D$2:$D$1048576,MATCH($N1872&amp;O1872,지갑!$J$2:$J$1048576,0))) = TRUE, "", INDEX(지갑!$D$2:$D$1048576,MATCH($N1872&amp;O1872,지갑!$J$2:$J$1048576,0))),"")</f>
        <v>Peertec</v>
      </c>
      <c r="S1872" s="6" t="s">
        <v>3642</v>
      </c>
      <c r="T1872" s="52">
        <v>44474.75277777778</v>
      </c>
      <c r="U1872" s="2" t="str">
        <f t="shared" si="132"/>
        <v>2021-10-05</v>
      </c>
    </row>
    <row r="1873" spans="1:21">
      <c r="A1873" s="5" t="s">
        <v>3</v>
      </c>
      <c r="B1873" s="5" t="s">
        <v>67</v>
      </c>
      <c r="C1873" s="5" t="s">
        <v>24</v>
      </c>
      <c r="D1873" s="2" t="str">
        <f>'(참고) Index'!$E$9</f>
        <v>Main</v>
      </c>
      <c r="E1873" s="5">
        <v>10012</v>
      </c>
      <c r="F1873" s="2" t="str">
        <f t="shared" si="131"/>
        <v>BNB</v>
      </c>
      <c r="G1873" s="2" t="str">
        <f>IF(INDEX(지갑!$H:$H,MATCH(A1873&amp;B1873&amp;C1873&amp;D1873&amp;E1873&amp;F1873&amp;H1873,지갑!$K:$K,0))=0, "",INDEX(지갑!$H:$H,MATCH(A1873&amp;B1873&amp;C1873&amp;D1873&amp;E1873&amp;F1873&amp;H1873,지갑!$K:$K,0)))</f>
        <v/>
      </c>
      <c r="K1873" s="6" t="s">
        <v>100</v>
      </c>
      <c r="L1873" s="6" t="s">
        <v>179</v>
      </c>
      <c r="M1873" s="9">
        <v>1999.9994999999999</v>
      </c>
      <c r="N1873" s="6" t="s">
        <v>199</v>
      </c>
      <c r="P1873" s="6" t="str">
        <f>IF(ISBLANK(N1873)=FALSE,IF(ISERROR(INDEX(지갑!$B$2:$B$1048576,MATCH($N1873&amp;O1873,지갑!$J$2:$J$1048576,0))) = TRUE, "", INDEX(지갑!$B$2:$B$1048576,MATCH($N1873&amp;O1873,지갑!$J$2:$J$1048576,0))),"")</f>
        <v>exchange</v>
      </c>
      <c r="Q1873" s="6" t="str">
        <f>IF(ISBLANK(N1873)=FALSE,IF(ISERROR(INDEX(지갑!$C$2:$C$1048576,MATCH($N1873&amp;O1873,지갑!$J$2:$J$1048576,0))) = TRUE, "", INDEX(지갑!$C$2:$C$1048576,MATCH($N1873&amp;O1873,지갑!$J$2:$J$1048576,0))),"")</f>
        <v>FTX</v>
      </c>
      <c r="R1873" s="6" t="str">
        <f>IF(ISBLANK(N1873)=FALSE,IF(ISERROR(INDEX(지갑!$D$2:$D$1048576,MATCH($N1873&amp;O1873,지갑!$J$2:$J$1048576,0))) = TRUE, "", INDEX(지갑!$D$2:$D$1048576,MATCH($N1873&amp;O1873,지갑!$J$2:$J$1048576,0))),"")</f>
        <v>Peertec</v>
      </c>
      <c r="S1873" s="6" t="s">
        <v>3643</v>
      </c>
      <c r="T1873" s="52">
        <v>44474.738194444442</v>
      </c>
      <c r="U1873" s="2" t="str">
        <f t="shared" si="132"/>
        <v>2021-10-05</v>
      </c>
    </row>
    <row r="1874" spans="1:21">
      <c r="A1874" s="5" t="s">
        <v>3</v>
      </c>
      <c r="B1874" s="5" t="s">
        <v>67</v>
      </c>
      <c r="C1874" s="5" t="s">
        <v>24</v>
      </c>
      <c r="D1874" s="2" t="str">
        <f>'(참고) Index'!$E$9</f>
        <v>Main</v>
      </c>
      <c r="E1874" s="5">
        <v>10012</v>
      </c>
      <c r="F1874" s="2" t="str">
        <f t="shared" si="131"/>
        <v>ETH</v>
      </c>
      <c r="G1874" s="2" t="str">
        <f>IF(INDEX(지갑!$H:$H,MATCH(A1874&amp;B1874&amp;C1874&amp;D1874&amp;E1874&amp;F1874&amp;H1874,지갑!$K:$K,0))=0, "",INDEX(지갑!$H:$H,MATCH(A1874&amp;B1874&amp;C1874&amp;D1874&amp;E1874&amp;F1874&amp;H1874,지갑!$K:$K,0)))</f>
        <v>0x5d6fcf22aa4e4ff8da0abe329392e7c5306d22f3</v>
      </c>
      <c r="K1874" s="6" t="s">
        <v>11</v>
      </c>
      <c r="L1874" s="6" t="s">
        <v>11</v>
      </c>
      <c r="M1874" s="9">
        <v>939.995</v>
      </c>
      <c r="N1874" s="6" t="s">
        <v>234</v>
      </c>
      <c r="P1874" s="6" t="str">
        <f>IF(ISBLANK(N1874)=FALSE,IF(ISERROR(INDEX(지갑!$B$2:$B$1048576,MATCH($N1874&amp;O1874,지갑!$J$2:$J$1048576,0))) = TRUE, "", INDEX(지갑!$B$2:$B$1048576,MATCH($N1874&amp;O1874,지갑!$J$2:$J$1048576,0))),"")</f>
        <v/>
      </c>
      <c r="Q1874" s="6" t="str">
        <f>IF(ISBLANK(N1874)=FALSE,IF(ISERROR(INDEX(지갑!$C$2:$C$1048576,MATCH($N1874&amp;O1874,지갑!$J$2:$J$1048576,0))) = TRUE, "", INDEX(지갑!$C$2:$C$1048576,MATCH($N1874&amp;O1874,지갑!$J$2:$J$1048576,0))),"")</f>
        <v/>
      </c>
      <c r="R1874" s="6" t="str">
        <f>IF(ISBLANK(N1874)=FALSE,IF(ISERROR(INDEX(지갑!$D$2:$D$1048576,MATCH($N1874&amp;O1874,지갑!$J$2:$J$1048576,0))) = TRUE, "", INDEX(지갑!$D$2:$D$1048576,MATCH($N1874&amp;O1874,지갑!$J$2:$J$1048576,0))),"")</f>
        <v/>
      </c>
      <c r="S1874" s="6" t="s">
        <v>3644</v>
      </c>
      <c r="T1874" s="52">
        <v>44473.379861111112</v>
      </c>
      <c r="U1874" s="2" t="str">
        <f t="shared" si="132"/>
        <v>2021-10-04</v>
      </c>
    </row>
    <row r="1875" spans="1:21">
      <c r="A1875" s="5" t="s">
        <v>3</v>
      </c>
      <c r="B1875" s="5" t="s">
        <v>67</v>
      </c>
      <c r="C1875" s="5" t="s">
        <v>24</v>
      </c>
      <c r="D1875" s="2" t="str">
        <f>'(참고) Index'!$E$9</f>
        <v>Main</v>
      </c>
      <c r="E1875" s="5">
        <v>10012</v>
      </c>
      <c r="F1875" s="2" t="str">
        <f t="shared" si="131"/>
        <v>BTC</v>
      </c>
      <c r="G1875" s="2" t="str">
        <f>IF(INDEX(지갑!$H:$H,MATCH(A1875&amp;B1875&amp;C1875&amp;D1875&amp;E1875&amp;F1875&amp;H1875,지갑!$K:$K,0))=0, "",INDEX(지갑!$H:$H,MATCH(A1875&amp;B1875&amp;C1875&amp;D1875&amp;E1875&amp;F1875&amp;H1875,지갑!$K:$K,0)))</f>
        <v>19SK9LWSXLdmwPxvjPgvUrdaPhaPS6LaNu</v>
      </c>
      <c r="K1875" s="6" t="s">
        <v>9</v>
      </c>
      <c r="L1875" s="6" t="s">
        <v>9</v>
      </c>
      <c r="M1875" s="9">
        <v>0.78832886999999996</v>
      </c>
      <c r="N1875" s="6" t="s">
        <v>3149</v>
      </c>
      <c r="P1875" s="6" t="str">
        <f>IF(ISBLANK(N1875)=FALSE,IF(ISERROR(INDEX(지갑!$B$2:$B$1048576,MATCH($N1875&amp;O1875,지갑!$J$2:$J$1048576,0))) = TRUE, "", INDEX(지갑!$B$2:$B$1048576,MATCH($N1875&amp;O1875,지갑!$J$2:$J$1048576,0))),"")</f>
        <v>exchange</v>
      </c>
      <c r="Q1875" s="6" t="str">
        <f>IF(ISBLANK(N1875)=FALSE,IF(ISERROR(INDEX(지갑!$C$2:$C$1048576,MATCH($N1875&amp;O1875,지갑!$J$2:$J$1048576,0))) = TRUE, "", INDEX(지갑!$C$2:$C$1048576,MATCH($N1875&amp;O1875,지갑!$J$2:$J$1048576,0))),"")</f>
        <v>Coinone</v>
      </c>
      <c r="R1875" s="6" t="str">
        <f>IF(ISBLANK(N1875)=FALSE,IF(ISERROR(INDEX(지갑!$D$2:$D$1048576,MATCH($N1875&amp;O1875,지갑!$J$2:$J$1048576,0))) = TRUE, "", INDEX(지갑!$D$2:$D$1048576,MATCH($N1875&amp;O1875,지갑!$J$2:$J$1048576,0))),"")</f>
        <v>BBRICK</v>
      </c>
      <c r="S1875" s="6" t="s">
        <v>3645</v>
      </c>
      <c r="T1875" s="52">
        <v>44473.254861111112</v>
      </c>
      <c r="U1875" s="2" t="str">
        <f t="shared" si="132"/>
        <v>2021-10-04</v>
      </c>
    </row>
    <row r="1876" spans="1:21">
      <c r="A1876" s="5" t="s">
        <v>3</v>
      </c>
      <c r="B1876" s="5" t="s">
        <v>67</v>
      </c>
      <c r="C1876" s="5" t="s">
        <v>24</v>
      </c>
      <c r="D1876" s="2" t="str">
        <f>'(참고) Index'!$E$9</f>
        <v>Main</v>
      </c>
      <c r="E1876" s="5">
        <v>10012</v>
      </c>
      <c r="F1876" s="2" t="str">
        <f t="shared" si="131"/>
        <v>WBTC</v>
      </c>
      <c r="G1876" s="2" t="e">
        <f>IF(INDEX(지갑!$H:$H,MATCH(A1876&amp;B1876&amp;C1876&amp;D1876&amp;E1876&amp;F1876&amp;H1876,지갑!$K:$K,0))=0, "",INDEX(지갑!$H:$H,MATCH(A1876&amp;B1876&amp;C1876&amp;D1876&amp;E1876&amp;F1876&amp;H1876,지갑!$K:$K,0)))</f>
        <v>#N/A</v>
      </c>
      <c r="K1876" s="6" t="s">
        <v>414</v>
      </c>
      <c r="L1876" s="6" t="s">
        <v>11</v>
      </c>
      <c r="M1876" s="9">
        <v>0.78705999999999998</v>
      </c>
      <c r="N1876" s="6" t="s">
        <v>3145</v>
      </c>
      <c r="P1876" s="6" t="str">
        <f>IF(ISBLANK(N1876)=FALSE,IF(ISERROR(INDEX(지갑!$B$2:$B$1048576,MATCH($N1876&amp;O1876,지갑!$J$2:$J$1048576,0))) = TRUE, "", INDEX(지갑!$B$2:$B$1048576,MATCH($N1876&amp;O1876,지갑!$J$2:$J$1048576,0))),"")</f>
        <v/>
      </c>
      <c r="Q1876" s="6" t="str">
        <f>IF(ISBLANK(N1876)=FALSE,IF(ISERROR(INDEX(지갑!$C$2:$C$1048576,MATCH($N1876&amp;O1876,지갑!$J$2:$J$1048576,0))) = TRUE, "", INDEX(지갑!$C$2:$C$1048576,MATCH($N1876&amp;O1876,지갑!$J$2:$J$1048576,0))),"")</f>
        <v/>
      </c>
      <c r="R1876" s="6" t="str">
        <f>IF(ISBLANK(N1876)=FALSE,IF(ISERROR(INDEX(지갑!$D$2:$D$1048576,MATCH($N1876&amp;O1876,지갑!$J$2:$J$1048576,0))) = TRUE, "", INDEX(지갑!$D$2:$D$1048576,MATCH($N1876&amp;O1876,지갑!$J$2:$J$1048576,0))),"")</f>
        <v/>
      </c>
      <c r="S1876" s="6" t="s">
        <v>3646</v>
      </c>
      <c r="T1876" s="52">
        <v>44472.995833333334</v>
      </c>
      <c r="U1876" s="2" t="str">
        <f t="shared" si="132"/>
        <v>2021-10-03</v>
      </c>
    </row>
    <row r="1877" spans="1:21">
      <c r="A1877" s="5" t="s">
        <v>3</v>
      </c>
      <c r="B1877" s="5" t="s">
        <v>67</v>
      </c>
      <c r="C1877" s="5" t="s">
        <v>24</v>
      </c>
      <c r="D1877" s="2" t="str">
        <f>'(참고) Index'!$E$9</f>
        <v>Main</v>
      </c>
      <c r="E1877" s="5">
        <v>10012</v>
      </c>
      <c r="F1877" s="2" t="str">
        <f t="shared" si="131"/>
        <v>USDT</v>
      </c>
      <c r="G1877" s="2" t="str">
        <f>IF(INDEX(지갑!$H:$H,MATCH(A1877&amp;B1877&amp;C1877&amp;D1877&amp;E1877&amp;F1877&amp;H1877,지갑!$K:$K,0))=0, "",INDEX(지갑!$H:$H,MATCH(A1877&amp;B1877&amp;C1877&amp;D1877&amp;E1877&amp;F1877&amp;H1877,지갑!$K:$K,0)))</f>
        <v/>
      </c>
      <c r="K1877" s="6" t="s">
        <v>13</v>
      </c>
      <c r="L1877" s="6" t="s">
        <v>76</v>
      </c>
      <c r="M1877" s="9">
        <v>4999999</v>
      </c>
      <c r="N1877" s="6" t="s">
        <v>1892</v>
      </c>
      <c r="P1877" s="6" t="str">
        <f>IF(ISBLANK(N1877)=FALSE,IF(ISERROR(INDEX(지갑!$B$2:$B$1048576,MATCH($N1877&amp;O1877,지갑!$J$2:$J$1048576,0))) = TRUE, "", INDEX(지갑!$B$2:$B$1048576,MATCH($N1877&amp;O1877,지갑!$J$2:$J$1048576,0))),"")</f>
        <v>exchange</v>
      </c>
      <c r="Q1877" s="6" t="str">
        <f>IF(ISBLANK(N1877)=FALSE,IF(ISERROR(INDEX(지갑!$C$2:$C$1048576,MATCH($N1877&amp;O1877,지갑!$J$2:$J$1048576,0))) = TRUE, "", INDEX(지갑!$C$2:$C$1048576,MATCH($N1877&amp;O1877,지갑!$J$2:$J$1048576,0))),"")</f>
        <v>Huobi</v>
      </c>
      <c r="R1877" s="6" t="str">
        <f>IF(ISBLANK(N1877)=FALSE,IF(ISERROR(INDEX(지갑!$D$2:$D$1048576,MATCH($N1877&amp;O1877,지갑!$J$2:$J$1048576,0))) = TRUE, "", INDEX(지갑!$D$2:$D$1048576,MATCH($N1877&amp;O1877,지갑!$J$2:$J$1048576,0))),"")</f>
        <v>Peertec</v>
      </c>
      <c r="S1877" s="6" t="s">
        <v>1597</v>
      </c>
      <c r="T1877" s="52">
        <v>44471.1</v>
      </c>
      <c r="U1877" s="2" t="str">
        <f t="shared" si="132"/>
        <v>2021-10-02</v>
      </c>
    </row>
    <row r="1878" spans="1:21">
      <c r="A1878" s="5" t="s">
        <v>3</v>
      </c>
      <c r="B1878" s="5" t="s">
        <v>67</v>
      </c>
      <c r="C1878" s="5" t="s">
        <v>24</v>
      </c>
      <c r="D1878" s="2" t="str">
        <f>'(참고) Index'!$E$9</f>
        <v>Main</v>
      </c>
      <c r="E1878" s="5">
        <v>10012</v>
      </c>
      <c r="F1878" s="2" t="str">
        <f t="shared" si="131"/>
        <v>USDT</v>
      </c>
      <c r="G1878" s="2" t="str">
        <f>IF(INDEX(지갑!$H:$H,MATCH(A1878&amp;B1878&amp;C1878&amp;D1878&amp;E1878&amp;F1878&amp;H1878,지갑!$K:$K,0))=0, "",INDEX(지갑!$H:$H,MATCH(A1878&amp;B1878&amp;C1878&amp;D1878&amp;E1878&amp;F1878&amp;H1878,지갑!$K:$K,0)))</f>
        <v/>
      </c>
      <c r="K1878" s="6" t="s">
        <v>13</v>
      </c>
      <c r="L1878" s="6" t="s">
        <v>179</v>
      </c>
      <c r="M1878" s="9">
        <v>2499999.2000000002</v>
      </c>
      <c r="N1878" s="6" t="s">
        <v>199</v>
      </c>
      <c r="P1878" s="6" t="str">
        <f>IF(ISBLANK(N1878)=FALSE,IF(ISERROR(INDEX(지갑!$B$2:$B$1048576,MATCH($N1878&amp;O1878,지갑!$J$2:$J$1048576,0))) = TRUE, "", INDEX(지갑!$B$2:$B$1048576,MATCH($N1878&amp;O1878,지갑!$J$2:$J$1048576,0))),"")</f>
        <v>exchange</v>
      </c>
      <c r="Q1878" s="6" t="str">
        <f>IF(ISBLANK(N1878)=FALSE,IF(ISERROR(INDEX(지갑!$C$2:$C$1048576,MATCH($N1878&amp;O1878,지갑!$J$2:$J$1048576,0))) = TRUE, "", INDEX(지갑!$C$2:$C$1048576,MATCH($N1878&amp;O1878,지갑!$J$2:$J$1048576,0))),"")</f>
        <v>FTX</v>
      </c>
      <c r="R1878" s="6" t="str">
        <f>IF(ISBLANK(N1878)=FALSE,IF(ISERROR(INDEX(지갑!$D$2:$D$1048576,MATCH($N1878&amp;O1878,지갑!$J$2:$J$1048576,0))) = TRUE, "", INDEX(지갑!$D$2:$D$1048576,MATCH($N1878&amp;O1878,지갑!$J$2:$J$1048576,0))),"")</f>
        <v>Peertec</v>
      </c>
      <c r="S1878" s="6" t="s">
        <v>3647</v>
      </c>
      <c r="T1878" s="52">
        <v>44470.959722222222</v>
      </c>
      <c r="U1878" s="2" t="str">
        <f t="shared" si="132"/>
        <v>2021-10-01</v>
      </c>
    </row>
    <row r="1879" spans="1:21">
      <c r="A1879" s="5" t="s">
        <v>3</v>
      </c>
      <c r="B1879" s="5" t="s">
        <v>67</v>
      </c>
      <c r="C1879" s="5" t="s">
        <v>24</v>
      </c>
      <c r="D1879" s="2" t="str">
        <f>'(참고) Index'!$E$9</f>
        <v>Main</v>
      </c>
      <c r="E1879" s="5">
        <v>10012</v>
      </c>
      <c r="F1879" s="2" t="str">
        <f t="shared" si="131"/>
        <v>BTC</v>
      </c>
      <c r="G1879" s="2" t="str">
        <f>IF(INDEX(지갑!$H:$H,MATCH(A1879&amp;B1879&amp;C1879&amp;D1879&amp;E1879&amp;F1879&amp;H1879,지갑!$K:$K,0))=0, "",INDEX(지갑!$H:$H,MATCH(A1879&amp;B1879&amp;C1879&amp;D1879&amp;E1879&amp;F1879&amp;H1879,지갑!$K:$K,0)))</f>
        <v>19SK9LWSXLdmwPxvjPgvUrdaPhaPS6LaNu</v>
      </c>
      <c r="K1879" s="6" t="s">
        <v>9</v>
      </c>
      <c r="L1879" s="6" t="s">
        <v>179</v>
      </c>
      <c r="M1879" s="9">
        <v>49.999995599999998</v>
      </c>
      <c r="N1879" s="6" t="s">
        <v>199</v>
      </c>
      <c r="P1879" s="6" t="str">
        <f>IF(ISBLANK(N1879)=FALSE,IF(ISERROR(INDEX(지갑!$B$2:$B$1048576,MATCH($N1879&amp;O1879,지갑!$J$2:$J$1048576,0))) = TRUE, "", INDEX(지갑!$B$2:$B$1048576,MATCH($N1879&amp;O1879,지갑!$J$2:$J$1048576,0))),"")</f>
        <v>exchange</v>
      </c>
      <c r="Q1879" s="6" t="str">
        <f>IF(ISBLANK(N1879)=FALSE,IF(ISERROR(INDEX(지갑!$C$2:$C$1048576,MATCH($N1879&amp;O1879,지갑!$J$2:$J$1048576,0))) = TRUE, "", INDEX(지갑!$C$2:$C$1048576,MATCH($N1879&amp;O1879,지갑!$J$2:$J$1048576,0))),"")</f>
        <v>FTX</v>
      </c>
      <c r="R1879" s="6" t="str">
        <f>IF(ISBLANK(N1879)=FALSE,IF(ISERROR(INDEX(지갑!$D$2:$D$1048576,MATCH($N1879&amp;O1879,지갑!$J$2:$J$1048576,0))) = TRUE, "", INDEX(지갑!$D$2:$D$1048576,MATCH($N1879&amp;O1879,지갑!$J$2:$J$1048576,0))),"")</f>
        <v>Peertec</v>
      </c>
      <c r="S1879" s="6" t="s">
        <v>3648</v>
      </c>
      <c r="T1879" s="52">
        <v>44470.958333333336</v>
      </c>
      <c r="U1879" s="2" t="str">
        <f t="shared" si="132"/>
        <v>2021-10-01</v>
      </c>
    </row>
    <row r="1880" spans="1:21">
      <c r="A1880" s="5" t="s">
        <v>3</v>
      </c>
      <c r="B1880" s="5" t="s">
        <v>67</v>
      </c>
      <c r="C1880" s="5" t="s">
        <v>24</v>
      </c>
      <c r="D1880" s="2" t="str">
        <f>'(참고) Index'!$E$9</f>
        <v>Main</v>
      </c>
      <c r="E1880" s="5">
        <v>10012</v>
      </c>
      <c r="F1880" s="2" t="str">
        <f t="shared" si="131"/>
        <v>WBTC</v>
      </c>
      <c r="G1880" s="2" t="e">
        <f>IF(INDEX(지갑!$H:$H,MATCH(A1880&amp;B1880&amp;C1880&amp;D1880&amp;E1880&amp;F1880&amp;H1880,지갑!$K:$K,0))=0, "",INDEX(지갑!$H:$H,MATCH(A1880&amp;B1880&amp;C1880&amp;D1880&amp;E1880&amp;F1880&amp;H1880,지갑!$K:$K,0)))</f>
        <v>#N/A</v>
      </c>
      <c r="K1880" s="6" t="s">
        <v>414</v>
      </c>
      <c r="L1880" s="6" t="s">
        <v>11</v>
      </c>
      <c r="M1880" s="9">
        <v>0.78673000000000004</v>
      </c>
      <c r="N1880" s="6" t="s">
        <v>3145</v>
      </c>
      <c r="P1880" s="6" t="str">
        <f>IF(ISBLANK(N1880)=FALSE,IF(ISERROR(INDEX(지갑!$B$2:$B$1048576,MATCH($N1880&amp;O1880,지갑!$J$2:$J$1048576,0))) = TRUE, "", INDEX(지갑!$B$2:$B$1048576,MATCH($N1880&amp;O1880,지갑!$J$2:$J$1048576,0))),"")</f>
        <v/>
      </c>
      <c r="Q1880" s="6" t="str">
        <f>IF(ISBLANK(N1880)=FALSE,IF(ISERROR(INDEX(지갑!$C$2:$C$1048576,MATCH($N1880&amp;O1880,지갑!$J$2:$J$1048576,0))) = TRUE, "", INDEX(지갑!$C$2:$C$1048576,MATCH($N1880&amp;O1880,지갑!$J$2:$J$1048576,0))),"")</f>
        <v/>
      </c>
      <c r="R1880" s="6" t="str">
        <f>IF(ISBLANK(N1880)=FALSE,IF(ISERROR(INDEX(지갑!$D$2:$D$1048576,MATCH($N1880&amp;O1880,지갑!$J$2:$J$1048576,0))) = TRUE, "", INDEX(지갑!$D$2:$D$1048576,MATCH($N1880&amp;O1880,지갑!$J$2:$J$1048576,0))),"")</f>
        <v/>
      </c>
      <c r="S1880" s="6" t="s">
        <v>3649</v>
      </c>
      <c r="T1880" s="52">
        <v>44470.530555555553</v>
      </c>
      <c r="U1880" s="2" t="str">
        <f t="shared" si="132"/>
        <v>2021-10-01</v>
      </c>
    </row>
    <row r="1881" spans="1:21">
      <c r="A1881" s="5" t="s">
        <v>3</v>
      </c>
      <c r="B1881" s="5" t="s">
        <v>67</v>
      </c>
      <c r="C1881" s="5" t="s">
        <v>24</v>
      </c>
      <c r="D1881" s="2" t="str">
        <f>'(참고) Index'!$E$9</f>
        <v>Main</v>
      </c>
      <c r="E1881" s="5">
        <v>10012</v>
      </c>
      <c r="F1881" s="2" t="str">
        <f t="shared" si="131"/>
        <v>WBTC</v>
      </c>
      <c r="G1881" s="2" t="e">
        <f>IF(INDEX(지갑!$H:$H,MATCH(A1881&amp;B1881&amp;C1881&amp;D1881&amp;E1881&amp;F1881&amp;H1881,지갑!$K:$K,0))=0, "",INDEX(지갑!$H:$H,MATCH(A1881&amp;B1881&amp;C1881&amp;D1881&amp;E1881&amp;F1881&amp;H1881,지갑!$K:$K,0)))</f>
        <v>#N/A</v>
      </c>
      <c r="K1881" s="6" t="s">
        <v>414</v>
      </c>
      <c r="L1881" s="6" t="s">
        <v>11</v>
      </c>
      <c r="M1881" s="9">
        <v>0.78481999999999996</v>
      </c>
      <c r="N1881" s="6" t="s">
        <v>3145</v>
      </c>
      <c r="P1881" s="6" t="str">
        <f>IF(ISBLANK(N1881)=FALSE,IF(ISERROR(INDEX(지갑!$B$2:$B$1048576,MATCH($N1881&amp;O1881,지갑!$J$2:$J$1048576,0))) = TRUE, "", INDEX(지갑!$B$2:$B$1048576,MATCH($N1881&amp;O1881,지갑!$J$2:$J$1048576,0))),"")</f>
        <v/>
      </c>
      <c r="Q1881" s="6" t="str">
        <f>IF(ISBLANK(N1881)=FALSE,IF(ISERROR(INDEX(지갑!$C$2:$C$1048576,MATCH($N1881&amp;O1881,지갑!$J$2:$J$1048576,0))) = TRUE, "", INDEX(지갑!$C$2:$C$1048576,MATCH($N1881&amp;O1881,지갑!$J$2:$J$1048576,0))),"")</f>
        <v/>
      </c>
      <c r="R1881" s="6" t="str">
        <f>IF(ISBLANK(N1881)=FALSE,IF(ISERROR(INDEX(지갑!$D$2:$D$1048576,MATCH($N1881&amp;O1881,지갑!$J$2:$J$1048576,0))) = TRUE, "", INDEX(지갑!$D$2:$D$1048576,MATCH($N1881&amp;O1881,지갑!$J$2:$J$1048576,0))),"")</f>
        <v/>
      </c>
      <c r="S1881" s="6" t="s">
        <v>3650</v>
      </c>
      <c r="T1881" s="52">
        <v>44470.322222222225</v>
      </c>
      <c r="U1881" s="2" t="str">
        <f t="shared" si="132"/>
        <v>2021-10-01</v>
      </c>
    </row>
    <row r="1882" spans="1:21">
      <c r="A1882" s="5" t="s">
        <v>3</v>
      </c>
      <c r="B1882" s="5" t="s">
        <v>67</v>
      </c>
      <c r="C1882" s="5" t="s">
        <v>24</v>
      </c>
      <c r="D1882" s="2" t="str">
        <f>'(참고) Index'!$E$9</f>
        <v>Main</v>
      </c>
      <c r="E1882" s="5">
        <v>10012</v>
      </c>
      <c r="F1882" s="2" t="str">
        <f t="shared" si="131"/>
        <v>ETH</v>
      </c>
      <c r="G1882" s="2" t="str">
        <f>IF(INDEX(지갑!$H:$H,MATCH(A1882&amp;B1882&amp;C1882&amp;D1882&amp;E1882&amp;F1882&amp;H1882,지갑!$K:$K,0))=0, "",INDEX(지갑!$H:$H,MATCH(A1882&amp;B1882&amp;C1882&amp;D1882&amp;E1882&amp;F1882&amp;H1882,지갑!$K:$K,0)))</f>
        <v>0x5d6fcf22aa4e4ff8da0abe329392e7c5306d22f3</v>
      </c>
      <c r="K1882" s="6" t="s">
        <v>11</v>
      </c>
      <c r="L1882" s="6" t="s">
        <v>11</v>
      </c>
      <c r="M1882" s="9">
        <v>7.9950000000000001</v>
      </c>
      <c r="N1882" s="6" t="s">
        <v>3152</v>
      </c>
      <c r="P1882" s="6" t="str">
        <f>IF(ISBLANK(N1882)=FALSE,IF(ISERROR(INDEX(지갑!$B$2:$B$1048576,MATCH($N1882&amp;O1882,지갑!$J$2:$J$1048576,0))) = TRUE, "", INDEX(지갑!$B$2:$B$1048576,MATCH($N1882&amp;O1882,지갑!$J$2:$J$1048576,0))),"")</f>
        <v/>
      </c>
      <c r="Q1882" s="6" t="str">
        <f>IF(ISBLANK(N1882)=FALSE,IF(ISERROR(INDEX(지갑!$C$2:$C$1048576,MATCH($N1882&amp;O1882,지갑!$J$2:$J$1048576,0))) = TRUE, "", INDEX(지갑!$C$2:$C$1048576,MATCH($N1882&amp;O1882,지갑!$J$2:$J$1048576,0))),"")</f>
        <v/>
      </c>
      <c r="R1882" s="6" t="str">
        <f>IF(ISBLANK(N1882)=FALSE,IF(ISERROR(INDEX(지갑!$D$2:$D$1048576,MATCH($N1882&amp;O1882,지갑!$J$2:$J$1048576,0))) = TRUE, "", INDEX(지갑!$D$2:$D$1048576,MATCH($N1882&amp;O1882,지갑!$J$2:$J$1048576,0))),"")</f>
        <v/>
      </c>
      <c r="S1882" s="6" t="s">
        <v>3651</v>
      </c>
      <c r="T1882" s="52">
        <v>44469.487500000003</v>
      </c>
      <c r="U1882" s="2" t="str">
        <f t="shared" si="132"/>
        <v>2021-09-30</v>
      </c>
    </row>
    <row r="1883" spans="1:21">
      <c r="A1883" s="5" t="s">
        <v>3</v>
      </c>
      <c r="B1883" s="5" t="s">
        <v>67</v>
      </c>
      <c r="C1883" s="5" t="s">
        <v>24</v>
      </c>
      <c r="D1883" s="2" t="str">
        <f>'(참고) Index'!$E$9</f>
        <v>Main</v>
      </c>
      <c r="E1883" s="5">
        <v>10012</v>
      </c>
      <c r="F1883" s="2" t="str">
        <f t="shared" ref="F1883:F1946" si="133">K1883</f>
        <v>USDC</v>
      </c>
      <c r="G1883" s="2" t="str">
        <f>IF(INDEX(지갑!$H:$H,MATCH(A1883&amp;B1883&amp;C1883&amp;D1883&amp;E1883&amp;F1883&amp;H1883,지갑!$K:$K,0))=0, "",INDEX(지갑!$H:$H,MATCH(A1883&amp;B1883&amp;C1883&amp;D1883&amp;E1883&amp;F1883&amp;H1883,지갑!$K:$K,0)))</f>
        <v/>
      </c>
      <c r="K1883" s="6" t="s">
        <v>12</v>
      </c>
      <c r="L1883" s="6" t="s">
        <v>179</v>
      </c>
      <c r="M1883" s="9">
        <v>499899.31699999998</v>
      </c>
      <c r="N1883" s="6" t="s">
        <v>199</v>
      </c>
      <c r="P1883" s="6" t="str">
        <f>IF(ISBLANK(N1883)=FALSE,IF(ISERROR(INDEX(지갑!$B$2:$B$1048576,MATCH($N1883&amp;O1883,지갑!$J$2:$J$1048576,0))) = TRUE, "", INDEX(지갑!$B$2:$B$1048576,MATCH($N1883&amp;O1883,지갑!$J$2:$J$1048576,0))),"")</f>
        <v>exchange</v>
      </c>
      <c r="Q1883" s="6" t="str">
        <f>IF(ISBLANK(N1883)=FALSE,IF(ISERROR(INDEX(지갑!$C$2:$C$1048576,MATCH($N1883&amp;O1883,지갑!$J$2:$J$1048576,0))) = TRUE, "", INDEX(지갑!$C$2:$C$1048576,MATCH($N1883&amp;O1883,지갑!$J$2:$J$1048576,0))),"")</f>
        <v>FTX</v>
      </c>
      <c r="R1883" s="6" t="str">
        <f>IF(ISBLANK(N1883)=FALSE,IF(ISERROR(INDEX(지갑!$D$2:$D$1048576,MATCH($N1883&amp;O1883,지갑!$J$2:$J$1048576,0))) = TRUE, "", INDEX(지갑!$D$2:$D$1048576,MATCH($N1883&amp;O1883,지갑!$J$2:$J$1048576,0))),"")</f>
        <v>Peertec</v>
      </c>
      <c r="S1883" s="6" t="s">
        <v>3652</v>
      </c>
      <c r="T1883" s="52">
        <v>44468.620833333334</v>
      </c>
      <c r="U1883" s="2" t="str">
        <f t="shared" si="132"/>
        <v>2021-09-29</v>
      </c>
    </row>
    <row r="1884" spans="1:21">
      <c r="A1884" s="5" t="s">
        <v>3</v>
      </c>
      <c r="B1884" s="5" t="s">
        <v>67</v>
      </c>
      <c r="C1884" s="5" t="s">
        <v>24</v>
      </c>
      <c r="D1884" s="2" t="str">
        <f>'(참고) Index'!$E$9</f>
        <v>Main</v>
      </c>
      <c r="E1884" s="5">
        <v>10012</v>
      </c>
      <c r="F1884" s="2" t="str">
        <f t="shared" si="133"/>
        <v>DAI</v>
      </c>
      <c r="G1884" s="2" t="e">
        <f>IF(INDEX(지갑!$H:$H,MATCH(A1884&amp;B1884&amp;C1884&amp;D1884&amp;E1884&amp;F1884&amp;H1884,지갑!$K:$K,0))=0, "",INDEX(지갑!$H:$H,MATCH(A1884&amp;B1884&amp;C1884&amp;D1884&amp;E1884&amp;F1884&amp;H1884,지갑!$K:$K,0)))</f>
        <v>#N/A</v>
      </c>
      <c r="K1884" s="6" t="s">
        <v>379</v>
      </c>
      <c r="L1884" s="6" t="s">
        <v>11</v>
      </c>
      <c r="M1884" s="9">
        <v>48649.867899999997</v>
      </c>
      <c r="N1884" s="6" t="s">
        <v>3145</v>
      </c>
      <c r="P1884" s="6" t="str">
        <f>IF(ISBLANK(N1884)=FALSE,IF(ISERROR(INDEX(지갑!$B$2:$B$1048576,MATCH($N1884&amp;O1884,지갑!$J$2:$J$1048576,0))) = TRUE, "", INDEX(지갑!$B$2:$B$1048576,MATCH($N1884&amp;O1884,지갑!$J$2:$J$1048576,0))),"")</f>
        <v/>
      </c>
      <c r="Q1884" s="6" t="str">
        <f>IF(ISBLANK(N1884)=FALSE,IF(ISERROR(INDEX(지갑!$C$2:$C$1048576,MATCH($N1884&amp;O1884,지갑!$J$2:$J$1048576,0))) = TRUE, "", INDEX(지갑!$C$2:$C$1048576,MATCH($N1884&amp;O1884,지갑!$J$2:$J$1048576,0))),"")</f>
        <v/>
      </c>
      <c r="R1884" s="6" t="str">
        <f>IF(ISBLANK(N1884)=FALSE,IF(ISERROR(INDEX(지갑!$D$2:$D$1048576,MATCH($N1884&amp;O1884,지갑!$J$2:$J$1048576,0))) = TRUE, "", INDEX(지갑!$D$2:$D$1048576,MATCH($N1884&amp;O1884,지갑!$J$2:$J$1048576,0))),"")</f>
        <v/>
      </c>
      <c r="S1884" s="6" t="s">
        <v>3653</v>
      </c>
      <c r="T1884" s="52">
        <v>44467.831944444442</v>
      </c>
      <c r="U1884" s="2" t="str">
        <f t="shared" si="132"/>
        <v>2021-09-28</v>
      </c>
    </row>
    <row r="1885" spans="1:21">
      <c r="A1885" s="5" t="s">
        <v>3</v>
      </c>
      <c r="B1885" s="5" t="s">
        <v>67</v>
      </c>
      <c r="C1885" s="5" t="s">
        <v>24</v>
      </c>
      <c r="D1885" s="2" t="str">
        <f>'(참고) Index'!$E$9</f>
        <v>Main</v>
      </c>
      <c r="E1885" s="5">
        <v>10012</v>
      </c>
      <c r="F1885" s="2" t="str">
        <f t="shared" si="133"/>
        <v>USDC</v>
      </c>
      <c r="G1885" s="2" t="str">
        <f>IF(INDEX(지갑!$H:$H,MATCH(A1885&amp;B1885&amp;C1885&amp;D1885&amp;E1885&amp;F1885&amp;H1885,지갑!$K:$K,0))=0, "",INDEX(지갑!$H:$H,MATCH(A1885&amp;B1885&amp;C1885&amp;D1885&amp;E1885&amp;F1885&amp;H1885,지갑!$K:$K,0)))</f>
        <v/>
      </c>
      <c r="K1885" s="6" t="s">
        <v>12</v>
      </c>
      <c r="L1885" s="6" t="s">
        <v>179</v>
      </c>
      <c r="M1885" s="9">
        <v>14353.960999999999</v>
      </c>
      <c r="N1885" s="6" t="s">
        <v>199</v>
      </c>
      <c r="P1885" s="6" t="str">
        <f>IF(ISBLANK(N1885)=FALSE,IF(ISERROR(INDEX(지갑!$B$2:$B$1048576,MATCH($N1885&amp;O1885,지갑!$J$2:$J$1048576,0))) = TRUE, "", INDEX(지갑!$B$2:$B$1048576,MATCH($N1885&amp;O1885,지갑!$J$2:$J$1048576,0))),"")</f>
        <v>exchange</v>
      </c>
      <c r="Q1885" s="6" t="str">
        <f>IF(ISBLANK(N1885)=FALSE,IF(ISERROR(INDEX(지갑!$C$2:$C$1048576,MATCH($N1885&amp;O1885,지갑!$J$2:$J$1048576,0))) = TRUE, "", INDEX(지갑!$C$2:$C$1048576,MATCH($N1885&amp;O1885,지갑!$J$2:$J$1048576,0))),"")</f>
        <v>FTX</v>
      </c>
      <c r="R1885" s="6" t="str">
        <f>IF(ISBLANK(N1885)=FALSE,IF(ISERROR(INDEX(지갑!$D$2:$D$1048576,MATCH($N1885&amp;O1885,지갑!$J$2:$J$1048576,0))) = TRUE, "", INDEX(지갑!$D$2:$D$1048576,MATCH($N1885&amp;O1885,지갑!$J$2:$J$1048576,0))),"")</f>
        <v>Peertec</v>
      </c>
      <c r="S1885" s="6" t="s">
        <v>3654</v>
      </c>
      <c r="T1885" s="52">
        <v>44466.499305555553</v>
      </c>
      <c r="U1885" s="2" t="str">
        <f t="shared" si="132"/>
        <v>2021-09-27</v>
      </c>
    </row>
    <row r="1886" spans="1:21">
      <c r="A1886" s="5" t="s">
        <v>3</v>
      </c>
      <c r="B1886" s="5" t="s">
        <v>67</v>
      </c>
      <c r="C1886" s="5" t="s">
        <v>24</v>
      </c>
      <c r="D1886" s="2" t="str">
        <f>'(참고) Index'!$E$9</f>
        <v>Main</v>
      </c>
      <c r="E1886" s="5">
        <v>10012</v>
      </c>
      <c r="F1886" s="2" t="str">
        <f t="shared" si="133"/>
        <v>MATIC</v>
      </c>
      <c r="G1886" s="2" t="e">
        <f>IF(INDEX(지갑!$H:$H,MATCH(A1886&amp;B1886&amp;C1886&amp;D1886&amp;E1886&amp;F1886&amp;H1886,지갑!$K:$K,0))=0, "",INDEX(지갑!$H:$H,MATCH(A1886&amp;B1886&amp;C1886&amp;D1886&amp;E1886&amp;F1886&amp;H1886,지갑!$K:$K,0)))</f>
        <v>#N/A</v>
      </c>
      <c r="K1886" s="6" t="s">
        <v>103</v>
      </c>
      <c r="L1886" s="6" t="s">
        <v>103</v>
      </c>
      <c r="M1886" s="9">
        <v>99.9</v>
      </c>
      <c r="N1886" s="6" t="s">
        <v>199</v>
      </c>
      <c r="P1886" s="6" t="str">
        <f>IF(ISBLANK(N1886)=FALSE,IF(ISERROR(INDEX(지갑!$B$2:$B$1048576,MATCH($N1886&amp;O1886,지갑!$J$2:$J$1048576,0))) = TRUE, "", INDEX(지갑!$B$2:$B$1048576,MATCH($N1886&amp;O1886,지갑!$J$2:$J$1048576,0))),"")</f>
        <v>exchange</v>
      </c>
      <c r="Q1886" s="6" t="str">
        <f>IF(ISBLANK(N1886)=FALSE,IF(ISERROR(INDEX(지갑!$C$2:$C$1048576,MATCH($N1886&amp;O1886,지갑!$J$2:$J$1048576,0))) = TRUE, "", INDEX(지갑!$C$2:$C$1048576,MATCH($N1886&amp;O1886,지갑!$J$2:$J$1048576,0))),"")</f>
        <v>FTX</v>
      </c>
      <c r="R1886" s="6" t="str">
        <f>IF(ISBLANK(N1886)=FALSE,IF(ISERROR(INDEX(지갑!$D$2:$D$1048576,MATCH($N1886&amp;O1886,지갑!$J$2:$J$1048576,0))) = TRUE, "", INDEX(지갑!$D$2:$D$1048576,MATCH($N1886&amp;O1886,지갑!$J$2:$J$1048576,0))),"")</f>
        <v>Peertec</v>
      </c>
      <c r="S1886" s="6" t="s">
        <v>3655</v>
      </c>
      <c r="T1886" s="52">
        <v>44465.994444444441</v>
      </c>
      <c r="U1886" s="2" t="str">
        <f t="shared" si="132"/>
        <v>2021-09-26</v>
      </c>
    </row>
    <row r="1887" spans="1:21">
      <c r="A1887" s="5" t="s">
        <v>3</v>
      </c>
      <c r="B1887" s="5" t="s">
        <v>67</v>
      </c>
      <c r="C1887" s="5" t="s">
        <v>24</v>
      </c>
      <c r="D1887" s="2" t="str">
        <f>'(참고) Index'!$E$9</f>
        <v>Main</v>
      </c>
      <c r="E1887" s="5">
        <v>10012</v>
      </c>
      <c r="F1887" s="2" t="str">
        <f t="shared" si="133"/>
        <v>XRP</v>
      </c>
      <c r="G1887" s="2" t="str">
        <f>IF(INDEX(지갑!$H:$H,MATCH(A1887&amp;B1887&amp;C1887&amp;D1887&amp;E1887&amp;F1887&amp;H1887,지갑!$K:$K,0))=0, "",INDEX(지갑!$H:$H,MATCH(A1887&amp;B1887&amp;C1887&amp;D1887&amp;E1887&amp;F1887&amp;H1887,지갑!$K:$K,0)))</f>
        <v>rEb8TK3gBgk5auZkwc6sHnwrGVJH8DuaLh</v>
      </c>
      <c r="H1887" s="5">
        <v>105711647</v>
      </c>
      <c r="K1887" s="6" t="s">
        <v>10</v>
      </c>
      <c r="L1887" s="6" t="s">
        <v>179</v>
      </c>
      <c r="M1887" s="9">
        <v>8000199.8099999996</v>
      </c>
      <c r="N1887" s="6" t="s">
        <v>199</v>
      </c>
      <c r="P1887" s="6" t="str">
        <f>IF(ISBLANK(N1887)=FALSE,IF(ISERROR(INDEX(지갑!$B$2:$B$1048576,MATCH($N1887&amp;O1887,지갑!$J$2:$J$1048576,0))) = TRUE, "", INDEX(지갑!$B$2:$B$1048576,MATCH($N1887&amp;O1887,지갑!$J$2:$J$1048576,0))),"")</f>
        <v>exchange</v>
      </c>
      <c r="Q1887" s="6" t="str">
        <f>IF(ISBLANK(N1887)=FALSE,IF(ISERROR(INDEX(지갑!$C$2:$C$1048576,MATCH($N1887&amp;O1887,지갑!$J$2:$J$1048576,0))) = TRUE, "", INDEX(지갑!$C$2:$C$1048576,MATCH($N1887&amp;O1887,지갑!$J$2:$J$1048576,0))),"")</f>
        <v>FTX</v>
      </c>
      <c r="R1887" s="6" t="str">
        <f>IF(ISBLANK(N1887)=FALSE,IF(ISERROR(INDEX(지갑!$D$2:$D$1048576,MATCH($N1887&amp;O1887,지갑!$J$2:$J$1048576,0))) = TRUE, "", INDEX(지갑!$D$2:$D$1048576,MATCH($N1887&amp;O1887,지갑!$J$2:$J$1048576,0))),"")</f>
        <v>Peertec</v>
      </c>
      <c r="S1887" s="6" t="s">
        <v>3656</v>
      </c>
      <c r="T1887" s="52">
        <v>44465.964583333334</v>
      </c>
      <c r="U1887" s="2" t="str">
        <f t="shared" si="132"/>
        <v>2021-09-26</v>
      </c>
    </row>
    <row r="1888" spans="1:21">
      <c r="A1888" s="5" t="s">
        <v>3</v>
      </c>
      <c r="B1888" s="5" t="s">
        <v>67</v>
      </c>
      <c r="C1888" s="5" t="s">
        <v>24</v>
      </c>
      <c r="D1888" s="2" t="str">
        <f>'(참고) Index'!$E$9</f>
        <v>Main</v>
      </c>
      <c r="E1888" s="5">
        <v>10012</v>
      </c>
      <c r="F1888" s="2" t="str">
        <f t="shared" si="133"/>
        <v>BTC</v>
      </c>
      <c r="G1888" s="2" t="str">
        <f>IF(INDEX(지갑!$H:$H,MATCH(A1888&amp;B1888&amp;C1888&amp;D1888&amp;E1888&amp;F1888&amp;H1888,지갑!$K:$K,0))=0, "",INDEX(지갑!$H:$H,MATCH(A1888&amp;B1888&amp;C1888&amp;D1888&amp;E1888&amp;F1888&amp;H1888,지갑!$K:$K,0)))</f>
        <v>19SK9LWSXLdmwPxvjPgvUrdaPhaPS6LaNu</v>
      </c>
      <c r="K1888" s="6" t="s">
        <v>9</v>
      </c>
      <c r="L1888" s="6" t="s">
        <v>179</v>
      </c>
      <c r="M1888" s="9">
        <v>350.06621799999999</v>
      </c>
      <c r="N1888" s="6" t="s">
        <v>199</v>
      </c>
      <c r="P1888" s="6" t="str">
        <f>IF(ISBLANK(N1888)=FALSE,IF(ISERROR(INDEX(지갑!$B$2:$B$1048576,MATCH($N1888&amp;O1888,지갑!$J$2:$J$1048576,0))) = TRUE, "", INDEX(지갑!$B$2:$B$1048576,MATCH($N1888&amp;O1888,지갑!$J$2:$J$1048576,0))),"")</f>
        <v>exchange</v>
      </c>
      <c r="Q1888" s="6" t="str">
        <f>IF(ISBLANK(N1888)=FALSE,IF(ISERROR(INDEX(지갑!$C$2:$C$1048576,MATCH($N1888&amp;O1888,지갑!$J$2:$J$1048576,0))) = TRUE, "", INDEX(지갑!$C$2:$C$1048576,MATCH($N1888&amp;O1888,지갑!$J$2:$J$1048576,0))),"")</f>
        <v>FTX</v>
      </c>
      <c r="R1888" s="6" t="str">
        <f>IF(ISBLANK(N1888)=FALSE,IF(ISERROR(INDEX(지갑!$D$2:$D$1048576,MATCH($N1888&amp;O1888,지갑!$J$2:$J$1048576,0))) = TRUE, "", INDEX(지갑!$D$2:$D$1048576,MATCH($N1888&amp;O1888,지갑!$J$2:$J$1048576,0))),"")</f>
        <v>Peertec</v>
      </c>
      <c r="S1888" s="6" t="s">
        <v>3657</v>
      </c>
      <c r="T1888" s="52">
        <v>44465.036111111112</v>
      </c>
      <c r="U1888" s="2" t="str">
        <f t="shared" si="132"/>
        <v>2021-09-26</v>
      </c>
    </row>
    <row r="1889" spans="1:21">
      <c r="A1889" s="5" t="s">
        <v>3</v>
      </c>
      <c r="B1889" s="5" t="s">
        <v>67</v>
      </c>
      <c r="C1889" s="5" t="s">
        <v>24</v>
      </c>
      <c r="D1889" s="2" t="str">
        <f>'(참고) Index'!$E$9</f>
        <v>Main</v>
      </c>
      <c r="E1889" s="5">
        <v>10012</v>
      </c>
      <c r="F1889" s="2" t="str">
        <f t="shared" si="133"/>
        <v>ETH</v>
      </c>
      <c r="G1889" s="2" t="str">
        <f>IF(INDEX(지갑!$H:$H,MATCH(A1889&amp;B1889&amp;C1889&amp;D1889&amp;E1889&amp;F1889&amp;H1889,지갑!$K:$K,0))=0, "",INDEX(지갑!$H:$H,MATCH(A1889&amp;B1889&amp;C1889&amp;D1889&amp;E1889&amp;F1889&amp;H1889,지갑!$K:$K,0)))</f>
        <v>0x5d6fcf22aa4e4ff8da0abe329392e7c5306d22f3</v>
      </c>
      <c r="K1889" s="6" t="s">
        <v>11</v>
      </c>
      <c r="L1889" s="6" t="s">
        <v>179</v>
      </c>
      <c r="M1889" s="9">
        <v>1000.12909</v>
      </c>
      <c r="N1889" s="6" t="s">
        <v>199</v>
      </c>
      <c r="P1889" s="6" t="str">
        <f>IF(ISBLANK(N1889)=FALSE,IF(ISERROR(INDEX(지갑!$B$2:$B$1048576,MATCH($N1889&amp;O1889,지갑!$J$2:$J$1048576,0))) = TRUE, "", INDEX(지갑!$B$2:$B$1048576,MATCH($N1889&amp;O1889,지갑!$J$2:$J$1048576,0))),"")</f>
        <v>exchange</v>
      </c>
      <c r="Q1889" s="6" t="str">
        <f>IF(ISBLANK(N1889)=FALSE,IF(ISERROR(INDEX(지갑!$C$2:$C$1048576,MATCH($N1889&amp;O1889,지갑!$J$2:$J$1048576,0))) = TRUE, "", INDEX(지갑!$C$2:$C$1048576,MATCH($N1889&amp;O1889,지갑!$J$2:$J$1048576,0))),"")</f>
        <v>FTX</v>
      </c>
      <c r="R1889" s="6" t="str">
        <f>IF(ISBLANK(N1889)=FALSE,IF(ISERROR(INDEX(지갑!$D$2:$D$1048576,MATCH($N1889&amp;O1889,지갑!$J$2:$J$1048576,0))) = TRUE, "", INDEX(지갑!$D$2:$D$1048576,MATCH($N1889&amp;O1889,지갑!$J$2:$J$1048576,0))),"")</f>
        <v>Peertec</v>
      </c>
      <c r="S1889" s="6" t="s">
        <v>3658</v>
      </c>
      <c r="T1889" s="52">
        <v>44464.928472222222</v>
      </c>
      <c r="U1889" s="2" t="str">
        <f t="shared" si="132"/>
        <v>2021-09-25</v>
      </c>
    </row>
    <row r="1890" spans="1:21">
      <c r="A1890" s="5" t="s">
        <v>3</v>
      </c>
      <c r="B1890" s="5" t="s">
        <v>67</v>
      </c>
      <c r="C1890" s="5" t="s">
        <v>24</v>
      </c>
      <c r="D1890" s="2" t="str">
        <f>'(참고) Index'!$E$9</f>
        <v>Main</v>
      </c>
      <c r="E1890" s="5">
        <v>10012</v>
      </c>
      <c r="F1890" s="2" t="str">
        <f t="shared" si="133"/>
        <v>XRP</v>
      </c>
      <c r="G1890" s="2" t="str">
        <f>IF(INDEX(지갑!$H:$H,MATCH(A1890&amp;B1890&amp;C1890&amp;D1890&amp;E1890&amp;F1890&amp;H1890,지갑!$K:$K,0))=0, "",INDEX(지갑!$H:$H,MATCH(A1890&amp;B1890&amp;C1890&amp;D1890&amp;E1890&amp;F1890&amp;H1890,지갑!$K:$K,0)))</f>
        <v>rEb8TK3gBgk5auZkwc6sHnwrGVJH8DuaLh</v>
      </c>
      <c r="H1890" s="5">
        <v>105711647</v>
      </c>
      <c r="K1890" s="6" t="s">
        <v>10</v>
      </c>
      <c r="L1890" s="6" t="s">
        <v>179</v>
      </c>
      <c r="M1890" s="9">
        <v>17866500.600000001</v>
      </c>
      <c r="N1890" s="6" t="s">
        <v>199</v>
      </c>
      <c r="P1890" s="6" t="str">
        <f>IF(ISBLANK(N1890)=FALSE,IF(ISERROR(INDEX(지갑!$B$2:$B$1048576,MATCH($N1890&amp;O1890,지갑!$J$2:$J$1048576,0))) = TRUE, "", INDEX(지갑!$B$2:$B$1048576,MATCH($N1890&amp;O1890,지갑!$J$2:$J$1048576,0))),"")</f>
        <v>exchange</v>
      </c>
      <c r="Q1890" s="6" t="str">
        <f>IF(ISBLANK(N1890)=FALSE,IF(ISERROR(INDEX(지갑!$C$2:$C$1048576,MATCH($N1890&amp;O1890,지갑!$J$2:$J$1048576,0))) = TRUE, "", INDEX(지갑!$C$2:$C$1048576,MATCH($N1890&amp;O1890,지갑!$J$2:$J$1048576,0))),"")</f>
        <v>FTX</v>
      </c>
      <c r="R1890" s="6" t="str">
        <f>IF(ISBLANK(N1890)=FALSE,IF(ISERROR(INDEX(지갑!$D$2:$D$1048576,MATCH($N1890&amp;O1890,지갑!$J$2:$J$1048576,0))) = TRUE, "", INDEX(지갑!$D$2:$D$1048576,MATCH($N1890&amp;O1890,지갑!$J$2:$J$1048576,0))),"")</f>
        <v>Peertec</v>
      </c>
      <c r="S1890" s="6" t="s">
        <v>3659</v>
      </c>
      <c r="T1890" s="52">
        <v>44464.444444444445</v>
      </c>
      <c r="U1890" s="2" t="str">
        <f t="shared" si="132"/>
        <v>2021-09-25</v>
      </c>
    </row>
    <row r="1891" spans="1:21">
      <c r="A1891" s="5" t="s">
        <v>3</v>
      </c>
      <c r="B1891" s="5" t="s">
        <v>67</v>
      </c>
      <c r="C1891" s="5" t="s">
        <v>24</v>
      </c>
      <c r="D1891" s="2" t="str">
        <f>'(참고) Index'!$E$9</f>
        <v>Main</v>
      </c>
      <c r="E1891" s="5">
        <v>10012</v>
      </c>
      <c r="F1891" s="2" t="str">
        <f t="shared" si="133"/>
        <v>BTC</v>
      </c>
      <c r="G1891" s="2" t="str">
        <f>IF(INDEX(지갑!$H:$H,MATCH(A1891&amp;B1891&amp;C1891&amp;D1891&amp;E1891&amp;F1891&amp;H1891,지갑!$K:$K,0))=0, "",INDEX(지갑!$H:$H,MATCH(A1891&amp;B1891&amp;C1891&amp;D1891&amp;E1891&amp;F1891&amp;H1891,지갑!$K:$K,0)))</f>
        <v>19SK9LWSXLdmwPxvjPgvUrdaPhaPS6LaNu</v>
      </c>
      <c r="K1891" s="6" t="s">
        <v>9</v>
      </c>
      <c r="L1891" s="6" t="s">
        <v>9</v>
      </c>
      <c r="M1891" s="9">
        <v>19.999500000000001</v>
      </c>
      <c r="N1891" s="6" t="s">
        <v>1819</v>
      </c>
      <c r="P1891" s="6" t="str">
        <f>IF(ISBLANK(N1891)=FALSE,IF(ISERROR(INDEX(지갑!$B$2:$B$1048576,MATCH($N1891&amp;O1891,지갑!$J$2:$J$1048576,0))) = TRUE, "", INDEX(지갑!$B$2:$B$1048576,MATCH($N1891&amp;O1891,지갑!$J$2:$J$1048576,0))),"")</f>
        <v>exchange</v>
      </c>
      <c r="Q1891" s="6" t="str">
        <f>IF(ISBLANK(N1891)=FALSE,IF(ISERROR(INDEX(지갑!$C$2:$C$1048576,MATCH($N1891&amp;O1891,지갑!$J$2:$J$1048576,0))) = TRUE, "", INDEX(지갑!$C$2:$C$1048576,MATCH($N1891&amp;O1891,지갑!$J$2:$J$1048576,0))),"")</f>
        <v>Huobi</v>
      </c>
      <c r="R1891" s="6" t="str">
        <f>IF(ISBLANK(N1891)=FALSE,IF(ISERROR(INDEX(지갑!$D$2:$D$1048576,MATCH($N1891&amp;O1891,지갑!$J$2:$J$1048576,0))) = TRUE, "", INDEX(지갑!$D$2:$D$1048576,MATCH($N1891&amp;O1891,지갑!$J$2:$J$1048576,0))),"")</f>
        <v>Peertec</v>
      </c>
      <c r="S1891" s="6" t="s">
        <v>1584</v>
      </c>
      <c r="T1891" s="52">
        <v>44463.868055555555</v>
      </c>
      <c r="U1891" s="2" t="str">
        <f t="shared" si="132"/>
        <v>2021-09-24</v>
      </c>
    </row>
    <row r="1892" spans="1:21">
      <c r="A1892" s="5" t="s">
        <v>3</v>
      </c>
      <c r="B1892" s="5" t="s">
        <v>67</v>
      </c>
      <c r="C1892" s="5" t="s">
        <v>24</v>
      </c>
      <c r="D1892" s="2" t="str">
        <f>'(참고) Index'!$E$9</f>
        <v>Main</v>
      </c>
      <c r="E1892" s="5">
        <v>10012</v>
      </c>
      <c r="F1892" s="2" t="str">
        <f t="shared" si="133"/>
        <v>DAI</v>
      </c>
      <c r="G1892" s="2" t="e">
        <f>IF(INDEX(지갑!$H:$H,MATCH(A1892&amp;B1892&amp;C1892&amp;D1892&amp;E1892&amp;F1892&amp;H1892,지갑!$K:$K,0))=0, "",INDEX(지갑!$H:$H,MATCH(A1892&amp;B1892&amp;C1892&amp;D1892&amp;E1892&amp;F1892&amp;H1892,지갑!$K:$K,0)))</f>
        <v>#N/A</v>
      </c>
      <c r="K1892" s="6" t="s">
        <v>379</v>
      </c>
      <c r="L1892" s="6" t="s">
        <v>11</v>
      </c>
      <c r="M1892" s="9">
        <v>49984.464099999997</v>
      </c>
      <c r="N1892" s="6" t="s">
        <v>3145</v>
      </c>
      <c r="P1892" s="6" t="str">
        <f>IF(ISBLANK(N1892)=FALSE,IF(ISERROR(INDEX(지갑!$B$2:$B$1048576,MATCH($N1892&amp;O1892,지갑!$J$2:$J$1048576,0))) = TRUE, "", INDEX(지갑!$B$2:$B$1048576,MATCH($N1892&amp;O1892,지갑!$J$2:$J$1048576,0))),"")</f>
        <v/>
      </c>
      <c r="Q1892" s="6" t="str">
        <f>IF(ISBLANK(N1892)=FALSE,IF(ISERROR(INDEX(지갑!$C$2:$C$1048576,MATCH($N1892&amp;O1892,지갑!$J$2:$J$1048576,0))) = TRUE, "", INDEX(지갑!$C$2:$C$1048576,MATCH($N1892&amp;O1892,지갑!$J$2:$J$1048576,0))),"")</f>
        <v/>
      </c>
      <c r="R1892" s="6" t="str">
        <f>IF(ISBLANK(N1892)=FALSE,IF(ISERROR(INDEX(지갑!$D$2:$D$1048576,MATCH($N1892&amp;O1892,지갑!$J$2:$J$1048576,0))) = TRUE, "", INDEX(지갑!$D$2:$D$1048576,MATCH($N1892&amp;O1892,지갑!$J$2:$J$1048576,0))),"")</f>
        <v/>
      </c>
      <c r="S1892" s="6" t="s">
        <v>3660</v>
      </c>
      <c r="T1892" s="52">
        <v>44463.740277777775</v>
      </c>
      <c r="U1892" s="2" t="str">
        <f t="shared" si="132"/>
        <v>2021-09-24</v>
      </c>
    </row>
    <row r="1893" spans="1:21">
      <c r="A1893" s="5" t="s">
        <v>3</v>
      </c>
      <c r="B1893" s="5" t="s">
        <v>67</v>
      </c>
      <c r="C1893" s="5" t="s">
        <v>24</v>
      </c>
      <c r="D1893" s="2" t="str">
        <f>'(참고) Index'!$E$9</f>
        <v>Main</v>
      </c>
      <c r="E1893" s="5">
        <v>10012</v>
      </c>
      <c r="F1893" s="2" t="str">
        <f t="shared" si="133"/>
        <v>DAI</v>
      </c>
      <c r="G1893" s="2" t="e">
        <f>IF(INDEX(지갑!$H:$H,MATCH(A1893&amp;B1893&amp;C1893&amp;D1893&amp;E1893&amp;F1893&amp;H1893,지갑!$K:$K,0))=0, "",INDEX(지갑!$H:$H,MATCH(A1893&amp;B1893&amp;C1893&amp;D1893&amp;E1893&amp;F1893&amp;H1893,지갑!$K:$K,0)))</f>
        <v>#N/A</v>
      </c>
      <c r="K1893" s="6" t="s">
        <v>379</v>
      </c>
      <c r="L1893" s="6" t="s">
        <v>11</v>
      </c>
      <c r="M1893" s="9">
        <v>35041.5507</v>
      </c>
      <c r="N1893" s="6" t="s">
        <v>3145</v>
      </c>
      <c r="P1893" s="6" t="str">
        <f>IF(ISBLANK(N1893)=FALSE,IF(ISERROR(INDEX(지갑!$B$2:$B$1048576,MATCH($N1893&amp;O1893,지갑!$J$2:$J$1048576,0))) = TRUE, "", INDEX(지갑!$B$2:$B$1048576,MATCH($N1893&amp;O1893,지갑!$J$2:$J$1048576,0))),"")</f>
        <v/>
      </c>
      <c r="Q1893" s="6" t="str">
        <f>IF(ISBLANK(N1893)=FALSE,IF(ISERROR(INDEX(지갑!$C$2:$C$1048576,MATCH($N1893&amp;O1893,지갑!$J$2:$J$1048576,0))) = TRUE, "", INDEX(지갑!$C$2:$C$1048576,MATCH($N1893&amp;O1893,지갑!$J$2:$J$1048576,0))),"")</f>
        <v/>
      </c>
      <c r="R1893" s="6" t="str">
        <f>IF(ISBLANK(N1893)=FALSE,IF(ISERROR(INDEX(지갑!$D$2:$D$1048576,MATCH($N1893&amp;O1893,지갑!$J$2:$J$1048576,0))) = TRUE, "", INDEX(지갑!$D$2:$D$1048576,MATCH($N1893&amp;O1893,지갑!$J$2:$J$1048576,0))),"")</f>
        <v/>
      </c>
      <c r="S1893" s="6" t="s">
        <v>3661</v>
      </c>
      <c r="T1893" s="52">
        <v>44463.609722222223</v>
      </c>
      <c r="U1893" s="2" t="str">
        <f t="shared" si="132"/>
        <v>2021-09-24</v>
      </c>
    </row>
    <row r="1894" spans="1:21">
      <c r="A1894" s="5" t="s">
        <v>3</v>
      </c>
      <c r="B1894" s="5" t="s">
        <v>67</v>
      </c>
      <c r="C1894" s="5" t="s">
        <v>24</v>
      </c>
      <c r="D1894" s="2" t="str">
        <f>'(참고) Index'!$E$9</f>
        <v>Main</v>
      </c>
      <c r="E1894" s="5">
        <v>10012</v>
      </c>
      <c r="F1894" s="2" t="str">
        <f t="shared" si="133"/>
        <v>XLM</v>
      </c>
      <c r="G1894" s="2" t="str">
        <f>IF(INDEX(지갑!$H:$H,MATCH(A1894&amp;B1894&amp;C1894&amp;D1894&amp;E1894&amp;F1894&amp;H1894,지갑!$K:$K,0))=0, "",INDEX(지갑!$H:$H,MATCH(A1894&amp;B1894&amp;C1894&amp;D1894&amp;E1894&amp;F1894&amp;H1894,지갑!$K:$K,0)))</f>
        <v>GAHK7EEG2WWHVKDNT4CEQFZGKF2LGDSW2IVM4S5DP42RBW3K6BTODB4A</v>
      </c>
      <c r="H1894" s="2">
        <v>1061941801</v>
      </c>
      <c r="K1894" s="6" t="s">
        <v>50</v>
      </c>
      <c r="L1894" s="6" t="s">
        <v>50</v>
      </c>
      <c r="M1894" s="9">
        <v>4171089.6</v>
      </c>
      <c r="N1894" s="6" t="s">
        <v>993</v>
      </c>
      <c r="O1894" s="6" t="s">
        <v>994</v>
      </c>
      <c r="P1894" s="6" t="str">
        <f>IF(ISBLANK(N1894)=FALSE,IF(ISERROR(INDEX(지갑!$B$2:$B$1048576,MATCH($N1894&amp;O1894,지갑!$J$2:$J$1048576,0))) = TRUE, "", INDEX(지갑!$B$2:$B$1048576,MATCH($N1894&amp;O1894,지갑!$J$2:$J$1048576,0))),"")</f>
        <v>exchange</v>
      </c>
      <c r="Q1894" s="6" t="str">
        <f>IF(ISBLANK(N1894)=FALSE,IF(ISERROR(INDEX(지갑!$C$2:$C$1048576,MATCH($N1894&amp;O1894,지갑!$J$2:$J$1048576,0))) = TRUE, "", INDEX(지갑!$C$2:$C$1048576,MATCH($N1894&amp;O1894,지갑!$J$2:$J$1048576,0))),"")</f>
        <v>미확인</v>
      </c>
      <c r="R1894" s="6" t="str">
        <f>IF(ISBLANK(N1894)=FALSE,IF(ISERROR(INDEX(지갑!$D$2:$D$1048576,MATCH($N1894&amp;O1894,지갑!$J$2:$J$1048576,0))) = TRUE, "", INDEX(지갑!$D$2:$D$1048576,MATCH($N1894&amp;O1894,지갑!$J$2:$J$1048576,0))),"")</f>
        <v>Celsius</v>
      </c>
      <c r="S1894" s="6" t="s">
        <v>3662</v>
      </c>
      <c r="T1894" s="52">
        <v>44462.693749999999</v>
      </c>
      <c r="U1894" s="2" t="str">
        <f t="shared" si="132"/>
        <v>2021-09-23</v>
      </c>
    </row>
    <row r="1895" spans="1:21">
      <c r="A1895" s="5" t="s">
        <v>3</v>
      </c>
      <c r="B1895" s="5" t="s">
        <v>67</v>
      </c>
      <c r="C1895" s="5" t="s">
        <v>24</v>
      </c>
      <c r="D1895" s="2" t="str">
        <f>'(참고) Index'!$E$9</f>
        <v>Main</v>
      </c>
      <c r="E1895" s="5">
        <v>10012</v>
      </c>
      <c r="F1895" s="2" t="str">
        <f t="shared" si="133"/>
        <v>XLM</v>
      </c>
      <c r="G1895" s="2" t="str">
        <f>IF(INDEX(지갑!$H:$H,MATCH(A1895&amp;B1895&amp;C1895&amp;D1895&amp;E1895&amp;F1895&amp;H1895,지갑!$K:$K,0))=0, "",INDEX(지갑!$H:$H,MATCH(A1895&amp;B1895&amp;C1895&amp;D1895&amp;E1895&amp;F1895&amp;H1895,지갑!$K:$K,0)))</f>
        <v>GAHK7EEG2WWHVKDNT4CEQFZGKF2LGDSW2IVM4S5DP42RBW3K6BTODB4A</v>
      </c>
      <c r="H1895" s="2">
        <v>1061941801</v>
      </c>
      <c r="K1895" s="6" t="s">
        <v>50</v>
      </c>
      <c r="L1895" s="6" t="s">
        <v>50</v>
      </c>
      <c r="M1895" s="9">
        <v>8000000</v>
      </c>
      <c r="N1895" s="6" t="s">
        <v>993</v>
      </c>
      <c r="O1895" s="6" t="s">
        <v>994</v>
      </c>
      <c r="P1895" s="6" t="str">
        <f>IF(ISBLANK(N1895)=FALSE,IF(ISERROR(INDEX(지갑!$B$2:$B$1048576,MATCH($N1895&amp;O1895,지갑!$J$2:$J$1048576,0))) = TRUE, "", INDEX(지갑!$B$2:$B$1048576,MATCH($N1895&amp;O1895,지갑!$J$2:$J$1048576,0))),"")</f>
        <v>exchange</v>
      </c>
      <c r="Q1895" s="6" t="str">
        <f>IF(ISBLANK(N1895)=FALSE,IF(ISERROR(INDEX(지갑!$C$2:$C$1048576,MATCH($N1895&amp;O1895,지갑!$J$2:$J$1048576,0))) = TRUE, "", INDEX(지갑!$C$2:$C$1048576,MATCH($N1895&amp;O1895,지갑!$J$2:$J$1048576,0))),"")</f>
        <v>미확인</v>
      </c>
      <c r="R1895" s="6" t="str">
        <f>IF(ISBLANK(N1895)=FALSE,IF(ISERROR(INDEX(지갑!$D$2:$D$1048576,MATCH($N1895&amp;O1895,지갑!$J$2:$J$1048576,0))) = TRUE, "", INDEX(지갑!$D$2:$D$1048576,MATCH($N1895&amp;O1895,지갑!$J$2:$J$1048576,0))),"")</f>
        <v>Celsius</v>
      </c>
      <c r="S1895" s="6" t="s">
        <v>3663</v>
      </c>
      <c r="T1895" s="52">
        <v>44462.663888888892</v>
      </c>
      <c r="U1895" s="2" t="str">
        <f t="shared" si="132"/>
        <v>2021-09-23</v>
      </c>
    </row>
    <row r="1896" spans="1:21">
      <c r="A1896" s="5" t="s">
        <v>3</v>
      </c>
      <c r="B1896" s="5" t="s">
        <v>67</v>
      </c>
      <c r="C1896" s="5" t="s">
        <v>24</v>
      </c>
      <c r="D1896" s="2" t="str">
        <f>'(참고) Index'!$E$9</f>
        <v>Main</v>
      </c>
      <c r="E1896" s="5">
        <v>10012</v>
      </c>
      <c r="F1896" s="2" t="str">
        <f t="shared" si="133"/>
        <v>EOS</v>
      </c>
      <c r="G1896" s="2" t="str">
        <f>IF(INDEX(지갑!$H:$H,MATCH(A1896&amp;B1896&amp;C1896&amp;D1896&amp;E1896&amp;F1896&amp;H1896,지갑!$K:$K,0))=0, "",INDEX(지갑!$H:$H,MATCH(A1896&amp;B1896&amp;C1896&amp;D1896&amp;E1896&amp;F1896&amp;H1896,지갑!$K:$K,0)))</f>
        <v>binancecleos</v>
      </c>
      <c r="H1896" s="5">
        <v>106375124</v>
      </c>
      <c r="K1896" s="6" t="s">
        <v>1139</v>
      </c>
      <c r="L1896" s="6" t="s">
        <v>1139</v>
      </c>
      <c r="M1896" s="9">
        <v>29268.906900000002</v>
      </c>
      <c r="N1896" s="6" t="s">
        <v>1200</v>
      </c>
      <c r="O1896" s="6" t="s">
        <v>994</v>
      </c>
      <c r="P1896" s="6" t="str">
        <f>IF(ISBLANK(N1896)=FALSE,IF(ISERROR(INDEX(지갑!$B$2:$B$1048576,MATCH($N1896&amp;O1896,지갑!$J$2:$J$1048576,0))) = TRUE, "", INDEX(지갑!$B$2:$B$1048576,MATCH($N1896&amp;O1896,지갑!$J$2:$J$1048576,0))),"")</f>
        <v/>
      </c>
      <c r="Q1896" s="6" t="str">
        <f>IF(ISBLANK(N1896)=FALSE,IF(ISERROR(INDEX(지갑!$C$2:$C$1048576,MATCH($N1896&amp;O1896,지갑!$J$2:$J$1048576,0))) = TRUE, "", INDEX(지갑!$C$2:$C$1048576,MATCH($N1896&amp;O1896,지갑!$J$2:$J$1048576,0))),"")</f>
        <v/>
      </c>
      <c r="R1896" s="6" t="str">
        <f>IF(ISBLANK(N1896)=FALSE,IF(ISERROR(INDEX(지갑!$D$2:$D$1048576,MATCH($N1896&amp;O1896,지갑!$J$2:$J$1048576,0))) = TRUE, "", INDEX(지갑!$D$2:$D$1048576,MATCH($N1896&amp;O1896,지갑!$J$2:$J$1048576,0))),"")</f>
        <v/>
      </c>
      <c r="S1896" s="6" t="s">
        <v>3664</v>
      </c>
      <c r="T1896" s="52">
        <v>44462.624305555553</v>
      </c>
      <c r="U1896" s="2" t="str">
        <f t="shared" si="132"/>
        <v>2021-09-23</v>
      </c>
    </row>
    <row r="1897" spans="1:21">
      <c r="A1897" s="5" t="s">
        <v>3</v>
      </c>
      <c r="B1897" s="5" t="s">
        <v>67</v>
      </c>
      <c r="C1897" s="5" t="s">
        <v>24</v>
      </c>
      <c r="D1897" s="2" t="str">
        <f>'(참고) Index'!$E$9</f>
        <v>Main</v>
      </c>
      <c r="E1897" s="5">
        <v>10012</v>
      </c>
      <c r="F1897" s="2" t="str">
        <f t="shared" si="133"/>
        <v>XRP</v>
      </c>
      <c r="G1897" s="2" t="str">
        <f>IF(INDEX(지갑!$H:$H,MATCH(A1897&amp;B1897&amp;C1897&amp;D1897&amp;E1897&amp;F1897&amp;H1897,지갑!$K:$K,0))=0, "",INDEX(지갑!$H:$H,MATCH(A1897&amp;B1897&amp;C1897&amp;D1897&amp;E1897&amp;F1897&amp;H1897,지갑!$K:$K,0)))</f>
        <v>rEb8TK3gBgk5auZkwc6sHnwrGVJH8DuaLh</v>
      </c>
      <c r="H1897" s="5">
        <v>105711647</v>
      </c>
      <c r="K1897" s="6" t="s">
        <v>10</v>
      </c>
      <c r="L1897" s="6" t="s">
        <v>10</v>
      </c>
      <c r="M1897" s="9">
        <v>41158.75</v>
      </c>
      <c r="N1897" s="6" t="s">
        <v>1821</v>
      </c>
      <c r="O1897" s="6">
        <v>1026565764</v>
      </c>
      <c r="P1897" s="6" t="str">
        <f>IF(ISBLANK(N1897)=FALSE,IF(ISERROR(INDEX(지갑!$B$2:$B$1048576,MATCH($N1897&amp;O1897,지갑!$J$2:$J$1048576,0))) = TRUE, "", INDEX(지갑!$B$2:$B$1048576,MATCH($N1897&amp;O1897,지갑!$J$2:$J$1048576,0))),"")</f>
        <v>exchange</v>
      </c>
      <c r="Q1897" s="6" t="str">
        <f>IF(ISBLANK(N1897)=FALSE,IF(ISERROR(INDEX(지갑!$C$2:$C$1048576,MATCH($N1897&amp;O1897,지갑!$J$2:$J$1048576,0))) = TRUE, "", INDEX(지갑!$C$2:$C$1048576,MATCH($N1897&amp;O1897,지갑!$J$2:$J$1048576,0))),"")</f>
        <v>Coinone</v>
      </c>
      <c r="R1897" s="6" t="str">
        <f>IF(ISBLANK(N1897)=FALSE,IF(ISERROR(INDEX(지갑!$D$2:$D$1048576,MATCH($N1897&amp;O1897,지갑!$J$2:$J$1048576,0))) = TRUE, "", INDEX(지갑!$D$2:$D$1048576,MATCH($N1897&amp;O1897,지갑!$J$2:$J$1048576,0))),"")</f>
        <v>미확인</v>
      </c>
      <c r="S1897" s="6" t="s">
        <v>3665</v>
      </c>
      <c r="T1897" s="52">
        <v>44460.510416666664</v>
      </c>
      <c r="U1897" s="2" t="str">
        <f t="shared" si="132"/>
        <v>2021-09-21</v>
      </c>
    </row>
    <row r="1898" spans="1:21">
      <c r="A1898" s="5" t="s">
        <v>3</v>
      </c>
      <c r="B1898" s="5" t="s">
        <v>67</v>
      </c>
      <c r="C1898" s="5" t="s">
        <v>24</v>
      </c>
      <c r="D1898" s="2" t="str">
        <f>'(참고) Index'!$E$9</f>
        <v>Main</v>
      </c>
      <c r="E1898" s="5">
        <v>10012</v>
      </c>
      <c r="F1898" s="2" t="str">
        <f t="shared" si="133"/>
        <v>XRP</v>
      </c>
      <c r="G1898" s="2" t="str">
        <f>IF(INDEX(지갑!$H:$H,MATCH(A1898&amp;B1898&amp;C1898&amp;D1898&amp;E1898&amp;F1898&amp;H1898,지갑!$K:$K,0))=0, "",INDEX(지갑!$H:$H,MATCH(A1898&amp;B1898&amp;C1898&amp;D1898&amp;E1898&amp;F1898&amp;H1898,지갑!$K:$K,0)))</f>
        <v>rEb8TK3gBgk5auZkwc6sHnwrGVJH8DuaLh</v>
      </c>
      <c r="H1898" s="5">
        <v>105711647</v>
      </c>
      <c r="K1898" s="6" t="s">
        <v>10</v>
      </c>
      <c r="L1898" s="6" t="s">
        <v>10</v>
      </c>
      <c r="M1898" s="9">
        <v>38230.75</v>
      </c>
      <c r="N1898" s="6" t="s">
        <v>1821</v>
      </c>
      <c r="O1898" s="6">
        <v>1026565764</v>
      </c>
      <c r="P1898" s="6" t="str">
        <f>IF(ISBLANK(N1898)=FALSE,IF(ISERROR(INDEX(지갑!$B$2:$B$1048576,MATCH($N1898&amp;O1898,지갑!$J$2:$J$1048576,0))) = TRUE, "", INDEX(지갑!$B$2:$B$1048576,MATCH($N1898&amp;O1898,지갑!$J$2:$J$1048576,0))),"")</f>
        <v>exchange</v>
      </c>
      <c r="Q1898" s="6" t="str">
        <f>IF(ISBLANK(N1898)=FALSE,IF(ISERROR(INDEX(지갑!$C$2:$C$1048576,MATCH($N1898&amp;O1898,지갑!$J$2:$J$1048576,0))) = TRUE, "", INDEX(지갑!$C$2:$C$1048576,MATCH($N1898&amp;O1898,지갑!$J$2:$J$1048576,0))),"")</f>
        <v>Coinone</v>
      </c>
      <c r="R1898" s="6" t="str">
        <f>IF(ISBLANK(N1898)=FALSE,IF(ISERROR(INDEX(지갑!$D$2:$D$1048576,MATCH($N1898&amp;O1898,지갑!$J$2:$J$1048576,0))) = TRUE, "", INDEX(지갑!$D$2:$D$1048576,MATCH($N1898&amp;O1898,지갑!$J$2:$J$1048576,0))),"")</f>
        <v>미확인</v>
      </c>
      <c r="S1898" s="6" t="s">
        <v>3666</v>
      </c>
      <c r="T1898" s="52">
        <v>44458.864583333336</v>
      </c>
      <c r="U1898" s="2" t="str">
        <f t="shared" si="132"/>
        <v>2021-09-19</v>
      </c>
    </row>
    <row r="1899" spans="1:21">
      <c r="A1899" s="5" t="s">
        <v>3</v>
      </c>
      <c r="B1899" s="5" t="s">
        <v>67</v>
      </c>
      <c r="C1899" s="5" t="s">
        <v>24</v>
      </c>
      <c r="D1899" s="2" t="str">
        <f>'(참고) Index'!$E$9</f>
        <v>Main</v>
      </c>
      <c r="E1899" s="5">
        <v>10012</v>
      </c>
      <c r="F1899" s="2" t="str">
        <f t="shared" si="133"/>
        <v>BTC</v>
      </c>
      <c r="G1899" s="2" t="str">
        <f>IF(INDEX(지갑!$H:$H,MATCH(A1899&amp;B1899&amp;C1899&amp;D1899&amp;E1899&amp;F1899&amp;H1899,지갑!$K:$K,0))=0, "",INDEX(지갑!$H:$H,MATCH(A1899&amp;B1899&amp;C1899&amp;D1899&amp;E1899&amp;F1899&amp;H1899,지갑!$K:$K,0)))</f>
        <v>19SK9LWSXLdmwPxvjPgvUrdaPhaPS6LaNu</v>
      </c>
      <c r="K1899" s="6" t="s">
        <v>9</v>
      </c>
      <c r="L1899" s="6" t="s">
        <v>9</v>
      </c>
      <c r="M1899" s="9">
        <v>0.55947389000000003</v>
      </c>
      <c r="N1899" s="6" t="s">
        <v>3149</v>
      </c>
      <c r="P1899" s="6" t="str">
        <f>IF(ISBLANK(N1899)=FALSE,IF(ISERROR(INDEX(지갑!$B$2:$B$1048576,MATCH($N1899&amp;O1899,지갑!$J$2:$J$1048576,0))) = TRUE, "", INDEX(지갑!$B$2:$B$1048576,MATCH($N1899&amp;O1899,지갑!$J$2:$J$1048576,0))),"")</f>
        <v>exchange</v>
      </c>
      <c r="Q1899" s="6" t="str">
        <f>IF(ISBLANK(N1899)=FALSE,IF(ISERROR(INDEX(지갑!$C$2:$C$1048576,MATCH($N1899&amp;O1899,지갑!$J$2:$J$1048576,0))) = TRUE, "", INDEX(지갑!$C$2:$C$1048576,MATCH($N1899&amp;O1899,지갑!$J$2:$J$1048576,0))),"")</f>
        <v>Coinone</v>
      </c>
      <c r="R1899" s="6" t="str">
        <f>IF(ISBLANK(N1899)=FALSE,IF(ISERROR(INDEX(지갑!$D$2:$D$1048576,MATCH($N1899&amp;O1899,지갑!$J$2:$J$1048576,0))) = TRUE, "", INDEX(지갑!$D$2:$D$1048576,MATCH($N1899&amp;O1899,지갑!$J$2:$J$1048576,0))),"")</f>
        <v>BBRICK</v>
      </c>
      <c r="S1899" s="6" t="s">
        <v>3667</v>
      </c>
      <c r="T1899" s="52">
        <v>44457.783333333333</v>
      </c>
      <c r="U1899" s="2" t="str">
        <f t="shared" si="132"/>
        <v>2021-09-18</v>
      </c>
    </row>
    <row r="1900" spans="1:21">
      <c r="A1900" s="5" t="s">
        <v>3</v>
      </c>
      <c r="B1900" s="5" t="s">
        <v>67</v>
      </c>
      <c r="C1900" s="5" t="s">
        <v>24</v>
      </c>
      <c r="D1900" s="2" t="str">
        <f>'(참고) Index'!$E$9</f>
        <v>Main</v>
      </c>
      <c r="E1900" s="5">
        <v>10012</v>
      </c>
      <c r="F1900" s="2" t="str">
        <f t="shared" si="133"/>
        <v>BTC</v>
      </c>
      <c r="G1900" s="2" t="str">
        <f>IF(INDEX(지갑!$H:$H,MATCH(A1900&amp;B1900&amp;C1900&amp;D1900&amp;E1900&amp;F1900&amp;H1900,지갑!$K:$K,0))=0, "",INDEX(지갑!$H:$H,MATCH(A1900&amp;B1900&amp;C1900&amp;D1900&amp;E1900&amp;F1900&amp;H1900,지갑!$K:$K,0)))</f>
        <v>19SK9LWSXLdmwPxvjPgvUrdaPhaPS6LaNu</v>
      </c>
      <c r="K1900" s="6" t="s">
        <v>9</v>
      </c>
      <c r="L1900" s="6" t="s">
        <v>9</v>
      </c>
      <c r="M1900" s="9">
        <v>0.55841761999999995</v>
      </c>
      <c r="N1900" s="6" t="s">
        <v>3149</v>
      </c>
      <c r="P1900" s="6" t="str">
        <f>IF(ISBLANK(N1900)=FALSE,IF(ISERROR(INDEX(지갑!$B$2:$B$1048576,MATCH($N1900&amp;O1900,지갑!$J$2:$J$1048576,0))) = TRUE, "", INDEX(지갑!$B$2:$B$1048576,MATCH($N1900&amp;O1900,지갑!$J$2:$J$1048576,0))),"")</f>
        <v>exchange</v>
      </c>
      <c r="Q1900" s="6" t="str">
        <f>IF(ISBLANK(N1900)=FALSE,IF(ISERROR(INDEX(지갑!$C$2:$C$1048576,MATCH($N1900&amp;O1900,지갑!$J$2:$J$1048576,0))) = TRUE, "", INDEX(지갑!$C$2:$C$1048576,MATCH($N1900&amp;O1900,지갑!$J$2:$J$1048576,0))),"")</f>
        <v>Coinone</v>
      </c>
      <c r="R1900" s="6" t="str">
        <f>IF(ISBLANK(N1900)=FALSE,IF(ISERROR(INDEX(지갑!$D$2:$D$1048576,MATCH($N1900&amp;O1900,지갑!$J$2:$J$1048576,0))) = TRUE, "", INDEX(지갑!$D$2:$D$1048576,MATCH($N1900&amp;O1900,지갑!$J$2:$J$1048576,0))),"")</f>
        <v>BBRICK</v>
      </c>
      <c r="S1900" s="6" t="s">
        <v>3668</v>
      </c>
      <c r="T1900" s="52">
        <v>44457.716666666667</v>
      </c>
      <c r="U1900" s="2" t="str">
        <f t="shared" si="132"/>
        <v>2021-09-18</v>
      </c>
    </row>
    <row r="1901" spans="1:21">
      <c r="A1901" s="5" t="s">
        <v>3</v>
      </c>
      <c r="B1901" s="5" t="s">
        <v>67</v>
      </c>
      <c r="C1901" s="5" t="s">
        <v>24</v>
      </c>
      <c r="D1901" s="2" t="str">
        <f>'(참고) Index'!$E$9</f>
        <v>Main</v>
      </c>
      <c r="E1901" s="5">
        <v>10012</v>
      </c>
      <c r="F1901" s="2" t="str">
        <f t="shared" si="133"/>
        <v>WBTC</v>
      </c>
      <c r="G1901" s="2" t="e">
        <f>IF(INDEX(지갑!$H:$H,MATCH(A1901&amp;B1901&amp;C1901&amp;D1901&amp;E1901&amp;F1901&amp;H1901,지갑!$K:$K,0))=0, "",INDEX(지갑!$H:$H,MATCH(A1901&amp;B1901&amp;C1901&amp;D1901&amp;E1901&amp;F1901&amp;H1901,지갑!$K:$K,0)))</f>
        <v>#N/A</v>
      </c>
      <c r="K1901" s="6" t="s">
        <v>414</v>
      </c>
      <c r="L1901" s="6" t="s">
        <v>11</v>
      </c>
      <c r="M1901" s="9">
        <v>0.72453000000000001</v>
      </c>
      <c r="N1901" s="6" t="s">
        <v>3145</v>
      </c>
      <c r="P1901" s="6" t="str">
        <f>IF(ISBLANK(N1901)=FALSE,IF(ISERROR(INDEX(지갑!$B$2:$B$1048576,MATCH($N1901&amp;O1901,지갑!$J$2:$J$1048576,0))) = TRUE, "", INDEX(지갑!$B$2:$B$1048576,MATCH($N1901&amp;O1901,지갑!$J$2:$J$1048576,0))),"")</f>
        <v/>
      </c>
      <c r="Q1901" s="6" t="str">
        <f>IF(ISBLANK(N1901)=FALSE,IF(ISERROR(INDEX(지갑!$C$2:$C$1048576,MATCH($N1901&amp;O1901,지갑!$J$2:$J$1048576,0))) = TRUE, "", INDEX(지갑!$C$2:$C$1048576,MATCH($N1901&amp;O1901,지갑!$J$2:$J$1048576,0))),"")</f>
        <v/>
      </c>
      <c r="R1901" s="6" t="str">
        <f>IF(ISBLANK(N1901)=FALSE,IF(ISERROR(INDEX(지갑!$D$2:$D$1048576,MATCH($N1901&amp;O1901,지갑!$J$2:$J$1048576,0))) = TRUE, "", INDEX(지갑!$D$2:$D$1048576,MATCH($N1901&amp;O1901,지갑!$J$2:$J$1048576,0))),"")</f>
        <v/>
      </c>
      <c r="S1901" s="6" t="s">
        <v>3669</v>
      </c>
      <c r="T1901" s="52">
        <v>44456.04791666667</v>
      </c>
      <c r="U1901" s="2" t="str">
        <f t="shared" si="132"/>
        <v>2021-09-17</v>
      </c>
    </row>
    <row r="1902" spans="1:21">
      <c r="A1902" s="5" t="s">
        <v>3</v>
      </c>
      <c r="B1902" s="5" t="s">
        <v>67</v>
      </c>
      <c r="C1902" s="5" t="s">
        <v>24</v>
      </c>
      <c r="D1902" s="2" t="str">
        <f>'(참고) Index'!$E$9</f>
        <v>Main</v>
      </c>
      <c r="E1902" s="5">
        <v>10012</v>
      </c>
      <c r="F1902" s="2" t="str">
        <f t="shared" si="133"/>
        <v>WBTC</v>
      </c>
      <c r="G1902" s="2" t="e">
        <f>IF(INDEX(지갑!$H:$H,MATCH(A1902&amp;B1902&amp;C1902&amp;D1902&amp;E1902&amp;F1902&amp;H1902,지갑!$K:$K,0))=0, "",INDEX(지갑!$H:$H,MATCH(A1902&amp;B1902&amp;C1902&amp;D1902&amp;E1902&amp;F1902&amp;H1902,지갑!$K:$K,0)))</f>
        <v>#N/A</v>
      </c>
      <c r="K1902" s="6" t="s">
        <v>414</v>
      </c>
      <c r="L1902" s="6" t="s">
        <v>11</v>
      </c>
      <c r="M1902" s="9">
        <v>0.72480999999999995</v>
      </c>
      <c r="N1902" s="6" t="s">
        <v>3145</v>
      </c>
      <c r="P1902" s="6" t="str">
        <f>IF(ISBLANK(N1902)=FALSE,IF(ISERROR(INDEX(지갑!$B$2:$B$1048576,MATCH($N1902&amp;O1902,지갑!$J$2:$J$1048576,0))) = TRUE, "", INDEX(지갑!$B$2:$B$1048576,MATCH($N1902&amp;O1902,지갑!$J$2:$J$1048576,0))),"")</f>
        <v/>
      </c>
      <c r="Q1902" s="6" t="str">
        <f>IF(ISBLANK(N1902)=FALSE,IF(ISERROR(INDEX(지갑!$C$2:$C$1048576,MATCH($N1902&amp;O1902,지갑!$J$2:$J$1048576,0))) = TRUE, "", INDEX(지갑!$C$2:$C$1048576,MATCH($N1902&amp;O1902,지갑!$J$2:$J$1048576,0))),"")</f>
        <v/>
      </c>
      <c r="R1902" s="6" t="str">
        <f>IF(ISBLANK(N1902)=FALSE,IF(ISERROR(INDEX(지갑!$D$2:$D$1048576,MATCH($N1902&amp;O1902,지갑!$J$2:$J$1048576,0))) = TRUE, "", INDEX(지갑!$D$2:$D$1048576,MATCH($N1902&amp;O1902,지갑!$J$2:$J$1048576,0))),"")</f>
        <v/>
      </c>
      <c r="S1902" s="6" t="s">
        <v>3670</v>
      </c>
      <c r="T1902" s="52">
        <v>44455.92083333333</v>
      </c>
      <c r="U1902" s="2" t="str">
        <f t="shared" si="132"/>
        <v>2021-09-16</v>
      </c>
    </row>
    <row r="1903" spans="1:21">
      <c r="A1903" s="5" t="s">
        <v>3</v>
      </c>
      <c r="B1903" s="5" t="s">
        <v>67</v>
      </c>
      <c r="C1903" s="5" t="s">
        <v>24</v>
      </c>
      <c r="D1903" s="2" t="str">
        <f>'(참고) Index'!$E$9</f>
        <v>Main</v>
      </c>
      <c r="E1903" s="5">
        <v>10012</v>
      </c>
      <c r="F1903" s="2" t="str">
        <f t="shared" si="133"/>
        <v>ETH</v>
      </c>
      <c r="G1903" s="2" t="str">
        <f>IF(INDEX(지갑!$H:$H,MATCH(A1903&amp;B1903&amp;C1903&amp;D1903&amp;E1903&amp;F1903&amp;H1903,지갑!$K:$K,0))=0, "",INDEX(지갑!$H:$H,MATCH(A1903&amp;B1903&amp;C1903&amp;D1903&amp;E1903&amp;F1903&amp;H1903,지갑!$K:$K,0)))</f>
        <v>0x5d6fcf22aa4e4ff8da0abe329392e7c5306d22f3</v>
      </c>
      <c r="K1903" s="6" t="s">
        <v>11</v>
      </c>
      <c r="L1903" s="6" t="s">
        <v>11</v>
      </c>
      <c r="M1903" s="9">
        <v>9.9949999999999992</v>
      </c>
      <c r="N1903" s="6" t="s">
        <v>3153</v>
      </c>
      <c r="P1903" s="6" t="str">
        <f>IF(ISBLANK(N1903)=FALSE,IF(ISERROR(INDEX(지갑!$B$2:$B$1048576,MATCH($N1903&amp;O1903,지갑!$J$2:$J$1048576,0))) = TRUE, "", INDEX(지갑!$B$2:$B$1048576,MATCH($N1903&amp;O1903,지갑!$J$2:$J$1048576,0))),"")</f>
        <v/>
      </c>
      <c r="Q1903" s="6" t="str">
        <f>IF(ISBLANK(N1903)=FALSE,IF(ISERROR(INDEX(지갑!$C$2:$C$1048576,MATCH($N1903&amp;O1903,지갑!$J$2:$J$1048576,0))) = TRUE, "", INDEX(지갑!$C$2:$C$1048576,MATCH($N1903&amp;O1903,지갑!$J$2:$J$1048576,0))),"")</f>
        <v/>
      </c>
      <c r="R1903" s="6" t="str">
        <f>IF(ISBLANK(N1903)=FALSE,IF(ISERROR(INDEX(지갑!$D$2:$D$1048576,MATCH($N1903&amp;O1903,지갑!$J$2:$J$1048576,0))) = TRUE, "", INDEX(지갑!$D$2:$D$1048576,MATCH($N1903&amp;O1903,지갑!$J$2:$J$1048576,0))),"")</f>
        <v/>
      </c>
      <c r="S1903" s="6" t="s">
        <v>3671</v>
      </c>
      <c r="T1903" s="52">
        <v>44455.706250000003</v>
      </c>
      <c r="U1903" s="2" t="str">
        <f t="shared" si="132"/>
        <v>2021-09-16</v>
      </c>
    </row>
    <row r="1904" spans="1:21">
      <c r="A1904" s="5" t="s">
        <v>3</v>
      </c>
      <c r="B1904" s="5" t="s">
        <v>67</v>
      </c>
      <c r="C1904" s="5" t="s">
        <v>24</v>
      </c>
      <c r="D1904" s="2" t="str">
        <f>'(참고) Index'!$E$9</f>
        <v>Main</v>
      </c>
      <c r="E1904" s="5">
        <v>10012</v>
      </c>
      <c r="F1904" s="2" t="str">
        <f t="shared" si="133"/>
        <v>WBTC</v>
      </c>
      <c r="G1904" s="2" t="e">
        <f>IF(INDEX(지갑!$H:$H,MATCH(A1904&amp;B1904&amp;C1904&amp;D1904&amp;E1904&amp;F1904&amp;H1904,지갑!$K:$K,0))=0, "",INDEX(지갑!$H:$H,MATCH(A1904&amp;B1904&amp;C1904&amp;D1904&amp;E1904&amp;F1904&amp;H1904,지갑!$K:$K,0)))</f>
        <v>#N/A</v>
      </c>
      <c r="K1904" s="6" t="s">
        <v>414</v>
      </c>
      <c r="L1904" s="6" t="s">
        <v>11</v>
      </c>
      <c r="M1904" s="9">
        <v>0.72369000000000006</v>
      </c>
      <c r="N1904" s="6" t="s">
        <v>3145</v>
      </c>
      <c r="P1904" s="6" t="str">
        <f>IF(ISBLANK(N1904)=FALSE,IF(ISERROR(INDEX(지갑!$B$2:$B$1048576,MATCH($N1904&amp;O1904,지갑!$J$2:$J$1048576,0))) = TRUE, "", INDEX(지갑!$B$2:$B$1048576,MATCH($N1904&amp;O1904,지갑!$J$2:$J$1048576,0))),"")</f>
        <v/>
      </c>
      <c r="Q1904" s="6" t="str">
        <f>IF(ISBLANK(N1904)=FALSE,IF(ISERROR(INDEX(지갑!$C$2:$C$1048576,MATCH($N1904&amp;O1904,지갑!$J$2:$J$1048576,0))) = TRUE, "", INDEX(지갑!$C$2:$C$1048576,MATCH($N1904&amp;O1904,지갑!$J$2:$J$1048576,0))),"")</f>
        <v/>
      </c>
      <c r="R1904" s="6" t="str">
        <f>IF(ISBLANK(N1904)=FALSE,IF(ISERROR(INDEX(지갑!$D$2:$D$1048576,MATCH($N1904&amp;O1904,지갑!$J$2:$J$1048576,0))) = TRUE, "", INDEX(지갑!$D$2:$D$1048576,MATCH($N1904&amp;O1904,지갑!$J$2:$J$1048576,0))),"")</f>
        <v/>
      </c>
      <c r="S1904" s="6" t="s">
        <v>3672</v>
      </c>
      <c r="T1904" s="52">
        <v>44448.954861111109</v>
      </c>
      <c r="U1904" s="2" t="str">
        <f t="shared" si="132"/>
        <v>2021-09-09</v>
      </c>
    </row>
    <row r="1905" spans="1:21">
      <c r="A1905" s="5" t="s">
        <v>3</v>
      </c>
      <c r="B1905" s="5" t="s">
        <v>67</v>
      </c>
      <c r="C1905" s="5" t="s">
        <v>24</v>
      </c>
      <c r="D1905" s="2" t="str">
        <f>'(참고) Index'!$E$9</f>
        <v>Main</v>
      </c>
      <c r="E1905" s="5">
        <v>10012</v>
      </c>
      <c r="F1905" s="2" t="str">
        <f t="shared" si="133"/>
        <v>WBTC</v>
      </c>
      <c r="G1905" s="2" t="e">
        <f>IF(INDEX(지갑!$H:$H,MATCH(A1905&amp;B1905&amp;C1905&amp;D1905&amp;E1905&amp;F1905&amp;H1905,지갑!$K:$K,0))=0, "",INDEX(지갑!$H:$H,MATCH(A1905&amp;B1905&amp;C1905&amp;D1905&amp;E1905&amp;F1905&amp;H1905,지갑!$K:$K,0)))</f>
        <v>#N/A</v>
      </c>
      <c r="K1905" s="6" t="s">
        <v>414</v>
      </c>
      <c r="L1905" s="6" t="s">
        <v>11</v>
      </c>
      <c r="M1905" s="9">
        <v>0.72372000000000003</v>
      </c>
      <c r="N1905" s="6" t="s">
        <v>3145</v>
      </c>
      <c r="P1905" s="6" t="str">
        <f>IF(ISBLANK(N1905)=FALSE,IF(ISERROR(INDEX(지갑!$B$2:$B$1048576,MATCH($N1905&amp;O1905,지갑!$J$2:$J$1048576,0))) = TRUE, "", INDEX(지갑!$B$2:$B$1048576,MATCH($N1905&amp;O1905,지갑!$J$2:$J$1048576,0))),"")</f>
        <v/>
      </c>
      <c r="Q1905" s="6" t="str">
        <f>IF(ISBLANK(N1905)=FALSE,IF(ISERROR(INDEX(지갑!$C$2:$C$1048576,MATCH($N1905&amp;O1905,지갑!$J$2:$J$1048576,0))) = TRUE, "", INDEX(지갑!$C$2:$C$1048576,MATCH($N1905&amp;O1905,지갑!$J$2:$J$1048576,0))),"")</f>
        <v/>
      </c>
      <c r="R1905" s="6" t="str">
        <f>IF(ISBLANK(N1905)=FALSE,IF(ISERROR(INDEX(지갑!$D$2:$D$1048576,MATCH($N1905&amp;O1905,지갑!$J$2:$J$1048576,0))) = TRUE, "", INDEX(지갑!$D$2:$D$1048576,MATCH($N1905&amp;O1905,지갑!$J$2:$J$1048576,0))),"")</f>
        <v/>
      </c>
      <c r="S1905" s="6" t="s">
        <v>3673</v>
      </c>
      <c r="T1905" s="52">
        <v>44448.560416666667</v>
      </c>
      <c r="U1905" s="2" t="str">
        <f t="shared" si="132"/>
        <v>2021-09-09</v>
      </c>
    </row>
    <row r="1906" spans="1:21">
      <c r="A1906" s="5" t="s">
        <v>3</v>
      </c>
      <c r="B1906" s="5" t="s">
        <v>67</v>
      </c>
      <c r="C1906" s="5" t="s">
        <v>24</v>
      </c>
      <c r="D1906" s="2" t="str">
        <f>'(참고) Index'!$E$9</f>
        <v>Main</v>
      </c>
      <c r="E1906" s="5">
        <v>10012</v>
      </c>
      <c r="F1906" s="2" t="str">
        <f t="shared" si="133"/>
        <v>XRP</v>
      </c>
      <c r="G1906" s="2" t="str">
        <f>IF(INDEX(지갑!$H:$H,MATCH(A1906&amp;B1906&amp;C1906&amp;D1906&amp;E1906&amp;F1906&amp;H1906,지갑!$K:$K,0))=0, "",INDEX(지갑!$H:$H,MATCH(A1906&amp;B1906&amp;C1906&amp;D1906&amp;E1906&amp;F1906&amp;H1906,지갑!$K:$K,0)))</f>
        <v>rEb8TK3gBgk5auZkwc6sHnwrGVJH8DuaLh</v>
      </c>
      <c r="H1906" s="5">
        <v>105711647</v>
      </c>
      <c r="K1906" s="6" t="s">
        <v>10</v>
      </c>
      <c r="L1906" s="6" t="s">
        <v>10</v>
      </c>
      <c r="M1906" s="9">
        <v>41299.75</v>
      </c>
      <c r="N1906" s="6" t="s">
        <v>1821</v>
      </c>
      <c r="O1906" s="6">
        <v>1026565764</v>
      </c>
      <c r="P1906" s="6" t="str">
        <f>IF(ISBLANK(N1906)=FALSE,IF(ISERROR(INDEX(지갑!$B$2:$B$1048576,MATCH($N1906&amp;O1906,지갑!$J$2:$J$1048576,0))) = TRUE, "", INDEX(지갑!$B$2:$B$1048576,MATCH($N1906&amp;O1906,지갑!$J$2:$J$1048576,0))),"")</f>
        <v>exchange</v>
      </c>
      <c r="Q1906" s="6" t="str">
        <f>IF(ISBLANK(N1906)=FALSE,IF(ISERROR(INDEX(지갑!$C$2:$C$1048576,MATCH($N1906&amp;O1906,지갑!$J$2:$J$1048576,0))) = TRUE, "", INDEX(지갑!$C$2:$C$1048576,MATCH($N1906&amp;O1906,지갑!$J$2:$J$1048576,0))),"")</f>
        <v>Coinone</v>
      </c>
      <c r="R1906" s="6" t="str">
        <f>IF(ISBLANK(N1906)=FALSE,IF(ISERROR(INDEX(지갑!$D$2:$D$1048576,MATCH($N1906&amp;O1906,지갑!$J$2:$J$1048576,0))) = TRUE, "", INDEX(지갑!$D$2:$D$1048576,MATCH($N1906&amp;O1906,지갑!$J$2:$J$1048576,0))),"")</f>
        <v>미확인</v>
      </c>
      <c r="S1906" s="6" t="s">
        <v>3674</v>
      </c>
      <c r="T1906" s="52">
        <v>44447.793055555558</v>
      </c>
      <c r="U1906" s="2" t="str">
        <f t="shared" si="132"/>
        <v>2021-09-08</v>
      </c>
    </row>
    <row r="1907" spans="1:21">
      <c r="A1907" s="5" t="s">
        <v>3</v>
      </c>
      <c r="B1907" s="5" t="s">
        <v>67</v>
      </c>
      <c r="C1907" s="5" t="s">
        <v>24</v>
      </c>
      <c r="D1907" s="2" t="str">
        <f>'(참고) Index'!$E$9</f>
        <v>Main</v>
      </c>
      <c r="E1907" s="5">
        <v>10012</v>
      </c>
      <c r="F1907" s="2" t="str">
        <f t="shared" si="133"/>
        <v>XRP</v>
      </c>
      <c r="G1907" s="2" t="str">
        <f>IF(INDEX(지갑!$H:$H,MATCH(A1907&amp;B1907&amp;C1907&amp;D1907&amp;E1907&amp;F1907&amp;H1907,지갑!$K:$K,0))=0, "",INDEX(지갑!$H:$H,MATCH(A1907&amp;B1907&amp;C1907&amp;D1907&amp;E1907&amp;F1907&amp;H1907,지갑!$K:$K,0)))</f>
        <v>rEb8TK3gBgk5auZkwc6sHnwrGVJH8DuaLh</v>
      </c>
      <c r="H1907" s="5">
        <v>105711647</v>
      </c>
      <c r="K1907" s="6" t="s">
        <v>10</v>
      </c>
      <c r="L1907" s="6" t="s">
        <v>10</v>
      </c>
      <c r="M1907" s="9">
        <v>28514.75</v>
      </c>
      <c r="N1907" s="6" t="s">
        <v>1821</v>
      </c>
      <c r="O1907" s="6">
        <v>1026565764</v>
      </c>
      <c r="P1907" s="6" t="str">
        <f>IF(ISBLANK(N1907)=FALSE,IF(ISERROR(INDEX(지갑!$B$2:$B$1048576,MATCH($N1907&amp;O1907,지갑!$J$2:$J$1048576,0))) = TRUE, "", INDEX(지갑!$B$2:$B$1048576,MATCH($N1907&amp;O1907,지갑!$J$2:$J$1048576,0))),"")</f>
        <v>exchange</v>
      </c>
      <c r="Q1907" s="6" t="str">
        <f>IF(ISBLANK(N1907)=FALSE,IF(ISERROR(INDEX(지갑!$C$2:$C$1048576,MATCH($N1907&amp;O1907,지갑!$J$2:$J$1048576,0))) = TRUE, "", INDEX(지갑!$C$2:$C$1048576,MATCH($N1907&amp;O1907,지갑!$J$2:$J$1048576,0))),"")</f>
        <v>Coinone</v>
      </c>
      <c r="R1907" s="6" t="str">
        <f>IF(ISBLANK(N1907)=FALSE,IF(ISERROR(INDEX(지갑!$D$2:$D$1048576,MATCH($N1907&amp;O1907,지갑!$J$2:$J$1048576,0))) = TRUE, "", INDEX(지갑!$D$2:$D$1048576,MATCH($N1907&amp;O1907,지갑!$J$2:$J$1048576,0))),"")</f>
        <v>미확인</v>
      </c>
      <c r="S1907" s="6" t="s">
        <v>3675</v>
      </c>
      <c r="T1907" s="52">
        <v>44447.406944444447</v>
      </c>
      <c r="U1907" s="2" t="str">
        <f t="shared" si="132"/>
        <v>2021-09-08</v>
      </c>
    </row>
    <row r="1908" spans="1:21">
      <c r="A1908" s="5" t="s">
        <v>3</v>
      </c>
      <c r="B1908" s="5" t="s">
        <v>67</v>
      </c>
      <c r="C1908" s="5" t="s">
        <v>24</v>
      </c>
      <c r="D1908" s="2" t="str">
        <f>'(참고) Index'!$E$9</f>
        <v>Main</v>
      </c>
      <c r="E1908" s="5">
        <v>10012</v>
      </c>
      <c r="F1908" s="2" t="str">
        <f t="shared" si="133"/>
        <v>XRP</v>
      </c>
      <c r="G1908" s="2" t="str">
        <f>IF(INDEX(지갑!$H:$H,MATCH(A1908&amp;B1908&amp;C1908&amp;D1908&amp;E1908&amp;F1908&amp;H1908,지갑!$K:$K,0))=0, "",INDEX(지갑!$H:$H,MATCH(A1908&amp;B1908&amp;C1908&amp;D1908&amp;E1908&amp;F1908&amp;H1908,지갑!$K:$K,0)))</f>
        <v>rEb8TK3gBgk5auZkwc6sHnwrGVJH8DuaLh</v>
      </c>
      <c r="H1908" s="5">
        <v>105711647</v>
      </c>
      <c r="K1908" s="6" t="s">
        <v>10</v>
      </c>
      <c r="L1908" s="6" t="s">
        <v>10</v>
      </c>
      <c r="M1908" s="9">
        <v>22097.75</v>
      </c>
      <c r="N1908" s="6" t="s">
        <v>1821</v>
      </c>
      <c r="O1908" s="6">
        <v>1026565764</v>
      </c>
      <c r="P1908" s="6" t="str">
        <f>IF(ISBLANK(N1908)=FALSE,IF(ISERROR(INDEX(지갑!$B$2:$B$1048576,MATCH($N1908&amp;O1908,지갑!$J$2:$J$1048576,0))) = TRUE, "", INDEX(지갑!$B$2:$B$1048576,MATCH($N1908&amp;O1908,지갑!$J$2:$J$1048576,0))),"")</f>
        <v>exchange</v>
      </c>
      <c r="Q1908" s="6" t="str">
        <f>IF(ISBLANK(N1908)=FALSE,IF(ISERROR(INDEX(지갑!$C$2:$C$1048576,MATCH($N1908&amp;O1908,지갑!$J$2:$J$1048576,0))) = TRUE, "", INDEX(지갑!$C$2:$C$1048576,MATCH($N1908&amp;O1908,지갑!$J$2:$J$1048576,0))),"")</f>
        <v>Coinone</v>
      </c>
      <c r="R1908" s="6" t="str">
        <f>IF(ISBLANK(N1908)=FALSE,IF(ISERROR(INDEX(지갑!$D$2:$D$1048576,MATCH($N1908&amp;O1908,지갑!$J$2:$J$1048576,0))) = TRUE, "", INDEX(지갑!$D$2:$D$1048576,MATCH($N1908&amp;O1908,지갑!$J$2:$J$1048576,0))),"")</f>
        <v>미확인</v>
      </c>
      <c r="S1908" s="6" t="s">
        <v>3676</v>
      </c>
      <c r="T1908" s="52">
        <v>44447.386111111111</v>
      </c>
      <c r="U1908" s="2" t="str">
        <f t="shared" si="132"/>
        <v>2021-09-08</v>
      </c>
    </row>
    <row r="1909" spans="1:21">
      <c r="A1909" s="5" t="s">
        <v>3</v>
      </c>
      <c r="B1909" s="5" t="s">
        <v>67</v>
      </c>
      <c r="C1909" s="5" t="s">
        <v>24</v>
      </c>
      <c r="D1909" s="2" t="str">
        <f>'(참고) Index'!$E$9</f>
        <v>Main</v>
      </c>
      <c r="E1909" s="5">
        <v>10012</v>
      </c>
      <c r="F1909" s="2" t="str">
        <f t="shared" si="133"/>
        <v>XRP</v>
      </c>
      <c r="G1909" s="2" t="str">
        <f>IF(INDEX(지갑!$H:$H,MATCH(A1909&amp;B1909&amp;C1909&amp;D1909&amp;E1909&amp;F1909&amp;H1909,지갑!$K:$K,0))=0, "",INDEX(지갑!$H:$H,MATCH(A1909&amp;B1909&amp;C1909&amp;D1909&amp;E1909&amp;F1909&amp;H1909,지갑!$K:$K,0)))</f>
        <v>rEb8TK3gBgk5auZkwc6sHnwrGVJH8DuaLh</v>
      </c>
      <c r="H1909" s="5">
        <v>105711647</v>
      </c>
      <c r="K1909" s="6" t="s">
        <v>10</v>
      </c>
      <c r="L1909" s="6" t="s">
        <v>10</v>
      </c>
      <c r="M1909" s="9">
        <v>26826.75</v>
      </c>
      <c r="N1909" s="6" t="s">
        <v>1821</v>
      </c>
      <c r="O1909" s="6">
        <v>1026565764</v>
      </c>
      <c r="P1909" s="6" t="str">
        <f>IF(ISBLANK(N1909)=FALSE,IF(ISERROR(INDEX(지갑!$B$2:$B$1048576,MATCH($N1909&amp;O1909,지갑!$J$2:$J$1048576,0))) = TRUE, "", INDEX(지갑!$B$2:$B$1048576,MATCH($N1909&amp;O1909,지갑!$J$2:$J$1048576,0))),"")</f>
        <v>exchange</v>
      </c>
      <c r="Q1909" s="6" t="str">
        <f>IF(ISBLANK(N1909)=FALSE,IF(ISERROR(INDEX(지갑!$C$2:$C$1048576,MATCH($N1909&amp;O1909,지갑!$J$2:$J$1048576,0))) = TRUE, "", INDEX(지갑!$C$2:$C$1048576,MATCH($N1909&amp;O1909,지갑!$J$2:$J$1048576,0))),"")</f>
        <v>Coinone</v>
      </c>
      <c r="R1909" s="6" t="str">
        <f>IF(ISBLANK(N1909)=FALSE,IF(ISERROR(INDEX(지갑!$D$2:$D$1048576,MATCH($N1909&amp;O1909,지갑!$J$2:$J$1048576,0))) = TRUE, "", INDEX(지갑!$D$2:$D$1048576,MATCH($N1909&amp;O1909,지갑!$J$2:$J$1048576,0))),"")</f>
        <v>미확인</v>
      </c>
      <c r="S1909" s="6" t="s">
        <v>3677</v>
      </c>
      <c r="T1909" s="52">
        <v>44447.28402777778</v>
      </c>
      <c r="U1909" s="2" t="str">
        <f t="shared" si="132"/>
        <v>2021-09-08</v>
      </c>
    </row>
    <row r="1910" spans="1:21">
      <c r="A1910" s="5" t="s">
        <v>3</v>
      </c>
      <c r="B1910" s="5" t="s">
        <v>67</v>
      </c>
      <c r="C1910" s="5" t="s">
        <v>24</v>
      </c>
      <c r="D1910" s="2" t="str">
        <f>'(참고) Index'!$E$9</f>
        <v>Main</v>
      </c>
      <c r="E1910" s="5">
        <v>10012</v>
      </c>
      <c r="F1910" s="2" t="str">
        <f t="shared" si="133"/>
        <v>DAI</v>
      </c>
      <c r="G1910" s="2" t="e">
        <f>IF(INDEX(지갑!$H:$H,MATCH(A1910&amp;B1910&amp;C1910&amp;D1910&amp;E1910&amp;F1910&amp;H1910,지갑!$K:$K,0))=0, "",INDEX(지갑!$H:$H,MATCH(A1910&amp;B1910&amp;C1910&amp;D1910&amp;E1910&amp;F1910&amp;H1910,지갑!$K:$K,0)))</f>
        <v>#N/A</v>
      </c>
      <c r="K1910" s="6" t="s">
        <v>379</v>
      </c>
      <c r="L1910" s="6" t="s">
        <v>11</v>
      </c>
      <c r="M1910" s="9">
        <v>47096.960400000004</v>
      </c>
      <c r="N1910" s="6" t="s">
        <v>3145</v>
      </c>
      <c r="P1910" s="6" t="str">
        <f>IF(ISBLANK(N1910)=FALSE,IF(ISERROR(INDEX(지갑!$B$2:$B$1048576,MATCH($N1910&amp;O1910,지갑!$J$2:$J$1048576,0))) = TRUE, "", INDEX(지갑!$B$2:$B$1048576,MATCH($N1910&amp;O1910,지갑!$J$2:$J$1048576,0))),"")</f>
        <v/>
      </c>
      <c r="Q1910" s="6" t="str">
        <f>IF(ISBLANK(N1910)=FALSE,IF(ISERROR(INDEX(지갑!$C$2:$C$1048576,MATCH($N1910&amp;O1910,지갑!$J$2:$J$1048576,0))) = TRUE, "", INDEX(지갑!$C$2:$C$1048576,MATCH($N1910&amp;O1910,지갑!$J$2:$J$1048576,0))),"")</f>
        <v/>
      </c>
      <c r="R1910" s="6" t="str">
        <f>IF(ISBLANK(N1910)=FALSE,IF(ISERROR(INDEX(지갑!$D$2:$D$1048576,MATCH($N1910&amp;O1910,지갑!$J$2:$J$1048576,0))) = TRUE, "", INDEX(지갑!$D$2:$D$1048576,MATCH($N1910&amp;O1910,지갑!$J$2:$J$1048576,0))),"")</f>
        <v/>
      </c>
      <c r="S1910" s="6" t="s">
        <v>3678</v>
      </c>
      <c r="T1910" s="52">
        <v>44445.991666666669</v>
      </c>
      <c r="U1910" s="2" t="str">
        <f t="shared" si="132"/>
        <v>2021-09-06</v>
      </c>
    </row>
    <row r="1911" spans="1:21">
      <c r="A1911" s="5" t="s">
        <v>3</v>
      </c>
      <c r="B1911" s="5" t="s">
        <v>67</v>
      </c>
      <c r="C1911" s="5" t="s">
        <v>24</v>
      </c>
      <c r="D1911" s="2" t="str">
        <f>'(참고) Index'!$E$9</f>
        <v>Main</v>
      </c>
      <c r="E1911" s="5">
        <v>10012</v>
      </c>
      <c r="F1911" s="2" t="str">
        <f t="shared" si="133"/>
        <v>DAI</v>
      </c>
      <c r="G1911" s="2" t="e">
        <f>IF(INDEX(지갑!$H:$H,MATCH(A1911&amp;B1911&amp;C1911&amp;D1911&amp;E1911&amp;F1911&amp;H1911,지갑!$K:$K,0))=0, "",INDEX(지갑!$H:$H,MATCH(A1911&amp;B1911&amp;C1911&amp;D1911&amp;E1911&amp;F1911&amp;H1911,지갑!$K:$K,0)))</f>
        <v>#N/A</v>
      </c>
      <c r="K1911" s="6" t="s">
        <v>379</v>
      </c>
      <c r="L1911" s="6" t="s">
        <v>11</v>
      </c>
      <c r="M1911" s="9">
        <v>51624.040500000003</v>
      </c>
      <c r="N1911" s="6" t="s">
        <v>3145</v>
      </c>
      <c r="P1911" s="6" t="str">
        <f>IF(ISBLANK(N1911)=FALSE,IF(ISERROR(INDEX(지갑!$B$2:$B$1048576,MATCH($N1911&amp;O1911,지갑!$J$2:$J$1048576,0))) = TRUE, "", INDEX(지갑!$B$2:$B$1048576,MATCH($N1911&amp;O1911,지갑!$J$2:$J$1048576,0))),"")</f>
        <v/>
      </c>
      <c r="Q1911" s="6" t="str">
        <f>IF(ISBLANK(N1911)=FALSE,IF(ISERROR(INDEX(지갑!$C$2:$C$1048576,MATCH($N1911&amp;O1911,지갑!$J$2:$J$1048576,0))) = TRUE, "", INDEX(지갑!$C$2:$C$1048576,MATCH($N1911&amp;O1911,지갑!$J$2:$J$1048576,0))),"")</f>
        <v/>
      </c>
      <c r="R1911" s="6" t="str">
        <f>IF(ISBLANK(N1911)=FALSE,IF(ISERROR(INDEX(지갑!$D$2:$D$1048576,MATCH($N1911&amp;O1911,지갑!$J$2:$J$1048576,0))) = TRUE, "", INDEX(지갑!$D$2:$D$1048576,MATCH($N1911&amp;O1911,지갑!$J$2:$J$1048576,0))),"")</f>
        <v/>
      </c>
      <c r="S1911" s="6" t="s">
        <v>3679</v>
      </c>
      <c r="T1911" s="52">
        <v>44445.279861111114</v>
      </c>
      <c r="U1911" s="2" t="str">
        <f t="shared" si="132"/>
        <v>2021-09-06</v>
      </c>
    </row>
    <row r="1912" spans="1:21">
      <c r="A1912" s="5" t="s">
        <v>3</v>
      </c>
      <c r="B1912" s="5" t="s">
        <v>67</v>
      </c>
      <c r="C1912" s="5" t="s">
        <v>24</v>
      </c>
      <c r="D1912" s="2" t="str">
        <f>'(참고) Index'!$E$9</f>
        <v>Main</v>
      </c>
      <c r="E1912" s="5">
        <v>10012</v>
      </c>
      <c r="F1912" s="2" t="str">
        <f t="shared" si="133"/>
        <v>WBTC</v>
      </c>
      <c r="G1912" s="2" t="e">
        <f>IF(INDEX(지갑!$H:$H,MATCH(A1912&amp;B1912&amp;C1912&amp;D1912&amp;E1912&amp;F1912&amp;H1912,지갑!$K:$K,0))=0, "",INDEX(지갑!$H:$H,MATCH(A1912&amp;B1912&amp;C1912&amp;D1912&amp;E1912&amp;F1912&amp;H1912,지갑!$K:$K,0)))</f>
        <v>#N/A</v>
      </c>
      <c r="K1912" s="6" t="s">
        <v>414</v>
      </c>
      <c r="L1912" s="6" t="s">
        <v>11</v>
      </c>
      <c r="M1912" s="9">
        <v>0.66705999999999999</v>
      </c>
      <c r="N1912" s="6" t="s">
        <v>3145</v>
      </c>
      <c r="P1912" s="6" t="str">
        <f>IF(ISBLANK(N1912)=FALSE,IF(ISERROR(INDEX(지갑!$B$2:$B$1048576,MATCH($N1912&amp;O1912,지갑!$J$2:$J$1048576,0))) = TRUE, "", INDEX(지갑!$B$2:$B$1048576,MATCH($N1912&amp;O1912,지갑!$J$2:$J$1048576,0))),"")</f>
        <v/>
      </c>
      <c r="Q1912" s="6" t="str">
        <f>IF(ISBLANK(N1912)=FALSE,IF(ISERROR(INDEX(지갑!$C$2:$C$1048576,MATCH($N1912&amp;O1912,지갑!$J$2:$J$1048576,0))) = TRUE, "", INDEX(지갑!$C$2:$C$1048576,MATCH($N1912&amp;O1912,지갑!$J$2:$J$1048576,0))),"")</f>
        <v/>
      </c>
      <c r="R1912" s="6" t="str">
        <f>IF(ISBLANK(N1912)=FALSE,IF(ISERROR(INDEX(지갑!$D$2:$D$1048576,MATCH($N1912&amp;O1912,지갑!$J$2:$J$1048576,0))) = TRUE, "", INDEX(지갑!$D$2:$D$1048576,MATCH($N1912&amp;O1912,지갑!$J$2:$J$1048576,0))),"")</f>
        <v/>
      </c>
      <c r="S1912" s="6" t="s">
        <v>3680</v>
      </c>
      <c r="T1912" s="52">
        <v>44443.974999999999</v>
      </c>
      <c r="U1912" s="2" t="str">
        <f t="shared" si="132"/>
        <v>2021-09-04</v>
      </c>
    </row>
    <row r="1913" spans="1:21">
      <c r="A1913" s="5" t="s">
        <v>3</v>
      </c>
      <c r="B1913" s="5" t="s">
        <v>67</v>
      </c>
      <c r="C1913" s="5" t="s">
        <v>24</v>
      </c>
      <c r="D1913" s="2" t="str">
        <f>'(참고) Index'!$E$9</f>
        <v>Main</v>
      </c>
      <c r="E1913" s="5">
        <v>10012</v>
      </c>
      <c r="F1913" s="2" t="str">
        <f t="shared" si="133"/>
        <v>WBTC</v>
      </c>
      <c r="G1913" s="2" t="e">
        <f>IF(INDEX(지갑!$H:$H,MATCH(A1913&amp;B1913&amp;C1913&amp;D1913&amp;E1913&amp;F1913&amp;H1913,지갑!$K:$K,0))=0, "",INDEX(지갑!$H:$H,MATCH(A1913&amp;B1913&amp;C1913&amp;D1913&amp;E1913&amp;F1913&amp;H1913,지갑!$K:$K,0)))</f>
        <v>#N/A</v>
      </c>
      <c r="K1913" s="6" t="s">
        <v>414</v>
      </c>
      <c r="L1913" s="6" t="s">
        <v>11</v>
      </c>
      <c r="M1913" s="9">
        <v>0.66752</v>
      </c>
      <c r="N1913" s="6" t="s">
        <v>3145</v>
      </c>
      <c r="P1913" s="6" t="str">
        <f>IF(ISBLANK(N1913)=FALSE,IF(ISERROR(INDEX(지갑!$B$2:$B$1048576,MATCH($N1913&amp;O1913,지갑!$J$2:$J$1048576,0))) = TRUE, "", INDEX(지갑!$B$2:$B$1048576,MATCH($N1913&amp;O1913,지갑!$J$2:$J$1048576,0))),"")</f>
        <v/>
      </c>
      <c r="Q1913" s="6" t="str">
        <f>IF(ISBLANK(N1913)=FALSE,IF(ISERROR(INDEX(지갑!$C$2:$C$1048576,MATCH($N1913&amp;O1913,지갑!$J$2:$J$1048576,0))) = TRUE, "", INDEX(지갑!$C$2:$C$1048576,MATCH($N1913&amp;O1913,지갑!$J$2:$J$1048576,0))),"")</f>
        <v/>
      </c>
      <c r="R1913" s="6" t="str">
        <f>IF(ISBLANK(N1913)=FALSE,IF(ISERROR(INDEX(지갑!$D$2:$D$1048576,MATCH($N1913&amp;O1913,지갑!$J$2:$J$1048576,0))) = TRUE, "", INDEX(지갑!$D$2:$D$1048576,MATCH($N1913&amp;O1913,지갑!$J$2:$J$1048576,0))),"")</f>
        <v/>
      </c>
      <c r="S1913" s="6" t="s">
        <v>3681</v>
      </c>
      <c r="T1913" s="52">
        <v>44443.963888888888</v>
      </c>
      <c r="U1913" s="2" t="str">
        <f t="shared" si="132"/>
        <v>2021-09-04</v>
      </c>
    </row>
    <row r="1914" spans="1:21">
      <c r="A1914" s="5" t="s">
        <v>3</v>
      </c>
      <c r="B1914" s="5" t="s">
        <v>67</v>
      </c>
      <c r="C1914" s="5" t="s">
        <v>24</v>
      </c>
      <c r="D1914" s="2" t="str">
        <f>'(참고) Index'!$E$9</f>
        <v>Main</v>
      </c>
      <c r="E1914" s="5">
        <v>10012</v>
      </c>
      <c r="F1914" s="2" t="str">
        <f t="shared" si="133"/>
        <v>WBTC</v>
      </c>
      <c r="G1914" s="2" t="e">
        <f>IF(INDEX(지갑!$H:$H,MATCH(A1914&amp;B1914&amp;C1914&amp;D1914&amp;E1914&amp;F1914&amp;H1914,지갑!$K:$K,0))=0, "",INDEX(지갑!$H:$H,MATCH(A1914&amp;B1914&amp;C1914&amp;D1914&amp;E1914&amp;F1914&amp;H1914,지갑!$K:$K,0)))</f>
        <v>#N/A</v>
      </c>
      <c r="K1914" s="6" t="s">
        <v>414</v>
      </c>
      <c r="L1914" s="6" t="s">
        <v>11</v>
      </c>
      <c r="M1914" s="9">
        <v>0.66630999999999996</v>
      </c>
      <c r="N1914" s="6" t="s">
        <v>3145</v>
      </c>
      <c r="P1914" s="6" t="str">
        <f>IF(ISBLANK(N1914)=FALSE,IF(ISERROR(INDEX(지갑!$B$2:$B$1048576,MATCH($N1914&amp;O1914,지갑!$J$2:$J$1048576,0))) = TRUE, "", INDEX(지갑!$B$2:$B$1048576,MATCH($N1914&amp;O1914,지갑!$J$2:$J$1048576,0))),"")</f>
        <v/>
      </c>
      <c r="Q1914" s="6" t="str">
        <f>IF(ISBLANK(N1914)=FALSE,IF(ISERROR(INDEX(지갑!$C$2:$C$1048576,MATCH($N1914&amp;O1914,지갑!$J$2:$J$1048576,0))) = TRUE, "", INDEX(지갑!$C$2:$C$1048576,MATCH($N1914&amp;O1914,지갑!$J$2:$J$1048576,0))),"")</f>
        <v/>
      </c>
      <c r="R1914" s="6" t="str">
        <f>IF(ISBLANK(N1914)=FALSE,IF(ISERROR(INDEX(지갑!$D$2:$D$1048576,MATCH($N1914&amp;O1914,지갑!$J$2:$J$1048576,0))) = TRUE, "", INDEX(지갑!$D$2:$D$1048576,MATCH($N1914&amp;O1914,지갑!$J$2:$J$1048576,0))),"")</f>
        <v/>
      </c>
      <c r="S1914" s="6" t="s">
        <v>3682</v>
      </c>
      <c r="T1914" s="52">
        <v>44443.947222222225</v>
      </c>
      <c r="U1914" s="2" t="str">
        <f t="shared" si="132"/>
        <v>2021-09-04</v>
      </c>
    </row>
    <row r="1915" spans="1:21">
      <c r="A1915" s="5" t="s">
        <v>3</v>
      </c>
      <c r="B1915" s="5" t="s">
        <v>67</v>
      </c>
      <c r="C1915" s="5" t="s">
        <v>24</v>
      </c>
      <c r="D1915" s="2" t="str">
        <f>'(참고) Index'!$E$9</f>
        <v>Main</v>
      </c>
      <c r="E1915" s="5">
        <v>10012</v>
      </c>
      <c r="F1915" s="2" t="str">
        <f t="shared" si="133"/>
        <v>WBTC</v>
      </c>
      <c r="G1915" s="2" t="e">
        <f>IF(INDEX(지갑!$H:$H,MATCH(A1915&amp;B1915&amp;C1915&amp;D1915&amp;E1915&amp;F1915&amp;H1915,지갑!$K:$K,0))=0, "",INDEX(지갑!$H:$H,MATCH(A1915&amp;B1915&amp;C1915&amp;D1915&amp;E1915&amp;F1915&amp;H1915,지갑!$K:$K,0)))</f>
        <v>#N/A</v>
      </c>
      <c r="K1915" s="6" t="s">
        <v>414</v>
      </c>
      <c r="L1915" s="6" t="s">
        <v>11</v>
      </c>
      <c r="M1915" s="9">
        <v>0.6663</v>
      </c>
      <c r="N1915" s="6" t="s">
        <v>3145</v>
      </c>
      <c r="P1915" s="6" t="str">
        <f>IF(ISBLANK(N1915)=FALSE,IF(ISERROR(INDEX(지갑!$B$2:$B$1048576,MATCH($N1915&amp;O1915,지갑!$J$2:$J$1048576,0))) = TRUE, "", INDEX(지갑!$B$2:$B$1048576,MATCH($N1915&amp;O1915,지갑!$J$2:$J$1048576,0))),"")</f>
        <v/>
      </c>
      <c r="Q1915" s="6" t="str">
        <f>IF(ISBLANK(N1915)=FALSE,IF(ISERROR(INDEX(지갑!$C$2:$C$1048576,MATCH($N1915&amp;O1915,지갑!$J$2:$J$1048576,0))) = TRUE, "", INDEX(지갑!$C$2:$C$1048576,MATCH($N1915&amp;O1915,지갑!$J$2:$J$1048576,0))),"")</f>
        <v/>
      </c>
      <c r="R1915" s="6" t="str">
        <f>IF(ISBLANK(N1915)=FALSE,IF(ISERROR(INDEX(지갑!$D$2:$D$1048576,MATCH($N1915&amp;O1915,지갑!$J$2:$J$1048576,0))) = TRUE, "", INDEX(지갑!$D$2:$D$1048576,MATCH($N1915&amp;O1915,지갑!$J$2:$J$1048576,0))),"")</f>
        <v/>
      </c>
      <c r="S1915" s="6" t="s">
        <v>3683</v>
      </c>
      <c r="T1915" s="52">
        <v>44443.9375</v>
      </c>
      <c r="U1915" s="2" t="str">
        <f t="shared" si="132"/>
        <v>2021-09-04</v>
      </c>
    </row>
    <row r="1916" spans="1:21">
      <c r="A1916" s="5" t="s">
        <v>3</v>
      </c>
      <c r="B1916" s="5" t="s">
        <v>67</v>
      </c>
      <c r="C1916" s="5" t="s">
        <v>24</v>
      </c>
      <c r="D1916" s="2" t="str">
        <f>'(참고) Index'!$E$9</f>
        <v>Main</v>
      </c>
      <c r="E1916" s="5">
        <v>10012</v>
      </c>
      <c r="F1916" s="2" t="str">
        <f t="shared" si="133"/>
        <v>WBTC</v>
      </c>
      <c r="G1916" s="2" t="e">
        <f>IF(INDEX(지갑!$H:$H,MATCH(A1916&amp;B1916&amp;C1916&amp;D1916&amp;E1916&amp;F1916&amp;H1916,지갑!$K:$K,0))=0, "",INDEX(지갑!$H:$H,MATCH(A1916&amp;B1916&amp;C1916&amp;D1916&amp;E1916&amp;F1916&amp;H1916,지갑!$K:$K,0)))</f>
        <v>#N/A</v>
      </c>
      <c r="K1916" s="6" t="s">
        <v>414</v>
      </c>
      <c r="L1916" s="6" t="s">
        <v>11</v>
      </c>
      <c r="M1916" s="9">
        <v>0.66530999999999996</v>
      </c>
      <c r="N1916" s="6" t="s">
        <v>3145</v>
      </c>
      <c r="P1916" s="6" t="str">
        <f>IF(ISBLANK(N1916)=FALSE,IF(ISERROR(INDEX(지갑!$B$2:$B$1048576,MATCH($N1916&amp;O1916,지갑!$J$2:$J$1048576,0))) = TRUE, "", INDEX(지갑!$B$2:$B$1048576,MATCH($N1916&amp;O1916,지갑!$J$2:$J$1048576,0))),"")</f>
        <v/>
      </c>
      <c r="Q1916" s="6" t="str">
        <f>IF(ISBLANK(N1916)=FALSE,IF(ISERROR(INDEX(지갑!$C$2:$C$1048576,MATCH($N1916&amp;O1916,지갑!$J$2:$J$1048576,0))) = TRUE, "", INDEX(지갑!$C$2:$C$1048576,MATCH($N1916&amp;O1916,지갑!$J$2:$J$1048576,0))),"")</f>
        <v/>
      </c>
      <c r="R1916" s="6" t="str">
        <f>IF(ISBLANK(N1916)=FALSE,IF(ISERROR(INDEX(지갑!$D$2:$D$1048576,MATCH($N1916&amp;O1916,지갑!$J$2:$J$1048576,0))) = TRUE, "", INDEX(지갑!$D$2:$D$1048576,MATCH($N1916&amp;O1916,지갑!$J$2:$J$1048576,0))),"")</f>
        <v/>
      </c>
      <c r="S1916" s="6" t="s">
        <v>3684</v>
      </c>
      <c r="T1916" s="52">
        <v>44443.927083333336</v>
      </c>
      <c r="U1916" s="2" t="str">
        <f t="shared" si="132"/>
        <v>2021-09-04</v>
      </c>
    </row>
    <row r="1917" spans="1:21">
      <c r="A1917" s="5" t="s">
        <v>3</v>
      </c>
      <c r="B1917" s="5" t="s">
        <v>67</v>
      </c>
      <c r="C1917" s="5" t="s">
        <v>24</v>
      </c>
      <c r="D1917" s="2" t="str">
        <f>'(참고) Index'!$E$9</f>
        <v>Main</v>
      </c>
      <c r="E1917" s="5">
        <v>10012</v>
      </c>
      <c r="F1917" s="2" t="str">
        <f t="shared" si="133"/>
        <v>DAI</v>
      </c>
      <c r="G1917" s="2" t="e">
        <f>IF(INDEX(지갑!$H:$H,MATCH(A1917&amp;B1917&amp;C1917&amp;D1917&amp;E1917&amp;F1917&amp;H1917,지갑!$K:$K,0))=0, "",INDEX(지갑!$H:$H,MATCH(A1917&amp;B1917&amp;C1917&amp;D1917&amp;E1917&amp;F1917&amp;H1917,지갑!$K:$K,0)))</f>
        <v>#N/A</v>
      </c>
      <c r="K1917" s="6" t="s">
        <v>379</v>
      </c>
      <c r="L1917" s="6" t="s">
        <v>11</v>
      </c>
      <c r="M1917" s="9">
        <v>36647.131099999999</v>
      </c>
      <c r="N1917" s="6" t="s">
        <v>3145</v>
      </c>
      <c r="P1917" s="6" t="str">
        <f>IF(ISBLANK(N1917)=FALSE,IF(ISERROR(INDEX(지갑!$B$2:$B$1048576,MATCH($N1917&amp;O1917,지갑!$J$2:$J$1048576,0))) = TRUE, "", INDEX(지갑!$B$2:$B$1048576,MATCH($N1917&amp;O1917,지갑!$J$2:$J$1048576,0))),"")</f>
        <v/>
      </c>
      <c r="Q1917" s="6" t="str">
        <f>IF(ISBLANK(N1917)=FALSE,IF(ISERROR(INDEX(지갑!$C$2:$C$1048576,MATCH($N1917&amp;O1917,지갑!$J$2:$J$1048576,0))) = TRUE, "", INDEX(지갑!$C$2:$C$1048576,MATCH($N1917&amp;O1917,지갑!$J$2:$J$1048576,0))),"")</f>
        <v/>
      </c>
      <c r="R1917" s="6" t="str">
        <f>IF(ISBLANK(N1917)=FALSE,IF(ISERROR(INDEX(지갑!$D$2:$D$1048576,MATCH($N1917&amp;O1917,지갑!$J$2:$J$1048576,0))) = TRUE, "", INDEX(지갑!$D$2:$D$1048576,MATCH($N1917&amp;O1917,지갑!$J$2:$J$1048576,0))),"")</f>
        <v/>
      </c>
      <c r="S1917" s="6" t="s">
        <v>3685</v>
      </c>
      <c r="T1917" s="52">
        <v>44441.89166666667</v>
      </c>
      <c r="U1917" s="2" t="str">
        <f t="shared" si="132"/>
        <v>2021-09-02</v>
      </c>
    </row>
    <row r="1918" spans="1:21">
      <c r="A1918" s="5" t="s">
        <v>3</v>
      </c>
      <c r="B1918" s="5" t="s">
        <v>67</v>
      </c>
      <c r="C1918" s="5" t="s">
        <v>24</v>
      </c>
      <c r="D1918" s="2" t="str">
        <f>'(참고) Index'!$E$9</f>
        <v>Main</v>
      </c>
      <c r="E1918" s="5">
        <v>10012</v>
      </c>
      <c r="F1918" s="2" t="str">
        <f t="shared" si="133"/>
        <v>DAI</v>
      </c>
      <c r="G1918" s="2" t="e">
        <f>IF(INDEX(지갑!$H:$H,MATCH(A1918&amp;B1918&amp;C1918&amp;D1918&amp;E1918&amp;F1918&amp;H1918,지갑!$K:$K,0))=0, "",INDEX(지갑!$H:$H,MATCH(A1918&amp;B1918&amp;C1918&amp;D1918&amp;E1918&amp;F1918&amp;H1918,지갑!$K:$K,0)))</f>
        <v>#N/A</v>
      </c>
      <c r="K1918" s="6" t="s">
        <v>379</v>
      </c>
      <c r="L1918" s="6" t="s">
        <v>11</v>
      </c>
      <c r="M1918" s="9">
        <v>36705.234100000001</v>
      </c>
      <c r="N1918" s="6" t="s">
        <v>3145</v>
      </c>
      <c r="P1918" s="6" t="str">
        <f>IF(ISBLANK(N1918)=FALSE,IF(ISERROR(INDEX(지갑!$B$2:$B$1048576,MATCH($N1918&amp;O1918,지갑!$J$2:$J$1048576,0))) = TRUE, "", INDEX(지갑!$B$2:$B$1048576,MATCH($N1918&amp;O1918,지갑!$J$2:$J$1048576,0))),"")</f>
        <v/>
      </c>
      <c r="Q1918" s="6" t="str">
        <f>IF(ISBLANK(N1918)=FALSE,IF(ISERROR(INDEX(지갑!$C$2:$C$1048576,MATCH($N1918&amp;O1918,지갑!$J$2:$J$1048576,0))) = TRUE, "", INDEX(지갑!$C$2:$C$1048576,MATCH($N1918&amp;O1918,지갑!$J$2:$J$1048576,0))),"")</f>
        <v/>
      </c>
      <c r="R1918" s="6" t="str">
        <f>IF(ISBLANK(N1918)=FALSE,IF(ISERROR(INDEX(지갑!$D$2:$D$1048576,MATCH($N1918&amp;O1918,지갑!$J$2:$J$1048576,0))) = TRUE, "", INDEX(지갑!$D$2:$D$1048576,MATCH($N1918&amp;O1918,지갑!$J$2:$J$1048576,0))),"")</f>
        <v/>
      </c>
      <c r="S1918" s="6" t="s">
        <v>3686</v>
      </c>
      <c r="T1918" s="52">
        <v>44441.875694444447</v>
      </c>
      <c r="U1918" s="2" t="str">
        <f t="shared" si="132"/>
        <v>2021-09-02</v>
      </c>
    </row>
    <row r="1919" spans="1:21">
      <c r="A1919" s="5" t="s">
        <v>3</v>
      </c>
      <c r="B1919" s="5" t="s">
        <v>67</v>
      </c>
      <c r="C1919" s="5" t="s">
        <v>24</v>
      </c>
      <c r="D1919" s="2" t="str">
        <f>'(참고) Index'!$E$9</f>
        <v>Main</v>
      </c>
      <c r="E1919" s="5">
        <v>10012</v>
      </c>
      <c r="F1919" s="2" t="str">
        <f t="shared" si="133"/>
        <v>ETH</v>
      </c>
      <c r="G1919" s="2" t="str">
        <f>IF(INDEX(지갑!$H:$H,MATCH(A1919&amp;B1919&amp;C1919&amp;D1919&amp;E1919&amp;F1919&amp;H1919,지갑!$K:$K,0))=0, "",INDEX(지갑!$H:$H,MATCH(A1919&amp;B1919&amp;C1919&amp;D1919&amp;E1919&amp;F1919&amp;H1919,지갑!$K:$K,0)))</f>
        <v>0x5d6fcf22aa4e4ff8da0abe329392e7c5306d22f3</v>
      </c>
      <c r="K1919" s="6" t="s">
        <v>11</v>
      </c>
      <c r="L1919" s="6" t="s">
        <v>11</v>
      </c>
      <c r="M1919" s="9">
        <v>312.76100000000002</v>
      </c>
      <c r="N1919" s="6" t="s">
        <v>1815</v>
      </c>
      <c r="P1919" s="6" t="str">
        <f>IF(ISBLANK(N1919)=FALSE,IF(ISERROR(INDEX(지갑!$B$2:$B$1048576,MATCH($N1919&amp;O1919,지갑!$J$2:$J$1048576,0))) = TRUE, "", INDEX(지갑!$B$2:$B$1048576,MATCH($N1919&amp;O1919,지갑!$J$2:$J$1048576,0))),"")</f>
        <v>exchange</v>
      </c>
      <c r="Q1919" s="6" t="str">
        <f>IF(ISBLANK(N1919)=FALSE,IF(ISERROR(INDEX(지갑!$C$2:$C$1048576,MATCH($N1919&amp;O1919,지갑!$J$2:$J$1048576,0))) = TRUE, "", INDEX(지갑!$C$2:$C$1048576,MATCH($N1919&amp;O1919,지갑!$J$2:$J$1048576,0))),"")</f>
        <v>Huobi</v>
      </c>
      <c r="R1919" s="6" t="str">
        <f>IF(ISBLANK(N1919)=FALSE,IF(ISERROR(INDEX(지갑!$D$2:$D$1048576,MATCH($N1919&amp;O1919,지갑!$J$2:$J$1048576,0))) = TRUE, "", INDEX(지갑!$D$2:$D$1048576,MATCH($N1919&amp;O1919,지갑!$J$2:$J$1048576,0))),"")</f>
        <v>Peertec</v>
      </c>
      <c r="S1919" s="6" t="s">
        <v>3687</v>
      </c>
      <c r="T1919" s="52">
        <v>44441.638888888891</v>
      </c>
      <c r="U1919" s="2" t="str">
        <f t="shared" si="132"/>
        <v>2021-09-02</v>
      </c>
    </row>
    <row r="1920" spans="1:21">
      <c r="A1920" s="5" t="s">
        <v>3</v>
      </c>
      <c r="B1920" s="5" t="s">
        <v>67</v>
      </c>
      <c r="C1920" s="5" t="s">
        <v>24</v>
      </c>
      <c r="D1920" s="2" t="str">
        <f>'(참고) Index'!$E$9</f>
        <v>Main</v>
      </c>
      <c r="E1920" s="5">
        <v>10012</v>
      </c>
      <c r="F1920" s="2" t="str">
        <f t="shared" si="133"/>
        <v>ETH</v>
      </c>
      <c r="G1920" s="2" t="str">
        <f>IF(INDEX(지갑!$H:$H,MATCH(A1920&amp;B1920&amp;C1920&amp;D1920&amp;E1920&amp;F1920&amp;H1920,지갑!$K:$K,0))=0, "",INDEX(지갑!$H:$H,MATCH(A1920&amp;B1920&amp;C1920&amp;D1920&amp;E1920&amp;F1920&amp;H1920,지갑!$K:$K,0)))</f>
        <v>0x5d6fcf22aa4e4ff8da0abe329392e7c5306d22f3</v>
      </c>
      <c r="K1920" s="6" t="s">
        <v>11</v>
      </c>
      <c r="L1920" s="6" t="s">
        <v>179</v>
      </c>
      <c r="M1920" s="9">
        <v>96.748534000000006</v>
      </c>
      <c r="N1920" s="6" t="s">
        <v>199</v>
      </c>
      <c r="P1920" s="6" t="str">
        <f>IF(ISBLANK(N1920)=FALSE,IF(ISERROR(INDEX(지갑!$B$2:$B$1048576,MATCH($N1920&amp;O1920,지갑!$J$2:$J$1048576,0))) = TRUE, "", INDEX(지갑!$B$2:$B$1048576,MATCH($N1920&amp;O1920,지갑!$J$2:$J$1048576,0))),"")</f>
        <v>exchange</v>
      </c>
      <c r="Q1920" s="6" t="str">
        <f>IF(ISBLANK(N1920)=FALSE,IF(ISERROR(INDEX(지갑!$C$2:$C$1048576,MATCH($N1920&amp;O1920,지갑!$J$2:$J$1048576,0))) = TRUE, "", INDEX(지갑!$C$2:$C$1048576,MATCH($N1920&amp;O1920,지갑!$J$2:$J$1048576,0))),"")</f>
        <v>FTX</v>
      </c>
      <c r="R1920" s="6" t="str">
        <f>IF(ISBLANK(N1920)=FALSE,IF(ISERROR(INDEX(지갑!$D$2:$D$1048576,MATCH($N1920&amp;O1920,지갑!$J$2:$J$1048576,0))) = TRUE, "", INDEX(지갑!$D$2:$D$1048576,MATCH($N1920&amp;O1920,지갑!$J$2:$J$1048576,0))),"")</f>
        <v>Peertec</v>
      </c>
      <c r="S1920" s="6" t="s">
        <v>3688</v>
      </c>
      <c r="T1920" s="52">
        <v>44441.62222222222</v>
      </c>
      <c r="U1920" s="2" t="str">
        <f t="shared" si="132"/>
        <v>2021-09-02</v>
      </c>
    </row>
    <row r="1921" spans="1:21">
      <c r="A1921" s="5" t="s">
        <v>3</v>
      </c>
      <c r="B1921" s="5" t="s">
        <v>67</v>
      </c>
      <c r="C1921" s="5" t="s">
        <v>24</v>
      </c>
      <c r="D1921" s="2" t="str">
        <f>'(참고) Index'!$E$9</f>
        <v>Main</v>
      </c>
      <c r="E1921" s="5">
        <v>10012</v>
      </c>
      <c r="F1921" s="2" t="str">
        <f t="shared" si="133"/>
        <v>ETH</v>
      </c>
      <c r="G1921" s="2" t="str">
        <f>IF(INDEX(지갑!$H:$H,MATCH(A1921&amp;B1921&amp;C1921&amp;D1921&amp;E1921&amp;F1921&amp;H1921,지갑!$K:$K,0))=0, "",INDEX(지갑!$H:$H,MATCH(A1921&amp;B1921&amp;C1921&amp;D1921&amp;E1921&amp;F1921&amp;H1921,지갑!$K:$K,0)))</f>
        <v>0x5d6fcf22aa4e4ff8da0abe329392e7c5306d22f3</v>
      </c>
      <c r="K1921" s="6" t="s">
        <v>11</v>
      </c>
      <c r="L1921" s="6" t="s">
        <v>179</v>
      </c>
      <c r="M1921" s="9">
        <v>186.07583399999999</v>
      </c>
      <c r="N1921" s="6" t="s">
        <v>199</v>
      </c>
      <c r="P1921" s="6" t="str">
        <f>IF(ISBLANK(N1921)=FALSE,IF(ISERROR(INDEX(지갑!$B$2:$B$1048576,MATCH($N1921&amp;O1921,지갑!$J$2:$J$1048576,0))) = TRUE, "", INDEX(지갑!$B$2:$B$1048576,MATCH($N1921&amp;O1921,지갑!$J$2:$J$1048576,0))),"")</f>
        <v>exchange</v>
      </c>
      <c r="Q1921" s="6" t="str">
        <f>IF(ISBLANK(N1921)=FALSE,IF(ISERROR(INDEX(지갑!$C$2:$C$1048576,MATCH($N1921&amp;O1921,지갑!$J$2:$J$1048576,0))) = TRUE, "", INDEX(지갑!$C$2:$C$1048576,MATCH($N1921&amp;O1921,지갑!$J$2:$J$1048576,0))),"")</f>
        <v>FTX</v>
      </c>
      <c r="R1921" s="6" t="str">
        <f>IF(ISBLANK(N1921)=FALSE,IF(ISERROR(INDEX(지갑!$D$2:$D$1048576,MATCH($N1921&amp;O1921,지갑!$J$2:$J$1048576,0))) = TRUE, "", INDEX(지갑!$D$2:$D$1048576,MATCH($N1921&amp;O1921,지갑!$J$2:$J$1048576,0))),"")</f>
        <v>Peertec</v>
      </c>
      <c r="S1921" s="6" t="s">
        <v>3689</v>
      </c>
      <c r="T1921" s="52">
        <v>44441.611805555556</v>
      </c>
      <c r="U1921" s="2" t="str">
        <f t="shared" si="132"/>
        <v>2021-09-02</v>
      </c>
    </row>
    <row r="1922" spans="1:21">
      <c r="A1922" s="5" t="s">
        <v>3</v>
      </c>
      <c r="B1922" s="5" t="s">
        <v>67</v>
      </c>
      <c r="C1922" s="5" t="s">
        <v>24</v>
      </c>
      <c r="D1922" s="2" t="str">
        <f>'(참고) Index'!$E$9</f>
        <v>Main</v>
      </c>
      <c r="E1922" s="5">
        <v>10012</v>
      </c>
      <c r="F1922" s="2" t="str">
        <f t="shared" si="133"/>
        <v>ETH</v>
      </c>
      <c r="G1922" s="2" t="str">
        <f>IF(INDEX(지갑!$H:$H,MATCH(A1922&amp;B1922&amp;C1922&amp;D1922&amp;E1922&amp;F1922&amp;H1922,지갑!$K:$K,0))=0, "",INDEX(지갑!$H:$H,MATCH(A1922&amp;B1922&amp;C1922&amp;D1922&amp;E1922&amp;F1922&amp;H1922,지갑!$K:$K,0)))</f>
        <v>0x5d6fcf22aa4e4ff8da0abe329392e7c5306d22f3</v>
      </c>
      <c r="K1922" s="6" t="s">
        <v>11</v>
      </c>
      <c r="L1922" s="6" t="s">
        <v>179</v>
      </c>
      <c r="M1922" s="9">
        <v>159.54603399999999</v>
      </c>
      <c r="N1922" s="6" t="s">
        <v>199</v>
      </c>
      <c r="P1922" s="6" t="str">
        <f>IF(ISBLANK(N1922)=FALSE,IF(ISERROR(INDEX(지갑!$B$2:$B$1048576,MATCH($N1922&amp;O1922,지갑!$J$2:$J$1048576,0))) = TRUE, "", INDEX(지갑!$B$2:$B$1048576,MATCH($N1922&amp;O1922,지갑!$J$2:$J$1048576,0))),"")</f>
        <v>exchange</v>
      </c>
      <c r="Q1922" s="6" t="str">
        <f>IF(ISBLANK(N1922)=FALSE,IF(ISERROR(INDEX(지갑!$C$2:$C$1048576,MATCH($N1922&amp;O1922,지갑!$J$2:$J$1048576,0))) = TRUE, "", INDEX(지갑!$C$2:$C$1048576,MATCH($N1922&amp;O1922,지갑!$J$2:$J$1048576,0))),"")</f>
        <v>FTX</v>
      </c>
      <c r="R1922" s="6" t="str">
        <f>IF(ISBLANK(N1922)=FALSE,IF(ISERROR(INDEX(지갑!$D$2:$D$1048576,MATCH($N1922&amp;O1922,지갑!$J$2:$J$1048576,0))) = TRUE, "", INDEX(지갑!$D$2:$D$1048576,MATCH($N1922&amp;O1922,지갑!$J$2:$J$1048576,0))),"")</f>
        <v>Peertec</v>
      </c>
      <c r="S1922" s="6" t="s">
        <v>3690</v>
      </c>
      <c r="T1922" s="52">
        <v>44441.603472222225</v>
      </c>
      <c r="U1922" s="2" t="str">
        <f t="shared" si="132"/>
        <v>2021-09-02</v>
      </c>
    </row>
    <row r="1923" spans="1:21">
      <c r="A1923" s="5" t="s">
        <v>3</v>
      </c>
      <c r="B1923" s="5" t="s">
        <v>67</v>
      </c>
      <c r="C1923" s="5" t="s">
        <v>24</v>
      </c>
      <c r="D1923" s="2" t="str">
        <f>'(참고) Index'!$E$9</f>
        <v>Main</v>
      </c>
      <c r="E1923" s="5">
        <v>10012</v>
      </c>
      <c r="F1923" s="2" t="str">
        <f t="shared" si="133"/>
        <v>ETH</v>
      </c>
      <c r="G1923" s="2" t="str">
        <f>IF(INDEX(지갑!$H:$H,MATCH(A1923&amp;B1923&amp;C1923&amp;D1923&amp;E1923&amp;F1923&amp;H1923,지갑!$K:$K,0))=0, "",INDEX(지갑!$H:$H,MATCH(A1923&amp;B1923&amp;C1923&amp;D1923&amp;E1923&amp;F1923&amp;H1923,지갑!$K:$K,0)))</f>
        <v>0x5d6fcf22aa4e4ff8da0abe329392e7c5306d22f3</v>
      </c>
      <c r="K1923" s="6" t="s">
        <v>11</v>
      </c>
      <c r="L1923" s="6" t="s">
        <v>179</v>
      </c>
      <c r="M1923" s="9">
        <v>119.317634</v>
      </c>
      <c r="N1923" s="6" t="s">
        <v>199</v>
      </c>
      <c r="P1923" s="6" t="str">
        <f>IF(ISBLANK(N1923)=FALSE,IF(ISERROR(INDEX(지갑!$B$2:$B$1048576,MATCH($N1923&amp;O1923,지갑!$J$2:$J$1048576,0))) = TRUE, "", INDEX(지갑!$B$2:$B$1048576,MATCH($N1923&amp;O1923,지갑!$J$2:$J$1048576,0))),"")</f>
        <v>exchange</v>
      </c>
      <c r="Q1923" s="6" t="str">
        <f>IF(ISBLANK(N1923)=FALSE,IF(ISERROR(INDEX(지갑!$C$2:$C$1048576,MATCH($N1923&amp;O1923,지갑!$J$2:$J$1048576,0))) = TRUE, "", INDEX(지갑!$C$2:$C$1048576,MATCH($N1923&amp;O1923,지갑!$J$2:$J$1048576,0))),"")</f>
        <v>FTX</v>
      </c>
      <c r="R1923" s="6" t="str">
        <f>IF(ISBLANK(N1923)=FALSE,IF(ISERROR(INDEX(지갑!$D$2:$D$1048576,MATCH($N1923&amp;O1923,지갑!$J$2:$J$1048576,0))) = TRUE, "", INDEX(지갑!$D$2:$D$1048576,MATCH($N1923&amp;O1923,지갑!$J$2:$J$1048576,0))),"")</f>
        <v>Peertec</v>
      </c>
      <c r="S1923" s="6" t="s">
        <v>3691</v>
      </c>
      <c r="T1923" s="52">
        <v>44441.597916666666</v>
      </c>
      <c r="U1923" s="2" t="str">
        <f t="shared" si="132"/>
        <v>2021-09-02</v>
      </c>
    </row>
    <row r="1924" spans="1:21">
      <c r="A1924" s="5" t="s">
        <v>3</v>
      </c>
      <c r="B1924" s="5" t="s">
        <v>67</v>
      </c>
      <c r="C1924" s="5" t="s">
        <v>24</v>
      </c>
      <c r="D1924" s="2" t="str">
        <f>'(참고) Index'!$E$9</f>
        <v>Main</v>
      </c>
      <c r="E1924" s="5">
        <v>10012</v>
      </c>
      <c r="F1924" s="2" t="str">
        <f t="shared" si="133"/>
        <v>ETH</v>
      </c>
      <c r="G1924" s="2" t="str">
        <f>IF(INDEX(지갑!$H:$H,MATCH(A1924&amp;B1924&amp;C1924&amp;D1924&amp;E1924&amp;F1924&amp;H1924,지갑!$K:$K,0))=0, "",INDEX(지갑!$H:$H,MATCH(A1924&amp;B1924&amp;C1924&amp;D1924&amp;E1924&amp;F1924&amp;H1924,지갑!$K:$K,0)))</f>
        <v>0x5d6fcf22aa4e4ff8da0abe329392e7c5306d22f3</v>
      </c>
      <c r="K1924" s="6" t="s">
        <v>11</v>
      </c>
      <c r="L1924" s="6" t="s">
        <v>179</v>
      </c>
      <c r="M1924" s="9">
        <v>93.074634000000003</v>
      </c>
      <c r="N1924" s="6" t="s">
        <v>199</v>
      </c>
      <c r="P1924" s="6" t="str">
        <f>IF(ISBLANK(N1924)=FALSE,IF(ISERROR(INDEX(지갑!$B$2:$B$1048576,MATCH($N1924&amp;O1924,지갑!$J$2:$J$1048576,0))) = TRUE, "", INDEX(지갑!$B$2:$B$1048576,MATCH($N1924&amp;O1924,지갑!$J$2:$J$1048576,0))),"")</f>
        <v>exchange</v>
      </c>
      <c r="Q1924" s="6" t="str">
        <f>IF(ISBLANK(N1924)=FALSE,IF(ISERROR(INDEX(지갑!$C$2:$C$1048576,MATCH($N1924&amp;O1924,지갑!$J$2:$J$1048576,0))) = TRUE, "", INDEX(지갑!$C$2:$C$1048576,MATCH($N1924&amp;O1924,지갑!$J$2:$J$1048576,0))),"")</f>
        <v>FTX</v>
      </c>
      <c r="R1924" s="6" t="str">
        <f>IF(ISBLANK(N1924)=FALSE,IF(ISERROR(INDEX(지갑!$D$2:$D$1048576,MATCH($N1924&amp;O1924,지갑!$J$2:$J$1048576,0))) = TRUE, "", INDEX(지갑!$D$2:$D$1048576,MATCH($N1924&amp;O1924,지갑!$J$2:$J$1048576,0))),"")</f>
        <v>Peertec</v>
      </c>
      <c r="S1924" s="6" t="s">
        <v>3692</v>
      </c>
      <c r="T1924" s="52">
        <v>44441.591666666667</v>
      </c>
      <c r="U1924" s="2" t="str">
        <f t="shared" si="132"/>
        <v>2021-09-02</v>
      </c>
    </row>
    <row r="1925" spans="1:21">
      <c r="A1925" s="5" t="s">
        <v>3</v>
      </c>
      <c r="B1925" s="5" t="s">
        <v>67</v>
      </c>
      <c r="C1925" s="5" t="s">
        <v>24</v>
      </c>
      <c r="D1925" s="2" t="str">
        <f>'(참고) Index'!$E$9</f>
        <v>Main</v>
      </c>
      <c r="E1925" s="5">
        <v>10012</v>
      </c>
      <c r="F1925" s="2" t="str">
        <f t="shared" si="133"/>
        <v>ETH</v>
      </c>
      <c r="G1925" s="2" t="str">
        <f>IF(INDEX(지갑!$H:$H,MATCH(A1925&amp;B1925&amp;C1925&amp;D1925&amp;E1925&amp;F1925&amp;H1925,지갑!$K:$K,0))=0, "",INDEX(지갑!$H:$H,MATCH(A1925&amp;B1925&amp;C1925&amp;D1925&amp;E1925&amp;F1925&amp;H1925,지갑!$K:$K,0)))</f>
        <v>0x5d6fcf22aa4e4ff8da0abe329392e7c5306d22f3</v>
      </c>
      <c r="K1925" s="6" t="s">
        <v>11</v>
      </c>
      <c r="L1925" s="6" t="s">
        <v>179</v>
      </c>
      <c r="M1925" s="9">
        <v>79.708893900000007</v>
      </c>
      <c r="N1925" s="6" t="s">
        <v>199</v>
      </c>
      <c r="P1925" s="6" t="str">
        <f>IF(ISBLANK(N1925)=FALSE,IF(ISERROR(INDEX(지갑!$B$2:$B$1048576,MATCH($N1925&amp;O1925,지갑!$J$2:$J$1048576,0))) = TRUE, "", INDEX(지갑!$B$2:$B$1048576,MATCH($N1925&amp;O1925,지갑!$J$2:$J$1048576,0))),"")</f>
        <v>exchange</v>
      </c>
      <c r="Q1925" s="6" t="str">
        <f>IF(ISBLANK(N1925)=FALSE,IF(ISERROR(INDEX(지갑!$C$2:$C$1048576,MATCH($N1925&amp;O1925,지갑!$J$2:$J$1048576,0))) = TRUE, "", INDEX(지갑!$C$2:$C$1048576,MATCH($N1925&amp;O1925,지갑!$J$2:$J$1048576,0))),"")</f>
        <v>FTX</v>
      </c>
      <c r="R1925" s="6" t="str">
        <f>IF(ISBLANK(N1925)=FALSE,IF(ISERROR(INDEX(지갑!$D$2:$D$1048576,MATCH($N1925&amp;O1925,지갑!$J$2:$J$1048576,0))) = TRUE, "", INDEX(지갑!$D$2:$D$1048576,MATCH($N1925&amp;O1925,지갑!$J$2:$J$1048576,0))),"")</f>
        <v>Peertec</v>
      </c>
      <c r="S1925" s="6" t="s">
        <v>3693</v>
      </c>
      <c r="T1925" s="52">
        <v>44441.586111111108</v>
      </c>
      <c r="U1925" s="2" t="str">
        <f t="shared" si="132"/>
        <v>2021-09-02</v>
      </c>
    </row>
    <row r="1926" spans="1:21">
      <c r="A1926" s="5" t="s">
        <v>3</v>
      </c>
      <c r="B1926" s="5" t="s">
        <v>67</v>
      </c>
      <c r="C1926" s="5" t="s">
        <v>24</v>
      </c>
      <c r="D1926" s="2" t="str">
        <f>'(참고) Index'!$E$9</f>
        <v>Main</v>
      </c>
      <c r="E1926" s="5">
        <v>10012</v>
      </c>
      <c r="F1926" s="2" t="str">
        <f t="shared" si="133"/>
        <v>XRP</v>
      </c>
      <c r="G1926" s="2" t="str">
        <f>IF(INDEX(지갑!$H:$H,MATCH(A1926&amp;B1926&amp;C1926&amp;D1926&amp;E1926&amp;F1926&amp;H1926,지갑!$K:$K,0))=0, "",INDEX(지갑!$H:$H,MATCH(A1926&amp;B1926&amp;C1926&amp;D1926&amp;E1926&amp;F1926&amp;H1926,지갑!$K:$K,0)))</f>
        <v>rEb8TK3gBgk5auZkwc6sHnwrGVJH8DuaLh</v>
      </c>
      <c r="H1926" s="5">
        <v>105711647</v>
      </c>
      <c r="K1926" s="6" t="s">
        <v>10</v>
      </c>
      <c r="L1926" s="6" t="s">
        <v>10</v>
      </c>
      <c r="M1926" s="9">
        <v>30349.75</v>
      </c>
      <c r="N1926" s="6" t="s">
        <v>384</v>
      </c>
      <c r="O1926" s="6">
        <v>1425276567</v>
      </c>
      <c r="P1926" s="6" t="str">
        <f>IF(ISBLANK(N1926)=FALSE,IF(ISERROR(INDEX(지갑!$B$2:$B$1048576,MATCH($N1926&amp;O1926,지갑!$J$2:$J$1048576,0))) = TRUE, "", INDEX(지갑!$B$2:$B$1048576,MATCH($N1926&amp;O1926,지갑!$J$2:$J$1048576,0))),"")</f>
        <v>exchange</v>
      </c>
      <c r="Q1926" s="6" t="str">
        <f>IF(ISBLANK(N1926)=FALSE,IF(ISERROR(INDEX(지갑!$C$2:$C$1048576,MATCH($N1926&amp;O1926,지갑!$J$2:$J$1048576,0))) = TRUE, "", INDEX(지갑!$C$2:$C$1048576,MATCH($N1926&amp;O1926,지갑!$J$2:$J$1048576,0))),"")</f>
        <v>Gopax</v>
      </c>
      <c r="R1926" s="6" t="str">
        <f>IF(ISBLANK(N1926)=FALSE,IF(ISERROR(INDEX(지갑!$D$2:$D$1048576,MATCH($N1926&amp;O1926,지갑!$J$2:$J$1048576,0))) = TRUE, "", INDEX(지갑!$D$2:$D$1048576,MATCH($N1926&amp;O1926,지갑!$J$2:$J$1048576,0))),"")</f>
        <v>Gopax</v>
      </c>
      <c r="S1926" s="6" t="s">
        <v>3694</v>
      </c>
      <c r="T1926" s="52">
        <v>44438.836805555555</v>
      </c>
      <c r="U1926" s="2" t="str">
        <f t="shared" si="132"/>
        <v>2021-08-30</v>
      </c>
    </row>
    <row r="1927" spans="1:21">
      <c r="A1927" s="5" t="s">
        <v>3</v>
      </c>
      <c r="B1927" s="5" t="s">
        <v>67</v>
      </c>
      <c r="C1927" s="5" t="s">
        <v>24</v>
      </c>
      <c r="D1927" s="2" t="str">
        <f>'(참고) Index'!$E$9</f>
        <v>Main</v>
      </c>
      <c r="E1927" s="5">
        <v>10012</v>
      </c>
      <c r="F1927" s="2" t="str">
        <f t="shared" si="133"/>
        <v>XRP</v>
      </c>
      <c r="G1927" s="2" t="str">
        <f>IF(INDEX(지갑!$H:$H,MATCH(A1927&amp;B1927&amp;C1927&amp;D1927&amp;E1927&amp;F1927&amp;H1927,지갑!$K:$K,0))=0, "",INDEX(지갑!$H:$H,MATCH(A1927&amp;B1927&amp;C1927&amp;D1927&amp;E1927&amp;F1927&amp;H1927,지갑!$K:$K,0)))</f>
        <v>rEb8TK3gBgk5auZkwc6sHnwrGVJH8DuaLh</v>
      </c>
      <c r="H1927" s="5">
        <v>105711647</v>
      </c>
      <c r="K1927" s="6" t="s">
        <v>10</v>
      </c>
      <c r="L1927" s="6" t="s">
        <v>10</v>
      </c>
      <c r="M1927" s="9">
        <v>2280000</v>
      </c>
      <c r="N1927" s="6" t="s">
        <v>384</v>
      </c>
      <c r="O1927" s="6">
        <v>1425276567</v>
      </c>
      <c r="P1927" s="6" t="str">
        <f>IF(ISBLANK(N1927)=FALSE,IF(ISERROR(INDEX(지갑!$B$2:$B$1048576,MATCH($N1927&amp;O1927,지갑!$J$2:$J$1048576,0))) = TRUE, "", INDEX(지갑!$B$2:$B$1048576,MATCH($N1927&amp;O1927,지갑!$J$2:$J$1048576,0))),"")</f>
        <v>exchange</v>
      </c>
      <c r="Q1927" s="6" t="str">
        <f>IF(ISBLANK(N1927)=FALSE,IF(ISERROR(INDEX(지갑!$C$2:$C$1048576,MATCH($N1927&amp;O1927,지갑!$J$2:$J$1048576,0))) = TRUE, "", INDEX(지갑!$C$2:$C$1048576,MATCH($N1927&amp;O1927,지갑!$J$2:$J$1048576,0))),"")</f>
        <v>Gopax</v>
      </c>
      <c r="R1927" s="6" t="str">
        <f>IF(ISBLANK(N1927)=FALSE,IF(ISERROR(INDEX(지갑!$D$2:$D$1048576,MATCH($N1927&amp;O1927,지갑!$J$2:$J$1048576,0))) = TRUE, "", INDEX(지갑!$D$2:$D$1048576,MATCH($N1927&amp;O1927,지갑!$J$2:$J$1048576,0))),"")</f>
        <v>Gopax</v>
      </c>
      <c r="S1927" s="6" t="s">
        <v>3695</v>
      </c>
      <c r="T1927" s="52">
        <v>44438.719444444447</v>
      </c>
      <c r="U1927" s="2" t="str">
        <f t="shared" si="132"/>
        <v>2021-08-30</v>
      </c>
    </row>
    <row r="1928" spans="1:21">
      <c r="A1928" s="5" t="s">
        <v>3</v>
      </c>
      <c r="B1928" s="5" t="s">
        <v>67</v>
      </c>
      <c r="C1928" s="5" t="s">
        <v>24</v>
      </c>
      <c r="D1928" s="2" t="str">
        <f>'(참고) Index'!$E$9</f>
        <v>Main</v>
      </c>
      <c r="E1928" s="5">
        <v>10012</v>
      </c>
      <c r="F1928" s="2" t="str">
        <f t="shared" si="133"/>
        <v>XRP</v>
      </c>
      <c r="G1928" s="2" t="str">
        <f>IF(INDEX(지갑!$H:$H,MATCH(A1928&amp;B1928&amp;C1928&amp;D1928&amp;E1928&amp;F1928&amp;H1928,지갑!$K:$K,0))=0, "",INDEX(지갑!$H:$H,MATCH(A1928&amp;B1928&amp;C1928&amp;D1928&amp;E1928&amp;F1928&amp;H1928,지갑!$K:$K,0)))</f>
        <v>rEb8TK3gBgk5auZkwc6sHnwrGVJH8DuaLh</v>
      </c>
      <c r="H1928" s="5">
        <v>105711647</v>
      </c>
      <c r="K1928" s="6" t="s">
        <v>10</v>
      </c>
      <c r="L1928" s="6" t="s">
        <v>10</v>
      </c>
      <c r="M1928" s="9">
        <v>2000000</v>
      </c>
      <c r="N1928" s="6" t="s">
        <v>384</v>
      </c>
      <c r="O1928" s="6">
        <v>1425276567</v>
      </c>
      <c r="P1928" s="6" t="str">
        <f>IF(ISBLANK(N1928)=FALSE,IF(ISERROR(INDEX(지갑!$B$2:$B$1048576,MATCH($N1928&amp;O1928,지갑!$J$2:$J$1048576,0))) = TRUE, "", INDEX(지갑!$B$2:$B$1048576,MATCH($N1928&amp;O1928,지갑!$J$2:$J$1048576,0))),"")</f>
        <v>exchange</v>
      </c>
      <c r="Q1928" s="6" t="str">
        <f>IF(ISBLANK(N1928)=FALSE,IF(ISERROR(INDEX(지갑!$C$2:$C$1048576,MATCH($N1928&amp;O1928,지갑!$J$2:$J$1048576,0))) = TRUE, "", INDEX(지갑!$C$2:$C$1048576,MATCH($N1928&amp;O1928,지갑!$J$2:$J$1048576,0))),"")</f>
        <v>Gopax</v>
      </c>
      <c r="R1928" s="6" t="str">
        <f>IF(ISBLANK(N1928)=FALSE,IF(ISERROR(INDEX(지갑!$D$2:$D$1048576,MATCH($N1928&amp;O1928,지갑!$J$2:$J$1048576,0))) = TRUE, "", INDEX(지갑!$D$2:$D$1048576,MATCH($N1928&amp;O1928,지갑!$J$2:$J$1048576,0))),"")</f>
        <v>Gopax</v>
      </c>
      <c r="S1928" s="6" t="s">
        <v>3696</v>
      </c>
      <c r="T1928" s="52">
        <v>44438.713888888888</v>
      </c>
      <c r="U1928" s="2" t="str">
        <f t="shared" si="132"/>
        <v>2021-08-30</v>
      </c>
    </row>
    <row r="1929" spans="1:21">
      <c r="A1929" s="5" t="s">
        <v>3</v>
      </c>
      <c r="B1929" s="5" t="s">
        <v>67</v>
      </c>
      <c r="C1929" s="5" t="s">
        <v>24</v>
      </c>
      <c r="D1929" s="2" t="str">
        <f>'(참고) Index'!$E$9</f>
        <v>Main</v>
      </c>
      <c r="E1929" s="5">
        <v>10012</v>
      </c>
      <c r="F1929" s="2" t="str">
        <f t="shared" si="133"/>
        <v>XRP</v>
      </c>
      <c r="G1929" s="2" t="str">
        <f>IF(INDEX(지갑!$H:$H,MATCH(A1929&amp;B1929&amp;C1929&amp;D1929&amp;E1929&amp;F1929&amp;H1929,지갑!$K:$K,0))=0, "",INDEX(지갑!$H:$H,MATCH(A1929&amp;B1929&amp;C1929&amp;D1929&amp;E1929&amp;F1929&amp;H1929,지갑!$K:$K,0)))</f>
        <v>rEb8TK3gBgk5auZkwc6sHnwrGVJH8DuaLh</v>
      </c>
      <c r="H1929" s="5">
        <v>105711647</v>
      </c>
      <c r="K1929" s="6" t="s">
        <v>10</v>
      </c>
      <c r="L1929" s="6" t="s">
        <v>10</v>
      </c>
      <c r="M1929" s="9">
        <v>2000000</v>
      </c>
      <c r="N1929" s="6" t="s">
        <v>384</v>
      </c>
      <c r="O1929" s="6">
        <v>1425276567</v>
      </c>
      <c r="P1929" s="6" t="str">
        <f>IF(ISBLANK(N1929)=FALSE,IF(ISERROR(INDEX(지갑!$B$2:$B$1048576,MATCH($N1929&amp;O1929,지갑!$J$2:$J$1048576,0))) = TRUE, "", INDEX(지갑!$B$2:$B$1048576,MATCH($N1929&amp;O1929,지갑!$J$2:$J$1048576,0))),"")</f>
        <v>exchange</v>
      </c>
      <c r="Q1929" s="6" t="str">
        <f>IF(ISBLANK(N1929)=FALSE,IF(ISERROR(INDEX(지갑!$C$2:$C$1048576,MATCH($N1929&amp;O1929,지갑!$J$2:$J$1048576,0))) = TRUE, "", INDEX(지갑!$C$2:$C$1048576,MATCH($N1929&amp;O1929,지갑!$J$2:$J$1048576,0))),"")</f>
        <v>Gopax</v>
      </c>
      <c r="R1929" s="6" t="str">
        <f>IF(ISBLANK(N1929)=FALSE,IF(ISERROR(INDEX(지갑!$D$2:$D$1048576,MATCH($N1929&amp;O1929,지갑!$J$2:$J$1048576,0))) = TRUE, "", INDEX(지갑!$D$2:$D$1048576,MATCH($N1929&amp;O1929,지갑!$J$2:$J$1048576,0))),"")</f>
        <v>Gopax</v>
      </c>
      <c r="S1929" s="6" t="s">
        <v>3697</v>
      </c>
      <c r="T1929" s="52">
        <v>44438.696527777778</v>
      </c>
      <c r="U1929" s="2" t="str">
        <f t="shared" si="132"/>
        <v>2021-08-30</v>
      </c>
    </row>
    <row r="1930" spans="1:21">
      <c r="A1930" s="5" t="s">
        <v>3</v>
      </c>
      <c r="B1930" s="5" t="s">
        <v>67</v>
      </c>
      <c r="C1930" s="5" t="s">
        <v>24</v>
      </c>
      <c r="D1930" s="2" t="str">
        <f>'(참고) Index'!$E$9</f>
        <v>Main</v>
      </c>
      <c r="E1930" s="5">
        <v>10012</v>
      </c>
      <c r="F1930" s="2" t="str">
        <f t="shared" si="133"/>
        <v>BTC</v>
      </c>
      <c r="G1930" s="2" t="str">
        <f>IF(INDEX(지갑!$H:$H,MATCH(A1930&amp;B1930&amp;C1930&amp;D1930&amp;E1930&amp;F1930&amp;H1930,지갑!$K:$K,0))=0, "",INDEX(지갑!$H:$H,MATCH(A1930&amp;B1930&amp;C1930&amp;D1930&amp;E1930&amp;F1930&amp;H1930,지갑!$K:$K,0)))</f>
        <v>19SK9LWSXLdmwPxvjPgvUrdaPhaPS6LaNu</v>
      </c>
      <c r="K1930" s="6" t="s">
        <v>9</v>
      </c>
      <c r="L1930" s="6" t="s">
        <v>179</v>
      </c>
      <c r="M1930" s="9">
        <v>136.829419</v>
      </c>
      <c r="N1930" s="6" t="s">
        <v>199</v>
      </c>
      <c r="P1930" s="6" t="str">
        <f>IF(ISBLANK(N1930)=FALSE,IF(ISERROR(INDEX(지갑!$B$2:$B$1048576,MATCH($N1930&amp;O1930,지갑!$J$2:$J$1048576,0))) = TRUE, "", INDEX(지갑!$B$2:$B$1048576,MATCH($N1930&amp;O1930,지갑!$J$2:$J$1048576,0))),"")</f>
        <v>exchange</v>
      </c>
      <c r="Q1930" s="6" t="str">
        <f>IF(ISBLANK(N1930)=FALSE,IF(ISERROR(INDEX(지갑!$C$2:$C$1048576,MATCH($N1930&amp;O1930,지갑!$J$2:$J$1048576,0))) = TRUE, "", INDEX(지갑!$C$2:$C$1048576,MATCH($N1930&amp;O1930,지갑!$J$2:$J$1048576,0))),"")</f>
        <v>FTX</v>
      </c>
      <c r="R1930" s="6" t="str">
        <f>IF(ISBLANK(N1930)=FALSE,IF(ISERROR(INDEX(지갑!$D$2:$D$1048576,MATCH($N1930&amp;O1930,지갑!$J$2:$J$1048576,0))) = TRUE, "", INDEX(지갑!$D$2:$D$1048576,MATCH($N1930&amp;O1930,지갑!$J$2:$J$1048576,0))),"")</f>
        <v>Peertec</v>
      </c>
      <c r="S1930" s="6" t="s">
        <v>3698</v>
      </c>
      <c r="T1930" s="52">
        <v>44438.584027777775</v>
      </c>
      <c r="U1930" s="2" t="str">
        <f t="shared" si="132"/>
        <v>2021-08-30</v>
      </c>
    </row>
    <row r="1931" spans="1:21">
      <c r="A1931" s="5" t="s">
        <v>3</v>
      </c>
      <c r="B1931" s="5" t="s">
        <v>67</v>
      </c>
      <c r="C1931" s="5" t="s">
        <v>24</v>
      </c>
      <c r="D1931" s="2" t="str">
        <f>'(참고) Index'!$E$9</f>
        <v>Main</v>
      </c>
      <c r="E1931" s="5">
        <v>10012</v>
      </c>
      <c r="F1931" s="2" t="str">
        <f t="shared" si="133"/>
        <v>XRP</v>
      </c>
      <c r="G1931" s="2" t="str">
        <f>IF(INDEX(지갑!$H:$H,MATCH(A1931&amp;B1931&amp;C1931&amp;D1931&amp;E1931&amp;F1931&amp;H1931,지갑!$K:$K,0))=0, "",INDEX(지갑!$H:$H,MATCH(A1931&amp;B1931&amp;C1931&amp;D1931&amp;E1931&amp;F1931&amp;H1931,지갑!$K:$K,0)))</f>
        <v>rEb8TK3gBgk5auZkwc6sHnwrGVJH8DuaLh</v>
      </c>
      <c r="H1931" s="5">
        <v>105711647</v>
      </c>
      <c r="K1931" s="6" t="s">
        <v>10</v>
      </c>
      <c r="L1931" s="6" t="s">
        <v>10</v>
      </c>
      <c r="M1931" s="9">
        <v>5000006.8099999996</v>
      </c>
      <c r="N1931" s="6" t="s">
        <v>2152</v>
      </c>
      <c r="O1931" s="6">
        <v>100750</v>
      </c>
      <c r="P1931" s="6" t="str">
        <f>IF(ISBLANK(N1931)=FALSE,IF(ISERROR(INDEX(지갑!$B$2:$B$1048576,MATCH($N1931&amp;O1931,지갑!$J$2:$J$1048576,0))) = TRUE, "", INDEX(지갑!$B$2:$B$1048576,MATCH($N1931&amp;O1931,지갑!$J$2:$J$1048576,0))),"")</f>
        <v>exchange</v>
      </c>
      <c r="Q1931" s="6" t="str">
        <f>IF(ISBLANK(N1931)=FALSE,IF(ISERROR(INDEX(지갑!$C$2:$C$1048576,MATCH($N1931&amp;O1931,지갑!$J$2:$J$1048576,0))) = TRUE, "", INDEX(지갑!$C$2:$C$1048576,MATCH($N1931&amp;O1931,지갑!$J$2:$J$1048576,0))),"")</f>
        <v>Huobi</v>
      </c>
      <c r="R1931" s="6" t="str">
        <f>IF(ISBLANK(N1931)=FALSE,IF(ISERROR(INDEX(지갑!$D$2:$D$1048576,MATCH($N1931&amp;O1931,지갑!$J$2:$J$1048576,0))) = TRUE, "", INDEX(지갑!$D$2:$D$1048576,MATCH($N1931&amp;O1931,지갑!$J$2:$J$1048576,0))),"")</f>
        <v>미확인</v>
      </c>
      <c r="S1931" s="6" t="s">
        <v>1556</v>
      </c>
      <c r="T1931" s="52">
        <v>44437.435416666667</v>
      </c>
      <c r="U1931" s="2" t="str">
        <f t="shared" si="132"/>
        <v>2021-08-29</v>
      </c>
    </row>
    <row r="1932" spans="1:21">
      <c r="A1932" s="5" t="s">
        <v>3</v>
      </c>
      <c r="B1932" s="5" t="s">
        <v>67</v>
      </c>
      <c r="C1932" s="5" t="s">
        <v>24</v>
      </c>
      <c r="D1932" s="2" t="str">
        <f>'(참고) Index'!$E$9</f>
        <v>Main</v>
      </c>
      <c r="E1932" s="5">
        <v>10012</v>
      </c>
      <c r="F1932" s="2" t="str">
        <f t="shared" si="133"/>
        <v>DAI</v>
      </c>
      <c r="G1932" s="2" t="e">
        <f>IF(INDEX(지갑!$H:$H,MATCH(A1932&amp;B1932&amp;C1932&amp;D1932&amp;E1932&amp;F1932&amp;H1932,지갑!$K:$K,0))=0, "",INDEX(지갑!$H:$H,MATCH(A1932&amp;B1932&amp;C1932&amp;D1932&amp;E1932&amp;F1932&amp;H1932,지갑!$K:$K,0)))</f>
        <v>#N/A</v>
      </c>
      <c r="K1932" s="6" t="s">
        <v>379</v>
      </c>
      <c r="L1932" s="6" t="s">
        <v>11</v>
      </c>
      <c r="M1932" s="9">
        <v>28141.174900000002</v>
      </c>
      <c r="N1932" s="6" t="s">
        <v>3145</v>
      </c>
      <c r="P1932" s="6" t="str">
        <f>IF(ISBLANK(N1932)=FALSE,IF(ISERROR(INDEX(지갑!$B$2:$B$1048576,MATCH($N1932&amp;O1932,지갑!$J$2:$J$1048576,0))) = TRUE, "", INDEX(지갑!$B$2:$B$1048576,MATCH($N1932&amp;O1932,지갑!$J$2:$J$1048576,0))),"")</f>
        <v/>
      </c>
      <c r="Q1932" s="6" t="str">
        <f>IF(ISBLANK(N1932)=FALSE,IF(ISERROR(INDEX(지갑!$C$2:$C$1048576,MATCH($N1932&amp;O1932,지갑!$J$2:$J$1048576,0))) = TRUE, "", INDEX(지갑!$C$2:$C$1048576,MATCH($N1932&amp;O1932,지갑!$J$2:$J$1048576,0))),"")</f>
        <v/>
      </c>
      <c r="R1932" s="6" t="str">
        <f>IF(ISBLANK(N1932)=FALSE,IF(ISERROR(INDEX(지갑!$D$2:$D$1048576,MATCH($N1932&amp;O1932,지갑!$J$2:$J$1048576,0))) = TRUE, "", INDEX(지갑!$D$2:$D$1048576,MATCH($N1932&amp;O1932,지갑!$J$2:$J$1048576,0))),"")</f>
        <v/>
      </c>
      <c r="S1932" s="6" t="s">
        <v>3699</v>
      </c>
      <c r="T1932" s="52">
        <v>44437.426388888889</v>
      </c>
      <c r="U1932" s="2" t="str">
        <f t="shared" si="132"/>
        <v>2021-08-29</v>
      </c>
    </row>
    <row r="1933" spans="1:21">
      <c r="A1933" s="5" t="s">
        <v>3</v>
      </c>
      <c r="B1933" s="5" t="s">
        <v>67</v>
      </c>
      <c r="C1933" s="5" t="s">
        <v>24</v>
      </c>
      <c r="D1933" s="2" t="str">
        <f>'(참고) Index'!$E$9</f>
        <v>Main</v>
      </c>
      <c r="E1933" s="5">
        <v>10012</v>
      </c>
      <c r="F1933" s="2" t="str">
        <f t="shared" si="133"/>
        <v>BTC</v>
      </c>
      <c r="G1933" s="2" t="str">
        <f>IF(INDEX(지갑!$H:$H,MATCH(A1933&amp;B1933&amp;C1933&amp;D1933&amp;E1933&amp;F1933&amp;H1933,지갑!$K:$K,0))=0, "",INDEX(지갑!$H:$H,MATCH(A1933&amp;B1933&amp;C1933&amp;D1933&amp;E1933&amp;F1933&amp;H1933,지갑!$K:$K,0)))</f>
        <v>19SK9LWSXLdmwPxvjPgvUrdaPhaPS6LaNu</v>
      </c>
      <c r="K1933" s="6" t="s">
        <v>9</v>
      </c>
      <c r="L1933" s="6" t="s">
        <v>179</v>
      </c>
      <c r="M1933" s="9">
        <v>65.4680611</v>
      </c>
      <c r="N1933" s="6" t="s">
        <v>199</v>
      </c>
      <c r="P1933" s="6" t="str">
        <f>IF(ISBLANK(N1933)=FALSE,IF(ISERROR(INDEX(지갑!$B$2:$B$1048576,MATCH($N1933&amp;O1933,지갑!$J$2:$J$1048576,0))) = TRUE, "", INDEX(지갑!$B$2:$B$1048576,MATCH($N1933&amp;O1933,지갑!$J$2:$J$1048576,0))),"")</f>
        <v>exchange</v>
      </c>
      <c r="Q1933" s="6" t="str">
        <f>IF(ISBLANK(N1933)=FALSE,IF(ISERROR(INDEX(지갑!$C$2:$C$1048576,MATCH($N1933&amp;O1933,지갑!$J$2:$J$1048576,0))) = TRUE, "", INDEX(지갑!$C$2:$C$1048576,MATCH($N1933&amp;O1933,지갑!$J$2:$J$1048576,0))),"")</f>
        <v>FTX</v>
      </c>
      <c r="R1933" s="6" t="str">
        <f>IF(ISBLANK(N1933)=FALSE,IF(ISERROR(INDEX(지갑!$D$2:$D$1048576,MATCH($N1933&amp;O1933,지갑!$J$2:$J$1048576,0))) = TRUE, "", INDEX(지갑!$D$2:$D$1048576,MATCH($N1933&amp;O1933,지갑!$J$2:$J$1048576,0))),"")</f>
        <v>Peertec</v>
      </c>
      <c r="S1933" s="6" t="s">
        <v>3700</v>
      </c>
      <c r="T1933" s="52">
        <v>44437.349305555559</v>
      </c>
      <c r="U1933" s="2" t="str">
        <f t="shared" si="132"/>
        <v>2021-08-29</v>
      </c>
    </row>
    <row r="1934" spans="1:21">
      <c r="A1934" s="5" t="s">
        <v>3</v>
      </c>
      <c r="B1934" s="5" t="s">
        <v>67</v>
      </c>
      <c r="C1934" s="5" t="s">
        <v>24</v>
      </c>
      <c r="D1934" s="2" t="str">
        <f>'(참고) Index'!$E$9</f>
        <v>Main</v>
      </c>
      <c r="E1934" s="5">
        <v>10012</v>
      </c>
      <c r="F1934" s="2" t="str">
        <f t="shared" si="133"/>
        <v>WBTC</v>
      </c>
      <c r="G1934" s="2" t="e">
        <f>IF(INDEX(지갑!$H:$H,MATCH(A1934&amp;B1934&amp;C1934&amp;D1934&amp;E1934&amp;F1934&amp;H1934,지갑!$K:$K,0))=0, "",INDEX(지갑!$H:$H,MATCH(A1934&amp;B1934&amp;C1934&amp;D1934&amp;E1934&amp;F1934&amp;H1934,지갑!$K:$K,0)))</f>
        <v>#N/A</v>
      </c>
      <c r="K1934" s="6" t="s">
        <v>414</v>
      </c>
      <c r="L1934" s="6" t="s">
        <v>11</v>
      </c>
      <c r="M1934" s="9">
        <v>0.51744263999999995</v>
      </c>
      <c r="N1934" s="6" t="s">
        <v>3145</v>
      </c>
      <c r="P1934" s="6" t="str">
        <f>IF(ISBLANK(N1934)=FALSE,IF(ISERROR(INDEX(지갑!$B$2:$B$1048576,MATCH($N1934&amp;O1934,지갑!$J$2:$J$1048576,0))) = TRUE, "", INDEX(지갑!$B$2:$B$1048576,MATCH($N1934&amp;O1934,지갑!$J$2:$J$1048576,0))),"")</f>
        <v/>
      </c>
      <c r="Q1934" s="6" t="str">
        <f>IF(ISBLANK(N1934)=FALSE,IF(ISERROR(INDEX(지갑!$C$2:$C$1048576,MATCH($N1934&amp;O1934,지갑!$J$2:$J$1048576,0))) = TRUE, "", INDEX(지갑!$C$2:$C$1048576,MATCH($N1934&amp;O1934,지갑!$J$2:$J$1048576,0))),"")</f>
        <v/>
      </c>
      <c r="R1934" s="6" t="str">
        <f>IF(ISBLANK(N1934)=FALSE,IF(ISERROR(INDEX(지갑!$D$2:$D$1048576,MATCH($N1934&amp;O1934,지갑!$J$2:$J$1048576,0))) = TRUE, "", INDEX(지갑!$D$2:$D$1048576,MATCH($N1934&amp;O1934,지갑!$J$2:$J$1048576,0))),"")</f>
        <v/>
      </c>
      <c r="S1934" s="6" t="s">
        <v>3701</v>
      </c>
      <c r="T1934" s="52">
        <v>44436.598611111112</v>
      </c>
      <c r="U1934" s="2" t="str">
        <f t="shared" si="132"/>
        <v>2021-08-28</v>
      </c>
    </row>
    <row r="1935" spans="1:21">
      <c r="A1935" s="5" t="s">
        <v>3</v>
      </c>
      <c r="B1935" s="5" t="s">
        <v>67</v>
      </c>
      <c r="C1935" s="5" t="s">
        <v>24</v>
      </c>
      <c r="D1935" s="2" t="str">
        <f>'(참고) Index'!$E$9</f>
        <v>Main</v>
      </c>
      <c r="E1935" s="5">
        <v>10012</v>
      </c>
      <c r="F1935" s="2" t="str">
        <f t="shared" si="133"/>
        <v>WBTC</v>
      </c>
      <c r="G1935" s="2" t="e">
        <f>IF(INDEX(지갑!$H:$H,MATCH(A1935&amp;B1935&amp;C1935&amp;D1935&amp;E1935&amp;F1935&amp;H1935,지갑!$K:$K,0))=0, "",INDEX(지갑!$H:$H,MATCH(A1935&amp;B1935&amp;C1935&amp;D1935&amp;E1935&amp;F1935&amp;H1935,지갑!$K:$K,0)))</f>
        <v>#N/A</v>
      </c>
      <c r="K1935" s="6" t="s">
        <v>414</v>
      </c>
      <c r="L1935" s="6" t="s">
        <v>11</v>
      </c>
      <c r="M1935" s="9">
        <v>0.21358922</v>
      </c>
      <c r="N1935" s="6" t="s">
        <v>3145</v>
      </c>
      <c r="P1935" s="6" t="str">
        <f>IF(ISBLANK(N1935)=FALSE,IF(ISERROR(INDEX(지갑!$B$2:$B$1048576,MATCH($N1935&amp;O1935,지갑!$J$2:$J$1048576,0))) = TRUE, "", INDEX(지갑!$B$2:$B$1048576,MATCH($N1935&amp;O1935,지갑!$J$2:$J$1048576,0))),"")</f>
        <v/>
      </c>
      <c r="Q1935" s="6" t="str">
        <f>IF(ISBLANK(N1935)=FALSE,IF(ISERROR(INDEX(지갑!$C$2:$C$1048576,MATCH($N1935&amp;O1935,지갑!$J$2:$J$1048576,0))) = TRUE, "", INDEX(지갑!$C$2:$C$1048576,MATCH($N1935&amp;O1935,지갑!$J$2:$J$1048576,0))),"")</f>
        <v/>
      </c>
      <c r="R1935" s="6" t="str">
        <f>IF(ISBLANK(N1935)=FALSE,IF(ISERROR(INDEX(지갑!$D$2:$D$1048576,MATCH($N1935&amp;O1935,지갑!$J$2:$J$1048576,0))) = TRUE, "", INDEX(지갑!$D$2:$D$1048576,MATCH($N1935&amp;O1935,지갑!$J$2:$J$1048576,0))),"")</f>
        <v/>
      </c>
      <c r="S1935" s="6" t="s">
        <v>3702</v>
      </c>
      <c r="T1935" s="52">
        <v>44436.584027777775</v>
      </c>
      <c r="U1935" s="2" t="str">
        <f t="shared" ref="U1935:U1998" si="134">TEXT(T1935, "yyyy-mm-dd")</f>
        <v>2021-08-28</v>
      </c>
    </row>
    <row r="1936" spans="1:21">
      <c r="A1936" s="5" t="s">
        <v>3</v>
      </c>
      <c r="B1936" s="5" t="s">
        <v>67</v>
      </c>
      <c r="C1936" s="5" t="s">
        <v>24</v>
      </c>
      <c r="D1936" s="2" t="str">
        <f>'(참고) Index'!$E$9</f>
        <v>Main</v>
      </c>
      <c r="E1936" s="5">
        <v>10012</v>
      </c>
      <c r="F1936" s="2" t="str">
        <f t="shared" si="133"/>
        <v>WBTC</v>
      </c>
      <c r="G1936" s="2" t="e">
        <f>IF(INDEX(지갑!$H:$H,MATCH(A1936&amp;B1936&amp;C1936&amp;D1936&amp;E1936&amp;F1936&amp;H1936,지갑!$K:$K,0))=0, "",INDEX(지갑!$H:$H,MATCH(A1936&amp;B1936&amp;C1936&amp;D1936&amp;E1936&amp;F1936&amp;H1936,지갑!$K:$K,0)))</f>
        <v>#N/A</v>
      </c>
      <c r="K1936" s="6" t="s">
        <v>414</v>
      </c>
      <c r="L1936" s="6" t="s">
        <v>11</v>
      </c>
      <c r="M1936" s="9">
        <v>0.22710701</v>
      </c>
      <c r="N1936" s="6" t="s">
        <v>3145</v>
      </c>
      <c r="P1936" s="6" t="str">
        <f>IF(ISBLANK(N1936)=FALSE,IF(ISERROR(INDEX(지갑!$B$2:$B$1048576,MATCH($N1936&amp;O1936,지갑!$J$2:$J$1048576,0))) = TRUE, "", INDEX(지갑!$B$2:$B$1048576,MATCH($N1936&amp;O1936,지갑!$J$2:$J$1048576,0))),"")</f>
        <v/>
      </c>
      <c r="Q1936" s="6" t="str">
        <f>IF(ISBLANK(N1936)=FALSE,IF(ISERROR(INDEX(지갑!$C$2:$C$1048576,MATCH($N1936&amp;O1936,지갑!$J$2:$J$1048576,0))) = TRUE, "", INDEX(지갑!$C$2:$C$1048576,MATCH($N1936&amp;O1936,지갑!$J$2:$J$1048576,0))),"")</f>
        <v/>
      </c>
      <c r="R1936" s="6" t="str">
        <f>IF(ISBLANK(N1936)=FALSE,IF(ISERROR(INDEX(지갑!$D$2:$D$1048576,MATCH($N1936&amp;O1936,지갑!$J$2:$J$1048576,0))) = TRUE, "", INDEX(지갑!$D$2:$D$1048576,MATCH($N1936&amp;O1936,지갑!$J$2:$J$1048576,0))),"")</f>
        <v/>
      </c>
      <c r="S1936" s="6" t="s">
        <v>3703</v>
      </c>
      <c r="T1936" s="52">
        <v>44436.568055555559</v>
      </c>
      <c r="U1936" s="2" t="str">
        <f t="shared" si="134"/>
        <v>2021-08-28</v>
      </c>
    </row>
    <row r="1937" spans="1:21">
      <c r="A1937" s="5" t="s">
        <v>3</v>
      </c>
      <c r="B1937" s="5" t="s">
        <v>67</v>
      </c>
      <c r="C1937" s="5" t="s">
        <v>24</v>
      </c>
      <c r="D1937" s="2" t="str">
        <f>'(참고) Index'!$E$9</f>
        <v>Main</v>
      </c>
      <c r="E1937" s="5">
        <v>10012</v>
      </c>
      <c r="F1937" s="2" t="str">
        <f t="shared" si="133"/>
        <v>WBTC</v>
      </c>
      <c r="G1937" s="2" t="e">
        <f>IF(INDEX(지갑!$H:$H,MATCH(A1937&amp;B1937&amp;C1937&amp;D1937&amp;E1937&amp;F1937&amp;H1937,지갑!$K:$K,0))=0, "",INDEX(지갑!$H:$H,MATCH(A1937&amp;B1937&amp;C1937&amp;D1937&amp;E1937&amp;F1937&amp;H1937,지갑!$K:$K,0)))</f>
        <v>#N/A</v>
      </c>
      <c r="K1937" s="6" t="s">
        <v>414</v>
      </c>
      <c r="L1937" s="6" t="s">
        <v>11</v>
      </c>
      <c r="M1937" s="9">
        <v>0.24109212999999999</v>
      </c>
      <c r="N1937" s="6" t="s">
        <v>3145</v>
      </c>
      <c r="P1937" s="6" t="str">
        <f>IF(ISBLANK(N1937)=FALSE,IF(ISERROR(INDEX(지갑!$B$2:$B$1048576,MATCH($N1937&amp;O1937,지갑!$J$2:$J$1048576,0))) = TRUE, "", INDEX(지갑!$B$2:$B$1048576,MATCH($N1937&amp;O1937,지갑!$J$2:$J$1048576,0))),"")</f>
        <v/>
      </c>
      <c r="Q1937" s="6" t="str">
        <f>IF(ISBLANK(N1937)=FALSE,IF(ISERROR(INDEX(지갑!$C$2:$C$1048576,MATCH($N1937&amp;O1937,지갑!$J$2:$J$1048576,0))) = TRUE, "", INDEX(지갑!$C$2:$C$1048576,MATCH($N1937&amp;O1937,지갑!$J$2:$J$1048576,0))),"")</f>
        <v/>
      </c>
      <c r="R1937" s="6" t="str">
        <f>IF(ISBLANK(N1937)=FALSE,IF(ISERROR(INDEX(지갑!$D$2:$D$1048576,MATCH($N1937&amp;O1937,지갑!$J$2:$J$1048576,0))) = TRUE, "", INDEX(지갑!$D$2:$D$1048576,MATCH($N1937&amp;O1937,지갑!$J$2:$J$1048576,0))),"")</f>
        <v/>
      </c>
      <c r="S1937" s="6" t="s">
        <v>3704</v>
      </c>
      <c r="T1937" s="52">
        <v>44436.552777777775</v>
      </c>
      <c r="U1937" s="2" t="str">
        <f t="shared" si="134"/>
        <v>2021-08-28</v>
      </c>
    </row>
    <row r="1938" spans="1:21">
      <c r="A1938" s="5" t="s">
        <v>3</v>
      </c>
      <c r="B1938" s="5" t="s">
        <v>67</v>
      </c>
      <c r="C1938" s="5" t="s">
        <v>24</v>
      </c>
      <c r="D1938" s="2" t="str">
        <f>'(참고) Index'!$E$9</f>
        <v>Main</v>
      </c>
      <c r="E1938" s="5">
        <v>10012</v>
      </c>
      <c r="F1938" s="2" t="str">
        <f t="shared" si="133"/>
        <v>WBTC</v>
      </c>
      <c r="G1938" s="2" t="e">
        <f>IF(INDEX(지갑!$H:$H,MATCH(A1938&amp;B1938&amp;C1938&amp;D1938&amp;E1938&amp;F1938&amp;H1938,지갑!$K:$K,0))=0, "",INDEX(지갑!$H:$H,MATCH(A1938&amp;B1938&amp;C1938&amp;D1938&amp;E1938&amp;F1938&amp;H1938,지갑!$K:$K,0)))</f>
        <v>#N/A</v>
      </c>
      <c r="K1938" s="6" t="s">
        <v>414</v>
      </c>
      <c r="L1938" s="6" t="s">
        <v>11</v>
      </c>
      <c r="M1938" s="9">
        <v>0.25775151000000002</v>
      </c>
      <c r="N1938" s="6" t="s">
        <v>3145</v>
      </c>
      <c r="P1938" s="6" t="str">
        <f>IF(ISBLANK(N1938)=FALSE,IF(ISERROR(INDEX(지갑!$B$2:$B$1048576,MATCH($N1938&amp;O1938,지갑!$J$2:$J$1048576,0))) = TRUE, "", INDEX(지갑!$B$2:$B$1048576,MATCH($N1938&amp;O1938,지갑!$J$2:$J$1048576,0))),"")</f>
        <v/>
      </c>
      <c r="Q1938" s="6" t="str">
        <f>IF(ISBLANK(N1938)=FALSE,IF(ISERROR(INDEX(지갑!$C$2:$C$1048576,MATCH($N1938&amp;O1938,지갑!$J$2:$J$1048576,0))) = TRUE, "", INDEX(지갑!$C$2:$C$1048576,MATCH($N1938&amp;O1938,지갑!$J$2:$J$1048576,0))),"")</f>
        <v/>
      </c>
      <c r="R1938" s="6" t="str">
        <f>IF(ISBLANK(N1938)=FALSE,IF(ISERROR(INDEX(지갑!$D$2:$D$1048576,MATCH($N1938&amp;O1938,지갑!$J$2:$J$1048576,0))) = TRUE, "", INDEX(지갑!$D$2:$D$1048576,MATCH($N1938&amp;O1938,지갑!$J$2:$J$1048576,0))),"")</f>
        <v/>
      </c>
      <c r="S1938" s="6" t="s">
        <v>3705</v>
      </c>
      <c r="T1938" s="52">
        <v>44436.543055555558</v>
      </c>
      <c r="U1938" s="2" t="str">
        <f t="shared" si="134"/>
        <v>2021-08-28</v>
      </c>
    </row>
    <row r="1939" spans="1:21">
      <c r="A1939" s="5" t="s">
        <v>3</v>
      </c>
      <c r="B1939" s="5" t="s">
        <v>67</v>
      </c>
      <c r="C1939" s="5" t="s">
        <v>24</v>
      </c>
      <c r="D1939" s="2" t="str">
        <f>'(참고) Index'!$E$9</f>
        <v>Main</v>
      </c>
      <c r="E1939" s="5">
        <v>10012</v>
      </c>
      <c r="F1939" s="2" t="str">
        <f t="shared" si="133"/>
        <v>WBTC</v>
      </c>
      <c r="G1939" s="2" t="e">
        <f>IF(INDEX(지갑!$H:$H,MATCH(A1939&amp;B1939&amp;C1939&amp;D1939&amp;E1939&amp;F1939&amp;H1939,지갑!$K:$K,0))=0, "",INDEX(지갑!$H:$H,MATCH(A1939&amp;B1939&amp;C1939&amp;D1939&amp;E1939&amp;F1939&amp;H1939,지갑!$K:$K,0)))</f>
        <v>#N/A</v>
      </c>
      <c r="K1939" s="6" t="s">
        <v>414</v>
      </c>
      <c r="L1939" s="6" t="s">
        <v>11</v>
      </c>
      <c r="M1939" s="9">
        <v>0.27335329000000003</v>
      </c>
      <c r="N1939" s="6" t="s">
        <v>3145</v>
      </c>
      <c r="P1939" s="6" t="str">
        <f>IF(ISBLANK(N1939)=FALSE,IF(ISERROR(INDEX(지갑!$B$2:$B$1048576,MATCH($N1939&amp;O1939,지갑!$J$2:$J$1048576,0))) = TRUE, "", INDEX(지갑!$B$2:$B$1048576,MATCH($N1939&amp;O1939,지갑!$J$2:$J$1048576,0))),"")</f>
        <v/>
      </c>
      <c r="Q1939" s="6" t="str">
        <f>IF(ISBLANK(N1939)=FALSE,IF(ISERROR(INDEX(지갑!$C$2:$C$1048576,MATCH($N1939&amp;O1939,지갑!$J$2:$J$1048576,0))) = TRUE, "", INDEX(지갑!$C$2:$C$1048576,MATCH($N1939&amp;O1939,지갑!$J$2:$J$1048576,0))),"")</f>
        <v/>
      </c>
      <c r="R1939" s="6" t="str">
        <f>IF(ISBLANK(N1939)=FALSE,IF(ISERROR(INDEX(지갑!$D$2:$D$1048576,MATCH($N1939&amp;O1939,지갑!$J$2:$J$1048576,0))) = TRUE, "", INDEX(지갑!$D$2:$D$1048576,MATCH($N1939&amp;O1939,지갑!$J$2:$J$1048576,0))),"")</f>
        <v/>
      </c>
      <c r="S1939" s="6" t="s">
        <v>3706</v>
      </c>
      <c r="T1939" s="52">
        <v>44436.52847222222</v>
      </c>
      <c r="U1939" s="2" t="str">
        <f t="shared" si="134"/>
        <v>2021-08-28</v>
      </c>
    </row>
    <row r="1940" spans="1:21">
      <c r="A1940" s="5" t="s">
        <v>3</v>
      </c>
      <c r="B1940" s="5" t="s">
        <v>67</v>
      </c>
      <c r="C1940" s="5" t="s">
        <v>24</v>
      </c>
      <c r="D1940" s="2" t="str">
        <f>'(참고) Index'!$E$9</f>
        <v>Main</v>
      </c>
      <c r="E1940" s="5">
        <v>10012</v>
      </c>
      <c r="F1940" s="2" t="str">
        <f t="shared" si="133"/>
        <v>WBTC</v>
      </c>
      <c r="G1940" s="2" t="e">
        <f>IF(INDEX(지갑!$H:$H,MATCH(A1940&amp;B1940&amp;C1940&amp;D1940&amp;E1940&amp;F1940&amp;H1940,지갑!$K:$K,0))=0, "",INDEX(지갑!$H:$H,MATCH(A1940&amp;B1940&amp;C1940&amp;D1940&amp;E1940&amp;F1940&amp;H1940,지갑!$K:$K,0)))</f>
        <v>#N/A</v>
      </c>
      <c r="K1940" s="6" t="s">
        <v>414</v>
      </c>
      <c r="L1940" s="6" t="s">
        <v>11</v>
      </c>
      <c r="M1940" s="9">
        <v>0.29090766000000001</v>
      </c>
      <c r="N1940" s="6" t="s">
        <v>3145</v>
      </c>
      <c r="P1940" s="6" t="str">
        <f>IF(ISBLANK(N1940)=FALSE,IF(ISERROR(INDEX(지갑!$B$2:$B$1048576,MATCH($N1940&amp;O1940,지갑!$J$2:$J$1048576,0))) = TRUE, "", INDEX(지갑!$B$2:$B$1048576,MATCH($N1940&amp;O1940,지갑!$J$2:$J$1048576,0))),"")</f>
        <v/>
      </c>
      <c r="Q1940" s="6" t="str">
        <f>IF(ISBLANK(N1940)=FALSE,IF(ISERROR(INDEX(지갑!$C$2:$C$1048576,MATCH($N1940&amp;O1940,지갑!$J$2:$J$1048576,0))) = TRUE, "", INDEX(지갑!$C$2:$C$1048576,MATCH($N1940&amp;O1940,지갑!$J$2:$J$1048576,0))),"")</f>
        <v/>
      </c>
      <c r="R1940" s="6" t="str">
        <f>IF(ISBLANK(N1940)=FALSE,IF(ISERROR(INDEX(지갑!$D$2:$D$1048576,MATCH($N1940&amp;O1940,지갑!$J$2:$J$1048576,0))) = TRUE, "", INDEX(지갑!$D$2:$D$1048576,MATCH($N1940&amp;O1940,지갑!$J$2:$J$1048576,0))),"")</f>
        <v/>
      </c>
      <c r="S1940" s="6" t="s">
        <v>3707</v>
      </c>
      <c r="T1940" s="52">
        <v>44436.511111111111</v>
      </c>
      <c r="U1940" s="2" t="str">
        <f t="shared" si="134"/>
        <v>2021-08-28</v>
      </c>
    </row>
    <row r="1941" spans="1:21">
      <c r="A1941" s="5" t="s">
        <v>3</v>
      </c>
      <c r="B1941" s="5" t="s">
        <v>67</v>
      </c>
      <c r="C1941" s="5" t="s">
        <v>24</v>
      </c>
      <c r="D1941" s="2" t="str">
        <f>'(참고) Index'!$E$9</f>
        <v>Main</v>
      </c>
      <c r="E1941" s="5">
        <v>10012</v>
      </c>
      <c r="F1941" s="2" t="str">
        <f t="shared" si="133"/>
        <v>WBTC</v>
      </c>
      <c r="G1941" s="2" t="e">
        <f>IF(INDEX(지갑!$H:$H,MATCH(A1941&amp;B1941&amp;C1941&amp;D1941&amp;E1941&amp;F1941&amp;H1941,지갑!$K:$K,0))=0, "",INDEX(지갑!$H:$H,MATCH(A1941&amp;B1941&amp;C1941&amp;D1941&amp;E1941&amp;F1941&amp;H1941,지갑!$K:$K,0)))</f>
        <v>#N/A</v>
      </c>
      <c r="K1941" s="6" t="s">
        <v>414</v>
      </c>
      <c r="L1941" s="6" t="s">
        <v>11</v>
      </c>
      <c r="M1941" s="9">
        <v>0.31029307</v>
      </c>
      <c r="N1941" s="6" t="s">
        <v>3145</v>
      </c>
      <c r="P1941" s="6" t="str">
        <f>IF(ISBLANK(N1941)=FALSE,IF(ISERROR(INDEX(지갑!$B$2:$B$1048576,MATCH($N1941&amp;O1941,지갑!$J$2:$J$1048576,0))) = TRUE, "", INDEX(지갑!$B$2:$B$1048576,MATCH($N1941&amp;O1941,지갑!$J$2:$J$1048576,0))),"")</f>
        <v/>
      </c>
      <c r="Q1941" s="6" t="str">
        <f>IF(ISBLANK(N1941)=FALSE,IF(ISERROR(INDEX(지갑!$C$2:$C$1048576,MATCH($N1941&amp;O1941,지갑!$J$2:$J$1048576,0))) = TRUE, "", INDEX(지갑!$C$2:$C$1048576,MATCH($N1941&amp;O1941,지갑!$J$2:$J$1048576,0))),"")</f>
        <v/>
      </c>
      <c r="R1941" s="6" t="str">
        <f>IF(ISBLANK(N1941)=FALSE,IF(ISERROR(INDEX(지갑!$D$2:$D$1048576,MATCH($N1941&amp;O1941,지갑!$J$2:$J$1048576,0))) = TRUE, "", INDEX(지갑!$D$2:$D$1048576,MATCH($N1941&amp;O1941,지갑!$J$2:$J$1048576,0))),"")</f>
        <v/>
      </c>
      <c r="S1941" s="6" t="s">
        <v>3708</v>
      </c>
      <c r="T1941" s="52">
        <v>44436.495833333334</v>
      </c>
      <c r="U1941" s="2" t="str">
        <f t="shared" si="134"/>
        <v>2021-08-28</v>
      </c>
    </row>
    <row r="1942" spans="1:21">
      <c r="A1942" s="5" t="s">
        <v>3</v>
      </c>
      <c r="B1942" s="5" t="s">
        <v>67</v>
      </c>
      <c r="C1942" s="5" t="s">
        <v>24</v>
      </c>
      <c r="D1942" s="2" t="str">
        <f>'(참고) Index'!$E$9</f>
        <v>Main</v>
      </c>
      <c r="E1942" s="5">
        <v>10012</v>
      </c>
      <c r="F1942" s="2" t="str">
        <f t="shared" si="133"/>
        <v>WBTC</v>
      </c>
      <c r="G1942" s="2" t="e">
        <f>IF(INDEX(지갑!$H:$H,MATCH(A1942&amp;B1942&amp;C1942&amp;D1942&amp;E1942&amp;F1942&amp;H1942,지갑!$K:$K,0))=0, "",INDEX(지갑!$H:$H,MATCH(A1942&amp;B1942&amp;C1942&amp;D1942&amp;E1942&amp;F1942&amp;H1942,지갑!$K:$K,0)))</f>
        <v>#N/A</v>
      </c>
      <c r="K1942" s="6" t="s">
        <v>414</v>
      </c>
      <c r="L1942" s="6" t="s">
        <v>11</v>
      </c>
      <c r="M1942" s="9">
        <v>0.33063785000000001</v>
      </c>
      <c r="N1942" s="6" t="s">
        <v>3145</v>
      </c>
      <c r="P1942" s="6" t="str">
        <f>IF(ISBLANK(N1942)=FALSE,IF(ISERROR(INDEX(지갑!$B$2:$B$1048576,MATCH($N1942&amp;O1942,지갑!$J$2:$J$1048576,0))) = TRUE, "", INDEX(지갑!$B$2:$B$1048576,MATCH($N1942&amp;O1942,지갑!$J$2:$J$1048576,0))),"")</f>
        <v/>
      </c>
      <c r="Q1942" s="6" t="str">
        <f>IF(ISBLANK(N1942)=FALSE,IF(ISERROR(INDEX(지갑!$C$2:$C$1048576,MATCH($N1942&amp;O1942,지갑!$J$2:$J$1048576,0))) = TRUE, "", INDEX(지갑!$C$2:$C$1048576,MATCH($N1942&amp;O1942,지갑!$J$2:$J$1048576,0))),"")</f>
        <v/>
      </c>
      <c r="R1942" s="6" t="str">
        <f>IF(ISBLANK(N1942)=FALSE,IF(ISERROR(INDEX(지갑!$D$2:$D$1048576,MATCH($N1942&amp;O1942,지갑!$J$2:$J$1048576,0))) = TRUE, "", INDEX(지갑!$D$2:$D$1048576,MATCH($N1942&amp;O1942,지갑!$J$2:$J$1048576,0))),"")</f>
        <v/>
      </c>
      <c r="S1942" s="6" t="s">
        <v>3709</v>
      </c>
      <c r="T1942" s="52">
        <v>44436.398611111108</v>
      </c>
      <c r="U1942" s="2" t="str">
        <f t="shared" si="134"/>
        <v>2021-08-28</v>
      </c>
    </row>
    <row r="1943" spans="1:21">
      <c r="A1943" s="5" t="s">
        <v>3</v>
      </c>
      <c r="B1943" s="5" t="s">
        <v>67</v>
      </c>
      <c r="C1943" s="5" t="s">
        <v>24</v>
      </c>
      <c r="D1943" s="2" t="str">
        <f>'(참고) Index'!$E$9</f>
        <v>Main</v>
      </c>
      <c r="E1943" s="5">
        <v>10012</v>
      </c>
      <c r="F1943" s="2" t="str">
        <f t="shared" si="133"/>
        <v>WBTC</v>
      </c>
      <c r="G1943" s="2" t="e">
        <f>IF(INDEX(지갑!$H:$H,MATCH(A1943&amp;B1943&amp;C1943&amp;D1943&amp;E1943&amp;F1943&amp;H1943,지갑!$K:$K,0))=0, "",INDEX(지갑!$H:$H,MATCH(A1943&amp;B1943&amp;C1943&amp;D1943&amp;E1943&amp;F1943&amp;H1943,지갑!$K:$K,0)))</f>
        <v>#N/A</v>
      </c>
      <c r="K1943" s="6" t="s">
        <v>414</v>
      </c>
      <c r="L1943" s="6" t="s">
        <v>11</v>
      </c>
      <c r="M1943" s="9">
        <v>0.35206316999999998</v>
      </c>
      <c r="N1943" s="6" t="s">
        <v>3145</v>
      </c>
      <c r="P1943" s="6" t="str">
        <f>IF(ISBLANK(N1943)=FALSE,IF(ISERROR(INDEX(지갑!$B$2:$B$1048576,MATCH($N1943&amp;O1943,지갑!$J$2:$J$1048576,0))) = TRUE, "", INDEX(지갑!$B$2:$B$1048576,MATCH($N1943&amp;O1943,지갑!$J$2:$J$1048576,0))),"")</f>
        <v/>
      </c>
      <c r="Q1943" s="6" t="str">
        <f>IF(ISBLANK(N1943)=FALSE,IF(ISERROR(INDEX(지갑!$C$2:$C$1048576,MATCH($N1943&amp;O1943,지갑!$J$2:$J$1048576,0))) = TRUE, "", INDEX(지갑!$C$2:$C$1048576,MATCH($N1943&amp;O1943,지갑!$J$2:$J$1048576,0))),"")</f>
        <v/>
      </c>
      <c r="R1943" s="6" t="str">
        <f>IF(ISBLANK(N1943)=FALSE,IF(ISERROR(INDEX(지갑!$D$2:$D$1048576,MATCH($N1943&amp;O1943,지갑!$J$2:$J$1048576,0))) = TRUE, "", INDEX(지갑!$D$2:$D$1048576,MATCH($N1943&amp;O1943,지갑!$J$2:$J$1048576,0))),"")</f>
        <v/>
      </c>
      <c r="S1943" s="6" t="s">
        <v>3710</v>
      </c>
      <c r="T1943" s="52">
        <v>44436.387499999997</v>
      </c>
      <c r="U1943" s="2" t="str">
        <f t="shared" si="134"/>
        <v>2021-08-28</v>
      </c>
    </row>
    <row r="1944" spans="1:21">
      <c r="A1944" s="5" t="s">
        <v>3</v>
      </c>
      <c r="B1944" s="5" t="s">
        <v>67</v>
      </c>
      <c r="C1944" s="5" t="s">
        <v>24</v>
      </c>
      <c r="D1944" s="2" t="str">
        <f>'(참고) Index'!$E$9</f>
        <v>Main</v>
      </c>
      <c r="E1944" s="5">
        <v>10012</v>
      </c>
      <c r="F1944" s="2" t="str">
        <f t="shared" si="133"/>
        <v>WBTC</v>
      </c>
      <c r="G1944" s="2" t="e">
        <f>IF(INDEX(지갑!$H:$H,MATCH(A1944&amp;B1944&amp;C1944&amp;D1944&amp;E1944&amp;F1944&amp;H1944,지갑!$K:$K,0))=0, "",INDEX(지갑!$H:$H,MATCH(A1944&amp;B1944&amp;C1944&amp;D1944&amp;E1944&amp;F1944&amp;H1944,지갑!$K:$K,0)))</f>
        <v>#N/A</v>
      </c>
      <c r="K1944" s="6" t="s">
        <v>414</v>
      </c>
      <c r="L1944" s="6" t="s">
        <v>11</v>
      </c>
      <c r="M1944" s="9">
        <v>0.37488244999999998</v>
      </c>
      <c r="N1944" s="6" t="s">
        <v>3145</v>
      </c>
      <c r="P1944" s="6" t="str">
        <f>IF(ISBLANK(N1944)=FALSE,IF(ISERROR(INDEX(지갑!$B$2:$B$1048576,MATCH($N1944&amp;O1944,지갑!$J$2:$J$1048576,0))) = TRUE, "", INDEX(지갑!$B$2:$B$1048576,MATCH($N1944&amp;O1944,지갑!$J$2:$J$1048576,0))),"")</f>
        <v/>
      </c>
      <c r="Q1944" s="6" t="str">
        <f>IF(ISBLANK(N1944)=FALSE,IF(ISERROR(INDEX(지갑!$C$2:$C$1048576,MATCH($N1944&amp;O1944,지갑!$J$2:$J$1048576,0))) = TRUE, "", INDEX(지갑!$C$2:$C$1048576,MATCH($N1944&amp;O1944,지갑!$J$2:$J$1048576,0))),"")</f>
        <v/>
      </c>
      <c r="R1944" s="6" t="str">
        <f>IF(ISBLANK(N1944)=FALSE,IF(ISERROR(INDEX(지갑!$D$2:$D$1048576,MATCH($N1944&amp;O1944,지갑!$J$2:$J$1048576,0))) = TRUE, "", INDEX(지갑!$D$2:$D$1048576,MATCH($N1944&amp;O1944,지갑!$J$2:$J$1048576,0))),"")</f>
        <v/>
      </c>
      <c r="S1944" s="6" t="s">
        <v>3711</v>
      </c>
      <c r="T1944" s="52">
        <v>44436.280555555553</v>
      </c>
      <c r="U1944" s="2" t="str">
        <f t="shared" si="134"/>
        <v>2021-08-28</v>
      </c>
    </row>
    <row r="1945" spans="1:21">
      <c r="A1945" s="5" t="s">
        <v>3</v>
      </c>
      <c r="B1945" s="5" t="s">
        <v>67</v>
      </c>
      <c r="C1945" s="5" t="s">
        <v>24</v>
      </c>
      <c r="D1945" s="2" t="str">
        <f>'(참고) Index'!$E$9</f>
        <v>Main</v>
      </c>
      <c r="E1945" s="5">
        <v>10012</v>
      </c>
      <c r="F1945" s="2" t="str">
        <f t="shared" si="133"/>
        <v>XRP</v>
      </c>
      <c r="G1945" s="2" t="str">
        <f>IF(INDEX(지갑!$H:$H,MATCH(A1945&amp;B1945&amp;C1945&amp;D1945&amp;E1945&amp;F1945&amp;H1945,지갑!$K:$K,0))=0, "",INDEX(지갑!$H:$H,MATCH(A1945&amp;B1945&amp;C1945&amp;D1945&amp;E1945&amp;F1945&amp;H1945,지갑!$K:$K,0)))</f>
        <v>rEb8TK3gBgk5auZkwc6sHnwrGVJH8DuaLh</v>
      </c>
      <c r="H1945" s="5">
        <v>105711647</v>
      </c>
      <c r="K1945" s="6" t="s">
        <v>10</v>
      </c>
      <c r="L1945" s="6" t="s">
        <v>10</v>
      </c>
      <c r="M1945" s="9">
        <v>8000001.46</v>
      </c>
      <c r="N1945" s="6" t="s">
        <v>2152</v>
      </c>
      <c r="O1945" s="6">
        <v>100750</v>
      </c>
      <c r="P1945" s="6" t="str">
        <f>IF(ISBLANK(N1945)=FALSE,IF(ISERROR(INDEX(지갑!$B$2:$B$1048576,MATCH($N1945&amp;O1945,지갑!$J$2:$J$1048576,0))) = TRUE, "", INDEX(지갑!$B$2:$B$1048576,MATCH($N1945&amp;O1945,지갑!$J$2:$J$1048576,0))),"")</f>
        <v>exchange</v>
      </c>
      <c r="Q1945" s="6" t="str">
        <f>IF(ISBLANK(N1945)=FALSE,IF(ISERROR(INDEX(지갑!$C$2:$C$1048576,MATCH($N1945&amp;O1945,지갑!$J$2:$J$1048576,0))) = TRUE, "", INDEX(지갑!$C$2:$C$1048576,MATCH($N1945&amp;O1945,지갑!$J$2:$J$1048576,0))),"")</f>
        <v>Huobi</v>
      </c>
      <c r="R1945" s="6" t="str">
        <f>IF(ISBLANK(N1945)=FALSE,IF(ISERROR(INDEX(지갑!$D$2:$D$1048576,MATCH($N1945&amp;O1945,지갑!$J$2:$J$1048576,0))) = TRUE, "", INDEX(지갑!$D$2:$D$1048576,MATCH($N1945&amp;O1945,지갑!$J$2:$J$1048576,0))),"")</f>
        <v>미확인</v>
      </c>
      <c r="S1945" s="6" t="s">
        <v>1555</v>
      </c>
      <c r="T1945" s="52">
        <v>44435.780555555553</v>
      </c>
      <c r="U1945" s="2" t="str">
        <f t="shared" si="134"/>
        <v>2021-08-27</v>
      </c>
    </row>
    <row r="1946" spans="1:21">
      <c r="A1946" s="5" t="s">
        <v>3</v>
      </c>
      <c r="B1946" s="5" t="s">
        <v>67</v>
      </c>
      <c r="C1946" s="5" t="s">
        <v>24</v>
      </c>
      <c r="D1946" s="2" t="str">
        <f>'(참고) Index'!$E$9</f>
        <v>Main</v>
      </c>
      <c r="E1946" s="5">
        <v>10012</v>
      </c>
      <c r="F1946" s="2" t="str">
        <f t="shared" si="133"/>
        <v>USDC</v>
      </c>
      <c r="G1946" s="2" t="str">
        <f>IF(INDEX(지갑!$H:$H,MATCH(A1946&amp;B1946&amp;C1946&amp;D1946&amp;E1946&amp;F1946&amp;H1946,지갑!$K:$K,0))=0, "",INDEX(지갑!$H:$H,MATCH(A1946&amp;B1946&amp;C1946&amp;D1946&amp;E1946&amp;F1946&amp;H1946,지갑!$K:$K,0)))</f>
        <v/>
      </c>
      <c r="K1946" s="6" t="s">
        <v>12</v>
      </c>
      <c r="L1946" s="6" t="s">
        <v>179</v>
      </c>
      <c r="M1946" s="9">
        <v>3999994.2</v>
      </c>
      <c r="N1946" s="6" t="s">
        <v>199</v>
      </c>
      <c r="P1946" s="6" t="str">
        <f>IF(ISBLANK(N1946)=FALSE,IF(ISERROR(INDEX(지갑!$B$2:$B$1048576,MATCH($N1946&amp;O1946,지갑!$J$2:$J$1048576,0))) = TRUE, "", INDEX(지갑!$B$2:$B$1048576,MATCH($N1946&amp;O1946,지갑!$J$2:$J$1048576,0))),"")</f>
        <v>exchange</v>
      </c>
      <c r="Q1946" s="6" t="str">
        <f>IF(ISBLANK(N1946)=FALSE,IF(ISERROR(INDEX(지갑!$C$2:$C$1048576,MATCH($N1946&amp;O1946,지갑!$J$2:$J$1048576,0))) = TRUE, "", INDEX(지갑!$C$2:$C$1048576,MATCH($N1946&amp;O1946,지갑!$J$2:$J$1048576,0))),"")</f>
        <v>FTX</v>
      </c>
      <c r="R1946" s="6" t="str">
        <f>IF(ISBLANK(N1946)=FALSE,IF(ISERROR(INDEX(지갑!$D$2:$D$1048576,MATCH($N1946&amp;O1946,지갑!$J$2:$J$1048576,0))) = TRUE, "", INDEX(지갑!$D$2:$D$1048576,MATCH($N1946&amp;O1946,지갑!$J$2:$J$1048576,0))),"")</f>
        <v>Peertec</v>
      </c>
      <c r="S1946" s="6" t="s">
        <v>3712</v>
      </c>
      <c r="T1946" s="52">
        <v>44435.776388888888</v>
      </c>
      <c r="U1946" s="2" t="str">
        <f t="shared" si="134"/>
        <v>2021-08-27</v>
      </c>
    </row>
    <row r="1947" spans="1:21">
      <c r="A1947" s="5" t="s">
        <v>3</v>
      </c>
      <c r="B1947" s="5" t="s">
        <v>67</v>
      </c>
      <c r="C1947" s="5" t="s">
        <v>24</v>
      </c>
      <c r="D1947" s="2" t="str">
        <f>'(참고) Index'!$E$9</f>
        <v>Main</v>
      </c>
      <c r="E1947" s="5">
        <v>10012</v>
      </c>
      <c r="F1947" s="2" t="str">
        <f t="shared" ref="F1947:F2010" si="135">K1947</f>
        <v>BTC</v>
      </c>
      <c r="G1947" s="2" t="str">
        <f>IF(INDEX(지갑!$H:$H,MATCH(A1947&amp;B1947&amp;C1947&amp;D1947&amp;E1947&amp;F1947&amp;H1947,지갑!$K:$K,0))=0, "",INDEX(지갑!$H:$H,MATCH(A1947&amp;B1947&amp;C1947&amp;D1947&amp;E1947&amp;F1947&amp;H1947,지갑!$K:$K,0)))</f>
        <v>19SK9LWSXLdmwPxvjPgvUrdaPhaPS6LaNu</v>
      </c>
      <c r="K1947" s="6" t="s">
        <v>9</v>
      </c>
      <c r="L1947" s="6" t="s">
        <v>179</v>
      </c>
      <c r="M1947" s="9">
        <v>50.048980999999998</v>
      </c>
      <c r="N1947" s="6" t="s">
        <v>199</v>
      </c>
      <c r="P1947" s="6" t="str">
        <f>IF(ISBLANK(N1947)=FALSE,IF(ISERROR(INDEX(지갑!$B$2:$B$1048576,MATCH($N1947&amp;O1947,지갑!$J$2:$J$1048576,0))) = TRUE, "", INDEX(지갑!$B$2:$B$1048576,MATCH($N1947&amp;O1947,지갑!$J$2:$J$1048576,0))),"")</f>
        <v>exchange</v>
      </c>
      <c r="Q1947" s="6" t="str">
        <f>IF(ISBLANK(N1947)=FALSE,IF(ISERROR(INDEX(지갑!$C$2:$C$1048576,MATCH($N1947&amp;O1947,지갑!$J$2:$J$1048576,0))) = TRUE, "", INDEX(지갑!$C$2:$C$1048576,MATCH($N1947&amp;O1947,지갑!$J$2:$J$1048576,0))),"")</f>
        <v>FTX</v>
      </c>
      <c r="R1947" s="6" t="str">
        <f>IF(ISBLANK(N1947)=FALSE,IF(ISERROR(INDEX(지갑!$D$2:$D$1048576,MATCH($N1947&amp;O1947,지갑!$J$2:$J$1048576,0))) = TRUE, "", INDEX(지갑!$D$2:$D$1048576,MATCH($N1947&amp;O1947,지갑!$J$2:$J$1048576,0))),"")</f>
        <v>Peertec</v>
      </c>
      <c r="S1947" s="6" t="s">
        <v>3713</v>
      </c>
      <c r="T1947" s="52">
        <v>44435.767361111109</v>
      </c>
      <c r="U1947" s="2" t="str">
        <f t="shared" si="134"/>
        <v>2021-08-27</v>
      </c>
    </row>
    <row r="1948" spans="1:21">
      <c r="A1948" s="5" t="s">
        <v>3</v>
      </c>
      <c r="B1948" s="5" t="s">
        <v>67</v>
      </c>
      <c r="C1948" s="5" t="s">
        <v>24</v>
      </c>
      <c r="D1948" s="2" t="str">
        <f>'(참고) Index'!$E$9</f>
        <v>Main</v>
      </c>
      <c r="E1948" s="5">
        <v>10012</v>
      </c>
      <c r="F1948" s="2" t="str">
        <f t="shared" si="135"/>
        <v>USDT</v>
      </c>
      <c r="G1948" s="2" t="str">
        <f>IF(INDEX(지갑!$H:$H,MATCH(A1948&amp;B1948&amp;C1948&amp;D1948&amp;E1948&amp;F1948&amp;H1948,지갑!$K:$K,0))=0, "",INDEX(지갑!$H:$H,MATCH(A1948&amp;B1948&amp;C1948&amp;D1948&amp;E1948&amp;F1948&amp;H1948,지갑!$K:$K,0)))</f>
        <v/>
      </c>
      <c r="K1948" s="6" t="s">
        <v>13</v>
      </c>
      <c r="L1948" s="6" t="s">
        <v>179</v>
      </c>
      <c r="M1948" s="9">
        <v>3469891.65</v>
      </c>
      <c r="N1948" s="6" t="s">
        <v>199</v>
      </c>
      <c r="P1948" s="6" t="str">
        <f>IF(ISBLANK(N1948)=FALSE,IF(ISERROR(INDEX(지갑!$B$2:$B$1048576,MATCH($N1948&amp;O1948,지갑!$J$2:$J$1048576,0))) = TRUE, "", INDEX(지갑!$B$2:$B$1048576,MATCH($N1948&amp;O1948,지갑!$J$2:$J$1048576,0))),"")</f>
        <v>exchange</v>
      </c>
      <c r="Q1948" s="6" t="str">
        <f>IF(ISBLANK(N1948)=FALSE,IF(ISERROR(INDEX(지갑!$C$2:$C$1048576,MATCH($N1948&amp;O1948,지갑!$J$2:$J$1048576,0))) = TRUE, "", INDEX(지갑!$C$2:$C$1048576,MATCH($N1948&amp;O1948,지갑!$J$2:$J$1048576,0))),"")</f>
        <v>FTX</v>
      </c>
      <c r="R1948" s="6" t="str">
        <f>IF(ISBLANK(N1948)=FALSE,IF(ISERROR(INDEX(지갑!$D$2:$D$1048576,MATCH($N1948&amp;O1948,지갑!$J$2:$J$1048576,0))) = TRUE, "", INDEX(지갑!$D$2:$D$1048576,MATCH($N1948&amp;O1948,지갑!$J$2:$J$1048576,0))),"")</f>
        <v>Peertec</v>
      </c>
      <c r="S1948" s="6" t="s">
        <v>3714</v>
      </c>
      <c r="T1948" s="52">
        <v>44434.478472222225</v>
      </c>
      <c r="U1948" s="2" t="str">
        <f t="shared" si="134"/>
        <v>2021-08-26</v>
      </c>
    </row>
    <row r="1949" spans="1:21">
      <c r="A1949" s="5" t="s">
        <v>3</v>
      </c>
      <c r="B1949" s="5" t="s">
        <v>67</v>
      </c>
      <c r="C1949" s="5" t="s">
        <v>24</v>
      </c>
      <c r="D1949" s="2" t="str">
        <f>'(참고) Index'!$E$9</f>
        <v>Main</v>
      </c>
      <c r="E1949" s="5">
        <v>10012</v>
      </c>
      <c r="F1949" s="2" t="str">
        <f t="shared" si="135"/>
        <v>DAI</v>
      </c>
      <c r="G1949" s="2" t="e">
        <f>IF(INDEX(지갑!$H:$H,MATCH(A1949&amp;B1949&amp;C1949&amp;D1949&amp;E1949&amp;F1949&amp;H1949,지갑!$K:$K,0))=0, "",INDEX(지갑!$H:$H,MATCH(A1949&amp;B1949&amp;C1949&amp;D1949&amp;E1949&amp;F1949&amp;H1949,지갑!$K:$K,0)))</f>
        <v>#N/A</v>
      </c>
      <c r="K1949" s="6" t="s">
        <v>379</v>
      </c>
      <c r="L1949" s="6" t="s">
        <v>11</v>
      </c>
      <c r="M1949" s="9">
        <v>30036.8429</v>
      </c>
      <c r="N1949" s="6" t="s">
        <v>3145</v>
      </c>
      <c r="P1949" s="6" t="str">
        <f>IF(ISBLANK(N1949)=FALSE,IF(ISERROR(INDEX(지갑!$B$2:$B$1048576,MATCH($N1949&amp;O1949,지갑!$J$2:$J$1048576,0))) = TRUE, "", INDEX(지갑!$B$2:$B$1048576,MATCH($N1949&amp;O1949,지갑!$J$2:$J$1048576,0))),"")</f>
        <v/>
      </c>
      <c r="Q1949" s="6" t="str">
        <f>IF(ISBLANK(N1949)=FALSE,IF(ISERROR(INDEX(지갑!$C$2:$C$1048576,MATCH($N1949&amp;O1949,지갑!$J$2:$J$1048576,0))) = TRUE, "", INDEX(지갑!$C$2:$C$1048576,MATCH($N1949&amp;O1949,지갑!$J$2:$J$1048576,0))),"")</f>
        <v/>
      </c>
      <c r="R1949" s="6" t="str">
        <f>IF(ISBLANK(N1949)=FALSE,IF(ISERROR(INDEX(지갑!$D$2:$D$1048576,MATCH($N1949&amp;O1949,지갑!$J$2:$J$1048576,0))) = TRUE, "", INDEX(지갑!$D$2:$D$1048576,MATCH($N1949&amp;O1949,지갑!$J$2:$J$1048576,0))),"")</f>
        <v/>
      </c>
      <c r="S1949" s="6" t="s">
        <v>3715</v>
      </c>
      <c r="T1949" s="52">
        <v>44431.87222222222</v>
      </c>
      <c r="U1949" s="2" t="str">
        <f t="shared" si="134"/>
        <v>2021-08-23</v>
      </c>
    </row>
    <row r="1950" spans="1:21">
      <c r="A1950" s="5" t="s">
        <v>3</v>
      </c>
      <c r="B1950" s="5" t="s">
        <v>67</v>
      </c>
      <c r="C1950" s="5" t="s">
        <v>24</v>
      </c>
      <c r="D1950" s="2" t="str">
        <f>'(참고) Index'!$E$9</f>
        <v>Main</v>
      </c>
      <c r="E1950" s="5">
        <v>10012</v>
      </c>
      <c r="F1950" s="2" t="str">
        <f t="shared" si="135"/>
        <v>DAI</v>
      </c>
      <c r="G1950" s="2" t="e">
        <f>IF(INDEX(지갑!$H:$H,MATCH(A1950&amp;B1950&amp;C1950&amp;D1950&amp;E1950&amp;F1950&amp;H1950,지갑!$K:$K,0))=0, "",INDEX(지갑!$H:$H,MATCH(A1950&amp;B1950&amp;C1950&amp;D1950&amp;E1950&amp;F1950&amp;H1950,지갑!$K:$K,0)))</f>
        <v>#N/A</v>
      </c>
      <c r="K1950" s="6" t="s">
        <v>379</v>
      </c>
      <c r="L1950" s="6" t="s">
        <v>11</v>
      </c>
      <c r="M1950" s="9">
        <v>33091.181799999998</v>
      </c>
      <c r="N1950" s="6" t="s">
        <v>3145</v>
      </c>
      <c r="P1950" s="6" t="str">
        <f>IF(ISBLANK(N1950)=FALSE,IF(ISERROR(INDEX(지갑!$B$2:$B$1048576,MATCH($N1950&amp;O1950,지갑!$J$2:$J$1048576,0))) = TRUE, "", INDEX(지갑!$B$2:$B$1048576,MATCH($N1950&amp;O1950,지갑!$J$2:$J$1048576,0))),"")</f>
        <v/>
      </c>
      <c r="Q1950" s="6" t="str">
        <f>IF(ISBLANK(N1950)=FALSE,IF(ISERROR(INDEX(지갑!$C$2:$C$1048576,MATCH($N1950&amp;O1950,지갑!$J$2:$J$1048576,0))) = TRUE, "", INDEX(지갑!$C$2:$C$1048576,MATCH($N1950&amp;O1950,지갑!$J$2:$J$1048576,0))),"")</f>
        <v/>
      </c>
      <c r="R1950" s="6" t="str">
        <f>IF(ISBLANK(N1950)=FALSE,IF(ISERROR(INDEX(지갑!$D$2:$D$1048576,MATCH($N1950&amp;O1950,지갑!$J$2:$J$1048576,0))) = TRUE, "", INDEX(지갑!$D$2:$D$1048576,MATCH($N1950&amp;O1950,지갑!$J$2:$J$1048576,0))),"")</f>
        <v/>
      </c>
      <c r="S1950" s="6" t="s">
        <v>3716</v>
      </c>
      <c r="T1950" s="52">
        <v>44430.665277777778</v>
      </c>
      <c r="U1950" s="2" t="str">
        <f t="shared" si="134"/>
        <v>2021-08-22</v>
      </c>
    </row>
    <row r="1951" spans="1:21">
      <c r="A1951" s="5" t="s">
        <v>3</v>
      </c>
      <c r="B1951" s="5" t="s">
        <v>67</v>
      </c>
      <c r="C1951" s="5" t="s">
        <v>24</v>
      </c>
      <c r="D1951" s="2" t="str">
        <f>'(참고) Index'!$E$9</f>
        <v>Main</v>
      </c>
      <c r="E1951" s="5">
        <v>10012</v>
      </c>
      <c r="F1951" s="2" t="str">
        <f t="shared" si="135"/>
        <v>XLM</v>
      </c>
      <c r="G1951" s="2" t="str">
        <f>IF(INDEX(지갑!$H:$H,MATCH(A1951&amp;B1951&amp;C1951&amp;D1951&amp;E1951&amp;F1951&amp;H1951,지갑!$K:$K,0))=0, "",INDEX(지갑!$H:$H,MATCH(A1951&amp;B1951&amp;C1951&amp;D1951&amp;E1951&amp;F1951&amp;H1951,지갑!$K:$K,0)))</f>
        <v>GAHK7EEG2WWHVKDNT4CEQFZGKF2LGDSW2IVM4S5DP42RBW3K6BTODB4A</v>
      </c>
      <c r="H1951" s="2">
        <v>1061941801</v>
      </c>
      <c r="K1951" s="6" t="s">
        <v>50</v>
      </c>
      <c r="L1951" s="6" t="s">
        <v>50</v>
      </c>
      <c r="M1951" s="9">
        <v>2762620.39</v>
      </c>
      <c r="N1951" s="6" t="s">
        <v>993</v>
      </c>
      <c r="O1951" s="6" t="s">
        <v>994</v>
      </c>
      <c r="P1951" s="6" t="str">
        <f>IF(ISBLANK(N1951)=FALSE,IF(ISERROR(INDEX(지갑!$B$2:$B$1048576,MATCH($N1951&amp;O1951,지갑!$J$2:$J$1048576,0))) = TRUE, "", INDEX(지갑!$B$2:$B$1048576,MATCH($N1951&amp;O1951,지갑!$J$2:$J$1048576,0))),"")</f>
        <v>exchange</v>
      </c>
      <c r="Q1951" s="6" t="str">
        <f>IF(ISBLANK(N1951)=FALSE,IF(ISERROR(INDEX(지갑!$C$2:$C$1048576,MATCH($N1951&amp;O1951,지갑!$J$2:$J$1048576,0))) = TRUE, "", INDEX(지갑!$C$2:$C$1048576,MATCH($N1951&amp;O1951,지갑!$J$2:$J$1048576,0))),"")</f>
        <v>미확인</v>
      </c>
      <c r="R1951" s="6" t="str">
        <f>IF(ISBLANK(N1951)=FALSE,IF(ISERROR(INDEX(지갑!$D$2:$D$1048576,MATCH($N1951&amp;O1951,지갑!$J$2:$J$1048576,0))) = TRUE, "", INDEX(지갑!$D$2:$D$1048576,MATCH($N1951&amp;O1951,지갑!$J$2:$J$1048576,0))),"")</f>
        <v>Celsius</v>
      </c>
      <c r="S1951" s="6" t="s">
        <v>3717</v>
      </c>
      <c r="T1951" s="52">
        <v>44427.831944444442</v>
      </c>
      <c r="U1951" s="2" t="str">
        <f t="shared" si="134"/>
        <v>2021-08-19</v>
      </c>
    </row>
    <row r="1952" spans="1:21">
      <c r="A1952" s="5" t="s">
        <v>3</v>
      </c>
      <c r="B1952" s="5" t="s">
        <v>67</v>
      </c>
      <c r="C1952" s="5" t="s">
        <v>24</v>
      </c>
      <c r="D1952" s="2" t="str">
        <f>'(참고) Index'!$E$9</f>
        <v>Main</v>
      </c>
      <c r="E1952" s="5">
        <v>10012</v>
      </c>
      <c r="F1952" s="2" t="str">
        <f t="shared" si="135"/>
        <v>XLM</v>
      </c>
      <c r="G1952" s="2" t="str">
        <f>IF(INDEX(지갑!$H:$H,MATCH(A1952&amp;B1952&amp;C1952&amp;D1952&amp;E1952&amp;F1952&amp;H1952,지갑!$K:$K,0))=0, "",INDEX(지갑!$H:$H,MATCH(A1952&amp;B1952&amp;C1952&amp;D1952&amp;E1952&amp;F1952&amp;H1952,지갑!$K:$K,0)))</f>
        <v>GAHK7EEG2WWHVKDNT4CEQFZGKF2LGDSW2IVM4S5DP42RBW3K6BTODB4A</v>
      </c>
      <c r="H1952" s="2">
        <v>1061941801</v>
      </c>
      <c r="K1952" s="6" t="s">
        <v>50</v>
      </c>
      <c r="L1952" s="6" t="s">
        <v>50</v>
      </c>
      <c r="M1952" s="9">
        <v>2999999.98</v>
      </c>
      <c r="N1952" s="6" t="s">
        <v>993</v>
      </c>
      <c r="O1952" s="6" t="s">
        <v>994</v>
      </c>
      <c r="P1952" s="6" t="str">
        <f>IF(ISBLANK(N1952)=FALSE,IF(ISERROR(INDEX(지갑!$B$2:$B$1048576,MATCH($N1952&amp;O1952,지갑!$J$2:$J$1048576,0))) = TRUE, "", INDEX(지갑!$B$2:$B$1048576,MATCH($N1952&amp;O1952,지갑!$J$2:$J$1048576,0))),"")</f>
        <v>exchange</v>
      </c>
      <c r="Q1952" s="6" t="str">
        <f>IF(ISBLANK(N1952)=FALSE,IF(ISERROR(INDEX(지갑!$C$2:$C$1048576,MATCH($N1952&amp;O1952,지갑!$J$2:$J$1048576,0))) = TRUE, "", INDEX(지갑!$C$2:$C$1048576,MATCH($N1952&amp;O1952,지갑!$J$2:$J$1048576,0))),"")</f>
        <v>미확인</v>
      </c>
      <c r="R1952" s="6" t="str">
        <f>IF(ISBLANK(N1952)=FALSE,IF(ISERROR(INDEX(지갑!$D$2:$D$1048576,MATCH($N1952&amp;O1952,지갑!$J$2:$J$1048576,0))) = TRUE, "", INDEX(지갑!$D$2:$D$1048576,MATCH($N1952&amp;O1952,지갑!$J$2:$J$1048576,0))),"")</f>
        <v>Celsius</v>
      </c>
      <c r="S1952" s="6" t="s">
        <v>3718</v>
      </c>
      <c r="T1952" s="52">
        <v>44427.820138888892</v>
      </c>
      <c r="U1952" s="2" t="str">
        <f t="shared" si="134"/>
        <v>2021-08-19</v>
      </c>
    </row>
    <row r="1953" spans="1:21">
      <c r="A1953" s="5" t="s">
        <v>3</v>
      </c>
      <c r="B1953" s="5" t="s">
        <v>67</v>
      </c>
      <c r="C1953" s="5" t="s">
        <v>24</v>
      </c>
      <c r="D1953" s="2" t="str">
        <f>'(참고) Index'!$E$9</f>
        <v>Main</v>
      </c>
      <c r="E1953" s="5">
        <v>10012</v>
      </c>
      <c r="F1953" s="2" t="str">
        <f t="shared" si="135"/>
        <v>XRP</v>
      </c>
      <c r="G1953" s="2" t="str">
        <f>IF(INDEX(지갑!$H:$H,MATCH(A1953&amp;B1953&amp;C1953&amp;D1953&amp;E1953&amp;F1953&amp;H1953,지갑!$K:$K,0))=0, "",INDEX(지갑!$H:$H,MATCH(A1953&amp;B1953&amp;C1953&amp;D1953&amp;E1953&amp;F1953&amp;H1953,지갑!$K:$K,0)))</f>
        <v>rEb8TK3gBgk5auZkwc6sHnwrGVJH8DuaLh</v>
      </c>
      <c r="H1953" s="5">
        <v>105711647</v>
      </c>
      <c r="K1953" s="6" t="s">
        <v>10</v>
      </c>
      <c r="L1953" s="6" t="s">
        <v>10</v>
      </c>
      <c r="M1953" s="9">
        <v>31255.173299999999</v>
      </c>
      <c r="N1953" s="6" t="s">
        <v>1821</v>
      </c>
      <c r="O1953" s="6">
        <v>1026565764</v>
      </c>
      <c r="P1953" s="6" t="str">
        <f>IF(ISBLANK(N1953)=FALSE,IF(ISERROR(INDEX(지갑!$B$2:$B$1048576,MATCH($N1953&amp;O1953,지갑!$J$2:$J$1048576,0))) = TRUE, "", INDEX(지갑!$B$2:$B$1048576,MATCH($N1953&amp;O1953,지갑!$J$2:$J$1048576,0))),"")</f>
        <v>exchange</v>
      </c>
      <c r="Q1953" s="6" t="str">
        <f>IF(ISBLANK(N1953)=FALSE,IF(ISERROR(INDEX(지갑!$C$2:$C$1048576,MATCH($N1953&amp;O1953,지갑!$J$2:$J$1048576,0))) = TRUE, "", INDEX(지갑!$C$2:$C$1048576,MATCH($N1953&amp;O1953,지갑!$J$2:$J$1048576,0))),"")</f>
        <v>Coinone</v>
      </c>
      <c r="R1953" s="6" t="str">
        <f>IF(ISBLANK(N1953)=FALSE,IF(ISERROR(INDEX(지갑!$D$2:$D$1048576,MATCH($N1953&amp;O1953,지갑!$J$2:$J$1048576,0))) = TRUE, "", INDEX(지갑!$D$2:$D$1048576,MATCH($N1953&amp;O1953,지갑!$J$2:$J$1048576,0))),"")</f>
        <v>미확인</v>
      </c>
      <c r="S1953" s="6" t="s">
        <v>3719</v>
      </c>
      <c r="T1953" s="52">
        <v>44422.002083333333</v>
      </c>
      <c r="U1953" s="2" t="str">
        <f t="shared" si="134"/>
        <v>2021-08-14</v>
      </c>
    </row>
    <row r="1954" spans="1:21">
      <c r="A1954" s="5" t="s">
        <v>3</v>
      </c>
      <c r="B1954" s="5" t="s">
        <v>67</v>
      </c>
      <c r="C1954" s="5" t="s">
        <v>24</v>
      </c>
      <c r="D1954" s="2" t="str">
        <f>'(참고) Index'!$E$9</f>
        <v>Main</v>
      </c>
      <c r="E1954" s="5">
        <v>10012</v>
      </c>
      <c r="F1954" s="2" t="str">
        <f t="shared" si="135"/>
        <v>DAI</v>
      </c>
      <c r="G1954" s="2" t="e">
        <f>IF(INDEX(지갑!$H:$H,MATCH(A1954&amp;B1954&amp;C1954&amp;D1954&amp;E1954&amp;F1954&amp;H1954,지갑!$K:$K,0))=0, "",INDEX(지갑!$H:$H,MATCH(A1954&amp;B1954&amp;C1954&amp;D1954&amp;E1954&amp;F1954&amp;H1954,지갑!$K:$K,0)))</f>
        <v>#N/A</v>
      </c>
      <c r="K1954" s="6" t="s">
        <v>379</v>
      </c>
      <c r="L1954" s="6" t="s">
        <v>11</v>
      </c>
      <c r="M1954" s="9">
        <v>31314.249500000002</v>
      </c>
      <c r="N1954" s="6" t="s">
        <v>3145</v>
      </c>
      <c r="P1954" s="6" t="str">
        <f>IF(ISBLANK(N1954)=FALSE,IF(ISERROR(INDEX(지갑!$B$2:$B$1048576,MATCH($N1954&amp;O1954,지갑!$J$2:$J$1048576,0))) = TRUE, "", INDEX(지갑!$B$2:$B$1048576,MATCH($N1954&amp;O1954,지갑!$J$2:$J$1048576,0))),"")</f>
        <v/>
      </c>
      <c r="Q1954" s="6" t="str">
        <f>IF(ISBLANK(N1954)=FALSE,IF(ISERROR(INDEX(지갑!$C$2:$C$1048576,MATCH($N1954&amp;O1954,지갑!$J$2:$J$1048576,0))) = TRUE, "", INDEX(지갑!$C$2:$C$1048576,MATCH($N1954&amp;O1954,지갑!$J$2:$J$1048576,0))),"")</f>
        <v/>
      </c>
      <c r="R1954" s="6" t="str">
        <f>IF(ISBLANK(N1954)=FALSE,IF(ISERROR(INDEX(지갑!$D$2:$D$1048576,MATCH($N1954&amp;O1954,지갑!$J$2:$J$1048576,0))) = TRUE, "", INDEX(지갑!$D$2:$D$1048576,MATCH($N1954&amp;O1954,지갑!$J$2:$J$1048576,0))),"")</f>
        <v/>
      </c>
      <c r="S1954" s="6" t="s">
        <v>3720</v>
      </c>
      <c r="T1954" s="52">
        <v>44420.886111111111</v>
      </c>
      <c r="U1954" s="2" t="str">
        <f t="shared" si="134"/>
        <v>2021-08-12</v>
      </c>
    </row>
    <row r="1955" spans="1:21">
      <c r="A1955" s="5" t="s">
        <v>3</v>
      </c>
      <c r="B1955" s="5" t="s">
        <v>67</v>
      </c>
      <c r="C1955" s="5" t="s">
        <v>24</v>
      </c>
      <c r="D1955" s="2" t="str">
        <f>'(참고) Index'!$E$9</f>
        <v>Main</v>
      </c>
      <c r="E1955" s="5">
        <v>10012</v>
      </c>
      <c r="F1955" s="2" t="str">
        <f t="shared" si="135"/>
        <v>DAI</v>
      </c>
      <c r="G1955" s="2" t="e">
        <f>IF(INDEX(지갑!$H:$H,MATCH(A1955&amp;B1955&amp;C1955&amp;D1955&amp;E1955&amp;F1955&amp;H1955,지갑!$K:$K,0))=0, "",INDEX(지갑!$H:$H,MATCH(A1955&amp;B1955&amp;C1955&amp;D1955&amp;E1955&amp;F1955&amp;H1955,지갑!$K:$K,0)))</f>
        <v>#N/A</v>
      </c>
      <c r="K1955" s="6" t="s">
        <v>379</v>
      </c>
      <c r="L1955" s="6" t="s">
        <v>11</v>
      </c>
      <c r="M1955" s="9">
        <v>31625.917000000001</v>
      </c>
      <c r="N1955" s="6" t="s">
        <v>3145</v>
      </c>
      <c r="P1955" s="6" t="str">
        <f>IF(ISBLANK(N1955)=FALSE,IF(ISERROR(INDEX(지갑!$B$2:$B$1048576,MATCH($N1955&amp;O1955,지갑!$J$2:$J$1048576,0))) = TRUE, "", INDEX(지갑!$B$2:$B$1048576,MATCH($N1955&amp;O1955,지갑!$J$2:$J$1048576,0))),"")</f>
        <v/>
      </c>
      <c r="Q1955" s="6" t="str">
        <f>IF(ISBLANK(N1955)=FALSE,IF(ISERROR(INDEX(지갑!$C$2:$C$1048576,MATCH($N1955&amp;O1955,지갑!$J$2:$J$1048576,0))) = TRUE, "", INDEX(지갑!$C$2:$C$1048576,MATCH($N1955&amp;O1955,지갑!$J$2:$J$1048576,0))),"")</f>
        <v/>
      </c>
      <c r="R1955" s="6" t="str">
        <f>IF(ISBLANK(N1955)=FALSE,IF(ISERROR(INDEX(지갑!$D$2:$D$1048576,MATCH($N1955&amp;O1955,지갑!$J$2:$J$1048576,0))) = TRUE, "", INDEX(지갑!$D$2:$D$1048576,MATCH($N1955&amp;O1955,지갑!$J$2:$J$1048576,0))),"")</f>
        <v/>
      </c>
      <c r="S1955" s="6" t="s">
        <v>3721</v>
      </c>
      <c r="T1955" s="52">
        <v>44420.859722222223</v>
      </c>
      <c r="U1955" s="2" t="str">
        <f t="shared" si="134"/>
        <v>2021-08-12</v>
      </c>
    </row>
    <row r="1956" spans="1:21">
      <c r="A1956" s="5" t="s">
        <v>3</v>
      </c>
      <c r="B1956" s="5" t="s">
        <v>67</v>
      </c>
      <c r="C1956" s="5" t="s">
        <v>24</v>
      </c>
      <c r="D1956" s="2" t="str">
        <f>'(참고) Index'!$E$9</f>
        <v>Main</v>
      </c>
      <c r="E1956" s="5">
        <v>10012</v>
      </c>
      <c r="F1956" s="2" t="str">
        <f t="shared" si="135"/>
        <v>DAI</v>
      </c>
      <c r="G1956" s="2" t="e">
        <f>IF(INDEX(지갑!$H:$H,MATCH(A1956&amp;B1956&amp;C1956&amp;D1956&amp;E1956&amp;F1956&amp;H1956,지갑!$K:$K,0))=0, "",INDEX(지갑!$H:$H,MATCH(A1956&amp;B1956&amp;C1956&amp;D1956&amp;E1956&amp;F1956&amp;H1956,지갑!$K:$K,0)))</f>
        <v>#N/A</v>
      </c>
      <c r="K1956" s="6" t="s">
        <v>379</v>
      </c>
      <c r="L1956" s="6" t="s">
        <v>11</v>
      </c>
      <c r="M1956" s="9">
        <v>32508.955300000001</v>
      </c>
      <c r="N1956" s="6" t="s">
        <v>3145</v>
      </c>
      <c r="P1956" s="6" t="str">
        <f>IF(ISBLANK(N1956)=FALSE,IF(ISERROR(INDEX(지갑!$B$2:$B$1048576,MATCH($N1956&amp;O1956,지갑!$J$2:$J$1048576,0))) = TRUE, "", INDEX(지갑!$B$2:$B$1048576,MATCH($N1956&amp;O1956,지갑!$J$2:$J$1048576,0))),"")</f>
        <v/>
      </c>
      <c r="Q1956" s="6" t="str">
        <f>IF(ISBLANK(N1956)=FALSE,IF(ISERROR(INDEX(지갑!$C$2:$C$1048576,MATCH($N1956&amp;O1956,지갑!$J$2:$J$1048576,0))) = TRUE, "", INDEX(지갑!$C$2:$C$1048576,MATCH($N1956&amp;O1956,지갑!$J$2:$J$1048576,0))),"")</f>
        <v/>
      </c>
      <c r="R1956" s="6" t="str">
        <f>IF(ISBLANK(N1956)=FALSE,IF(ISERROR(INDEX(지갑!$D$2:$D$1048576,MATCH($N1956&amp;O1956,지갑!$J$2:$J$1048576,0))) = TRUE, "", INDEX(지갑!$D$2:$D$1048576,MATCH($N1956&amp;O1956,지갑!$J$2:$J$1048576,0))),"")</f>
        <v/>
      </c>
      <c r="S1956" s="6" t="s">
        <v>3722</v>
      </c>
      <c r="T1956" s="52">
        <v>44420.292361111111</v>
      </c>
      <c r="U1956" s="2" t="str">
        <f t="shared" si="134"/>
        <v>2021-08-12</v>
      </c>
    </row>
    <row r="1957" spans="1:21">
      <c r="A1957" s="5" t="s">
        <v>3</v>
      </c>
      <c r="B1957" s="5" t="s">
        <v>67</v>
      </c>
      <c r="C1957" s="5" t="s">
        <v>24</v>
      </c>
      <c r="D1957" s="2" t="str">
        <f>'(참고) Index'!$E$9</f>
        <v>Main</v>
      </c>
      <c r="E1957" s="5">
        <v>10012</v>
      </c>
      <c r="F1957" s="2" t="str">
        <f t="shared" si="135"/>
        <v>DAI</v>
      </c>
      <c r="G1957" s="2" t="e">
        <f>IF(INDEX(지갑!$H:$H,MATCH(A1957&amp;B1957&amp;C1957&amp;D1957&amp;E1957&amp;F1957&amp;H1957,지갑!$K:$K,0))=0, "",INDEX(지갑!$H:$H,MATCH(A1957&amp;B1957&amp;C1957&amp;D1957&amp;E1957&amp;F1957&amp;H1957,지갑!$K:$K,0)))</f>
        <v>#N/A</v>
      </c>
      <c r="K1957" s="6" t="s">
        <v>379</v>
      </c>
      <c r="L1957" s="6" t="s">
        <v>11</v>
      </c>
      <c r="M1957" s="9">
        <v>27.0624711</v>
      </c>
      <c r="N1957" s="6" t="s">
        <v>3145</v>
      </c>
      <c r="P1957" s="6" t="str">
        <f>IF(ISBLANK(N1957)=FALSE,IF(ISERROR(INDEX(지갑!$B$2:$B$1048576,MATCH($N1957&amp;O1957,지갑!$J$2:$J$1048576,0))) = TRUE, "", INDEX(지갑!$B$2:$B$1048576,MATCH($N1957&amp;O1957,지갑!$J$2:$J$1048576,0))),"")</f>
        <v/>
      </c>
      <c r="Q1957" s="6" t="str">
        <f>IF(ISBLANK(N1957)=FALSE,IF(ISERROR(INDEX(지갑!$C$2:$C$1048576,MATCH($N1957&amp;O1957,지갑!$J$2:$J$1048576,0))) = TRUE, "", INDEX(지갑!$C$2:$C$1048576,MATCH($N1957&amp;O1957,지갑!$J$2:$J$1048576,0))),"")</f>
        <v/>
      </c>
      <c r="R1957" s="6" t="str">
        <f>IF(ISBLANK(N1957)=FALSE,IF(ISERROR(INDEX(지갑!$D$2:$D$1048576,MATCH($N1957&amp;O1957,지갑!$J$2:$J$1048576,0))) = TRUE, "", INDEX(지갑!$D$2:$D$1048576,MATCH($N1957&amp;O1957,지갑!$J$2:$J$1048576,0))),"")</f>
        <v/>
      </c>
      <c r="S1957" s="6" t="s">
        <v>3723</v>
      </c>
      <c r="T1957" s="52">
        <v>44418.672222222223</v>
      </c>
      <c r="U1957" s="2" t="str">
        <f t="shared" si="134"/>
        <v>2021-08-10</v>
      </c>
    </row>
    <row r="1958" spans="1:21">
      <c r="A1958" s="5" t="s">
        <v>3</v>
      </c>
      <c r="B1958" s="5" t="s">
        <v>67</v>
      </c>
      <c r="C1958" s="5" t="s">
        <v>24</v>
      </c>
      <c r="D1958" s="2" t="str">
        <f>'(참고) Index'!$E$9</f>
        <v>Main</v>
      </c>
      <c r="E1958" s="5">
        <v>10012</v>
      </c>
      <c r="F1958" s="2" t="str">
        <f t="shared" si="135"/>
        <v>BTC</v>
      </c>
      <c r="G1958" s="2" t="str">
        <f>IF(INDEX(지갑!$H:$H,MATCH(A1958&amp;B1958&amp;C1958&amp;D1958&amp;E1958&amp;F1958&amp;H1958,지갑!$K:$K,0))=0, "",INDEX(지갑!$H:$H,MATCH(A1958&amp;B1958&amp;C1958&amp;D1958&amp;E1958&amp;F1958&amp;H1958,지갑!$K:$K,0)))</f>
        <v>19SK9LWSXLdmwPxvjPgvUrdaPhaPS6LaNu</v>
      </c>
      <c r="K1958" s="6" t="s">
        <v>9</v>
      </c>
      <c r="L1958" s="6" t="s">
        <v>9</v>
      </c>
      <c r="M1958" s="9">
        <v>54.770461500000003</v>
      </c>
      <c r="N1958" s="6" t="s">
        <v>1158</v>
      </c>
      <c r="P1958" s="6" t="str">
        <f>IF(ISBLANK(N1958)=FALSE,IF(ISERROR(INDEX(지갑!$B$2:$B$1048576,MATCH($N1958&amp;O1958,지갑!$J$2:$J$1048576,0))) = TRUE, "", INDEX(지갑!$B$2:$B$1048576,MATCH($N1958&amp;O1958,지갑!$J$2:$J$1048576,0))),"")</f>
        <v/>
      </c>
      <c r="Q1958" s="6" t="str">
        <f>IF(ISBLANK(N1958)=FALSE,IF(ISERROR(INDEX(지갑!$C$2:$C$1048576,MATCH($N1958&amp;O1958,지갑!$J$2:$J$1048576,0))) = TRUE, "", INDEX(지갑!$C$2:$C$1048576,MATCH($N1958&amp;O1958,지갑!$J$2:$J$1048576,0))),"")</f>
        <v/>
      </c>
      <c r="R1958" s="6" t="str">
        <f>IF(ISBLANK(N1958)=FALSE,IF(ISERROR(INDEX(지갑!$D$2:$D$1048576,MATCH($N1958&amp;O1958,지갑!$J$2:$J$1048576,0))) = TRUE, "", INDEX(지갑!$D$2:$D$1048576,MATCH($N1958&amp;O1958,지갑!$J$2:$J$1048576,0))),"")</f>
        <v/>
      </c>
      <c r="S1958" s="6" t="s">
        <v>3724</v>
      </c>
      <c r="T1958" s="52">
        <v>44416.37222222222</v>
      </c>
      <c r="U1958" s="2" t="str">
        <f t="shared" si="134"/>
        <v>2021-08-08</v>
      </c>
    </row>
    <row r="1959" spans="1:21">
      <c r="A1959" s="5" t="s">
        <v>3</v>
      </c>
      <c r="B1959" s="5" t="s">
        <v>67</v>
      </c>
      <c r="C1959" s="5" t="s">
        <v>24</v>
      </c>
      <c r="D1959" s="2" t="str">
        <f>'(참고) Index'!$E$9</f>
        <v>Main</v>
      </c>
      <c r="E1959" s="5">
        <v>10012</v>
      </c>
      <c r="F1959" s="2" t="str">
        <f t="shared" si="135"/>
        <v>BTC</v>
      </c>
      <c r="G1959" s="2" t="str">
        <f>IF(INDEX(지갑!$H:$H,MATCH(A1959&amp;B1959&amp;C1959&amp;D1959&amp;E1959&amp;F1959&amp;H1959,지갑!$K:$K,0))=0, "",INDEX(지갑!$H:$H,MATCH(A1959&amp;B1959&amp;C1959&amp;D1959&amp;E1959&amp;F1959&amp;H1959,지갑!$K:$K,0)))</f>
        <v>19SK9LWSXLdmwPxvjPgvUrdaPhaPS6LaNu</v>
      </c>
      <c r="K1959" s="6" t="s">
        <v>9</v>
      </c>
      <c r="L1959" s="6" t="s">
        <v>9</v>
      </c>
      <c r="M1959" s="9">
        <v>4.4441410000000001E-2</v>
      </c>
      <c r="N1959" s="6" t="s">
        <v>3149</v>
      </c>
      <c r="P1959" s="6" t="str">
        <f>IF(ISBLANK(N1959)=FALSE,IF(ISERROR(INDEX(지갑!$B$2:$B$1048576,MATCH($N1959&amp;O1959,지갑!$J$2:$J$1048576,0))) = TRUE, "", INDEX(지갑!$B$2:$B$1048576,MATCH($N1959&amp;O1959,지갑!$J$2:$J$1048576,0))),"")</f>
        <v>exchange</v>
      </c>
      <c r="Q1959" s="6" t="str">
        <f>IF(ISBLANK(N1959)=FALSE,IF(ISERROR(INDEX(지갑!$C$2:$C$1048576,MATCH($N1959&amp;O1959,지갑!$J$2:$J$1048576,0))) = TRUE, "", INDEX(지갑!$C$2:$C$1048576,MATCH($N1959&amp;O1959,지갑!$J$2:$J$1048576,0))),"")</f>
        <v>Coinone</v>
      </c>
      <c r="R1959" s="6" t="str">
        <f>IF(ISBLANK(N1959)=FALSE,IF(ISERROR(INDEX(지갑!$D$2:$D$1048576,MATCH($N1959&amp;O1959,지갑!$J$2:$J$1048576,0))) = TRUE, "", INDEX(지갑!$D$2:$D$1048576,MATCH($N1959&amp;O1959,지갑!$J$2:$J$1048576,0))),"")</f>
        <v>BBRICK</v>
      </c>
      <c r="S1959" s="6" t="s">
        <v>3725</v>
      </c>
      <c r="T1959" s="52">
        <v>44415.227777777778</v>
      </c>
      <c r="U1959" s="2" t="str">
        <f t="shared" si="134"/>
        <v>2021-08-07</v>
      </c>
    </row>
    <row r="1960" spans="1:21">
      <c r="A1960" s="5" t="s">
        <v>3</v>
      </c>
      <c r="B1960" s="5" t="s">
        <v>67</v>
      </c>
      <c r="C1960" s="5" t="s">
        <v>24</v>
      </c>
      <c r="D1960" s="2" t="str">
        <f>'(참고) Index'!$E$9</f>
        <v>Main</v>
      </c>
      <c r="E1960" s="5">
        <v>10012</v>
      </c>
      <c r="F1960" s="2" t="str">
        <f t="shared" si="135"/>
        <v>WBTC</v>
      </c>
      <c r="G1960" s="2" t="e">
        <f>IF(INDEX(지갑!$H:$H,MATCH(A1960&amp;B1960&amp;C1960&amp;D1960&amp;E1960&amp;F1960&amp;H1960,지갑!$K:$K,0))=0, "",INDEX(지갑!$H:$H,MATCH(A1960&amp;B1960&amp;C1960&amp;D1960&amp;E1960&amp;F1960&amp;H1960,지갑!$K:$K,0)))</f>
        <v>#N/A</v>
      </c>
      <c r="K1960" s="6" t="s">
        <v>414</v>
      </c>
      <c r="L1960" s="6" t="s">
        <v>11</v>
      </c>
      <c r="M1960" s="9">
        <v>0.35172859000000001</v>
      </c>
      <c r="N1960" s="6" t="s">
        <v>3145</v>
      </c>
      <c r="P1960" s="6" t="str">
        <f>IF(ISBLANK(N1960)=FALSE,IF(ISERROR(INDEX(지갑!$B$2:$B$1048576,MATCH($N1960&amp;O1960,지갑!$J$2:$J$1048576,0))) = TRUE, "", INDEX(지갑!$B$2:$B$1048576,MATCH($N1960&amp;O1960,지갑!$J$2:$J$1048576,0))),"")</f>
        <v/>
      </c>
      <c r="Q1960" s="6" t="str">
        <f>IF(ISBLANK(N1960)=FALSE,IF(ISERROR(INDEX(지갑!$C$2:$C$1048576,MATCH($N1960&amp;O1960,지갑!$J$2:$J$1048576,0))) = TRUE, "", INDEX(지갑!$C$2:$C$1048576,MATCH($N1960&amp;O1960,지갑!$J$2:$J$1048576,0))),"")</f>
        <v/>
      </c>
      <c r="R1960" s="6" t="str">
        <f>IF(ISBLANK(N1960)=FALSE,IF(ISERROR(INDEX(지갑!$D$2:$D$1048576,MATCH($N1960&amp;O1960,지갑!$J$2:$J$1048576,0))) = TRUE, "", INDEX(지갑!$D$2:$D$1048576,MATCH($N1960&amp;O1960,지갑!$J$2:$J$1048576,0))),"")</f>
        <v/>
      </c>
      <c r="S1960" s="6" t="s">
        <v>3726</v>
      </c>
      <c r="T1960" s="52">
        <v>44415.146527777775</v>
      </c>
      <c r="U1960" s="2" t="str">
        <f t="shared" si="134"/>
        <v>2021-08-07</v>
      </c>
    </row>
    <row r="1961" spans="1:21">
      <c r="A1961" s="5" t="s">
        <v>3</v>
      </c>
      <c r="B1961" s="5" t="s">
        <v>67</v>
      </c>
      <c r="C1961" s="5" t="s">
        <v>24</v>
      </c>
      <c r="D1961" s="2" t="str">
        <f>'(참고) Index'!$E$9</f>
        <v>Main</v>
      </c>
      <c r="E1961" s="5">
        <v>10012</v>
      </c>
      <c r="F1961" s="2" t="str">
        <f t="shared" si="135"/>
        <v>WBTC</v>
      </c>
      <c r="G1961" s="2" t="e">
        <f>IF(INDEX(지갑!$H:$H,MATCH(A1961&amp;B1961&amp;C1961&amp;D1961&amp;E1961&amp;F1961&amp;H1961,지갑!$K:$K,0))=0, "",INDEX(지갑!$H:$H,MATCH(A1961&amp;B1961&amp;C1961&amp;D1961&amp;E1961&amp;F1961&amp;H1961,지갑!$K:$K,0)))</f>
        <v>#N/A</v>
      </c>
      <c r="K1961" s="6" t="s">
        <v>414</v>
      </c>
      <c r="L1961" s="6" t="s">
        <v>11</v>
      </c>
      <c r="M1961" s="9">
        <v>4.4391409999999999E-2</v>
      </c>
      <c r="N1961" s="6" t="s">
        <v>3145</v>
      </c>
      <c r="P1961" s="6" t="str">
        <f>IF(ISBLANK(N1961)=FALSE,IF(ISERROR(INDEX(지갑!$B$2:$B$1048576,MATCH($N1961&amp;O1961,지갑!$J$2:$J$1048576,0))) = TRUE, "", INDEX(지갑!$B$2:$B$1048576,MATCH($N1961&amp;O1961,지갑!$J$2:$J$1048576,0))),"")</f>
        <v/>
      </c>
      <c r="Q1961" s="6" t="str">
        <f>IF(ISBLANK(N1961)=FALSE,IF(ISERROR(INDEX(지갑!$C$2:$C$1048576,MATCH($N1961&amp;O1961,지갑!$J$2:$J$1048576,0))) = TRUE, "", INDEX(지갑!$C$2:$C$1048576,MATCH($N1961&amp;O1961,지갑!$J$2:$J$1048576,0))),"")</f>
        <v/>
      </c>
      <c r="R1961" s="6" t="str">
        <f>IF(ISBLANK(N1961)=FALSE,IF(ISERROR(INDEX(지갑!$D$2:$D$1048576,MATCH($N1961&amp;O1961,지갑!$J$2:$J$1048576,0))) = TRUE, "", INDEX(지갑!$D$2:$D$1048576,MATCH($N1961&amp;O1961,지갑!$J$2:$J$1048576,0))),"")</f>
        <v/>
      </c>
      <c r="S1961" s="6" t="s">
        <v>3727</v>
      </c>
      <c r="T1961" s="52">
        <v>44415.14166666667</v>
      </c>
      <c r="U1961" s="2" t="str">
        <f t="shared" si="134"/>
        <v>2021-08-07</v>
      </c>
    </row>
    <row r="1962" spans="1:21">
      <c r="A1962" s="5" t="s">
        <v>3</v>
      </c>
      <c r="B1962" s="5" t="s">
        <v>67</v>
      </c>
      <c r="C1962" s="5" t="s">
        <v>24</v>
      </c>
      <c r="D1962" s="2" t="str">
        <f>'(참고) Index'!$E$9</f>
        <v>Main</v>
      </c>
      <c r="E1962" s="5">
        <v>10012</v>
      </c>
      <c r="F1962" s="2" t="str">
        <f t="shared" si="135"/>
        <v>BTC</v>
      </c>
      <c r="G1962" s="2" t="str">
        <f>IF(INDEX(지갑!$H:$H,MATCH(A1962&amp;B1962&amp;C1962&amp;D1962&amp;E1962&amp;F1962&amp;H1962,지갑!$K:$K,0))=0, "",INDEX(지갑!$H:$H,MATCH(A1962&amp;B1962&amp;C1962&amp;D1962&amp;E1962&amp;F1962&amp;H1962,지갑!$K:$K,0)))</f>
        <v>19SK9LWSXLdmwPxvjPgvUrdaPhaPS6LaNu</v>
      </c>
      <c r="K1962" s="6" t="s">
        <v>9</v>
      </c>
      <c r="L1962" s="6" t="s">
        <v>9</v>
      </c>
      <c r="M1962" s="9">
        <v>49.348955799999999</v>
      </c>
      <c r="N1962" s="6" t="s">
        <v>390</v>
      </c>
      <c r="P1962" s="6" t="str">
        <f>IF(ISBLANK(N1962)=FALSE,IF(ISERROR(INDEX(지갑!$B$2:$B$1048576,MATCH($N1962&amp;O1962,지갑!$J$2:$J$1048576,0))) = TRUE, "", INDEX(지갑!$B$2:$B$1048576,MATCH($N1962&amp;O1962,지갑!$J$2:$J$1048576,0))),"")</f>
        <v/>
      </c>
      <c r="Q1962" s="6" t="str">
        <f>IF(ISBLANK(N1962)=FALSE,IF(ISERROR(INDEX(지갑!$C$2:$C$1048576,MATCH($N1962&amp;O1962,지갑!$J$2:$J$1048576,0))) = TRUE, "", INDEX(지갑!$C$2:$C$1048576,MATCH($N1962&amp;O1962,지갑!$J$2:$J$1048576,0))),"")</f>
        <v/>
      </c>
      <c r="R1962" s="6" t="str">
        <f>IF(ISBLANK(N1962)=FALSE,IF(ISERROR(INDEX(지갑!$D$2:$D$1048576,MATCH($N1962&amp;O1962,지갑!$J$2:$J$1048576,0))) = TRUE, "", INDEX(지갑!$D$2:$D$1048576,MATCH($N1962&amp;O1962,지갑!$J$2:$J$1048576,0))),"")</f>
        <v/>
      </c>
      <c r="S1962" s="6" t="s">
        <v>3728</v>
      </c>
      <c r="T1962" s="52">
        <v>44413.570138888892</v>
      </c>
      <c r="U1962" s="2" t="str">
        <f t="shared" si="134"/>
        <v>2021-08-05</v>
      </c>
    </row>
    <row r="1963" spans="1:21">
      <c r="A1963" s="5" t="s">
        <v>3</v>
      </c>
      <c r="B1963" s="5" t="s">
        <v>67</v>
      </c>
      <c r="C1963" s="5" t="s">
        <v>24</v>
      </c>
      <c r="D1963" s="2" t="str">
        <f>'(참고) Index'!$E$9</f>
        <v>Main</v>
      </c>
      <c r="E1963" s="5">
        <v>10012</v>
      </c>
      <c r="F1963" s="2" t="str">
        <f t="shared" si="135"/>
        <v>DAI</v>
      </c>
      <c r="G1963" s="2" t="e">
        <f>IF(INDEX(지갑!$H:$H,MATCH(A1963&amp;B1963&amp;C1963&amp;D1963&amp;E1963&amp;F1963&amp;H1963,지갑!$K:$K,0))=0, "",INDEX(지갑!$H:$H,MATCH(A1963&amp;B1963&amp;C1963&amp;D1963&amp;E1963&amp;F1963&amp;H1963,지갑!$K:$K,0)))</f>
        <v>#N/A</v>
      </c>
      <c r="K1963" s="6" t="s">
        <v>379</v>
      </c>
      <c r="L1963" s="6" t="s">
        <v>11</v>
      </c>
      <c r="M1963" s="9">
        <v>36640.211199999998</v>
      </c>
      <c r="N1963" s="6" t="s">
        <v>3145</v>
      </c>
      <c r="P1963" s="6" t="str">
        <f>IF(ISBLANK(N1963)=FALSE,IF(ISERROR(INDEX(지갑!$B$2:$B$1048576,MATCH($N1963&amp;O1963,지갑!$J$2:$J$1048576,0))) = TRUE, "", INDEX(지갑!$B$2:$B$1048576,MATCH($N1963&amp;O1963,지갑!$J$2:$J$1048576,0))),"")</f>
        <v/>
      </c>
      <c r="Q1963" s="6" t="str">
        <f>IF(ISBLANK(N1963)=FALSE,IF(ISERROR(INDEX(지갑!$C$2:$C$1048576,MATCH($N1963&amp;O1963,지갑!$J$2:$J$1048576,0))) = TRUE, "", INDEX(지갑!$C$2:$C$1048576,MATCH($N1963&amp;O1963,지갑!$J$2:$J$1048576,0))),"")</f>
        <v/>
      </c>
      <c r="R1963" s="6" t="str">
        <f>IF(ISBLANK(N1963)=FALSE,IF(ISERROR(INDEX(지갑!$D$2:$D$1048576,MATCH($N1963&amp;O1963,지갑!$J$2:$J$1048576,0))) = TRUE, "", INDEX(지갑!$D$2:$D$1048576,MATCH($N1963&amp;O1963,지갑!$J$2:$J$1048576,0))),"")</f>
        <v/>
      </c>
      <c r="S1963" s="6" t="s">
        <v>3729</v>
      </c>
      <c r="T1963" s="52">
        <v>44412.943749999999</v>
      </c>
      <c r="U1963" s="2" t="str">
        <f t="shared" si="134"/>
        <v>2021-08-04</v>
      </c>
    </row>
    <row r="1964" spans="1:21">
      <c r="A1964" s="5" t="s">
        <v>3</v>
      </c>
      <c r="B1964" s="5" t="s">
        <v>67</v>
      </c>
      <c r="C1964" s="5" t="s">
        <v>24</v>
      </c>
      <c r="D1964" s="2" t="str">
        <f>'(참고) Index'!$E$9</f>
        <v>Main</v>
      </c>
      <c r="E1964" s="5">
        <v>10012</v>
      </c>
      <c r="F1964" s="2" t="str">
        <f t="shared" si="135"/>
        <v>ETH</v>
      </c>
      <c r="G1964" s="2" t="str">
        <f>IF(INDEX(지갑!$H:$H,MATCH(A1964&amp;B1964&amp;C1964&amp;D1964&amp;E1964&amp;F1964&amp;H1964,지갑!$K:$K,0))=0, "",INDEX(지갑!$H:$H,MATCH(A1964&amp;B1964&amp;C1964&amp;D1964&amp;E1964&amp;F1964&amp;H1964,지갑!$K:$K,0)))</f>
        <v>0x5d6fcf22aa4e4ff8da0abe329392e7c5306d22f3</v>
      </c>
      <c r="K1964" s="6" t="s">
        <v>11</v>
      </c>
      <c r="L1964" s="6" t="s">
        <v>11</v>
      </c>
      <c r="M1964" s="9">
        <v>3364.2086199999999</v>
      </c>
      <c r="N1964" s="6" t="s">
        <v>416</v>
      </c>
      <c r="P1964" s="6" t="str">
        <f>IF(ISBLANK(N1964)=FALSE,IF(ISERROR(INDEX(지갑!$B$2:$B$1048576,MATCH($N1964&amp;O1964,지갑!$J$2:$J$1048576,0))) = TRUE, "", INDEX(지갑!$B$2:$B$1048576,MATCH($N1964&amp;O1964,지갑!$J$2:$J$1048576,0))),"")</f>
        <v>exchange</v>
      </c>
      <c r="Q1964" s="6" t="str">
        <f>IF(ISBLANK(N1964)=FALSE,IF(ISERROR(INDEX(지갑!$C$2:$C$1048576,MATCH($N1964&amp;O1964,지갑!$J$2:$J$1048576,0))) = TRUE, "", INDEX(지갑!$C$2:$C$1048576,MATCH($N1964&amp;O1964,지갑!$J$2:$J$1048576,0))),"")</f>
        <v>Gopax</v>
      </c>
      <c r="R1964" s="6" t="str">
        <f>IF(ISBLANK(N1964)=FALSE,IF(ISERROR(INDEX(지갑!$D$2:$D$1048576,MATCH($N1964&amp;O1964,지갑!$J$2:$J$1048576,0))) = TRUE, "", INDEX(지갑!$D$2:$D$1048576,MATCH($N1964&amp;O1964,지갑!$J$2:$J$1048576,0))),"")</f>
        <v>Gopax</v>
      </c>
      <c r="S1964" s="6" t="s">
        <v>3730</v>
      </c>
      <c r="T1964" s="52">
        <v>44412.587500000001</v>
      </c>
      <c r="U1964" s="2" t="str">
        <f t="shared" si="134"/>
        <v>2021-08-04</v>
      </c>
    </row>
    <row r="1965" spans="1:21">
      <c r="A1965" s="5" t="s">
        <v>3</v>
      </c>
      <c r="B1965" s="5" t="s">
        <v>67</v>
      </c>
      <c r="C1965" s="5" t="s">
        <v>24</v>
      </c>
      <c r="D1965" s="2" t="str">
        <f>'(참고) Index'!$E$9</f>
        <v>Main</v>
      </c>
      <c r="E1965" s="5">
        <v>10012</v>
      </c>
      <c r="F1965" s="2" t="str">
        <f t="shared" si="135"/>
        <v>BTC</v>
      </c>
      <c r="G1965" s="2" t="str">
        <f>IF(INDEX(지갑!$H:$H,MATCH(A1965&amp;B1965&amp;C1965&amp;D1965&amp;E1965&amp;F1965&amp;H1965,지갑!$K:$K,0))=0, "",INDEX(지갑!$H:$H,MATCH(A1965&amp;B1965&amp;C1965&amp;D1965&amp;E1965&amp;F1965&amp;H1965,지갑!$K:$K,0)))</f>
        <v>19SK9LWSXLdmwPxvjPgvUrdaPhaPS6LaNu</v>
      </c>
      <c r="K1965" s="6" t="s">
        <v>9</v>
      </c>
      <c r="L1965" s="6" t="s">
        <v>9</v>
      </c>
      <c r="M1965" s="9">
        <v>262.64986299999998</v>
      </c>
      <c r="N1965" s="6" t="s">
        <v>393</v>
      </c>
      <c r="P1965" s="6" t="str">
        <f>IF(ISBLANK(N1965)=FALSE,IF(ISERROR(INDEX(지갑!$B$2:$B$1048576,MATCH($N1965&amp;O1965,지갑!$J$2:$J$1048576,0))) = TRUE, "", INDEX(지갑!$B$2:$B$1048576,MATCH($N1965&amp;O1965,지갑!$J$2:$J$1048576,0))),"")</f>
        <v>exchange</v>
      </c>
      <c r="Q1965" s="6" t="str">
        <f>IF(ISBLANK(N1965)=FALSE,IF(ISERROR(INDEX(지갑!$C$2:$C$1048576,MATCH($N1965&amp;O1965,지갑!$J$2:$J$1048576,0))) = TRUE, "", INDEX(지갑!$C$2:$C$1048576,MATCH($N1965&amp;O1965,지갑!$J$2:$J$1048576,0))),"")</f>
        <v>Gopax</v>
      </c>
      <c r="R1965" s="6" t="str">
        <f>IF(ISBLANK(N1965)=FALSE,IF(ISERROR(INDEX(지갑!$D$2:$D$1048576,MATCH($N1965&amp;O1965,지갑!$J$2:$J$1048576,0))) = TRUE, "", INDEX(지갑!$D$2:$D$1048576,MATCH($N1965&amp;O1965,지갑!$J$2:$J$1048576,0))),"")</f>
        <v>Gopax</v>
      </c>
      <c r="S1965" s="6" t="s">
        <v>3731</v>
      </c>
      <c r="T1965" s="52">
        <v>44412.556250000001</v>
      </c>
      <c r="U1965" s="2" t="str">
        <f t="shared" si="134"/>
        <v>2021-08-04</v>
      </c>
    </row>
    <row r="1966" spans="1:21">
      <c r="A1966" s="5" t="s">
        <v>3</v>
      </c>
      <c r="B1966" s="5" t="s">
        <v>67</v>
      </c>
      <c r="C1966" s="5" t="s">
        <v>24</v>
      </c>
      <c r="D1966" s="2" t="str">
        <f>'(참고) Index'!$E$9</f>
        <v>Main</v>
      </c>
      <c r="E1966" s="5">
        <v>10012</v>
      </c>
      <c r="F1966" s="2" t="str">
        <f t="shared" si="135"/>
        <v>XRP</v>
      </c>
      <c r="G1966" s="2" t="str">
        <f>IF(INDEX(지갑!$H:$H,MATCH(A1966&amp;B1966&amp;C1966&amp;D1966&amp;E1966&amp;F1966&amp;H1966,지갑!$K:$K,0))=0, "",INDEX(지갑!$H:$H,MATCH(A1966&amp;B1966&amp;C1966&amp;D1966&amp;E1966&amp;F1966&amp;H1966,지갑!$K:$K,0)))</f>
        <v>rEb8TK3gBgk5auZkwc6sHnwrGVJH8DuaLh</v>
      </c>
      <c r="H1966" s="5">
        <v>105711647</v>
      </c>
      <c r="K1966" s="6" t="s">
        <v>10</v>
      </c>
      <c r="L1966" s="6" t="s">
        <v>10</v>
      </c>
      <c r="M1966" s="9">
        <v>41869.310400000002</v>
      </c>
      <c r="N1966" s="6" t="s">
        <v>1821</v>
      </c>
      <c r="O1966" s="6">
        <v>1026565764</v>
      </c>
      <c r="P1966" s="6" t="str">
        <f>IF(ISBLANK(N1966)=FALSE,IF(ISERROR(INDEX(지갑!$B$2:$B$1048576,MATCH($N1966&amp;O1966,지갑!$J$2:$J$1048576,0))) = TRUE, "", INDEX(지갑!$B$2:$B$1048576,MATCH($N1966&amp;O1966,지갑!$J$2:$J$1048576,0))),"")</f>
        <v>exchange</v>
      </c>
      <c r="Q1966" s="6" t="str">
        <f>IF(ISBLANK(N1966)=FALSE,IF(ISERROR(INDEX(지갑!$C$2:$C$1048576,MATCH($N1966&amp;O1966,지갑!$J$2:$J$1048576,0))) = TRUE, "", INDEX(지갑!$C$2:$C$1048576,MATCH($N1966&amp;O1966,지갑!$J$2:$J$1048576,0))),"")</f>
        <v>Coinone</v>
      </c>
      <c r="R1966" s="6" t="str">
        <f>IF(ISBLANK(N1966)=FALSE,IF(ISERROR(INDEX(지갑!$D$2:$D$1048576,MATCH($N1966&amp;O1966,지갑!$J$2:$J$1048576,0))) = TRUE, "", INDEX(지갑!$D$2:$D$1048576,MATCH($N1966&amp;O1966,지갑!$J$2:$J$1048576,0))),"")</f>
        <v>미확인</v>
      </c>
      <c r="S1966" s="6" t="s">
        <v>3732</v>
      </c>
      <c r="T1966" s="52">
        <v>44411.770138888889</v>
      </c>
      <c r="U1966" s="2" t="str">
        <f t="shared" si="134"/>
        <v>2021-08-03</v>
      </c>
    </row>
    <row r="1967" spans="1:21">
      <c r="A1967" s="5" t="s">
        <v>3</v>
      </c>
      <c r="B1967" s="5" t="s">
        <v>67</v>
      </c>
      <c r="C1967" s="5" t="s">
        <v>24</v>
      </c>
      <c r="D1967" s="2" t="str">
        <f>'(참고) Index'!$E$9</f>
        <v>Main</v>
      </c>
      <c r="E1967" s="5">
        <v>10012</v>
      </c>
      <c r="F1967" s="2" t="str">
        <f t="shared" si="135"/>
        <v>USDT</v>
      </c>
      <c r="G1967" s="2" t="str">
        <f>IF(INDEX(지갑!$H:$H,MATCH(A1967&amp;B1967&amp;C1967&amp;D1967&amp;E1967&amp;F1967&amp;H1967,지갑!$K:$K,0))=0, "",INDEX(지갑!$H:$H,MATCH(A1967&amp;B1967&amp;C1967&amp;D1967&amp;E1967&amp;F1967&amp;H1967,지갑!$K:$K,0)))</f>
        <v/>
      </c>
      <c r="K1967" s="6" t="s">
        <v>13</v>
      </c>
      <c r="L1967" s="6" t="s">
        <v>179</v>
      </c>
      <c r="M1967" s="9">
        <v>3244177.24</v>
      </c>
      <c r="N1967" s="6" t="s">
        <v>199</v>
      </c>
      <c r="P1967" s="6" t="str">
        <f>IF(ISBLANK(N1967)=FALSE,IF(ISERROR(INDEX(지갑!$B$2:$B$1048576,MATCH($N1967&amp;O1967,지갑!$J$2:$J$1048576,0))) = TRUE, "", INDEX(지갑!$B$2:$B$1048576,MATCH($N1967&amp;O1967,지갑!$J$2:$J$1048576,0))),"")</f>
        <v>exchange</v>
      </c>
      <c r="Q1967" s="6" t="str">
        <f>IF(ISBLANK(N1967)=FALSE,IF(ISERROR(INDEX(지갑!$C$2:$C$1048576,MATCH($N1967&amp;O1967,지갑!$J$2:$J$1048576,0))) = TRUE, "", INDEX(지갑!$C$2:$C$1048576,MATCH($N1967&amp;O1967,지갑!$J$2:$J$1048576,0))),"")</f>
        <v>FTX</v>
      </c>
      <c r="R1967" s="6" t="str">
        <f>IF(ISBLANK(N1967)=FALSE,IF(ISERROR(INDEX(지갑!$D$2:$D$1048576,MATCH($N1967&amp;O1967,지갑!$J$2:$J$1048576,0))) = TRUE, "", INDEX(지갑!$D$2:$D$1048576,MATCH($N1967&amp;O1967,지갑!$J$2:$J$1048576,0))),"")</f>
        <v>Peertec</v>
      </c>
      <c r="S1967" s="6" t="s">
        <v>3733</v>
      </c>
      <c r="T1967" s="52">
        <v>44410.794444444444</v>
      </c>
      <c r="U1967" s="2" t="str">
        <f t="shared" si="134"/>
        <v>2021-08-02</v>
      </c>
    </row>
    <row r="1968" spans="1:21">
      <c r="A1968" s="5" t="s">
        <v>3</v>
      </c>
      <c r="B1968" s="5" t="s">
        <v>67</v>
      </c>
      <c r="C1968" s="5" t="s">
        <v>24</v>
      </c>
      <c r="D1968" s="2" t="str">
        <f>'(참고) Index'!$E$9</f>
        <v>Main</v>
      </c>
      <c r="E1968" s="5">
        <v>10012</v>
      </c>
      <c r="F1968" s="2" t="str">
        <f t="shared" si="135"/>
        <v>BTC</v>
      </c>
      <c r="G1968" s="2" t="str">
        <f>IF(INDEX(지갑!$H:$H,MATCH(A1968&amp;B1968&amp;C1968&amp;D1968&amp;E1968&amp;F1968&amp;H1968,지갑!$K:$K,0))=0, "",INDEX(지갑!$H:$H,MATCH(A1968&amp;B1968&amp;C1968&amp;D1968&amp;E1968&amp;F1968&amp;H1968,지갑!$K:$K,0)))</f>
        <v>19SK9LWSXLdmwPxvjPgvUrdaPhaPS6LaNu</v>
      </c>
      <c r="K1968" s="6" t="s">
        <v>9</v>
      </c>
      <c r="L1968" s="6" t="s">
        <v>179</v>
      </c>
      <c r="M1968" s="9">
        <v>108.952111</v>
      </c>
      <c r="N1968" s="6" t="s">
        <v>199</v>
      </c>
      <c r="P1968" s="6" t="str">
        <f>IF(ISBLANK(N1968)=FALSE,IF(ISERROR(INDEX(지갑!$B$2:$B$1048576,MATCH($N1968&amp;O1968,지갑!$J$2:$J$1048576,0))) = TRUE, "", INDEX(지갑!$B$2:$B$1048576,MATCH($N1968&amp;O1968,지갑!$J$2:$J$1048576,0))),"")</f>
        <v>exchange</v>
      </c>
      <c r="Q1968" s="6" t="str">
        <f>IF(ISBLANK(N1968)=FALSE,IF(ISERROR(INDEX(지갑!$C$2:$C$1048576,MATCH($N1968&amp;O1968,지갑!$J$2:$J$1048576,0))) = TRUE, "", INDEX(지갑!$C$2:$C$1048576,MATCH($N1968&amp;O1968,지갑!$J$2:$J$1048576,0))),"")</f>
        <v>FTX</v>
      </c>
      <c r="R1968" s="6" t="str">
        <f>IF(ISBLANK(N1968)=FALSE,IF(ISERROR(INDEX(지갑!$D$2:$D$1048576,MATCH($N1968&amp;O1968,지갑!$J$2:$J$1048576,0))) = TRUE, "", INDEX(지갑!$D$2:$D$1048576,MATCH($N1968&amp;O1968,지갑!$J$2:$J$1048576,0))),"")</f>
        <v>Peertec</v>
      </c>
      <c r="S1968" s="6" t="s">
        <v>3734</v>
      </c>
      <c r="T1968" s="52">
        <v>44410.793749999997</v>
      </c>
      <c r="U1968" s="2" t="str">
        <f t="shared" si="134"/>
        <v>2021-08-02</v>
      </c>
    </row>
    <row r="1969" spans="1:21">
      <c r="A1969" s="5" t="s">
        <v>3</v>
      </c>
      <c r="B1969" s="5" t="s">
        <v>67</v>
      </c>
      <c r="C1969" s="5" t="s">
        <v>24</v>
      </c>
      <c r="D1969" s="2" t="str">
        <f>'(참고) Index'!$E$9</f>
        <v>Main</v>
      </c>
      <c r="E1969" s="5">
        <v>10012</v>
      </c>
      <c r="F1969" s="2" t="str">
        <f t="shared" si="135"/>
        <v>XRP</v>
      </c>
      <c r="G1969" s="2" t="str">
        <f>IF(INDEX(지갑!$H:$H,MATCH(A1969&amp;B1969&amp;C1969&amp;D1969&amp;E1969&amp;F1969&amp;H1969,지갑!$K:$K,0))=0, "",INDEX(지갑!$H:$H,MATCH(A1969&amp;B1969&amp;C1969&amp;D1969&amp;E1969&amp;F1969&amp;H1969,지갑!$K:$K,0)))</f>
        <v>rEb8TK3gBgk5auZkwc6sHnwrGVJH8DuaLh</v>
      </c>
      <c r="H1969" s="5">
        <v>105711647</v>
      </c>
      <c r="K1969" s="6" t="s">
        <v>10</v>
      </c>
      <c r="L1969" s="6" t="s">
        <v>179</v>
      </c>
      <c r="M1969" s="9">
        <v>13150000.6</v>
      </c>
      <c r="N1969" s="6" t="s">
        <v>199</v>
      </c>
      <c r="P1969" s="6" t="str">
        <f>IF(ISBLANK(N1969)=FALSE,IF(ISERROR(INDEX(지갑!$B$2:$B$1048576,MATCH($N1969&amp;O1969,지갑!$J$2:$J$1048576,0))) = TRUE, "", INDEX(지갑!$B$2:$B$1048576,MATCH($N1969&amp;O1969,지갑!$J$2:$J$1048576,0))),"")</f>
        <v>exchange</v>
      </c>
      <c r="Q1969" s="6" t="str">
        <f>IF(ISBLANK(N1969)=FALSE,IF(ISERROR(INDEX(지갑!$C$2:$C$1048576,MATCH($N1969&amp;O1969,지갑!$J$2:$J$1048576,0))) = TRUE, "", INDEX(지갑!$C$2:$C$1048576,MATCH($N1969&amp;O1969,지갑!$J$2:$J$1048576,0))),"")</f>
        <v>FTX</v>
      </c>
      <c r="R1969" s="6" t="str">
        <f>IF(ISBLANK(N1969)=FALSE,IF(ISERROR(INDEX(지갑!$D$2:$D$1048576,MATCH($N1969&amp;O1969,지갑!$J$2:$J$1048576,0))) = TRUE, "", INDEX(지갑!$D$2:$D$1048576,MATCH($N1969&amp;O1969,지갑!$J$2:$J$1048576,0))),"")</f>
        <v>Peertec</v>
      </c>
      <c r="S1969" s="6" t="s">
        <v>3735</v>
      </c>
      <c r="T1969" s="52">
        <v>44407.73333333333</v>
      </c>
      <c r="U1969" s="2" t="str">
        <f t="shared" si="134"/>
        <v>2021-07-30</v>
      </c>
    </row>
    <row r="1970" spans="1:21">
      <c r="A1970" s="5" t="s">
        <v>3</v>
      </c>
      <c r="B1970" s="5" t="s">
        <v>67</v>
      </c>
      <c r="C1970" s="5" t="s">
        <v>24</v>
      </c>
      <c r="D1970" s="2" t="str">
        <f>'(참고) Index'!$E$9</f>
        <v>Main</v>
      </c>
      <c r="E1970" s="5">
        <v>10012</v>
      </c>
      <c r="F1970" s="2" t="str">
        <f t="shared" si="135"/>
        <v>XRP</v>
      </c>
      <c r="G1970" s="2" t="str">
        <f>IF(INDEX(지갑!$H:$H,MATCH(A1970&amp;B1970&amp;C1970&amp;D1970&amp;E1970&amp;F1970&amp;H1970,지갑!$K:$K,0))=0, "",INDEX(지갑!$H:$H,MATCH(A1970&amp;B1970&amp;C1970&amp;D1970&amp;E1970&amp;F1970&amp;H1970,지갑!$K:$K,0)))</f>
        <v>rEb8TK3gBgk5auZkwc6sHnwrGVJH8DuaLh</v>
      </c>
      <c r="H1970" s="5">
        <v>105711647</v>
      </c>
      <c r="K1970" s="6" t="s">
        <v>10</v>
      </c>
      <c r="L1970" s="6" t="s">
        <v>179</v>
      </c>
      <c r="M1970" s="9">
        <v>9999999.7899999991</v>
      </c>
      <c r="N1970" s="6" t="s">
        <v>199</v>
      </c>
      <c r="P1970" s="6" t="str">
        <f>IF(ISBLANK(N1970)=FALSE,IF(ISERROR(INDEX(지갑!$B$2:$B$1048576,MATCH($N1970&amp;O1970,지갑!$J$2:$J$1048576,0))) = TRUE, "", INDEX(지갑!$B$2:$B$1048576,MATCH($N1970&amp;O1970,지갑!$J$2:$J$1048576,0))),"")</f>
        <v>exchange</v>
      </c>
      <c r="Q1970" s="6" t="str">
        <f>IF(ISBLANK(N1970)=FALSE,IF(ISERROR(INDEX(지갑!$C$2:$C$1048576,MATCH($N1970&amp;O1970,지갑!$J$2:$J$1048576,0))) = TRUE, "", INDEX(지갑!$C$2:$C$1048576,MATCH($N1970&amp;O1970,지갑!$J$2:$J$1048576,0))),"")</f>
        <v>FTX</v>
      </c>
      <c r="R1970" s="6" t="str">
        <f>IF(ISBLANK(N1970)=FALSE,IF(ISERROR(INDEX(지갑!$D$2:$D$1048576,MATCH($N1970&amp;O1970,지갑!$J$2:$J$1048576,0))) = TRUE, "", INDEX(지갑!$D$2:$D$1048576,MATCH($N1970&amp;O1970,지갑!$J$2:$J$1048576,0))),"")</f>
        <v>Peertec</v>
      </c>
      <c r="S1970" s="6" t="s">
        <v>3736</v>
      </c>
      <c r="T1970" s="52">
        <v>44407.731944444444</v>
      </c>
      <c r="U1970" s="2" t="str">
        <f t="shared" si="134"/>
        <v>2021-07-30</v>
      </c>
    </row>
    <row r="1971" spans="1:21">
      <c r="A1971" s="5" t="s">
        <v>3</v>
      </c>
      <c r="B1971" s="5" t="s">
        <v>67</v>
      </c>
      <c r="C1971" s="5" t="s">
        <v>24</v>
      </c>
      <c r="D1971" s="2" t="str">
        <f>'(참고) Index'!$E$9</f>
        <v>Main</v>
      </c>
      <c r="E1971" s="5">
        <v>10012</v>
      </c>
      <c r="F1971" s="2" t="str">
        <f t="shared" si="135"/>
        <v>BTC</v>
      </c>
      <c r="G1971" s="2" t="str">
        <f>IF(INDEX(지갑!$H:$H,MATCH(A1971&amp;B1971&amp;C1971&amp;D1971&amp;E1971&amp;F1971&amp;H1971,지갑!$K:$K,0))=0, "",INDEX(지갑!$H:$H,MATCH(A1971&amp;B1971&amp;C1971&amp;D1971&amp;E1971&amp;F1971&amp;H1971,지갑!$K:$K,0)))</f>
        <v>19SK9LWSXLdmwPxvjPgvUrdaPhaPS6LaNu</v>
      </c>
      <c r="K1971" s="6" t="s">
        <v>9</v>
      </c>
      <c r="L1971" s="6" t="s">
        <v>9</v>
      </c>
      <c r="M1971" s="9">
        <v>0.54849943000000001</v>
      </c>
      <c r="N1971" s="6" t="s">
        <v>3149</v>
      </c>
      <c r="P1971" s="6" t="str">
        <f>IF(ISBLANK(N1971)=FALSE,IF(ISERROR(INDEX(지갑!$B$2:$B$1048576,MATCH($N1971&amp;O1971,지갑!$J$2:$J$1048576,0))) = TRUE, "", INDEX(지갑!$B$2:$B$1048576,MATCH($N1971&amp;O1971,지갑!$J$2:$J$1048576,0))),"")</f>
        <v>exchange</v>
      </c>
      <c r="Q1971" s="6" t="str">
        <f>IF(ISBLANK(N1971)=FALSE,IF(ISERROR(INDEX(지갑!$C$2:$C$1048576,MATCH($N1971&amp;O1971,지갑!$J$2:$J$1048576,0))) = TRUE, "", INDEX(지갑!$C$2:$C$1048576,MATCH($N1971&amp;O1971,지갑!$J$2:$J$1048576,0))),"")</f>
        <v>Coinone</v>
      </c>
      <c r="R1971" s="6" t="str">
        <f>IF(ISBLANK(N1971)=FALSE,IF(ISERROR(INDEX(지갑!$D$2:$D$1048576,MATCH($N1971&amp;O1971,지갑!$J$2:$J$1048576,0))) = TRUE, "", INDEX(지갑!$D$2:$D$1048576,MATCH($N1971&amp;O1971,지갑!$J$2:$J$1048576,0))),"")</f>
        <v>BBRICK</v>
      </c>
      <c r="S1971" s="6" t="s">
        <v>3737</v>
      </c>
      <c r="T1971" s="52">
        <v>44407.033333333333</v>
      </c>
      <c r="U1971" s="2" t="str">
        <f t="shared" si="134"/>
        <v>2021-07-30</v>
      </c>
    </row>
    <row r="1972" spans="1:21">
      <c r="A1972" s="5" t="s">
        <v>3</v>
      </c>
      <c r="B1972" s="5" t="s">
        <v>67</v>
      </c>
      <c r="C1972" s="5" t="s">
        <v>24</v>
      </c>
      <c r="D1972" s="2" t="str">
        <f>'(참고) Index'!$E$9</f>
        <v>Main</v>
      </c>
      <c r="E1972" s="5">
        <v>10012</v>
      </c>
      <c r="F1972" s="2" t="str">
        <f t="shared" si="135"/>
        <v>XRP</v>
      </c>
      <c r="G1972" s="2" t="str">
        <f>IF(INDEX(지갑!$H:$H,MATCH(A1972&amp;B1972&amp;C1972&amp;D1972&amp;E1972&amp;F1972&amp;H1972,지갑!$K:$K,0))=0, "",INDEX(지갑!$H:$H,MATCH(A1972&amp;B1972&amp;C1972&amp;D1972&amp;E1972&amp;F1972&amp;H1972,지갑!$K:$K,0)))</f>
        <v>rEb8TK3gBgk5auZkwc6sHnwrGVJH8DuaLh</v>
      </c>
      <c r="H1972" s="5">
        <v>105711647</v>
      </c>
      <c r="K1972" s="6" t="s">
        <v>10</v>
      </c>
      <c r="L1972" s="6" t="s">
        <v>10</v>
      </c>
      <c r="M1972" s="9">
        <v>23951.75</v>
      </c>
      <c r="N1972" s="6" t="s">
        <v>1821</v>
      </c>
      <c r="O1972" s="6">
        <v>1026565764</v>
      </c>
      <c r="P1972" s="6" t="str">
        <f>IF(ISBLANK(N1972)=FALSE,IF(ISERROR(INDEX(지갑!$B$2:$B$1048576,MATCH($N1972&amp;O1972,지갑!$J$2:$J$1048576,0))) = TRUE, "", INDEX(지갑!$B$2:$B$1048576,MATCH($N1972&amp;O1972,지갑!$J$2:$J$1048576,0))),"")</f>
        <v>exchange</v>
      </c>
      <c r="Q1972" s="6" t="str">
        <f>IF(ISBLANK(N1972)=FALSE,IF(ISERROR(INDEX(지갑!$C$2:$C$1048576,MATCH($N1972&amp;O1972,지갑!$J$2:$J$1048576,0))) = TRUE, "", INDEX(지갑!$C$2:$C$1048576,MATCH($N1972&amp;O1972,지갑!$J$2:$J$1048576,0))),"")</f>
        <v>Coinone</v>
      </c>
      <c r="R1972" s="6" t="str">
        <f>IF(ISBLANK(N1972)=FALSE,IF(ISERROR(INDEX(지갑!$D$2:$D$1048576,MATCH($N1972&amp;O1972,지갑!$J$2:$J$1048576,0))) = TRUE, "", INDEX(지갑!$D$2:$D$1048576,MATCH($N1972&amp;O1972,지갑!$J$2:$J$1048576,0))),"")</f>
        <v>미확인</v>
      </c>
      <c r="S1972" s="6" t="s">
        <v>3738</v>
      </c>
      <c r="T1972" s="52">
        <v>44405.477777777778</v>
      </c>
      <c r="U1972" s="2" t="str">
        <f t="shared" si="134"/>
        <v>2021-07-28</v>
      </c>
    </row>
    <row r="1973" spans="1:21">
      <c r="A1973" s="5" t="s">
        <v>3</v>
      </c>
      <c r="B1973" s="5" t="s">
        <v>67</v>
      </c>
      <c r="C1973" s="5" t="s">
        <v>24</v>
      </c>
      <c r="D1973" s="2" t="str">
        <f>'(참고) Index'!$E$9</f>
        <v>Main</v>
      </c>
      <c r="E1973" s="5">
        <v>10012</v>
      </c>
      <c r="F1973" s="2" t="str">
        <f t="shared" si="135"/>
        <v>USDT</v>
      </c>
      <c r="G1973" s="2" t="str">
        <f>IF(INDEX(지갑!$H:$H,MATCH(A1973&amp;B1973&amp;C1973&amp;D1973&amp;E1973&amp;F1973&amp;H1973,지갑!$K:$K,0))=0, "",INDEX(지갑!$H:$H,MATCH(A1973&amp;B1973&amp;C1973&amp;D1973&amp;E1973&amp;F1973&amp;H1973,지갑!$K:$K,0)))</f>
        <v/>
      </c>
      <c r="K1973" s="6" t="s">
        <v>13</v>
      </c>
      <c r="L1973" s="6" t="s">
        <v>11</v>
      </c>
      <c r="M1973" s="9">
        <v>21973</v>
      </c>
      <c r="N1973" s="6" t="s">
        <v>3145</v>
      </c>
      <c r="P1973" s="6" t="str">
        <f>IF(ISBLANK(N1973)=FALSE,IF(ISERROR(INDEX(지갑!$B$2:$B$1048576,MATCH($N1973&amp;O1973,지갑!$J$2:$J$1048576,0))) = TRUE, "", INDEX(지갑!$B$2:$B$1048576,MATCH($N1973&amp;O1973,지갑!$J$2:$J$1048576,0))),"")</f>
        <v/>
      </c>
      <c r="Q1973" s="6" t="str">
        <f>IF(ISBLANK(N1973)=FALSE,IF(ISERROR(INDEX(지갑!$C$2:$C$1048576,MATCH($N1973&amp;O1973,지갑!$J$2:$J$1048576,0))) = TRUE, "", INDEX(지갑!$C$2:$C$1048576,MATCH($N1973&amp;O1973,지갑!$J$2:$J$1048576,0))),"")</f>
        <v/>
      </c>
      <c r="R1973" s="6" t="str">
        <f>IF(ISBLANK(N1973)=FALSE,IF(ISERROR(INDEX(지갑!$D$2:$D$1048576,MATCH($N1973&amp;O1973,지갑!$J$2:$J$1048576,0))) = TRUE, "", INDEX(지갑!$D$2:$D$1048576,MATCH($N1973&amp;O1973,지갑!$J$2:$J$1048576,0))),"")</f>
        <v/>
      </c>
      <c r="S1973" s="6" t="s">
        <v>3739</v>
      </c>
      <c r="T1973" s="52">
        <v>44405.472916666666</v>
      </c>
      <c r="U1973" s="2" t="str">
        <f t="shared" si="134"/>
        <v>2021-07-28</v>
      </c>
    </row>
    <row r="1974" spans="1:21">
      <c r="A1974" s="5" t="s">
        <v>3</v>
      </c>
      <c r="B1974" s="5" t="s">
        <v>67</v>
      </c>
      <c r="C1974" s="5" t="s">
        <v>24</v>
      </c>
      <c r="D1974" s="2" t="str">
        <f>'(참고) Index'!$E$9</f>
        <v>Main</v>
      </c>
      <c r="E1974" s="5">
        <v>10012</v>
      </c>
      <c r="F1974" s="2" t="str">
        <f t="shared" si="135"/>
        <v>USDT</v>
      </c>
      <c r="G1974" s="2" t="str">
        <f>IF(INDEX(지갑!$H:$H,MATCH(A1974&amp;B1974&amp;C1974&amp;D1974&amp;E1974&amp;F1974&amp;H1974,지갑!$K:$K,0))=0, "",INDEX(지갑!$H:$H,MATCH(A1974&amp;B1974&amp;C1974&amp;D1974&amp;E1974&amp;F1974&amp;H1974,지갑!$K:$K,0)))</f>
        <v/>
      </c>
      <c r="K1974" s="6" t="s">
        <v>13</v>
      </c>
      <c r="L1974" s="6" t="s">
        <v>11</v>
      </c>
      <c r="M1974" s="9">
        <v>31233</v>
      </c>
      <c r="N1974" s="6" t="s">
        <v>3145</v>
      </c>
      <c r="P1974" s="6" t="str">
        <f>IF(ISBLANK(N1974)=FALSE,IF(ISERROR(INDEX(지갑!$B$2:$B$1048576,MATCH($N1974&amp;O1974,지갑!$J$2:$J$1048576,0))) = TRUE, "", INDEX(지갑!$B$2:$B$1048576,MATCH($N1974&amp;O1974,지갑!$J$2:$J$1048576,0))),"")</f>
        <v/>
      </c>
      <c r="Q1974" s="6" t="str">
        <f>IF(ISBLANK(N1974)=FALSE,IF(ISERROR(INDEX(지갑!$C$2:$C$1048576,MATCH($N1974&amp;O1974,지갑!$J$2:$J$1048576,0))) = TRUE, "", INDEX(지갑!$C$2:$C$1048576,MATCH($N1974&amp;O1974,지갑!$J$2:$J$1048576,0))),"")</f>
        <v/>
      </c>
      <c r="R1974" s="6" t="str">
        <f>IF(ISBLANK(N1974)=FALSE,IF(ISERROR(INDEX(지갑!$D$2:$D$1048576,MATCH($N1974&amp;O1974,지갑!$J$2:$J$1048576,0))) = TRUE, "", INDEX(지갑!$D$2:$D$1048576,MATCH($N1974&amp;O1974,지갑!$J$2:$J$1048576,0))),"")</f>
        <v/>
      </c>
      <c r="S1974" s="6" t="s">
        <v>3740</v>
      </c>
      <c r="T1974" s="52">
        <v>44405.463194444441</v>
      </c>
      <c r="U1974" s="2" t="str">
        <f t="shared" si="134"/>
        <v>2021-07-28</v>
      </c>
    </row>
    <row r="1975" spans="1:21">
      <c r="A1975" s="5" t="s">
        <v>3</v>
      </c>
      <c r="B1975" s="5" t="s">
        <v>67</v>
      </c>
      <c r="C1975" s="5" t="s">
        <v>24</v>
      </c>
      <c r="D1975" s="2" t="str">
        <f>'(참고) Index'!$E$9</f>
        <v>Main</v>
      </c>
      <c r="E1975" s="5">
        <v>10012</v>
      </c>
      <c r="F1975" s="2" t="str">
        <f t="shared" si="135"/>
        <v>USDT</v>
      </c>
      <c r="G1975" s="2" t="str">
        <f>IF(INDEX(지갑!$H:$H,MATCH(A1975&amp;B1975&amp;C1975&amp;D1975&amp;E1975&amp;F1975&amp;H1975,지갑!$K:$K,0))=0, "",INDEX(지갑!$H:$H,MATCH(A1975&amp;B1975&amp;C1975&amp;D1975&amp;E1975&amp;F1975&amp;H1975,지갑!$K:$K,0)))</f>
        <v/>
      </c>
      <c r="K1975" s="6" t="s">
        <v>13</v>
      </c>
      <c r="L1975" s="6" t="s">
        <v>76</v>
      </c>
      <c r="M1975" s="9">
        <v>1009</v>
      </c>
      <c r="N1975" s="6" t="s">
        <v>3154</v>
      </c>
      <c r="P1975" s="6" t="str">
        <f>IF(ISBLANK(N1975)=FALSE,IF(ISERROR(INDEX(지갑!$B$2:$B$1048576,MATCH($N1975&amp;O1975,지갑!$J$2:$J$1048576,0))) = TRUE, "", INDEX(지갑!$B$2:$B$1048576,MATCH($N1975&amp;O1975,지갑!$J$2:$J$1048576,0))),"")</f>
        <v/>
      </c>
      <c r="Q1975" s="6" t="str">
        <f>IF(ISBLANK(N1975)=FALSE,IF(ISERROR(INDEX(지갑!$C$2:$C$1048576,MATCH($N1975&amp;O1975,지갑!$J$2:$J$1048576,0))) = TRUE, "", INDEX(지갑!$C$2:$C$1048576,MATCH($N1975&amp;O1975,지갑!$J$2:$J$1048576,0))),"")</f>
        <v/>
      </c>
      <c r="R1975" s="6" t="str">
        <f>IF(ISBLANK(N1975)=FALSE,IF(ISERROR(INDEX(지갑!$D$2:$D$1048576,MATCH($N1975&amp;O1975,지갑!$J$2:$J$1048576,0))) = TRUE, "", INDEX(지갑!$D$2:$D$1048576,MATCH($N1975&amp;O1975,지갑!$J$2:$J$1048576,0))),"")</f>
        <v/>
      </c>
      <c r="S1975" s="6" t="s">
        <v>3741</v>
      </c>
      <c r="T1975" s="52">
        <v>44404.756249999999</v>
      </c>
      <c r="U1975" s="2" t="str">
        <f t="shared" si="134"/>
        <v>2021-07-27</v>
      </c>
    </row>
    <row r="1976" spans="1:21">
      <c r="A1976" s="5" t="s">
        <v>3</v>
      </c>
      <c r="B1976" s="5" t="s">
        <v>67</v>
      </c>
      <c r="C1976" s="5" t="s">
        <v>24</v>
      </c>
      <c r="D1976" s="2" t="str">
        <f>'(참고) Index'!$E$9</f>
        <v>Main</v>
      </c>
      <c r="E1976" s="5">
        <v>10012</v>
      </c>
      <c r="F1976" s="2" t="str">
        <f t="shared" si="135"/>
        <v>BTC</v>
      </c>
      <c r="G1976" s="2" t="str">
        <f>IF(INDEX(지갑!$H:$H,MATCH(A1976&amp;B1976&amp;C1976&amp;D1976&amp;E1976&amp;F1976&amp;H1976,지갑!$K:$K,0))=0, "",INDEX(지갑!$H:$H,MATCH(A1976&amp;B1976&amp;C1976&amp;D1976&amp;E1976&amp;F1976&amp;H1976,지갑!$K:$K,0)))</f>
        <v>19SK9LWSXLdmwPxvjPgvUrdaPhaPS6LaNu</v>
      </c>
      <c r="K1976" s="6" t="s">
        <v>9</v>
      </c>
      <c r="L1976" s="6" t="s">
        <v>179</v>
      </c>
      <c r="M1976" s="9">
        <v>18.588173900000001</v>
      </c>
      <c r="N1976" s="6" t="s">
        <v>199</v>
      </c>
      <c r="P1976" s="6" t="str">
        <f>IF(ISBLANK(N1976)=FALSE,IF(ISERROR(INDEX(지갑!$B$2:$B$1048576,MATCH($N1976&amp;O1976,지갑!$J$2:$J$1048576,0))) = TRUE, "", INDEX(지갑!$B$2:$B$1048576,MATCH($N1976&amp;O1976,지갑!$J$2:$J$1048576,0))),"")</f>
        <v>exchange</v>
      </c>
      <c r="Q1976" s="6" t="str">
        <f>IF(ISBLANK(N1976)=FALSE,IF(ISERROR(INDEX(지갑!$C$2:$C$1048576,MATCH($N1976&amp;O1976,지갑!$J$2:$J$1048576,0))) = TRUE, "", INDEX(지갑!$C$2:$C$1048576,MATCH($N1976&amp;O1976,지갑!$J$2:$J$1048576,0))),"")</f>
        <v>FTX</v>
      </c>
      <c r="R1976" s="6" t="str">
        <f>IF(ISBLANK(N1976)=FALSE,IF(ISERROR(INDEX(지갑!$D$2:$D$1048576,MATCH($N1976&amp;O1976,지갑!$J$2:$J$1048576,0))) = TRUE, "", INDEX(지갑!$D$2:$D$1048576,MATCH($N1976&amp;O1976,지갑!$J$2:$J$1048576,0))),"")</f>
        <v>Peertec</v>
      </c>
      <c r="S1976" s="6" t="s">
        <v>3742</v>
      </c>
      <c r="T1976" s="52">
        <v>44404.737500000003</v>
      </c>
      <c r="U1976" s="2" t="str">
        <f t="shared" si="134"/>
        <v>2021-07-27</v>
      </c>
    </row>
    <row r="1977" spans="1:21">
      <c r="A1977" s="5" t="s">
        <v>3</v>
      </c>
      <c r="B1977" s="5" t="s">
        <v>67</v>
      </c>
      <c r="C1977" s="5" t="s">
        <v>24</v>
      </c>
      <c r="D1977" s="2" t="str">
        <f>'(참고) Index'!$E$9</f>
        <v>Main</v>
      </c>
      <c r="E1977" s="5">
        <v>10012</v>
      </c>
      <c r="F1977" s="2" t="str">
        <f t="shared" si="135"/>
        <v>SOL</v>
      </c>
      <c r="G1977" s="2" t="str">
        <f>IF(INDEX(지갑!$H:$H,MATCH(A1977&amp;B1977&amp;C1977&amp;D1977&amp;E1977&amp;F1977&amp;H1977,지갑!$K:$K,0))=0, "",INDEX(지갑!$H:$H,MATCH(A1977&amp;B1977&amp;C1977&amp;D1977&amp;E1977&amp;F1977&amp;H1977,지갑!$K:$K,0)))</f>
        <v>SUZXwKfyPi8U4nMJNvT6b7WgDkaKmHvfVT9uE3yZYjx</v>
      </c>
      <c r="K1977" s="6" t="s">
        <v>401</v>
      </c>
      <c r="L1977" s="6" t="s">
        <v>401</v>
      </c>
      <c r="M1977" s="9">
        <v>149.84</v>
      </c>
      <c r="N1977" s="6" t="s">
        <v>1888</v>
      </c>
      <c r="P1977" s="6" t="str">
        <f>IF(ISBLANK(N1977)=FALSE,IF(ISERROR(INDEX(지갑!$B$2:$B$1048576,MATCH($N1977&amp;O1977,지갑!$J$2:$J$1048576,0))) = TRUE, "", INDEX(지갑!$B$2:$B$1048576,MATCH($N1977&amp;O1977,지갑!$J$2:$J$1048576,0))),"")</f>
        <v/>
      </c>
      <c r="Q1977" s="6" t="str">
        <f>IF(ISBLANK(N1977)=FALSE,IF(ISERROR(INDEX(지갑!$C$2:$C$1048576,MATCH($N1977&amp;O1977,지갑!$J$2:$J$1048576,0))) = TRUE, "", INDEX(지갑!$C$2:$C$1048576,MATCH($N1977&amp;O1977,지갑!$J$2:$J$1048576,0))),"")</f>
        <v/>
      </c>
      <c r="R1977" s="6" t="str">
        <f>IF(ISBLANK(N1977)=FALSE,IF(ISERROR(INDEX(지갑!$D$2:$D$1048576,MATCH($N1977&amp;O1977,지갑!$J$2:$J$1048576,0))) = TRUE, "", INDEX(지갑!$D$2:$D$1048576,MATCH($N1977&amp;O1977,지갑!$J$2:$J$1048576,0))),"")</f>
        <v/>
      </c>
      <c r="S1977" s="6" t="s">
        <v>3743</v>
      </c>
      <c r="T1977" s="52">
        <v>44404.535416666666</v>
      </c>
      <c r="U1977" s="2" t="str">
        <f t="shared" si="134"/>
        <v>2021-07-27</v>
      </c>
    </row>
    <row r="1978" spans="1:21">
      <c r="A1978" s="5" t="s">
        <v>3</v>
      </c>
      <c r="B1978" s="5" t="s">
        <v>67</v>
      </c>
      <c r="C1978" s="5" t="s">
        <v>24</v>
      </c>
      <c r="D1978" s="2" t="str">
        <f>'(참고) Index'!$E$9</f>
        <v>Main</v>
      </c>
      <c r="E1978" s="5">
        <v>10012</v>
      </c>
      <c r="F1978" s="2" t="str">
        <f t="shared" si="135"/>
        <v>DAI</v>
      </c>
      <c r="G1978" s="2" t="e">
        <f>IF(INDEX(지갑!$H:$H,MATCH(A1978&amp;B1978&amp;C1978&amp;D1978&amp;E1978&amp;F1978&amp;H1978,지갑!$K:$K,0))=0, "",INDEX(지갑!$H:$H,MATCH(A1978&amp;B1978&amp;C1978&amp;D1978&amp;E1978&amp;F1978&amp;H1978,지갑!$K:$K,0)))</f>
        <v>#N/A</v>
      </c>
      <c r="K1978" s="6" t="s">
        <v>379</v>
      </c>
      <c r="L1978" s="6" t="s">
        <v>11</v>
      </c>
      <c r="M1978" s="9">
        <v>21893.454600000001</v>
      </c>
      <c r="N1978" s="6" t="s">
        <v>3145</v>
      </c>
      <c r="P1978" s="6" t="str">
        <f>IF(ISBLANK(N1978)=FALSE,IF(ISERROR(INDEX(지갑!$B$2:$B$1048576,MATCH($N1978&amp;O1978,지갑!$J$2:$J$1048576,0))) = TRUE, "", INDEX(지갑!$B$2:$B$1048576,MATCH($N1978&amp;O1978,지갑!$J$2:$J$1048576,0))),"")</f>
        <v/>
      </c>
      <c r="Q1978" s="6" t="str">
        <f>IF(ISBLANK(N1978)=FALSE,IF(ISERROR(INDEX(지갑!$C$2:$C$1048576,MATCH($N1978&amp;O1978,지갑!$J$2:$J$1048576,0))) = TRUE, "", INDEX(지갑!$C$2:$C$1048576,MATCH($N1978&amp;O1978,지갑!$J$2:$J$1048576,0))),"")</f>
        <v/>
      </c>
      <c r="R1978" s="6" t="str">
        <f>IF(ISBLANK(N1978)=FALSE,IF(ISERROR(INDEX(지갑!$D$2:$D$1048576,MATCH($N1978&amp;O1978,지갑!$J$2:$J$1048576,0))) = TRUE, "", INDEX(지갑!$D$2:$D$1048576,MATCH($N1978&amp;O1978,지갑!$J$2:$J$1048576,0))),"")</f>
        <v/>
      </c>
      <c r="S1978" s="6" t="s">
        <v>3744</v>
      </c>
      <c r="T1978" s="52">
        <v>44404.51666666667</v>
      </c>
      <c r="U1978" s="2" t="str">
        <f t="shared" si="134"/>
        <v>2021-07-27</v>
      </c>
    </row>
    <row r="1979" spans="1:21">
      <c r="A1979" s="5" t="s">
        <v>3</v>
      </c>
      <c r="B1979" s="5" t="s">
        <v>67</v>
      </c>
      <c r="C1979" s="5" t="s">
        <v>24</v>
      </c>
      <c r="D1979" s="2" t="str">
        <f>'(참고) Index'!$E$9</f>
        <v>Main</v>
      </c>
      <c r="E1979" s="5">
        <v>10012</v>
      </c>
      <c r="F1979" s="2" t="str">
        <f t="shared" si="135"/>
        <v>DAI</v>
      </c>
      <c r="G1979" s="2" t="e">
        <f>IF(INDEX(지갑!$H:$H,MATCH(A1979&amp;B1979&amp;C1979&amp;D1979&amp;E1979&amp;F1979&amp;H1979,지갑!$K:$K,0))=0, "",INDEX(지갑!$H:$H,MATCH(A1979&amp;B1979&amp;C1979&amp;D1979&amp;E1979&amp;F1979&amp;H1979,지갑!$K:$K,0)))</f>
        <v>#N/A</v>
      </c>
      <c r="K1979" s="6" t="s">
        <v>379</v>
      </c>
      <c r="L1979" s="6" t="s">
        <v>11</v>
      </c>
      <c r="M1979" s="9">
        <v>840.43196599999999</v>
      </c>
      <c r="N1979" s="6" t="s">
        <v>3145</v>
      </c>
      <c r="P1979" s="6" t="str">
        <f>IF(ISBLANK(N1979)=FALSE,IF(ISERROR(INDEX(지갑!$B$2:$B$1048576,MATCH($N1979&amp;O1979,지갑!$J$2:$J$1048576,0))) = TRUE, "", INDEX(지갑!$B$2:$B$1048576,MATCH($N1979&amp;O1979,지갑!$J$2:$J$1048576,0))),"")</f>
        <v/>
      </c>
      <c r="Q1979" s="6" t="str">
        <f>IF(ISBLANK(N1979)=FALSE,IF(ISERROR(INDEX(지갑!$C$2:$C$1048576,MATCH($N1979&amp;O1979,지갑!$J$2:$J$1048576,0))) = TRUE, "", INDEX(지갑!$C$2:$C$1048576,MATCH($N1979&amp;O1979,지갑!$J$2:$J$1048576,0))),"")</f>
        <v/>
      </c>
      <c r="R1979" s="6" t="str">
        <f>IF(ISBLANK(N1979)=FALSE,IF(ISERROR(INDEX(지갑!$D$2:$D$1048576,MATCH($N1979&amp;O1979,지갑!$J$2:$J$1048576,0))) = TRUE, "", INDEX(지갑!$D$2:$D$1048576,MATCH($N1979&amp;O1979,지갑!$J$2:$J$1048576,0))),"")</f>
        <v/>
      </c>
      <c r="S1979" s="6" t="s">
        <v>3745</v>
      </c>
      <c r="T1979" s="52">
        <v>44404.507638888892</v>
      </c>
      <c r="U1979" s="2" t="str">
        <f t="shared" si="134"/>
        <v>2021-07-27</v>
      </c>
    </row>
    <row r="1980" spans="1:21">
      <c r="A1980" s="5" t="s">
        <v>3</v>
      </c>
      <c r="B1980" s="5" t="s">
        <v>67</v>
      </c>
      <c r="C1980" s="5" t="s">
        <v>24</v>
      </c>
      <c r="D1980" s="2" t="str">
        <f>'(참고) Index'!$E$9</f>
        <v>Main</v>
      </c>
      <c r="E1980" s="5">
        <v>10012</v>
      </c>
      <c r="F1980" s="2" t="str">
        <f t="shared" si="135"/>
        <v>DAI</v>
      </c>
      <c r="G1980" s="2" t="e">
        <f>IF(INDEX(지갑!$H:$H,MATCH(A1980&amp;B1980&amp;C1980&amp;D1980&amp;E1980&amp;F1980&amp;H1980,지갑!$K:$K,0))=0, "",INDEX(지갑!$H:$H,MATCH(A1980&amp;B1980&amp;C1980&amp;D1980&amp;E1980&amp;F1980&amp;H1980,지갑!$K:$K,0)))</f>
        <v>#N/A</v>
      </c>
      <c r="K1980" s="6" t="s">
        <v>379</v>
      </c>
      <c r="L1980" s="6" t="s">
        <v>11</v>
      </c>
      <c r="M1980" s="9">
        <v>47.941290600000002</v>
      </c>
      <c r="N1980" s="6" t="s">
        <v>3145</v>
      </c>
      <c r="P1980" s="6" t="str">
        <f>IF(ISBLANK(N1980)=FALSE,IF(ISERROR(INDEX(지갑!$B$2:$B$1048576,MATCH($N1980&amp;O1980,지갑!$J$2:$J$1048576,0))) = TRUE, "", INDEX(지갑!$B$2:$B$1048576,MATCH($N1980&amp;O1980,지갑!$J$2:$J$1048576,0))),"")</f>
        <v/>
      </c>
      <c r="Q1980" s="6" t="str">
        <f>IF(ISBLANK(N1980)=FALSE,IF(ISERROR(INDEX(지갑!$C$2:$C$1048576,MATCH($N1980&amp;O1980,지갑!$J$2:$J$1048576,0))) = TRUE, "", INDEX(지갑!$C$2:$C$1048576,MATCH($N1980&amp;O1980,지갑!$J$2:$J$1048576,0))),"")</f>
        <v/>
      </c>
      <c r="R1980" s="6" t="str">
        <f>IF(ISBLANK(N1980)=FALSE,IF(ISERROR(INDEX(지갑!$D$2:$D$1048576,MATCH($N1980&amp;O1980,지갑!$J$2:$J$1048576,0))) = TRUE, "", INDEX(지갑!$D$2:$D$1048576,MATCH($N1980&amp;O1980,지갑!$J$2:$J$1048576,0))),"")</f>
        <v/>
      </c>
      <c r="S1980" s="6" t="s">
        <v>3746</v>
      </c>
      <c r="T1980" s="52">
        <v>44404.503472222219</v>
      </c>
      <c r="U1980" s="2" t="str">
        <f t="shared" si="134"/>
        <v>2021-07-27</v>
      </c>
    </row>
    <row r="1981" spans="1:21">
      <c r="A1981" s="5" t="s">
        <v>3</v>
      </c>
      <c r="B1981" s="5" t="s">
        <v>67</v>
      </c>
      <c r="C1981" s="5" t="s">
        <v>24</v>
      </c>
      <c r="D1981" s="2" t="str">
        <f>'(참고) Index'!$E$9</f>
        <v>Main</v>
      </c>
      <c r="E1981" s="5">
        <v>10012</v>
      </c>
      <c r="F1981" s="2" t="str">
        <f t="shared" si="135"/>
        <v>BTC</v>
      </c>
      <c r="G1981" s="2" t="str">
        <f>IF(INDEX(지갑!$H:$H,MATCH(A1981&amp;B1981&amp;C1981&amp;D1981&amp;E1981&amp;F1981&amp;H1981,지갑!$K:$K,0))=0, "",INDEX(지갑!$H:$H,MATCH(A1981&amp;B1981&amp;C1981&amp;D1981&amp;E1981&amp;F1981&amp;H1981,지갑!$K:$K,0)))</f>
        <v>19SK9LWSXLdmwPxvjPgvUrdaPhaPS6LaNu</v>
      </c>
      <c r="K1981" s="6" t="s">
        <v>9</v>
      </c>
      <c r="L1981" s="6" t="s">
        <v>179</v>
      </c>
      <c r="M1981" s="9">
        <v>109.999996</v>
      </c>
      <c r="N1981" s="6" t="s">
        <v>199</v>
      </c>
      <c r="P1981" s="6" t="str">
        <f>IF(ISBLANK(N1981)=FALSE,IF(ISERROR(INDEX(지갑!$B$2:$B$1048576,MATCH($N1981&amp;O1981,지갑!$J$2:$J$1048576,0))) = TRUE, "", INDEX(지갑!$B$2:$B$1048576,MATCH($N1981&amp;O1981,지갑!$J$2:$J$1048576,0))),"")</f>
        <v>exchange</v>
      </c>
      <c r="Q1981" s="6" t="str">
        <f>IF(ISBLANK(N1981)=FALSE,IF(ISERROR(INDEX(지갑!$C$2:$C$1048576,MATCH($N1981&amp;O1981,지갑!$J$2:$J$1048576,0))) = TRUE, "", INDEX(지갑!$C$2:$C$1048576,MATCH($N1981&amp;O1981,지갑!$J$2:$J$1048576,0))),"")</f>
        <v>FTX</v>
      </c>
      <c r="R1981" s="6" t="str">
        <f>IF(ISBLANK(N1981)=FALSE,IF(ISERROR(INDEX(지갑!$D$2:$D$1048576,MATCH($N1981&amp;O1981,지갑!$J$2:$J$1048576,0))) = TRUE, "", INDEX(지갑!$D$2:$D$1048576,MATCH($N1981&amp;O1981,지갑!$J$2:$J$1048576,0))),"")</f>
        <v>Peertec</v>
      </c>
      <c r="S1981" s="6" t="s">
        <v>3747</v>
      </c>
      <c r="T1981" s="52">
        <v>44403.756944444445</v>
      </c>
      <c r="U1981" s="2" t="str">
        <f t="shared" si="134"/>
        <v>2021-07-26</v>
      </c>
    </row>
    <row r="1982" spans="1:21">
      <c r="A1982" s="5" t="s">
        <v>3</v>
      </c>
      <c r="B1982" s="5" t="s">
        <v>67</v>
      </c>
      <c r="C1982" s="5" t="s">
        <v>24</v>
      </c>
      <c r="D1982" s="2" t="str">
        <f>'(참고) Index'!$E$9</f>
        <v>Main</v>
      </c>
      <c r="E1982" s="5">
        <v>10012</v>
      </c>
      <c r="F1982" s="2" t="str">
        <f t="shared" si="135"/>
        <v>BTC</v>
      </c>
      <c r="G1982" s="2" t="str">
        <f>IF(INDEX(지갑!$H:$H,MATCH(A1982&amp;B1982&amp;C1982&amp;D1982&amp;E1982&amp;F1982&amp;H1982,지갑!$K:$K,0))=0, "",INDEX(지갑!$H:$H,MATCH(A1982&amp;B1982&amp;C1982&amp;D1982&amp;E1982&amp;F1982&amp;H1982,지갑!$K:$K,0)))</f>
        <v>19SK9LWSXLdmwPxvjPgvUrdaPhaPS6LaNu</v>
      </c>
      <c r="K1982" s="6" t="s">
        <v>9</v>
      </c>
      <c r="L1982" s="6" t="s">
        <v>179</v>
      </c>
      <c r="M1982" s="9">
        <v>86.024119099999993</v>
      </c>
      <c r="N1982" s="6" t="s">
        <v>199</v>
      </c>
      <c r="P1982" s="6" t="str">
        <f>IF(ISBLANK(N1982)=FALSE,IF(ISERROR(INDEX(지갑!$B$2:$B$1048576,MATCH($N1982&amp;O1982,지갑!$J$2:$J$1048576,0))) = TRUE, "", INDEX(지갑!$B$2:$B$1048576,MATCH($N1982&amp;O1982,지갑!$J$2:$J$1048576,0))),"")</f>
        <v>exchange</v>
      </c>
      <c r="Q1982" s="6" t="str">
        <f>IF(ISBLANK(N1982)=FALSE,IF(ISERROR(INDEX(지갑!$C$2:$C$1048576,MATCH($N1982&amp;O1982,지갑!$J$2:$J$1048576,0))) = TRUE, "", INDEX(지갑!$C$2:$C$1048576,MATCH($N1982&amp;O1982,지갑!$J$2:$J$1048576,0))),"")</f>
        <v>FTX</v>
      </c>
      <c r="R1982" s="6" t="str">
        <f>IF(ISBLANK(N1982)=FALSE,IF(ISERROR(INDEX(지갑!$D$2:$D$1048576,MATCH($N1982&amp;O1982,지갑!$J$2:$J$1048576,0))) = TRUE, "", INDEX(지갑!$D$2:$D$1048576,MATCH($N1982&amp;O1982,지갑!$J$2:$J$1048576,0))),"")</f>
        <v>Peertec</v>
      </c>
      <c r="S1982" s="6" t="s">
        <v>3748</v>
      </c>
      <c r="T1982" s="52">
        <v>44403.709027777775</v>
      </c>
      <c r="U1982" s="2" t="str">
        <f t="shared" si="134"/>
        <v>2021-07-26</v>
      </c>
    </row>
    <row r="1983" spans="1:21">
      <c r="A1983" s="5" t="s">
        <v>3</v>
      </c>
      <c r="B1983" s="5" t="s">
        <v>67</v>
      </c>
      <c r="C1983" s="5" t="s">
        <v>24</v>
      </c>
      <c r="D1983" s="2" t="str">
        <f>'(참고) Index'!$E$9</f>
        <v>Main</v>
      </c>
      <c r="E1983" s="5">
        <v>10012</v>
      </c>
      <c r="F1983" s="2" t="str">
        <f t="shared" si="135"/>
        <v>XRP</v>
      </c>
      <c r="G1983" s="2" t="str">
        <f>IF(INDEX(지갑!$H:$H,MATCH(A1983&amp;B1983&amp;C1983&amp;D1983&amp;E1983&amp;F1983&amp;H1983,지갑!$K:$K,0))=0, "",INDEX(지갑!$H:$H,MATCH(A1983&amp;B1983&amp;C1983&amp;D1983&amp;E1983&amp;F1983&amp;H1983,지갑!$K:$K,0)))</f>
        <v>rEb8TK3gBgk5auZkwc6sHnwrGVJH8DuaLh</v>
      </c>
      <c r="H1983" s="5">
        <v>105711647</v>
      </c>
      <c r="K1983" s="6" t="s">
        <v>10</v>
      </c>
      <c r="L1983" s="6" t="s">
        <v>10</v>
      </c>
      <c r="M1983" s="9">
        <v>7497568.4699999997</v>
      </c>
      <c r="N1983" s="6" t="s">
        <v>384</v>
      </c>
      <c r="O1983" s="6">
        <v>1425276567</v>
      </c>
      <c r="P1983" s="6" t="str">
        <f>IF(ISBLANK(N1983)=FALSE,IF(ISERROR(INDEX(지갑!$B$2:$B$1048576,MATCH($N1983&amp;O1983,지갑!$J$2:$J$1048576,0))) = TRUE, "", INDEX(지갑!$B$2:$B$1048576,MATCH($N1983&amp;O1983,지갑!$J$2:$J$1048576,0))),"")</f>
        <v>exchange</v>
      </c>
      <c r="Q1983" s="6" t="str">
        <f>IF(ISBLANK(N1983)=FALSE,IF(ISERROR(INDEX(지갑!$C$2:$C$1048576,MATCH($N1983&amp;O1983,지갑!$J$2:$J$1048576,0))) = TRUE, "", INDEX(지갑!$C$2:$C$1048576,MATCH($N1983&amp;O1983,지갑!$J$2:$J$1048576,0))),"")</f>
        <v>Gopax</v>
      </c>
      <c r="R1983" s="6" t="str">
        <f>IF(ISBLANK(N1983)=FALSE,IF(ISERROR(INDEX(지갑!$D$2:$D$1048576,MATCH($N1983&amp;O1983,지갑!$J$2:$J$1048576,0))) = TRUE, "", INDEX(지갑!$D$2:$D$1048576,MATCH($N1983&amp;O1983,지갑!$J$2:$J$1048576,0))),"")</f>
        <v>Gopax</v>
      </c>
      <c r="S1983" s="6" t="s">
        <v>3749</v>
      </c>
      <c r="T1983" s="52">
        <v>44403.692361111112</v>
      </c>
      <c r="U1983" s="2" t="str">
        <f t="shared" si="134"/>
        <v>2021-07-26</v>
      </c>
    </row>
    <row r="1984" spans="1:21">
      <c r="A1984" s="5" t="s">
        <v>3</v>
      </c>
      <c r="B1984" s="5" t="s">
        <v>67</v>
      </c>
      <c r="C1984" s="5" t="s">
        <v>24</v>
      </c>
      <c r="D1984" s="2" t="str">
        <f>'(참고) Index'!$E$9</f>
        <v>Main</v>
      </c>
      <c r="E1984" s="5">
        <v>10012</v>
      </c>
      <c r="F1984" s="2" t="str">
        <f t="shared" si="135"/>
        <v>XRP</v>
      </c>
      <c r="G1984" s="2" t="str">
        <f>IF(INDEX(지갑!$H:$H,MATCH(A1984&amp;B1984&amp;C1984&amp;D1984&amp;E1984&amp;F1984&amp;H1984,지갑!$K:$K,0))=0, "",INDEX(지갑!$H:$H,MATCH(A1984&amp;B1984&amp;C1984&amp;D1984&amp;E1984&amp;F1984&amp;H1984,지갑!$K:$K,0)))</f>
        <v>rEb8TK3gBgk5auZkwc6sHnwrGVJH8DuaLh</v>
      </c>
      <c r="H1984" s="5">
        <v>105711647</v>
      </c>
      <c r="K1984" s="6" t="s">
        <v>10</v>
      </c>
      <c r="L1984" s="6" t="s">
        <v>10</v>
      </c>
      <c r="M1984" s="9">
        <v>9999999.75</v>
      </c>
      <c r="N1984" s="6" t="s">
        <v>384</v>
      </c>
      <c r="O1984" s="6">
        <v>1425276567</v>
      </c>
      <c r="P1984" s="6" t="str">
        <f>IF(ISBLANK(N1984)=FALSE,IF(ISERROR(INDEX(지갑!$B$2:$B$1048576,MATCH($N1984&amp;O1984,지갑!$J$2:$J$1048576,0))) = TRUE, "", INDEX(지갑!$B$2:$B$1048576,MATCH($N1984&amp;O1984,지갑!$J$2:$J$1048576,0))),"")</f>
        <v>exchange</v>
      </c>
      <c r="Q1984" s="6" t="str">
        <f>IF(ISBLANK(N1984)=FALSE,IF(ISERROR(INDEX(지갑!$C$2:$C$1048576,MATCH($N1984&amp;O1984,지갑!$J$2:$J$1048576,0))) = TRUE, "", INDEX(지갑!$C$2:$C$1048576,MATCH($N1984&amp;O1984,지갑!$J$2:$J$1048576,0))),"")</f>
        <v>Gopax</v>
      </c>
      <c r="R1984" s="6" t="str">
        <f>IF(ISBLANK(N1984)=FALSE,IF(ISERROR(INDEX(지갑!$D$2:$D$1048576,MATCH($N1984&amp;O1984,지갑!$J$2:$J$1048576,0))) = TRUE, "", INDEX(지갑!$D$2:$D$1048576,MATCH($N1984&amp;O1984,지갑!$J$2:$J$1048576,0))),"")</f>
        <v>Gopax</v>
      </c>
      <c r="S1984" s="6" t="s">
        <v>3750</v>
      </c>
      <c r="T1984" s="52">
        <v>44403.550694444442</v>
      </c>
      <c r="U1984" s="2" t="str">
        <f t="shared" si="134"/>
        <v>2021-07-26</v>
      </c>
    </row>
    <row r="1985" spans="1:21">
      <c r="A1985" s="5" t="s">
        <v>3</v>
      </c>
      <c r="B1985" s="5" t="s">
        <v>67</v>
      </c>
      <c r="C1985" s="5" t="s">
        <v>24</v>
      </c>
      <c r="D1985" s="2" t="str">
        <f>'(참고) Index'!$E$9</f>
        <v>Main</v>
      </c>
      <c r="E1985" s="5">
        <v>10012</v>
      </c>
      <c r="F1985" s="2" t="str">
        <f t="shared" si="135"/>
        <v>DAI</v>
      </c>
      <c r="G1985" s="2" t="e">
        <f>IF(INDEX(지갑!$H:$H,MATCH(A1985&amp;B1985&amp;C1985&amp;D1985&amp;E1985&amp;F1985&amp;H1985,지갑!$K:$K,0))=0, "",INDEX(지갑!$H:$H,MATCH(A1985&amp;B1985&amp;C1985&amp;D1985&amp;E1985&amp;F1985&amp;H1985,지갑!$K:$K,0)))</f>
        <v>#N/A</v>
      </c>
      <c r="K1985" s="6" t="s">
        <v>379</v>
      </c>
      <c r="L1985" s="6" t="s">
        <v>11</v>
      </c>
      <c r="M1985" s="9">
        <v>27.105803600000002</v>
      </c>
      <c r="N1985" s="6" t="s">
        <v>3145</v>
      </c>
      <c r="P1985" s="6" t="str">
        <f>IF(ISBLANK(N1985)=FALSE,IF(ISERROR(INDEX(지갑!$B$2:$B$1048576,MATCH($N1985&amp;O1985,지갑!$J$2:$J$1048576,0))) = TRUE, "", INDEX(지갑!$B$2:$B$1048576,MATCH($N1985&amp;O1985,지갑!$J$2:$J$1048576,0))),"")</f>
        <v/>
      </c>
      <c r="Q1985" s="6" t="str">
        <f>IF(ISBLANK(N1985)=FALSE,IF(ISERROR(INDEX(지갑!$C$2:$C$1048576,MATCH($N1985&amp;O1985,지갑!$J$2:$J$1048576,0))) = TRUE, "", INDEX(지갑!$C$2:$C$1048576,MATCH($N1985&amp;O1985,지갑!$J$2:$J$1048576,0))),"")</f>
        <v/>
      </c>
      <c r="R1985" s="6" t="str">
        <f>IF(ISBLANK(N1985)=FALSE,IF(ISERROR(INDEX(지갑!$D$2:$D$1048576,MATCH($N1985&amp;O1985,지갑!$J$2:$J$1048576,0))) = TRUE, "", INDEX(지갑!$D$2:$D$1048576,MATCH($N1985&amp;O1985,지갑!$J$2:$J$1048576,0))),"")</f>
        <v/>
      </c>
      <c r="S1985" s="6" t="s">
        <v>3751</v>
      </c>
      <c r="T1985" s="52">
        <v>44400.974305555559</v>
      </c>
      <c r="U1985" s="2" t="str">
        <f t="shared" si="134"/>
        <v>2021-07-23</v>
      </c>
    </row>
    <row r="1986" spans="1:21">
      <c r="A1986" s="5" t="s">
        <v>3</v>
      </c>
      <c r="B1986" s="5" t="s">
        <v>67</v>
      </c>
      <c r="C1986" s="5" t="s">
        <v>24</v>
      </c>
      <c r="D1986" s="2" t="str">
        <f>'(참고) Index'!$E$9</f>
        <v>Main</v>
      </c>
      <c r="E1986" s="5">
        <v>10012</v>
      </c>
      <c r="F1986" s="2" t="str">
        <f t="shared" si="135"/>
        <v>BNB</v>
      </c>
      <c r="G1986" s="2" t="str">
        <f>IF(INDEX(지갑!$H:$H,MATCH(A1986&amp;B1986&amp;C1986&amp;D1986&amp;E1986&amp;F1986&amp;H1986,지갑!$K:$K,0))=0, "",INDEX(지갑!$H:$H,MATCH(A1986&amp;B1986&amp;C1986&amp;D1986&amp;E1986&amp;F1986&amp;H1986,지갑!$K:$K,0)))</f>
        <v/>
      </c>
      <c r="K1986" s="6" t="s">
        <v>100</v>
      </c>
      <c r="L1986" s="6" t="s">
        <v>179</v>
      </c>
      <c r="M1986" s="9">
        <v>0.18266252999999999</v>
      </c>
      <c r="N1986" s="6" t="s">
        <v>199</v>
      </c>
      <c r="P1986" s="6" t="str">
        <f>IF(ISBLANK(N1986)=FALSE,IF(ISERROR(INDEX(지갑!$B$2:$B$1048576,MATCH($N1986&amp;O1986,지갑!$J$2:$J$1048576,0))) = TRUE, "", INDEX(지갑!$B$2:$B$1048576,MATCH($N1986&amp;O1986,지갑!$J$2:$J$1048576,0))),"")</f>
        <v>exchange</v>
      </c>
      <c r="Q1986" s="6" t="str">
        <f>IF(ISBLANK(N1986)=FALSE,IF(ISERROR(INDEX(지갑!$C$2:$C$1048576,MATCH($N1986&amp;O1986,지갑!$J$2:$J$1048576,0))) = TRUE, "", INDEX(지갑!$C$2:$C$1048576,MATCH($N1986&amp;O1986,지갑!$J$2:$J$1048576,0))),"")</f>
        <v>FTX</v>
      </c>
      <c r="R1986" s="6" t="str">
        <f>IF(ISBLANK(N1986)=FALSE,IF(ISERROR(INDEX(지갑!$D$2:$D$1048576,MATCH($N1986&amp;O1986,지갑!$J$2:$J$1048576,0))) = TRUE, "", INDEX(지갑!$D$2:$D$1048576,MATCH($N1986&amp;O1986,지갑!$J$2:$J$1048576,0))),"")</f>
        <v>Peertec</v>
      </c>
      <c r="S1986" s="6" t="s">
        <v>3752</v>
      </c>
      <c r="T1986" s="52">
        <v>44398.628472222219</v>
      </c>
      <c r="U1986" s="2" t="str">
        <f t="shared" si="134"/>
        <v>2021-07-21</v>
      </c>
    </row>
    <row r="1987" spans="1:21">
      <c r="A1987" s="5" t="s">
        <v>3</v>
      </c>
      <c r="B1987" s="5" t="s">
        <v>67</v>
      </c>
      <c r="C1987" s="5" t="s">
        <v>24</v>
      </c>
      <c r="D1987" s="2" t="str">
        <f>'(참고) Index'!$E$9</f>
        <v>Main</v>
      </c>
      <c r="E1987" s="5">
        <v>10012</v>
      </c>
      <c r="F1987" s="2" t="str">
        <f t="shared" si="135"/>
        <v>DAI</v>
      </c>
      <c r="G1987" s="2" t="e">
        <f>IF(INDEX(지갑!$H:$H,MATCH(A1987&amp;B1987&amp;C1987&amp;D1987&amp;E1987&amp;F1987&amp;H1987,지갑!$K:$K,0))=0, "",INDEX(지갑!$H:$H,MATCH(A1987&amp;B1987&amp;C1987&amp;D1987&amp;E1987&amp;F1987&amp;H1987,지갑!$K:$K,0)))</f>
        <v>#N/A</v>
      </c>
      <c r="K1987" s="6" t="s">
        <v>379</v>
      </c>
      <c r="L1987" s="6" t="s">
        <v>11</v>
      </c>
      <c r="M1987" s="9">
        <v>55</v>
      </c>
      <c r="N1987" s="6" t="s">
        <v>3145</v>
      </c>
      <c r="P1987" s="6" t="str">
        <f>IF(ISBLANK(N1987)=FALSE,IF(ISERROR(INDEX(지갑!$B$2:$B$1048576,MATCH($N1987&amp;O1987,지갑!$J$2:$J$1048576,0))) = TRUE, "", INDEX(지갑!$B$2:$B$1048576,MATCH($N1987&amp;O1987,지갑!$J$2:$J$1048576,0))),"")</f>
        <v/>
      </c>
      <c r="Q1987" s="6" t="str">
        <f>IF(ISBLANK(N1987)=FALSE,IF(ISERROR(INDEX(지갑!$C$2:$C$1048576,MATCH($N1987&amp;O1987,지갑!$J$2:$J$1048576,0))) = TRUE, "", INDEX(지갑!$C$2:$C$1048576,MATCH($N1987&amp;O1987,지갑!$J$2:$J$1048576,0))),"")</f>
        <v/>
      </c>
      <c r="R1987" s="6" t="str">
        <f>IF(ISBLANK(N1987)=FALSE,IF(ISERROR(INDEX(지갑!$D$2:$D$1048576,MATCH($N1987&amp;O1987,지갑!$J$2:$J$1048576,0))) = TRUE, "", INDEX(지갑!$D$2:$D$1048576,MATCH($N1987&amp;O1987,지갑!$J$2:$J$1048576,0))),"")</f>
        <v/>
      </c>
      <c r="S1987" s="6" t="s">
        <v>3753</v>
      </c>
      <c r="T1987" s="52">
        <v>44397.779861111114</v>
      </c>
      <c r="U1987" s="2" t="str">
        <f t="shared" si="134"/>
        <v>2021-07-20</v>
      </c>
    </row>
    <row r="1988" spans="1:21">
      <c r="A1988" s="5" t="s">
        <v>3</v>
      </c>
      <c r="B1988" s="5" t="s">
        <v>67</v>
      </c>
      <c r="C1988" s="5" t="s">
        <v>24</v>
      </c>
      <c r="D1988" s="2" t="str">
        <f>'(참고) Index'!$E$9</f>
        <v>Main</v>
      </c>
      <c r="E1988" s="5">
        <v>10012</v>
      </c>
      <c r="F1988" s="2" t="str">
        <f t="shared" si="135"/>
        <v>BNB</v>
      </c>
      <c r="G1988" s="2" t="str">
        <f>IF(INDEX(지갑!$H:$H,MATCH(A1988&amp;B1988&amp;C1988&amp;D1988&amp;E1988&amp;F1988&amp;H1988,지갑!$K:$K,0))=0, "",INDEX(지갑!$H:$H,MATCH(A1988&amp;B1988&amp;C1988&amp;D1988&amp;E1988&amp;F1988&amp;H1988,지갑!$K:$K,0)))</f>
        <v/>
      </c>
      <c r="K1988" s="6" t="s">
        <v>100</v>
      </c>
      <c r="L1988" s="6" t="s">
        <v>179</v>
      </c>
      <c r="M1988" s="9">
        <v>9002.1720399999995</v>
      </c>
      <c r="N1988" s="6" t="s">
        <v>199</v>
      </c>
      <c r="P1988" s="6" t="str">
        <f>IF(ISBLANK(N1988)=FALSE,IF(ISERROR(INDEX(지갑!$B$2:$B$1048576,MATCH($N1988&amp;O1988,지갑!$J$2:$J$1048576,0))) = TRUE, "", INDEX(지갑!$B$2:$B$1048576,MATCH($N1988&amp;O1988,지갑!$J$2:$J$1048576,0))),"")</f>
        <v>exchange</v>
      </c>
      <c r="Q1988" s="6" t="str">
        <f>IF(ISBLANK(N1988)=FALSE,IF(ISERROR(INDEX(지갑!$C$2:$C$1048576,MATCH($N1988&amp;O1988,지갑!$J$2:$J$1048576,0))) = TRUE, "", INDEX(지갑!$C$2:$C$1048576,MATCH($N1988&amp;O1988,지갑!$J$2:$J$1048576,0))),"")</f>
        <v>FTX</v>
      </c>
      <c r="R1988" s="6" t="str">
        <f>IF(ISBLANK(N1988)=FALSE,IF(ISERROR(INDEX(지갑!$D$2:$D$1048576,MATCH($N1988&amp;O1988,지갑!$J$2:$J$1048576,0))) = TRUE, "", INDEX(지갑!$D$2:$D$1048576,MATCH($N1988&amp;O1988,지갑!$J$2:$J$1048576,0))),"")</f>
        <v>Peertec</v>
      </c>
      <c r="S1988" s="6" t="s">
        <v>3754</v>
      </c>
      <c r="T1988" s="52">
        <v>44397.450694444444</v>
      </c>
      <c r="U1988" s="2" t="str">
        <f t="shared" si="134"/>
        <v>2021-07-20</v>
      </c>
    </row>
    <row r="1989" spans="1:21">
      <c r="A1989" s="5" t="s">
        <v>3</v>
      </c>
      <c r="B1989" s="5" t="s">
        <v>67</v>
      </c>
      <c r="C1989" s="5" t="s">
        <v>24</v>
      </c>
      <c r="D1989" s="2" t="str">
        <f>'(참고) Index'!$E$9</f>
        <v>Main</v>
      </c>
      <c r="E1989" s="5">
        <v>10012</v>
      </c>
      <c r="F1989" s="2" t="str">
        <f t="shared" si="135"/>
        <v>XRP</v>
      </c>
      <c r="G1989" s="2" t="str">
        <f>IF(INDEX(지갑!$H:$H,MATCH(A1989&amp;B1989&amp;C1989&amp;D1989&amp;E1989&amp;F1989&amp;H1989,지갑!$K:$K,0))=0, "",INDEX(지갑!$H:$H,MATCH(A1989&amp;B1989&amp;C1989&amp;D1989&amp;E1989&amp;F1989&amp;H1989,지갑!$K:$K,0)))</f>
        <v>rEb8TK3gBgk5auZkwc6sHnwrGVJH8DuaLh</v>
      </c>
      <c r="H1989" s="5">
        <v>105711647</v>
      </c>
      <c r="K1989" s="6" t="s">
        <v>10</v>
      </c>
      <c r="L1989" s="6" t="s">
        <v>179</v>
      </c>
      <c r="M1989" s="9">
        <v>7977706.0700000003</v>
      </c>
      <c r="N1989" s="6" t="s">
        <v>199</v>
      </c>
      <c r="P1989" s="6" t="str">
        <f>IF(ISBLANK(N1989)=FALSE,IF(ISERROR(INDEX(지갑!$B$2:$B$1048576,MATCH($N1989&amp;O1989,지갑!$J$2:$J$1048576,0))) = TRUE, "", INDEX(지갑!$B$2:$B$1048576,MATCH($N1989&amp;O1989,지갑!$J$2:$J$1048576,0))),"")</f>
        <v>exchange</v>
      </c>
      <c r="Q1989" s="6" t="str">
        <f>IF(ISBLANK(N1989)=FALSE,IF(ISERROR(INDEX(지갑!$C$2:$C$1048576,MATCH($N1989&amp;O1989,지갑!$J$2:$J$1048576,0))) = TRUE, "", INDEX(지갑!$C$2:$C$1048576,MATCH($N1989&amp;O1989,지갑!$J$2:$J$1048576,0))),"")</f>
        <v>FTX</v>
      </c>
      <c r="R1989" s="6" t="str">
        <f>IF(ISBLANK(N1989)=FALSE,IF(ISERROR(INDEX(지갑!$D$2:$D$1048576,MATCH($N1989&amp;O1989,지갑!$J$2:$J$1048576,0))) = TRUE, "", INDEX(지갑!$D$2:$D$1048576,MATCH($N1989&amp;O1989,지갑!$J$2:$J$1048576,0))),"")</f>
        <v>Peertec</v>
      </c>
      <c r="S1989" s="6" t="s">
        <v>3755</v>
      </c>
      <c r="T1989" s="52">
        <v>44397.411805555559</v>
      </c>
      <c r="U1989" s="2" t="str">
        <f t="shared" si="134"/>
        <v>2021-07-20</v>
      </c>
    </row>
    <row r="1990" spans="1:21">
      <c r="A1990" s="5" t="s">
        <v>3</v>
      </c>
      <c r="B1990" s="5" t="s">
        <v>67</v>
      </c>
      <c r="C1990" s="5" t="s">
        <v>24</v>
      </c>
      <c r="D1990" s="2" t="str">
        <f>'(참고) Index'!$E$9</f>
        <v>Main</v>
      </c>
      <c r="E1990" s="5">
        <v>10012</v>
      </c>
      <c r="F1990" s="2" t="str">
        <f t="shared" si="135"/>
        <v>EOS</v>
      </c>
      <c r="G1990" s="2" t="str">
        <f>IF(INDEX(지갑!$H:$H,MATCH(A1990&amp;B1990&amp;C1990&amp;D1990&amp;E1990&amp;F1990&amp;H1990,지갑!$K:$K,0))=0, "",INDEX(지갑!$H:$H,MATCH(A1990&amp;B1990&amp;C1990&amp;D1990&amp;E1990&amp;F1990&amp;H1990,지갑!$K:$K,0)))</f>
        <v>binancecleos</v>
      </c>
      <c r="H1990" s="5">
        <v>106375124</v>
      </c>
      <c r="K1990" s="6" t="s">
        <v>1139</v>
      </c>
      <c r="L1990" s="6" t="s">
        <v>179</v>
      </c>
      <c r="M1990" s="9">
        <v>731808.174</v>
      </c>
      <c r="N1990" s="6" t="s">
        <v>199</v>
      </c>
      <c r="P1990" s="6" t="str">
        <f>IF(ISBLANK(N1990)=FALSE,IF(ISERROR(INDEX(지갑!$B$2:$B$1048576,MATCH($N1990&amp;O1990,지갑!$J$2:$J$1048576,0))) = TRUE, "", INDEX(지갑!$B$2:$B$1048576,MATCH($N1990&amp;O1990,지갑!$J$2:$J$1048576,0))),"")</f>
        <v>exchange</v>
      </c>
      <c r="Q1990" s="6" t="str">
        <f>IF(ISBLANK(N1990)=FALSE,IF(ISERROR(INDEX(지갑!$C$2:$C$1048576,MATCH($N1990&amp;O1990,지갑!$J$2:$J$1048576,0))) = TRUE, "", INDEX(지갑!$C$2:$C$1048576,MATCH($N1990&amp;O1990,지갑!$J$2:$J$1048576,0))),"")</f>
        <v>FTX</v>
      </c>
      <c r="R1990" s="6" t="str">
        <f>IF(ISBLANK(N1990)=FALSE,IF(ISERROR(INDEX(지갑!$D$2:$D$1048576,MATCH($N1990&amp;O1990,지갑!$J$2:$J$1048576,0))) = TRUE, "", INDEX(지갑!$D$2:$D$1048576,MATCH($N1990&amp;O1990,지갑!$J$2:$J$1048576,0))),"")</f>
        <v>Peertec</v>
      </c>
      <c r="S1990" s="6" t="s">
        <v>3756</v>
      </c>
      <c r="T1990" s="52">
        <v>44396.909722222219</v>
      </c>
      <c r="U1990" s="2" t="str">
        <f t="shared" si="134"/>
        <v>2021-07-19</v>
      </c>
    </row>
    <row r="1991" spans="1:21">
      <c r="A1991" s="5" t="s">
        <v>3</v>
      </c>
      <c r="B1991" s="5" t="s">
        <v>67</v>
      </c>
      <c r="C1991" s="5" t="s">
        <v>24</v>
      </c>
      <c r="D1991" s="2" t="str">
        <f>'(참고) Index'!$E$9</f>
        <v>Main</v>
      </c>
      <c r="E1991" s="5">
        <v>10012</v>
      </c>
      <c r="F1991" s="2" t="str">
        <f t="shared" si="135"/>
        <v>BTC</v>
      </c>
      <c r="G1991" s="2" t="str">
        <f>IF(INDEX(지갑!$H:$H,MATCH(A1991&amp;B1991&amp;C1991&amp;D1991&amp;E1991&amp;F1991&amp;H1991,지갑!$K:$K,0))=0, "",INDEX(지갑!$H:$H,MATCH(A1991&amp;B1991&amp;C1991&amp;D1991&amp;E1991&amp;F1991&amp;H1991,지갑!$K:$K,0)))</f>
        <v>19SK9LWSXLdmwPxvjPgvUrdaPhaPS6LaNu</v>
      </c>
      <c r="K1991" s="6" t="s">
        <v>9</v>
      </c>
      <c r="L1991" s="6" t="s">
        <v>9</v>
      </c>
      <c r="M1991" s="9">
        <v>1.4992099999999999</v>
      </c>
      <c r="N1991" s="6" t="s">
        <v>3149</v>
      </c>
      <c r="P1991" s="6" t="str">
        <f>IF(ISBLANK(N1991)=FALSE,IF(ISERROR(INDEX(지갑!$B$2:$B$1048576,MATCH($N1991&amp;O1991,지갑!$J$2:$J$1048576,0))) = TRUE, "", INDEX(지갑!$B$2:$B$1048576,MATCH($N1991&amp;O1991,지갑!$J$2:$J$1048576,0))),"")</f>
        <v>exchange</v>
      </c>
      <c r="Q1991" s="6" t="str">
        <f>IF(ISBLANK(N1991)=FALSE,IF(ISERROR(INDEX(지갑!$C$2:$C$1048576,MATCH($N1991&amp;O1991,지갑!$J$2:$J$1048576,0))) = TRUE, "", INDEX(지갑!$C$2:$C$1048576,MATCH($N1991&amp;O1991,지갑!$J$2:$J$1048576,0))),"")</f>
        <v>Coinone</v>
      </c>
      <c r="R1991" s="6" t="str">
        <f>IF(ISBLANK(N1991)=FALSE,IF(ISERROR(INDEX(지갑!$D$2:$D$1048576,MATCH($N1991&amp;O1991,지갑!$J$2:$J$1048576,0))) = TRUE, "", INDEX(지갑!$D$2:$D$1048576,MATCH($N1991&amp;O1991,지갑!$J$2:$J$1048576,0))),"")</f>
        <v>BBRICK</v>
      </c>
      <c r="S1991" s="6" t="s">
        <v>3757</v>
      </c>
      <c r="T1991" s="52">
        <v>44374.935416666667</v>
      </c>
      <c r="U1991" s="2" t="str">
        <f t="shared" si="134"/>
        <v>2021-06-27</v>
      </c>
    </row>
    <row r="1992" spans="1:21">
      <c r="A1992" s="5" t="s">
        <v>3</v>
      </c>
      <c r="B1992" s="5" t="s">
        <v>67</v>
      </c>
      <c r="C1992" s="5" t="s">
        <v>24</v>
      </c>
      <c r="D1992" s="2" t="str">
        <f>'(참고) Index'!$E$9</f>
        <v>Main</v>
      </c>
      <c r="E1992" s="5">
        <v>10012</v>
      </c>
      <c r="F1992" s="2" t="str">
        <f t="shared" si="135"/>
        <v>XRP</v>
      </c>
      <c r="G1992" s="2" t="str">
        <f>IF(INDEX(지갑!$H:$H,MATCH(A1992&amp;B1992&amp;C1992&amp;D1992&amp;E1992&amp;F1992&amp;H1992,지갑!$K:$K,0))=0, "",INDEX(지갑!$H:$H,MATCH(A1992&amp;B1992&amp;C1992&amp;D1992&amp;E1992&amp;F1992&amp;H1992,지갑!$K:$K,0)))</f>
        <v>rEb8TK3gBgk5auZkwc6sHnwrGVJH8DuaLh</v>
      </c>
      <c r="H1992" s="5">
        <v>105711647</v>
      </c>
      <c r="K1992" s="6" t="s">
        <v>10</v>
      </c>
      <c r="L1992" s="6" t="s">
        <v>179</v>
      </c>
      <c r="M1992" s="9">
        <v>2999999.67</v>
      </c>
      <c r="N1992" s="6" t="s">
        <v>199</v>
      </c>
      <c r="P1992" s="6" t="str">
        <f>IF(ISBLANK(N1992)=FALSE,IF(ISERROR(INDEX(지갑!$B$2:$B$1048576,MATCH($N1992&amp;O1992,지갑!$J$2:$J$1048576,0))) = TRUE, "", INDEX(지갑!$B$2:$B$1048576,MATCH($N1992&amp;O1992,지갑!$J$2:$J$1048576,0))),"")</f>
        <v>exchange</v>
      </c>
      <c r="Q1992" s="6" t="str">
        <f>IF(ISBLANK(N1992)=FALSE,IF(ISERROR(INDEX(지갑!$C$2:$C$1048576,MATCH($N1992&amp;O1992,지갑!$J$2:$J$1048576,0))) = TRUE, "", INDEX(지갑!$C$2:$C$1048576,MATCH($N1992&amp;O1992,지갑!$J$2:$J$1048576,0))),"")</f>
        <v>FTX</v>
      </c>
      <c r="R1992" s="6" t="str">
        <f>IF(ISBLANK(N1992)=FALSE,IF(ISERROR(INDEX(지갑!$D$2:$D$1048576,MATCH($N1992&amp;O1992,지갑!$J$2:$J$1048576,0))) = TRUE, "", INDEX(지갑!$D$2:$D$1048576,MATCH($N1992&amp;O1992,지갑!$J$2:$J$1048576,0))),"")</f>
        <v>Peertec</v>
      </c>
      <c r="S1992" s="6" t="s">
        <v>3758</v>
      </c>
      <c r="T1992" s="52">
        <v>44374.661805555559</v>
      </c>
      <c r="U1992" s="2" t="str">
        <f t="shared" si="134"/>
        <v>2021-06-27</v>
      </c>
    </row>
    <row r="1993" spans="1:21">
      <c r="A1993" s="5" t="s">
        <v>3</v>
      </c>
      <c r="B1993" s="5" t="s">
        <v>67</v>
      </c>
      <c r="C1993" s="5" t="s">
        <v>24</v>
      </c>
      <c r="D1993" s="2" t="str">
        <f>'(참고) Index'!$E$9</f>
        <v>Main</v>
      </c>
      <c r="E1993" s="5">
        <v>10012</v>
      </c>
      <c r="F1993" s="2" t="str">
        <f t="shared" si="135"/>
        <v>XRP</v>
      </c>
      <c r="G1993" s="2" t="str">
        <f>IF(INDEX(지갑!$H:$H,MATCH(A1993&amp;B1993&amp;C1993&amp;D1993&amp;E1993&amp;F1993&amp;H1993,지갑!$K:$K,0))=0, "",INDEX(지갑!$H:$H,MATCH(A1993&amp;B1993&amp;C1993&amp;D1993&amp;E1993&amp;F1993&amp;H1993,지갑!$K:$K,0)))</f>
        <v>rEb8TK3gBgk5auZkwc6sHnwrGVJH8DuaLh</v>
      </c>
      <c r="H1993" s="5">
        <v>105711647</v>
      </c>
      <c r="K1993" s="6" t="s">
        <v>10</v>
      </c>
      <c r="L1993" s="6" t="s">
        <v>179</v>
      </c>
      <c r="M1993" s="9">
        <v>999999.77</v>
      </c>
      <c r="N1993" s="6" t="s">
        <v>199</v>
      </c>
      <c r="P1993" s="6" t="str">
        <f>IF(ISBLANK(N1993)=FALSE,IF(ISERROR(INDEX(지갑!$B$2:$B$1048576,MATCH($N1993&amp;O1993,지갑!$J$2:$J$1048576,0))) = TRUE, "", INDEX(지갑!$B$2:$B$1048576,MATCH($N1993&amp;O1993,지갑!$J$2:$J$1048576,0))),"")</f>
        <v>exchange</v>
      </c>
      <c r="Q1993" s="6" t="str">
        <f>IF(ISBLANK(N1993)=FALSE,IF(ISERROR(INDEX(지갑!$C$2:$C$1048576,MATCH($N1993&amp;O1993,지갑!$J$2:$J$1048576,0))) = TRUE, "", INDEX(지갑!$C$2:$C$1048576,MATCH($N1993&amp;O1993,지갑!$J$2:$J$1048576,0))),"")</f>
        <v>FTX</v>
      </c>
      <c r="R1993" s="6" t="str">
        <f>IF(ISBLANK(N1993)=FALSE,IF(ISERROR(INDEX(지갑!$D$2:$D$1048576,MATCH($N1993&amp;O1993,지갑!$J$2:$J$1048576,0))) = TRUE, "", INDEX(지갑!$D$2:$D$1048576,MATCH($N1993&amp;O1993,지갑!$J$2:$J$1048576,0))),"")</f>
        <v>Peertec</v>
      </c>
      <c r="S1993" s="6" t="s">
        <v>3759</v>
      </c>
      <c r="T1993" s="52">
        <v>44372.677777777775</v>
      </c>
      <c r="U1993" s="2" t="str">
        <f t="shared" si="134"/>
        <v>2021-06-25</v>
      </c>
    </row>
    <row r="1994" spans="1:21">
      <c r="A1994" s="5" t="s">
        <v>3</v>
      </c>
      <c r="B1994" s="5" t="s">
        <v>67</v>
      </c>
      <c r="C1994" s="5" t="s">
        <v>24</v>
      </c>
      <c r="D1994" s="2" t="str">
        <f>'(참고) Index'!$E$9</f>
        <v>Main</v>
      </c>
      <c r="E1994" s="5">
        <v>10012</v>
      </c>
      <c r="F1994" s="2" t="str">
        <f t="shared" si="135"/>
        <v>XRP</v>
      </c>
      <c r="G1994" s="2" t="str">
        <f>IF(INDEX(지갑!$H:$H,MATCH(A1994&amp;B1994&amp;C1994&amp;D1994&amp;E1994&amp;F1994&amp;H1994,지갑!$K:$K,0))=0, "",INDEX(지갑!$H:$H,MATCH(A1994&amp;B1994&amp;C1994&amp;D1994&amp;E1994&amp;F1994&amp;H1994,지갑!$K:$K,0)))</f>
        <v>rEb8TK3gBgk5auZkwc6sHnwrGVJH8DuaLh</v>
      </c>
      <c r="H1994" s="5">
        <v>105711647</v>
      </c>
      <c r="K1994" s="6" t="s">
        <v>10</v>
      </c>
      <c r="L1994" s="6" t="s">
        <v>179</v>
      </c>
      <c r="M1994" s="9">
        <v>3999999.67</v>
      </c>
      <c r="N1994" s="6" t="s">
        <v>199</v>
      </c>
      <c r="P1994" s="6" t="str">
        <f>IF(ISBLANK(N1994)=FALSE,IF(ISERROR(INDEX(지갑!$B$2:$B$1048576,MATCH($N1994&amp;O1994,지갑!$J$2:$J$1048576,0))) = TRUE, "", INDEX(지갑!$B$2:$B$1048576,MATCH($N1994&amp;O1994,지갑!$J$2:$J$1048576,0))),"")</f>
        <v>exchange</v>
      </c>
      <c r="Q1994" s="6" t="str">
        <f>IF(ISBLANK(N1994)=FALSE,IF(ISERROR(INDEX(지갑!$C$2:$C$1048576,MATCH($N1994&amp;O1994,지갑!$J$2:$J$1048576,0))) = TRUE, "", INDEX(지갑!$C$2:$C$1048576,MATCH($N1994&amp;O1994,지갑!$J$2:$J$1048576,0))),"")</f>
        <v>FTX</v>
      </c>
      <c r="R1994" s="6" t="str">
        <f>IF(ISBLANK(N1994)=FALSE,IF(ISERROR(INDEX(지갑!$D$2:$D$1048576,MATCH($N1994&amp;O1994,지갑!$J$2:$J$1048576,0))) = TRUE, "", INDEX(지갑!$D$2:$D$1048576,MATCH($N1994&amp;O1994,지갑!$J$2:$J$1048576,0))),"")</f>
        <v>Peertec</v>
      </c>
      <c r="S1994" s="6" t="s">
        <v>3760</v>
      </c>
      <c r="T1994" s="52">
        <v>44372.640972222223</v>
      </c>
      <c r="U1994" s="2" t="str">
        <f t="shared" si="134"/>
        <v>2021-06-25</v>
      </c>
    </row>
    <row r="1995" spans="1:21">
      <c r="A1995" s="5" t="s">
        <v>3</v>
      </c>
      <c r="B1995" s="5" t="s">
        <v>67</v>
      </c>
      <c r="C1995" s="5" t="s">
        <v>24</v>
      </c>
      <c r="D1995" s="2" t="str">
        <f>'(참고) Index'!$E$9</f>
        <v>Main</v>
      </c>
      <c r="E1995" s="5">
        <v>10012</v>
      </c>
      <c r="F1995" s="2" t="str">
        <f t="shared" si="135"/>
        <v>BNB</v>
      </c>
      <c r="G1995" s="2" t="str">
        <f>IF(INDEX(지갑!$H:$H,MATCH(A1995&amp;B1995&amp;C1995&amp;D1995&amp;E1995&amp;F1995&amp;H1995,지갑!$K:$K,0))=0, "",INDEX(지갑!$H:$H,MATCH(A1995&amp;B1995&amp;C1995&amp;D1995&amp;E1995&amp;F1995&amp;H1995,지갑!$K:$K,0)))</f>
        <v/>
      </c>
      <c r="K1995" s="6" t="s">
        <v>100</v>
      </c>
      <c r="L1995" s="6" t="s">
        <v>179</v>
      </c>
      <c r="M1995" s="9">
        <v>2.00899355</v>
      </c>
      <c r="N1995" s="6" t="s">
        <v>199</v>
      </c>
      <c r="P1995" s="6" t="str">
        <f>IF(ISBLANK(N1995)=FALSE,IF(ISERROR(INDEX(지갑!$B$2:$B$1048576,MATCH($N1995&amp;O1995,지갑!$J$2:$J$1048576,0))) = TRUE, "", INDEX(지갑!$B$2:$B$1048576,MATCH($N1995&amp;O1995,지갑!$J$2:$J$1048576,0))),"")</f>
        <v>exchange</v>
      </c>
      <c r="Q1995" s="6" t="str">
        <f>IF(ISBLANK(N1995)=FALSE,IF(ISERROR(INDEX(지갑!$C$2:$C$1048576,MATCH($N1995&amp;O1995,지갑!$J$2:$J$1048576,0))) = TRUE, "", INDEX(지갑!$C$2:$C$1048576,MATCH($N1995&amp;O1995,지갑!$J$2:$J$1048576,0))),"")</f>
        <v>FTX</v>
      </c>
      <c r="R1995" s="6" t="str">
        <f>IF(ISBLANK(N1995)=FALSE,IF(ISERROR(INDEX(지갑!$D$2:$D$1048576,MATCH($N1995&amp;O1995,지갑!$J$2:$J$1048576,0))) = TRUE, "", INDEX(지갑!$D$2:$D$1048576,MATCH($N1995&amp;O1995,지갑!$J$2:$J$1048576,0))),"")</f>
        <v>Peertec</v>
      </c>
      <c r="S1995" s="6" t="s">
        <v>3761</v>
      </c>
      <c r="T1995" s="52">
        <v>44371.543749999997</v>
      </c>
      <c r="U1995" s="2" t="str">
        <f t="shared" si="134"/>
        <v>2021-06-24</v>
      </c>
    </row>
    <row r="1996" spans="1:21">
      <c r="A1996" s="5" t="s">
        <v>3</v>
      </c>
      <c r="B1996" s="5" t="s">
        <v>67</v>
      </c>
      <c r="C1996" s="5" t="s">
        <v>24</v>
      </c>
      <c r="D1996" s="2" t="str">
        <f>'(참고) Index'!$E$9</f>
        <v>Main</v>
      </c>
      <c r="E1996" s="5">
        <v>10012</v>
      </c>
      <c r="F1996" s="2" t="str">
        <f t="shared" si="135"/>
        <v>DAI</v>
      </c>
      <c r="G1996" s="2" t="e">
        <f>IF(INDEX(지갑!$H:$H,MATCH(A1996&amp;B1996&amp;C1996&amp;D1996&amp;E1996&amp;F1996&amp;H1996,지갑!$K:$K,0))=0, "",INDEX(지갑!$H:$H,MATCH(A1996&amp;B1996&amp;C1996&amp;D1996&amp;E1996&amp;F1996&amp;H1996,지갑!$K:$K,0)))</f>
        <v>#N/A</v>
      </c>
      <c r="K1996" s="6" t="s">
        <v>379</v>
      </c>
      <c r="L1996" s="6" t="s">
        <v>11</v>
      </c>
      <c r="M1996" s="9">
        <v>34130</v>
      </c>
      <c r="N1996" s="6" t="s">
        <v>3145</v>
      </c>
      <c r="P1996" s="6" t="str">
        <f>IF(ISBLANK(N1996)=FALSE,IF(ISERROR(INDEX(지갑!$B$2:$B$1048576,MATCH($N1996&amp;O1996,지갑!$J$2:$J$1048576,0))) = TRUE, "", INDEX(지갑!$B$2:$B$1048576,MATCH($N1996&amp;O1996,지갑!$J$2:$J$1048576,0))),"")</f>
        <v/>
      </c>
      <c r="Q1996" s="6" t="str">
        <f>IF(ISBLANK(N1996)=FALSE,IF(ISERROR(INDEX(지갑!$C$2:$C$1048576,MATCH($N1996&amp;O1996,지갑!$J$2:$J$1048576,0))) = TRUE, "", INDEX(지갑!$C$2:$C$1048576,MATCH($N1996&amp;O1996,지갑!$J$2:$J$1048576,0))),"")</f>
        <v/>
      </c>
      <c r="R1996" s="6" t="str">
        <f>IF(ISBLANK(N1996)=FALSE,IF(ISERROR(INDEX(지갑!$D$2:$D$1048576,MATCH($N1996&amp;O1996,지갑!$J$2:$J$1048576,0))) = TRUE, "", INDEX(지갑!$D$2:$D$1048576,MATCH($N1996&amp;O1996,지갑!$J$2:$J$1048576,0))),"")</f>
        <v/>
      </c>
      <c r="S1996" s="6" t="s">
        <v>3762</v>
      </c>
      <c r="T1996" s="52">
        <v>44370.651388888888</v>
      </c>
      <c r="U1996" s="2" t="str">
        <f t="shared" si="134"/>
        <v>2021-06-23</v>
      </c>
    </row>
    <row r="1997" spans="1:21">
      <c r="A1997" s="5" t="s">
        <v>3</v>
      </c>
      <c r="B1997" s="5" t="s">
        <v>67</v>
      </c>
      <c r="C1997" s="5" t="s">
        <v>24</v>
      </c>
      <c r="D1997" s="2" t="str">
        <f>'(참고) Index'!$E$9</f>
        <v>Main</v>
      </c>
      <c r="E1997" s="5">
        <v>10012</v>
      </c>
      <c r="F1997" s="2" t="str">
        <f t="shared" si="135"/>
        <v>BTC</v>
      </c>
      <c r="G1997" s="2" t="str">
        <f>IF(INDEX(지갑!$H:$H,MATCH(A1997&amp;B1997&amp;C1997&amp;D1997&amp;E1997&amp;F1997&amp;H1997,지갑!$K:$K,0))=0, "",INDEX(지갑!$H:$H,MATCH(A1997&amp;B1997&amp;C1997&amp;D1997&amp;E1997&amp;F1997&amp;H1997,지갑!$K:$K,0)))</f>
        <v>19SK9LWSXLdmwPxvjPgvUrdaPhaPS6LaNu</v>
      </c>
      <c r="K1997" s="6" t="s">
        <v>9</v>
      </c>
      <c r="L1997" s="6" t="s">
        <v>9</v>
      </c>
      <c r="M1997" s="9">
        <v>0.19933000000000001</v>
      </c>
      <c r="N1997" s="6" t="s">
        <v>3149</v>
      </c>
      <c r="P1997" s="6" t="str">
        <f>IF(ISBLANK(N1997)=FALSE,IF(ISERROR(INDEX(지갑!$B$2:$B$1048576,MATCH($N1997&amp;O1997,지갑!$J$2:$J$1048576,0))) = TRUE, "", INDEX(지갑!$B$2:$B$1048576,MATCH($N1997&amp;O1997,지갑!$J$2:$J$1048576,0))),"")</f>
        <v>exchange</v>
      </c>
      <c r="Q1997" s="6" t="str">
        <f>IF(ISBLANK(N1997)=FALSE,IF(ISERROR(INDEX(지갑!$C$2:$C$1048576,MATCH($N1997&amp;O1997,지갑!$J$2:$J$1048576,0))) = TRUE, "", INDEX(지갑!$C$2:$C$1048576,MATCH($N1997&amp;O1997,지갑!$J$2:$J$1048576,0))),"")</f>
        <v>Coinone</v>
      </c>
      <c r="R1997" s="6" t="str">
        <f>IF(ISBLANK(N1997)=FALSE,IF(ISERROR(INDEX(지갑!$D$2:$D$1048576,MATCH($N1997&amp;O1997,지갑!$J$2:$J$1048576,0))) = TRUE, "", INDEX(지갑!$D$2:$D$1048576,MATCH($N1997&amp;O1997,지갑!$J$2:$J$1048576,0))),"")</f>
        <v>BBRICK</v>
      </c>
      <c r="S1997" s="6" t="s">
        <v>3763</v>
      </c>
      <c r="T1997" s="52">
        <v>44368.446527777778</v>
      </c>
      <c r="U1997" s="2" t="str">
        <f t="shared" si="134"/>
        <v>2021-06-21</v>
      </c>
    </row>
    <row r="1998" spans="1:21">
      <c r="A1998" s="5" t="s">
        <v>3</v>
      </c>
      <c r="B1998" s="5" t="s">
        <v>67</v>
      </c>
      <c r="C1998" s="5" t="s">
        <v>24</v>
      </c>
      <c r="D1998" s="2" t="str">
        <f>'(참고) Index'!$E$9</f>
        <v>Main</v>
      </c>
      <c r="E1998" s="5">
        <v>10012</v>
      </c>
      <c r="F1998" s="2" t="str">
        <f t="shared" si="135"/>
        <v>WBTC</v>
      </c>
      <c r="G1998" s="2" t="e">
        <f>IF(INDEX(지갑!$H:$H,MATCH(A1998&amp;B1998&amp;C1998&amp;D1998&amp;E1998&amp;F1998&amp;H1998,지갑!$K:$K,0))=0, "",INDEX(지갑!$H:$H,MATCH(A1998&amp;B1998&amp;C1998&amp;D1998&amp;E1998&amp;F1998&amp;H1998,지갑!$K:$K,0)))</f>
        <v>#N/A</v>
      </c>
      <c r="K1998" s="6" t="s">
        <v>414</v>
      </c>
      <c r="L1998" s="6" t="s">
        <v>11</v>
      </c>
      <c r="M1998" s="9">
        <v>0.59826999999999997</v>
      </c>
      <c r="N1998" s="6" t="s">
        <v>3145</v>
      </c>
      <c r="P1998" s="6" t="str">
        <f>IF(ISBLANK(N1998)=FALSE,IF(ISERROR(INDEX(지갑!$B$2:$B$1048576,MATCH($N1998&amp;O1998,지갑!$J$2:$J$1048576,0))) = TRUE, "", INDEX(지갑!$B$2:$B$1048576,MATCH($N1998&amp;O1998,지갑!$J$2:$J$1048576,0))),"")</f>
        <v/>
      </c>
      <c r="Q1998" s="6" t="str">
        <f>IF(ISBLANK(N1998)=FALSE,IF(ISERROR(INDEX(지갑!$C$2:$C$1048576,MATCH($N1998&amp;O1998,지갑!$J$2:$J$1048576,0))) = TRUE, "", INDEX(지갑!$C$2:$C$1048576,MATCH($N1998&amp;O1998,지갑!$J$2:$J$1048576,0))),"")</f>
        <v/>
      </c>
      <c r="R1998" s="6" t="str">
        <f>IF(ISBLANK(N1998)=FALSE,IF(ISERROR(INDEX(지갑!$D$2:$D$1048576,MATCH($N1998&amp;O1998,지갑!$J$2:$J$1048576,0))) = TRUE, "", INDEX(지갑!$D$2:$D$1048576,MATCH($N1998&amp;O1998,지갑!$J$2:$J$1048576,0))),"")</f>
        <v/>
      </c>
      <c r="S1998" s="6" t="s">
        <v>3764</v>
      </c>
      <c r="T1998" s="52">
        <v>44365.487500000003</v>
      </c>
      <c r="U1998" s="2" t="str">
        <f t="shared" si="134"/>
        <v>2021-06-18</v>
      </c>
    </row>
    <row r="1999" spans="1:21">
      <c r="A1999" s="5" t="s">
        <v>3</v>
      </c>
      <c r="B1999" s="5" t="s">
        <v>67</v>
      </c>
      <c r="C1999" s="5" t="s">
        <v>24</v>
      </c>
      <c r="D1999" s="2" t="str">
        <f>'(참고) Index'!$E$9</f>
        <v>Main</v>
      </c>
      <c r="E1999" s="5">
        <v>10012</v>
      </c>
      <c r="F1999" s="2" t="str">
        <f t="shared" si="135"/>
        <v>BTC</v>
      </c>
      <c r="G1999" s="2" t="str">
        <f>IF(INDEX(지갑!$H:$H,MATCH(A1999&amp;B1999&amp;C1999&amp;D1999&amp;E1999&amp;F1999&amp;H1999,지갑!$K:$K,0))=0, "",INDEX(지갑!$H:$H,MATCH(A1999&amp;B1999&amp;C1999&amp;D1999&amp;E1999&amp;F1999&amp;H1999,지갑!$K:$K,0)))</f>
        <v>19SK9LWSXLdmwPxvjPgvUrdaPhaPS6LaNu</v>
      </c>
      <c r="K1999" s="6" t="s">
        <v>9</v>
      </c>
      <c r="L1999" s="6" t="s">
        <v>9</v>
      </c>
      <c r="M1999" s="9">
        <v>1.015655</v>
      </c>
      <c r="N1999" s="6" t="s">
        <v>3149</v>
      </c>
      <c r="P1999" s="6" t="str">
        <f>IF(ISBLANK(N1999)=FALSE,IF(ISERROR(INDEX(지갑!$B$2:$B$1048576,MATCH($N1999&amp;O1999,지갑!$J$2:$J$1048576,0))) = TRUE, "", INDEX(지갑!$B$2:$B$1048576,MATCH($N1999&amp;O1999,지갑!$J$2:$J$1048576,0))),"")</f>
        <v>exchange</v>
      </c>
      <c r="Q1999" s="6" t="str">
        <f>IF(ISBLANK(N1999)=FALSE,IF(ISERROR(INDEX(지갑!$C$2:$C$1048576,MATCH($N1999&amp;O1999,지갑!$J$2:$J$1048576,0))) = TRUE, "", INDEX(지갑!$C$2:$C$1048576,MATCH($N1999&amp;O1999,지갑!$J$2:$J$1048576,0))),"")</f>
        <v>Coinone</v>
      </c>
      <c r="R1999" s="6" t="str">
        <f>IF(ISBLANK(N1999)=FALSE,IF(ISERROR(INDEX(지갑!$D$2:$D$1048576,MATCH($N1999&amp;O1999,지갑!$J$2:$J$1048576,0))) = TRUE, "", INDEX(지갑!$D$2:$D$1048576,MATCH($N1999&amp;O1999,지갑!$J$2:$J$1048576,0))),"")</f>
        <v>BBRICK</v>
      </c>
      <c r="S1999" s="6" t="s">
        <v>3765</v>
      </c>
      <c r="T1999" s="52">
        <v>44364.674305555556</v>
      </c>
      <c r="U1999" s="2" t="str">
        <f t="shared" ref="U1999:U2062" si="136">TEXT(T1999, "yyyy-mm-dd")</f>
        <v>2021-06-17</v>
      </c>
    </row>
    <row r="2000" spans="1:21">
      <c r="A2000" s="5" t="s">
        <v>3</v>
      </c>
      <c r="B2000" s="5" t="s">
        <v>67</v>
      </c>
      <c r="C2000" s="5" t="s">
        <v>24</v>
      </c>
      <c r="D2000" s="2" t="str">
        <f>'(참고) Index'!$E$9</f>
        <v>Main</v>
      </c>
      <c r="E2000" s="5">
        <v>10012</v>
      </c>
      <c r="F2000" s="2" t="str">
        <f t="shared" si="135"/>
        <v>BTC</v>
      </c>
      <c r="G2000" s="2" t="str">
        <f>IF(INDEX(지갑!$H:$H,MATCH(A2000&amp;B2000&amp;C2000&amp;D2000&amp;E2000&amp;F2000&amp;H2000,지갑!$K:$K,0))=0, "",INDEX(지갑!$H:$H,MATCH(A2000&amp;B2000&amp;C2000&amp;D2000&amp;E2000&amp;F2000&amp;H2000,지갑!$K:$K,0)))</f>
        <v>19SK9LWSXLdmwPxvjPgvUrdaPhaPS6LaNu</v>
      </c>
      <c r="K2000" s="6" t="s">
        <v>9</v>
      </c>
      <c r="L2000" s="6" t="s">
        <v>9</v>
      </c>
      <c r="M2000" s="9">
        <v>1.03413</v>
      </c>
      <c r="N2000" s="6" t="s">
        <v>3149</v>
      </c>
      <c r="P2000" s="6" t="str">
        <f>IF(ISBLANK(N2000)=FALSE,IF(ISERROR(INDEX(지갑!$B$2:$B$1048576,MATCH($N2000&amp;O2000,지갑!$J$2:$J$1048576,0))) = TRUE, "", INDEX(지갑!$B$2:$B$1048576,MATCH($N2000&amp;O2000,지갑!$J$2:$J$1048576,0))),"")</f>
        <v>exchange</v>
      </c>
      <c r="Q2000" s="6" t="str">
        <f>IF(ISBLANK(N2000)=FALSE,IF(ISERROR(INDEX(지갑!$C$2:$C$1048576,MATCH($N2000&amp;O2000,지갑!$J$2:$J$1048576,0))) = TRUE, "", INDEX(지갑!$C$2:$C$1048576,MATCH($N2000&amp;O2000,지갑!$J$2:$J$1048576,0))),"")</f>
        <v>Coinone</v>
      </c>
      <c r="R2000" s="6" t="str">
        <f>IF(ISBLANK(N2000)=FALSE,IF(ISERROR(INDEX(지갑!$D$2:$D$1048576,MATCH($N2000&amp;O2000,지갑!$J$2:$J$1048576,0))) = TRUE, "", INDEX(지갑!$D$2:$D$1048576,MATCH($N2000&amp;O2000,지갑!$J$2:$J$1048576,0))),"")</f>
        <v>BBRICK</v>
      </c>
      <c r="S2000" s="6" t="s">
        <v>3766</v>
      </c>
      <c r="T2000" s="52">
        <v>44364.556250000001</v>
      </c>
      <c r="U2000" s="2" t="str">
        <f t="shared" si="136"/>
        <v>2021-06-17</v>
      </c>
    </row>
    <row r="2001" spans="1:21">
      <c r="A2001" s="5" t="s">
        <v>3</v>
      </c>
      <c r="B2001" s="5" t="s">
        <v>67</v>
      </c>
      <c r="C2001" s="5" t="s">
        <v>24</v>
      </c>
      <c r="D2001" s="2" t="str">
        <f>'(참고) Index'!$E$9</f>
        <v>Main</v>
      </c>
      <c r="E2001" s="5">
        <v>10012</v>
      </c>
      <c r="F2001" s="2" t="str">
        <f t="shared" si="135"/>
        <v>DAI</v>
      </c>
      <c r="G2001" s="2" t="e">
        <f>IF(INDEX(지갑!$H:$H,MATCH(A2001&amp;B2001&amp;C2001&amp;D2001&amp;E2001&amp;F2001&amp;H2001,지갑!$K:$K,0))=0, "",INDEX(지갑!$H:$H,MATCH(A2001&amp;B2001&amp;C2001&amp;D2001&amp;E2001&amp;F2001&amp;H2001,지갑!$K:$K,0)))</f>
        <v>#N/A</v>
      </c>
      <c r="K2001" s="6" t="s">
        <v>379</v>
      </c>
      <c r="L2001" s="6" t="s">
        <v>11</v>
      </c>
      <c r="M2001" s="9">
        <v>60409</v>
      </c>
      <c r="N2001" s="6" t="s">
        <v>3145</v>
      </c>
      <c r="P2001" s="6" t="str">
        <f>IF(ISBLANK(N2001)=FALSE,IF(ISERROR(INDEX(지갑!$B$2:$B$1048576,MATCH($N2001&amp;O2001,지갑!$J$2:$J$1048576,0))) = TRUE, "", INDEX(지갑!$B$2:$B$1048576,MATCH($N2001&amp;O2001,지갑!$J$2:$J$1048576,0))),"")</f>
        <v/>
      </c>
      <c r="Q2001" s="6" t="str">
        <f>IF(ISBLANK(N2001)=FALSE,IF(ISERROR(INDEX(지갑!$C$2:$C$1048576,MATCH($N2001&amp;O2001,지갑!$J$2:$J$1048576,0))) = TRUE, "", INDEX(지갑!$C$2:$C$1048576,MATCH($N2001&amp;O2001,지갑!$J$2:$J$1048576,0))),"")</f>
        <v/>
      </c>
      <c r="R2001" s="6" t="str">
        <f>IF(ISBLANK(N2001)=FALSE,IF(ISERROR(INDEX(지갑!$D$2:$D$1048576,MATCH($N2001&amp;O2001,지갑!$J$2:$J$1048576,0))) = TRUE, "", INDEX(지갑!$D$2:$D$1048576,MATCH($N2001&amp;O2001,지갑!$J$2:$J$1048576,0))),"")</f>
        <v/>
      </c>
      <c r="S2001" s="6" t="s">
        <v>3767</v>
      </c>
      <c r="T2001" s="52">
        <v>44362.724305555559</v>
      </c>
      <c r="U2001" s="2" t="str">
        <f t="shared" si="136"/>
        <v>2021-06-15</v>
      </c>
    </row>
    <row r="2002" spans="1:21">
      <c r="A2002" s="5" t="s">
        <v>3</v>
      </c>
      <c r="B2002" s="5" t="s">
        <v>67</v>
      </c>
      <c r="C2002" s="5" t="s">
        <v>24</v>
      </c>
      <c r="D2002" s="2" t="str">
        <f>'(참고) Index'!$E$9</f>
        <v>Main</v>
      </c>
      <c r="E2002" s="5">
        <v>10012</v>
      </c>
      <c r="F2002" s="2" t="str">
        <f t="shared" si="135"/>
        <v>ETH</v>
      </c>
      <c r="G2002" s="2" t="str">
        <f>IF(INDEX(지갑!$H:$H,MATCH(A2002&amp;B2002&amp;C2002&amp;D2002&amp;E2002&amp;F2002&amp;H2002,지갑!$K:$K,0))=0, "",INDEX(지갑!$H:$H,MATCH(A2002&amp;B2002&amp;C2002&amp;D2002&amp;E2002&amp;F2002&amp;H2002,지갑!$K:$K,0)))</f>
        <v>0x5d6fcf22aa4e4ff8da0abe329392e7c5306d22f3</v>
      </c>
      <c r="K2002" s="6" t="s">
        <v>11</v>
      </c>
      <c r="L2002" s="6" t="s">
        <v>11</v>
      </c>
      <c r="M2002" s="9">
        <v>49.996400000000001</v>
      </c>
      <c r="N2002" s="6" t="s">
        <v>1815</v>
      </c>
      <c r="P2002" s="6" t="str">
        <f>IF(ISBLANK(N2002)=FALSE,IF(ISERROR(INDEX(지갑!$B$2:$B$1048576,MATCH($N2002&amp;O2002,지갑!$J$2:$J$1048576,0))) = TRUE, "", INDEX(지갑!$B$2:$B$1048576,MATCH($N2002&amp;O2002,지갑!$J$2:$J$1048576,0))),"")</f>
        <v>exchange</v>
      </c>
      <c r="Q2002" s="6" t="str">
        <f>IF(ISBLANK(N2002)=FALSE,IF(ISERROR(INDEX(지갑!$C$2:$C$1048576,MATCH($N2002&amp;O2002,지갑!$J$2:$J$1048576,0))) = TRUE, "", INDEX(지갑!$C$2:$C$1048576,MATCH($N2002&amp;O2002,지갑!$J$2:$J$1048576,0))),"")</f>
        <v>Huobi</v>
      </c>
      <c r="R2002" s="6" t="str">
        <f>IF(ISBLANK(N2002)=FALSE,IF(ISERROR(INDEX(지갑!$D$2:$D$1048576,MATCH($N2002&amp;O2002,지갑!$J$2:$J$1048576,0))) = TRUE, "", INDEX(지갑!$D$2:$D$1048576,MATCH($N2002&amp;O2002,지갑!$J$2:$J$1048576,0))),"")</f>
        <v>Peertec</v>
      </c>
      <c r="S2002" s="6" t="s">
        <v>3768</v>
      </c>
      <c r="T2002" s="52">
        <v>44362.592361111114</v>
      </c>
      <c r="U2002" s="2" t="str">
        <f t="shared" si="136"/>
        <v>2021-06-15</v>
      </c>
    </row>
    <row r="2003" spans="1:21">
      <c r="A2003" s="5" t="s">
        <v>3</v>
      </c>
      <c r="B2003" s="5" t="s">
        <v>67</v>
      </c>
      <c r="C2003" s="5" t="s">
        <v>24</v>
      </c>
      <c r="D2003" s="2" t="str">
        <f>'(참고) Index'!$E$9</f>
        <v>Main</v>
      </c>
      <c r="E2003" s="5">
        <v>10012</v>
      </c>
      <c r="F2003" s="2" t="str">
        <f t="shared" si="135"/>
        <v>USDT</v>
      </c>
      <c r="G2003" s="2" t="str">
        <f>IF(INDEX(지갑!$H:$H,MATCH(A2003&amp;B2003&amp;C2003&amp;D2003&amp;E2003&amp;F2003&amp;H2003,지갑!$K:$K,0))=0, "",INDEX(지갑!$H:$H,MATCH(A2003&amp;B2003&amp;C2003&amp;D2003&amp;E2003&amp;F2003&amp;H2003,지갑!$K:$K,0)))</f>
        <v/>
      </c>
      <c r="K2003" s="6" t="s">
        <v>13</v>
      </c>
      <c r="L2003" s="6" t="s">
        <v>76</v>
      </c>
      <c r="M2003" s="9">
        <v>2406105.08</v>
      </c>
      <c r="N2003" s="6" t="s">
        <v>1892</v>
      </c>
      <c r="P2003" s="6" t="str">
        <f>IF(ISBLANK(N2003)=FALSE,IF(ISERROR(INDEX(지갑!$B$2:$B$1048576,MATCH($N2003&amp;O2003,지갑!$J$2:$J$1048576,0))) = TRUE, "", INDEX(지갑!$B$2:$B$1048576,MATCH($N2003&amp;O2003,지갑!$J$2:$J$1048576,0))),"")</f>
        <v>exchange</v>
      </c>
      <c r="Q2003" s="6" t="str">
        <f>IF(ISBLANK(N2003)=FALSE,IF(ISERROR(INDEX(지갑!$C$2:$C$1048576,MATCH($N2003&amp;O2003,지갑!$J$2:$J$1048576,0))) = TRUE, "", INDEX(지갑!$C$2:$C$1048576,MATCH($N2003&amp;O2003,지갑!$J$2:$J$1048576,0))),"")</f>
        <v>Huobi</v>
      </c>
      <c r="R2003" s="6" t="str">
        <f>IF(ISBLANK(N2003)=FALSE,IF(ISERROR(INDEX(지갑!$D$2:$D$1048576,MATCH($N2003&amp;O2003,지갑!$J$2:$J$1048576,0))) = TRUE, "", INDEX(지갑!$D$2:$D$1048576,MATCH($N2003&amp;O2003,지갑!$J$2:$J$1048576,0))),"")</f>
        <v>Peertec</v>
      </c>
      <c r="S2003" s="6" t="s">
        <v>1483</v>
      </c>
      <c r="T2003" s="52">
        <v>44362.440972222219</v>
      </c>
      <c r="U2003" s="2" t="str">
        <f t="shared" si="136"/>
        <v>2021-06-15</v>
      </c>
    </row>
    <row r="2004" spans="1:21">
      <c r="A2004" s="5" t="s">
        <v>3</v>
      </c>
      <c r="B2004" s="5" t="s">
        <v>67</v>
      </c>
      <c r="C2004" s="5" t="s">
        <v>24</v>
      </c>
      <c r="D2004" s="2" t="str">
        <f>'(참고) Index'!$E$9</f>
        <v>Main</v>
      </c>
      <c r="E2004" s="5">
        <v>10012</v>
      </c>
      <c r="F2004" s="2" t="str">
        <f t="shared" si="135"/>
        <v>USDT</v>
      </c>
      <c r="G2004" s="2" t="str">
        <f>IF(INDEX(지갑!$H:$H,MATCH(A2004&amp;B2004&amp;C2004&amp;D2004&amp;E2004&amp;F2004&amp;H2004,지갑!$K:$K,0))=0, "",INDEX(지갑!$H:$H,MATCH(A2004&amp;B2004&amp;C2004&amp;D2004&amp;E2004&amp;F2004&amp;H2004,지갑!$K:$K,0)))</f>
        <v/>
      </c>
      <c r="K2004" s="6" t="s">
        <v>13</v>
      </c>
      <c r="L2004" s="6" t="s">
        <v>76</v>
      </c>
      <c r="M2004" s="9">
        <v>3107795.39</v>
      </c>
      <c r="N2004" s="6" t="s">
        <v>1892</v>
      </c>
      <c r="P2004" s="6" t="str">
        <f>IF(ISBLANK(N2004)=FALSE,IF(ISERROR(INDEX(지갑!$B$2:$B$1048576,MATCH($N2004&amp;O2004,지갑!$J$2:$J$1048576,0))) = TRUE, "", INDEX(지갑!$B$2:$B$1048576,MATCH($N2004&amp;O2004,지갑!$J$2:$J$1048576,0))),"")</f>
        <v>exchange</v>
      </c>
      <c r="Q2004" s="6" t="str">
        <f>IF(ISBLANK(N2004)=FALSE,IF(ISERROR(INDEX(지갑!$C$2:$C$1048576,MATCH($N2004&amp;O2004,지갑!$J$2:$J$1048576,0))) = TRUE, "", INDEX(지갑!$C$2:$C$1048576,MATCH($N2004&amp;O2004,지갑!$J$2:$J$1048576,0))),"")</f>
        <v>Huobi</v>
      </c>
      <c r="R2004" s="6" t="str">
        <f>IF(ISBLANK(N2004)=FALSE,IF(ISERROR(INDEX(지갑!$D$2:$D$1048576,MATCH($N2004&amp;O2004,지갑!$J$2:$J$1048576,0))) = TRUE, "", INDEX(지갑!$D$2:$D$1048576,MATCH($N2004&amp;O2004,지갑!$J$2:$J$1048576,0))),"")</f>
        <v>Peertec</v>
      </c>
      <c r="S2004" s="6" t="s">
        <v>1480</v>
      </c>
      <c r="T2004" s="52">
        <v>44358.679861111108</v>
      </c>
      <c r="U2004" s="2" t="str">
        <f t="shared" si="136"/>
        <v>2021-06-11</v>
      </c>
    </row>
    <row r="2005" spans="1:21">
      <c r="A2005" s="5" t="s">
        <v>3</v>
      </c>
      <c r="B2005" s="5" t="s">
        <v>67</v>
      </c>
      <c r="C2005" s="5" t="s">
        <v>24</v>
      </c>
      <c r="D2005" s="2" t="str">
        <f>'(참고) Index'!$E$9</f>
        <v>Main</v>
      </c>
      <c r="E2005" s="5">
        <v>10012</v>
      </c>
      <c r="F2005" s="2" t="str">
        <f t="shared" si="135"/>
        <v>USDC</v>
      </c>
      <c r="G2005" s="2" t="str">
        <f>IF(INDEX(지갑!$H:$H,MATCH(A2005&amp;B2005&amp;C2005&amp;D2005&amp;E2005&amp;F2005&amp;H2005,지갑!$K:$K,0))=0, "",INDEX(지갑!$H:$H,MATCH(A2005&amp;B2005&amp;C2005&amp;D2005&amp;E2005&amp;F2005&amp;H2005,지갑!$K:$K,0)))</f>
        <v/>
      </c>
      <c r="K2005" s="6" t="s">
        <v>12</v>
      </c>
      <c r="L2005" s="6" t="s">
        <v>11</v>
      </c>
      <c r="M2005" s="9">
        <v>36731</v>
      </c>
      <c r="N2005" s="6" t="s">
        <v>3145</v>
      </c>
      <c r="P2005" s="6" t="str">
        <f>IF(ISBLANK(N2005)=FALSE,IF(ISERROR(INDEX(지갑!$B$2:$B$1048576,MATCH($N2005&amp;O2005,지갑!$J$2:$J$1048576,0))) = TRUE, "", INDEX(지갑!$B$2:$B$1048576,MATCH($N2005&amp;O2005,지갑!$J$2:$J$1048576,0))),"")</f>
        <v/>
      </c>
      <c r="Q2005" s="6" t="str">
        <f>IF(ISBLANK(N2005)=FALSE,IF(ISERROR(INDEX(지갑!$C$2:$C$1048576,MATCH($N2005&amp;O2005,지갑!$J$2:$J$1048576,0))) = TRUE, "", INDEX(지갑!$C$2:$C$1048576,MATCH($N2005&amp;O2005,지갑!$J$2:$J$1048576,0))),"")</f>
        <v/>
      </c>
      <c r="R2005" s="6" t="str">
        <f>IF(ISBLANK(N2005)=FALSE,IF(ISERROR(INDEX(지갑!$D$2:$D$1048576,MATCH($N2005&amp;O2005,지갑!$J$2:$J$1048576,0))) = TRUE, "", INDEX(지갑!$D$2:$D$1048576,MATCH($N2005&amp;O2005,지갑!$J$2:$J$1048576,0))),"")</f>
        <v/>
      </c>
      <c r="S2005" s="6" t="s">
        <v>3769</v>
      </c>
      <c r="T2005" s="52">
        <v>44357.45208333333</v>
      </c>
      <c r="U2005" s="2" t="str">
        <f t="shared" si="136"/>
        <v>2021-06-10</v>
      </c>
    </row>
    <row r="2006" spans="1:21">
      <c r="A2006" s="5" t="s">
        <v>3</v>
      </c>
      <c r="B2006" s="5" t="s">
        <v>67</v>
      </c>
      <c r="C2006" s="5" t="s">
        <v>24</v>
      </c>
      <c r="D2006" s="2" t="str">
        <f>'(참고) Index'!$E$9</f>
        <v>Main</v>
      </c>
      <c r="E2006" s="5">
        <v>10012</v>
      </c>
      <c r="F2006" s="2" t="str">
        <f t="shared" si="135"/>
        <v>BTC</v>
      </c>
      <c r="G2006" s="2" t="str">
        <f>IF(INDEX(지갑!$H:$H,MATCH(A2006&amp;B2006&amp;C2006&amp;D2006&amp;E2006&amp;F2006&amp;H2006,지갑!$K:$K,0))=0, "",INDEX(지갑!$H:$H,MATCH(A2006&amp;B2006&amp;C2006&amp;D2006&amp;E2006&amp;F2006&amp;H2006,지갑!$K:$K,0)))</f>
        <v>19SK9LWSXLdmwPxvjPgvUrdaPhaPS6LaNu</v>
      </c>
      <c r="K2006" s="6" t="s">
        <v>9</v>
      </c>
      <c r="L2006" s="6" t="s">
        <v>9</v>
      </c>
      <c r="M2006" s="9">
        <v>1.99943</v>
      </c>
      <c r="N2006" s="6" t="s">
        <v>3149</v>
      </c>
      <c r="P2006" s="6" t="str">
        <f>IF(ISBLANK(N2006)=FALSE,IF(ISERROR(INDEX(지갑!$B$2:$B$1048576,MATCH($N2006&amp;O2006,지갑!$J$2:$J$1048576,0))) = TRUE, "", INDEX(지갑!$B$2:$B$1048576,MATCH($N2006&amp;O2006,지갑!$J$2:$J$1048576,0))),"")</f>
        <v>exchange</v>
      </c>
      <c r="Q2006" s="6" t="str">
        <f>IF(ISBLANK(N2006)=FALSE,IF(ISERROR(INDEX(지갑!$C$2:$C$1048576,MATCH($N2006&amp;O2006,지갑!$J$2:$J$1048576,0))) = TRUE, "", INDEX(지갑!$C$2:$C$1048576,MATCH($N2006&amp;O2006,지갑!$J$2:$J$1048576,0))),"")</f>
        <v>Coinone</v>
      </c>
      <c r="R2006" s="6" t="str">
        <f>IF(ISBLANK(N2006)=FALSE,IF(ISERROR(INDEX(지갑!$D$2:$D$1048576,MATCH($N2006&amp;O2006,지갑!$J$2:$J$1048576,0))) = TRUE, "", INDEX(지갑!$D$2:$D$1048576,MATCH($N2006&amp;O2006,지갑!$J$2:$J$1048576,0))),"")</f>
        <v>BBRICK</v>
      </c>
      <c r="S2006" s="6" t="s">
        <v>3770</v>
      </c>
      <c r="T2006" s="52">
        <v>44355.396527777775</v>
      </c>
      <c r="U2006" s="2" t="str">
        <f t="shared" si="136"/>
        <v>2021-06-08</v>
      </c>
    </row>
    <row r="2007" spans="1:21">
      <c r="A2007" s="5" t="s">
        <v>3</v>
      </c>
      <c r="B2007" s="5" t="s">
        <v>67</v>
      </c>
      <c r="C2007" s="5" t="s">
        <v>24</v>
      </c>
      <c r="D2007" s="2" t="str">
        <f>'(참고) Index'!$E$9</f>
        <v>Main</v>
      </c>
      <c r="E2007" s="5">
        <v>10012</v>
      </c>
      <c r="F2007" s="2" t="str">
        <f t="shared" si="135"/>
        <v>DAI</v>
      </c>
      <c r="G2007" s="2" t="e">
        <f>IF(INDEX(지갑!$H:$H,MATCH(A2007&amp;B2007&amp;C2007&amp;D2007&amp;E2007&amp;F2007&amp;H2007,지갑!$K:$K,0))=0, "",INDEX(지갑!$H:$H,MATCH(A2007&amp;B2007&amp;C2007&amp;D2007&amp;E2007&amp;F2007&amp;H2007,지갑!$K:$K,0)))</f>
        <v>#N/A</v>
      </c>
      <c r="K2007" s="6" t="s">
        <v>379</v>
      </c>
      <c r="L2007" s="6" t="s">
        <v>11</v>
      </c>
      <c r="M2007" s="9">
        <v>68271</v>
      </c>
      <c r="N2007" s="6" t="s">
        <v>3145</v>
      </c>
      <c r="P2007" s="6" t="str">
        <f>IF(ISBLANK(N2007)=FALSE,IF(ISERROR(INDEX(지갑!$B$2:$B$1048576,MATCH($N2007&amp;O2007,지갑!$J$2:$J$1048576,0))) = TRUE, "", INDEX(지갑!$B$2:$B$1048576,MATCH($N2007&amp;O2007,지갑!$J$2:$J$1048576,0))),"")</f>
        <v/>
      </c>
      <c r="Q2007" s="6" t="str">
        <f>IF(ISBLANK(N2007)=FALSE,IF(ISERROR(INDEX(지갑!$C$2:$C$1048576,MATCH($N2007&amp;O2007,지갑!$J$2:$J$1048576,0))) = TRUE, "", INDEX(지갑!$C$2:$C$1048576,MATCH($N2007&amp;O2007,지갑!$J$2:$J$1048576,0))),"")</f>
        <v/>
      </c>
      <c r="R2007" s="6" t="str">
        <f>IF(ISBLANK(N2007)=FALSE,IF(ISERROR(INDEX(지갑!$D$2:$D$1048576,MATCH($N2007&amp;O2007,지갑!$J$2:$J$1048576,0))) = TRUE, "", INDEX(지갑!$D$2:$D$1048576,MATCH($N2007&amp;O2007,지갑!$J$2:$J$1048576,0))),"")</f>
        <v/>
      </c>
      <c r="S2007" s="6" t="s">
        <v>3771</v>
      </c>
      <c r="T2007" s="52">
        <v>44354.716666666667</v>
      </c>
      <c r="U2007" s="2" t="str">
        <f t="shared" si="136"/>
        <v>2021-06-07</v>
      </c>
    </row>
    <row r="2008" spans="1:21">
      <c r="A2008" s="5" t="s">
        <v>3</v>
      </c>
      <c r="B2008" s="5" t="s">
        <v>67</v>
      </c>
      <c r="C2008" s="5" t="s">
        <v>24</v>
      </c>
      <c r="D2008" s="2" t="str">
        <f>'(참고) Index'!$E$9</f>
        <v>Main</v>
      </c>
      <c r="E2008" s="5">
        <v>10012</v>
      </c>
      <c r="F2008" s="2" t="str">
        <f t="shared" si="135"/>
        <v>DAI</v>
      </c>
      <c r="G2008" s="2" t="e">
        <f>IF(INDEX(지갑!$H:$H,MATCH(A2008&amp;B2008&amp;C2008&amp;D2008&amp;E2008&amp;F2008&amp;H2008,지갑!$K:$K,0))=0, "",INDEX(지갑!$H:$H,MATCH(A2008&amp;B2008&amp;C2008&amp;D2008&amp;E2008&amp;F2008&amp;H2008,지갑!$K:$K,0)))</f>
        <v>#N/A</v>
      </c>
      <c r="K2008" s="6" t="s">
        <v>379</v>
      </c>
      <c r="L2008" s="6" t="s">
        <v>11</v>
      </c>
      <c r="M2008" s="9">
        <v>35</v>
      </c>
      <c r="N2008" s="6" t="s">
        <v>3145</v>
      </c>
      <c r="P2008" s="6" t="str">
        <f>IF(ISBLANK(N2008)=FALSE,IF(ISERROR(INDEX(지갑!$B$2:$B$1048576,MATCH($N2008&amp;O2008,지갑!$J$2:$J$1048576,0))) = TRUE, "", INDEX(지갑!$B$2:$B$1048576,MATCH($N2008&amp;O2008,지갑!$J$2:$J$1048576,0))),"")</f>
        <v/>
      </c>
      <c r="Q2008" s="6" t="str">
        <f>IF(ISBLANK(N2008)=FALSE,IF(ISERROR(INDEX(지갑!$C$2:$C$1048576,MATCH($N2008&amp;O2008,지갑!$J$2:$J$1048576,0))) = TRUE, "", INDEX(지갑!$C$2:$C$1048576,MATCH($N2008&amp;O2008,지갑!$J$2:$J$1048576,0))),"")</f>
        <v/>
      </c>
      <c r="R2008" s="6" t="str">
        <f>IF(ISBLANK(N2008)=FALSE,IF(ISERROR(INDEX(지갑!$D$2:$D$1048576,MATCH($N2008&amp;O2008,지갑!$J$2:$J$1048576,0))) = TRUE, "", INDEX(지갑!$D$2:$D$1048576,MATCH($N2008&amp;O2008,지갑!$J$2:$J$1048576,0))),"")</f>
        <v/>
      </c>
      <c r="S2008" s="6" t="s">
        <v>3772</v>
      </c>
      <c r="T2008" s="52">
        <v>44354.715277777781</v>
      </c>
      <c r="U2008" s="2" t="str">
        <f t="shared" si="136"/>
        <v>2021-06-07</v>
      </c>
    </row>
    <row r="2009" spans="1:21">
      <c r="A2009" s="5" t="s">
        <v>3</v>
      </c>
      <c r="B2009" s="5" t="s">
        <v>67</v>
      </c>
      <c r="C2009" s="5" t="s">
        <v>24</v>
      </c>
      <c r="D2009" s="2" t="str">
        <f>'(참고) Index'!$E$9</f>
        <v>Main</v>
      </c>
      <c r="E2009" s="5">
        <v>10012</v>
      </c>
      <c r="F2009" s="2" t="str">
        <f t="shared" si="135"/>
        <v>DAI</v>
      </c>
      <c r="G2009" s="2" t="e">
        <f>IF(INDEX(지갑!$H:$H,MATCH(A2009&amp;B2009&amp;C2009&amp;D2009&amp;E2009&amp;F2009&amp;H2009,지갑!$K:$K,0))=0, "",INDEX(지갑!$H:$H,MATCH(A2009&amp;B2009&amp;C2009&amp;D2009&amp;E2009&amp;F2009&amp;H2009,지갑!$K:$K,0)))</f>
        <v>#N/A</v>
      </c>
      <c r="K2009" s="6" t="s">
        <v>379</v>
      </c>
      <c r="L2009" s="6" t="s">
        <v>11</v>
      </c>
      <c r="M2009" s="9">
        <v>35</v>
      </c>
      <c r="N2009" s="6" t="s">
        <v>3145</v>
      </c>
      <c r="P2009" s="6" t="str">
        <f>IF(ISBLANK(N2009)=FALSE,IF(ISERROR(INDEX(지갑!$B$2:$B$1048576,MATCH($N2009&amp;O2009,지갑!$J$2:$J$1048576,0))) = TRUE, "", INDEX(지갑!$B$2:$B$1048576,MATCH($N2009&amp;O2009,지갑!$J$2:$J$1048576,0))),"")</f>
        <v/>
      </c>
      <c r="Q2009" s="6" t="str">
        <f>IF(ISBLANK(N2009)=FALSE,IF(ISERROR(INDEX(지갑!$C$2:$C$1048576,MATCH($N2009&amp;O2009,지갑!$J$2:$J$1048576,0))) = TRUE, "", INDEX(지갑!$C$2:$C$1048576,MATCH($N2009&amp;O2009,지갑!$J$2:$J$1048576,0))),"")</f>
        <v/>
      </c>
      <c r="R2009" s="6" t="str">
        <f>IF(ISBLANK(N2009)=FALSE,IF(ISERROR(INDEX(지갑!$D$2:$D$1048576,MATCH($N2009&amp;O2009,지갑!$J$2:$J$1048576,0))) = TRUE, "", INDEX(지갑!$D$2:$D$1048576,MATCH($N2009&amp;O2009,지갑!$J$2:$J$1048576,0))),"")</f>
        <v/>
      </c>
      <c r="S2009" s="6" t="s">
        <v>3773</v>
      </c>
      <c r="T2009" s="52">
        <v>44354.701388888891</v>
      </c>
      <c r="U2009" s="2" t="str">
        <f t="shared" si="136"/>
        <v>2021-06-07</v>
      </c>
    </row>
    <row r="2010" spans="1:21">
      <c r="A2010" s="5" t="s">
        <v>3</v>
      </c>
      <c r="B2010" s="5" t="s">
        <v>67</v>
      </c>
      <c r="C2010" s="5" t="s">
        <v>24</v>
      </c>
      <c r="D2010" s="2" t="str">
        <f>'(참고) Index'!$E$9</f>
        <v>Main</v>
      </c>
      <c r="E2010" s="5">
        <v>10012</v>
      </c>
      <c r="F2010" s="2" t="str">
        <f t="shared" si="135"/>
        <v>DAI</v>
      </c>
      <c r="G2010" s="2" t="e">
        <f>IF(INDEX(지갑!$H:$H,MATCH(A2010&amp;B2010&amp;C2010&amp;D2010&amp;E2010&amp;F2010&amp;H2010,지갑!$K:$K,0))=0, "",INDEX(지갑!$H:$H,MATCH(A2010&amp;B2010&amp;C2010&amp;D2010&amp;E2010&amp;F2010&amp;H2010,지갑!$K:$K,0)))</f>
        <v>#N/A</v>
      </c>
      <c r="K2010" s="6" t="s">
        <v>379</v>
      </c>
      <c r="L2010" s="6" t="s">
        <v>11</v>
      </c>
      <c r="M2010" s="9">
        <v>35</v>
      </c>
      <c r="N2010" s="6" t="s">
        <v>3145</v>
      </c>
      <c r="P2010" s="6" t="str">
        <f>IF(ISBLANK(N2010)=FALSE,IF(ISERROR(INDEX(지갑!$B$2:$B$1048576,MATCH($N2010&amp;O2010,지갑!$J$2:$J$1048576,0))) = TRUE, "", INDEX(지갑!$B$2:$B$1048576,MATCH($N2010&amp;O2010,지갑!$J$2:$J$1048576,0))),"")</f>
        <v/>
      </c>
      <c r="Q2010" s="6" t="str">
        <f>IF(ISBLANK(N2010)=FALSE,IF(ISERROR(INDEX(지갑!$C$2:$C$1048576,MATCH($N2010&amp;O2010,지갑!$J$2:$J$1048576,0))) = TRUE, "", INDEX(지갑!$C$2:$C$1048576,MATCH($N2010&amp;O2010,지갑!$J$2:$J$1048576,0))),"")</f>
        <v/>
      </c>
      <c r="R2010" s="6" t="str">
        <f>IF(ISBLANK(N2010)=FALSE,IF(ISERROR(INDEX(지갑!$D$2:$D$1048576,MATCH($N2010&amp;O2010,지갑!$J$2:$J$1048576,0))) = TRUE, "", INDEX(지갑!$D$2:$D$1048576,MATCH($N2010&amp;O2010,지갑!$J$2:$J$1048576,0))),"")</f>
        <v/>
      </c>
      <c r="S2010" s="6" t="s">
        <v>3774</v>
      </c>
      <c r="T2010" s="52">
        <v>44354.700694444444</v>
      </c>
      <c r="U2010" s="2" t="str">
        <f t="shared" si="136"/>
        <v>2021-06-07</v>
      </c>
    </row>
    <row r="2011" spans="1:21">
      <c r="A2011" s="5" t="s">
        <v>3</v>
      </c>
      <c r="B2011" s="5" t="s">
        <v>67</v>
      </c>
      <c r="C2011" s="5" t="s">
        <v>24</v>
      </c>
      <c r="D2011" s="2" t="str">
        <f>'(참고) Index'!$E$9</f>
        <v>Main</v>
      </c>
      <c r="E2011" s="5">
        <v>10012</v>
      </c>
      <c r="F2011" s="2" t="str">
        <f t="shared" ref="F2011:F2074" si="137">K2011</f>
        <v>WBTC</v>
      </c>
      <c r="G2011" s="2" t="e">
        <f>IF(INDEX(지갑!$H:$H,MATCH(A2011&amp;B2011&amp;C2011&amp;D2011&amp;E2011&amp;F2011&amp;H2011,지갑!$K:$K,0))=0, "",INDEX(지갑!$H:$H,MATCH(A2011&amp;B2011&amp;C2011&amp;D2011&amp;E2011&amp;F2011&amp;H2011,지갑!$K:$K,0)))</f>
        <v>#N/A</v>
      </c>
      <c r="K2011" s="6" t="s">
        <v>414</v>
      </c>
      <c r="L2011" s="6" t="s">
        <v>11</v>
      </c>
      <c r="M2011" s="9">
        <v>0.29937000000000002</v>
      </c>
      <c r="N2011" s="6" t="s">
        <v>3145</v>
      </c>
      <c r="P2011" s="6" t="str">
        <f>IF(ISBLANK(N2011)=FALSE,IF(ISERROR(INDEX(지갑!$B$2:$B$1048576,MATCH($N2011&amp;O2011,지갑!$J$2:$J$1048576,0))) = TRUE, "", INDEX(지갑!$B$2:$B$1048576,MATCH($N2011&amp;O2011,지갑!$J$2:$J$1048576,0))),"")</f>
        <v/>
      </c>
      <c r="Q2011" s="6" t="str">
        <f>IF(ISBLANK(N2011)=FALSE,IF(ISERROR(INDEX(지갑!$C$2:$C$1048576,MATCH($N2011&amp;O2011,지갑!$J$2:$J$1048576,0))) = TRUE, "", INDEX(지갑!$C$2:$C$1048576,MATCH($N2011&amp;O2011,지갑!$J$2:$J$1048576,0))),"")</f>
        <v/>
      </c>
      <c r="R2011" s="6" t="str">
        <f>IF(ISBLANK(N2011)=FALSE,IF(ISERROR(INDEX(지갑!$D$2:$D$1048576,MATCH($N2011&amp;O2011,지갑!$J$2:$J$1048576,0))) = TRUE, "", INDEX(지갑!$D$2:$D$1048576,MATCH($N2011&amp;O2011,지갑!$J$2:$J$1048576,0))),"")</f>
        <v/>
      </c>
      <c r="S2011" s="6" t="s">
        <v>3775</v>
      </c>
      <c r="T2011" s="52">
        <v>44351.958333333336</v>
      </c>
      <c r="U2011" s="2" t="str">
        <f t="shared" si="136"/>
        <v>2021-06-04</v>
      </c>
    </row>
    <row r="2012" spans="1:21">
      <c r="A2012" s="5" t="s">
        <v>3</v>
      </c>
      <c r="B2012" s="5" t="s">
        <v>67</v>
      </c>
      <c r="C2012" s="5" t="s">
        <v>24</v>
      </c>
      <c r="D2012" s="2" t="str">
        <f>'(참고) Index'!$E$9</f>
        <v>Main</v>
      </c>
      <c r="E2012" s="5">
        <v>10012</v>
      </c>
      <c r="F2012" s="2" t="str">
        <f t="shared" si="137"/>
        <v>DAI</v>
      </c>
      <c r="G2012" s="2" t="e">
        <f>IF(INDEX(지갑!$H:$H,MATCH(A2012&amp;B2012&amp;C2012&amp;D2012&amp;E2012&amp;F2012&amp;H2012,지갑!$K:$K,0))=0, "",INDEX(지갑!$H:$H,MATCH(A2012&amp;B2012&amp;C2012&amp;D2012&amp;E2012&amp;F2012&amp;H2012,지갑!$K:$K,0)))</f>
        <v>#N/A</v>
      </c>
      <c r="K2012" s="6" t="s">
        <v>379</v>
      </c>
      <c r="L2012" s="6" t="s">
        <v>11</v>
      </c>
      <c r="M2012" s="9">
        <v>23532</v>
      </c>
      <c r="N2012" s="6" t="s">
        <v>3145</v>
      </c>
      <c r="P2012" s="6" t="str">
        <f>IF(ISBLANK(N2012)=FALSE,IF(ISERROR(INDEX(지갑!$B$2:$B$1048576,MATCH($N2012&amp;O2012,지갑!$J$2:$J$1048576,0))) = TRUE, "", INDEX(지갑!$B$2:$B$1048576,MATCH($N2012&amp;O2012,지갑!$J$2:$J$1048576,0))),"")</f>
        <v/>
      </c>
      <c r="Q2012" s="6" t="str">
        <f>IF(ISBLANK(N2012)=FALSE,IF(ISERROR(INDEX(지갑!$C$2:$C$1048576,MATCH($N2012&amp;O2012,지갑!$J$2:$J$1048576,0))) = TRUE, "", INDEX(지갑!$C$2:$C$1048576,MATCH($N2012&amp;O2012,지갑!$J$2:$J$1048576,0))),"")</f>
        <v/>
      </c>
      <c r="R2012" s="6" t="str">
        <f>IF(ISBLANK(N2012)=FALSE,IF(ISERROR(INDEX(지갑!$D$2:$D$1048576,MATCH($N2012&amp;O2012,지갑!$J$2:$J$1048576,0))) = TRUE, "", INDEX(지갑!$D$2:$D$1048576,MATCH($N2012&amp;O2012,지갑!$J$2:$J$1048576,0))),"")</f>
        <v/>
      </c>
      <c r="S2012" s="6" t="s">
        <v>3776</v>
      </c>
      <c r="T2012" s="52">
        <v>44351.0625</v>
      </c>
      <c r="U2012" s="2" t="str">
        <f t="shared" si="136"/>
        <v>2021-06-04</v>
      </c>
    </row>
    <row r="2013" spans="1:21">
      <c r="A2013" s="5" t="s">
        <v>3</v>
      </c>
      <c r="B2013" s="5" t="s">
        <v>67</v>
      </c>
      <c r="C2013" s="5" t="s">
        <v>24</v>
      </c>
      <c r="D2013" s="2" t="str">
        <f>'(참고) Index'!$E$9</f>
        <v>Main</v>
      </c>
      <c r="E2013" s="5">
        <v>10012</v>
      </c>
      <c r="F2013" s="2" t="str">
        <f t="shared" si="137"/>
        <v>DAI</v>
      </c>
      <c r="G2013" s="2" t="e">
        <f>IF(INDEX(지갑!$H:$H,MATCH(A2013&amp;B2013&amp;C2013&amp;D2013&amp;E2013&amp;F2013&amp;H2013,지갑!$K:$K,0))=0, "",INDEX(지갑!$H:$H,MATCH(A2013&amp;B2013&amp;C2013&amp;D2013&amp;E2013&amp;F2013&amp;H2013,지갑!$K:$K,0)))</f>
        <v>#N/A</v>
      </c>
      <c r="K2013" s="6" t="s">
        <v>379</v>
      </c>
      <c r="L2013" s="6" t="s">
        <v>11</v>
      </c>
      <c r="M2013" s="9">
        <v>45322</v>
      </c>
      <c r="N2013" s="6" t="s">
        <v>3145</v>
      </c>
      <c r="P2013" s="6" t="str">
        <f>IF(ISBLANK(N2013)=FALSE,IF(ISERROR(INDEX(지갑!$B$2:$B$1048576,MATCH($N2013&amp;O2013,지갑!$J$2:$J$1048576,0))) = TRUE, "", INDEX(지갑!$B$2:$B$1048576,MATCH($N2013&amp;O2013,지갑!$J$2:$J$1048576,0))),"")</f>
        <v/>
      </c>
      <c r="Q2013" s="6" t="str">
        <f>IF(ISBLANK(N2013)=FALSE,IF(ISERROR(INDEX(지갑!$C$2:$C$1048576,MATCH($N2013&amp;O2013,지갑!$J$2:$J$1048576,0))) = TRUE, "", INDEX(지갑!$C$2:$C$1048576,MATCH($N2013&amp;O2013,지갑!$J$2:$J$1048576,0))),"")</f>
        <v/>
      </c>
      <c r="R2013" s="6" t="str">
        <f>IF(ISBLANK(N2013)=FALSE,IF(ISERROR(INDEX(지갑!$D$2:$D$1048576,MATCH($N2013&amp;O2013,지갑!$J$2:$J$1048576,0))) = TRUE, "", INDEX(지갑!$D$2:$D$1048576,MATCH($N2013&amp;O2013,지갑!$J$2:$J$1048576,0))),"")</f>
        <v/>
      </c>
      <c r="S2013" s="6" t="s">
        <v>3777</v>
      </c>
      <c r="T2013" s="52">
        <v>44350.606944444444</v>
      </c>
      <c r="U2013" s="2" t="str">
        <f t="shared" si="136"/>
        <v>2021-06-03</v>
      </c>
    </row>
    <row r="2014" spans="1:21">
      <c r="A2014" s="5" t="s">
        <v>3</v>
      </c>
      <c r="B2014" s="5" t="s">
        <v>67</v>
      </c>
      <c r="C2014" s="5" t="s">
        <v>24</v>
      </c>
      <c r="D2014" s="2" t="str">
        <f>'(참고) Index'!$E$9</f>
        <v>Main</v>
      </c>
      <c r="E2014" s="5">
        <v>10012</v>
      </c>
      <c r="F2014" s="2" t="str">
        <f t="shared" si="137"/>
        <v>DAI</v>
      </c>
      <c r="G2014" s="2" t="e">
        <f>IF(INDEX(지갑!$H:$H,MATCH(A2014&amp;B2014&amp;C2014&amp;D2014&amp;E2014&amp;F2014&amp;H2014,지갑!$K:$K,0))=0, "",INDEX(지갑!$H:$H,MATCH(A2014&amp;B2014&amp;C2014&amp;D2014&amp;E2014&amp;F2014&amp;H2014,지갑!$K:$K,0)))</f>
        <v>#N/A</v>
      </c>
      <c r="K2014" s="6" t="s">
        <v>379</v>
      </c>
      <c r="L2014" s="6" t="s">
        <v>11</v>
      </c>
      <c r="M2014" s="9">
        <v>37259</v>
      </c>
      <c r="N2014" s="6" t="s">
        <v>3145</v>
      </c>
      <c r="P2014" s="6" t="str">
        <f>IF(ISBLANK(N2014)=FALSE,IF(ISERROR(INDEX(지갑!$B$2:$B$1048576,MATCH($N2014&amp;O2014,지갑!$J$2:$J$1048576,0))) = TRUE, "", INDEX(지갑!$B$2:$B$1048576,MATCH($N2014&amp;O2014,지갑!$J$2:$J$1048576,0))),"")</f>
        <v/>
      </c>
      <c r="Q2014" s="6" t="str">
        <f>IF(ISBLANK(N2014)=FALSE,IF(ISERROR(INDEX(지갑!$C$2:$C$1048576,MATCH($N2014&amp;O2014,지갑!$J$2:$J$1048576,0))) = TRUE, "", INDEX(지갑!$C$2:$C$1048576,MATCH($N2014&amp;O2014,지갑!$J$2:$J$1048576,0))),"")</f>
        <v/>
      </c>
      <c r="R2014" s="6" t="str">
        <f>IF(ISBLANK(N2014)=FALSE,IF(ISERROR(INDEX(지갑!$D$2:$D$1048576,MATCH($N2014&amp;O2014,지갑!$J$2:$J$1048576,0))) = TRUE, "", INDEX(지갑!$D$2:$D$1048576,MATCH($N2014&amp;O2014,지갑!$J$2:$J$1048576,0))),"")</f>
        <v/>
      </c>
      <c r="S2014" s="6" t="s">
        <v>3778</v>
      </c>
      <c r="T2014" s="52">
        <v>44350.488194444442</v>
      </c>
      <c r="U2014" s="2" t="str">
        <f t="shared" si="136"/>
        <v>2021-06-03</v>
      </c>
    </row>
    <row r="2015" spans="1:21">
      <c r="A2015" s="5" t="s">
        <v>3</v>
      </c>
      <c r="B2015" s="5" t="s">
        <v>67</v>
      </c>
      <c r="C2015" s="5" t="s">
        <v>24</v>
      </c>
      <c r="D2015" s="2" t="str">
        <f>'(참고) Index'!$E$9</f>
        <v>Main</v>
      </c>
      <c r="E2015" s="5">
        <v>10012</v>
      </c>
      <c r="F2015" s="2" t="str">
        <f t="shared" si="137"/>
        <v>USDC</v>
      </c>
      <c r="G2015" s="2" t="str">
        <f>IF(INDEX(지갑!$H:$H,MATCH(A2015&amp;B2015&amp;C2015&amp;D2015&amp;E2015&amp;F2015&amp;H2015,지갑!$K:$K,0))=0, "",INDEX(지갑!$H:$H,MATCH(A2015&amp;B2015&amp;C2015&amp;D2015&amp;E2015&amp;F2015&amp;H2015,지갑!$K:$K,0)))</f>
        <v/>
      </c>
      <c r="K2015" s="6" t="s">
        <v>12</v>
      </c>
      <c r="L2015" s="6" t="s">
        <v>11</v>
      </c>
      <c r="M2015" s="9">
        <v>33750</v>
      </c>
      <c r="N2015" s="6" t="s">
        <v>3145</v>
      </c>
      <c r="P2015" s="6" t="str">
        <f>IF(ISBLANK(N2015)=FALSE,IF(ISERROR(INDEX(지갑!$B$2:$B$1048576,MATCH($N2015&amp;O2015,지갑!$J$2:$J$1048576,0))) = TRUE, "", INDEX(지갑!$B$2:$B$1048576,MATCH($N2015&amp;O2015,지갑!$J$2:$J$1048576,0))),"")</f>
        <v/>
      </c>
      <c r="Q2015" s="6" t="str">
        <f>IF(ISBLANK(N2015)=FALSE,IF(ISERROR(INDEX(지갑!$C$2:$C$1048576,MATCH($N2015&amp;O2015,지갑!$J$2:$J$1048576,0))) = TRUE, "", INDEX(지갑!$C$2:$C$1048576,MATCH($N2015&amp;O2015,지갑!$J$2:$J$1048576,0))),"")</f>
        <v/>
      </c>
      <c r="R2015" s="6" t="str">
        <f>IF(ISBLANK(N2015)=FALSE,IF(ISERROR(INDEX(지갑!$D$2:$D$1048576,MATCH($N2015&amp;O2015,지갑!$J$2:$J$1048576,0))) = TRUE, "", INDEX(지갑!$D$2:$D$1048576,MATCH($N2015&amp;O2015,지갑!$J$2:$J$1048576,0))),"")</f>
        <v/>
      </c>
      <c r="S2015" s="6" t="s">
        <v>3779</v>
      </c>
      <c r="T2015" s="52">
        <v>44349.95208333333</v>
      </c>
      <c r="U2015" s="2" t="str">
        <f t="shared" si="136"/>
        <v>2021-06-02</v>
      </c>
    </row>
    <row r="2016" spans="1:21">
      <c r="A2016" s="5" t="s">
        <v>3</v>
      </c>
      <c r="B2016" s="5" t="s">
        <v>67</v>
      </c>
      <c r="C2016" s="5" t="s">
        <v>24</v>
      </c>
      <c r="D2016" s="2" t="str">
        <f>'(참고) Index'!$E$9</f>
        <v>Main</v>
      </c>
      <c r="E2016" s="5">
        <v>10012</v>
      </c>
      <c r="F2016" s="2" t="str">
        <f t="shared" si="137"/>
        <v>DAI</v>
      </c>
      <c r="G2016" s="2" t="e">
        <f>IF(INDEX(지갑!$H:$H,MATCH(A2016&amp;B2016&amp;C2016&amp;D2016&amp;E2016&amp;F2016&amp;H2016,지갑!$K:$K,0))=0, "",INDEX(지갑!$H:$H,MATCH(A2016&amp;B2016&amp;C2016&amp;D2016&amp;E2016&amp;F2016&amp;H2016,지갑!$K:$K,0)))</f>
        <v>#N/A</v>
      </c>
      <c r="K2016" s="6" t="s">
        <v>379</v>
      </c>
      <c r="L2016" s="6" t="s">
        <v>11</v>
      </c>
      <c r="M2016" s="9">
        <v>33692</v>
      </c>
      <c r="N2016" s="6" t="s">
        <v>3145</v>
      </c>
      <c r="P2016" s="6" t="str">
        <f>IF(ISBLANK(N2016)=FALSE,IF(ISERROR(INDEX(지갑!$B$2:$B$1048576,MATCH($N2016&amp;O2016,지갑!$J$2:$J$1048576,0))) = TRUE, "", INDEX(지갑!$B$2:$B$1048576,MATCH($N2016&amp;O2016,지갑!$J$2:$J$1048576,0))),"")</f>
        <v/>
      </c>
      <c r="Q2016" s="6" t="str">
        <f>IF(ISBLANK(N2016)=FALSE,IF(ISERROR(INDEX(지갑!$C$2:$C$1048576,MATCH($N2016&amp;O2016,지갑!$J$2:$J$1048576,0))) = TRUE, "", INDEX(지갑!$C$2:$C$1048576,MATCH($N2016&amp;O2016,지갑!$J$2:$J$1048576,0))),"")</f>
        <v/>
      </c>
      <c r="R2016" s="6" t="str">
        <f>IF(ISBLANK(N2016)=FALSE,IF(ISERROR(INDEX(지갑!$D$2:$D$1048576,MATCH($N2016&amp;O2016,지갑!$J$2:$J$1048576,0))) = TRUE, "", INDEX(지갑!$D$2:$D$1048576,MATCH($N2016&amp;O2016,지갑!$J$2:$J$1048576,0))),"")</f>
        <v/>
      </c>
      <c r="S2016" s="6" t="s">
        <v>3780</v>
      </c>
      <c r="T2016" s="52">
        <v>44349.95208333333</v>
      </c>
      <c r="U2016" s="2" t="str">
        <f t="shared" si="136"/>
        <v>2021-06-02</v>
      </c>
    </row>
    <row r="2017" spans="1:21">
      <c r="A2017" s="5" t="s">
        <v>3</v>
      </c>
      <c r="B2017" s="5" t="s">
        <v>67</v>
      </c>
      <c r="C2017" s="5" t="s">
        <v>24</v>
      </c>
      <c r="D2017" s="2" t="str">
        <f>'(참고) Index'!$E$9</f>
        <v>Main</v>
      </c>
      <c r="E2017" s="5">
        <v>10012</v>
      </c>
      <c r="F2017" s="2" t="str">
        <f t="shared" si="137"/>
        <v>USDT</v>
      </c>
      <c r="G2017" s="2" t="str">
        <f>IF(INDEX(지갑!$H:$H,MATCH(A2017&amp;B2017&amp;C2017&amp;D2017&amp;E2017&amp;F2017&amp;H2017,지갑!$K:$K,0))=0, "",INDEX(지갑!$H:$H,MATCH(A2017&amp;B2017&amp;C2017&amp;D2017&amp;E2017&amp;F2017&amp;H2017,지갑!$K:$K,0)))</f>
        <v/>
      </c>
      <c r="K2017" s="6" t="s">
        <v>13</v>
      </c>
      <c r="L2017" s="6" t="s">
        <v>11</v>
      </c>
      <c r="M2017" s="9">
        <v>36789</v>
      </c>
      <c r="N2017" s="6" t="s">
        <v>3145</v>
      </c>
      <c r="P2017" s="6" t="str">
        <f>IF(ISBLANK(N2017)=FALSE,IF(ISERROR(INDEX(지갑!$B$2:$B$1048576,MATCH($N2017&amp;O2017,지갑!$J$2:$J$1048576,0))) = TRUE, "", INDEX(지갑!$B$2:$B$1048576,MATCH($N2017&amp;O2017,지갑!$J$2:$J$1048576,0))),"")</f>
        <v/>
      </c>
      <c r="Q2017" s="6" t="str">
        <f>IF(ISBLANK(N2017)=FALSE,IF(ISERROR(INDEX(지갑!$C$2:$C$1048576,MATCH($N2017&amp;O2017,지갑!$J$2:$J$1048576,0))) = TRUE, "", INDEX(지갑!$C$2:$C$1048576,MATCH($N2017&amp;O2017,지갑!$J$2:$J$1048576,0))),"")</f>
        <v/>
      </c>
      <c r="R2017" s="6" t="str">
        <f>IF(ISBLANK(N2017)=FALSE,IF(ISERROR(INDEX(지갑!$D$2:$D$1048576,MATCH($N2017&amp;O2017,지갑!$J$2:$J$1048576,0))) = TRUE, "", INDEX(지갑!$D$2:$D$1048576,MATCH($N2017&amp;O2017,지갑!$J$2:$J$1048576,0))),"")</f>
        <v/>
      </c>
      <c r="S2017" s="6" t="s">
        <v>3781</v>
      </c>
      <c r="T2017" s="52">
        <v>44347.962500000001</v>
      </c>
      <c r="U2017" s="2" t="str">
        <f t="shared" si="136"/>
        <v>2021-05-31</v>
      </c>
    </row>
    <row r="2018" spans="1:21">
      <c r="A2018" s="5" t="s">
        <v>3</v>
      </c>
      <c r="B2018" s="5" t="s">
        <v>67</v>
      </c>
      <c r="C2018" s="5" t="s">
        <v>24</v>
      </c>
      <c r="D2018" s="2" t="str">
        <f>'(참고) Index'!$E$9</f>
        <v>Main</v>
      </c>
      <c r="E2018" s="5">
        <v>10012</v>
      </c>
      <c r="F2018" s="2" t="str">
        <f t="shared" si="137"/>
        <v>DAI</v>
      </c>
      <c r="G2018" s="2" t="e">
        <f>IF(INDEX(지갑!$H:$H,MATCH(A2018&amp;B2018&amp;C2018&amp;D2018&amp;E2018&amp;F2018&amp;H2018,지갑!$K:$K,0))=0, "",INDEX(지갑!$H:$H,MATCH(A2018&amp;B2018&amp;C2018&amp;D2018&amp;E2018&amp;F2018&amp;H2018,지갑!$K:$K,0)))</f>
        <v>#N/A</v>
      </c>
      <c r="K2018" s="6" t="s">
        <v>379</v>
      </c>
      <c r="L2018" s="6" t="s">
        <v>11</v>
      </c>
      <c r="M2018" s="9">
        <v>36927</v>
      </c>
      <c r="N2018" s="6" t="s">
        <v>3145</v>
      </c>
      <c r="P2018" s="6" t="str">
        <f>IF(ISBLANK(N2018)=FALSE,IF(ISERROR(INDEX(지갑!$B$2:$B$1048576,MATCH($N2018&amp;O2018,지갑!$J$2:$J$1048576,0))) = TRUE, "", INDEX(지갑!$B$2:$B$1048576,MATCH($N2018&amp;O2018,지갑!$J$2:$J$1048576,0))),"")</f>
        <v/>
      </c>
      <c r="Q2018" s="6" t="str">
        <f>IF(ISBLANK(N2018)=FALSE,IF(ISERROR(INDEX(지갑!$C$2:$C$1048576,MATCH($N2018&amp;O2018,지갑!$J$2:$J$1048576,0))) = TRUE, "", INDEX(지갑!$C$2:$C$1048576,MATCH($N2018&amp;O2018,지갑!$J$2:$J$1048576,0))),"")</f>
        <v/>
      </c>
      <c r="R2018" s="6" t="str">
        <f>IF(ISBLANK(N2018)=FALSE,IF(ISERROR(INDEX(지갑!$D$2:$D$1048576,MATCH($N2018&amp;O2018,지갑!$J$2:$J$1048576,0))) = TRUE, "", INDEX(지갑!$D$2:$D$1048576,MATCH($N2018&amp;O2018,지갑!$J$2:$J$1048576,0))),"")</f>
        <v/>
      </c>
      <c r="S2018" s="6" t="s">
        <v>3782</v>
      </c>
      <c r="T2018" s="52">
        <v>44347.962500000001</v>
      </c>
      <c r="U2018" s="2" t="str">
        <f t="shared" si="136"/>
        <v>2021-05-31</v>
      </c>
    </row>
    <row r="2019" spans="1:21">
      <c r="A2019" s="5" t="s">
        <v>3</v>
      </c>
      <c r="B2019" s="5" t="s">
        <v>67</v>
      </c>
      <c r="C2019" s="5" t="s">
        <v>24</v>
      </c>
      <c r="D2019" s="2" t="str">
        <f>'(참고) Index'!$E$9</f>
        <v>Main</v>
      </c>
      <c r="E2019" s="5">
        <v>10012</v>
      </c>
      <c r="F2019" s="2" t="str">
        <f t="shared" si="137"/>
        <v>BTC</v>
      </c>
      <c r="G2019" s="2" t="str">
        <f>IF(INDEX(지갑!$H:$H,MATCH(A2019&amp;B2019&amp;C2019&amp;D2019&amp;E2019&amp;F2019&amp;H2019,지갑!$K:$K,0))=0, "",INDEX(지갑!$H:$H,MATCH(A2019&amp;B2019&amp;C2019&amp;D2019&amp;E2019&amp;F2019&amp;H2019,지갑!$K:$K,0)))</f>
        <v>19SK9LWSXLdmwPxvjPgvUrdaPhaPS6LaNu</v>
      </c>
      <c r="K2019" s="6" t="s">
        <v>9</v>
      </c>
      <c r="L2019" s="6" t="s">
        <v>9</v>
      </c>
      <c r="M2019" s="9">
        <v>1.42943</v>
      </c>
      <c r="N2019" s="6" t="s">
        <v>3149</v>
      </c>
      <c r="P2019" s="6" t="str">
        <f>IF(ISBLANK(N2019)=FALSE,IF(ISERROR(INDEX(지갑!$B$2:$B$1048576,MATCH($N2019&amp;O2019,지갑!$J$2:$J$1048576,0))) = TRUE, "", INDEX(지갑!$B$2:$B$1048576,MATCH($N2019&amp;O2019,지갑!$J$2:$J$1048576,0))),"")</f>
        <v>exchange</v>
      </c>
      <c r="Q2019" s="6" t="str">
        <f>IF(ISBLANK(N2019)=FALSE,IF(ISERROR(INDEX(지갑!$C$2:$C$1048576,MATCH($N2019&amp;O2019,지갑!$J$2:$J$1048576,0))) = TRUE, "", INDEX(지갑!$C$2:$C$1048576,MATCH($N2019&amp;O2019,지갑!$J$2:$J$1048576,0))),"")</f>
        <v>Coinone</v>
      </c>
      <c r="R2019" s="6" t="str">
        <f>IF(ISBLANK(N2019)=FALSE,IF(ISERROR(INDEX(지갑!$D$2:$D$1048576,MATCH($N2019&amp;O2019,지갑!$J$2:$J$1048576,0))) = TRUE, "", INDEX(지갑!$D$2:$D$1048576,MATCH($N2019&amp;O2019,지갑!$J$2:$J$1048576,0))),"")</f>
        <v>BBRICK</v>
      </c>
      <c r="S2019" s="6" t="s">
        <v>3783</v>
      </c>
      <c r="T2019" s="52">
        <v>44347.651388888888</v>
      </c>
      <c r="U2019" s="2" t="str">
        <f t="shared" si="136"/>
        <v>2021-05-31</v>
      </c>
    </row>
    <row r="2020" spans="1:21">
      <c r="A2020" s="5" t="s">
        <v>3</v>
      </c>
      <c r="B2020" s="5" t="s">
        <v>67</v>
      </c>
      <c r="C2020" s="5" t="s">
        <v>24</v>
      </c>
      <c r="D2020" s="2" t="str">
        <f>'(참고) Index'!$E$9</f>
        <v>Main</v>
      </c>
      <c r="E2020" s="5">
        <v>10012</v>
      </c>
      <c r="F2020" s="2" t="str">
        <f t="shared" si="137"/>
        <v>WBTC</v>
      </c>
      <c r="G2020" s="2" t="e">
        <f>IF(INDEX(지갑!$H:$H,MATCH(A2020&amp;B2020&amp;C2020&amp;D2020&amp;E2020&amp;F2020&amp;H2020,지갑!$K:$K,0))=0, "",INDEX(지갑!$H:$H,MATCH(A2020&amp;B2020&amp;C2020&amp;D2020&amp;E2020&amp;F2020&amp;H2020,지갑!$K:$K,0)))</f>
        <v>#N/A</v>
      </c>
      <c r="K2020" s="6" t="s">
        <v>414</v>
      </c>
      <c r="L2020" s="6" t="s">
        <v>11</v>
      </c>
      <c r="M2020" s="9">
        <v>0.49808000000000002</v>
      </c>
      <c r="N2020" s="6" t="s">
        <v>3145</v>
      </c>
      <c r="P2020" s="6" t="str">
        <f>IF(ISBLANK(N2020)=FALSE,IF(ISERROR(INDEX(지갑!$B$2:$B$1048576,MATCH($N2020&amp;O2020,지갑!$J$2:$J$1048576,0))) = TRUE, "", INDEX(지갑!$B$2:$B$1048576,MATCH($N2020&amp;O2020,지갑!$J$2:$J$1048576,0))),"")</f>
        <v/>
      </c>
      <c r="Q2020" s="6" t="str">
        <f>IF(ISBLANK(N2020)=FALSE,IF(ISERROR(INDEX(지갑!$C$2:$C$1048576,MATCH($N2020&amp;O2020,지갑!$J$2:$J$1048576,0))) = TRUE, "", INDEX(지갑!$C$2:$C$1048576,MATCH($N2020&amp;O2020,지갑!$J$2:$J$1048576,0))),"")</f>
        <v/>
      </c>
      <c r="R2020" s="6" t="str">
        <f>IF(ISBLANK(N2020)=FALSE,IF(ISERROR(INDEX(지갑!$D$2:$D$1048576,MATCH($N2020&amp;O2020,지갑!$J$2:$J$1048576,0))) = TRUE, "", INDEX(지갑!$D$2:$D$1048576,MATCH($N2020&amp;O2020,지갑!$J$2:$J$1048576,0))),"")</f>
        <v/>
      </c>
      <c r="S2020" s="6" t="s">
        <v>3784</v>
      </c>
      <c r="T2020" s="52">
        <v>44347.350694444445</v>
      </c>
      <c r="U2020" s="2" t="str">
        <f t="shared" si="136"/>
        <v>2021-05-31</v>
      </c>
    </row>
    <row r="2021" spans="1:21">
      <c r="A2021" s="5" t="s">
        <v>3</v>
      </c>
      <c r="B2021" s="5" t="s">
        <v>67</v>
      </c>
      <c r="C2021" s="5" t="s">
        <v>24</v>
      </c>
      <c r="D2021" s="2" t="str">
        <f>'(참고) Index'!$E$9</f>
        <v>Main</v>
      </c>
      <c r="E2021" s="5">
        <v>10012</v>
      </c>
      <c r="F2021" s="2" t="str">
        <f t="shared" si="137"/>
        <v>DAI</v>
      </c>
      <c r="G2021" s="2" t="e">
        <f>IF(INDEX(지갑!$H:$H,MATCH(A2021&amp;B2021&amp;C2021&amp;D2021&amp;E2021&amp;F2021&amp;H2021,지갑!$K:$K,0))=0, "",INDEX(지갑!$H:$H,MATCH(A2021&amp;B2021&amp;C2021&amp;D2021&amp;E2021&amp;F2021&amp;H2021,지갑!$K:$K,0)))</f>
        <v>#N/A</v>
      </c>
      <c r="K2021" s="6" t="s">
        <v>379</v>
      </c>
      <c r="L2021" s="6" t="s">
        <v>11</v>
      </c>
      <c r="M2021" s="9">
        <v>106610</v>
      </c>
      <c r="N2021" s="6" t="s">
        <v>3145</v>
      </c>
      <c r="P2021" s="6" t="str">
        <f>IF(ISBLANK(N2021)=FALSE,IF(ISERROR(INDEX(지갑!$B$2:$B$1048576,MATCH($N2021&amp;O2021,지갑!$J$2:$J$1048576,0))) = TRUE, "", INDEX(지갑!$B$2:$B$1048576,MATCH($N2021&amp;O2021,지갑!$J$2:$J$1048576,0))),"")</f>
        <v/>
      </c>
      <c r="Q2021" s="6" t="str">
        <f>IF(ISBLANK(N2021)=FALSE,IF(ISERROR(INDEX(지갑!$C$2:$C$1048576,MATCH($N2021&amp;O2021,지갑!$J$2:$J$1048576,0))) = TRUE, "", INDEX(지갑!$C$2:$C$1048576,MATCH($N2021&amp;O2021,지갑!$J$2:$J$1048576,0))),"")</f>
        <v/>
      </c>
      <c r="R2021" s="6" t="str">
        <f>IF(ISBLANK(N2021)=FALSE,IF(ISERROR(INDEX(지갑!$D$2:$D$1048576,MATCH($N2021&amp;O2021,지갑!$J$2:$J$1048576,0))) = TRUE, "", INDEX(지갑!$D$2:$D$1048576,MATCH($N2021&amp;O2021,지갑!$J$2:$J$1048576,0))),"")</f>
        <v/>
      </c>
      <c r="S2021" s="6" t="s">
        <v>3785</v>
      </c>
      <c r="T2021" s="52">
        <v>44347.341666666667</v>
      </c>
      <c r="U2021" s="2" t="str">
        <f t="shared" si="136"/>
        <v>2021-05-31</v>
      </c>
    </row>
    <row r="2022" spans="1:21">
      <c r="A2022" s="5" t="s">
        <v>3</v>
      </c>
      <c r="B2022" s="5" t="s">
        <v>67</v>
      </c>
      <c r="C2022" s="5" t="s">
        <v>24</v>
      </c>
      <c r="D2022" s="2" t="str">
        <f>'(참고) Index'!$E$9</f>
        <v>Main</v>
      </c>
      <c r="E2022" s="5">
        <v>10012</v>
      </c>
      <c r="F2022" s="2" t="str">
        <f t="shared" si="137"/>
        <v>DAI</v>
      </c>
      <c r="G2022" s="2" t="e">
        <f>IF(INDEX(지갑!$H:$H,MATCH(A2022&amp;B2022&amp;C2022&amp;D2022&amp;E2022&amp;F2022&amp;H2022,지갑!$K:$K,0))=0, "",INDEX(지갑!$H:$H,MATCH(A2022&amp;B2022&amp;C2022&amp;D2022&amp;E2022&amp;F2022&amp;H2022,지갑!$K:$K,0)))</f>
        <v>#N/A</v>
      </c>
      <c r="K2022" s="6" t="s">
        <v>379</v>
      </c>
      <c r="L2022" s="6" t="s">
        <v>11</v>
      </c>
      <c r="M2022" s="9">
        <v>46479</v>
      </c>
      <c r="N2022" s="6" t="s">
        <v>3145</v>
      </c>
      <c r="P2022" s="6" t="str">
        <f>IF(ISBLANK(N2022)=FALSE,IF(ISERROR(INDEX(지갑!$B$2:$B$1048576,MATCH($N2022&amp;O2022,지갑!$J$2:$J$1048576,0))) = TRUE, "", INDEX(지갑!$B$2:$B$1048576,MATCH($N2022&amp;O2022,지갑!$J$2:$J$1048576,0))),"")</f>
        <v/>
      </c>
      <c r="Q2022" s="6" t="str">
        <f>IF(ISBLANK(N2022)=FALSE,IF(ISERROR(INDEX(지갑!$C$2:$C$1048576,MATCH($N2022&amp;O2022,지갑!$J$2:$J$1048576,0))) = TRUE, "", INDEX(지갑!$C$2:$C$1048576,MATCH($N2022&amp;O2022,지갑!$J$2:$J$1048576,0))),"")</f>
        <v/>
      </c>
      <c r="R2022" s="6" t="str">
        <f>IF(ISBLANK(N2022)=FALSE,IF(ISERROR(INDEX(지갑!$D$2:$D$1048576,MATCH($N2022&amp;O2022,지갑!$J$2:$J$1048576,0))) = TRUE, "", INDEX(지갑!$D$2:$D$1048576,MATCH($N2022&amp;O2022,지갑!$J$2:$J$1048576,0))),"")</f>
        <v/>
      </c>
      <c r="S2022" s="6" t="s">
        <v>3786</v>
      </c>
      <c r="T2022" s="52">
        <v>44346.790972222225</v>
      </c>
      <c r="U2022" s="2" t="str">
        <f t="shared" si="136"/>
        <v>2021-05-30</v>
      </c>
    </row>
    <row r="2023" spans="1:21">
      <c r="A2023" s="5" t="s">
        <v>3</v>
      </c>
      <c r="B2023" s="5" t="s">
        <v>67</v>
      </c>
      <c r="C2023" s="5" t="s">
        <v>24</v>
      </c>
      <c r="D2023" s="2" t="str">
        <f>'(참고) Index'!$E$9</f>
        <v>Main</v>
      </c>
      <c r="E2023" s="5">
        <v>10012</v>
      </c>
      <c r="F2023" s="2" t="str">
        <f t="shared" si="137"/>
        <v>DAI</v>
      </c>
      <c r="G2023" s="2" t="e">
        <f>IF(INDEX(지갑!$H:$H,MATCH(A2023&amp;B2023&amp;C2023&amp;D2023&amp;E2023&amp;F2023&amp;H2023,지갑!$K:$K,0))=0, "",INDEX(지갑!$H:$H,MATCH(A2023&amp;B2023&amp;C2023&amp;D2023&amp;E2023&amp;F2023&amp;H2023,지갑!$K:$K,0)))</f>
        <v>#N/A</v>
      </c>
      <c r="K2023" s="6" t="s">
        <v>379</v>
      </c>
      <c r="L2023" s="6" t="s">
        <v>11</v>
      </c>
      <c r="M2023" s="9">
        <v>75956</v>
      </c>
      <c r="N2023" s="6" t="s">
        <v>3145</v>
      </c>
      <c r="P2023" s="6" t="str">
        <f>IF(ISBLANK(N2023)=FALSE,IF(ISERROR(INDEX(지갑!$B$2:$B$1048576,MATCH($N2023&amp;O2023,지갑!$J$2:$J$1048576,0))) = TRUE, "", INDEX(지갑!$B$2:$B$1048576,MATCH($N2023&amp;O2023,지갑!$J$2:$J$1048576,0))),"")</f>
        <v/>
      </c>
      <c r="Q2023" s="6" t="str">
        <f>IF(ISBLANK(N2023)=FALSE,IF(ISERROR(INDEX(지갑!$C$2:$C$1048576,MATCH($N2023&amp;O2023,지갑!$J$2:$J$1048576,0))) = TRUE, "", INDEX(지갑!$C$2:$C$1048576,MATCH($N2023&amp;O2023,지갑!$J$2:$J$1048576,0))),"")</f>
        <v/>
      </c>
      <c r="R2023" s="6" t="str">
        <f>IF(ISBLANK(N2023)=FALSE,IF(ISERROR(INDEX(지갑!$D$2:$D$1048576,MATCH($N2023&amp;O2023,지갑!$J$2:$J$1048576,0))) = TRUE, "", INDEX(지갑!$D$2:$D$1048576,MATCH($N2023&amp;O2023,지갑!$J$2:$J$1048576,0))),"")</f>
        <v/>
      </c>
      <c r="S2023" s="6" t="s">
        <v>3787</v>
      </c>
      <c r="T2023" s="52">
        <v>44344.51458333333</v>
      </c>
      <c r="U2023" s="2" t="str">
        <f t="shared" si="136"/>
        <v>2021-05-28</v>
      </c>
    </row>
    <row r="2024" spans="1:21">
      <c r="A2024" s="5" t="s">
        <v>3</v>
      </c>
      <c r="B2024" s="5" t="s">
        <v>67</v>
      </c>
      <c r="C2024" s="5" t="s">
        <v>24</v>
      </c>
      <c r="D2024" s="2" t="str">
        <f>'(참고) Index'!$E$9</f>
        <v>Main</v>
      </c>
      <c r="E2024" s="5">
        <v>10012</v>
      </c>
      <c r="F2024" s="2" t="str">
        <f t="shared" si="137"/>
        <v>DAI</v>
      </c>
      <c r="G2024" s="2" t="e">
        <f>IF(INDEX(지갑!$H:$H,MATCH(A2024&amp;B2024&amp;C2024&amp;D2024&amp;E2024&amp;F2024&amp;H2024,지갑!$K:$K,0))=0, "",INDEX(지갑!$H:$H,MATCH(A2024&amp;B2024&amp;C2024&amp;D2024&amp;E2024&amp;F2024&amp;H2024,지갑!$K:$K,0)))</f>
        <v>#N/A</v>
      </c>
      <c r="K2024" s="6" t="s">
        <v>379</v>
      </c>
      <c r="L2024" s="6" t="s">
        <v>11</v>
      </c>
      <c r="M2024" s="9">
        <v>75977</v>
      </c>
      <c r="N2024" s="6" t="s">
        <v>3145</v>
      </c>
      <c r="P2024" s="6" t="str">
        <f>IF(ISBLANK(N2024)=FALSE,IF(ISERROR(INDEX(지갑!$B$2:$B$1048576,MATCH($N2024&amp;O2024,지갑!$J$2:$J$1048576,0))) = TRUE, "", INDEX(지갑!$B$2:$B$1048576,MATCH($N2024&amp;O2024,지갑!$J$2:$J$1048576,0))),"")</f>
        <v/>
      </c>
      <c r="Q2024" s="6" t="str">
        <f>IF(ISBLANK(N2024)=FALSE,IF(ISERROR(INDEX(지갑!$C$2:$C$1048576,MATCH($N2024&amp;O2024,지갑!$J$2:$J$1048576,0))) = TRUE, "", INDEX(지갑!$C$2:$C$1048576,MATCH($N2024&amp;O2024,지갑!$J$2:$J$1048576,0))),"")</f>
        <v/>
      </c>
      <c r="R2024" s="6" t="str">
        <f>IF(ISBLANK(N2024)=FALSE,IF(ISERROR(INDEX(지갑!$D$2:$D$1048576,MATCH($N2024&amp;O2024,지갑!$J$2:$J$1048576,0))) = TRUE, "", INDEX(지갑!$D$2:$D$1048576,MATCH($N2024&amp;O2024,지갑!$J$2:$J$1048576,0))),"")</f>
        <v/>
      </c>
      <c r="S2024" s="6" t="s">
        <v>3788</v>
      </c>
      <c r="T2024" s="52">
        <v>44344.451388888891</v>
      </c>
      <c r="U2024" s="2" t="str">
        <f t="shared" si="136"/>
        <v>2021-05-28</v>
      </c>
    </row>
    <row r="2025" spans="1:21">
      <c r="A2025" s="5" t="s">
        <v>3</v>
      </c>
      <c r="B2025" s="5" t="s">
        <v>67</v>
      </c>
      <c r="C2025" s="5" t="s">
        <v>24</v>
      </c>
      <c r="D2025" s="2" t="str">
        <f>'(참고) Index'!$E$9</f>
        <v>Main</v>
      </c>
      <c r="E2025" s="5">
        <v>10012</v>
      </c>
      <c r="F2025" s="2" t="str">
        <f t="shared" si="137"/>
        <v>USDC</v>
      </c>
      <c r="G2025" s="2" t="str">
        <f>IF(INDEX(지갑!$H:$H,MATCH(A2025&amp;B2025&amp;C2025&amp;D2025&amp;E2025&amp;F2025&amp;H2025,지갑!$K:$K,0))=0, "",INDEX(지갑!$H:$H,MATCH(A2025&amp;B2025&amp;C2025&amp;D2025&amp;E2025&amp;F2025&amp;H2025,지갑!$K:$K,0)))</f>
        <v/>
      </c>
      <c r="K2025" s="6" t="s">
        <v>12</v>
      </c>
      <c r="L2025" s="6" t="s">
        <v>11</v>
      </c>
      <c r="M2025" s="9">
        <v>38634</v>
      </c>
      <c r="N2025" s="6" t="s">
        <v>3145</v>
      </c>
      <c r="P2025" s="6" t="str">
        <f>IF(ISBLANK(N2025)=FALSE,IF(ISERROR(INDEX(지갑!$B$2:$B$1048576,MATCH($N2025&amp;O2025,지갑!$J$2:$J$1048576,0))) = TRUE, "", INDEX(지갑!$B$2:$B$1048576,MATCH($N2025&amp;O2025,지갑!$J$2:$J$1048576,0))),"")</f>
        <v/>
      </c>
      <c r="Q2025" s="6" t="str">
        <f>IF(ISBLANK(N2025)=FALSE,IF(ISERROR(INDEX(지갑!$C$2:$C$1048576,MATCH($N2025&amp;O2025,지갑!$J$2:$J$1048576,0))) = TRUE, "", INDEX(지갑!$C$2:$C$1048576,MATCH($N2025&amp;O2025,지갑!$J$2:$J$1048576,0))),"")</f>
        <v/>
      </c>
      <c r="R2025" s="6" t="str">
        <f>IF(ISBLANK(N2025)=FALSE,IF(ISERROR(INDEX(지갑!$D$2:$D$1048576,MATCH($N2025&amp;O2025,지갑!$J$2:$J$1048576,0))) = TRUE, "", INDEX(지갑!$D$2:$D$1048576,MATCH($N2025&amp;O2025,지갑!$J$2:$J$1048576,0))),"")</f>
        <v/>
      </c>
      <c r="S2025" s="6" t="s">
        <v>3789</v>
      </c>
      <c r="T2025" s="52">
        <v>44344.384027777778</v>
      </c>
      <c r="U2025" s="2" t="str">
        <f t="shared" si="136"/>
        <v>2021-05-28</v>
      </c>
    </row>
    <row r="2026" spans="1:21">
      <c r="A2026" s="5" t="s">
        <v>3</v>
      </c>
      <c r="B2026" s="5" t="s">
        <v>67</v>
      </c>
      <c r="C2026" s="5" t="s">
        <v>24</v>
      </c>
      <c r="D2026" s="2" t="str">
        <f>'(참고) Index'!$E$9</f>
        <v>Main</v>
      </c>
      <c r="E2026" s="5">
        <v>10012</v>
      </c>
      <c r="F2026" s="2" t="str">
        <f t="shared" si="137"/>
        <v>DAI</v>
      </c>
      <c r="G2026" s="2" t="e">
        <f>IF(INDEX(지갑!$H:$H,MATCH(A2026&amp;B2026&amp;C2026&amp;D2026&amp;E2026&amp;F2026&amp;H2026,지갑!$K:$K,0))=0, "",INDEX(지갑!$H:$H,MATCH(A2026&amp;B2026&amp;C2026&amp;D2026&amp;E2026&amp;F2026&amp;H2026,지갑!$K:$K,0)))</f>
        <v>#N/A</v>
      </c>
      <c r="K2026" s="6" t="s">
        <v>379</v>
      </c>
      <c r="L2026" s="6" t="s">
        <v>11</v>
      </c>
      <c r="M2026" s="9">
        <v>77153</v>
      </c>
      <c r="N2026" s="6" t="s">
        <v>3145</v>
      </c>
      <c r="P2026" s="6" t="str">
        <f>IF(ISBLANK(N2026)=FALSE,IF(ISERROR(INDEX(지갑!$B$2:$B$1048576,MATCH($N2026&amp;O2026,지갑!$J$2:$J$1048576,0))) = TRUE, "", INDEX(지갑!$B$2:$B$1048576,MATCH($N2026&amp;O2026,지갑!$J$2:$J$1048576,0))),"")</f>
        <v/>
      </c>
      <c r="Q2026" s="6" t="str">
        <f>IF(ISBLANK(N2026)=FALSE,IF(ISERROR(INDEX(지갑!$C$2:$C$1048576,MATCH($N2026&amp;O2026,지갑!$J$2:$J$1048576,0))) = TRUE, "", INDEX(지갑!$C$2:$C$1048576,MATCH($N2026&amp;O2026,지갑!$J$2:$J$1048576,0))),"")</f>
        <v/>
      </c>
      <c r="R2026" s="6" t="str">
        <f>IF(ISBLANK(N2026)=FALSE,IF(ISERROR(INDEX(지갑!$D$2:$D$1048576,MATCH($N2026&amp;O2026,지갑!$J$2:$J$1048576,0))) = TRUE, "", INDEX(지갑!$D$2:$D$1048576,MATCH($N2026&amp;O2026,지갑!$J$2:$J$1048576,0))),"")</f>
        <v/>
      </c>
      <c r="S2026" s="6" t="s">
        <v>3790</v>
      </c>
      <c r="T2026" s="52">
        <v>44344.383333333331</v>
      </c>
      <c r="U2026" s="2" t="str">
        <f t="shared" si="136"/>
        <v>2021-05-28</v>
      </c>
    </row>
    <row r="2027" spans="1:21">
      <c r="A2027" s="5" t="s">
        <v>3</v>
      </c>
      <c r="B2027" s="5" t="s">
        <v>67</v>
      </c>
      <c r="C2027" s="5" t="s">
        <v>24</v>
      </c>
      <c r="D2027" s="2" t="str">
        <f>'(참고) Index'!$E$9</f>
        <v>Main</v>
      </c>
      <c r="E2027" s="5">
        <v>10012</v>
      </c>
      <c r="F2027" s="2" t="str">
        <f t="shared" si="137"/>
        <v>DAI</v>
      </c>
      <c r="G2027" s="2" t="e">
        <f>IF(INDEX(지갑!$H:$H,MATCH(A2027&amp;B2027&amp;C2027&amp;D2027&amp;E2027&amp;F2027&amp;H2027,지갑!$K:$K,0))=0, "",INDEX(지갑!$H:$H,MATCH(A2027&amp;B2027&amp;C2027&amp;D2027&amp;E2027&amp;F2027&amp;H2027,지갑!$K:$K,0)))</f>
        <v>#N/A</v>
      </c>
      <c r="K2027" s="6" t="s">
        <v>379</v>
      </c>
      <c r="L2027" s="6" t="s">
        <v>11</v>
      </c>
      <c r="M2027" s="9">
        <v>76286</v>
      </c>
      <c r="N2027" s="6" t="s">
        <v>3145</v>
      </c>
      <c r="P2027" s="6" t="str">
        <f>IF(ISBLANK(N2027)=FALSE,IF(ISERROR(INDEX(지갑!$B$2:$B$1048576,MATCH($N2027&amp;O2027,지갑!$J$2:$J$1048576,0))) = TRUE, "", INDEX(지갑!$B$2:$B$1048576,MATCH($N2027&amp;O2027,지갑!$J$2:$J$1048576,0))),"")</f>
        <v/>
      </c>
      <c r="Q2027" s="6" t="str">
        <f>IF(ISBLANK(N2027)=FALSE,IF(ISERROR(INDEX(지갑!$C$2:$C$1048576,MATCH($N2027&amp;O2027,지갑!$J$2:$J$1048576,0))) = TRUE, "", INDEX(지갑!$C$2:$C$1048576,MATCH($N2027&amp;O2027,지갑!$J$2:$J$1048576,0))),"")</f>
        <v/>
      </c>
      <c r="R2027" s="6" t="str">
        <f>IF(ISBLANK(N2027)=FALSE,IF(ISERROR(INDEX(지갑!$D$2:$D$1048576,MATCH($N2027&amp;O2027,지갑!$J$2:$J$1048576,0))) = TRUE, "", INDEX(지갑!$D$2:$D$1048576,MATCH($N2027&amp;O2027,지갑!$J$2:$J$1048576,0))),"")</f>
        <v/>
      </c>
      <c r="S2027" s="6" t="s">
        <v>3791</v>
      </c>
      <c r="T2027" s="52">
        <v>44343.43472222222</v>
      </c>
      <c r="U2027" s="2" t="str">
        <f t="shared" si="136"/>
        <v>2021-05-27</v>
      </c>
    </row>
    <row r="2028" spans="1:21">
      <c r="A2028" s="5" t="s">
        <v>3</v>
      </c>
      <c r="B2028" s="5" t="s">
        <v>67</v>
      </c>
      <c r="C2028" s="5" t="s">
        <v>24</v>
      </c>
      <c r="D2028" s="2" t="str">
        <f>'(참고) Index'!$E$9</f>
        <v>Main</v>
      </c>
      <c r="E2028" s="5">
        <v>10012</v>
      </c>
      <c r="F2028" s="2" t="str">
        <f t="shared" si="137"/>
        <v>DAI</v>
      </c>
      <c r="G2028" s="2" t="e">
        <f>IF(INDEX(지갑!$H:$H,MATCH(A2028&amp;B2028&amp;C2028&amp;D2028&amp;E2028&amp;F2028&amp;H2028,지갑!$K:$K,0))=0, "",INDEX(지갑!$H:$H,MATCH(A2028&amp;B2028&amp;C2028&amp;D2028&amp;E2028&amp;F2028&amp;H2028,지갑!$K:$K,0)))</f>
        <v>#N/A</v>
      </c>
      <c r="K2028" s="6" t="s">
        <v>379</v>
      </c>
      <c r="L2028" s="6" t="s">
        <v>11</v>
      </c>
      <c r="M2028" s="9">
        <v>64804.5</v>
      </c>
      <c r="N2028" s="6" t="s">
        <v>3145</v>
      </c>
      <c r="P2028" s="6" t="str">
        <f>IF(ISBLANK(N2028)=FALSE,IF(ISERROR(INDEX(지갑!$B$2:$B$1048576,MATCH($N2028&amp;O2028,지갑!$J$2:$J$1048576,0))) = TRUE, "", INDEX(지갑!$B$2:$B$1048576,MATCH($N2028&amp;O2028,지갑!$J$2:$J$1048576,0))),"")</f>
        <v/>
      </c>
      <c r="Q2028" s="6" t="str">
        <f>IF(ISBLANK(N2028)=FALSE,IF(ISERROR(INDEX(지갑!$C$2:$C$1048576,MATCH($N2028&amp;O2028,지갑!$J$2:$J$1048576,0))) = TRUE, "", INDEX(지갑!$C$2:$C$1048576,MATCH($N2028&amp;O2028,지갑!$J$2:$J$1048576,0))),"")</f>
        <v/>
      </c>
      <c r="R2028" s="6" t="str">
        <f>IF(ISBLANK(N2028)=FALSE,IF(ISERROR(INDEX(지갑!$D$2:$D$1048576,MATCH($N2028&amp;O2028,지갑!$J$2:$J$1048576,0))) = TRUE, "", INDEX(지갑!$D$2:$D$1048576,MATCH($N2028&amp;O2028,지갑!$J$2:$J$1048576,0))),"")</f>
        <v/>
      </c>
      <c r="S2028" s="6" t="s">
        <v>3792</v>
      </c>
      <c r="T2028" s="52">
        <v>44342.645138888889</v>
      </c>
      <c r="U2028" s="2" t="str">
        <f t="shared" si="136"/>
        <v>2021-05-26</v>
      </c>
    </row>
    <row r="2029" spans="1:21">
      <c r="A2029" s="5" t="s">
        <v>3</v>
      </c>
      <c r="B2029" s="5" t="s">
        <v>67</v>
      </c>
      <c r="C2029" s="5" t="s">
        <v>24</v>
      </c>
      <c r="D2029" s="2" t="str">
        <f>'(참고) Index'!$E$9</f>
        <v>Main</v>
      </c>
      <c r="E2029" s="5">
        <v>10012</v>
      </c>
      <c r="F2029" s="2" t="str">
        <f t="shared" si="137"/>
        <v>USDT</v>
      </c>
      <c r="G2029" s="2" t="str">
        <f>IF(INDEX(지갑!$H:$H,MATCH(A2029&amp;B2029&amp;C2029&amp;D2029&amp;E2029&amp;F2029&amp;H2029,지갑!$K:$K,0))=0, "",INDEX(지갑!$H:$H,MATCH(A2029&amp;B2029&amp;C2029&amp;D2029&amp;E2029&amp;F2029&amp;H2029,지갑!$K:$K,0)))</f>
        <v/>
      </c>
      <c r="K2029" s="6" t="s">
        <v>13</v>
      </c>
      <c r="L2029" s="6" t="s">
        <v>11</v>
      </c>
      <c r="M2029" s="9">
        <v>39086</v>
      </c>
      <c r="N2029" s="6" t="s">
        <v>3145</v>
      </c>
      <c r="P2029" s="6" t="str">
        <f>IF(ISBLANK(N2029)=FALSE,IF(ISERROR(INDEX(지갑!$B$2:$B$1048576,MATCH($N2029&amp;O2029,지갑!$J$2:$J$1048576,0))) = TRUE, "", INDEX(지갑!$B$2:$B$1048576,MATCH($N2029&amp;O2029,지갑!$J$2:$J$1048576,0))),"")</f>
        <v/>
      </c>
      <c r="Q2029" s="6" t="str">
        <f>IF(ISBLANK(N2029)=FALSE,IF(ISERROR(INDEX(지갑!$C$2:$C$1048576,MATCH($N2029&amp;O2029,지갑!$J$2:$J$1048576,0))) = TRUE, "", INDEX(지갑!$C$2:$C$1048576,MATCH($N2029&amp;O2029,지갑!$J$2:$J$1048576,0))),"")</f>
        <v/>
      </c>
      <c r="R2029" s="6" t="str">
        <f>IF(ISBLANK(N2029)=FALSE,IF(ISERROR(INDEX(지갑!$D$2:$D$1048576,MATCH($N2029&amp;O2029,지갑!$J$2:$J$1048576,0))) = TRUE, "", INDEX(지갑!$D$2:$D$1048576,MATCH($N2029&amp;O2029,지갑!$J$2:$J$1048576,0))),"")</f>
        <v/>
      </c>
      <c r="S2029" s="6" t="s">
        <v>3793</v>
      </c>
      <c r="T2029" s="52">
        <v>44342.486111111109</v>
      </c>
      <c r="U2029" s="2" t="str">
        <f t="shared" si="136"/>
        <v>2021-05-26</v>
      </c>
    </row>
    <row r="2030" spans="1:21">
      <c r="A2030" s="5" t="s">
        <v>3</v>
      </c>
      <c r="B2030" s="5" t="s">
        <v>67</v>
      </c>
      <c r="C2030" s="5" t="s">
        <v>24</v>
      </c>
      <c r="D2030" s="2" t="str">
        <f>'(참고) Index'!$E$9</f>
        <v>Main</v>
      </c>
      <c r="E2030" s="5">
        <v>10012</v>
      </c>
      <c r="F2030" s="2" t="str">
        <f t="shared" si="137"/>
        <v>DAI</v>
      </c>
      <c r="G2030" s="2" t="e">
        <f>IF(INDEX(지갑!$H:$H,MATCH(A2030&amp;B2030&amp;C2030&amp;D2030&amp;E2030&amp;F2030&amp;H2030,지갑!$K:$K,0))=0, "",INDEX(지갑!$H:$H,MATCH(A2030&amp;B2030&amp;C2030&amp;D2030&amp;E2030&amp;F2030&amp;H2030,지갑!$K:$K,0)))</f>
        <v>#N/A</v>
      </c>
      <c r="K2030" s="6" t="s">
        <v>379</v>
      </c>
      <c r="L2030" s="6" t="s">
        <v>11</v>
      </c>
      <c r="M2030" s="9">
        <v>39110</v>
      </c>
      <c r="N2030" s="6" t="s">
        <v>3145</v>
      </c>
      <c r="P2030" s="6" t="str">
        <f>IF(ISBLANK(N2030)=FALSE,IF(ISERROR(INDEX(지갑!$B$2:$B$1048576,MATCH($N2030&amp;O2030,지갑!$J$2:$J$1048576,0))) = TRUE, "", INDEX(지갑!$B$2:$B$1048576,MATCH($N2030&amp;O2030,지갑!$J$2:$J$1048576,0))),"")</f>
        <v/>
      </c>
      <c r="Q2030" s="6" t="str">
        <f>IF(ISBLANK(N2030)=FALSE,IF(ISERROR(INDEX(지갑!$C$2:$C$1048576,MATCH($N2030&amp;O2030,지갑!$J$2:$J$1048576,0))) = TRUE, "", INDEX(지갑!$C$2:$C$1048576,MATCH($N2030&amp;O2030,지갑!$J$2:$J$1048576,0))),"")</f>
        <v/>
      </c>
      <c r="R2030" s="6" t="str">
        <f>IF(ISBLANK(N2030)=FALSE,IF(ISERROR(INDEX(지갑!$D$2:$D$1048576,MATCH($N2030&amp;O2030,지갑!$J$2:$J$1048576,0))) = TRUE, "", INDEX(지갑!$D$2:$D$1048576,MATCH($N2030&amp;O2030,지갑!$J$2:$J$1048576,0))),"")</f>
        <v/>
      </c>
      <c r="S2030" s="6" t="s">
        <v>3794</v>
      </c>
      <c r="T2030" s="52">
        <v>44342.48541666667</v>
      </c>
      <c r="U2030" s="2" t="str">
        <f t="shared" si="136"/>
        <v>2021-05-26</v>
      </c>
    </row>
    <row r="2031" spans="1:21">
      <c r="A2031" s="5" t="s">
        <v>3</v>
      </c>
      <c r="B2031" s="5" t="s">
        <v>67</v>
      </c>
      <c r="C2031" s="5" t="s">
        <v>24</v>
      </c>
      <c r="D2031" s="2" t="str">
        <f>'(참고) Index'!$E$9</f>
        <v>Main</v>
      </c>
      <c r="E2031" s="5">
        <v>10012</v>
      </c>
      <c r="F2031" s="2" t="str">
        <f t="shared" si="137"/>
        <v>BTC</v>
      </c>
      <c r="G2031" s="2" t="str">
        <f>IF(INDEX(지갑!$H:$H,MATCH(A2031&amp;B2031&amp;C2031&amp;D2031&amp;E2031&amp;F2031&amp;H2031,지갑!$K:$K,0))=0, "",INDEX(지갑!$H:$H,MATCH(A2031&amp;B2031&amp;C2031&amp;D2031&amp;E2031&amp;F2031&amp;H2031,지갑!$K:$K,0)))</f>
        <v>19SK9LWSXLdmwPxvjPgvUrdaPhaPS6LaNu</v>
      </c>
      <c r="K2031" s="6" t="s">
        <v>9</v>
      </c>
      <c r="L2031" s="6" t="s">
        <v>9</v>
      </c>
      <c r="M2031" s="9">
        <v>0.59945000000000004</v>
      </c>
      <c r="N2031" s="6" t="s">
        <v>3149</v>
      </c>
      <c r="P2031" s="6" t="str">
        <f>IF(ISBLANK(N2031)=FALSE,IF(ISERROR(INDEX(지갑!$B$2:$B$1048576,MATCH($N2031&amp;O2031,지갑!$J$2:$J$1048576,0))) = TRUE, "", INDEX(지갑!$B$2:$B$1048576,MATCH($N2031&amp;O2031,지갑!$J$2:$J$1048576,0))),"")</f>
        <v>exchange</v>
      </c>
      <c r="Q2031" s="6" t="str">
        <f>IF(ISBLANK(N2031)=FALSE,IF(ISERROR(INDEX(지갑!$C$2:$C$1048576,MATCH($N2031&amp;O2031,지갑!$J$2:$J$1048576,0))) = TRUE, "", INDEX(지갑!$C$2:$C$1048576,MATCH($N2031&amp;O2031,지갑!$J$2:$J$1048576,0))),"")</f>
        <v>Coinone</v>
      </c>
      <c r="R2031" s="6" t="str">
        <f>IF(ISBLANK(N2031)=FALSE,IF(ISERROR(INDEX(지갑!$D$2:$D$1048576,MATCH($N2031&amp;O2031,지갑!$J$2:$J$1048576,0))) = TRUE, "", INDEX(지갑!$D$2:$D$1048576,MATCH($N2031&amp;O2031,지갑!$J$2:$J$1048576,0))),"")</f>
        <v>BBRICK</v>
      </c>
      <c r="S2031" s="6" t="s">
        <v>3795</v>
      </c>
      <c r="T2031" s="52">
        <v>44342.382638888892</v>
      </c>
      <c r="U2031" s="2" t="str">
        <f t="shared" si="136"/>
        <v>2021-05-26</v>
      </c>
    </row>
    <row r="2032" spans="1:21">
      <c r="A2032" s="5" t="s">
        <v>3</v>
      </c>
      <c r="B2032" s="5" t="s">
        <v>67</v>
      </c>
      <c r="C2032" s="5" t="s">
        <v>24</v>
      </c>
      <c r="D2032" s="2" t="str">
        <f>'(참고) Index'!$E$9</f>
        <v>Main</v>
      </c>
      <c r="E2032" s="5">
        <v>10012</v>
      </c>
      <c r="F2032" s="2" t="str">
        <f t="shared" si="137"/>
        <v>RDN</v>
      </c>
      <c r="G2032" s="2" t="e">
        <f>IF(INDEX(지갑!$H:$H,MATCH(A2032&amp;B2032&amp;C2032&amp;D2032&amp;E2032&amp;F2032&amp;H2032,지갑!$K:$K,0))=0, "",INDEX(지갑!$H:$H,MATCH(A2032&amp;B2032&amp;C2032&amp;D2032&amp;E2032&amp;F2032&amp;H2032,지갑!$K:$K,0)))</f>
        <v>#N/A</v>
      </c>
      <c r="K2032" s="6" t="s">
        <v>3124</v>
      </c>
      <c r="L2032" s="6" t="s">
        <v>11</v>
      </c>
      <c r="M2032" s="9">
        <v>14129</v>
      </c>
      <c r="N2032" s="6" t="s">
        <v>3155</v>
      </c>
      <c r="P2032" s="6" t="str">
        <f>IF(ISBLANK(N2032)=FALSE,IF(ISERROR(INDEX(지갑!$B$2:$B$1048576,MATCH($N2032&amp;O2032,지갑!$J$2:$J$1048576,0))) = TRUE, "", INDEX(지갑!$B$2:$B$1048576,MATCH($N2032&amp;O2032,지갑!$J$2:$J$1048576,0))),"")</f>
        <v/>
      </c>
      <c r="Q2032" s="6" t="str">
        <f>IF(ISBLANK(N2032)=FALSE,IF(ISERROR(INDEX(지갑!$C$2:$C$1048576,MATCH($N2032&amp;O2032,지갑!$J$2:$J$1048576,0))) = TRUE, "", INDEX(지갑!$C$2:$C$1048576,MATCH($N2032&amp;O2032,지갑!$J$2:$J$1048576,0))),"")</f>
        <v/>
      </c>
      <c r="R2032" s="6" t="str">
        <f>IF(ISBLANK(N2032)=FALSE,IF(ISERROR(INDEX(지갑!$D$2:$D$1048576,MATCH($N2032&amp;O2032,지갑!$J$2:$J$1048576,0))) = TRUE, "", INDEX(지갑!$D$2:$D$1048576,MATCH($N2032&amp;O2032,지갑!$J$2:$J$1048576,0))),"")</f>
        <v/>
      </c>
      <c r="S2032" s="6" t="s">
        <v>3796</v>
      </c>
      <c r="T2032" s="52">
        <v>44341.875</v>
      </c>
      <c r="U2032" s="2" t="str">
        <f t="shared" si="136"/>
        <v>2021-05-25</v>
      </c>
    </row>
    <row r="2033" spans="1:21">
      <c r="A2033" s="5" t="s">
        <v>3</v>
      </c>
      <c r="B2033" s="5" t="s">
        <v>67</v>
      </c>
      <c r="C2033" s="5" t="s">
        <v>24</v>
      </c>
      <c r="D2033" s="2" t="str">
        <f>'(참고) Index'!$E$9</f>
        <v>Main</v>
      </c>
      <c r="E2033" s="5">
        <v>10012</v>
      </c>
      <c r="F2033" s="2" t="str">
        <f t="shared" si="137"/>
        <v>WBTC</v>
      </c>
      <c r="G2033" s="2" t="e">
        <f>IF(INDEX(지갑!$H:$H,MATCH(A2033&amp;B2033&amp;C2033&amp;D2033&amp;E2033&amp;F2033&amp;H2033,지갑!$K:$K,0))=0, "",INDEX(지갑!$H:$H,MATCH(A2033&amp;B2033&amp;C2033&amp;D2033&amp;E2033&amp;F2033&amp;H2033,지갑!$K:$K,0)))</f>
        <v>#N/A</v>
      </c>
      <c r="K2033" s="6" t="s">
        <v>414</v>
      </c>
      <c r="L2033" s="6" t="s">
        <v>11</v>
      </c>
      <c r="M2033" s="9">
        <v>0.99809999999999999</v>
      </c>
      <c r="N2033" s="6" t="s">
        <v>3145</v>
      </c>
      <c r="P2033" s="6" t="str">
        <f>IF(ISBLANK(N2033)=FALSE,IF(ISERROR(INDEX(지갑!$B$2:$B$1048576,MATCH($N2033&amp;O2033,지갑!$J$2:$J$1048576,0))) = TRUE, "", INDEX(지갑!$B$2:$B$1048576,MATCH($N2033&amp;O2033,지갑!$J$2:$J$1048576,0))),"")</f>
        <v/>
      </c>
      <c r="Q2033" s="6" t="str">
        <f>IF(ISBLANK(N2033)=FALSE,IF(ISERROR(INDEX(지갑!$C$2:$C$1048576,MATCH($N2033&amp;O2033,지갑!$J$2:$J$1048576,0))) = TRUE, "", INDEX(지갑!$C$2:$C$1048576,MATCH($N2033&amp;O2033,지갑!$J$2:$J$1048576,0))),"")</f>
        <v/>
      </c>
      <c r="R2033" s="6" t="str">
        <f>IF(ISBLANK(N2033)=FALSE,IF(ISERROR(INDEX(지갑!$D$2:$D$1048576,MATCH($N2033&amp;O2033,지갑!$J$2:$J$1048576,0))) = TRUE, "", INDEX(지갑!$D$2:$D$1048576,MATCH($N2033&amp;O2033,지갑!$J$2:$J$1048576,0))),"")</f>
        <v/>
      </c>
      <c r="S2033" s="6" t="s">
        <v>3797</v>
      </c>
      <c r="T2033" s="52">
        <v>44340.754861111112</v>
      </c>
      <c r="U2033" s="2" t="str">
        <f t="shared" si="136"/>
        <v>2021-05-24</v>
      </c>
    </row>
    <row r="2034" spans="1:21">
      <c r="A2034" s="5" t="s">
        <v>3</v>
      </c>
      <c r="B2034" s="5" t="s">
        <v>67</v>
      </c>
      <c r="C2034" s="5" t="s">
        <v>24</v>
      </c>
      <c r="D2034" s="2" t="str">
        <f>'(참고) Index'!$E$9</f>
        <v>Main</v>
      </c>
      <c r="E2034" s="5">
        <v>10012</v>
      </c>
      <c r="F2034" s="2" t="str">
        <f t="shared" si="137"/>
        <v>USDC</v>
      </c>
      <c r="G2034" s="2" t="str">
        <f>IF(INDEX(지갑!$H:$H,MATCH(A2034&amp;B2034&amp;C2034&amp;D2034&amp;E2034&amp;F2034&amp;H2034,지갑!$K:$K,0))=0, "",INDEX(지갑!$H:$H,MATCH(A2034&amp;B2034&amp;C2034&amp;D2034&amp;E2034&amp;F2034&amp;H2034,지갑!$K:$K,0)))</f>
        <v/>
      </c>
      <c r="K2034" s="6" t="s">
        <v>12</v>
      </c>
      <c r="L2034" s="6" t="s">
        <v>11</v>
      </c>
      <c r="M2034" s="9">
        <v>36504</v>
      </c>
      <c r="N2034" s="6" t="s">
        <v>3145</v>
      </c>
      <c r="P2034" s="6" t="str">
        <f>IF(ISBLANK(N2034)=FALSE,IF(ISERROR(INDEX(지갑!$B$2:$B$1048576,MATCH($N2034&amp;O2034,지갑!$J$2:$J$1048576,0))) = TRUE, "", INDEX(지갑!$B$2:$B$1048576,MATCH($N2034&amp;O2034,지갑!$J$2:$J$1048576,0))),"")</f>
        <v/>
      </c>
      <c r="Q2034" s="6" t="str">
        <f>IF(ISBLANK(N2034)=FALSE,IF(ISERROR(INDEX(지갑!$C$2:$C$1048576,MATCH($N2034&amp;O2034,지갑!$J$2:$J$1048576,0))) = TRUE, "", INDEX(지갑!$C$2:$C$1048576,MATCH($N2034&amp;O2034,지갑!$J$2:$J$1048576,0))),"")</f>
        <v/>
      </c>
      <c r="R2034" s="6" t="str">
        <f>IF(ISBLANK(N2034)=FALSE,IF(ISERROR(INDEX(지갑!$D$2:$D$1048576,MATCH($N2034&amp;O2034,지갑!$J$2:$J$1048576,0))) = TRUE, "", INDEX(지갑!$D$2:$D$1048576,MATCH($N2034&amp;O2034,지갑!$J$2:$J$1048576,0))),"")</f>
        <v/>
      </c>
      <c r="S2034" s="6" t="s">
        <v>3798</v>
      </c>
      <c r="T2034" s="52">
        <v>44340.751388888886</v>
      </c>
      <c r="U2034" s="2" t="str">
        <f t="shared" si="136"/>
        <v>2021-05-24</v>
      </c>
    </row>
    <row r="2035" spans="1:21">
      <c r="A2035" s="5" t="s">
        <v>3</v>
      </c>
      <c r="B2035" s="5" t="s">
        <v>67</v>
      </c>
      <c r="C2035" s="5" t="s">
        <v>24</v>
      </c>
      <c r="D2035" s="2" t="str">
        <f>'(참고) Index'!$E$9</f>
        <v>Main</v>
      </c>
      <c r="E2035" s="5">
        <v>10012</v>
      </c>
      <c r="F2035" s="2" t="str">
        <f t="shared" si="137"/>
        <v>DAI</v>
      </c>
      <c r="G2035" s="2" t="e">
        <f>IF(INDEX(지갑!$H:$H,MATCH(A2035&amp;B2035&amp;C2035&amp;D2035&amp;E2035&amp;F2035&amp;H2035,지갑!$K:$K,0))=0, "",INDEX(지갑!$H:$H,MATCH(A2035&amp;B2035&amp;C2035&amp;D2035&amp;E2035&amp;F2035&amp;H2035,지갑!$K:$K,0)))</f>
        <v>#N/A</v>
      </c>
      <c r="K2035" s="6" t="s">
        <v>379</v>
      </c>
      <c r="L2035" s="6" t="s">
        <v>11</v>
      </c>
      <c r="M2035" s="9">
        <v>36433</v>
      </c>
      <c r="N2035" s="6" t="s">
        <v>3145</v>
      </c>
      <c r="P2035" s="6" t="str">
        <f>IF(ISBLANK(N2035)=FALSE,IF(ISERROR(INDEX(지갑!$B$2:$B$1048576,MATCH($N2035&amp;O2035,지갑!$J$2:$J$1048576,0))) = TRUE, "", INDEX(지갑!$B$2:$B$1048576,MATCH($N2035&amp;O2035,지갑!$J$2:$J$1048576,0))),"")</f>
        <v/>
      </c>
      <c r="Q2035" s="6" t="str">
        <f>IF(ISBLANK(N2035)=FALSE,IF(ISERROR(INDEX(지갑!$C$2:$C$1048576,MATCH($N2035&amp;O2035,지갑!$J$2:$J$1048576,0))) = TRUE, "", INDEX(지갑!$C$2:$C$1048576,MATCH($N2035&amp;O2035,지갑!$J$2:$J$1048576,0))),"")</f>
        <v/>
      </c>
      <c r="R2035" s="6" t="str">
        <f>IF(ISBLANK(N2035)=FALSE,IF(ISERROR(INDEX(지갑!$D$2:$D$1048576,MATCH($N2035&amp;O2035,지갑!$J$2:$J$1048576,0))) = TRUE, "", INDEX(지갑!$D$2:$D$1048576,MATCH($N2035&amp;O2035,지갑!$J$2:$J$1048576,0))),"")</f>
        <v/>
      </c>
      <c r="S2035" s="6" t="s">
        <v>3799</v>
      </c>
      <c r="T2035" s="52">
        <v>44340.751388888886</v>
      </c>
      <c r="U2035" s="2" t="str">
        <f t="shared" si="136"/>
        <v>2021-05-24</v>
      </c>
    </row>
    <row r="2036" spans="1:21">
      <c r="A2036" s="5" t="s">
        <v>3</v>
      </c>
      <c r="B2036" s="5" t="s">
        <v>67</v>
      </c>
      <c r="C2036" s="5" t="s">
        <v>24</v>
      </c>
      <c r="D2036" s="2" t="str">
        <f>'(참고) Index'!$E$9</f>
        <v>Main</v>
      </c>
      <c r="E2036" s="5">
        <v>10012</v>
      </c>
      <c r="F2036" s="2" t="str">
        <f t="shared" si="137"/>
        <v>DAI</v>
      </c>
      <c r="G2036" s="2" t="e">
        <f>IF(INDEX(지갑!$H:$H,MATCH(A2036&amp;B2036&amp;C2036&amp;D2036&amp;E2036&amp;F2036&amp;H2036,지갑!$K:$K,0))=0, "",INDEX(지갑!$H:$H,MATCH(A2036&amp;B2036&amp;C2036&amp;D2036&amp;E2036&amp;F2036&amp;H2036,지갑!$K:$K,0)))</f>
        <v>#N/A</v>
      </c>
      <c r="K2036" s="6" t="s">
        <v>379</v>
      </c>
      <c r="L2036" s="6" t="s">
        <v>11</v>
      </c>
      <c r="M2036" s="9">
        <v>71015</v>
      </c>
      <c r="N2036" s="6" t="s">
        <v>3145</v>
      </c>
      <c r="P2036" s="6" t="str">
        <f>IF(ISBLANK(N2036)=FALSE,IF(ISERROR(INDEX(지갑!$B$2:$B$1048576,MATCH($N2036&amp;O2036,지갑!$J$2:$J$1048576,0))) = TRUE, "", INDEX(지갑!$B$2:$B$1048576,MATCH($N2036&amp;O2036,지갑!$J$2:$J$1048576,0))),"")</f>
        <v/>
      </c>
      <c r="Q2036" s="6" t="str">
        <f>IF(ISBLANK(N2036)=FALSE,IF(ISERROR(INDEX(지갑!$C$2:$C$1048576,MATCH($N2036&amp;O2036,지갑!$J$2:$J$1048576,0))) = TRUE, "", INDEX(지갑!$C$2:$C$1048576,MATCH($N2036&amp;O2036,지갑!$J$2:$J$1048576,0))),"")</f>
        <v/>
      </c>
      <c r="R2036" s="6" t="str">
        <f>IF(ISBLANK(N2036)=FALSE,IF(ISERROR(INDEX(지갑!$D$2:$D$1048576,MATCH($N2036&amp;O2036,지갑!$J$2:$J$1048576,0))) = TRUE, "", INDEX(지갑!$D$2:$D$1048576,MATCH($N2036&amp;O2036,지갑!$J$2:$J$1048576,0))),"")</f>
        <v/>
      </c>
      <c r="S2036" s="6" t="s">
        <v>3800</v>
      </c>
      <c r="T2036" s="52">
        <v>44340.574999999997</v>
      </c>
      <c r="U2036" s="2" t="str">
        <f t="shared" si="136"/>
        <v>2021-05-24</v>
      </c>
    </row>
    <row r="2037" spans="1:21">
      <c r="A2037" s="5" t="s">
        <v>3</v>
      </c>
      <c r="B2037" s="5" t="s">
        <v>67</v>
      </c>
      <c r="C2037" s="5" t="s">
        <v>24</v>
      </c>
      <c r="D2037" s="2" t="str">
        <f>'(참고) Index'!$E$9</f>
        <v>Main</v>
      </c>
      <c r="E2037" s="5">
        <v>10012</v>
      </c>
      <c r="F2037" s="2" t="str">
        <f t="shared" si="137"/>
        <v>DAI</v>
      </c>
      <c r="G2037" s="2" t="e">
        <f>IF(INDEX(지갑!$H:$H,MATCH(A2037&amp;B2037&amp;C2037&amp;D2037&amp;E2037&amp;F2037&amp;H2037,지갑!$K:$K,0))=0, "",INDEX(지갑!$H:$H,MATCH(A2037&amp;B2037&amp;C2037&amp;D2037&amp;E2037&amp;F2037&amp;H2037,지갑!$K:$K,0)))</f>
        <v>#N/A</v>
      </c>
      <c r="K2037" s="6" t="s">
        <v>379</v>
      </c>
      <c r="L2037" s="6" t="s">
        <v>11</v>
      </c>
      <c r="M2037" s="9">
        <v>35278</v>
      </c>
      <c r="N2037" s="6" t="s">
        <v>3145</v>
      </c>
      <c r="P2037" s="6" t="str">
        <f>IF(ISBLANK(N2037)=FALSE,IF(ISERROR(INDEX(지갑!$B$2:$B$1048576,MATCH($N2037&amp;O2037,지갑!$J$2:$J$1048576,0))) = TRUE, "", INDEX(지갑!$B$2:$B$1048576,MATCH($N2037&amp;O2037,지갑!$J$2:$J$1048576,0))),"")</f>
        <v/>
      </c>
      <c r="Q2037" s="6" t="str">
        <f>IF(ISBLANK(N2037)=FALSE,IF(ISERROR(INDEX(지갑!$C$2:$C$1048576,MATCH($N2037&amp;O2037,지갑!$J$2:$J$1048576,0))) = TRUE, "", INDEX(지갑!$C$2:$C$1048576,MATCH($N2037&amp;O2037,지갑!$J$2:$J$1048576,0))),"")</f>
        <v/>
      </c>
      <c r="R2037" s="6" t="str">
        <f>IF(ISBLANK(N2037)=FALSE,IF(ISERROR(INDEX(지갑!$D$2:$D$1048576,MATCH($N2037&amp;O2037,지갑!$J$2:$J$1048576,0))) = TRUE, "", INDEX(지갑!$D$2:$D$1048576,MATCH($N2037&amp;O2037,지갑!$J$2:$J$1048576,0))),"")</f>
        <v/>
      </c>
      <c r="S2037" s="6" t="s">
        <v>3801</v>
      </c>
      <c r="T2037" s="52">
        <v>44340.406944444447</v>
      </c>
      <c r="U2037" s="2" t="str">
        <f t="shared" si="136"/>
        <v>2021-05-24</v>
      </c>
    </row>
    <row r="2038" spans="1:21">
      <c r="A2038" s="5" t="s">
        <v>3</v>
      </c>
      <c r="B2038" s="5" t="s">
        <v>67</v>
      </c>
      <c r="C2038" s="5" t="s">
        <v>24</v>
      </c>
      <c r="D2038" s="2" t="str">
        <f>'(참고) Index'!$E$9</f>
        <v>Main</v>
      </c>
      <c r="E2038" s="5">
        <v>10012</v>
      </c>
      <c r="F2038" s="2" t="str">
        <f t="shared" si="137"/>
        <v>USDC</v>
      </c>
      <c r="G2038" s="2" t="str">
        <f>IF(INDEX(지갑!$H:$H,MATCH(A2038&amp;B2038&amp;C2038&amp;D2038&amp;E2038&amp;F2038&amp;H2038,지갑!$K:$K,0))=0, "",INDEX(지갑!$H:$H,MATCH(A2038&amp;B2038&amp;C2038&amp;D2038&amp;E2038&amp;F2038&amp;H2038,지갑!$K:$K,0)))</f>
        <v/>
      </c>
      <c r="K2038" s="6" t="s">
        <v>12</v>
      </c>
      <c r="L2038" s="6" t="s">
        <v>11</v>
      </c>
      <c r="M2038" s="9">
        <v>17635</v>
      </c>
      <c r="N2038" s="6" t="s">
        <v>3145</v>
      </c>
      <c r="P2038" s="6" t="str">
        <f>IF(ISBLANK(N2038)=FALSE,IF(ISERROR(INDEX(지갑!$B$2:$B$1048576,MATCH($N2038&amp;O2038,지갑!$J$2:$J$1048576,0))) = TRUE, "", INDEX(지갑!$B$2:$B$1048576,MATCH($N2038&amp;O2038,지갑!$J$2:$J$1048576,0))),"")</f>
        <v/>
      </c>
      <c r="Q2038" s="6" t="str">
        <f>IF(ISBLANK(N2038)=FALSE,IF(ISERROR(INDEX(지갑!$C$2:$C$1048576,MATCH($N2038&amp;O2038,지갑!$J$2:$J$1048576,0))) = TRUE, "", INDEX(지갑!$C$2:$C$1048576,MATCH($N2038&amp;O2038,지갑!$J$2:$J$1048576,0))),"")</f>
        <v/>
      </c>
      <c r="R2038" s="6" t="str">
        <f>IF(ISBLANK(N2038)=FALSE,IF(ISERROR(INDEX(지갑!$D$2:$D$1048576,MATCH($N2038&amp;O2038,지갑!$J$2:$J$1048576,0))) = TRUE, "", INDEX(지갑!$D$2:$D$1048576,MATCH($N2038&amp;O2038,지갑!$J$2:$J$1048576,0))),"")</f>
        <v/>
      </c>
      <c r="S2038" s="6" t="s">
        <v>3802</v>
      </c>
      <c r="T2038" s="52">
        <v>44340.406944444447</v>
      </c>
      <c r="U2038" s="2" t="str">
        <f t="shared" si="136"/>
        <v>2021-05-24</v>
      </c>
    </row>
    <row r="2039" spans="1:21">
      <c r="A2039" s="5" t="s">
        <v>3</v>
      </c>
      <c r="B2039" s="5" t="s">
        <v>67</v>
      </c>
      <c r="C2039" s="5" t="s">
        <v>24</v>
      </c>
      <c r="D2039" s="2" t="str">
        <f>'(참고) Index'!$E$9</f>
        <v>Main</v>
      </c>
      <c r="E2039" s="5">
        <v>10012</v>
      </c>
      <c r="F2039" s="2" t="str">
        <f t="shared" si="137"/>
        <v>DAI</v>
      </c>
      <c r="G2039" s="2" t="e">
        <f>IF(INDEX(지갑!$H:$H,MATCH(A2039&amp;B2039&amp;C2039&amp;D2039&amp;E2039&amp;F2039&amp;H2039,지갑!$K:$K,0))=0, "",INDEX(지갑!$H:$H,MATCH(A2039&amp;B2039&amp;C2039&amp;D2039&amp;E2039&amp;F2039&amp;H2039,지갑!$K:$K,0)))</f>
        <v>#N/A</v>
      </c>
      <c r="K2039" s="6" t="s">
        <v>379</v>
      </c>
      <c r="L2039" s="6" t="s">
        <v>11</v>
      </c>
      <c r="M2039" s="9">
        <v>17835</v>
      </c>
      <c r="N2039" s="6" t="s">
        <v>3145</v>
      </c>
      <c r="P2039" s="6" t="str">
        <f>IF(ISBLANK(N2039)=FALSE,IF(ISERROR(INDEX(지갑!$B$2:$B$1048576,MATCH($N2039&amp;O2039,지갑!$J$2:$J$1048576,0))) = TRUE, "", INDEX(지갑!$B$2:$B$1048576,MATCH($N2039&amp;O2039,지갑!$J$2:$J$1048576,0))),"")</f>
        <v/>
      </c>
      <c r="Q2039" s="6" t="str">
        <f>IF(ISBLANK(N2039)=FALSE,IF(ISERROR(INDEX(지갑!$C$2:$C$1048576,MATCH($N2039&amp;O2039,지갑!$J$2:$J$1048576,0))) = TRUE, "", INDEX(지갑!$C$2:$C$1048576,MATCH($N2039&amp;O2039,지갑!$J$2:$J$1048576,0))),"")</f>
        <v/>
      </c>
      <c r="R2039" s="6" t="str">
        <f>IF(ISBLANK(N2039)=FALSE,IF(ISERROR(INDEX(지갑!$D$2:$D$1048576,MATCH($N2039&amp;O2039,지갑!$J$2:$J$1048576,0))) = TRUE, "", INDEX(지갑!$D$2:$D$1048576,MATCH($N2039&amp;O2039,지갑!$J$2:$J$1048576,0))),"")</f>
        <v/>
      </c>
      <c r="S2039" s="6" t="s">
        <v>3803</v>
      </c>
      <c r="T2039" s="52">
        <v>44340.38958333333</v>
      </c>
      <c r="U2039" s="2" t="str">
        <f t="shared" si="136"/>
        <v>2021-05-24</v>
      </c>
    </row>
    <row r="2040" spans="1:21">
      <c r="A2040" s="5" t="s">
        <v>3</v>
      </c>
      <c r="B2040" s="5" t="s">
        <v>67</v>
      </c>
      <c r="C2040" s="5" t="s">
        <v>24</v>
      </c>
      <c r="D2040" s="2" t="str">
        <f>'(참고) Index'!$E$9</f>
        <v>Main</v>
      </c>
      <c r="E2040" s="5">
        <v>10012</v>
      </c>
      <c r="F2040" s="2" t="str">
        <f t="shared" si="137"/>
        <v>BTC</v>
      </c>
      <c r="G2040" s="2" t="str">
        <f>IF(INDEX(지갑!$H:$H,MATCH(A2040&amp;B2040&amp;C2040&amp;D2040&amp;E2040&amp;F2040&amp;H2040,지갑!$K:$K,0))=0, "",INDEX(지갑!$H:$H,MATCH(A2040&amp;B2040&amp;C2040&amp;D2040&amp;E2040&amp;F2040&amp;H2040,지갑!$K:$K,0)))</f>
        <v>19SK9LWSXLdmwPxvjPgvUrdaPhaPS6LaNu</v>
      </c>
      <c r="K2040" s="6" t="s">
        <v>9</v>
      </c>
      <c r="L2040" s="6" t="s">
        <v>9</v>
      </c>
      <c r="M2040" s="9">
        <v>1.1294999999999999</v>
      </c>
      <c r="N2040" s="6" t="s">
        <v>3149</v>
      </c>
      <c r="P2040" s="6" t="str">
        <f>IF(ISBLANK(N2040)=FALSE,IF(ISERROR(INDEX(지갑!$B$2:$B$1048576,MATCH($N2040&amp;O2040,지갑!$J$2:$J$1048576,0))) = TRUE, "", INDEX(지갑!$B$2:$B$1048576,MATCH($N2040&amp;O2040,지갑!$J$2:$J$1048576,0))),"")</f>
        <v>exchange</v>
      </c>
      <c r="Q2040" s="6" t="str">
        <f>IF(ISBLANK(N2040)=FALSE,IF(ISERROR(INDEX(지갑!$C$2:$C$1048576,MATCH($N2040&amp;O2040,지갑!$J$2:$J$1048576,0))) = TRUE, "", INDEX(지갑!$C$2:$C$1048576,MATCH($N2040&amp;O2040,지갑!$J$2:$J$1048576,0))),"")</f>
        <v>Coinone</v>
      </c>
      <c r="R2040" s="6" t="str">
        <f>IF(ISBLANK(N2040)=FALSE,IF(ISERROR(INDEX(지갑!$D$2:$D$1048576,MATCH($N2040&amp;O2040,지갑!$J$2:$J$1048576,0))) = TRUE, "", INDEX(지갑!$D$2:$D$1048576,MATCH($N2040&amp;O2040,지갑!$J$2:$J$1048576,0))),"")</f>
        <v>BBRICK</v>
      </c>
      <c r="S2040" s="6" t="s">
        <v>3804</v>
      </c>
      <c r="T2040" s="52">
        <v>44337.073611111111</v>
      </c>
      <c r="U2040" s="2" t="str">
        <f t="shared" si="136"/>
        <v>2021-05-21</v>
      </c>
    </row>
    <row r="2041" spans="1:21">
      <c r="A2041" s="5" t="s">
        <v>3</v>
      </c>
      <c r="B2041" s="5" t="s">
        <v>67</v>
      </c>
      <c r="C2041" s="5" t="s">
        <v>24</v>
      </c>
      <c r="D2041" s="2" t="str">
        <f>'(참고) Index'!$E$9</f>
        <v>Main</v>
      </c>
      <c r="E2041" s="5">
        <v>10012</v>
      </c>
      <c r="F2041" s="2" t="str">
        <f t="shared" si="137"/>
        <v>BTC</v>
      </c>
      <c r="G2041" s="2" t="str">
        <f>IF(INDEX(지갑!$H:$H,MATCH(A2041&amp;B2041&amp;C2041&amp;D2041&amp;E2041&amp;F2041&amp;H2041,지갑!$K:$K,0))=0, "",INDEX(지갑!$H:$H,MATCH(A2041&amp;B2041&amp;C2041&amp;D2041&amp;E2041&amp;F2041&amp;H2041,지갑!$K:$K,0)))</f>
        <v>19SK9LWSXLdmwPxvjPgvUrdaPhaPS6LaNu</v>
      </c>
      <c r="K2041" s="6" t="s">
        <v>9</v>
      </c>
      <c r="L2041" s="6" t="s">
        <v>9</v>
      </c>
      <c r="M2041" s="9">
        <v>2</v>
      </c>
      <c r="N2041" s="6" t="s">
        <v>1101</v>
      </c>
      <c r="P2041" s="6" t="str">
        <f>IF(ISBLANK(N2041)=FALSE,IF(ISERROR(INDEX(지갑!$B$2:$B$1048576,MATCH($N2041&amp;O2041,지갑!$J$2:$J$1048576,0))) = TRUE, "", INDEX(지갑!$B$2:$B$1048576,MATCH($N2041&amp;O2041,지갑!$J$2:$J$1048576,0))),"")</f>
        <v/>
      </c>
      <c r="Q2041" s="6" t="str">
        <f>IF(ISBLANK(N2041)=FALSE,IF(ISERROR(INDEX(지갑!$C$2:$C$1048576,MATCH($N2041&amp;O2041,지갑!$J$2:$J$1048576,0))) = TRUE, "", INDEX(지갑!$C$2:$C$1048576,MATCH($N2041&amp;O2041,지갑!$J$2:$J$1048576,0))),"")</f>
        <v/>
      </c>
      <c r="R2041" s="6" t="str">
        <f>IF(ISBLANK(N2041)=FALSE,IF(ISERROR(INDEX(지갑!$D$2:$D$1048576,MATCH($N2041&amp;O2041,지갑!$J$2:$J$1048576,0))) = TRUE, "", INDEX(지갑!$D$2:$D$1048576,MATCH($N2041&amp;O2041,지갑!$J$2:$J$1048576,0))),"")</f>
        <v/>
      </c>
      <c r="S2041" s="6" t="s">
        <v>3805</v>
      </c>
      <c r="T2041" s="52">
        <v>44336.722916666666</v>
      </c>
      <c r="U2041" s="2" t="str">
        <f t="shared" si="136"/>
        <v>2021-05-20</v>
      </c>
    </row>
    <row r="2042" spans="1:21">
      <c r="A2042" s="5" t="s">
        <v>3</v>
      </c>
      <c r="B2042" s="5" t="s">
        <v>67</v>
      </c>
      <c r="C2042" s="5" t="s">
        <v>24</v>
      </c>
      <c r="D2042" s="2" t="str">
        <f>'(참고) Index'!$E$9</f>
        <v>Main</v>
      </c>
      <c r="E2042" s="5">
        <v>10012</v>
      </c>
      <c r="F2042" s="2" t="str">
        <f t="shared" si="137"/>
        <v>DAI</v>
      </c>
      <c r="G2042" s="2" t="e">
        <f>IF(INDEX(지갑!$H:$H,MATCH(A2042&amp;B2042&amp;C2042&amp;D2042&amp;E2042&amp;F2042&amp;H2042,지갑!$K:$K,0))=0, "",INDEX(지갑!$H:$H,MATCH(A2042&amp;B2042&amp;C2042&amp;D2042&amp;E2042&amp;F2042&amp;H2042,지갑!$K:$K,0)))</f>
        <v>#N/A</v>
      </c>
      <c r="K2042" s="6" t="s">
        <v>379</v>
      </c>
      <c r="L2042" s="6" t="s">
        <v>11</v>
      </c>
      <c r="M2042" s="9">
        <v>64288</v>
      </c>
      <c r="N2042" s="6" t="s">
        <v>3145</v>
      </c>
      <c r="P2042" s="6" t="str">
        <f>IF(ISBLANK(N2042)=FALSE,IF(ISERROR(INDEX(지갑!$B$2:$B$1048576,MATCH($N2042&amp;O2042,지갑!$J$2:$J$1048576,0))) = TRUE, "", INDEX(지갑!$B$2:$B$1048576,MATCH($N2042&amp;O2042,지갑!$J$2:$J$1048576,0))),"")</f>
        <v/>
      </c>
      <c r="Q2042" s="6" t="str">
        <f>IF(ISBLANK(N2042)=FALSE,IF(ISERROR(INDEX(지갑!$C$2:$C$1048576,MATCH($N2042&amp;O2042,지갑!$J$2:$J$1048576,0))) = TRUE, "", INDEX(지갑!$C$2:$C$1048576,MATCH($N2042&amp;O2042,지갑!$J$2:$J$1048576,0))),"")</f>
        <v/>
      </c>
      <c r="R2042" s="6" t="str">
        <f>IF(ISBLANK(N2042)=FALSE,IF(ISERROR(INDEX(지갑!$D$2:$D$1048576,MATCH($N2042&amp;O2042,지갑!$J$2:$J$1048576,0))) = TRUE, "", INDEX(지갑!$D$2:$D$1048576,MATCH($N2042&amp;O2042,지갑!$J$2:$J$1048576,0))),"")</f>
        <v/>
      </c>
      <c r="S2042" s="6" t="s">
        <v>3806</v>
      </c>
      <c r="T2042" s="52">
        <v>44335.377083333333</v>
      </c>
      <c r="U2042" s="2" t="str">
        <f t="shared" si="136"/>
        <v>2021-05-19</v>
      </c>
    </row>
    <row r="2043" spans="1:21">
      <c r="A2043" s="5" t="s">
        <v>3</v>
      </c>
      <c r="B2043" s="5" t="s">
        <v>67</v>
      </c>
      <c r="C2043" s="5" t="s">
        <v>24</v>
      </c>
      <c r="D2043" s="2" t="str">
        <f>'(참고) Index'!$E$9</f>
        <v>Main</v>
      </c>
      <c r="E2043" s="5">
        <v>10012</v>
      </c>
      <c r="F2043" s="2" t="str">
        <f t="shared" si="137"/>
        <v>ETH</v>
      </c>
      <c r="G2043" s="2" t="str">
        <f>IF(INDEX(지갑!$H:$H,MATCH(A2043&amp;B2043&amp;C2043&amp;D2043&amp;E2043&amp;F2043&amp;H2043,지갑!$K:$K,0))=0, "",INDEX(지갑!$H:$H,MATCH(A2043&amp;B2043&amp;C2043&amp;D2043&amp;E2043&amp;F2043&amp;H2043,지갑!$K:$K,0)))</f>
        <v>0x5d6fcf22aa4e4ff8da0abe329392e7c5306d22f3</v>
      </c>
      <c r="K2043" s="6" t="s">
        <v>11</v>
      </c>
      <c r="L2043" s="6" t="s">
        <v>11</v>
      </c>
      <c r="M2043" s="9">
        <v>212.62588600000001</v>
      </c>
      <c r="N2043" s="6" t="s">
        <v>1815</v>
      </c>
      <c r="P2043" s="6" t="str">
        <f>IF(ISBLANK(N2043)=FALSE,IF(ISERROR(INDEX(지갑!$B$2:$B$1048576,MATCH($N2043&amp;O2043,지갑!$J$2:$J$1048576,0))) = TRUE, "", INDEX(지갑!$B$2:$B$1048576,MATCH($N2043&amp;O2043,지갑!$J$2:$J$1048576,0))),"")</f>
        <v>exchange</v>
      </c>
      <c r="Q2043" s="6" t="str">
        <f>IF(ISBLANK(N2043)=FALSE,IF(ISERROR(INDEX(지갑!$C$2:$C$1048576,MATCH($N2043&amp;O2043,지갑!$J$2:$J$1048576,0))) = TRUE, "", INDEX(지갑!$C$2:$C$1048576,MATCH($N2043&amp;O2043,지갑!$J$2:$J$1048576,0))),"")</f>
        <v>Huobi</v>
      </c>
      <c r="R2043" s="6" t="str">
        <f>IF(ISBLANK(N2043)=FALSE,IF(ISERROR(INDEX(지갑!$D$2:$D$1048576,MATCH($N2043&amp;O2043,지갑!$J$2:$J$1048576,0))) = TRUE, "", INDEX(지갑!$D$2:$D$1048576,MATCH($N2043&amp;O2043,지갑!$J$2:$J$1048576,0))),"")</f>
        <v>Peertec</v>
      </c>
      <c r="S2043" s="6" t="s">
        <v>3807</v>
      </c>
      <c r="T2043" s="52">
        <v>44334.730555555558</v>
      </c>
      <c r="U2043" s="2" t="str">
        <f t="shared" si="136"/>
        <v>2021-05-18</v>
      </c>
    </row>
    <row r="2044" spans="1:21">
      <c r="A2044" s="5" t="s">
        <v>3</v>
      </c>
      <c r="B2044" s="5" t="s">
        <v>67</v>
      </c>
      <c r="C2044" s="5" t="s">
        <v>24</v>
      </c>
      <c r="D2044" s="2" t="str">
        <f>'(참고) Index'!$E$9</f>
        <v>Main</v>
      </c>
      <c r="E2044" s="5">
        <v>10012</v>
      </c>
      <c r="F2044" s="2" t="str">
        <f t="shared" si="137"/>
        <v>BTC</v>
      </c>
      <c r="G2044" s="2" t="str">
        <f>IF(INDEX(지갑!$H:$H,MATCH(A2044&amp;B2044&amp;C2044&amp;D2044&amp;E2044&amp;F2044&amp;H2044,지갑!$K:$K,0))=0, "",INDEX(지갑!$H:$H,MATCH(A2044&amp;B2044&amp;C2044&amp;D2044&amp;E2044&amp;F2044&amp;H2044,지갑!$K:$K,0)))</f>
        <v>19SK9LWSXLdmwPxvjPgvUrdaPhaPS6LaNu</v>
      </c>
      <c r="K2044" s="6" t="s">
        <v>9</v>
      </c>
      <c r="L2044" s="6" t="s">
        <v>9</v>
      </c>
      <c r="M2044" s="9">
        <v>14.2493377</v>
      </c>
      <c r="N2044" s="6" t="s">
        <v>1819</v>
      </c>
      <c r="P2044" s="6" t="str">
        <f>IF(ISBLANK(N2044)=FALSE,IF(ISERROR(INDEX(지갑!$B$2:$B$1048576,MATCH($N2044&amp;O2044,지갑!$J$2:$J$1048576,0))) = TRUE, "", INDEX(지갑!$B$2:$B$1048576,MATCH($N2044&amp;O2044,지갑!$J$2:$J$1048576,0))),"")</f>
        <v>exchange</v>
      </c>
      <c r="Q2044" s="6" t="str">
        <f>IF(ISBLANK(N2044)=FALSE,IF(ISERROR(INDEX(지갑!$C$2:$C$1048576,MATCH($N2044&amp;O2044,지갑!$J$2:$J$1048576,0))) = TRUE, "", INDEX(지갑!$C$2:$C$1048576,MATCH($N2044&amp;O2044,지갑!$J$2:$J$1048576,0))),"")</f>
        <v>Huobi</v>
      </c>
      <c r="R2044" s="6" t="str">
        <f>IF(ISBLANK(N2044)=FALSE,IF(ISERROR(INDEX(지갑!$D$2:$D$1048576,MATCH($N2044&amp;O2044,지갑!$J$2:$J$1048576,0))) = TRUE, "", INDEX(지갑!$D$2:$D$1048576,MATCH($N2044&amp;O2044,지갑!$J$2:$J$1048576,0))),"")</f>
        <v>Peertec</v>
      </c>
      <c r="S2044" s="6" t="s">
        <v>1452</v>
      </c>
      <c r="T2044" s="52">
        <v>44334.715277777781</v>
      </c>
      <c r="U2044" s="2" t="str">
        <f t="shared" si="136"/>
        <v>2021-05-18</v>
      </c>
    </row>
    <row r="2045" spans="1:21">
      <c r="A2045" s="5" t="s">
        <v>3</v>
      </c>
      <c r="B2045" s="5" t="s">
        <v>67</v>
      </c>
      <c r="C2045" s="5" t="s">
        <v>24</v>
      </c>
      <c r="D2045" s="2" t="str">
        <f>'(참고) Index'!$E$9</f>
        <v>Main</v>
      </c>
      <c r="E2045" s="5">
        <v>10012</v>
      </c>
      <c r="F2045" s="2" t="str">
        <f t="shared" si="137"/>
        <v>BTC</v>
      </c>
      <c r="G2045" s="2" t="str">
        <f>IF(INDEX(지갑!$H:$H,MATCH(A2045&amp;B2045&amp;C2045&amp;D2045&amp;E2045&amp;F2045&amp;H2045,지갑!$K:$K,0))=0, "",INDEX(지갑!$H:$H,MATCH(A2045&amp;B2045&amp;C2045&amp;D2045&amp;E2045&amp;F2045&amp;H2045,지갑!$K:$K,0)))</f>
        <v>19SK9LWSXLdmwPxvjPgvUrdaPhaPS6LaNu</v>
      </c>
      <c r="K2045" s="6" t="s">
        <v>9</v>
      </c>
      <c r="L2045" s="6" t="s">
        <v>9</v>
      </c>
      <c r="M2045" s="9">
        <v>31.943249699999999</v>
      </c>
      <c r="N2045" s="6" t="s">
        <v>1819</v>
      </c>
      <c r="P2045" s="6" t="str">
        <f>IF(ISBLANK(N2045)=FALSE,IF(ISERROR(INDEX(지갑!$B$2:$B$1048576,MATCH($N2045&amp;O2045,지갑!$J$2:$J$1048576,0))) = TRUE, "", INDEX(지갑!$B$2:$B$1048576,MATCH($N2045&amp;O2045,지갑!$J$2:$J$1048576,0))),"")</f>
        <v>exchange</v>
      </c>
      <c r="Q2045" s="6" t="str">
        <f>IF(ISBLANK(N2045)=FALSE,IF(ISERROR(INDEX(지갑!$C$2:$C$1048576,MATCH($N2045&amp;O2045,지갑!$J$2:$J$1048576,0))) = TRUE, "", INDEX(지갑!$C$2:$C$1048576,MATCH($N2045&amp;O2045,지갑!$J$2:$J$1048576,0))),"")</f>
        <v>Huobi</v>
      </c>
      <c r="R2045" s="6" t="str">
        <f>IF(ISBLANK(N2045)=FALSE,IF(ISERROR(INDEX(지갑!$D$2:$D$1048576,MATCH($N2045&amp;O2045,지갑!$J$2:$J$1048576,0))) = TRUE, "", INDEX(지갑!$D$2:$D$1048576,MATCH($N2045&amp;O2045,지갑!$J$2:$J$1048576,0))),"")</f>
        <v>Peertec</v>
      </c>
      <c r="S2045" s="6" t="s">
        <v>1451</v>
      </c>
      <c r="T2045" s="52">
        <v>44334.713888888888</v>
      </c>
      <c r="U2045" s="2" t="str">
        <f t="shared" si="136"/>
        <v>2021-05-18</v>
      </c>
    </row>
    <row r="2046" spans="1:21">
      <c r="A2046" s="5" t="s">
        <v>3</v>
      </c>
      <c r="B2046" s="5" t="s">
        <v>67</v>
      </c>
      <c r="C2046" s="5" t="s">
        <v>24</v>
      </c>
      <c r="D2046" s="2" t="str">
        <f>'(참고) Index'!$E$9</f>
        <v>Main</v>
      </c>
      <c r="E2046" s="5">
        <v>10012</v>
      </c>
      <c r="F2046" s="2" t="str">
        <f t="shared" si="137"/>
        <v>USDT</v>
      </c>
      <c r="G2046" s="2" t="str">
        <f>IF(INDEX(지갑!$H:$H,MATCH(A2046&amp;B2046&amp;C2046&amp;D2046&amp;E2046&amp;F2046&amp;H2046,지갑!$K:$K,0))=0, "",INDEX(지갑!$H:$H,MATCH(A2046&amp;B2046&amp;C2046&amp;D2046&amp;E2046&amp;F2046&amp;H2046,지갑!$K:$K,0)))</f>
        <v/>
      </c>
      <c r="K2046" s="6" t="s">
        <v>13</v>
      </c>
      <c r="L2046" s="6" t="s">
        <v>76</v>
      </c>
      <c r="M2046" s="9">
        <v>1258592.3500000001</v>
      </c>
      <c r="N2046" s="6" t="s">
        <v>1892</v>
      </c>
      <c r="P2046" s="6" t="str">
        <f>IF(ISBLANK(N2046)=FALSE,IF(ISERROR(INDEX(지갑!$B$2:$B$1048576,MATCH($N2046&amp;O2046,지갑!$J$2:$J$1048576,0))) = TRUE, "", INDEX(지갑!$B$2:$B$1048576,MATCH($N2046&amp;O2046,지갑!$J$2:$J$1048576,0))),"")</f>
        <v>exchange</v>
      </c>
      <c r="Q2046" s="6" t="str">
        <f>IF(ISBLANK(N2046)=FALSE,IF(ISERROR(INDEX(지갑!$C$2:$C$1048576,MATCH($N2046&amp;O2046,지갑!$J$2:$J$1048576,0))) = TRUE, "", INDEX(지갑!$C$2:$C$1048576,MATCH($N2046&amp;O2046,지갑!$J$2:$J$1048576,0))),"")</f>
        <v>Huobi</v>
      </c>
      <c r="R2046" s="6" t="str">
        <f>IF(ISBLANK(N2046)=FALSE,IF(ISERROR(INDEX(지갑!$D$2:$D$1048576,MATCH($N2046&amp;O2046,지갑!$J$2:$J$1048576,0))) = TRUE, "", INDEX(지갑!$D$2:$D$1048576,MATCH($N2046&amp;O2046,지갑!$J$2:$J$1048576,0))),"")</f>
        <v>Peertec</v>
      </c>
      <c r="S2046" s="6" t="s">
        <v>1450</v>
      </c>
      <c r="T2046" s="52">
        <v>44334.70416666667</v>
      </c>
      <c r="U2046" s="2" t="str">
        <f t="shared" si="136"/>
        <v>2021-05-18</v>
      </c>
    </row>
    <row r="2047" spans="1:21">
      <c r="A2047" s="5" t="s">
        <v>3</v>
      </c>
      <c r="B2047" s="5" t="s">
        <v>67</v>
      </c>
      <c r="C2047" s="5" t="s">
        <v>24</v>
      </c>
      <c r="D2047" s="2" t="str">
        <f>'(참고) Index'!$E$9</f>
        <v>Main</v>
      </c>
      <c r="E2047" s="5">
        <v>10012</v>
      </c>
      <c r="F2047" s="2" t="str">
        <f t="shared" si="137"/>
        <v>BTC</v>
      </c>
      <c r="G2047" s="2" t="str">
        <f>IF(INDEX(지갑!$H:$H,MATCH(A2047&amp;B2047&amp;C2047&amp;D2047&amp;E2047&amp;F2047&amp;H2047,지갑!$K:$K,0))=0, "",INDEX(지갑!$H:$H,MATCH(A2047&amp;B2047&amp;C2047&amp;D2047&amp;E2047&amp;F2047&amp;H2047,지갑!$K:$K,0)))</f>
        <v>19SK9LWSXLdmwPxvjPgvUrdaPhaPS6LaNu</v>
      </c>
      <c r="K2047" s="6" t="s">
        <v>9</v>
      </c>
      <c r="L2047" s="6" t="s">
        <v>9</v>
      </c>
      <c r="M2047" s="9">
        <v>71.05</v>
      </c>
      <c r="N2047" s="6" t="s">
        <v>1101</v>
      </c>
      <c r="P2047" s="6" t="str">
        <f>IF(ISBLANK(N2047)=FALSE,IF(ISERROR(INDEX(지갑!$B$2:$B$1048576,MATCH($N2047&amp;O2047,지갑!$J$2:$J$1048576,0))) = TRUE, "", INDEX(지갑!$B$2:$B$1048576,MATCH($N2047&amp;O2047,지갑!$J$2:$J$1048576,0))),"")</f>
        <v/>
      </c>
      <c r="Q2047" s="6" t="str">
        <f>IF(ISBLANK(N2047)=FALSE,IF(ISERROR(INDEX(지갑!$C$2:$C$1048576,MATCH($N2047&amp;O2047,지갑!$J$2:$J$1048576,0))) = TRUE, "", INDEX(지갑!$C$2:$C$1048576,MATCH($N2047&amp;O2047,지갑!$J$2:$J$1048576,0))),"")</f>
        <v/>
      </c>
      <c r="R2047" s="6" t="str">
        <f>IF(ISBLANK(N2047)=FALSE,IF(ISERROR(INDEX(지갑!$D$2:$D$1048576,MATCH($N2047&amp;O2047,지갑!$J$2:$J$1048576,0))) = TRUE, "", INDEX(지갑!$D$2:$D$1048576,MATCH($N2047&amp;O2047,지갑!$J$2:$J$1048576,0))),"")</f>
        <v/>
      </c>
      <c r="S2047" s="6" t="s">
        <v>3808</v>
      </c>
      <c r="T2047" s="52">
        <v>44333.527777777781</v>
      </c>
      <c r="U2047" s="2" t="str">
        <f t="shared" si="136"/>
        <v>2021-05-17</v>
      </c>
    </row>
    <row r="2048" spans="1:21">
      <c r="A2048" s="5" t="s">
        <v>3</v>
      </c>
      <c r="B2048" s="5" t="s">
        <v>67</v>
      </c>
      <c r="C2048" s="5" t="s">
        <v>24</v>
      </c>
      <c r="D2048" s="2" t="str">
        <f>'(참고) Index'!$E$9</f>
        <v>Main</v>
      </c>
      <c r="E2048" s="5">
        <v>10012</v>
      </c>
      <c r="F2048" s="2" t="str">
        <f t="shared" si="137"/>
        <v>ETH</v>
      </c>
      <c r="G2048" s="2" t="str">
        <f>IF(INDEX(지갑!$H:$H,MATCH(A2048&amp;B2048&amp;C2048&amp;D2048&amp;E2048&amp;F2048&amp;H2048,지갑!$K:$K,0))=0, "",INDEX(지갑!$H:$H,MATCH(A2048&amp;B2048&amp;C2048&amp;D2048&amp;E2048&amp;F2048&amp;H2048,지갑!$K:$K,0)))</f>
        <v>0x5d6fcf22aa4e4ff8da0abe329392e7c5306d22f3</v>
      </c>
      <c r="K2048" s="6" t="s">
        <v>11</v>
      </c>
      <c r="L2048" s="6" t="s">
        <v>11</v>
      </c>
      <c r="M2048" s="9">
        <v>0.997</v>
      </c>
      <c r="N2048" s="6" t="s">
        <v>234</v>
      </c>
      <c r="P2048" s="6" t="str">
        <f>IF(ISBLANK(N2048)=FALSE,IF(ISERROR(INDEX(지갑!$B$2:$B$1048576,MATCH($N2048&amp;O2048,지갑!$J$2:$J$1048576,0))) = TRUE, "", INDEX(지갑!$B$2:$B$1048576,MATCH($N2048&amp;O2048,지갑!$J$2:$J$1048576,0))),"")</f>
        <v/>
      </c>
      <c r="Q2048" s="6" t="str">
        <f>IF(ISBLANK(N2048)=FALSE,IF(ISERROR(INDEX(지갑!$C$2:$C$1048576,MATCH($N2048&amp;O2048,지갑!$J$2:$J$1048576,0))) = TRUE, "", INDEX(지갑!$C$2:$C$1048576,MATCH($N2048&amp;O2048,지갑!$J$2:$J$1048576,0))),"")</f>
        <v/>
      </c>
      <c r="R2048" s="6" t="str">
        <f>IF(ISBLANK(N2048)=FALSE,IF(ISERROR(INDEX(지갑!$D$2:$D$1048576,MATCH($N2048&amp;O2048,지갑!$J$2:$J$1048576,0))) = TRUE, "", INDEX(지갑!$D$2:$D$1048576,MATCH($N2048&amp;O2048,지갑!$J$2:$J$1048576,0))),"")</f>
        <v/>
      </c>
      <c r="S2048" s="6" t="s">
        <v>3809</v>
      </c>
      <c r="T2048" s="52">
        <v>44333.355555555558</v>
      </c>
      <c r="U2048" s="2" t="str">
        <f t="shared" si="136"/>
        <v>2021-05-17</v>
      </c>
    </row>
    <row r="2049" spans="1:21">
      <c r="A2049" s="5" t="s">
        <v>3</v>
      </c>
      <c r="B2049" s="5" t="s">
        <v>67</v>
      </c>
      <c r="C2049" s="5" t="s">
        <v>24</v>
      </c>
      <c r="D2049" s="2" t="str">
        <f>'(참고) Index'!$E$9</f>
        <v>Main</v>
      </c>
      <c r="E2049" s="5">
        <v>10012</v>
      </c>
      <c r="F2049" s="2" t="str">
        <f t="shared" si="137"/>
        <v>ETH</v>
      </c>
      <c r="G2049" s="2" t="str">
        <f>IF(INDEX(지갑!$H:$H,MATCH(A2049&amp;B2049&amp;C2049&amp;D2049&amp;E2049&amp;F2049&amp;H2049,지갑!$K:$K,0))=0, "",INDEX(지갑!$H:$H,MATCH(A2049&amp;B2049&amp;C2049&amp;D2049&amp;E2049&amp;F2049&amp;H2049,지갑!$K:$K,0)))</f>
        <v>0x5d6fcf22aa4e4ff8da0abe329392e7c5306d22f3</v>
      </c>
      <c r="K2049" s="6" t="s">
        <v>11</v>
      </c>
      <c r="L2049" s="6" t="s">
        <v>11</v>
      </c>
      <c r="M2049" s="9">
        <v>161.99700000000001</v>
      </c>
      <c r="N2049" s="6" t="s">
        <v>234</v>
      </c>
      <c r="P2049" s="6" t="str">
        <f>IF(ISBLANK(N2049)=FALSE,IF(ISERROR(INDEX(지갑!$B$2:$B$1048576,MATCH($N2049&amp;O2049,지갑!$J$2:$J$1048576,0))) = TRUE, "", INDEX(지갑!$B$2:$B$1048576,MATCH($N2049&amp;O2049,지갑!$J$2:$J$1048576,0))),"")</f>
        <v/>
      </c>
      <c r="Q2049" s="6" t="str">
        <f>IF(ISBLANK(N2049)=FALSE,IF(ISERROR(INDEX(지갑!$C$2:$C$1048576,MATCH($N2049&amp;O2049,지갑!$J$2:$J$1048576,0))) = TRUE, "", INDEX(지갑!$C$2:$C$1048576,MATCH($N2049&amp;O2049,지갑!$J$2:$J$1048576,0))),"")</f>
        <v/>
      </c>
      <c r="R2049" s="6" t="str">
        <f>IF(ISBLANK(N2049)=FALSE,IF(ISERROR(INDEX(지갑!$D$2:$D$1048576,MATCH($N2049&amp;O2049,지갑!$J$2:$J$1048576,0))) = TRUE, "", INDEX(지갑!$D$2:$D$1048576,MATCH($N2049&amp;O2049,지갑!$J$2:$J$1048576,0))),"")</f>
        <v/>
      </c>
      <c r="S2049" s="6" t="s">
        <v>3810</v>
      </c>
      <c r="T2049" s="52">
        <v>44333.343055555553</v>
      </c>
      <c r="U2049" s="2" t="str">
        <f t="shared" si="136"/>
        <v>2021-05-17</v>
      </c>
    </row>
    <row r="2050" spans="1:21">
      <c r="A2050" s="5" t="s">
        <v>3</v>
      </c>
      <c r="B2050" s="5" t="s">
        <v>67</v>
      </c>
      <c r="C2050" s="5" t="s">
        <v>24</v>
      </c>
      <c r="D2050" s="2" t="str">
        <f>'(참고) Index'!$E$9</f>
        <v>Main</v>
      </c>
      <c r="E2050" s="5">
        <v>10012</v>
      </c>
      <c r="F2050" s="2" t="str">
        <f t="shared" si="137"/>
        <v>DAI</v>
      </c>
      <c r="G2050" s="2" t="e">
        <f>IF(INDEX(지갑!$H:$H,MATCH(A2050&amp;B2050&amp;C2050&amp;D2050&amp;E2050&amp;F2050&amp;H2050,지갑!$K:$K,0))=0, "",INDEX(지갑!$H:$H,MATCH(A2050&amp;B2050&amp;C2050&amp;D2050&amp;E2050&amp;F2050&amp;H2050,지갑!$K:$K,0)))</f>
        <v>#N/A</v>
      </c>
      <c r="K2050" s="6" t="s">
        <v>379</v>
      </c>
      <c r="L2050" s="6" t="s">
        <v>11</v>
      </c>
      <c r="M2050" s="9">
        <v>72897</v>
      </c>
      <c r="N2050" s="6" t="s">
        <v>3145</v>
      </c>
      <c r="P2050" s="6" t="str">
        <f>IF(ISBLANK(N2050)=FALSE,IF(ISERROR(INDEX(지갑!$B$2:$B$1048576,MATCH($N2050&amp;O2050,지갑!$J$2:$J$1048576,0))) = TRUE, "", INDEX(지갑!$B$2:$B$1048576,MATCH($N2050&amp;O2050,지갑!$J$2:$J$1048576,0))),"")</f>
        <v/>
      </c>
      <c r="Q2050" s="6" t="str">
        <f>IF(ISBLANK(N2050)=FALSE,IF(ISERROR(INDEX(지갑!$C$2:$C$1048576,MATCH($N2050&amp;O2050,지갑!$J$2:$J$1048576,0))) = TRUE, "", INDEX(지갑!$C$2:$C$1048576,MATCH($N2050&amp;O2050,지갑!$J$2:$J$1048576,0))),"")</f>
        <v/>
      </c>
      <c r="R2050" s="6" t="str">
        <f>IF(ISBLANK(N2050)=FALSE,IF(ISERROR(INDEX(지갑!$D$2:$D$1048576,MATCH($N2050&amp;O2050,지갑!$J$2:$J$1048576,0))) = TRUE, "", INDEX(지갑!$D$2:$D$1048576,MATCH($N2050&amp;O2050,지갑!$J$2:$J$1048576,0))),"")</f>
        <v/>
      </c>
      <c r="S2050" s="6" t="s">
        <v>3811</v>
      </c>
      <c r="T2050" s="52">
        <v>44333.334027777775</v>
      </c>
      <c r="U2050" s="2" t="str">
        <f t="shared" si="136"/>
        <v>2021-05-17</v>
      </c>
    </row>
    <row r="2051" spans="1:21">
      <c r="A2051" s="5" t="s">
        <v>3</v>
      </c>
      <c r="B2051" s="5" t="s">
        <v>67</v>
      </c>
      <c r="C2051" s="5" t="s">
        <v>24</v>
      </c>
      <c r="D2051" s="2" t="str">
        <f>'(참고) Index'!$E$9</f>
        <v>Main</v>
      </c>
      <c r="E2051" s="5">
        <v>10012</v>
      </c>
      <c r="F2051" s="2" t="str">
        <f t="shared" si="137"/>
        <v>DAI</v>
      </c>
      <c r="G2051" s="2" t="e">
        <f>IF(INDEX(지갑!$H:$H,MATCH(A2051&amp;B2051&amp;C2051&amp;D2051&amp;E2051&amp;F2051&amp;H2051,지갑!$K:$K,0))=0, "",INDEX(지갑!$H:$H,MATCH(A2051&amp;B2051&amp;C2051&amp;D2051&amp;E2051&amp;F2051&amp;H2051,지갑!$K:$K,0)))</f>
        <v>#N/A</v>
      </c>
      <c r="K2051" s="6" t="s">
        <v>379</v>
      </c>
      <c r="L2051" s="6" t="s">
        <v>11</v>
      </c>
      <c r="M2051" s="9">
        <v>70826</v>
      </c>
      <c r="N2051" s="6" t="s">
        <v>3145</v>
      </c>
      <c r="P2051" s="6" t="str">
        <f>IF(ISBLANK(N2051)=FALSE,IF(ISERROR(INDEX(지갑!$B$2:$B$1048576,MATCH($N2051&amp;O2051,지갑!$J$2:$J$1048576,0))) = TRUE, "", INDEX(지갑!$B$2:$B$1048576,MATCH($N2051&amp;O2051,지갑!$J$2:$J$1048576,0))),"")</f>
        <v/>
      </c>
      <c r="Q2051" s="6" t="str">
        <f>IF(ISBLANK(N2051)=FALSE,IF(ISERROR(INDEX(지갑!$C$2:$C$1048576,MATCH($N2051&amp;O2051,지갑!$J$2:$J$1048576,0))) = TRUE, "", INDEX(지갑!$C$2:$C$1048576,MATCH($N2051&amp;O2051,지갑!$J$2:$J$1048576,0))),"")</f>
        <v/>
      </c>
      <c r="R2051" s="6" t="str">
        <f>IF(ISBLANK(N2051)=FALSE,IF(ISERROR(INDEX(지갑!$D$2:$D$1048576,MATCH($N2051&amp;O2051,지갑!$J$2:$J$1048576,0))) = TRUE, "", INDEX(지갑!$D$2:$D$1048576,MATCH($N2051&amp;O2051,지갑!$J$2:$J$1048576,0))),"")</f>
        <v/>
      </c>
      <c r="S2051" s="6" t="s">
        <v>3812</v>
      </c>
      <c r="T2051" s="52">
        <v>44332.434027777781</v>
      </c>
      <c r="U2051" s="2" t="str">
        <f t="shared" si="136"/>
        <v>2021-05-16</v>
      </c>
    </row>
    <row r="2052" spans="1:21">
      <c r="A2052" s="5" t="s">
        <v>3</v>
      </c>
      <c r="B2052" s="5" t="s">
        <v>67</v>
      </c>
      <c r="C2052" s="5" t="s">
        <v>24</v>
      </c>
      <c r="D2052" s="2" t="str">
        <f>'(참고) Index'!$E$9</f>
        <v>Main</v>
      </c>
      <c r="E2052" s="5">
        <v>10012</v>
      </c>
      <c r="F2052" s="2" t="str">
        <f t="shared" si="137"/>
        <v>USDT</v>
      </c>
      <c r="G2052" s="2" t="str">
        <f>IF(INDEX(지갑!$H:$H,MATCH(A2052&amp;B2052&amp;C2052&amp;D2052&amp;E2052&amp;F2052&amp;H2052,지갑!$K:$K,0))=0, "",INDEX(지갑!$H:$H,MATCH(A2052&amp;B2052&amp;C2052&amp;D2052&amp;E2052&amp;F2052&amp;H2052,지갑!$K:$K,0)))</f>
        <v/>
      </c>
      <c r="K2052" s="6" t="s">
        <v>13</v>
      </c>
      <c r="L2052" s="6" t="s">
        <v>11</v>
      </c>
      <c r="M2052" s="9">
        <v>1134330.2</v>
      </c>
      <c r="N2052" s="6" t="s">
        <v>199</v>
      </c>
      <c r="P2052" s="6" t="str">
        <f>IF(ISBLANK(N2052)=FALSE,IF(ISERROR(INDEX(지갑!$B$2:$B$1048576,MATCH($N2052&amp;O2052,지갑!$J$2:$J$1048576,0))) = TRUE, "", INDEX(지갑!$B$2:$B$1048576,MATCH($N2052&amp;O2052,지갑!$J$2:$J$1048576,0))),"")</f>
        <v>exchange</v>
      </c>
      <c r="Q2052" s="6" t="str">
        <f>IF(ISBLANK(N2052)=FALSE,IF(ISERROR(INDEX(지갑!$C$2:$C$1048576,MATCH($N2052&amp;O2052,지갑!$J$2:$J$1048576,0))) = TRUE, "", INDEX(지갑!$C$2:$C$1048576,MATCH($N2052&amp;O2052,지갑!$J$2:$J$1048576,0))),"")</f>
        <v>FTX</v>
      </c>
      <c r="R2052" s="6" t="str">
        <f>IF(ISBLANK(N2052)=FALSE,IF(ISERROR(INDEX(지갑!$D$2:$D$1048576,MATCH($N2052&amp;O2052,지갑!$J$2:$J$1048576,0))) = TRUE, "", INDEX(지갑!$D$2:$D$1048576,MATCH($N2052&amp;O2052,지갑!$J$2:$J$1048576,0))),"")</f>
        <v>Peertec</v>
      </c>
      <c r="S2052" s="6" t="s">
        <v>3813</v>
      </c>
      <c r="T2052" s="52">
        <v>44329.774305555555</v>
      </c>
      <c r="U2052" s="2" t="str">
        <f t="shared" si="136"/>
        <v>2021-05-13</v>
      </c>
    </row>
    <row r="2053" spans="1:21">
      <c r="A2053" s="5" t="s">
        <v>3</v>
      </c>
      <c r="B2053" s="5" t="s">
        <v>67</v>
      </c>
      <c r="C2053" s="5" t="s">
        <v>24</v>
      </c>
      <c r="D2053" s="2" t="str">
        <f>'(참고) Index'!$E$9</f>
        <v>Main</v>
      </c>
      <c r="E2053" s="5">
        <v>10012</v>
      </c>
      <c r="F2053" s="2" t="str">
        <f t="shared" si="137"/>
        <v>DAI</v>
      </c>
      <c r="G2053" s="2" t="e">
        <f>IF(INDEX(지갑!$H:$H,MATCH(A2053&amp;B2053&amp;C2053&amp;D2053&amp;E2053&amp;F2053&amp;H2053,지갑!$K:$K,0))=0, "",INDEX(지갑!$H:$H,MATCH(A2053&amp;B2053&amp;C2053&amp;D2053&amp;E2053&amp;F2053&amp;H2053,지갑!$K:$K,0)))</f>
        <v>#N/A</v>
      </c>
      <c r="K2053" s="6" t="s">
        <v>379</v>
      </c>
      <c r="L2053" s="6" t="s">
        <v>11</v>
      </c>
      <c r="M2053" s="9">
        <v>75028</v>
      </c>
      <c r="N2053" s="6" t="s">
        <v>3145</v>
      </c>
      <c r="P2053" s="6" t="str">
        <f>IF(ISBLANK(N2053)=FALSE,IF(ISERROR(INDEX(지갑!$B$2:$B$1048576,MATCH($N2053&amp;O2053,지갑!$J$2:$J$1048576,0))) = TRUE, "", INDEX(지갑!$B$2:$B$1048576,MATCH($N2053&amp;O2053,지갑!$J$2:$J$1048576,0))),"")</f>
        <v/>
      </c>
      <c r="Q2053" s="6" t="str">
        <f>IF(ISBLANK(N2053)=FALSE,IF(ISERROR(INDEX(지갑!$C$2:$C$1048576,MATCH($N2053&amp;O2053,지갑!$J$2:$J$1048576,0))) = TRUE, "", INDEX(지갑!$C$2:$C$1048576,MATCH($N2053&amp;O2053,지갑!$J$2:$J$1048576,0))),"")</f>
        <v/>
      </c>
      <c r="R2053" s="6" t="str">
        <f>IF(ISBLANK(N2053)=FALSE,IF(ISERROR(INDEX(지갑!$D$2:$D$1048576,MATCH($N2053&amp;O2053,지갑!$J$2:$J$1048576,0))) = TRUE, "", INDEX(지갑!$D$2:$D$1048576,MATCH($N2053&amp;O2053,지갑!$J$2:$J$1048576,0))),"")</f>
        <v/>
      </c>
      <c r="S2053" s="6" t="s">
        <v>3814</v>
      </c>
      <c r="T2053" s="52">
        <v>44329.759027777778</v>
      </c>
      <c r="U2053" s="2" t="str">
        <f t="shared" si="136"/>
        <v>2021-05-13</v>
      </c>
    </row>
    <row r="2054" spans="1:21">
      <c r="A2054" s="5" t="s">
        <v>3</v>
      </c>
      <c r="B2054" s="5" t="s">
        <v>67</v>
      </c>
      <c r="C2054" s="5" t="s">
        <v>24</v>
      </c>
      <c r="D2054" s="2" t="str">
        <f>'(참고) Index'!$E$9</f>
        <v>Main</v>
      </c>
      <c r="E2054" s="5">
        <v>10012</v>
      </c>
      <c r="F2054" s="2" t="str">
        <f t="shared" si="137"/>
        <v>BTC</v>
      </c>
      <c r="G2054" s="2" t="str">
        <f>IF(INDEX(지갑!$H:$H,MATCH(A2054&amp;B2054&amp;C2054&amp;D2054&amp;E2054&amp;F2054&amp;H2054,지갑!$K:$K,0))=0, "",INDEX(지갑!$H:$H,MATCH(A2054&amp;B2054&amp;C2054&amp;D2054&amp;E2054&amp;F2054&amp;H2054,지갑!$K:$K,0)))</f>
        <v>19SK9LWSXLdmwPxvjPgvUrdaPhaPS6LaNu</v>
      </c>
      <c r="K2054" s="6" t="s">
        <v>9</v>
      </c>
      <c r="L2054" s="6" t="s">
        <v>9</v>
      </c>
      <c r="M2054" s="9">
        <v>41.5595</v>
      </c>
      <c r="N2054" s="6" t="s">
        <v>390</v>
      </c>
      <c r="P2054" s="6" t="str">
        <f>IF(ISBLANK(N2054)=FALSE,IF(ISERROR(INDEX(지갑!$B$2:$B$1048576,MATCH($N2054&amp;O2054,지갑!$J$2:$J$1048576,0))) = TRUE, "", INDEX(지갑!$B$2:$B$1048576,MATCH($N2054&amp;O2054,지갑!$J$2:$J$1048576,0))),"")</f>
        <v/>
      </c>
      <c r="Q2054" s="6" t="str">
        <f>IF(ISBLANK(N2054)=FALSE,IF(ISERROR(INDEX(지갑!$C$2:$C$1048576,MATCH($N2054&amp;O2054,지갑!$J$2:$J$1048576,0))) = TRUE, "", INDEX(지갑!$C$2:$C$1048576,MATCH($N2054&amp;O2054,지갑!$J$2:$J$1048576,0))),"")</f>
        <v/>
      </c>
      <c r="R2054" s="6" t="str">
        <f>IF(ISBLANK(N2054)=FALSE,IF(ISERROR(INDEX(지갑!$D$2:$D$1048576,MATCH($N2054&amp;O2054,지갑!$J$2:$J$1048576,0))) = TRUE, "", INDEX(지갑!$D$2:$D$1048576,MATCH($N2054&amp;O2054,지갑!$J$2:$J$1048576,0))),"")</f>
        <v/>
      </c>
      <c r="S2054" s="6" t="s">
        <v>3815</v>
      </c>
      <c r="T2054" s="52">
        <v>44329.428472222222</v>
      </c>
      <c r="U2054" s="2" t="str">
        <f t="shared" si="136"/>
        <v>2021-05-13</v>
      </c>
    </row>
    <row r="2055" spans="1:21">
      <c r="A2055" s="5" t="s">
        <v>3</v>
      </c>
      <c r="B2055" s="5" t="s">
        <v>67</v>
      </c>
      <c r="C2055" s="5" t="s">
        <v>24</v>
      </c>
      <c r="D2055" s="2" t="str">
        <f>'(참고) Index'!$E$9</f>
        <v>Main</v>
      </c>
      <c r="E2055" s="5">
        <v>10012</v>
      </c>
      <c r="F2055" s="2" t="str">
        <f t="shared" si="137"/>
        <v>USDT</v>
      </c>
      <c r="G2055" s="2" t="str">
        <f>IF(INDEX(지갑!$H:$H,MATCH(A2055&amp;B2055&amp;C2055&amp;D2055&amp;E2055&amp;F2055&amp;H2055,지갑!$K:$K,0))=0, "",INDEX(지갑!$H:$H,MATCH(A2055&amp;B2055&amp;C2055&amp;D2055&amp;E2055&amp;F2055&amp;H2055,지갑!$K:$K,0)))</f>
        <v/>
      </c>
      <c r="K2055" s="6" t="s">
        <v>13</v>
      </c>
      <c r="L2055" s="6" t="s">
        <v>11</v>
      </c>
      <c r="M2055" s="9">
        <v>287437.36900000001</v>
      </c>
      <c r="N2055" s="6" t="s">
        <v>199</v>
      </c>
      <c r="P2055" s="6" t="str">
        <f>IF(ISBLANK(N2055)=FALSE,IF(ISERROR(INDEX(지갑!$B$2:$B$1048576,MATCH($N2055&amp;O2055,지갑!$J$2:$J$1048576,0))) = TRUE, "", INDEX(지갑!$B$2:$B$1048576,MATCH($N2055&amp;O2055,지갑!$J$2:$J$1048576,0))),"")</f>
        <v>exchange</v>
      </c>
      <c r="Q2055" s="6" t="str">
        <f>IF(ISBLANK(N2055)=FALSE,IF(ISERROR(INDEX(지갑!$C$2:$C$1048576,MATCH($N2055&amp;O2055,지갑!$J$2:$J$1048576,0))) = TRUE, "", INDEX(지갑!$C$2:$C$1048576,MATCH($N2055&amp;O2055,지갑!$J$2:$J$1048576,0))),"")</f>
        <v>FTX</v>
      </c>
      <c r="R2055" s="6" t="str">
        <f>IF(ISBLANK(N2055)=FALSE,IF(ISERROR(INDEX(지갑!$D$2:$D$1048576,MATCH($N2055&amp;O2055,지갑!$J$2:$J$1048576,0))) = TRUE, "", INDEX(지갑!$D$2:$D$1048576,MATCH($N2055&amp;O2055,지갑!$J$2:$J$1048576,0))),"")</f>
        <v>Peertec</v>
      </c>
      <c r="S2055" s="6" t="s">
        <v>3816</v>
      </c>
      <c r="T2055" s="52">
        <v>44328.552777777775</v>
      </c>
      <c r="U2055" s="2" t="str">
        <f t="shared" si="136"/>
        <v>2021-05-12</v>
      </c>
    </row>
    <row r="2056" spans="1:21">
      <c r="A2056" s="5" t="s">
        <v>3</v>
      </c>
      <c r="B2056" s="5" t="s">
        <v>67</v>
      </c>
      <c r="C2056" s="5" t="s">
        <v>24</v>
      </c>
      <c r="D2056" s="2" t="str">
        <f>'(참고) Index'!$E$9</f>
        <v>Main</v>
      </c>
      <c r="E2056" s="5">
        <v>10012</v>
      </c>
      <c r="F2056" s="2" t="str">
        <f t="shared" si="137"/>
        <v>ETH</v>
      </c>
      <c r="G2056" s="2" t="str">
        <f>IF(INDEX(지갑!$H:$H,MATCH(A2056&amp;B2056&amp;C2056&amp;D2056&amp;E2056&amp;F2056&amp;H2056,지갑!$K:$K,0))=0, "",INDEX(지갑!$H:$H,MATCH(A2056&amp;B2056&amp;C2056&amp;D2056&amp;E2056&amp;F2056&amp;H2056,지갑!$K:$K,0)))</f>
        <v>0x5d6fcf22aa4e4ff8da0abe329392e7c5306d22f3</v>
      </c>
      <c r="K2056" s="6" t="s">
        <v>11</v>
      </c>
      <c r="L2056" s="6" t="s">
        <v>11</v>
      </c>
      <c r="M2056" s="9">
        <v>80.100812000000005</v>
      </c>
      <c r="N2056" s="6" t="s">
        <v>199</v>
      </c>
      <c r="P2056" s="6" t="str">
        <f>IF(ISBLANK(N2056)=FALSE,IF(ISERROR(INDEX(지갑!$B$2:$B$1048576,MATCH($N2056&amp;O2056,지갑!$J$2:$J$1048576,0))) = TRUE, "", INDEX(지갑!$B$2:$B$1048576,MATCH($N2056&amp;O2056,지갑!$J$2:$J$1048576,0))),"")</f>
        <v>exchange</v>
      </c>
      <c r="Q2056" s="6" t="str">
        <f>IF(ISBLANK(N2056)=FALSE,IF(ISERROR(INDEX(지갑!$C$2:$C$1048576,MATCH($N2056&amp;O2056,지갑!$J$2:$J$1048576,0))) = TRUE, "", INDEX(지갑!$C$2:$C$1048576,MATCH($N2056&amp;O2056,지갑!$J$2:$J$1048576,0))),"")</f>
        <v>FTX</v>
      </c>
      <c r="R2056" s="6" t="str">
        <f>IF(ISBLANK(N2056)=FALSE,IF(ISERROR(INDEX(지갑!$D$2:$D$1048576,MATCH($N2056&amp;O2056,지갑!$J$2:$J$1048576,0))) = TRUE, "", INDEX(지갑!$D$2:$D$1048576,MATCH($N2056&amp;O2056,지갑!$J$2:$J$1048576,0))),"")</f>
        <v>Peertec</v>
      </c>
      <c r="S2056" s="6" t="s">
        <v>3817</v>
      </c>
      <c r="T2056" s="52">
        <v>44328.53125</v>
      </c>
      <c r="U2056" s="2" t="str">
        <f t="shared" si="136"/>
        <v>2021-05-12</v>
      </c>
    </row>
    <row r="2057" spans="1:21">
      <c r="A2057" s="5" t="s">
        <v>3</v>
      </c>
      <c r="B2057" s="5" t="s">
        <v>67</v>
      </c>
      <c r="C2057" s="5" t="s">
        <v>24</v>
      </c>
      <c r="D2057" s="2" t="str">
        <f>'(참고) Index'!$E$9</f>
        <v>Main</v>
      </c>
      <c r="E2057" s="5">
        <v>10012</v>
      </c>
      <c r="F2057" s="2" t="str">
        <f t="shared" si="137"/>
        <v>WBTC</v>
      </c>
      <c r="G2057" s="2" t="e">
        <f>IF(INDEX(지갑!$H:$H,MATCH(A2057&amp;B2057&amp;C2057&amp;D2057&amp;E2057&amp;F2057&amp;H2057,지갑!$K:$K,0))=0, "",INDEX(지갑!$H:$H,MATCH(A2057&amp;B2057&amp;C2057&amp;D2057&amp;E2057&amp;F2057&amp;H2057,지갑!$K:$K,0)))</f>
        <v>#N/A</v>
      </c>
      <c r="K2057" s="6" t="s">
        <v>414</v>
      </c>
      <c r="L2057" s="6" t="s">
        <v>11</v>
      </c>
      <c r="M2057" s="9">
        <v>1.4971000000000001</v>
      </c>
      <c r="N2057" s="6" t="s">
        <v>3145</v>
      </c>
      <c r="P2057" s="6" t="str">
        <f>IF(ISBLANK(N2057)=FALSE,IF(ISERROR(INDEX(지갑!$B$2:$B$1048576,MATCH($N2057&amp;O2057,지갑!$J$2:$J$1048576,0))) = TRUE, "", INDEX(지갑!$B$2:$B$1048576,MATCH($N2057&amp;O2057,지갑!$J$2:$J$1048576,0))),"")</f>
        <v/>
      </c>
      <c r="Q2057" s="6" t="str">
        <f>IF(ISBLANK(N2057)=FALSE,IF(ISERROR(INDEX(지갑!$C$2:$C$1048576,MATCH($N2057&amp;O2057,지갑!$J$2:$J$1048576,0))) = TRUE, "", INDEX(지갑!$C$2:$C$1048576,MATCH($N2057&amp;O2057,지갑!$J$2:$J$1048576,0))),"")</f>
        <v/>
      </c>
      <c r="R2057" s="6" t="str">
        <f>IF(ISBLANK(N2057)=FALSE,IF(ISERROR(INDEX(지갑!$D$2:$D$1048576,MATCH($N2057&amp;O2057,지갑!$J$2:$J$1048576,0))) = TRUE, "", INDEX(지갑!$D$2:$D$1048576,MATCH($N2057&amp;O2057,지갑!$J$2:$J$1048576,0))),"")</f>
        <v/>
      </c>
      <c r="S2057" s="6" t="s">
        <v>3818</v>
      </c>
      <c r="T2057" s="52">
        <v>44327.704861111109</v>
      </c>
      <c r="U2057" s="2" t="str">
        <f t="shared" si="136"/>
        <v>2021-05-11</v>
      </c>
    </row>
    <row r="2058" spans="1:21">
      <c r="A2058" s="5" t="s">
        <v>3</v>
      </c>
      <c r="B2058" s="5" t="s">
        <v>67</v>
      </c>
      <c r="C2058" s="5" t="s">
        <v>24</v>
      </c>
      <c r="D2058" s="2" t="str">
        <f>'(참고) Index'!$E$9</f>
        <v>Main</v>
      </c>
      <c r="E2058" s="5">
        <v>10012</v>
      </c>
      <c r="F2058" s="2" t="str">
        <f t="shared" si="137"/>
        <v>ETH</v>
      </c>
      <c r="G2058" s="2" t="str">
        <f>IF(INDEX(지갑!$H:$H,MATCH(A2058&amp;B2058&amp;C2058&amp;D2058&amp;E2058&amp;F2058&amp;H2058,지갑!$K:$K,0))=0, "",INDEX(지갑!$H:$H,MATCH(A2058&amp;B2058&amp;C2058&amp;D2058&amp;E2058&amp;F2058&amp;H2058,지갑!$K:$K,0)))</f>
        <v>0x5d6fcf22aa4e4ff8da0abe329392e7c5306d22f3</v>
      </c>
      <c r="K2058" s="6" t="s">
        <v>11</v>
      </c>
      <c r="L2058" s="6" t="s">
        <v>11</v>
      </c>
      <c r="M2058" s="9">
        <v>299.69299999999998</v>
      </c>
      <c r="N2058" s="6" t="s">
        <v>199</v>
      </c>
      <c r="P2058" s="6" t="str">
        <f>IF(ISBLANK(N2058)=FALSE,IF(ISERROR(INDEX(지갑!$B$2:$B$1048576,MATCH($N2058&amp;O2058,지갑!$J$2:$J$1048576,0))) = TRUE, "", INDEX(지갑!$B$2:$B$1048576,MATCH($N2058&amp;O2058,지갑!$J$2:$J$1048576,0))),"")</f>
        <v>exchange</v>
      </c>
      <c r="Q2058" s="6" t="str">
        <f>IF(ISBLANK(N2058)=FALSE,IF(ISERROR(INDEX(지갑!$C$2:$C$1048576,MATCH($N2058&amp;O2058,지갑!$J$2:$J$1048576,0))) = TRUE, "", INDEX(지갑!$C$2:$C$1048576,MATCH($N2058&amp;O2058,지갑!$J$2:$J$1048576,0))),"")</f>
        <v>FTX</v>
      </c>
      <c r="R2058" s="6" t="str">
        <f>IF(ISBLANK(N2058)=FALSE,IF(ISERROR(INDEX(지갑!$D$2:$D$1048576,MATCH($N2058&amp;O2058,지갑!$J$2:$J$1048576,0))) = TRUE, "", INDEX(지갑!$D$2:$D$1048576,MATCH($N2058&amp;O2058,지갑!$J$2:$J$1048576,0))),"")</f>
        <v>Peertec</v>
      </c>
      <c r="S2058" s="6" t="s">
        <v>3819</v>
      </c>
      <c r="T2058" s="52">
        <v>44327.65</v>
      </c>
      <c r="U2058" s="2" t="str">
        <f t="shared" si="136"/>
        <v>2021-05-11</v>
      </c>
    </row>
    <row r="2059" spans="1:21">
      <c r="A2059" s="5" t="s">
        <v>3</v>
      </c>
      <c r="B2059" s="5" t="s">
        <v>67</v>
      </c>
      <c r="C2059" s="5" t="s">
        <v>24</v>
      </c>
      <c r="D2059" s="2" t="str">
        <f>'(참고) Index'!$E$9</f>
        <v>Main</v>
      </c>
      <c r="E2059" s="5">
        <v>10012</v>
      </c>
      <c r="F2059" s="2" t="str">
        <f t="shared" si="137"/>
        <v>DAI</v>
      </c>
      <c r="G2059" s="2" t="e">
        <f>IF(INDEX(지갑!$H:$H,MATCH(A2059&amp;B2059&amp;C2059&amp;D2059&amp;E2059&amp;F2059&amp;H2059,지갑!$K:$K,0))=0, "",INDEX(지갑!$H:$H,MATCH(A2059&amp;B2059&amp;C2059&amp;D2059&amp;E2059&amp;F2059&amp;H2059,지갑!$K:$K,0)))</f>
        <v>#N/A</v>
      </c>
      <c r="K2059" s="6" t="s">
        <v>379</v>
      </c>
      <c r="L2059" s="6" t="s">
        <v>11</v>
      </c>
      <c r="M2059" s="9">
        <v>1124410.24</v>
      </c>
      <c r="N2059" s="6" t="s">
        <v>199</v>
      </c>
      <c r="P2059" s="6" t="str">
        <f>IF(ISBLANK(N2059)=FALSE,IF(ISERROR(INDEX(지갑!$B$2:$B$1048576,MATCH($N2059&amp;O2059,지갑!$J$2:$J$1048576,0))) = TRUE, "", INDEX(지갑!$B$2:$B$1048576,MATCH($N2059&amp;O2059,지갑!$J$2:$J$1048576,0))),"")</f>
        <v>exchange</v>
      </c>
      <c r="Q2059" s="6" t="str">
        <f>IF(ISBLANK(N2059)=FALSE,IF(ISERROR(INDEX(지갑!$C$2:$C$1048576,MATCH($N2059&amp;O2059,지갑!$J$2:$J$1048576,0))) = TRUE, "", INDEX(지갑!$C$2:$C$1048576,MATCH($N2059&amp;O2059,지갑!$J$2:$J$1048576,0))),"")</f>
        <v>FTX</v>
      </c>
      <c r="R2059" s="6" t="str">
        <f>IF(ISBLANK(N2059)=FALSE,IF(ISERROR(INDEX(지갑!$D$2:$D$1048576,MATCH($N2059&amp;O2059,지갑!$J$2:$J$1048576,0))) = TRUE, "", INDEX(지갑!$D$2:$D$1048576,MATCH($N2059&amp;O2059,지갑!$J$2:$J$1048576,0))),"")</f>
        <v>Peertec</v>
      </c>
      <c r="S2059" s="6" t="s">
        <v>3820</v>
      </c>
      <c r="T2059" s="52">
        <v>44327.65</v>
      </c>
      <c r="U2059" s="2" t="str">
        <f t="shared" si="136"/>
        <v>2021-05-11</v>
      </c>
    </row>
    <row r="2060" spans="1:21">
      <c r="A2060" s="5" t="s">
        <v>3</v>
      </c>
      <c r="B2060" s="5" t="s">
        <v>67</v>
      </c>
      <c r="C2060" s="5" t="s">
        <v>24</v>
      </c>
      <c r="D2060" s="2" t="str">
        <f>'(참고) Index'!$E$9</f>
        <v>Main</v>
      </c>
      <c r="E2060" s="5">
        <v>10012</v>
      </c>
      <c r="F2060" s="2" t="str">
        <f t="shared" si="137"/>
        <v>WBTC</v>
      </c>
      <c r="G2060" s="2" t="e">
        <f>IF(INDEX(지갑!$H:$H,MATCH(A2060&amp;B2060&amp;C2060&amp;D2060&amp;E2060&amp;F2060&amp;H2060,지갑!$K:$K,0))=0, "",INDEX(지갑!$H:$H,MATCH(A2060&amp;B2060&amp;C2060&amp;D2060&amp;E2060&amp;F2060&amp;H2060,지갑!$K:$K,0)))</f>
        <v>#N/A</v>
      </c>
      <c r="K2060" s="6" t="s">
        <v>414</v>
      </c>
      <c r="L2060" s="6" t="s">
        <v>11</v>
      </c>
      <c r="M2060" s="9">
        <v>0.93698000000000004</v>
      </c>
      <c r="N2060" s="6" t="s">
        <v>3145</v>
      </c>
      <c r="P2060" s="6" t="str">
        <f>IF(ISBLANK(N2060)=FALSE,IF(ISERROR(INDEX(지갑!$B$2:$B$1048576,MATCH($N2060&amp;O2060,지갑!$J$2:$J$1048576,0))) = TRUE, "", INDEX(지갑!$B$2:$B$1048576,MATCH($N2060&amp;O2060,지갑!$J$2:$J$1048576,0))),"")</f>
        <v/>
      </c>
      <c r="Q2060" s="6" t="str">
        <f>IF(ISBLANK(N2060)=FALSE,IF(ISERROR(INDEX(지갑!$C$2:$C$1048576,MATCH($N2060&amp;O2060,지갑!$J$2:$J$1048576,0))) = TRUE, "", INDEX(지갑!$C$2:$C$1048576,MATCH($N2060&amp;O2060,지갑!$J$2:$J$1048576,0))),"")</f>
        <v/>
      </c>
      <c r="R2060" s="6" t="str">
        <f>IF(ISBLANK(N2060)=FALSE,IF(ISERROR(INDEX(지갑!$D$2:$D$1048576,MATCH($N2060&amp;O2060,지갑!$J$2:$J$1048576,0))) = TRUE, "", INDEX(지갑!$D$2:$D$1048576,MATCH($N2060&amp;O2060,지갑!$J$2:$J$1048576,0))),"")</f>
        <v/>
      </c>
      <c r="S2060" s="6" t="s">
        <v>3821</v>
      </c>
      <c r="T2060" s="52">
        <v>44327.648611111108</v>
      </c>
      <c r="U2060" s="2" t="str">
        <f t="shared" si="136"/>
        <v>2021-05-11</v>
      </c>
    </row>
    <row r="2061" spans="1:21">
      <c r="A2061" s="5" t="s">
        <v>3</v>
      </c>
      <c r="B2061" s="5" t="s">
        <v>67</v>
      </c>
      <c r="C2061" s="5" t="s">
        <v>24</v>
      </c>
      <c r="D2061" s="2" t="str">
        <f>'(참고) Index'!$E$9</f>
        <v>Main</v>
      </c>
      <c r="E2061" s="5">
        <v>10012</v>
      </c>
      <c r="F2061" s="2" t="str">
        <f t="shared" si="137"/>
        <v>BTC</v>
      </c>
      <c r="G2061" s="2" t="str">
        <f>IF(INDEX(지갑!$H:$H,MATCH(A2061&amp;B2061&amp;C2061&amp;D2061&amp;E2061&amp;F2061&amp;H2061,지갑!$K:$K,0))=0, "",INDEX(지갑!$H:$H,MATCH(A2061&amp;B2061&amp;C2061&amp;D2061&amp;E2061&amp;F2061&amp;H2061,지갑!$K:$K,0)))</f>
        <v>19SK9LWSXLdmwPxvjPgvUrdaPhaPS6LaNu</v>
      </c>
      <c r="K2061" s="6" t="s">
        <v>9</v>
      </c>
      <c r="L2061" s="6" t="s">
        <v>9</v>
      </c>
      <c r="M2061" s="9">
        <v>0.90049999999999997</v>
      </c>
      <c r="N2061" s="6" t="s">
        <v>3149</v>
      </c>
      <c r="P2061" s="6" t="str">
        <f>IF(ISBLANK(N2061)=FALSE,IF(ISERROR(INDEX(지갑!$B$2:$B$1048576,MATCH($N2061&amp;O2061,지갑!$J$2:$J$1048576,0))) = TRUE, "", INDEX(지갑!$B$2:$B$1048576,MATCH($N2061&amp;O2061,지갑!$J$2:$J$1048576,0))),"")</f>
        <v>exchange</v>
      </c>
      <c r="Q2061" s="6" t="str">
        <f>IF(ISBLANK(N2061)=FALSE,IF(ISERROR(INDEX(지갑!$C$2:$C$1048576,MATCH($N2061&amp;O2061,지갑!$J$2:$J$1048576,0))) = TRUE, "", INDEX(지갑!$C$2:$C$1048576,MATCH($N2061&amp;O2061,지갑!$J$2:$J$1048576,0))),"")</f>
        <v>Coinone</v>
      </c>
      <c r="R2061" s="6" t="str">
        <f>IF(ISBLANK(N2061)=FALSE,IF(ISERROR(INDEX(지갑!$D$2:$D$1048576,MATCH($N2061&amp;O2061,지갑!$J$2:$J$1048576,0))) = TRUE, "", INDEX(지갑!$D$2:$D$1048576,MATCH($N2061&amp;O2061,지갑!$J$2:$J$1048576,0))),"")</f>
        <v>BBRICK</v>
      </c>
      <c r="S2061" s="6" t="s">
        <v>3822</v>
      </c>
      <c r="T2061" s="52">
        <v>44327.552777777775</v>
      </c>
      <c r="U2061" s="2" t="str">
        <f t="shared" si="136"/>
        <v>2021-05-11</v>
      </c>
    </row>
    <row r="2062" spans="1:21">
      <c r="A2062" s="5" t="s">
        <v>3</v>
      </c>
      <c r="B2062" s="5" t="s">
        <v>67</v>
      </c>
      <c r="C2062" s="5" t="s">
        <v>24</v>
      </c>
      <c r="D2062" s="2" t="str">
        <f>'(참고) Index'!$E$9</f>
        <v>Main</v>
      </c>
      <c r="E2062" s="5">
        <v>10012</v>
      </c>
      <c r="F2062" s="2" t="str">
        <f t="shared" si="137"/>
        <v>USDT</v>
      </c>
      <c r="G2062" s="2" t="str">
        <f>IF(INDEX(지갑!$H:$H,MATCH(A2062&amp;B2062&amp;C2062&amp;D2062&amp;E2062&amp;F2062&amp;H2062,지갑!$K:$K,0))=0, "",INDEX(지갑!$H:$H,MATCH(A2062&amp;B2062&amp;C2062&amp;D2062&amp;E2062&amp;F2062&amp;H2062,지갑!$K:$K,0)))</f>
        <v/>
      </c>
      <c r="K2062" s="6" t="s">
        <v>13</v>
      </c>
      <c r="L2062" s="6" t="s">
        <v>11</v>
      </c>
      <c r="M2062" s="9">
        <v>29322</v>
      </c>
      <c r="N2062" s="6" t="s">
        <v>3960</v>
      </c>
      <c r="P2062" s="6" t="str">
        <f>IF(ISBLANK(N2062)=FALSE,IF(ISERROR(INDEX(지갑!$B$2:$B$1048576,MATCH($N2062&amp;O2062,지갑!$J$2:$J$1048576,0))) = TRUE, "", INDEX(지갑!$B$2:$B$1048576,MATCH($N2062&amp;O2062,지갑!$J$2:$J$1048576,0))),"")</f>
        <v/>
      </c>
      <c r="Q2062" s="6" t="str">
        <f>IF(ISBLANK(N2062)=FALSE,IF(ISERROR(INDEX(지갑!$C$2:$C$1048576,MATCH($N2062&amp;O2062,지갑!$J$2:$J$1048576,0))) = TRUE, "", INDEX(지갑!$C$2:$C$1048576,MATCH($N2062&amp;O2062,지갑!$J$2:$J$1048576,0))),"")</f>
        <v/>
      </c>
      <c r="R2062" s="6" t="str">
        <f>IF(ISBLANK(N2062)=FALSE,IF(ISERROR(INDEX(지갑!$D$2:$D$1048576,MATCH($N2062&amp;O2062,지갑!$J$2:$J$1048576,0))) = TRUE, "", INDEX(지갑!$D$2:$D$1048576,MATCH($N2062&amp;O2062,지갑!$J$2:$J$1048576,0))),"")</f>
        <v/>
      </c>
      <c r="S2062" s="6" t="s">
        <v>3823</v>
      </c>
      <c r="T2062" s="52">
        <v>44326.7</v>
      </c>
      <c r="U2062" s="2" t="str">
        <f t="shared" si="136"/>
        <v>2021-05-10</v>
      </c>
    </row>
    <row r="2063" spans="1:21">
      <c r="A2063" s="5" t="s">
        <v>3</v>
      </c>
      <c r="B2063" s="5" t="s">
        <v>67</v>
      </c>
      <c r="C2063" s="5" t="s">
        <v>24</v>
      </c>
      <c r="D2063" s="2" t="str">
        <f>'(참고) Index'!$E$9</f>
        <v>Main</v>
      </c>
      <c r="E2063" s="5">
        <v>10012</v>
      </c>
      <c r="F2063" s="2" t="str">
        <f t="shared" si="137"/>
        <v>DAI</v>
      </c>
      <c r="G2063" s="2" t="e">
        <f>IF(INDEX(지갑!$H:$H,MATCH(A2063&amp;B2063&amp;C2063&amp;D2063&amp;E2063&amp;F2063&amp;H2063,지갑!$K:$K,0))=0, "",INDEX(지갑!$H:$H,MATCH(A2063&amp;B2063&amp;C2063&amp;D2063&amp;E2063&amp;F2063&amp;H2063,지갑!$K:$K,0)))</f>
        <v>#N/A</v>
      </c>
      <c r="K2063" s="6" t="s">
        <v>379</v>
      </c>
      <c r="L2063" s="6" t="s">
        <v>11</v>
      </c>
      <c r="M2063" s="9">
        <v>88012</v>
      </c>
      <c r="N2063" s="6" t="s">
        <v>3145</v>
      </c>
      <c r="P2063" s="6" t="str">
        <f>IF(ISBLANK(N2063)=FALSE,IF(ISERROR(INDEX(지갑!$B$2:$B$1048576,MATCH($N2063&amp;O2063,지갑!$J$2:$J$1048576,0))) = TRUE, "", INDEX(지갑!$B$2:$B$1048576,MATCH($N2063&amp;O2063,지갑!$J$2:$J$1048576,0))),"")</f>
        <v/>
      </c>
      <c r="Q2063" s="6" t="str">
        <f>IF(ISBLANK(N2063)=FALSE,IF(ISERROR(INDEX(지갑!$C$2:$C$1048576,MATCH($N2063&amp;O2063,지갑!$J$2:$J$1048576,0))) = TRUE, "", INDEX(지갑!$C$2:$C$1048576,MATCH($N2063&amp;O2063,지갑!$J$2:$J$1048576,0))),"")</f>
        <v/>
      </c>
      <c r="R2063" s="6" t="str">
        <f>IF(ISBLANK(N2063)=FALSE,IF(ISERROR(INDEX(지갑!$D$2:$D$1048576,MATCH($N2063&amp;O2063,지갑!$J$2:$J$1048576,0))) = TRUE, "", INDEX(지갑!$D$2:$D$1048576,MATCH($N2063&amp;O2063,지갑!$J$2:$J$1048576,0))),"")</f>
        <v/>
      </c>
      <c r="S2063" s="6" t="s">
        <v>3824</v>
      </c>
      <c r="T2063" s="52">
        <v>44326.7</v>
      </c>
      <c r="U2063" s="2" t="str">
        <f t="shared" ref="U2063:U2126" si="138">TEXT(T2063, "yyyy-mm-dd")</f>
        <v>2021-05-10</v>
      </c>
    </row>
    <row r="2064" spans="1:21">
      <c r="A2064" s="5" t="s">
        <v>3</v>
      </c>
      <c r="B2064" s="5" t="s">
        <v>67</v>
      </c>
      <c r="C2064" s="5" t="s">
        <v>24</v>
      </c>
      <c r="D2064" s="2" t="str">
        <f>'(참고) Index'!$E$9</f>
        <v>Main</v>
      </c>
      <c r="E2064" s="5">
        <v>10012</v>
      </c>
      <c r="F2064" s="2" t="str">
        <f t="shared" si="137"/>
        <v>USDT</v>
      </c>
      <c r="G2064" s="2" t="str">
        <f>IF(INDEX(지갑!$H:$H,MATCH(A2064&amp;B2064&amp;C2064&amp;D2064&amp;E2064&amp;F2064&amp;H2064,지갑!$K:$K,0))=0, "",INDEX(지갑!$H:$H,MATCH(A2064&amp;B2064&amp;C2064&amp;D2064&amp;E2064&amp;F2064&amp;H2064,지갑!$K:$K,0)))</f>
        <v/>
      </c>
      <c r="K2064" s="6" t="s">
        <v>13</v>
      </c>
      <c r="L2064" s="6" t="s">
        <v>11</v>
      </c>
      <c r="M2064" s="9">
        <v>29950</v>
      </c>
      <c r="N2064" s="6" t="s">
        <v>3145</v>
      </c>
      <c r="P2064" s="6" t="str">
        <f>IF(ISBLANK(N2064)=FALSE,IF(ISERROR(INDEX(지갑!$B$2:$B$1048576,MATCH($N2064&amp;O2064,지갑!$J$2:$J$1048576,0))) = TRUE, "", INDEX(지갑!$B$2:$B$1048576,MATCH($N2064&amp;O2064,지갑!$J$2:$J$1048576,0))),"")</f>
        <v/>
      </c>
      <c r="Q2064" s="6" t="str">
        <f>IF(ISBLANK(N2064)=FALSE,IF(ISERROR(INDEX(지갑!$C$2:$C$1048576,MATCH($N2064&amp;O2064,지갑!$J$2:$J$1048576,0))) = TRUE, "", INDEX(지갑!$C$2:$C$1048576,MATCH($N2064&amp;O2064,지갑!$J$2:$J$1048576,0))),"")</f>
        <v/>
      </c>
      <c r="R2064" s="6" t="str">
        <f>IF(ISBLANK(N2064)=FALSE,IF(ISERROR(INDEX(지갑!$D$2:$D$1048576,MATCH($N2064&amp;O2064,지갑!$J$2:$J$1048576,0))) = TRUE, "", INDEX(지갑!$D$2:$D$1048576,MATCH($N2064&amp;O2064,지갑!$J$2:$J$1048576,0))),"")</f>
        <v/>
      </c>
      <c r="S2064" s="6" t="s">
        <v>3825</v>
      </c>
      <c r="T2064" s="52">
        <v>44326.473611111112</v>
      </c>
      <c r="U2064" s="2" t="str">
        <f t="shared" si="138"/>
        <v>2021-05-10</v>
      </c>
    </row>
    <row r="2065" spans="1:21">
      <c r="A2065" s="5" t="s">
        <v>3</v>
      </c>
      <c r="B2065" s="5" t="s">
        <v>67</v>
      </c>
      <c r="C2065" s="5" t="s">
        <v>24</v>
      </c>
      <c r="D2065" s="2" t="str">
        <f>'(참고) Index'!$E$9</f>
        <v>Main</v>
      </c>
      <c r="E2065" s="5">
        <v>10012</v>
      </c>
      <c r="F2065" s="2" t="str">
        <f t="shared" si="137"/>
        <v>DAI</v>
      </c>
      <c r="G2065" s="2" t="e">
        <f>IF(INDEX(지갑!$H:$H,MATCH(A2065&amp;B2065&amp;C2065&amp;D2065&amp;E2065&amp;F2065&amp;H2065,지갑!$K:$K,0))=0, "",INDEX(지갑!$H:$H,MATCH(A2065&amp;B2065&amp;C2065&amp;D2065&amp;E2065&amp;F2065&amp;H2065,지갑!$K:$K,0)))</f>
        <v>#N/A</v>
      </c>
      <c r="K2065" s="6" t="s">
        <v>379</v>
      </c>
      <c r="L2065" s="6" t="s">
        <v>11</v>
      </c>
      <c r="M2065" s="9">
        <v>83381</v>
      </c>
      <c r="N2065" s="6" t="s">
        <v>3145</v>
      </c>
      <c r="P2065" s="6" t="str">
        <f>IF(ISBLANK(N2065)=FALSE,IF(ISERROR(INDEX(지갑!$B$2:$B$1048576,MATCH($N2065&amp;O2065,지갑!$J$2:$J$1048576,0))) = TRUE, "", INDEX(지갑!$B$2:$B$1048576,MATCH($N2065&amp;O2065,지갑!$J$2:$J$1048576,0))),"")</f>
        <v/>
      </c>
      <c r="Q2065" s="6" t="str">
        <f>IF(ISBLANK(N2065)=FALSE,IF(ISERROR(INDEX(지갑!$C$2:$C$1048576,MATCH($N2065&amp;O2065,지갑!$J$2:$J$1048576,0))) = TRUE, "", INDEX(지갑!$C$2:$C$1048576,MATCH($N2065&amp;O2065,지갑!$J$2:$J$1048576,0))),"")</f>
        <v/>
      </c>
      <c r="R2065" s="6" t="str">
        <f>IF(ISBLANK(N2065)=FALSE,IF(ISERROR(INDEX(지갑!$D$2:$D$1048576,MATCH($N2065&amp;O2065,지갑!$J$2:$J$1048576,0))) = TRUE, "", INDEX(지갑!$D$2:$D$1048576,MATCH($N2065&amp;O2065,지갑!$J$2:$J$1048576,0))),"")</f>
        <v/>
      </c>
      <c r="S2065" s="6" t="s">
        <v>3826</v>
      </c>
      <c r="T2065" s="52">
        <v>44323.629861111112</v>
      </c>
      <c r="U2065" s="2" t="str">
        <f t="shared" si="138"/>
        <v>2021-05-07</v>
      </c>
    </row>
    <row r="2066" spans="1:21">
      <c r="A2066" s="5" t="s">
        <v>3</v>
      </c>
      <c r="B2066" s="5" t="s">
        <v>67</v>
      </c>
      <c r="C2066" s="5" t="s">
        <v>24</v>
      </c>
      <c r="D2066" s="2" t="str">
        <f>'(참고) Index'!$E$9</f>
        <v>Main</v>
      </c>
      <c r="E2066" s="5">
        <v>10012</v>
      </c>
      <c r="F2066" s="2" t="str">
        <f t="shared" si="137"/>
        <v>DAI</v>
      </c>
      <c r="G2066" s="2" t="e">
        <f>IF(INDEX(지갑!$H:$H,MATCH(A2066&amp;B2066&amp;C2066&amp;D2066&amp;E2066&amp;F2066&amp;H2066,지갑!$K:$K,0))=0, "",INDEX(지갑!$H:$H,MATCH(A2066&amp;B2066&amp;C2066&amp;D2066&amp;E2066&amp;F2066&amp;H2066,지갑!$K:$K,0)))</f>
        <v>#N/A</v>
      </c>
      <c r="K2066" s="6" t="s">
        <v>379</v>
      </c>
      <c r="L2066" s="6" t="s">
        <v>11</v>
      </c>
      <c r="M2066" s="9">
        <v>56887</v>
      </c>
      <c r="N2066" s="6" t="s">
        <v>3145</v>
      </c>
      <c r="P2066" s="6" t="str">
        <f>IF(ISBLANK(N2066)=FALSE,IF(ISERROR(INDEX(지갑!$B$2:$B$1048576,MATCH($N2066&amp;O2066,지갑!$J$2:$J$1048576,0))) = TRUE, "", INDEX(지갑!$B$2:$B$1048576,MATCH($N2066&amp;O2066,지갑!$J$2:$J$1048576,0))),"")</f>
        <v/>
      </c>
      <c r="Q2066" s="6" t="str">
        <f>IF(ISBLANK(N2066)=FALSE,IF(ISERROR(INDEX(지갑!$C$2:$C$1048576,MATCH($N2066&amp;O2066,지갑!$J$2:$J$1048576,0))) = TRUE, "", INDEX(지갑!$C$2:$C$1048576,MATCH($N2066&amp;O2066,지갑!$J$2:$J$1048576,0))),"")</f>
        <v/>
      </c>
      <c r="R2066" s="6" t="str">
        <f>IF(ISBLANK(N2066)=FALSE,IF(ISERROR(INDEX(지갑!$D$2:$D$1048576,MATCH($N2066&amp;O2066,지갑!$J$2:$J$1048576,0))) = TRUE, "", INDEX(지갑!$D$2:$D$1048576,MATCH($N2066&amp;O2066,지갑!$J$2:$J$1048576,0))),"")</f>
        <v/>
      </c>
      <c r="S2066" s="6" t="s">
        <v>3827</v>
      </c>
      <c r="T2066" s="52">
        <v>44322.752083333333</v>
      </c>
      <c r="U2066" s="2" t="str">
        <f t="shared" si="138"/>
        <v>2021-05-06</v>
      </c>
    </row>
    <row r="2067" spans="1:21">
      <c r="A2067" s="5" t="s">
        <v>3</v>
      </c>
      <c r="B2067" s="5" t="s">
        <v>67</v>
      </c>
      <c r="C2067" s="5" t="s">
        <v>24</v>
      </c>
      <c r="D2067" s="2" t="str">
        <f>'(참고) Index'!$E$9</f>
        <v>Main</v>
      </c>
      <c r="E2067" s="5">
        <v>10012</v>
      </c>
      <c r="F2067" s="2" t="str">
        <f t="shared" si="137"/>
        <v>DAI</v>
      </c>
      <c r="G2067" s="2" t="e">
        <f>IF(INDEX(지갑!$H:$H,MATCH(A2067&amp;B2067&amp;C2067&amp;D2067&amp;E2067&amp;F2067&amp;H2067,지갑!$K:$K,0))=0, "",INDEX(지갑!$H:$H,MATCH(A2067&amp;B2067&amp;C2067&amp;D2067&amp;E2067&amp;F2067&amp;H2067,지갑!$K:$K,0)))</f>
        <v>#N/A</v>
      </c>
      <c r="K2067" s="6" t="s">
        <v>379</v>
      </c>
      <c r="L2067" s="6" t="s">
        <v>11</v>
      </c>
      <c r="M2067" s="9">
        <v>5498</v>
      </c>
      <c r="N2067" s="6" t="s">
        <v>3145</v>
      </c>
      <c r="P2067" s="6" t="str">
        <f>IF(ISBLANK(N2067)=FALSE,IF(ISERROR(INDEX(지갑!$B$2:$B$1048576,MATCH($N2067&amp;O2067,지갑!$J$2:$J$1048576,0))) = TRUE, "", INDEX(지갑!$B$2:$B$1048576,MATCH($N2067&amp;O2067,지갑!$J$2:$J$1048576,0))),"")</f>
        <v/>
      </c>
      <c r="Q2067" s="6" t="str">
        <f>IF(ISBLANK(N2067)=FALSE,IF(ISERROR(INDEX(지갑!$C$2:$C$1048576,MATCH($N2067&amp;O2067,지갑!$J$2:$J$1048576,0))) = TRUE, "", INDEX(지갑!$C$2:$C$1048576,MATCH($N2067&amp;O2067,지갑!$J$2:$J$1048576,0))),"")</f>
        <v/>
      </c>
      <c r="R2067" s="6" t="str">
        <f>IF(ISBLANK(N2067)=FALSE,IF(ISERROR(INDEX(지갑!$D$2:$D$1048576,MATCH($N2067&amp;O2067,지갑!$J$2:$J$1048576,0))) = TRUE, "", INDEX(지갑!$D$2:$D$1048576,MATCH($N2067&amp;O2067,지갑!$J$2:$J$1048576,0))),"")</f>
        <v/>
      </c>
      <c r="S2067" s="6" t="s">
        <v>3828</v>
      </c>
      <c r="T2067" s="52">
        <v>44322.645138888889</v>
      </c>
      <c r="U2067" s="2" t="str">
        <f t="shared" si="138"/>
        <v>2021-05-06</v>
      </c>
    </row>
    <row r="2068" spans="1:21">
      <c r="A2068" s="5" t="s">
        <v>3</v>
      </c>
      <c r="B2068" s="5" t="s">
        <v>67</v>
      </c>
      <c r="C2068" s="5" t="s">
        <v>24</v>
      </c>
      <c r="D2068" s="2" t="str">
        <f>'(참고) Index'!$E$9</f>
        <v>Main</v>
      </c>
      <c r="E2068" s="5">
        <v>10012</v>
      </c>
      <c r="F2068" s="2" t="str">
        <f t="shared" si="137"/>
        <v>WBTC</v>
      </c>
      <c r="G2068" s="2" t="e">
        <f>IF(INDEX(지갑!$H:$H,MATCH(A2068&amp;B2068&amp;C2068&amp;D2068&amp;E2068&amp;F2068&amp;H2068,지갑!$K:$K,0))=0, "",INDEX(지갑!$H:$H,MATCH(A2068&amp;B2068&amp;C2068&amp;D2068&amp;E2068&amp;F2068&amp;H2068,지갑!$K:$K,0)))</f>
        <v>#N/A</v>
      </c>
      <c r="K2068" s="6" t="s">
        <v>414</v>
      </c>
      <c r="L2068" s="6" t="s">
        <v>11</v>
      </c>
      <c r="M2068" s="9">
        <v>0.29918</v>
      </c>
      <c r="N2068" s="6" t="s">
        <v>3145</v>
      </c>
      <c r="P2068" s="6" t="str">
        <f>IF(ISBLANK(N2068)=FALSE,IF(ISERROR(INDEX(지갑!$B$2:$B$1048576,MATCH($N2068&amp;O2068,지갑!$J$2:$J$1048576,0))) = TRUE, "", INDEX(지갑!$B$2:$B$1048576,MATCH($N2068&amp;O2068,지갑!$J$2:$J$1048576,0))),"")</f>
        <v/>
      </c>
      <c r="Q2068" s="6" t="str">
        <f>IF(ISBLANK(N2068)=FALSE,IF(ISERROR(INDEX(지갑!$C$2:$C$1048576,MATCH($N2068&amp;O2068,지갑!$J$2:$J$1048576,0))) = TRUE, "", INDEX(지갑!$C$2:$C$1048576,MATCH($N2068&amp;O2068,지갑!$J$2:$J$1048576,0))),"")</f>
        <v/>
      </c>
      <c r="R2068" s="6" t="str">
        <f>IF(ISBLANK(N2068)=FALSE,IF(ISERROR(INDEX(지갑!$D$2:$D$1048576,MATCH($N2068&amp;O2068,지갑!$J$2:$J$1048576,0))) = TRUE, "", INDEX(지갑!$D$2:$D$1048576,MATCH($N2068&amp;O2068,지갑!$J$2:$J$1048576,0))),"")</f>
        <v/>
      </c>
      <c r="S2068" s="6" t="s">
        <v>3829</v>
      </c>
      <c r="T2068" s="52">
        <v>44319.461111111108</v>
      </c>
      <c r="U2068" s="2" t="str">
        <f t="shared" si="138"/>
        <v>2021-05-03</v>
      </c>
    </row>
    <row r="2069" spans="1:21">
      <c r="A2069" s="5" t="s">
        <v>3</v>
      </c>
      <c r="B2069" s="5" t="s">
        <v>67</v>
      </c>
      <c r="C2069" s="5" t="s">
        <v>24</v>
      </c>
      <c r="D2069" s="2" t="str">
        <f>'(참고) Index'!$E$9</f>
        <v>Main</v>
      </c>
      <c r="E2069" s="5">
        <v>10012</v>
      </c>
      <c r="F2069" s="2" t="str">
        <f t="shared" si="137"/>
        <v>BTC</v>
      </c>
      <c r="G2069" s="2" t="str">
        <f>IF(INDEX(지갑!$H:$H,MATCH(A2069&amp;B2069&amp;C2069&amp;D2069&amp;E2069&amp;F2069&amp;H2069,지갑!$K:$K,0))=0, "",INDEX(지갑!$H:$H,MATCH(A2069&amp;B2069&amp;C2069&amp;D2069&amp;E2069&amp;F2069&amp;H2069,지갑!$K:$K,0)))</f>
        <v>19SK9LWSXLdmwPxvjPgvUrdaPhaPS6LaNu</v>
      </c>
      <c r="K2069" s="6" t="s">
        <v>9</v>
      </c>
      <c r="L2069" s="6" t="s">
        <v>9</v>
      </c>
      <c r="M2069" s="9">
        <v>1.4925999999999999</v>
      </c>
      <c r="N2069" s="6" t="s">
        <v>3149</v>
      </c>
      <c r="P2069" s="6" t="str">
        <f>IF(ISBLANK(N2069)=FALSE,IF(ISERROR(INDEX(지갑!$B$2:$B$1048576,MATCH($N2069&amp;O2069,지갑!$J$2:$J$1048576,0))) = TRUE, "", INDEX(지갑!$B$2:$B$1048576,MATCH($N2069&amp;O2069,지갑!$J$2:$J$1048576,0))),"")</f>
        <v>exchange</v>
      </c>
      <c r="Q2069" s="6" t="str">
        <f>IF(ISBLANK(N2069)=FALSE,IF(ISERROR(INDEX(지갑!$C$2:$C$1048576,MATCH($N2069&amp;O2069,지갑!$J$2:$J$1048576,0))) = TRUE, "", INDEX(지갑!$C$2:$C$1048576,MATCH($N2069&amp;O2069,지갑!$J$2:$J$1048576,0))),"")</f>
        <v>Coinone</v>
      </c>
      <c r="R2069" s="6" t="str">
        <f>IF(ISBLANK(N2069)=FALSE,IF(ISERROR(INDEX(지갑!$D$2:$D$1048576,MATCH($N2069&amp;O2069,지갑!$J$2:$J$1048576,0))) = TRUE, "", INDEX(지갑!$D$2:$D$1048576,MATCH($N2069&amp;O2069,지갑!$J$2:$J$1048576,0))),"")</f>
        <v>BBRICK</v>
      </c>
      <c r="S2069" s="6" t="s">
        <v>3830</v>
      </c>
      <c r="T2069" s="52">
        <v>44313.545138888891</v>
      </c>
      <c r="U2069" s="2" t="str">
        <f t="shared" si="138"/>
        <v>2021-04-27</v>
      </c>
    </row>
    <row r="2070" spans="1:21">
      <c r="A2070" s="5" t="s">
        <v>3</v>
      </c>
      <c r="B2070" s="5" t="s">
        <v>67</v>
      </c>
      <c r="C2070" s="5" t="s">
        <v>24</v>
      </c>
      <c r="D2070" s="2" t="str">
        <f>'(참고) Index'!$E$9</f>
        <v>Main</v>
      </c>
      <c r="E2070" s="5">
        <v>10012</v>
      </c>
      <c r="F2070" s="2" t="str">
        <f t="shared" si="137"/>
        <v>DAI</v>
      </c>
      <c r="G2070" s="2" t="e">
        <f>IF(INDEX(지갑!$H:$H,MATCH(A2070&amp;B2070&amp;C2070&amp;D2070&amp;E2070&amp;F2070&amp;H2070,지갑!$K:$K,0))=0, "",INDEX(지갑!$H:$H,MATCH(A2070&amp;B2070&amp;C2070&amp;D2070&amp;E2070&amp;F2070&amp;H2070,지갑!$K:$K,0)))</f>
        <v>#N/A</v>
      </c>
      <c r="K2070" s="6" t="s">
        <v>379</v>
      </c>
      <c r="L2070" s="6" t="s">
        <v>11</v>
      </c>
      <c r="M2070" s="9">
        <v>29619</v>
      </c>
      <c r="N2070" s="6" t="s">
        <v>3145</v>
      </c>
      <c r="P2070" s="6" t="str">
        <f>IF(ISBLANK(N2070)=FALSE,IF(ISERROR(INDEX(지갑!$B$2:$B$1048576,MATCH($N2070&amp;O2070,지갑!$J$2:$J$1048576,0))) = TRUE, "", INDEX(지갑!$B$2:$B$1048576,MATCH($N2070&amp;O2070,지갑!$J$2:$J$1048576,0))),"")</f>
        <v/>
      </c>
      <c r="Q2070" s="6" t="str">
        <f>IF(ISBLANK(N2070)=FALSE,IF(ISERROR(INDEX(지갑!$C$2:$C$1048576,MATCH($N2070&amp;O2070,지갑!$J$2:$J$1048576,0))) = TRUE, "", INDEX(지갑!$C$2:$C$1048576,MATCH($N2070&amp;O2070,지갑!$J$2:$J$1048576,0))),"")</f>
        <v/>
      </c>
      <c r="R2070" s="6" t="str">
        <f>IF(ISBLANK(N2070)=FALSE,IF(ISERROR(INDEX(지갑!$D$2:$D$1048576,MATCH($N2070&amp;O2070,지갑!$J$2:$J$1048576,0))) = TRUE, "", INDEX(지갑!$D$2:$D$1048576,MATCH($N2070&amp;O2070,지갑!$J$2:$J$1048576,0))),"")</f>
        <v/>
      </c>
      <c r="S2070" s="6" t="s">
        <v>3831</v>
      </c>
      <c r="T2070" s="52">
        <v>44309.615277777775</v>
      </c>
      <c r="U2070" s="2" t="str">
        <f t="shared" si="138"/>
        <v>2021-04-23</v>
      </c>
    </row>
    <row r="2071" spans="1:21">
      <c r="A2071" s="5" t="s">
        <v>3</v>
      </c>
      <c r="B2071" s="5" t="s">
        <v>67</v>
      </c>
      <c r="C2071" s="5" t="s">
        <v>24</v>
      </c>
      <c r="D2071" s="2" t="str">
        <f>'(참고) Index'!$E$9</f>
        <v>Main</v>
      </c>
      <c r="E2071" s="5">
        <v>10012</v>
      </c>
      <c r="F2071" s="2" t="str">
        <f t="shared" si="137"/>
        <v>DAI</v>
      </c>
      <c r="G2071" s="2" t="e">
        <f>IF(INDEX(지갑!$H:$H,MATCH(A2071&amp;B2071&amp;C2071&amp;D2071&amp;E2071&amp;F2071&amp;H2071,지갑!$K:$K,0))=0, "",INDEX(지갑!$H:$H,MATCH(A2071&amp;B2071&amp;C2071&amp;D2071&amp;E2071&amp;F2071&amp;H2071,지갑!$K:$K,0)))</f>
        <v>#N/A</v>
      </c>
      <c r="K2071" s="6" t="s">
        <v>379</v>
      </c>
      <c r="L2071" s="6" t="s">
        <v>11</v>
      </c>
      <c r="M2071" s="9">
        <v>65123</v>
      </c>
      <c r="N2071" s="6" t="s">
        <v>3145</v>
      </c>
      <c r="P2071" s="6" t="str">
        <f>IF(ISBLANK(N2071)=FALSE,IF(ISERROR(INDEX(지갑!$B$2:$B$1048576,MATCH($N2071&amp;O2071,지갑!$J$2:$J$1048576,0))) = TRUE, "", INDEX(지갑!$B$2:$B$1048576,MATCH($N2071&amp;O2071,지갑!$J$2:$J$1048576,0))),"")</f>
        <v/>
      </c>
      <c r="Q2071" s="6" t="str">
        <f>IF(ISBLANK(N2071)=FALSE,IF(ISERROR(INDEX(지갑!$C$2:$C$1048576,MATCH($N2071&amp;O2071,지갑!$J$2:$J$1048576,0))) = TRUE, "", INDEX(지갑!$C$2:$C$1048576,MATCH($N2071&amp;O2071,지갑!$J$2:$J$1048576,0))),"")</f>
        <v/>
      </c>
      <c r="R2071" s="6" t="str">
        <f>IF(ISBLANK(N2071)=FALSE,IF(ISERROR(INDEX(지갑!$D$2:$D$1048576,MATCH($N2071&amp;O2071,지갑!$J$2:$J$1048576,0))) = TRUE, "", INDEX(지갑!$D$2:$D$1048576,MATCH($N2071&amp;O2071,지갑!$J$2:$J$1048576,0))),"")</f>
        <v/>
      </c>
      <c r="S2071" s="6" t="s">
        <v>3832</v>
      </c>
      <c r="T2071" s="52">
        <v>44306.6875</v>
      </c>
      <c r="U2071" s="2" t="str">
        <f t="shared" si="138"/>
        <v>2021-04-20</v>
      </c>
    </row>
    <row r="2072" spans="1:21">
      <c r="A2072" s="5" t="s">
        <v>3</v>
      </c>
      <c r="B2072" s="5" t="s">
        <v>67</v>
      </c>
      <c r="C2072" s="5" t="s">
        <v>24</v>
      </c>
      <c r="D2072" s="2" t="str">
        <f>'(참고) Index'!$E$9</f>
        <v>Main</v>
      </c>
      <c r="E2072" s="5">
        <v>10012</v>
      </c>
      <c r="F2072" s="2" t="str">
        <f t="shared" si="137"/>
        <v>USDT</v>
      </c>
      <c r="G2072" s="2" t="str">
        <f>IF(INDEX(지갑!$H:$H,MATCH(A2072&amp;B2072&amp;C2072&amp;D2072&amp;E2072&amp;F2072&amp;H2072,지갑!$K:$K,0))=0, "",INDEX(지갑!$H:$H,MATCH(A2072&amp;B2072&amp;C2072&amp;D2072&amp;E2072&amp;F2072&amp;H2072,지갑!$K:$K,0)))</f>
        <v/>
      </c>
      <c r="K2072" s="6" t="s">
        <v>13</v>
      </c>
      <c r="L2072" s="6" t="s">
        <v>76</v>
      </c>
      <c r="M2072" s="9">
        <v>666224.33700000006</v>
      </c>
      <c r="N2072" s="6" t="s">
        <v>3156</v>
      </c>
      <c r="P2072" s="6" t="str">
        <f>IF(ISBLANK(N2072)=FALSE,IF(ISERROR(INDEX(지갑!$B$2:$B$1048576,MATCH($N2072&amp;O2072,지갑!$J$2:$J$1048576,0))) = TRUE, "", INDEX(지갑!$B$2:$B$1048576,MATCH($N2072&amp;O2072,지갑!$J$2:$J$1048576,0))),"")</f>
        <v/>
      </c>
      <c r="Q2072" s="6" t="str">
        <f>IF(ISBLANK(N2072)=FALSE,IF(ISERROR(INDEX(지갑!$C$2:$C$1048576,MATCH($N2072&amp;O2072,지갑!$J$2:$J$1048576,0))) = TRUE, "", INDEX(지갑!$C$2:$C$1048576,MATCH($N2072&amp;O2072,지갑!$J$2:$J$1048576,0))),"")</f>
        <v/>
      </c>
      <c r="R2072" s="6" t="str">
        <f>IF(ISBLANK(N2072)=FALSE,IF(ISERROR(INDEX(지갑!$D$2:$D$1048576,MATCH($N2072&amp;O2072,지갑!$J$2:$J$1048576,0))) = TRUE, "", INDEX(지갑!$D$2:$D$1048576,MATCH($N2072&amp;O2072,지갑!$J$2:$J$1048576,0))),"")</f>
        <v/>
      </c>
      <c r="S2072" s="6" t="s">
        <v>2085</v>
      </c>
      <c r="T2072" s="52">
        <v>44305.881249999999</v>
      </c>
      <c r="U2072" s="2" t="str">
        <f t="shared" si="138"/>
        <v>2021-04-19</v>
      </c>
    </row>
    <row r="2073" spans="1:21">
      <c r="A2073" s="5" t="s">
        <v>3</v>
      </c>
      <c r="B2073" s="5" t="s">
        <v>67</v>
      </c>
      <c r="C2073" s="5" t="s">
        <v>24</v>
      </c>
      <c r="D2073" s="2" t="str">
        <f>'(참고) Index'!$E$9</f>
        <v>Main</v>
      </c>
      <c r="E2073" s="5">
        <v>10012</v>
      </c>
      <c r="F2073" s="2" t="str">
        <f t="shared" si="137"/>
        <v>USDT</v>
      </c>
      <c r="G2073" s="2" t="str">
        <f>IF(INDEX(지갑!$H:$H,MATCH(A2073&amp;B2073&amp;C2073&amp;D2073&amp;E2073&amp;F2073&amp;H2073,지갑!$K:$K,0))=0, "",INDEX(지갑!$H:$H,MATCH(A2073&amp;B2073&amp;C2073&amp;D2073&amp;E2073&amp;F2073&amp;H2073,지갑!$K:$K,0)))</f>
        <v/>
      </c>
      <c r="K2073" s="6" t="s">
        <v>13</v>
      </c>
      <c r="L2073" s="6" t="s">
        <v>76</v>
      </c>
      <c r="M2073" s="9">
        <v>1499999</v>
      </c>
      <c r="N2073" s="6" t="s">
        <v>3156</v>
      </c>
      <c r="P2073" s="6" t="str">
        <f>IF(ISBLANK(N2073)=FALSE,IF(ISERROR(INDEX(지갑!$B$2:$B$1048576,MATCH($N2073&amp;O2073,지갑!$J$2:$J$1048576,0))) = TRUE, "", INDEX(지갑!$B$2:$B$1048576,MATCH($N2073&amp;O2073,지갑!$J$2:$J$1048576,0))),"")</f>
        <v/>
      </c>
      <c r="Q2073" s="6" t="str">
        <f>IF(ISBLANK(N2073)=FALSE,IF(ISERROR(INDEX(지갑!$C$2:$C$1048576,MATCH($N2073&amp;O2073,지갑!$J$2:$J$1048576,0))) = TRUE, "", INDEX(지갑!$C$2:$C$1048576,MATCH($N2073&amp;O2073,지갑!$J$2:$J$1048576,0))),"")</f>
        <v/>
      </c>
      <c r="R2073" s="6" t="str">
        <f>IF(ISBLANK(N2073)=FALSE,IF(ISERROR(INDEX(지갑!$D$2:$D$1048576,MATCH($N2073&amp;O2073,지갑!$J$2:$J$1048576,0))) = TRUE, "", INDEX(지갑!$D$2:$D$1048576,MATCH($N2073&amp;O2073,지갑!$J$2:$J$1048576,0))),"")</f>
        <v/>
      </c>
      <c r="S2073" s="6" t="s">
        <v>2087</v>
      </c>
      <c r="T2073" s="52">
        <v>44305.821527777778</v>
      </c>
      <c r="U2073" s="2" t="str">
        <f t="shared" si="138"/>
        <v>2021-04-19</v>
      </c>
    </row>
    <row r="2074" spans="1:21">
      <c r="A2074" s="5" t="s">
        <v>3</v>
      </c>
      <c r="B2074" s="5" t="s">
        <v>67</v>
      </c>
      <c r="C2074" s="5" t="s">
        <v>24</v>
      </c>
      <c r="D2074" s="2" t="str">
        <f>'(참고) Index'!$E$9</f>
        <v>Main</v>
      </c>
      <c r="E2074" s="5">
        <v>10012</v>
      </c>
      <c r="F2074" s="2" t="str">
        <f t="shared" si="137"/>
        <v>WBTC</v>
      </c>
      <c r="G2074" s="2" t="e">
        <f>IF(INDEX(지갑!$H:$H,MATCH(A2074&amp;B2074&amp;C2074&amp;D2074&amp;E2074&amp;F2074&amp;H2074,지갑!$K:$K,0))=0, "",INDEX(지갑!$H:$H,MATCH(A2074&amp;B2074&amp;C2074&amp;D2074&amp;E2074&amp;F2074&amp;H2074,지갑!$K:$K,0)))</f>
        <v>#N/A</v>
      </c>
      <c r="K2074" s="6" t="s">
        <v>414</v>
      </c>
      <c r="L2074" s="6" t="s">
        <v>11</v>
      </c>
      <c r="M2074" s="9">
        <v>0.29930000000000001</v>
      </c>
      <c r="N2074" s="6" t="s">
        <v>3145</v>
      </c>
      <c r="P2074" s="6" t="str">
        <f>IF(ISBLANK(N2074)=FALSE,IF(ISERROR(INDEX(지갑!$B$2:$B$1048576,MATCH($N2074&amp;O2074,지갑!$J$2:$J$1048576,0))) = TRUE, "", INDEX(지갑!$B$2:$B$1048576,MATCH($N2074&amp;O2074,지갑!$J$2:$J$1048576,0))),"")</f>
        <v/>
      </c>
      <c r="Q2074" s="6" t="str">
        <f>IF(ISBLANK(N2074)=FALSE,IF(ISERROR(INDEX(지갑!$C$2:$C$1048576,MATCH($N2074&amp;O2074,지갑!$J$2:$J$1048576,0))) = TRUE, "", INDEX(지갑!$C$2:$C$1048576,MATCH($N2074&amp;O2074,지갑!$J$2:$J$1048576,0))),"")</f>
        <v/>
      </c>
      <c r="R2074" s="6" t="str">
        <f>IF(ISBLANK(N2074)=FALSE,IF(ISERROR(INDEX(지갑!$D$2:$D$1048576,MATCH($N2074&amp;O2074,지갑!$J$2:$J$1048576,0))) = TRUE, "", INDEX(지갑!$D$2:$D$1048576,MATCH($N2074&amp;O2074,지갑!$J$2:$J$1048576,0))),"")</f>
        <v/>
      </c>
      <c r="S2074" s="6" t="s">
        <v>3833</v>
      </c>
      <c r="T2074" s="52">
        <v>44305.566666666666</v>
      </c>
      <c r="U2074" s="2" t="str">
        <f t="shared" si="138"/>
        <v>2021-04-19</v>
      </c>
    </row>
    <row r="2075" spans="1:21">
      <c r="A2075" s="5" t="s">
        <v>3</v>
      </c>
      <c r="B2075" s="5" t="s">
        <v>67</v>
      </c>
      <c r="C2075" s="5" t="s">
        <v>24</v>
      </c>
      <c r="D2075" s="2" t="str">
        <f>'(참고) Index'!$E$9</f>
        <v>Main</v>
      </c>
      <c r="E2075" s="5">
        <v>10012</v>
      </c>
      <c r="F2075" s="2" t="str">
        <f t="shared" ref="F2075:F2136" si="139">K2075</f>
        <v>DAI</v>
      </c>
      <c r="G2075" s="2" t="e">
        <f>IF(INDEX(지갑!$H:$H,MATCH(A2075&amp;B2075&amp;C2075&amp;D2075&amp;E2075&amp;F2075&amp;H2075,지갑!$K:$K,0))=0, "",INDEX(지갑!$H:$H,MATCH(A2075&amp;B2075&amp;C2075&amp;D2075&amp;E2075&amp;F2075&amp;H2075,지갑!$K:$K,0)))</f>
        <v>#N/A</v>
      </c>
      <c r="K2075" s="6" t="s">
        <v>379</v>
      </c>
      <c r="L2075" s="6" t="s">
        <v>11</v>
      </c>
      <c r="M2075" s="9">
        <v>37565</v>
      </c>
      <c r="N2075" s="6" t="s">
        <v>3145</v>
      </c>
      <c r="P2075" s="6" t="str">
        <f>IF(ISBLANK(N2075)=FALSE,IF(ISERROR(INDEX(지갑!$B$2:$B$1048576,MATCH($N2075&amp;O2075,지갑!$J$2:$J$1048576,0))) = TRUE, "", INDEX(지갑!$B$2:$B$1048576,MATCH($N2075&amp;O2075,지갑!$J$2:$J$1048576,0))),"")</f>
        <v/>
      </c>
      <c r="Q2075" s="6" t="str">
        <f>IF(ISBLANK(N2075)=FALSE,IF(ISERROR(INDEX(지갑!$C$2:$C$1048576,MATCH($N2075&amp;O2075,지갑!$J$2:$J$1048576,0))) = TRUE, "", INDEX(지갑!$C$2:$C$1048576,MATCH($N2075&amp;O2075,지갑!$J$2:$J$1048576,0))),"")</f>
        <v/>
      </c>
      <c r="R2075" s="6" t="str">
        <f>IF(ISBLANK(N2075)=FALSE,IF(ISERROR(INDEX(지갑!$D$2:$D$1048576,MATCH($N2075&amp;O2075,지갑!$J$2:$J$1048576,0))) = TRUE, "", INDEX(지갑!$D$2:$D$1048576,MATCH($N2075&amp;O2075,지갑!$J$2:$J$1048576,0))),"")</f>
        <v/>
      </c>
      <c r="S2075" s="6" t="s">
        <v>3834</v>
      </c>
      <c r="T2075" s="52">
        <v>44301.748611111114</v>
      </c>
      <c r="U2075" s="2" t="str">
        <f t="shared" si="138"/>
        <v>2021-04-15</v>
      </c>
    </row>
    <row r="2076" spans="1:21">
      <c r="A2076" s="5" t="s">
        <v>3</v>
      </c>
      <c r="B2076" s="5" t="s">
        <v>67</v>
      </c>
      <c r="C2076" s="5" t="s">
        <v>24</v>
      </c>
      <c r="D2076" s="2" t="str">
        <f>'(참고) Index'!$E$9</f>
        <v>Main</v>
      </c>
      <c r="E2076" s="5">
        <v>10012</v>
      </c>
      <c r="F2076" s="2" t="str">
        <f t="shared" si="139"/>
        <v>DAI</v>
      </c>
      <c r="G2076" s="2" t="e">
        <f>IF(INDEX(지갑!$H:$H,MATCH(A2076&amp;B2076&amp;C2076&amp;D2076&amp;E2076&amp;F2076&amp;H2076,지갑!$K:$K,0))=0, "",INDEX(지갑!$H:$H,MATCH(A2076&amp;B2076&amp;C2076&amp;D2076&amp;E2076&amp;F2076&amp;H2076,지갑!$K:$K,0)))</f>
        <v>#N/A</v>
      </c>
      <c r="K2076" s="6" t="s">
        <v>379</v>
      </c>
      <c r="L2076" s="6" t="s">
        <v>11</v>
      </c>
      <c r="M2076" s="9">
        <v>38401</v>
      </c>
      <c r="N2076" s="6" t="s">
        <v>3145</v>
      </c>
      <c r="P2076" s="6" t="str">
        <f>IF(ISBLANK(N2076)=FALSE,IF(ISERROR(INDEX(지갑!$B$2:$B$1048576,MATCH($N2076&amp;O2076,지갑!$J$2:$J$1048576,0))) = TRUE, "", INDEX(지갑!$B$2:$B$1048576,MATCH($N2076&amp;O2076,지갑!$J$2:$J$1048576,0))),"")</f>
        <v/>
      </c>
      <c r="Q2076" s="6" t="str">
        <f>IF(ISBLANK(N2076)=FALSE,IF(ISERROR(INDEX(지갑!$C$2:$C$1048576,MATCH($N2076&amp;O2076,지갑!$J$2:$J$1048576,0))) = TRUE, "", INDEX(지갑!$C$2:$C$1048576,MATCH($N2076&amp;O2076,지갑!$J$2:$J$1048576,0))),"")</f>
        <v/>
      </c>
      <c r="R2076" s="6" t="str">
        <f>IF(ISBLANK(N2076)=FALSE,IF(ISERROR(INDEX(지갑!$D$2:$D$1048576,MATCH($N2076&amp;O2076,지갑!$J$2:$J$1048576,0))) = TRUE, "", INDEX(지갑!$D$2:$D$1048576,MATCH($N2076&amp;O2076,지갑!$J$2:$J$1048576,0))),"")</f>
        <v/>
      </c>
      <c r="S2076" s="6" t="s">
        <v>3835</v>
      </c>
      <c r="T2076" s="52">
        <v>44300.918749999997</v>
      </c>
      <c r="U2076" s="2" t="str">
        <f t="shared" si="138"/>
        <v>2021-04-14</v>
      </c>
    </row>
    <row r="2077" spans="1:21">
      <c r="A2077" s="5" t="s">
        <v>3</v>
      </c>
      <c r="B2077" s="5" t="s">
        <v>67</v>
      </c>
      <c r="C2077" s="5" t="s">
        <v>24</v>
      </c>
      <c r="D2077" s="2" t="str">
        <f>'(참고) Index'!$E$9</f>
        <v>Main</v>
      </c>
      <c r="E2077" s="5">
        <v>10012</v>
      </c>
      <c r="F2077" s="2" t="str">
        <f t="shared" si="139"/>
        <v>DAI</v>
      </c>
      <c r="G2077" s="2" t="e">
        <f>IF(INDEX(지갑!$H:$H,MATCH(A2077&amp;B2077&amp;C2077&amp;D2077&amp;E2077&amp;F2077&amp;H2077,지갑!$K:$K,0))=0, "",INDEX(지갑!$H:$H,MATCH(A2077&amp;B2077&amp;C2077&amp;D2077&amp;E2077&amp;F2077&amp;H2077,지갑!$K:$K,0)))</f>
        <v>#N/A</v>
      </c>
      <c r="K2077" s="6" t="s">
        <v>379</v>
      </c>
      <c r="L2077" s="6" t="s">
        <v>11</v>
      </c>
      <c r="M2077" s="9">
        <v>31550</v>
      </c>
      <c r="N2077" s="6" t="s">
        <v>3145</v>
      </c>
      <c r="P2077" s="6" t="str">
        <f>IF(ISBLANK(N2077)=FALSE,IF(ISERROR(INDEX(지갑!$B$2:$B$1048576,MATCH($N2077&amp;O2077,지갑!$J$2:$J$1048576,0))) = TRUE, "", INDEX(지갑!$B$2:$B$1048576,MATCH($N2077&amp;O2077,지갑!$J$2:$J$1048576,0))),"")</f>
        <v/>
      </c>
      <c r="Q2077" s="6" t="str">
        <f>IF(ISBLANK(N2077)=FALSE,IF(ISERROR(INDEX(지갑!$C$2:$C$1048576,MATCH($N2077&amp;O2077,지갑!$J$2:$J$1048576,0))) = TRUE, "", INDEX(지갑!$C$2:$C$1048576,MATCH($N2077&amp;O2077,지갑!$J$2:$J$1048576,0))),"")</f>
        <v/>
      </c>
      <c r="R2077" s="6" t="str">
        <f>IF(ISBLANK(N2077)=FALSE,IF(ISERROR(INDEX(지갑!$D$2:$D$1048576,MATCH($N2077&amp;O2077,지갑!$J$2:$J$1048576,0))) = TRUE, "", INDEX(지갑!$D$2:$D$1048576,MATCH($N2077&amp;O2077,지갑!$J$2:$J$1048576,0))),"")</f>
        <v/>
      </c>
      <c r="S2077" s="6" t="s">
        <v>3836</v>
      </c>
      <c r="T2077" s="52">
        <v>44300.435416666667</v>
      </c>
      <c r="U2077" s="2" t="str">
        <f t="shared" si="138"/>
        <v>2021-04-14</v>
      </c>
    </row>
    <row r="2078" spans="1:21">
      <c r="A2078" s="5" t="s">
        <v>3</v>
      </c>
      <c r="B2078" s="5" t="s">
        <v>67</v>
      </c>
      <c r="C2078" s="5" t="s">
        <v>24</v>
      </c>
      <c r="D2078" s="2" t="str">
        <f>'(참고) Index'!$E$9</f>
        <v>Main</v>
      </c>
      <c r="E2078" s="5">
        <v>10012</v>
      </c>
      <c r="F2078" s="2" t="str">
        <f t="shared" si="139"/>
        <v>DAI</v>
      </c>
      <c r="G2078" s="2" t="e">
        <f>IF(INDEX(지갑!$H:$H,MATCH(A2078&amp;B2078&amp;C2078&amp;D2078&amp;E2078&amp;F2078&amp;H2078,지갑!$K:$K,0))=0, "",INDEX(지갑!$H:$H,MATCH(A2078&amp;B2078&amp;C2078&amp;D2078&amp;E2078&amp;F2078&amp;H2078,지갑!$K:$K,0)))</f>
        <v>#N/A</v>
      </c>
      <c r="K2078" s="6" t="s">
        <v>379</v>
      </c>
      <c r="L2078" s="6" t="s">
        <v>11</v>
      </c>
      <c r="M2078" s="9">
        <v>30085</v>
      </c>
      <c r="N2078" s="6" t="s">
        <v>3145</v>
      </c>
      <c r="P2078" s="6" t="str">
        <f>IF(ISBLANK(N2078)=FALSE,IF(ISERROR(INDEX(지갑!$B$2:$B$1048576,MATCH($N2078&amp;O2078,지갑!$J$2:$J$1048576,0))) = TRUE, "", INDEX(지갑!$B$2:$B$1048576,MATCH($N2078&amp;O2078,지갑!$J$2:$J$1048576,0))),"")</f>
        <v/>
      </c>
      <c r="Q2078" s="6" t="str">
        <f>IF(ISBLANK(N2078)=FALSE,IF(ISERROR(INDEX(지갑!$C$2:$C$1048576,MATCH($N2078&amp;O2078,지갑!$J$2:$J$1048576,0))) = TRUE, "", INDEX(지갑!$C$2:$C$1048576,MATCH($N2078&amp;O2078,지갑!$J$2:$J$1048576,0))),"")</f>
        <v/>
      </c>
      <c r="R2078" s="6" t="str">
        <f>IF(ISBLANK(N2078)=FALSE,IF(ISERROR(INDEX(지갑!$D$2:$D$1048576,MATCH($N2078&amp;O2078,지갑!$J$2:$J$1048576,0))) = TRUE, "", INDEX(지갑!$D$2:$D$1048576,MATCH($N2078&amp;O2078,지갑!$J$2:$J$1048576,0))),"")</f>
        <v/>
      </c>
      <c r="S2078" s="6" t="s">
        <v>3837</v>
      </c>
      <c r="T2078" s="52">
        <v>44299.459027777775</v>
      </c>
      <c r="U2078" s="2" t="str">
        <f t="shared" si="138"/>
        <v>2021-04-13</v>
      </c>
    </row>
    <row r="2079" spans="1:21">
      <c r="A2079" s="5" t="s">
        <v>3</v>
      </c>
      <c r="B2079" s="5" t="s">
        <v>67</v>
      </c>
      <c r="C2079" s="5" t="s">
        <v>24</v>
      </c>
      <c r="D2079" s="2" t="str">
        <f>'(참고) Index'!$E$9</f>
        <v>Main</v>
      </c>
      <c r="E2079" s="5">
        <v>10012</v>
      </c>
      <c r="F2079" s="2" t="str">
        <f t="shared" si="139"/>
        <v>DAI</v>
      </c>
      <c r="G2079" s="2" t="e">
        <f>IF(INDEX(지갑!$H:$H,MATCH(A2079&amp;B2079&amp;C2079&amp;D2079&amp;E2079&amp;F2079&amp;H2079,지갑!$K:$K,0))=0, "",INDEX(지갑!$H:$H,MATCH(A2079&amp;B2079&amp;C2079&amp;D2079&amp;E2079&amp;F2079&amp;H2079,지갑!$K:$K,0)))</f>
        <v>#N/A</v>
      </c>
      <c r="K2079" s="6" t="s">
        <v>379</v>
      </c>
      <c r="L2079" s="6" t="s">
        <v>11</v>
      </c>
      <c r="M2079" s="9">
        <v>29093</v>
      </c>
      <c r="N2079" s="6" t="s">
        <v>3145</v>
      </c>
      <c r="P2079" s="6" t="str">
        <f>IF(ISBLANK(N2079)=FALSE,IF(ISERROR(INDEX(지갑!$B$2:$B$1048576,MATCH($N2079&amp;O2079,지갑!$J$2:$J$1048576,0))) = TRUE, "", INDEX(지갑!$B$2:$B$1048576,MATCH($N2079&amp;O2079,지갑!$J$2:$J$1048576,0))),"")</f>
        <v/>
      </c>
      <c r="Q2079" s="6" t="str">
        <f>IF(ISBLANK(N2079)=FALSE,IF(ISERROR(INDEX(지갑!$C$2:$C$1048576,MATCH($N2079&amp;O2079,지갑!$J$2:$J$1048576,0))) = TRUE, "", INDEX(지갑!$C$2:$C$1048576,MATCH($N2079&amp;O2079,지갑!$J$2:$J$1048576,0))),"")</f>
        <v/>
      </c>
      <c r="R2079" s="6" t="str">
        <f>IF(ISBLANK(N2079)=FALSE,IF(ISERROR(INDEX(지갑!$D$2:$D$1048576,MATCH($N2079&amp;O2079,지갑!$J$2:$J$1048576,0))) = TRUE, "", INDEX(지갑!$D$2:$D$1048576,MATCH($N2079&amp;O2079,지갑!$J$2:$J$1048576,0))),"")</f>
        <v/>
      </c>
      <c r="S2079" s="6" t="s">
        <v>3838</v>
      </c>
      <c r="T2079" s="52">
        <v>44296.496527777781</v>
      </c>
      <c r="U2079" s="2" t="str">
        <f t="shared" si="138"/>
        <v>2021-04-10</v>
      </c>
    </row>
    <row r="2080" spans="1:21">
      <c r="A2080" s="5" t="s">
        <v>3</v>
      </c>
      <c r="B2080" s="5" t="s">
        <v>67</v>
      </c>
      <c r="C2080" s="5" t="s">
        <v>24</v>
      </c>
      <c r="D2080" s="2" t="str">
        <f>'(참고) Index'!$E$9</f>
        <v>Main</v>
      </c>
      <c r="E2080" s="5">
        <v>10012</v>
      </c>
      <c r="F2080" s="2" t="str">
        <f t="shared" si="139"/>
        <v>DAI</v>
      </c>
      <c r="G2080" s="2" t="e">
        <f>IF(INDEX(지갑!$H:$H,MATCH(A2080&amp;B2080&amp;C2080&amp;D2080&amp;E2080&amp;F2080&amp;H2080,지갑!$K:$K,0))=0, "",INDEX(지갑!$H:$H,MATCH(A2080&amp;B2080&amp;C2080&amp;D2080&amp;E2080&amp;F2080&amp;H2080,지갑!$K:$K,0)))</f>
        <v>#N/A</v>
      </c>
      <c r="K2080" s="6" t="s">
        <v>379</v>
      </c>
      <c r="L2080" s="6" t="s">
        <v>11</v>
      </c>
      <c r="M2080" s="9">
        <v>28931</v>
      </c>
      <c r="N2080" s="6" t="s">
        <v>3145</v>
      </c>
      <c r="P2080" s="6" t="str">
        <f>IF(ISBLANK(N2080)=FALSE,IF(ISERROR(INDEX(지갑!$B$2:$B$1048576,MATCH($N2080&amp;O2080,지갑!$J$2:$J$1048576,0))) = TRUE, "", INDEX(지갑!$B$2:$B$1048576,MATCH($N2080&amp;O2080,지갑!$J$2:$J$1048576,0))),"")</f>
        <v/>
      </c>
      <c r="Q2080" s="6" t="str">
        <f>IF(ISBLANK(N2080)=FALSE,IF(ISERROR(INDEX(지갑!$C$2:$C$1048576,MATCH($N2080&amp;O2080,지갑!$J$2:$J$1048576,0))) = TRUE, "", INDEX(지갑!$C$2:$C$1048576,MATCH($N2080&amp;O2080,지갑!$J$2:$J$1048576,0))),"")</f>
        <v/>
      </c>
      <c r="R2080" s="6" t="str">
        <f>IF(ISBLANK(N2080)=FALSE,IF(ISERROR(INDEX(지갑!$D$2:$D$1048576,MATCH($N2080&amp;O2080,지갑!$J$2:$J$1048576,0))) = TRUE, "", INDEX(지갑!$D$2:$D$1048576,MATCH($N2080&amp;O2080,지갑!$J$2:$J$1048576,0))),"")</f>
        <v/>
      </c>
      <c r="S2080" s="6" t="s">
        <v>3839</v>
      </c>
      <c r="T2080" s="52">
        <v>44295.465277777781</v>
      </c>
      <c r="U2080" s="2" t="str">
        <f t="shared" si="138"/>
        <v>2021-04-09</v>
      </c>
    </row>
    <row r="2081" spans="1:21">
      <c r="A2081" s="5" t="s">
        <v>3</v>
      </c>
      <c r="B2081" s="5" t="s">
        <v>67</v>
      </c>
      <c r="C2081" s="5" t="s">
        <v>24</v>
      </c>
      <c r="D2081" s="2" t="str">
        <f>'(참고) Index'!$E$9</f>
        <v>Main</v>
      </c>
      <c r="E2081" s="5">
        <v>10012</v>
      </c>
      <c r="F2081" s="2" t="str">
        <f t="shared" si="139"/>
        <v>DAI</v>
      </c>
      <c r="G2081" s="2" t="e">
        <f>IF(INDEX(지갑!$H:$H,MATCH(A2081&amp;B2081&amp;C2081&amp;D2081&amp;E2081&amp;F2081&amp;H2081,지갑!$K:$K,0))=0, "",INDEX(지갑!$H:$H,MATCH(A2081&amp;B2081&amp;C2081&amp;D2081&amp;E2081&amp;F2081&amp;H2081,지갑!$K:$K,0)))</f>
        <v>#N/A</v>
      </c>
      <c r="K2081" s="6" t="s">
        <v>379</v>
      </c>
      <c r="L2081" s="6" t="s">
        <v>11</v>
      </c>
      <c r="M2081" s="9">
        <v>28151</v>
      </c>
      <c r="N2081" s="6" t="s">
        <v>3145</v>
      </c>
      <c r="P2081" s="6" t="str">
        <f>IF(ISBLANK(N2081)=FALSE,IF(ISERROR(INDEX(지갑!$B$2:$B$1048576,MATCH($N2081&amp;O2081,지갑!$J$2:$J$1048576,0))) = TRUE, "", INDEX(지갑!$B$2:$B$1048576,MATCH($N2081&amp;O2081,지갑!$J$2:$J$1048576,0))),"")</f>
        <v/>
      </c>
      <c r="Q2081" s="6" t="str">
        <f>IF(ISBLANK(N2081)=FALSE,IF(ISERROR(INDEX(지갑!$C$2:$C$1048576,MATCH($N2081&amp;O2081,지갑!$J$2:$J$1048576,0))) = TRUE, "", INDEX(지갑!$C$2:$C$1048576,MATCH($N2081&amp;O2081,지갑!$J$2:$J$1048576,0))),"")</f>
        <v/>
      </c>
      <c r="R2081" s="6" t="str">
        <f>IF(ISBLANK(N2081)=FALSE,IF(ISERROR(INDEX(지갑!$D$2:$D$1048576,MATCH($N2081&amp;O2081,지갑!$J$2:$J$1048576,0))) = TRUE, "", INDEX(지갑!$D$2:$D$1048576,MATCH($N2081&amp;O2081,지갑!$J$2:$J$1048576,0))),"")</f>
        <v/>
      </c>
      <c r="S2081" s="6" t="s">
        <v>3840</v>
      </c>
      <c r="T2081" s="52">
        <v>44294.459027777775</v>
      </c>
      <c r="U2081" s="2" t="str">
        <f t="shared" si="138"/>
        <v>2021-04-08</v>
      </c>
    </row>
    <row r="2082" spans="1:21">
      <c r="A2082" s="5" t="s">
        <v>3</v>
      </c>
      <c r="B2082" s="5" t="s">
        <v>67</v>
      </c>
      <c r="C2082" s="5" t="s">
        <v>24</v>
      </c>
      <c r="D2082" s="2" t="str">
        <f>'(참고) Index'!$E$9</f>
        <v>Main</v>
      </c>
      <c r="E2082" s="5">
        <v>10012</v>
      </c>
      <c r="F2082" s="2" t="str">
        <f t="shared" si="139"/>
        <v>BTC</v>
      </c>
      <c r="G2082" s="2" t="str">
        <f>IF(INDEX(지갑!$H:$H,MATCH(A2082&amp;B2082&amp;C2082&amp;D2082&amp;E2082&amp;F2082&amp;H2082,지갑!$K:$K,0))=0, "",INDEX(지갑!$H:$H,MATCH(A2082&amp;B2082&amp;C2082&amp;D2082&amp;E2082&amp;F2082&amp;H2082,지갑!$K:$K,0)))</f>
        <v>19SK9LWSXLdmwPxvjPgvUrdaPhaPS6LaNu</v>
      </c>
      <c r="K2082" s="6" t="s">
        <v>9</v>
      </c>
      <c r="L2082" s="6" t="s">
        <v>9</v>
      </c>
      <c r="M2082" s="9">
        <v>54.026524500000001</v>
      </c>
      <c r="N2082" s="6" t="s">
        <v>1891</v>
      </c>
      <c r="P2082" s="6" t="str">
        <f>IF(ISBLANK(N2082)=FALSE,IF(ISERROR(INDEX(지갑!$B$2:$B$1048576,MATCH($N2082&amp;O2082,지갑!$J$2:$J$1048576,0))) = TRUE, "", INDEX(지갑!$B$2:$B$1048576,MATCH($N2082&amp;O2082,지갑!$J$2:$J$1048576,0))),"")</f>
        <v>exchange</v>
      </c>
      <c r="Q2082" s="6" t="str">
        <f>IF(ISBLANK(N2082)=FALSE,IF(ISERROR(INDEX(지갑!$C$2:$C$1048576,MATCH($N2082&amp;O2082,지갑!$J$2:$J$1048576,0))) = TRUE, "", INDEX(지갑!$C$2:$C$1048576,MATCH($N2082&amp;O2082,지갑!$J$2:$J$1048576,0))),"")</f>
        <v>Bithumb</v>
      </c>
      <c r="R2082" s="6" t="str">
        <f>IF(ISBLANK(N2082)=FALSE,IF(ISERROR(INDEX(지갑!$D$2:$D$1048576,MATCH($N2082&amp;O2082,지갑!$J$2:$J$1048576,0))) = TRUE, "", INDEX(지갑!$D$2:$D$1048576,MATCH($N2082&amp;O2082,지갑!$J$2:$J$1048576,0))),"")</f>
        <v>BBRICK</v>
      </c>
      <c r="S2082" s="6" t="s">
        <v>3841</v>
      </c>
      <c r="T2082" s="52">
        <v>44293.727777777778</v>
      </c>
      <c r="U2082" s="2" t="str">
        <f t="shared" si="138"/>
        <v>2021-04-07</v>
      </c>
    </row>
    <row r="2083" spans="1:21">
      <c r="A2083" s="5" t="s">
        <v>3</v>
      </c>
      <c r="B2083" s="5" t="s">
        <v>67</v>
      </c>
      <c r="C2083" s="5" t="s">
        <v>24</v>
      </c>
      <c r="D2083" s="2" t="str">
        <f>'(참고) Index'!$E$9</f>
        <v>Main</v>
      </c>
      <c r="E2083" s="5">
        <v>10012</v>
      </c>
      <c r="F2083" s="2" t="str">
        <f t="shared" si="139"/>
        <v>DAI</v>
      </c>
      <c r="G2083" s="2" t="e">
        <f>IF(INDEX(지갑!$H:$H,MATCH(A2083&amp;B2083&amp;C2083&amp;D2083&amp;E2083&amp;F2083&amp;H2083,지갑!$K:$K,0))=0, "",INDEX(지갑!$H:$H,MATCH(A2083&amp;B2083&amp;C2083&amp;D2083&amp;E2083&amp;F2083&amp;H2083,지갑!$K:$K,0)))</f>
        <v>#N/A</v>
      </c>
      <c r="K2083" s="6" t="s">
        <v>379</v>
      </c>
      <c r="L2083" s="6" t="s">
        <v>11</v>
      </c>
      <c r="M2083" s="9">
        <v>57800</v>
      </c>
      <c r="N2083" s="6" t="s">
        <v>3145</v>
      </c>
      <c r="P2083" s="6" t="str">
        <f>IF(ISBLANK(N2083)=FALSE,IF(ISERROR(INDEX(지갑!$B$2:$B$1048576,MATCH($N2083&amp;O2083,지갑!$J$2:$J$1048576,0))) = TRUE, "", INDEX(지갑!$B$2:$B$1048576,MATCH($N2083&amp;O2083,지갑!$J$2:$J$1048576,0))),"")</f>
        <v/>
      </c>
      <c r="Q2083" s="6" t="str">
        <f>IF(ISBLANK(N2083)=FALSE,IF(ISERROR(INDEX(지갑!$C$2:$C$1048576,MATCH($N2083&amp;O2083,지갑!$J$2:$J$1048576,0))) = TRUE, "", INDEX(지갑!$C$2:$C$1048576,MATCH($N2083&amp;O2083,지갑!$J$2:$J$1048576,0))),"")</f>
        <v/>
      </c>
      <c r="R2083" s="6" t="str">
        <f>IF(ISBLANK(N2083)=FALSE,IF(ISERROR(INDEX(지갑!$D$2:$D$1048576,MATCH($N2083&amp;O2083,지갑!$J$2:$J$1048576,0))) = TRUE, "", INDEX(지갑!$D$2:$D$1048576,MATCH($N2083&amp;O2083,지갑!$J$2:$J$1048576,0))),"")</f>
        <v/>
      </c>
      <c r="S2083" s="6" t="s">
        <v>3842</v>
      </c>
      <c r="T2083" s="52">
        <v>44293.523611111108</v>
      </c>
      <c r="U2083" s="2" t="str">
        <f t="shared" si="138"/>
        <v>2021-04-07</v>
      </c>
    </row>
    <row r="2084" spans="1:21">
      <c r="A2084" s="5" t="s">
        <v>3</v>
      </c>
      <c r="B2084" s="5" t="s">
        <v>67</v>
      </c>
      <c r="C2084" s="5" t="s">
        <v>24</v>
      </c>
      <c r="D2084" s="2" t="str">
        <f>'(참고) Index'!$E$9</f>
        <v>Main</v>
      </c>
      <c r="E2084" s="5">
        <v>10012</v>
      </c>
      <c r="F2084" s="2" t="str">
        <f t="shared" si="139"/>
        <v>DAI</v>
      </c>
      <c r="G2084" s="2" t="e">
        <f>IF(INDEX(지갑!$H:$H,MATCH(A2084&amp;B2084&amp;C2084&amp;D2084&amp;E2084&amp;F2084&amp;H2084,지갑!$K:$K,0))=0, "",INDEX(지갑!$H:$H,MATCH(A2084&amp;B2084&amp;C2084&amp;D2084&amp;E2084&amp;F2084&amp;H2084,지갑!$K:$K,0)))</f>
        <v>#N/A</v>
      </c>
      <c r="K2084" s="6" t="s">
        <v>379</v>
      </c>
      <c r="L2084" s="6" t="s">
        <v>11</v>
      </c>
      <c r="M2084" s="9">
        <v>29131</v>
      </c>
      <c r="N2084" s="6" t="s">
        <v>3145</v>
      </c>
      <c r="P2084" s="6" t="str">
        <f>IF(ISBLANK(N2084)=FALSE,IF(ISERROR(INDEX(지갑!$B$2:$B$1048576,MATCH($N2084&amp;O2084,지갑!$J$2:$J$1048576,0))) = TRUE, "", INDEX(지갑!$B$2:$B$1048576,MATCH($N2084&amp;O2084,지갑!$J$2:$J$1048576,0))),"")</f>
        <v/>
      </c>
      <c r="Q2084" s="6" t="str">
        <f>IF(ISBLANK(N2084)=FALSE,IF(ISERROR(INDEX(지갑!$C$2:$C$1048576,MATCH($N2084&amp;O2084,지갑!$J$2:$J$1048576,0))) = TRUE, "", INDEX(지갑!$C$2:$C$1048576,MATCH($N2084&amp;O2084,지갑!$J$2:$J$1048576,0))),"")</f>
        <v/>
      </c>
      <c r="R2084" s="6" t="str">
        <f>IF(ISBLANK(N2084)=FALSE,IF(ISERROR(INDEX(지갑!$D$2:$D$1048576,MATCH($N2084&amp;O2084,지갑!$J$2:$J$1048576,0))) = TRUE, "", INDEX(지갑!$D$2:$D$1048576,MATCH($N2084&amp;O2084,지갑!$J$2:$J$1048576,0))),"")</f>
        <v/>
      </c>
      <c r="S2084" s="6" t="s">
        <v>3843</v>
      </c>
      <c r="T2084" s="52">
        <v>44292.716666666667</v>
      </c>
      <c r="U2084" s="2" t="str">
        <f t="shared" si="138"/>
        <v>2021-04-06</v>
      </c>
    </row>
    <row r="2085" spans="1:21">
      <c r="A2085" s="5" t="s">
        <v>3</v>
      </c>
      <c r="B2085" s="5" t="s">
        <v>67</v>
      </c>
      <c r="C2085" s="5" t="s">
        <v>24</v>
      </c>
      <c r="D2085" s="2" t="str">
        <f>'(참고) Index'!$E$9</f>
        <v>Main</v>
      </c>
      <c r="E2085" s="5">
        <v>10012</v>
      </c>
      <c r="F2085" s="2" t="str">
        <f t="shared" si="139"/>
        <v>DAI</v>
      </c>
      <c r="G2085" s="2" t="e">
        <f>IF(INDEX(지갑!$H:$H,MATCH(A2085&amp;B2085&amp;C2085&amp;D2085&amp;E2085&amp;F2085&amp;H2085,지갑!$K:$K,0))=0, "",INDEX(지갑!$H:$H,MATCH(A2085&amp;B2085&amp;C2085&amp;D2085&amp;E2085&amp;F2085&amp;H2085,지갑!$K:$K,0)))</f>
        <v>#N/A</v>
      </c>
      <c r="K2085" s="6" t="s">
        <v>379</v>
      </c>
      <c r="L2085" s="6" t="s">
        <v>11</v>
      </c>
      <c r="M2085" s="9">
        <v>29299</v>
      </c>
      <c r="N2085" s="6" t="s">
        <v>3145</v>
      </c>
      <c r="P2085" s="6" t="str">
        <f>IF(ISBLANK(N2085)=FALSE,IF(ISERROR(INDEX(지갑!$B$2:$B$1048576,MATCH($N2085&amp;O2085,지갑!$J$2:$J$1048576,0))) = TRUE, "", INDEX(지갑!$B$2:$B$1048576,MATCH($N2085&amp;O2085,지갑!$J$2:$J$1048576,0))),"")</f>
        <v/>
      </c>
      <c r="Q2085" s="6" t="str">
        <f>IF(ISBLANK(N2085)=FALSE,IF(ISERROR(INDEX(지갑!$C$2:$C$1048576,MATCH($N2085&amp;O2085,지갑!$J$2:$J$1048576,0))) = TRUE, "", INDEX(지갑!$C$2:$C$1048576,MATCH($N2085&amp;O2085,지갑!$J$2:$J$1048576,0))),"")</f>
        <v/>
      </c>
      <c r="R2085" s="6" t="str">
        <f>IF(ISBLANK(N2085)=FALSE,IF(ISERROR(INDEX(지갑!$D$2:$D$1048576,MATCH($N2085&amp;O2085,지갑!$J$2:$J$1048576,0))) = TRUE, "", INDEX(지갑!$D$2:$D$1048576,MATCH($N2085&amp;O2085,지갑!$J$2:$J$1048576,0))),"")</f>
        <v/>
      </c>
      <c r="S2085" s="6" t="s">
        <v>3844</v>
      </c>
      <c r="T2085" s="52">
        <v>44292.46597222222</v>
      </c>
      <c r="U2085" s="2" t="str">
        <f t="shared" si="138"/>
        <v>2021-04-06</v>
      </c>
    </row>
    <row r="2086" spans="1:21">
      <c r="A2086" s="5" t="s">
        <v>3</v>
      </c>
      <c r="B2086" s="5" t="s">
        <v>67</v>
      </c>
      <c r="C2086" s="5" t="s">
        <v>24</v>
      </c>
      <c r="D2086" s="2" t="str">
        <f>'(참고) Index'!$E$9</f>
        <v>Main</v>
      </c>
      <c r="E2086" s="5">
        <v>10012</v>
      </c>
      <c r="F2086" s="2" t="str">
        <f t="shared" si="139"/>
        <v>BTC</v>
      </c>
      <c r="G2086" s="2" t="str">
        <f>IF(INDEX(지갑!$H:$H,MATCH(A2086&amp;B2086&amp;C2086&amp;D2086&amp;E2086&amp;F2086&amp;H2086,지갑!$K:$K,0))=0, "",INDEX(지갑!$H:$H,MATCH(A2086&amp;B2086&amp;C2086&amp;D2086&amp;E2086&amp;F2086&amp;H2086,지갑!$K:$K,0)))</f>
        <v>19SK9LWSXLdmwPxvjPgvUrdaPhaPS6LaNu</v>
      </c>
      <c r="K2086" s="6" t="s">
        <v>9</v>
      </c>
      <c r="L2086" s="6" t="s">
        <v>9</v>
      </c>
      <c r="M2086" s="9">
        <v>0.39900000000000002</v>
      </c>
      <c r="N2086" s="6" t="s">
        <v>3149</v>
      </c>
      <c r="P2086" s="6" t="str">
        <f>IF(ISBLANK(N2086)=FALSE,IF(ISERROR(INDEX(지갑!$B$2:$B$1048576,MATCH($N2086&amp;O2086,지갑!$J$2:$J$1048576,0))) = TRUE, "", INDEX(지갑!$B$2:$B$1048576,MATCH($N2086&amp;O2086,지갑!$J$2:$J$1048576,0))),"")</f>
        <v>exchange</v>
      </c>
      <c r="Q2086" s="6" t="str">
        <f>IF(ISBLANK(N2086)=FALSE,IF(ISERROR(INDEX(지갑!$C$2:$C$1048576,MATCH($N2086&amp;O2086,지갑!$J$2:$J$1048576,0))) = TRUE, "", INDEX(지갑!$C$2:$C$1048576,MATCH($N2086&amp;O2086,지갑!$J$2:$J$1048576,0))),"")</f>
        <v>Coinone</v>
      </c>
      <c r="R2086" s="6" t="str">
        <f>IF(ISBLANK(N2086)=FALSE,IF(ISERROR(INDEX(지갑!$D$2:$D$1048576,MATCH($N2086&amp;O2086,지갑!$J$2:$J$1048576,0))) = TRUE, "", INDEX(지갑!$D$2:$D$1048576,MATCH($N2086&amp;O2086,지갑!$J$2:$J$1048576,0))),"")</f>
        <v>BBRICK</v>
      </c>
      <c r="S2086" s="6" t="s">
        <v>3845</v>
      </c>
      <c r="T2086" s="52">
        <v>44291.446527777778</v>
      </c>
      <c r="U2086" s="2" t="str">
        <f t="shared" si="138"/>
        <v>2021-04-05</v>
      </c>
    </row>
    <row r="2087" spans="1:21">
      <c r="A2087" s="5" t="s">
        <v>3</v>
      </c>
      <c r="B2087" s="5" t="s">
        <v>67</v>
      </c>
      <c r="C2087" s="5" t="s">
        <v>24</v>
      </c>
      <c r="D2087" s="2" t="str">
        <f>'(참고) Index'!$E$9</f>
        <v>Main</v>
      </c>
      <c r="E2087" s="5">
        <v>10012</v>
      </c>
      <c r="F2087" s="2" t="str">
        <f t="shared" si="139"/>
        <v>DAI</v>
      </c>
      <c r="G2087" s="2" t="e">
        <f>IF(INDEX(지갑!$H:$H,MATCH(A2087&amp;B2087&amp;C2087&amp;D2087&amp;E2087&amp;F2087&amp;H2087,지갑!$K:$K,0))=0, "",INDEX(지갑!$H:$H,MATCH(A2087&amp;B2087&amp;C2087&amp;D2087&amp;E2087&amp;F2087&amp;H2087,지갑!$K:$K,0)))</f>
        <v>#N/A</v>
      </c>
      <c r="K2087" s="6" t="s">
        <v>379</v>
      </c>
      <c r="L2087" s="6" t="s">
        <v>11</v>
      </c>
      <c r="M2087" s="9">
        <v>28366</v>
      </c>
      <c r="N2087" s="6" t="s">
        <v>3145</v>
      </c>
      <c r="P2087" s="6" t="str">
        <f>IF(ISBLANK(N2087)=FALSE,IF(ISERROR(INDEX(지갑!$B$2:$B$1048576,MATCH($N2087&amp;O2087,지갑!$J$2:$J$1048576,0))) = TRUE, "", INDEX(지갑!$B$2:$B$1048576,MATCH($N2087&amp;O2087,지갑!$J$2:$J$1048576,0))),"")</f>
        <v/>
      </c>
      <c r="Q2087" s="6" t="str">
        <f>IF(ISBLANK(N2087)=FALSE,IF(ISERROR(INDEX(지갑!$C$2:$C$1048576,MATCH($N2087&amp;O2087,지갑!$J$2:$J$1048576,0))) = TRUE, "", INDEX(지갑!$C$2:$C$1048576,MATCH($N2087&amp;O2087,지갑!$J$2:$J$1048576,0))),"")</f>
        <v/>
      </c>
      <c r="R2087" s="6" t="str">
        <f>IF(ISBLANK(N2087)=FALSE,IF(ISERROR(INDEX(지갑!$D$2:$D$1048576,MATCH($N2087&amp;O2087,지갑!$J$2:$J$1048576,0))) = TRUE, "", INDEX(지갑!$D$2:$D$1048576,MATCH($N2087&amp;O2087,지갑!$J$2:$J$1048576,0))),"")</f>
        <v/>
      </c>
      <c r="S2087" s="6" t="s">
        <v>3846</v>
      </c>
      <c r="T2087" s="52">
        <v>44290.39166666667</v>
      </c>
      <c r="U2087" s="2" t="str">
        <f t="shared" si="138"/>
        <v>2021-04-04</v>
      </c>
    </row>
    <row r="2088" spans="1:21">
      <c r="A2088" s="5" t="s">
        <v>3</v>
      </c>
      <c r="B2088" s="5" t="s">
        <v>67</v>
      </c>
      <c r="C2088" s="5" t="s">
        <v>24</v>
      </c>
      <c r="D2088" s="2" t="str">
        <f>'(참고) Index'!$E$9</f>
        <v>Main</v>
      </c>
      <c r="E2088" s="5">
        <v>10012</v>
      </c>
      <c r="F2088" s="2" t="str">
        <f t="shared" si="139"/>
        <v>DAI</v>
      </c>
      <c r="G2088" s="2" t="e">
        <f>IF(INDEX(지갑!$H:$H,MATCH(A2088&amp;B2088&amp;C2088&amp;D2088&amp;E2088&amp;F2088&amp;H2088,지갑!$K:$K,0))=0, "",INDEX(지갑!$H:$H,MATCH(A2088&amp;B2088&amp;C2088&amp;D2088&amp;E2088&amp;F2088&amp;H2088,지갑!$K:$K,0)))</f>
        <v>#N/A</v>
      </c>
      <c r="K2088" s="6" t="s">
        <v>379</v>
      </c>
      <c r="L2088" s="6" t="s">
        <v>11</v>
      </c>
      <c r="M2088" s="9">
        <v>29646</v>
      </c>
      <c r="N2088" s="6" t="s">
        <v>3145</v>
      </c>
      <c r="P2088" s="6" t="str">
        <f>IF(ISBLANK(N2088)=FALSE,IF(ISERROR(INDEX(지갑!$B$2:$B$1048576,MATCH($N2088&amp;O2088,지갑!$J$2:$J$1048576,0))) = TRUE, "", INDEX(지갑!$B$2:$B$1048576,MATCH($N2088&amp;O2088,지갑!$J$2:$J$1048576,0))),"")</f>
        <v/>
      </c>
      <c r="Q2088" s="6" t="str">
        <f>IF(ISBLANK(N2088)=FALSE,IF(ISERROR(INDEX(지갑!$C$2:$C$1048576,MATCH($N2088&amp;O2088,지갑!$J$2:$J$1048576,0))) = TRUE, "", INDEX(지갑!$C$2:$C$1048576,MATCH($N2088&amp;O2088,지갑!$J$2:$J$1048576,0))),"")</f>
        <v/>
      </c>
      <c r="R2088" s="6" t="str">
        <f>IF(ISBLANK(N2088)=FALSE,IF(ISERROR(INDEX(지갑!$D$2:$D$1048576,MATCH($N2088&amp;O2088,지갑!$J$2:$J$1048576,0))) = TRUE, "", INDEX(지갑!$D$2:$D$1048576,MATCH($N2088&amp;O2088,지갑!$J$2:$J$1048576,0))),"")</f>
        <v/>
      </c>
      <c r="S2088" s="6" t="s">
        <v>3847</v>
      </c>
      <c r="T2088" s="52">
        <v>44289.618055555555</v>
      </c>
      <c r="U2088" s="2" t="str">
        <f t="shared" si="138"/>
        <v>2021-04-03</v>
      </c>
    </row>
    <row r="2089" spans="1:21">
      <c r="A2089" s="5" t="s">
        <v>3</v>
      </c>
      <c r="B2089" s="5" t="s">
        <v>67</v>
      </c>
      <c r="C2089" s="5" t="s">
        <v>24</v>
      </c>
      <c r="D2089" s="2" t="str">
        <f>'(참고) Index'!$E$9</f>
        <v>Main</v>
      </c>
      <c r="E2089" s="5">
        <v>10012</v>
      </c>
      <c r="F2089" s="2" t="str">
        <f t="shared" si="139"/>
        <v>BTC</v>
      </c>
      <c r="G2089" s="2" t="str">
        <f>IF(INDEX(지갑!$H:$H,MATCH(A2089&amp;B2089&amp;C2089&amp;D2089&amp;E2089&amp;F2089&amp;H2089,지갑!$K:$K,0))=0, "",INDEX(지갑!$H:$H,MATCH(A2089&amp;B2089&amp;C2089&amp;D2089&amp;E2089&amp;F2089&amp;H2089,지갑!$K:$K,0)))</f>
        <v>19SK9LWSXLdmwPxvjPgvUrdaPhaPS6LaNu</v>
      </c>
      <c r="K2089" s="6" t="s">
        <v>9</v>
      </c>
      <c r="L2089" s="6" t="s">
        <v>9</v>
      </c>
      <c r="M2089" s="9">
        <v>0.39910000000000001</v>
      </c>
      <c r="N2089" s="6" t="s">
        <v>3149</v>
      </c>
      <c r="P2089" s="6" t="str">
        <f>IF(ISBLANK(N2089)=FALSE,IF(ISERROR(INDEX(지갑!$B$2:$B$1048576,MATCH($N2089&amp;O2089,지갑!$J$2:$J$1048576,0))) = TRUE, "", INDEX(지갑!$B$2:$B$1048576,MATCH($N2089&amp;O2089,지갑!$J$2:$J$1048576,0))),"")</f>
        <v>exchange</v>
      </c>
      <c r="Q2089" s="6" t="str">
        <f>IF(ISBLANK(N2089)=FALSE,IF(ISERROR(INDEX(지갑!$C$2:$C$1048576,MATCH($N2089&amp;O2089,지갑!$J$2:$J$1048576,0))) = TRUE, "", INDEX(지갑!$C$2:$C$1048576,MATCH($N2089&amp;O2089,지갑!$J$2:$J$1048576,0))),"")</f>
        <v>Coinone</v>
      </c>
      <c r="R2089" s="6" t="str">
        <f>IF(ISBLANK(N2089)=FALSE,IF(ISERROR(INDEX(지갑!$D$2:$D$1048576,MATCH($N2089&amp;O2089,지갑!$J$2:$J$1048576,0))) = TRUE, "", INDEX(지갑!$D$2:$D$1048576,MATCH($N2089&amp;O2089,지갑!$J$2:$J$1048576,0))),"")</f>
        <v>BBRICK</v>
      </c>
      <c r="S2089" s="6" t="s">
        <v>3848</v>
      </c>
      <c r="T2089" s="52">
        <v>44289.618055555555</v>
      </c>
      <c r="U2089" s="2" t="str">
        <f t="shared" si="138"/>
        <v>2021-04-03</v>
      </c>
    </row>
    <row r="2090" spans="1:21">
      <c r="A2090" s="5" t="s">
        <v>3</v>
      </c>
      <c r="B2090" s="5" t="s">
        <v>67</v>
      </c>
      <c r="C2090" s="5" t="s">
        <v>24</v>
      </c>
      <c r="D2090" s="2" t="str">
        <f>'(참고) Index'!$E$9</f>
        <v>Main</v>
      </c>
      <c r="E2090" s="5">
        <v>10012</v>
      </c>
      <c r="F2090" s="2" t="str">
        <f t="shared" si="139"/>
        <v>DAI</v>
      </c>
      <c r="G2090" s="2" t="e">
        <f>IF(INDEX(지갑!$H:$H,MATCH(A2090&amp;B2090&amp;C2090&amp;D2090&amp;E2090&amp;F2090&amp;H2090,지갑!$K:$K,0))=0, "",INDEX(지갑!$H:$H,MATCH(A2090&amp;B2090&amp;C2090&amp;D2090&amp;E2090&amp;F2090&amp;H2090,지갑!$K:$K,0)))</f>
        <v>#N/A</v>
      </c>
      <c r="K2090" s="6" t="s">
        <v>379</v>
      </c>
      <c r="L2090" s="6" t="s">
        <v>11</v>
      </c>
      <c r="M2090" s="9">
        <v>29679</v>
      </c>
      <c r="N2090" s="6" t="s">
        <v>3145</v>
      </c>
      <c r="P2090" s="6" t="str">
        <f>IF(ISBLANK(N2090)=FALSE,IF(ISERROR(INDEX(지갑!$B$2:$B$1048576,MATCH($N2090&amp;O2090,지갑!$J$2:$J$1048576,0))) = TRUE, "", INDEX(지갑!$B$2:$B$1048576,MATCH($N2090&amp;O2090,지갑!$J$2:$J$1048576,0))),"")</f>
        <v/>
      </c>
      <c r="Q2090" s="6" t="str">
        <f>IF(ISBLANK(N2090)=FALSE,IF(ISERROR(INDEX(지갑!$C$2:$C$1048576,MATCH($N2090&amp;O2090,지갑!$J$2:$J$1048576,0))) = TRUE, "", INDEX(지갑!$C$2:$C$1048576,MATCH($N2090&amp;O2090,지갑!$J$2:$J$1048576,0))),"")</f>
        <v/>
      </c>
      <c r="R2090" s="6" t="str">
        <f>IF(ISBLANK(N2090)=FALSE,IF(ISERROR(INDEX(지갑!$D$2:$D$1048576,MATCH($N2090&amp;O2090,지갑!$J$2:$J$1048576,0))) = TRUE, "", INDEX(지갑!$D$2:$D$1048576,MATCH($N2090&amp;O2090,지갑!$J$2:$J$1048576,0))),"")</f>
        <v/>
      </c>
      <c r="S2090" s="6" t="s">
        <v>3849</v>
      </c>
      <c r="T2090" s="52">
        <v>44288.729861111111</v>
      </c>
      <c r="U2090" s="2" t="str">
        <f t="shared" si="138"/>
        <v>2021-04-02</v>
      </c>
    </row>
    <row r="2091" spans="1:21">
      <c r="A2091" s="5" t="s">
        <v>3</v>
      </c>
      <c r="B2091" s="5" t="s">
        <v>67</v>
      </c>
      <c r="C2091" s="5" t="s">
        <v>24</v>
      </c>
      <c r="D2091" s="2" t="str">
        <f>'(참고) Index'!$E$9</f>
        <v>Main</v>
      </c>
      <c r="E2091" s="5">
        <v>10012</v>
      </c>
      <c r="F2091" s="2" t="str">
        <f t="shared" si="139"/>
        <v>DAI</v>
      </c>
      <c r="G2091" s="2" t="e">
        <f>IF(INDEX(지갑!$H:$H,MATCH(A2091&amp;B2091&amp;C2091&amp;D2091&amp;E2091&amp;F2091&amp;H2091,지갑!$K:$K,0))=0, "",INDEX(지갑!$H:$H,MATCH(A2091&amp;B2091&amp;C2091&amp;D2091&amp;E2091&amp;F2091&amp;H2091,지갑!$K:$K,0)))</f>
        <v>#N/A</v>
      </c>
      <c r="K2091" s="6" t="s">
        <v>379</v>
      </c>
      <c r="L2091" s="6" t="s">
        <v>11</v>
      </c>
      <c r="M2091" s="9">
        <v>29893</v>
      </c>
      <c r="N2091" s="6" t="s">
        <v>3145</v>
      </c>
      <c r="P2091" s="6" t="str">
        <f>IF(ISBLANK(N2091)=FALSE,IF(ISERROR(INDEX(지갑!$B$2:$B$1048576,MATCH($N2091&amp;O2091,지갑!$J$2:$J$1048576,0))) = TRUE, "", INDEX(지갑!$B$2:$B$1048576,MATCH($N2091&amp;O2091,지갑!$J$2:$J$1048576,0))),"")</f>
        <v/>
      </c>
      <c r="Q2091" s="6" t="str">
        <f>IF(ISBLANK(N2091)=FALSE,IF(ISERROR(INDEX(지갑!$C$2:$C$1048576,MATCH($N2091&amp;O2091,지갑!$J$2:$J$1048576,0))) = TRUE, "", INDEX(지갑!$C$2:$C$1048576,MATCH($N2091&amp;O2091,지갑!$J$2:$J$1048576,0))),"")</f>
        <v/>
      </c>
      <c r="R2091" s="6" t="str">
        <f>IF(ISBLANK(N2091)=FALSE,IF(ISERROR(INDEX(지갑!$D$2:$D$1048576,MATCH($N2091&amp;O2091,지갑!$J$2:$J$1048576,0))) = TRUE, "", INDEX(지갑!$D$2:$D$1048576,MATCH($N2091&amp;O2091,지갑!$J$2:$J$1048576,0))),"")</f>
        <v/>
      </c>
      <c r="S2091" s="6" t="s">
        <v>3850</v>
      </c>
      <c r="T2091" s="52">
        <v>44288.486805555556</v>
      </c>
      <c r="U2091" s="2" t="str">
        <f t="shared" si="138"/>
        <v>2021-04-02</v>
      </c>
    </row>
    <row r="2092" spans="1:21">
      <c r="A2092" s="5" t="s">
        <v>3</v>
      </c>
      <c r="B2092" s="5" t="s">
        <v>67</v>
      </c>
      <c r="C2092" s="5" t="s">
        <v>24</v>
      </c>
      <c r="D2092" s="2" t="str">
        <f>'(참고) Index'!$E$9</f>
        <v>Main</v>
      </c>
      <c r="E2092" s="5">
        <v>10012</v>
      </c>
      <c r="F2092" s="2" t="str">
        <f t="shared" si="139"/>
        <v>WBTC</v>
      </c>
      <c r="G2092" s="2" t="e">
        <f>IF(INDEX(지갑!$H:$H,MATCH(A2092&amp;B2092&amp;C2092&amp;D2092&amp;E2092&amp;F2092&amp;H2092,지갑!$K:$K,0))=0, "",INDEX(지갑!$H:$H,MATCH(A2092&amp;B2092&amp;C2092&amp;D2092&amp;E2092&amp;F2092&amp;H2092,지갑!$K:$K,0)))</f>
        <v>#N/A</v>
      </c>
      <c r="K2092" s="6" t="s">
        <v>414</v>
      </c>
      <c r="L2092" s="6" t="s">
        <v>11</v>
      </c>
      <c r="M2092" s="9">
        <v>0.39889999999999998</v>
      </c>
      <c r="N2092" s="6" t="s">
        <v>3145</v>
      </c>
      <c r="P2092" s="6" t="str">
        <f>IF(ISBLANK(N2092)=FALSE,IF(ISERROR(INDEX(지갑!$B$2:$B$1048576,MATCH($N2092&amp;O2092,지갑!$J$2:$J$1048576,0))) = TRUE, "", INDEX(지갑!$B$2:$B$1048576,MATCH($N2092&amp;O2092,지갑!$J$2:$J$1048576,0))),"")</f>
        <v/>
      </c>
      <c r="Q2092" s="6" t="str">
        <f>IF(ISBLANK(N2092)=FALSE,IF(ISERROR(INDEX(지갑!$C$2:$C$1048576,MATCH($N2092&amp;O2092,지갑!$J$2:$J$1048576,0))) = TRUE, "", INDEX(지갑!$C$2:$C$1048576,MATCH($N2092&amp;O2092,지갑!$J$2:$J$1048576,0))),"")</f>
        <v/>
      </c>
      <c r="R2092" s="6" t="str">
        <f>IF(ISBLANK(N2092)=FALSE,IF(ISERROR(INDEX(지갑!$D$2:$D$1048576,MATCH($N2092&amp;O2092,지갑!$J$2:$J$1048576,0))) = TRUE, "", INDEX(지갑!$D$2:$D$1048576,MATCH($N2092&amp;O2092,지갑!$J$2:$J$1048576,0))),"")</f>
        <v/>
      </c>
      <c r="S2092" s="6" t="s">
        <v>3851</v>
      </c>
      <c r="T2092" s="52">
        <v>44287.534722222219</v>
      </c>
      <c r="U2092" s="2" t="str">
        <f t="shared" si="138"/>
        <v>2021-04-01</v>
      </c>
    </row>
    <row r="2093" spans="1:21">
      <c r="A2093" s="5" t="s">
        <v>3</v>
      </c>
      <c r="B2093" s="5" t="s">
        <v>67</v>
      </c>
      <c r="C2093" s="5" t="s">
        <v>24</v>
      </c>
      <c r="D2093" s="2" t="str">
        <f>'(참고) Index'!$E$9</f>
        <v>Main</v>
      </c>
      <c r="E2093" s="5">
        <v>10012</v>
      </c>
      <c r="F2093" s="2" t="str">
        <f t="shared" si="139"/>
        <v>DAI</v>
      </c>
      <c r="G2093" s="2" t="e">
        <f>IF(INDEX(지갑!$H:$H,MATCH(A2093&amp;B2093&amp;C2093&amp;D2093&amp;E2093&amp;F2093&amp;H2093,지갑!$K:$K,0))=0, "",INDEX(지갑!$H:$H,MATCH(A2093&amp;B2093&amp;C2093&amp;D2093&amp;E2093&amp;F2093&amp;H2093,지갑!$K:$K,0)))</f>
        <v>#N/A</v>
      </c>
      <c r="K2093" s="6" t="s">
        <v>379</v>
      </c>
      <c r="L2093" s="6" t="s">
        <v>11</v>
      </c>
      <c r="M2093" s="9">
        <v>29448</v>
      </c>
      <c r="N2093" s="6" t="s">
        <v>3145</v>
      </c>
      <c r="P2093" s="6" t="str">
        <f>IF(ISBLANK(N2093)=FALSE,IF(ISERROR(INDEX(지갑!$B$2:$B$1048576,MATCH($N2093&amp;O2093,지갑!$J$2:$J$1048576,0))) = TRUE, "", INDEX(지갑!$B$2:$B$1048576,MATCH($N2093&amp;O2093,지갑!$J$2:$J$1048576,0))),"")</f>
        <v/>
      </c>
      <c r="Q2093" s="6" t="str">
        <f>IF(ISBLANK(N2093)=FALSE,IF(ISERROR(INDEX(지갑!$C$2:$C$1048576,MATCH($N2093&amp;O2093,지갑!$J$2:$J$1048576,0))) = TRUE, "", INDEX(지갑!$C$2:$C$1048576,MATCH($N2093&amp;O2093,지갑!$J$2:$J$1048576,0))),"")</f>
        <v/>
      </c>
      <c r="R2093" s="6" t="str">
        <f>IF(ISBLANK(N2093)=FALSE,IF(ISERROR(INDEX(지갑!$D$2:$D$1048576,MATCH($N2093&amp;O2093,지갑!$J$2:$J$1048576,0))) = TRUE, "", INDEX(지갑!$D$2:$D$1048576,MATCH($N2093&amp;O2093,지갑!$J$2:$J$1048576,0))),"")</f>
        <v/>
      </c>
      <c r="S2093" s="6" t="s">
        <v>3852</v>
      </c>
      <c r="T2093" s="52">
        <v>44287.534722222219</v>
      </c>
      <c r="U2093" s="2" t="str">
        <f t="shared" si="138"/>
        <v>2021-04-01</v>
      </c>
    </row>
    <row r="2094" spans="1:21">
      <c r="A2094" s="5" t="s">
        <v>3</v>
      </c>
      <c r="B2094" s="5" t="s">
        <v>67</v>
      </c>
      <c r="C2094" s="5" t="s">
        <v>24</v>
      </c>
      <c r="D2094" s="2" t="str">
        <f>'(참고) Index'!$E$9</f>
        <v>Main</v>
      </c>
      <c r="E2094" s="5">
        <v>10012</v>
      </c>
      <c r="F2094" s="2" t="str">
        <f t="shared" si="139"/>
        <v>DAI</v>
      </c>
      <c r="G2094" s="2" t="e">
        <f>IF(INDEX(지갑!$H:$H,MATCH(A2094&amp;B2094&amp;C2094&amp;D2094&amp;E2094&amp;F2094&amp;H2094,지갑!$K:$K,0))=0, "",INDEX(지갑!$H:$H,MATCH(A2094&amp;B2094&amp;C2094&amp;D2094&amp;E2094&amp;F2094&amp;H2094,지갑!$K:$K,0)))</f>
        <v>#N/A</v>
      </c>
      <c r="K2094" s="6" t="s">
        <v>379</v>
      </c>
      <c r="L2094" s="6" t="s">
        <v>11</v>
      </c>
      <c r="M2094" s="9">
        <v>29369</v>
      </c>
      <c r="N2094" s="6" t="s">
        <v>3145</v>
      </c>
      <c r="P2094" s="6" t="str">
        <f>IF(ISBLANK(N2094)=FALSE,IF(ISERROR(INDEX(지갑!$B$2:$B$1048576,MATCH($N2094&amp;O2094,지갑!$J$2:$J$1048576,0))) = TRUE, "", INDEX(지갑!$B$2:$B$1048576,MATCH($N2094&amp;O2094,지갑!$J$2:$J$1048576,0))),"")</f>
        <v/>
      </c>
      <c r="Q2094" s="6" t="str">
        <f>IF(ISBLANK(N2094)=FALSE,IF(ISERROR(INDEX(지갑!$C$2:$C$1048576,MATCH($N2094&amp;O2094,지갑!$J$2:$J$1048576,0))) = TRUE, "", INDEX(지갑!$C$2:$C$1048576,MATCH($N2094&amp;O2094,지갑!$J$2:$J$1048576,0))),"")</f>
        <v/>
      </c>
      <c r="R2094" s="6" t="str">
        <f>IF(ISBLANK(N2094)=FALSE,IF(ISERROR(INDEX(지갑!$D$2:$D$1048576,MATCH($N2094&amp;O2094,지갑!$J$2:$J$1048576,0))) = TRUE, "", INDEX(지갑!$D$2:$D$1048576,MATCH($N2094&amp;O2094,지갑!$J$2:$J$1048576,0))),"")</f>
        <v/>
      </c>
      <c r="S2094" s="6" t="s">
        <v>3853</v>
      </c>
      <c r="T2094" s="52">
        <v>44286.47152777778</v>
      </c>
      <c r="U2094" s="2" t="str">
        <f t="shared" si="138"/>
        <v>2021-03-31</v>
      </c>
    </row>
    <row r="2095" spans="1:21">
      <c r="A2095" s="5" t="s">
        <v>3</v>
      </c>
      <c r="B2095" s="5" t="s">
        <v>67</v>
      </c>
      <c r="C2095" s="5" t="s">
        <v>24</v>
      </c>
      <c r="D2095" s="2" t="str">
        <f>'(참고) Index'!$E$9</f>
        <v>Main</v>
      </c>
      <c r="E2095" s="5">
        <v>10012</v>
      </c>
      <c r="F2095" s="2" t="str">
        <f t="shared" si="139"/>
        <v>DAI</v>
      </c>
      <c r="G2095" s="2" t="e">
        <f>IF(INDEX(지갑!$H:$H,MATCH(A2095&amp;B2095&amp;C2095&amp;D2095&amp;E2095&amp;F2095&amp;H2095,지갑!$K:$K,0))=0, "",INDEX(지갑!$H:$H,MATCH(A2095&amp;B2095&amp;C2095&amp;D2095&amp;E2095&amp;F2095&amp;H2095,지갑!$K:$K,0)))</f>
        <v>#N/A</v>
      </c>
      <c r="K2095" s="6" t="s">
        <v>379</v>
      </c>
      <c r="L2095" s="6" t="s">
        <v>11</v>
      </c>
      <c r="M2095" s="9">
        <v>28955</v>
      </c>
      <c r="N2095" s="6" t="s">
        <v>3145</v>
      </c>
      <c r="P2095" s="6" t="str">
        <f>IF(ISBLANK(N2095)=FALSE,IF(ISERROR(INDEX(지갑!$B$2:$B$1048576,MATCH($N2095&amp;O2095,지갑!$J$2:$J$1048576,0))) = TRUE, "", INDEX(지갑!$B$2:$B$1048576,MATCH($N2095&amp;O2095,지갑!$J$2:$J$1048576,0))),"")</f>
        <v/>
      </c>
      <c r="Q2095" s="6" t="str">
        <f>IF(ISBLANK(N2095)=FALSE,IF(ISERROR(INDEX(지갑!$C$2:$C$1048576,MATCH($N2095&amp;O2095,지갑!$J$2:$J$1048576,0))) = TRUE, "", INDEX(지갑!$C$2:$C$1048576,MATCH($N2095&amp;O2095,지갑!$J$2:$J$1048576,0))),"")</f>
        <v/>
      </c>
      <c r="R2095" s="6" t="str">
        <f>IF(ISBLANK(N2095)=FALSE,IF(ISERROR(INDEX(지갑!$D$2:$D$1048576,MATCH($N2095&amp;O2095,지갑!$J$2:$J$1048576,0))) = TRUE, "", INDEX(지갑!$D$2:$D$1048576,MATCH($N2095&amp;O2095,지갑!$J$2:$J$1048576,0))),"")</f>
        <v/>
      </c>
      <c r="S2095" s="6" t="s">
        <v>3854</v>
      </c>
      <c r="T2095" s="52">
        <v>44285.678472222222</v>
      </c>
      <c r="U2095" s="2" t="str">
        <f t="shared" si="138"/>
        <v>2021-03-30</v>
      </c>
    </row>
    <row r="2096" spans="1:21">
      <c r="A2096" s="5" t="s">
        <v>3</v>
      </c>
      <c r="B2096" s="5" t="s">
        <v>67</v>
      </c>
      <c r="C2096" s="5" t="s">
        <v>24</v>
      </c>
      <c r="D2096" s="2" t="str">
        <f>'(참고) Index'!$E$9</f>
        <v>Main</v>
      </c>
      <c r="E2096" s="5">
        <v>10012</v>
      </c>
      <c r="F2096" s="2" t="str">
        <f t="shared" si="139"/>
        <v>DAI</v>
      </c>
      <c r="G2096" s="2" t="e">
        <f>IF(INDEX(지갑!$H:$H,MATCH(A2096&amp;B2096&amp;C2096&amp;D2096&amp;E2096&amp;F2096&amp;H2096,지갑!$K:$K,0))=0, "",INDEX(지갑!$H:$H,MATCH(A2096&amp;B2096&amp;C2096&amp;D2096&amp;E2096&amp;F2096&amp;H2096,지갑!$K:$K,0)))</f>
        <v>#N/A</v>
      </c>
      <c r="K2096" s="6" t="s">
        <v>379</v>
      </c>
      <c r="L2096" s="6" t="s">
        <v>11</v>
      </c>
      <c r="M2096" s="9">
        <v>28622</v>
      </c>
      <c r="N2096" s="6" t="s">
        <v>3145</v>
      </c>
      <c r="P2096" s="6" t="str">
        <f>IF(ISBLANK(N2096)=FALSE,IF(ISERROR(INDEX(지갑!$B$2:$B$1048576,MATCH($N2096&amp;O2096,지갑!$J$2:$J$1048576,0))) = TRUE, "", INDEX(지갑!$B$2:$B$1048576,MATCH($N2096&amp;O2096,지갑!$J$2:$J$1048576,0))),"")</f>
        <v/>
      </c>
      <c r="Q2096" s="6" t="str">
        <f>IF(ISBLANK(N2096)=FALSE,IF(ISERROR(INDEX(지갑!$C$2:$C$1048576,MATCH($N2096&amp;O2096,지갑!$J$2:$J$1048576,0))) = TRUE, "", INDEX(지갑!$C$2:$C$1048576,MATCH($N2096&amp;O2096,지갑!$J$2:$J$1048576,0))),"")</f>
        <v/>
      </c>
      <c r="R2096" s="6" t="str">
        <f>IF(ISBLANK(N2096)=FALSE,IF(ISERROR(INDEX(지갑!$D$2:$D$1048576,MATCH($N2096&amp;O2096,지갑!$J$2:$J$1048576,0))) = TRUE, "", INDEX(지갑!$D$2:$D$1048576,MATCH($N2096&amp;O2096,지갑!$J$2:$J$1048576,0))),"")</f>
        <v/>
      </c>
      <c r="S2096" s="6" t="s">
        <v>3855</v>
      </c>
      <c r="T2096" s="52">
        <v>44285.456944444442</v>
      </c>
      <c r="U2096" s="2" t="str">
        <f t="shared" si="138"/>
        <v>2021-03-30</v>
      </c>
    </row>
    <row r="2097" spans="1:21">
      <c r="A2097" s="5" t="s">
        <v>3</v>
      </c>
      <c r="B2097" s="5" t="s">
        <v>67</v>
      </c>
      <c r="C2097" s="5" t="s">
        <v>24</v>
      </c>
      <c r="D2097" s="2" t="str">
        <f>'(참고) Index'!$E$9</f>
        <v>Main</v>
      </c>
      <c r="E2097" s="5">
        <v>10012</v>
      </c>
      <c r="F2097" s="2" t="str">
        <f t="shared" si="139"/>
        <v>DAI</v>
      </c>
      <c r="G2097" s="2" t="e">
        <f>IF(INDEX(지갑!$H:$H,MATCH(A2097&amp;B2097&amp;C2097&amp;D2097&amp;E2097&amp;F2097&amp;H2097,지갑!$K:$K,0))=0, "",INDEX(지갑!$H:$H,MATCH(A2097&amp;B2097&amp;C2097&amp;D2097&amp;E2097&amp;F2097&amp;H2097,지갑!$K:$K,0)))</f>
        <v>#N/A</v>
      </c>
      <c r="K2097" s="6" t="s">
        <v>379</v>
      </c>
      <c r="L2097" s="6" t="s">
        <v>11</v>
      </c>
      <c r="M2097" s="9">
        <v>28919</v>
      </c>
      <c r="N2097" s="6" t="s">
        <v>3145</v>
      </c>
      <c r="P2097" s="6" t="str">
        <f>IF(ISBLANK(N2097)=FALSE,IF(ISERROR(INDEX(지갑!$B$2:$B$1048576,MATCH($N2097&amp;O2097,지갑!$J$2:$J$1048576,0))) = TRUE, "", INDEX(지갑!$B$2:$B$1048576,MATCH($N2097&amp;O2097,지갑!$J$2:$J$1048576,0))),"")</f>
        <v/>
      </c>
      <c r="Q2097" s="6" t="str">
        <f>IF(ISBLANK(N2097)=FALSE,IF(ISERROR(INDEX(지갑!$C$2:$C$1048576,MATCH($N2097&amp;O2097,지갑!$J$2:$J$1048576,0))) = TRUE, "", INDEX(지갑!$C$2:$C$1048576,MATCH($N2097&amp;O2097,지갑!$J$2:$J$1048576,0))),"")</f>
        <v/>
      </c>
      <c r="R2097" s="6" t="str">
        <f>IF(ISBLANK(N2097)=FALSE,IF(ISERROR(INDEX(지갑!$D$2:$D$1048576,MATCH($N2097&amp;O2097,지갑!$J$2:$J$1048576,0))) = TRUE, "", INDEX(지갑!$D$2:$D$1048576,MATCH($N2097&amp;O2097,지갑!$J$2:$J$1048576,0))),"")</f>
        <v/>
      </c>
      <c r="S2097" s="6" t="s">
        <v>3856</v>
      </c>
      <c r="T2097" s="52">
        <v>44284.963194444441</v>
      </c>
      <c r="U2097" s="2" t="str">
        <f t="shared" si="138"/>
        <v>2021-03-29</v>
      </c>
    </row>
    <row r="2098" spans="1:21">
      <c r="A2098" s="5" t="s">
        <v>3</v>
      </c>
      <c r="B2098" s="5" t="s">
        <v>67</v>
      </c>
      <c r="C2098" s="5" t="s">
        <v>24</v>
      </c>
      <c r="D2098" s="2" t="str">
        <f>'(참고) Index'!$E$9</f>
        <v>Main</v>
      </c>
      <c r="E2098" s="5">
        <v>10012</v>
      </c>
      <c r="F2098" s="2" t="str">
        <f t="shared" si="139"/>
        <v>DAI</v>
      </c>
      <c r="G2098" s="2" t="e">
        <f>IF(INDEX(지갑!$H:$H,MATCH(A2098&amp;B2098&amp;C2098&amp;D2098&amp;E2098&amp;F2098&amp;H2098,지갑!$K:$K,0))=0, "",INDEX(지갑!$H:$H,MATCH(A2098&amp;B2098&amp;C2098&amp;D2098&amp;E2098&amp;F2098&amp;H2098,지갑!$K:$K,0)))</f>
        <v>#N/A</v>
      </c>
      <c r="K2098" s="6" t="s">
        <v>379</v>
      </c>
      <c r="L2098" s="6" t="s">
        <v>11</v>
      </c>
      <c r="M2098" s="9">
        <v>27911</v>
      </c>
      <c r="N2098" s="6" t="s">
        <v>3145</v>
      </c>
      <c r="P2098" s="6" t="str">
        <f>IF(ISBLANK(N2098)=FALSE,IF(ISERROR(INDEX(지갑!$B$2:$B$1048576,MATCH($N2098&amp;O2098,지갑!$J$2:$J$1048576,0))) = TRUE, "", INDEX(지갑!$B$2:$B$1048576,MATCH($N2098&amp;O2098,지갑!$J$2:$J$1048576,0))),"")</f>
        <v/>
      </c>
      <c r="Q2098" s="6" t="str">
        <f>IF(ISBLANK(N2098)=FALSE,IF(ISERROR(INDEX(지갑!$C$2:$C$1048576,MATCH($N2098&amp;O2098,지갑!$J$2:$J$1048576,0))) = TRUE, "", INDEX(지갑!$C$2:$C$1048576,MATCH($N2098&amp;O2098,지갑!$J$2:$J$1048576,0))),"")</f>
        <v/>
      </c>
      <c r="R2098" s="6" t="str">
        <f>IF(ISBLANK(N2098)=FALSE,IF(ISERROR(INDEX(지갑!$D$2:$D$1048576,MATCH($N2098&amp;O2098,지갑!$J$2:$J$1048576,0))) = TRUE, "", INDEX(지갑!$D$2:$D$1048576,MATCH($N2098&amp;O2098,지갑!$J$2:$J$1048576,0))),"")</f>
        <v/>
      </c>
      <c r="S2098" s="6" t="s">
        <v>3857</v>
      </c>
      <c r="T2098" s="52">
        <v>44284.702777777777</v>
      </c>
      <c r="U2098" s="2" t="str">
        <f t="shared" si="138"/>
        <v>2021-03-29</v>
      </c>
    </row>
    <row r="2099" spans="1:21">
      <c r="A2099" s="5" t="s">
        <v>3</v>
      </c>
      <c r="B2099" s="5" t="s">
        <v>67</v>
      </c>
      <c r="C2099" s="5" t="s">
        <v>24</v>
      </c>
      <c r="D2099" s="2" t="str">
        <f>'(참고) Index'!$E$9</f>
        <v>Main</v>
      </c>
      <c r="E2099" s="5">
        <v>10012</v>
      </c>
      <c r="F2099" s="2" t="str">
        <f t="shared" si="139"/>
        <v>DAI</v>
      </c>
      <c r="G2099" s="2" t="e">
        <f>IF(INDEX(지갑!$H:$H,MATCH(A2099&amp;B2099&amp;C2099&amp;D2099&amp;E2099&amp;F2099&amp;H2099,지갑!$K:$K,0))=0, "",INDEX(지갑!$H:$H,MATCH(A2099&amp;B2099&amp;C2099&amp;D2099&amp;E2099&amp;F2099&amp;H2099,지갑!$K:$K,0)))</f>
        <v>#N/A</v>
      </c>
      <c r="K2099" s="6" t="s">
        <v>379</v>
      </c>
      <c r="L2099" s="6" t="s">
        <v>11</v>
      </c>
      <c r="M2099" s="9">
        <v>27545</v>
      </c>
      <c r="N2099" s="6" t="s">
        <v>3145</v>
      </c>
      <c r="P2099" s="6" t="str">
        <f>IF(ISBLANK(N2099)=FALSE,IF(ISERROR(INDEX(지갑!$B$2:$B$1048576,MATCH($N2099&amp;O2099,지갑!$J$2:$J$1048576,0))) = TRUE, "", INDEX(지갑!$B$2:$B$1048576,MATCH($N2099&amp;O2099,지갑!$J$2:$J$1048576,0))),"")</f>
        <v/>
      </c>
      <c r="Q2099" s="6" t="str">
        <f>IF(ISBLANK(N2099)=FALSE,IF(ISERROR(INDEX(지갑!$C$2:$C$1048576,MATCH($N2099&amp;O2099,지갑!$J$2:$J$1048576,0))) = TRUE, "", INDEX(지갑!$C$2:$C$1048576,MATCH($N2099&amp;O2099,지갑!$J$2:$J$1048576,0))),"")</f>
        <v/>
      </c>
      <c r="R2099" s="6" t="str">
        <f>IF(ISBLANK(N2099)=FALSE,IF(ISERROR(INDEX(지갑!$D$2:$D$1048576,MATCH($N2099&amp;O2099,지갑!$J$2:$J$1048576,0))) = TRUE, "", INDEX(지갑!$D$2:$D$1048576,MATCH($N2099&amp;O2099,지갑!$J$2:$J$1048576,0))),"")</f>
        <v/>
      </c>
      <c r="S2099" s="6" t="s">
        <v>3858</v>
      </c>
      <c r="T2099" s="52">
        <v>44284.650694444441</v>
      </c>
      <c r="U2099" s="2" t="str">
        <f t="shared" si="138"/>
        <v>2021-03-29</v>
      </c>
    </row>
    <row r="2100" spans="1:21">
      <c r="A2100" s="5" t="s">
        <v>3</v>
      </c>
      <c r="B2100" s="5" t="s">
        <v>67</v>
      </c>
      <c r="C2100" s="5" t="s">
        <v>24</v>
      </c>
      <c r="D2100" s="2" t="str">
        <f>'(참고) Index'!$E$9</f>
        <v>Main</v>
      </c>
      <c r="E2100" s="5">
        <v>10012</v>
      </c>
      <c r="F2100" s="2" t="str">
        <f t="shared" si="139"/>
        <v>DAI</v>
      </c>
      <c r="G2100" s="2" t="e">
        <f>IF(INDEX(지갑!$H:$H,MATCH(A2100&amp;B2100&amp;C2100&amp;D2100&amp;E2100&amp;F2100&amp;H2100,지갑!$K:$K,0))=0, "",INDEX(지갑!$H:$H,MATCH(A2100&amp;B2100&amp;C2100&amp;D2100&amp;E2100&amp;F2100&amp;H2100,지갑!$K:$K,0)))</f>
        <v>#N/A</v>
      </c>
      <c r="K2100" s="6" t="s">
        <v>379</v>
      </c>
      <c r="L2100" s="6" t="s">
        <v>11</v>
      </c>
      <c r="M2100" s="9">
        <v>24940</v>
      </c>
      <c r="N2100" s="6" t="s">
        <v>3145</v>
      </c>
      <c r="P2100" s="6" t="str">
        <f>IF(ISBLANK(N2100)=FALSE,IF(ISERROR(INDEX(지갑!$B$2:$B$1048576,MATCH($N2100&amp;O2100,지갑!$J$2:$J$1048576,0))) = TRUE, "", INDEX(지갑!$B$2:$B$1048576,MATCH($N2100&amp;O2100,지갑!$J$2:$J$1048576,0))),"")</f>
        <v/>
      </c>
      <c r="Q2100" s="6" t="str">
        <f>IF(ISBLANK(N2100)=FALSE,IF(ISERROR(INDEX(지갑!$C$2:$C$1048576,MATCH($N2100&amp;O2100,지갑!$J$2:$J$1048576,0))) = TRUE, "", INDEX(지갑!$C$2:$C$1048576,MATCH($N2100&amp;O2100,지갑!$J$2:$J$1048576,0))),"")</f>
        <v/>
      </c>
      <c r="R2100" s="6" t="str">
        <f>IF(ISBLANK(N2100)=FALSE,IF(ISERROR(INDEX(지갑!$D$2:$D$1048576,MATCH($N2100&amp;O2100,지갑!$J$2:$J$1048576,0))) = TRUE, "", INDEX(지갑!$D$2:$D$1048576,MATCH($N2100&amp;O2100,지갑!$J$2:$J$1048576,0))),"")</f>
        <v/>
      </c>
      <c r="S2100" s="6" t="s">
        <v>3859</v>
      </c>
      <c r="T2100" s="52">
        <v>44284.367361111108</v>
      </c>
      <c r="U2100" s="2" t="str">
        <f t="shared" si="138"/>
        <v>2021-03-29</v>
      </c>
    </row>
    <row r="2101" spans="1:21">
      <c r="A2101" s="5" t="s">
        <v>3</v>
      </c>
      <c r="B2101" s="5" t="s">
        <v>67</v>
      </c>
      <c r="C2101" s="5" t="s">
        <v>24</v>
      </c>
      <c r="D2101" s="2" t="str">
        <f>'(참고) Index'!$E$9</f>
        <v>Main</v>
      </c>
      <c r="E2101" s="5">
        <v>10012</v>
      </c>
      <c r="F2101" s="2" t="str">
        <f t="shared" si="139"/>
        <v>DAI</v>
      </c>
      <c r="G2101" s="2" t="e">
        <f>IF(INDEX(지갑!$H:$H,MATCH(A2101&amp;B2101&amp;C2101&amp;D2101&amp;E2101&amp;F2101&amp;H2101,지갑!$K:$K,0))=0, "",INDEX(지갑!$H:$H,MATCH(A2101&amp;B2101&amp;C2101&amp;D2101&amp;E2101&amp;F2101&amp;H2101,지갑!$K:$K,0)))</f>
        <v>#N/A</v>
      </c>
      <c r="K2101" s="6" t="s">
        <v>379</v>
      </c>
      <c r="L2101" s="6" t="s">
        <v>11</v>
      </c>
      <c r="M2101" s="9">
        <v>27875</v>
      </c>
      <c r="N2101" s="6" t="s">
        <v>3145</v>
      </c>
      <c r="P2101" s="6" t="str">
        <f>IF(ISBLANK(N2101)=FALSE,IF(ISERROR(INDEX(지갑!$B$2:$B$1048576,MATCH($N2101&amp;O2101,지갑!$J$2:$J$1048576,0))) = TRUE, "", INDEX(지갑!$B$2:$B$1048576,MATCH($N2101&amp;O2101,지갑!$J$2:$J$1048576,0))),"")</f>
        <v/>
      </c>
      <c r="Q2101" s="6" t="str">
        <f>IF(ISBLANK(N2101)=FALSE,IF(ISERROR(INDEX(지갑!$C$2:$C$1048576,MATCH($N2101&amp;O2101,지갑!$J$2:$J$1048576,0))) = TRUE, "", INDEX(지갑!$C$2:$C$1048576,MATCH($N2101&amp;O2101,지갑!$J$2:$J$1048576,0))),"")</f>
        <v/>
      </c>
      <c r="R2101" s="6" t="str">
        <f>IF(ISBLANK(N2101)=FALSE,IF(ISERROR(INDEX(지갑!$D$2:$D$1048576,MATCH($N2101&amp;O2101,지갑!$J$2:$J$1048576,0))) = TRUE, "", INDEX(지갑!$D$2:$D$1048576,MATCH($N2101&amp;O2101,지갑!$J$2:$J$1048576,0))),"")</f>
        <v/>
      </c>
      <c r="S2101" s="6" t="s">
        <v>3860</v>
      </c>
      <c r="T2101" s="52">
        <v>44283.863888888889</v>
      </c>
      <c r="U2101" s="2" t="str">
        <f t="shared" si="138"/>
        <v>2021-03-28</v>
      </c>
    </row>
    <row r="2102" spans="1:21">
      <c r="A2102" s="5" t="s">
        <v>3</v>
      </c>
      <c r="B2102" s="5" t="s">
        <v>67</v>
      </c>
      <c r="C2102" s="5" t="s">
        <v>24</v>
      </c>
      <c r="D2102" s="2" t="str">
        <f>'(참고) Index'!$E$9</f>
        <v>Main</v>
      </c>
      <c r="E2102" s="5">
        <v>10012</v>
      </c>
      <c r="F2102" s="2" t="str">
        <f t="shared" si="139"/>
        <v>DAI</v>
      </c>
      <c r="G2102" s="2" t="e">
        <f>IF(INDEX(지갑!$H:$H,MATCH(A2102&amp;B2102&amp;C2102&amp;D2102&amp;E2102&amp;F2102&amp;H2102,지갑!$K:$K,0))=0, "",INDEX(지갑!$H:$H,MATCH(A2102&amp;B2102&amp;C2102&amp;D2102&amp;E2102&amp;F2102&amp;H2102,지갑!$K:$K,0)))</f>
        <v>#N/A</v>
      </c>
      <c r="K2102" s="6" t="s">
        <v>379</v>
      </c>
      <c r="L2102" s="6" t="s">
        <v>11</v>
      </c>
      <c r="M2102" s="9">
        <v>20806</v>
      </c>
      <c r="N2102" s="6" t="s">
        <v>3145</v>
      </c>
      <c r="P2102" s="6" t="str">
        <f>IF(ISBLANK(N2102)=FALSE,IF(ISERROR(INDEX(지갑!$B$2:$B$1048576,MATCH($N2102&amp;O2102,지갑!$J$2:$J$1048576,0))) = TRUE, "", INDEX(지갑!$B$2:$B$1048576,MATCH($N2102&amp;O2102,지갑!$J$2:$J$1048576,0))),"")</f>
        <v/>
      </c>
      <c r="Q2102" s="6" t="str">
        <f>IF(ISBLANK(N2102)=FALSE,IF(ISERROR(INDEX(지갑!$C$2:$C$1048576,MATCH($N2102&amp;O2102,지갑!$J$2:$J$1048576,0))) = TRUE, "", INDEX(지갑!$C$2:$C$1048576,MATCH($N2102&amp;O2102,지갑!$J$2:$J$1048576,0))),"")</f>
        <v/>
      </c>
      <c r="R2102" s="6" t="str">
        <f>IF(ISBLANK(N2102)=FALSE,IF(ISERROR(INDEX(지갑!$D$2:$D$1048576,MATCH($N2102&amp;O2102,지갑!$J$2:$J$1048576,0))) = TRUE, "", INDEX(지갑!$D$2:$D$1048576,MATCH($N2102&amp;O2102,지갑!$J$2:$J$1048576,0))),"")</f>
        <v/>
      </c>
      <c r="S2102" s="6" t="s">
        <v>3861</v>
      </c>
      <c r="T2102" s="52">
        <v>44281.474305555559</v>
      </c>
      <c r="U2102" s="2" t="str">
        <f t="shared" si="138"/>
        <v>2021-03-26</v>
      </c>
    </row>
    <row r="2103" spans="1:21">
      <c r="A2103" s="5" t="s">
        <v>3</v>
      </c>
      <c r="B2103" s="5" t="s">
        <v>67</v>
      </c>
      <c r="C2103" s="5" t="s">
        <v>24</v>
      </c>
      <c r="D2103" s="2" t="str">
        <f>'(참고) Index'!$E$9</f>
        <v>Main</v>
      </c>
      <c r="E2103" s="5">
        <v>10012</v>
      </c>
      <c r="F2103" s="2" t="str">
        <f t="shared" si="139"/>
        <v>DAI</v>
      </c>
      <c r="G2103" s="2" t="e">
        <f>IF(INDEX(지갑!$H:$H,MATCH(A2103&amp;B2103&amp;C2103&amp;D2103&amp;E2103&amp;F2103&amp;H2103,지갑!$K:$K,0))=0, "",INDEX(지갑!$H:$H,MATCH(A2103&amp;B2103&amp;C2103&amp;D2103&amp;E2103&amp;F2103&amp;H2103,지갑!$K:$K,0)))</f>
        <v>#N/A</v>
      </c>
      <c r="K2103" s="6" t="s">
        <v>379</v>
      </c>
      <c r="L2103" s="6" t="s">
        <v>11</v>
      </c>
      <c r="M2103" s="9">
        <v>26074</v>
      </c>
      <c r="N2103" s="6" t="s">
        <v>3145</v>
      </c>
      <c r="P2103" s="6" t="str">
        <f>IF(ISBLANK(N2103)=FALSE,IF(ISERROR(INDEX(지갑!$B$2:$B$1048576,MATCH($N2103&amp;O2103,지갑!$J$2:$J$1048576,0))) = TRUE, "", INDEX(지갑!$B$2:$B$1048576,MATCH($N2103&amp;O2103,지갑!$J$2:$J$1048576,0))),"")</f>
        <v/>
      </c>
      <c r="Q2103" s="6" t="str">
        <f>IF(ISBLANK(N2103)=FALSE,IF(ISERROR(INDEX(지갑!$C$2:$C$1048576,MATCH($N2103&amp;O2103,지갑!$J$2:$J$1048576,0))) = TRUE, "", INDEX(지갑!$C$2:$C$1048576,MATCH($N2103&amp;O2103,지갑!$J$2:$J$1048576,0))),"")</f>
        <v/>
      </c>
      <c r="R2103" s="6" t="str">
        <f>IF(ISBLANK(N2103)=FALSE,IF(ISERROR(INDEX(지갑!$D$2:$D$1048576,MATCH($N2103&amp;O2103,지갑!$J$2:$J$1048576,0))) = TRUE, "", INDEX(지갑!$D$2:$D$1048576,MATCH($N2103&amp;O2103,지갑!$J$2:$J$1048576,0))),"")</f>
        <v/>
      </c>
      <c r="S2103" s="6" t="s">
        <v>3862</v>
      </c>
      <c r="T2103" s="52">
        <v>44280.546527777777</v>
      </c>
      <c r="U2103" s="2" t="str">
        <f t="shared" si="138"/>
        <v>2021-03-25</v>
      </c>
    </row>
    <row r="2104" spans="1:21">
      <c r="A2104" s="5" t="s">
        <v>3</v>
      </c>
      <c r="B2104" s="5" t="s">
        <v>67</v>
      </c>
      <c r="C2104" s="5" t="s">
        <v>24</v>
      </c>
      <c r="D2104" s="2" t="str">
        <f>'(참고) Index'!$E$9</f>
        <v>Main</v>
      </c>
      <c r="E2104" s="5">
        <v>10012</v>
      </c>
      <c r="F2104" s="2" t="str">
        <f t="shared" si="139"/>
        <v>DAI</v>
      </c>
      <c r="G2104" s="2" t="e">
        <f>IF(INDEX(지갑!$H:$H,MATCH(A2104&amp;B2104&amp;C2104&amp;D2104&amp;E2104&amp;F2104&amp;H2104,지갑!$K:$K,0))=0, "",INDEX(지갑!$H:$H,MATCH(A2104&amp;B2104&amp;C2104&amp;D2104&amp;E2104&amp;F2104&amp;H2104,지갑!$K:$K,0)))</f>
        <v>#N/A</v>
      </c>
      <c r="K2104" s="6" t="s">
        <v>379</v>
      </c>
      <c r="L2104" s="6" t="s">
        <v>11</v>
      </c>
      <c r="M2104" s="9">
        <v>21777</v>
      </c>
      <c r="N2104" s="6" t="s">
        <v>3145</v>
      </c>
      <c r="P2104" s="6" t="str">
        <f>IF(ISBLANK(N2104)=FALSE,IF(ISERROR(INDEX(지갑!$B$2:$B$1048576,MATCH($N2104&amp;O2104,지갑!$J$2:$J$1048576,0))) = TRUE, "", INDEX(지갑!$B$2:$B$1048576,MATCH($N2104&amp;O2104,지갑!$J$2:$J$1048576,0))),"")</f>
        <v/>
      </c>
      <c r="Q2104" s="6" t="str">
        <f>IF(ISBLANK(N2104)=FALSE,IF(ISERROR(INDEX(지갑!$C$2:$C$1048576,MATCH($N2104&amp;O2104,지갑!$J$2:$J$1048576,0))) = TRUE, "", INDEX(지갑!$C$2:$C$1048576,MATCH($N2104&amp;O2104,지갑!$J$2:$J$1048576,0))),"")</f>
        <v/>
      </c>
      <c r="R2104" s="6" t="str">
        <f>IF(ISBLANK(N2104)=FALSE,IF(ISERROR(INDEX(지갑!$D$2:$D$1048576,MATCH($N2104&amp;O2104,지갑!$J$2:$J$1048576,0))) = TRUE, "", INDEX(지갑!$D$2:$D$1048576,MATCH($N2104&amp;O2104,지갑!$J$2:$J$1048576,0))),"")</f>
        <v/>
      </c>
      <c r="S2104" s="6" t="s">
        <v>3863</v>
      </c>
      <c r="T2104" s="52">
        <v>44279.388888888891</v>
      </c>
      <c r="U2104" s="2" t="str">
        <f t="shared" si="138"/>
        <v>2021-03-24</v>
      </c>
    </row>
    <row r="2105" spans="1:21">
      <c r="A2105" s="5" t="s">
        <v>3</v>
      </c>
      <c r="B2105" s="5" t="s">
        <v>67</v>
      </c>
      <c r="C2105" s="5" t="s">
        <v>24</v>
      </c>
      <c r="D2105" s="2" t="str">
        <f>'(참고) Index'!$E$9</f>
        <v>Main</v>
      </c>
      <c r="E2105" s="5">
        <v>10012</v>
      </c>
      <c r="F2105" s="2" t="str">
        <f t="shared" si="139"/>
        <v>WBTC</v>
      </c>
      <c r="G2105" s="2" t="e">
        <f>IF(INDEX(지갑!$H:$H,MATCH(A2105&amp;B2105&amp;C2105&amp;D2105&amp;E2105&amp;F2105&amp;H2105,지갑!$K:$K,0))=0, "",INDEX(지갑!$H:$H,MATCH(A2105&amp;B2105&amp;C2105&amp;D2105&amp;E2105&amp;F2105&amp;H2105,지갑!$K:$K,0)))</f>
        <v>#N/A</v>
      </c>
      <c r="K2105" s="6" t="s">
        <v>414</v>
      </c>
      <c r="L2105" s="6" t="s">
        <v>11</v>
      </c>
      <c r="M2105" s="9">
        <v>0.39896999999999999</v>
      </c>
      <c r="N2105" s="6" t="s">
        <v>3145</v>
      </c>
      <c r="P2105" s="6" t="str">
        <f>IF(ISBLANK(N2105)=FALSE,IF(ISERROR(INDEX(지갑!$B$2:$B$1048576,MATCH($N2105&amp;O2105,지갑!$J$2:$J$1048576,0))) = TRUE, "", INDEX(지갑!$B$2:$B$1048576,MATCH($N2105&amp;O2105,지갑!$J$2:$J$1048576,0))),"")</f>
        <v/>
      </c>
      <c r="Q2105" s="6" t="str">
        <f>IF(ISBLANK(N2105)=FALSE,IF(ISERROR(INDEX(지갑!$C$2:$C$1048576,MATCH($N2105&amp;O2105,지갑!$J$2:$J$1048576,0))) = TRUE, "", INDEX(지갑!$C$2:$C$1048576,MATCH($N2105&amp;O2105,지갑!$J$2:$J$1048576,0))),"")</f>
        <v/>
      </c>
      <c r="R2105" s="6" t="str">
        <f>IF(ISBLANK(N2105)=FALSE,IF(ISERROR(INDEX(지갑!$D$2:$D$1048576,MATCH($N2105&amp;O2105,지갑!$J$2:$J$1048576,0))) = TRUE, "", INDEX(지갑!$D$2:$D$1048576,MATCH($N2105&amp;O2105,지갑!$J$2:$J$1048576,0))),"")</f>
        <v/>
      </c>
      <c r="S2105" s="6" t="s">
        <v>3864</v>
      </c>
      <c r="T2105" s="52">
        <v>44278.640972222223</v>
      </c>
      <c r="U2105" s="2" t="str">
        <f t="shared" si="138"/>
        <v>2021-03-23</v>
      </c>
    </row>
    <row r="2106" spans="1:21">
      <c r="A2106" s="5" t="s">
        <v>3</v>
      </c>
      <c r="B2106" s="5" t="s">
        <v>67</v>
      </c>
      <c r="C2106" s="5" t="s">
        <v>24</v>
      </c>
      <c r="D2106" s="2" t="str">
        <f>'(참고) Index'!$E$9</f>
        <v>Main</v>
      </c>
      <c r="E2106" s="5">
        <v>10012</v>
      </c>
      <c r="F2106" s="2" t="str">
        <f t="shared" si="139"/>
        <v>DAI</v>
      </c>
      <c r="G2106" s="2" t="e">
        <f>IF(INDEX(지갑!$H:$H,MATCH(A2106&amp;B2106&amp;C2106&amp;D2106&amp;E2106&amp;F2106&amp;H2106,지갑!$K:$K,0))=0, "",INDEX(지갑!$H:$H,MATCH(A2106&amp;B2106&amp;C2106&amp;D2106&amp;E2106&amp;F2106&amp;H2106,지갑!$K:$K,0)))</f>
        <v>#N/A</v>
      </c>
      <c r="K2106" s="6" t="s">
        <v>379</v>
      </c>
      <c r="L2106" s="6" t="s">
        <v>11</v>
      </c>
      <c r="M2106" s="9">
        <v>21951</v>
      </c>
      <c r="N2106" s="6" t="s">
        <v>3145</v>
      </c>
      <c r="P2106" s="6" t="str">
        <f>IF(ISBLANK(N2106)=FALSE,IF(ISERROR(INDEX(지갑!$B$2:$B$1048576,MATCH($N2106&amp;O2106,지갑!$J$2:$J$1048576,0))) = TRUE, "", INDEX(지갑!$B$2:$B$1048576,MATCH($N2106&amp;O2106,지갑!$J$2:$J$1048576,0))),"")</f>
        <v/>
      </c>
      <c r="Q2106" s="6" t="str">
        <f>IF(ISBLANK(N2106)=FALSE,IF(ISERROR(INDEX(지갑!$C$2:$C$1048576,MATCH($N2106&amp;O2106,지갑!$J$2:$J$1048576,0))) = TRUE, "", INDEX(지갑!$C$2:$C$1048576,MATCH($N2106&amp;O2106,지갑!$J$2:$J$1048576,0))),"")</f>
        <v/>
      </c>
      <c r="R2106" s="6" t="str">
        <f>IF(ISBLANK(N2106)=FALSE,IF(ISERROR(INDEX(지갑!$D$2:$D$1048576,MATCH($N2106&amp;O2106,지갑!$J$2:$J$1048576,0))) = TRUE, "", INDEX(지갑!$D$2:$D$1048576,MATCH($N2106&amp;O2106,지갑!$J$2:$J$1048576,0))),"")</f>
        <v/>
      </c>
      <c r="S2106" s="6" t="s">
        <v>3865</v>
      </c>
      <c r="T2106" s="52">
        <v>44278.460416666669</v>
      </c>
      <c r="U2106" s="2" t="str">
        <f t="shared" si="138"/>
        <v>2021-03-23</v>
      </c>
    </row>
    <row r="2107" spans="1:21">
      <c r="A2107" s="5" t="s">
        <v>3</v>
      </c>
      <c r="B2107" s="5" t="s">
        <v>67</v>
      </c>
      <c r="C2107" s="5" t="s">
        <v>24</v>
      </c>
      <c r="D2107" s="2" t="str">
        <f>'(참고) Index'!$E$9</f>
        <v>Main</v>
      </c>
      <c r="E2107" s="5">
        <v>10012</v>
      </c>
      <c r="F2107" s="2" t="str">
        <f t="shared" si="139"/>
        <v>DAI</v>
      </c>
      <c r="G2107" s="2" t="e">
        <f>IF(INDEX(지갑!$H:$H,MATCH(A2107&amp;B2107&amp;C2107&amp;D2107&amp;E2107&amp;F2107&amp;H2107,지갑!$K:$K,0))=0, "",INDEX(지갑!$H:$H,MATCH(A2107&amp;B2107&amp;C2107&amp;D2107&amp;E2107&amp;F2107&amp;H2107,지갑!$K:$K,0)))</f>
        <v>#N/A</v>
      </c>
      <c r="K2107" s="6" t="s">
        <v>379</v>
      </c>
      <c r="L2107" s="6" t="s">
        <v>11</v>
      </c>
      <c r="M2107" s="9">
        <v>22856</v>
      </c>
      <c r="N2107" s="6" t="s">
        <v>3145</v>
      </c>
      <c r="P2107" s="6" t="str">
        <f>IF(ISBLANK(N2107)=FALSE,IF(ISERROR(INDEX(지갑!$B$2:$B$1048576,MATCH($N2107&amp;O2107,지갑!$J$2:$J$1048576,0))) = TRUE, "", INDEX(지갑!$B$2:$B$1048576,MATCH($N2107&amp;O2107,지갑!$J$2:$J$1048576,0))),"")</f>
        <v/>
      </c>
      <c r="Q2107" s="6" t="str">
        <f>IF(ISBLANK(N2107)=FALSE,IF(ISERROR(INDEX(지갑!$C$2:$C$1048576,MATCH($N2107&amp;O2107,지갑!$J$2:$J$1048576,0))) = TRUE, "", INDEX(지갑!$C$2:$C$1048576,MATCH($N2107&amp;O2107,지갑!$J$2:$J$1048576,0))),"")</f>
        <v/>
      </c>
      <c r="R2107" s="6" t="str">
        <f>IF(ISBLANK(N2107)=FALSE,IF(ISERROR(INDEX(지갑!$D$2:$D$1048576,MATCH($N2107&amp;O2107,지갑!$J$2:$J$1048576,0))) = TRUE, "", INDEX(지갑!$D$2:$D$1048576,MATCH($N2107&amp;O2107,지갑!$J$2:$J$1048576,0))),"")</f>
        <v/>
      </c>
      <c r="S2107" s="6" t="s">
        <v>3866</v>
      </c>
      <c r="T2107" s="52">
        <v>44277.806250000001</v>
      </c>
      <c r="U2107" s="2" t="str">
        <f t="shared" si="138"/>
        <v>2021-03-22</v>
      </c>
    </row>
    <row r="2108" spans="1:21">
      <c r="A2108" s="5" t="s">
        <v>3</v>
      </c>
      <c r="B2108" s="5" t="s">
        <v>67</v>
      </c>
      <c r="C2108" s="5" t="s">
        <v>24</v>
      </c>
      <c r="D2108" s="2" t="str">
        <f>'(참고) Index'!$E$9</f>
        <v>Main</v>
      </c>
      <c r="E2108" s="5">
        <v>10012</v>
      </c>
      <c r="F2108" s="2" t="str">
        <f t="shared" si="139"/>
        <v>WBTC</v>
      </c>
      <c r="G2108" s="2" t="e">
        <f>IF(INDEX(지갑!$H:$H,MATCH(A2108&amp;B2108&amp;C2108&amp;D2108&amp;E2108&amp;F2108&amp;H2108,지갑!$K:$K,0))=0, "",INDEX(지갑!$H:$H,MATCH(A2108&amp;B2108&amp;C2108&amp;D2108&amp;E2108&amp;F2108&amp;H2108,지갑!$K:$K,0)))</f>
        <v>#N/A</v>
      </c>
      <c r="K2108" s="6" t="s">
        <v>414</v>
      </c>
      <c r="L2108" s="6" t="s">
        <v>11</v>
      </c>
      <c r="M2108" s="9">
        <v>0.29913000000000001</v>
      </c>
      <c r="N2108" s="6" t="s">
        <v>3960</v>
      </c>
      <c r="P2108" s="6" t="str">
        <f>IF(ISBLANK(N2108)=FALSE,IF(ISERROR(INDEX(지갑!$B$2:$B$1048576,MATCH($N2108&amp;O2108,지갑!$J$2:$J$1048576,0))) = TRUE, "", INDEX(지갑!$B$2:$B$1048576,MATCH($N2108&amp;O2108,지갑!$J$2:$J$1048576,0))),"")</f>
        <v/>
      </c>
      <c r="Q2108" s="6" t="str">
        <f>IF(ISBLANK(N2108)=FALSE,IF(ISERROR(INDEX(지갑!$C$2:$C$1048576,MATCH($N2108&amp;O2108,지갑!$J$2:$J$1048576,0))) = TRUE, "", INDEX(지갑!$C$2:$C$1048576,MATCH($N2108&amp;O2108,지갑!$J$2:$J$1048576,0))),"")</f>
        <v/>
      </c>
      <c r="R2108" s="6" t="str">
        <f>IF(ISBLANK(N2108)=FALSE,IF(ISERROR(INDEX(지갑!$D$2:$D$1048576,MATCH($N2108&amp;O2108,지갑!$J$2:$J$1048576,0))) = TRUE, "", INDEX(지갑!$D$2:$D$1048576,MATCH($N2108&amp;O2108,지갑!$J$2:$J$1048576,0))),"")</f>
        <v/>
      </c>
      <c r="S2108" s="6" t="s">
        <v>3867</v>
      </c>
      <c r="T2108" s="52">
        <v>44277.377083333333</v>
      </c>
      <c r="U2108" s="2" t="str">
        <f t="shared" si="138"/>
        <v>2021-03-22</v>
      </c>
    </row>
    <row r="2109" spans="1:21">
      <c r="A2109" s="5" t="s">
        <v>3</v>
      </c>
      <c r="B2109" s="5" t="s">
        <v>67</v>
      </c>
      <c r="C2109" s="5" t="s">
        <v>24</v>
      </c>
      <c r="D2109" s="2" t="str">
        <f>'(참고) Index'!$E$9</f>
        <v>Main</v>
      </c>
      <c r="E2109" s="5">
        <v>10012</v>
      </c>
      <c r="F2109" s="2" t="str">
        <f t="shared" si="139"/>
        <v>USDT</v>
      </c>
      <c r="G2109" s="2" t="str">
        <f>IF(INDEX(지갑!$H:$H,MATCH(A2109&amp;B2109&amp;C2109&amp;D2109&amp;E2109&amp;F2109&amp;H2109,지갑!$K:$K,0))=0, "",INDEX(지갑!$H:$H,MATCH(A2109&amp;B2109&amp;C2109&amp;D2109&amp;E2109&amp;F2109&amp;H2109,지갑!$K:$K,0)))</f>
        <v/>
      </c>
      <c r="K2109" s="6" t="s">
        <v>13</v>
      </c>
      <c r="L2109" s="6" t="s">
        <v>11</v>
      </c>
      <c r="M2109" s="9">
        <v>22983</v>
      </c>
      <c r="N2109" s="6" t="s">
        <v>3145</v>
      </c>
      <c r="P2109" s="6" t="str">
        <f>IF(ISBLANK(N2109)=FALSE,IF(ISERROR(INDEX(지갑!$B$2:$B$1048576,MATCH($N2109&amp;O2109,지갑!$J$2:$J$1048576,0))) = TRUE, "", INDEX(지갑!$B$2:$B$1048576,MATCH($N2109&amp;O2109,지갑!$J$2:$J$1048576,0))),"")</f>
        <v/>
      </c>
      <c r="Q2109" s="6" t="str">
        <f>IF(ISBLANK(N2109)=FALSE,IF(ISERROR(INDEX(지갑!$C$2:$C$1048576,MATCH($N2109&amp;O2109,지갑!$J$2:$J$1048576,0))) = TRUE, "", INDEX(지갑!$C$2:$C$1048576,MATCH($N2109&amp;O2109,지갑!$J$2:$J$1048576,0))),"")</f>
        <v/>
      </c>
      <c r="R2109" s="6" t="str">
        <f>IF(ISBLANK(N2109)=FALSE,IF(ISERROR(INDEX(지갑!$D$2:$D$1048576,MATCH($N2109&amp;O2109,지갑!$J$2:$J$1048576,0))) = TRUE, "", INDEX(지갑!$D$2:$D$1048576,MATCH($N2109&amp;O2109,지갑!$J$2:$J$1048576,0))),"")</f>
        <v/>
      </c>
      <c r="S2109" s="6" t="s">
        <v>3868</v>
      </c>
      <c r="T2109" s="52">
        <v>44277.377083333333</v>
      </c>
      <c r="U2109" s="2" t="str">
        <f t="shared" si="138"/>
        <v>2021-03-22</v>
      </c>
    </row>
    <row r="2110" spans="1:21">
      <c r="A2110" s="5" t="s">
        <v>3</v>
      </c>
      <c r="B2110" s="5" t="s">
        <v>67</v>
      </c>
      <c r="C2110" s="5" t="s">
        <v>24</v>
      </c>
      <c r="D2110" s="2" t="str">
        <f>'(참고) Index'!$E$9</f>
        <v>Main</v>
      </c>
      <c r="E2110" s="5">
        <v>10012</v>
      </c>
      <c r="F2110" s="2" t="str">
        <f t="shared" si="139"/>
        <v>DAI</v>
      </c>
      <c r="G2110" s="2" t="e">
        <f>IF(INDEX(지갑!$H:$H,MATCH(A2110&amp;B2110&amp;C2110&amp;D2110&amp;E2110&amp;F2110&amp;H2110,지갑!$K:$K,0))=0, "",INDEX(지갑!$H:$H,MATCH(A2110&amp;B2110&amp;C2110&amp;D2110&amp;E2110&amp;F2110&amp;H2110,지갑!$K:$K,0)))</f>
        <v>#N/A</v>
      </c>
      <c r="K2110" s="6" t="s">
        <v>379</v>
      </c>
      <c r="L2110" s="6" t="s">
        <v>11</v>
      </c>
      <c r="M2110" s="9">
        <v>45520</v>
      </c>
      <c r="N2110" s="6" t="s">
        <v>3145</v>
      </c>
      <c r="P2110" s="6" t="str">
        <f>IF(ISBLANK(N2110)=FALSE,IF(ISERROR(INDEX(지갑!$B$2:$B$1048576,MATCH($N2110&amp;O2110,지갑!$J$2:$J$1048576,0))) = TRUE, "", INDEX(지갑!$B$2:$B$1048576,MATCH($N2110&amp;O2110,지갑!$J$2:$J$1048576,0))),"")</f>
        <v/>
      </c>
      <c r="Q2110" s="6" t="str">
        <f>IF(ISBLANK(N2110)=FALSE,IF(ISERROR(INDEX(지갑!$C$2:$C$1048576,MATCH($N2110&amp;O2110,지갑!$J$2:$J$1048576,0))) = TRUE, "", INDEX(지갑!$C$2:$C$1048576,MATCH($N2110&amp;O2110,지갑!$J$2:$J$1048576,0))),"")</f>
        <v/>
      </c>
      <c r="R2110" s="6" t="str">
        <f>IF(ISBLANK(N2110)=FALSE,IF(ISERROR(INDEX(지갑!$D$2:$D$1048576,MATCH($N2110&amp;O2110,지갑!$J$2:$J$1048576,0))) = TRUE, "", INDEX(지갑!$D$2:$D$1048576,MATCH($N2110&amp;O2110,지갑!$J$2:$J$1048576,0))),"")</f>
        <v/>
      </c>
      <c r="S2110" s="6" t="s">
        <v>3869</v>
      </c>
      <c r="T2110" s="52">
        <v>44276.693055555559</v>
      </c>
      <c r="U2110" s="2" t="str">
        <f t="shared" si="138"/>
        <v>2021-03-21</v>
      </c>
    </row>
    <row r="2111" spans="1:21">
      <c r="A2111" s="5" t="s">
        <v>3</v>
      </c>
      <c r="B2111" s="5" t="s">
        <v>67</v>
      </c>
      <c r="C2111" s="5" t="s">
        <v>24</v>
      </c>
      <c r="D2111" s="2" t="str">
        <f>'(참고) Index'!$E$9</f>
        <v>Main</v>
      </c>
      <c r="E2111" s="5">
        <v>10012</v>
      </c>
      <c r="F2111" s="2" t="str">
        <f t="shared" si="139"/>
        <v>WBTC</v>
      </c>
      <c r="G2111" s="2" t="e">
        <f>IF(INDEX(지갑!$H:$H,MATCH(A2111&amp;B2111&amp;C2111&amp;D2111&amp;E2111&amp;F2111&amp;H2111,지갑!$K:$K,0))=0, "",INDEX(지갑!$H:$H,MATCH(A2111&amp;B2111&amp;C2111&amp;D2111&amp;E2111&amp;F2111&amp;H2111,지갑!$K:$K,0)))</f>
        <v>#N/A</v>
      </c>
      <c r="K2111" s="6" t="s">
        <v>414</v>
      </c>
      <c r="L2111" s="6" t="s">
        <v>11</v>
      </c>
      <c r="M2111" s="9">
        <v>0.29938999999999999</v>
      </c>
      <c r="N2111" s="6" t="s">
        <v>3145</v>
      </c>
      <c r="P2111" s="6" t="str">
        <f>IF(ISBLANK(N2111)=FALSE,IF(ISERROR(INDEX(지갑!$B$2:$B$1048576,MATCH($N2111&amp;O2111,지갑!$J$2:$J$1048576,0))) = TRUE, "", INDEX(지갑!$B$2:$B$1048576,MATCH($N2111&amp;O2111,지갑!$J$2:$J$1048576,0))),"")</f>
        <v/>
      </c>
      <c r="Q2111" s="6" t="str">
        <f>IF(ISBLANK(N2111)=FALSE,IF(ISERROR(INDEX(지갑!$C$2:$C$1048576,MATCH($N2111&amp;O2111,지갑!$J$2:$J$1048576,0))) = TRUE, "", INDEX(지갑!$C$2:$C$1048576,MATCH($N2111&amp;O2111,지갑!$J$2:$J$1048576,0))),"")</f>
        <v/>
      </c>
      <c r="R2111" s="6" t="str">
        <f>IF(ISBLANK(N2111)=FALSE,IF(ISERROR(INDEX(지갑!$D$2:$D$1048576,MATCH($N2111&amp;O2111,지갑!$J$2:$J$1048576,0))) = TRUE, "", INDEX(지갑!$D$2:$D$1048576,MATCH($N2111&amp;O2111,지갑!$J$2:$J$1048576,0))),"")</f>
        <v/>
      </c>
      <c r="S2111" s="6" t="s">
        <v>3870</v>
      </c>
      <c r="T2111" s="52">
        <v>44276.577777777777</v>
      </c>
      <c r="U2111" s="2" t="str">
        <f t="shared" si="138"/>
        <v>2021-03-21</v>
      </c>
    </row>
    <row r="2112" spans="1:21">
      <c r="A2112" s="5" t="s">
        <v>3</v>
      </c>
      <c r="B2112" s="5" t="s">
        <v>67</v>
      </c>
      <c r="C2112" s="5" t="s">
        <v>24</v>
      </c>
      <c r="D2112" s="2" t="str">
        <f>'(참고) Index'!$E$9</f>
        <v>Main</v>
      </c>
      <c r="E2112" s="5">
        <v>10012</v>
      </c>
      <c r="F2112" s="2" t="str">
        <f t="shared" si="139"/>
        <v>DAI</v>
      </c>
      <c r="G2112" s="2" t="e">
        <f>IF(INDEX(지갑!$H:$H,MATCH(A2112&amp;B2112&amp;C2112&amp;D2112&amp;E2112&amp;F2112&amp;H2112,지갑!$K:$K,0))=0, "",INDEX(지갑!$H:$H,MATCH(A2112&amp;B2112&amp;C2112&amp;D2112&amp;E2112&amp;F2112&amp;H2112,지갑!$K:$K,0)))</f>
        <v>#N/A</v>
      </c>
      <c r="K2112" s="6" t="s">
        <v>379</v>
      </c>
      <c r="L2112" s="6" t="s">
        <v>11</v>
      </c>
      <c r="M2112" s="9">
        <v>34050</v>
      </c>
      <c r="N2112" s="6" t="s">
        <v>3145</v>
      </c>
      <c r="P2112" s="6" t="str">
        <f>IF(ISBLANK(N2112)=FALSE,IF(ISERROR(INDEX(지갑!$B$2:$B$1048576,MATCH($N2112&amp;O2112,지갑!$J$2:$J$1048576,0))) = TRUE, "", INDEX(지갑!$B$2:$B$1048576,MATCH($N2112&amp;O2112,지갑!$J$2:$J$1048576,0))),"")</f>
        <v/>
      </c>
      <c r="Q2112" s="6" t="str">
        <f>IF(ISBLANK(N2112)=FALSE,IF(ISERROR(INDEX(지갑!$C$2:$C$1048576,MATCH($N2112&amp;O2112,지갑!$J$2:$J$1048576,0))) = TRUE, "", INDEX(지갑!$C$2:$C$1048576,MATCH($N2112&amp;O2112,지갑!$J$2:$J$1048576,0))),"")</f>
        <v/>
      </c>
      <c r="R2112" s="6" t="str">
        <f>IF(ISBLANK(N2112)=FALSE,IF(ISERROR(INDEX(지갑!$D$2:$D$1048576,MATCH($N2112&amp;O2112,지갑!$J$2:$J$1048576,0))) = TRUE, "", INDEX(지갑!$D$2:$D$1048576,MATCH($N2112&amp;O2112,지갑!$J$2:$J$1048576,0))),"")</f>
        <v/>
      </c>
      <c r="S2112" s="6" t="s">
        <v>3871</v>
      </c>
      <c r="T2112" s="52">
        <v>44276.57708333333</v>
      </c>
      <c r="U2112" s="2" t="str">
        <f t="shared" si="138"/>
        <v>2021-03-21</v>
      </c>
    </row>
    <row r="2113" spans="1:21">
      <c r="A2113" s="5" t="s">
        <v>3</v>
      </c>
      <c r="B2113" s="5" t="s">
        <v>67</v>
      </c>
      <c r="C2113" s="5" t="s">
        <v>24</v>
      </c>
      <c r="D2113" s="2" t="str">
        <f>'(참고) Index'!$E$9</f>
        <v>Main</v>
      </c>
      <c r="E2113" s="5">
        <v>10012</v>
      </c>
      <c r="F2113" s="2" t="str">
        <f t="shared" si="139"/>
        <v>WBTC</v>
      </c>
      <c r="G2113" s="2" t="e">
        <f>IF(INDEX(지갑!$H:$H,MATCH(A2113&amp;B2113&amp;C2113&amp;D2113&amp;E2113&amp;F2113&amp;H2113,지갑!$K:$K,0))=0, "",INDEX(지갑!$H:$H,MATCH(A2113&amp;B2113&amp;C2113&amp;D2113&amp;E2113&amp;F2113&amp;H2113,지갑!$K:$K,0)))</f>
        <v>#N/A</v>
      </c>
      <c r="K2113" s="6" t="s">
        <v>414</v>
      </c>
      <c r="L2113" s="6" t="s">
        <v>11</v>
      </c>
      <c r="M2113" s="9">
        <v>0.29969000000000001</v>
      </c>
      <c r="N2113" s="6" t="s">
        <v>3145</v>
      </c>
      <c r="P2113" s="6" t="str">
        <f>IF(ISBLANK(N2113)=FALSE,IF(ISERROR(INDEX(지갑!$B$2:$B$1048576,MATCH($N2113&amp;O2113,지갑!$J$2:$J$1048576,0))) = TRUE, "", INDEX(지갑!$B$2:$B$1048576,MATCH($N2113&amp;O2113,지갑!$J$2:$J$1048576,0))),"")</f>
        <v/>
      </c>
      <c r="Q2113" s="6" t="str">
        <f>IF(ISBLANK(N2113)=FALSE,IF(ISERROR(INDEX(지갑!$C$2:$C$1048576,MATCH($N2113&amp;O2113,지갑!$J$2:$J$1048576,0))) = TRUE, "", INDEX(지갑!$C$2:$C$1048576,MATCH($N2113&amp;O2113,지갑!$J$2:$J$1048576,0))),"")</f>
        <v/>
      </c>
      <c r="R2113" s="6" t="str">
        <f>IF(ISBLANK(N2113)=FALSE,IF(ISERROR(INDEX(지갑!$D$2:$D$1048576,MATCH($N2113&amp;O2113,지갑!$J$2:$J$1048576,0))) = TRUE, "", INDEX(지갑!$D$2:$D$1048576,MATCH($N2113&amp;O2113,지갑!$J$2:$J$1048576,0))),"")</f>
        <v/>
      </c>
      <c r="S2113" s="6" t="s">
        <v>3872</v>
      </c>
      <c r="T2113" s="52">
        <v>44275.80972222222</v>
      </c>
      <c r="U2113" s="2" t="str">
        <f t="shared" si="138"/>
        <v>2021-03-20</v>
      </c>
    </row>
    <row r="2114" spans="1:21">
      <c r="A2114" s="5" t="s">
        <v>3</v>
      </c>
      <c r="B2114" s="5" t="s">
        <v>67</v>
      </c>
      <c r="C2114" s="5" t="s">
        <v>24</v>
      </c>
      <c r="D2114" s="2" t="str">
        <f>'(참고) Index'!$E$9</f>
        <v>Main</v>
      </c>
      <c r="E2114" s="5">
        <v>10012</v>
      </c>
      <c r="F2114" s="2" t="str">
        <f t="shared" si="139"/>
        <v>DAI</v>
      </c>
      <c r="G2114" s="2" t="e">
        <f>IF(INDEX(지갑!$H:$H,MATCH(A2114&amp;B2114&amp;C2114&amp;D2114&amp;E2114&amp;F2114&amp;H2114,지갑!$K:$K,0))=0, "",INDEX(지갑!$H:$H,MATCH(A2114&amp;B2114&amp;C2114&amp;D2114&amp;E2114&amp;F2114&amp;H2114,지갑!$K:$K,0)))</f>
        <v>#N/A</v>
      </c>
      <c r="K2114" s="6" t="s">
        <v>379</v>
      </c>
      <c r="L2114" s="6" t="s">
        <v>11</v>
      </c>
      <c r="M2114" s="9">
        <v>35012</v>
      </c>
      <c r="N2114" s="6" t="s">
        <v>3145</v>
      </c>
      <c r="P2114" s="6" t="str">
        <f>IF(ISBLANK(N2114)=FALSE,IF(ISERROR(INDEX(지갑!$B$2:$B$1048576,MATCH($N2114&amp;O2114,지갑!$J$2:$J$1048576,0))) = TRUE, "", INDEX(지갑!$B$2:$B$1048576,MATCH($N2114&amp;O2114,지갑!$J$2:$J$1048576,0))),"")</f>
        <v/>
      </c>
      <c r="Q2114" s="6" t="str">
        <f>IF(ISBLANK(N2114)=FALSE,IF(ISERROR(INDEX(지갑!$C$2:$C$1048576,MATCH($N2114&amp;O2114,지갑!$J$2:$J$1048576,0))) = TRUE, "", INDEX(지갑!$C$2:$C$1048576,MATCH($N2114&amp;O2114,지갑!$J$2:$J$1048576,0))),"")</f>
        <v/>
      </c>
      <c r="R2114" s="6" t="str">
        <f>IF(ISBLANK(N2114)=FALSE,IF(ISERROR(INDEX(지갑!$D$2:$D$1048576,MATCH($N2114&amp;O2114,지갑!$J$2:$J$1048576,0))) = TRUE, "", INDEX(지갑!$D$2:$D$1048576,MATCH($N2114&amp;O2114,지갑!$J$2:$J$1048576,0))),"")</f>
        <v/>
      </c>
      <c r="S2114" s="6" t="s">
        <v>3873</v>
      </c>
      <c r="T2114" s="52">
        <v>44275.490972222222</v>
      </c>
      <c r="U2114" s="2" t="str">
        <f t="shared" si="138"/>
        <v>2021-03-20</v>
      </c>
    </row>
    <row r="2115" spans="1:21">
      <c r="A2115" s="5" t="s">
        <v>3</v>
      </c>
      <c r="B2115" s="5" t="s">
        <v>67</v>
      </c>
      <c r="C2115" s="5" t="s">
        <v>24</v>
      </c>
      <c r="D2115" s="2" t="str">
        <f>'(참고) Index'!$E$9</f>
        <v>Main</v>
      </c>
      <c r="E2115" s="5">
        <v>10012</v>
      </c>
      <c r="F2115" s="2" t="str">
        <f t="shared" si="139"/>
        <v>WBTC</v>
      </c>
      <c r="G2115" s="2" t="e">
        <f>IF(INDEX(지갑!$H:$H,MATCH(A2115&amp;B2115&amp;C2115&amp;D2115&amp;E2115&amp;F2115&amp;H2115,지갑!$K:$K,0))=0, "",INDEX(지갑!$H:$H,MATCH(A2115&amp;B2115&amp;C2115&amp;D2115&amp;E2115&amp;F2115&amp;H2115,지갑!$K:$K,0)))</f>
        <v>#N/A</v>
      </c>
      <c r="K2115" s="6" t="s">
        <v>414</v>
      </c>
      <c r="L2115" s="6" t="s">
        <v>11</v>
      </c>
      <c r="M2115" s="9">
        <v>0.15268999999999999</v>
      </c>
      <c r="N2115" s="6" t="s">
        <v>3145</v>
      </c>
      <c r="P2115" s="6" t="str">
        <f>IF(ISBLANK(N2115)=FALSE,IF(ISERROR(INDEX(지갑!$B$2:$B$1048576,MATCH($N2115&amp;O2115,지갑!$J$2:$J$1048576,0))) = TRUE, "", INDEX(지갑!$B$2:$B$1048576,MATCH($N2115&amp;O2115,지갑!$J$2:$J$1048576,0))),"")</f>
        <v/>
      </c>
      <c r="Q2115" s="6" t="str">
        <f>IF(ISBLANK(N2115)=FALSE,IF(ISERROR(INDEX(지갑!$C$2:$C$1048576,MATCH($N2115&amp;O2115,지갑!$J$2:$J$1048576,0))) = TRUE, "", INDEX(지갑!$C$2:$C$1048576,MATCH($N2115&amp;O2115,지갑!$J$2:$J$1048576,0))),"")</f>
        <v/>
      </c>
      <c r="R2115" s="6" t="str">
        <f>IF(ISBLANK(N2115)=FALSE,IF(ISERROR(INDEX(지갑!$D$2:$D$1048576,MATCH($N2115&amp;O2115,지갑!$J$2:$J$1048576,0))) = TRUE, "", INDEX(지갑!$D$2:$D$1048576,MATCH($N2115&amp;O2115,지갑!$J$2:$J$1048576,0))),"")</f>
        <v/>
      </c>
      <c r="S2115" s="6" t="s">
        <v>3874</v>
      </c>
      <c r="T2115" s="52">
        <v>44274.559027777781</v>
      </c>
      <c r="U2115" s="2" t="str">
        <f t="shared" si="138"/>
        <v>2021-03-19</v>
      </c>
    </row>
    <row r="2116" spans="1:21">
      <c r="A2116" s="5" t="s">
        <v>3</v>
      </c>
      <c r="B2116" s="5" t="s">
        <v>67</v>
      </c>
      <c r="C2116" s="5" t="s">
        <v>24</v>
      </c>
      <c r="D2116" s="2" t="str">
        <f>'(참고) Index'!$E$9</f>
        <v>Main</v>
      </c>
      <c r="E2116" s="5">
        <v>10012</v>
      </c>
      <c r="F2116" s="2" t="str">
        <f t="shared" si="139"/>
        <v>DAI</v>
      </c>
      <c r="G2116" s="2" t="e">
        <f>IF(INDEX(지갑!$H:$H,MATCH(A2116&amp;B2116&amp;C2116&amp;D2116&amp;E2116&amp;F2116&amp;H2116,지갑!$K:$K,0))=0, "",INDEX(지갑!$H:$H,MATCH(A2116&amp;B2116&amp;C2116&amp;D2116&amp;E2116&amp;F2116&amp;H2116,지갑!$K:$K,0)))</f>
        <v>#N/A</v>
      </c>
      <c r="K2116" s="6" t="s">
        <v>379</v>
      </c>
      <c r="L2116" s="6" t="s">
        <v>11</v>
      </c>
      <c r="M2116" s="9">
        <v>34137</v>
      </c>
      <c r="N2116" s="6" t="s">
        <v>3145</v>
      </c>
      <c r="P2116" s="6" t="str">
        <f>IF(ISBLANK(N2116)=FALSE,IF(ISERROR(INDEX(지갑!$B$2:$B$1048576,MATCH($N2116&amp;O2116,지갑!$J$2:$J$1048576,0))) = TRUE, "", INDEX(지갑!$B$2:$B$1048576,MATCH($N2116&amp;O2116,지갑!$J$2:$J$1048576,0))),"")</f>
        <v/>
      </c>
      <c r="Q2116" s="6" t="str">
        <f>IF(ISBLANK(N2116)=FALSE,IF(ISERROR(INDEX(지갑!$C$2:$C$1048576,MATCH($N2116&amp;O2116,지갑!$J$2:$J$1048576,0))) = TRUE, "", INDEX(지갑!$C$2:$C$1048576,MATCH($N2116&amp;O2116,지갑!$J$2:$J$1048576,0))),"")</f>
        <v/>
      </c>
      <c r="R2116" s="6" t="str">
        <f>IF(ISBLANK(N2116)=FALSE,IF(ISERROR(INDEX(지갑!$D$2:$D$1048576,MATCH($N2116&amp;O2116,지갑!$J$2:$J$1048576,0))) = TRUE, "", INDEX(지갑!$D$2:$D$1048576,MATCH($N2116&amp;O2116,지갑!$J$2:$J$1048576,0))),"")</f>
        <v/>
      </c>
      <c r="S2116" s="6" t="s">
        <v>3875</v>
      </c>
      <c r="T2116" s="52">
        <v>44274.45</v>
      </c>
      <c r="U2116" s="2" t="str">
        <f t="shared" si="138"/>
        <v>2021-03-19</v>
      </c>
    </row>
    <row r="2117" spans="1:21">
      <c r="A2117" s="5" t="s">
        <v>3</v>
      </c>
      <c r="B2117" s="5" t="s">
        <v>67</v>
      </c>
      <c r="C2117" s="5" t="s">
        <v>24</v>
      </c>
      <c r="D2117" s="2" t="str">
        <f>'(참고) Index'!$E$9</f>
        <v>Main</v>
      </c>
      <c r="E2117" s="5">
        <v>10012</v>
      </c>
      <c r="F2117" s="2" t="str">
        <f t="shared" si="139"/>
        <v>BTC</v>
      </c>
      <c r="G2117" s="2" t="str">
        <f>IF(INDEX(지갑!$H:$H,MATCH(A2117&amp;B2117&amp;C2117&amp;D2117&amp;E2117&amp;F2117&amp;H2117,지갑!$K:$K,0))=0, "",INDEX(지갑!$H:$H,MATCH(A2117&amp;B2117&amp;C2117&amp;D2117&amp;E2117&amp;F2117&amp;H2117,지갑!$K:$K,0)))</f>
        <v>19SK9LWSXLdmwPxvjPgvUrdaPhaPS6LaNu</v>
      </c>
      <c r="K2117" s="6" t="s">
        <v>9</v>
      </c>
      <c r="L2117" s="6" t="s">
        <v>9</v>
      </c>
      <c r="M2117" s="9">
        <v>16.388401099999999</v>
      </c>
      <c r="N2117" s="6" t="s">
        <v>390</v>
      </c>
      <c r="P2117" s="6" t="str">
        <f>IF(ISBLANK(N2117)=FALSE,IF(ISERROR(INDEX(지갑!$B$2:$B$1048576,MATCH($N2117&amp;O2117,지갑!$J$2:$J$1048576,0))) = TRUE, "", INDEX(지갑!$B$2:$B$1048576,MATCH($N2117&amp;O2117,지갑!$J$2:$J$1048576,0))),"")</f>
        <v/>
      </c>
      <c r="Q2117" s="6" t="str">
        <f>IF(ISBLANK(N2117)=FALSE,IF(ISERROR(INDEX(지갑!$C$2:$C$1048576,MATCH($N2117&amp;O2117,지갑!$J$2:$J$1048576,0))) = TRUE, "", INDEX(지갑!$C$2:$C$1048576,MATCH($N2117&amp;O2117,지갑!$J$2:$J$1048576,0))),"")</f>
        <v/>
      </c>
      <c r="R2117" s="6" t="str">
        <f>IF(ISBLANK(N2117)=FALSE,IF(ISERROR(INDEX(지갑!$D$2:$D$1048576,MATCH($N2117&amp;O2117,지갑!$J$2:$J$1048576,0))) = TRUE, "", INDEX(지갑!$D$2:$D$1048576,MATCH($N2117&amp;O2117,지갑!$J$2:$J$1048576,0))),"")</f>
        <v/>
      </c>
      <c r="S2117" s="6" t="s">
        <v>3876</v>
      </c>
      <c r="T2117" s="52">
        <v>44273.713888888888</v>
      </c>
      <c r="U2117" s="2" t="str">
        <f t="shared" si="138"/>
        <v>2021-03-18</v>
      </c>
    </row>
    <row r="2118" spans="1:21">
      <c r="A2118" s="5" t="s">
        <v>3</v>
      </c>
      <c r="B2118" s="5" t="s">
        <v>67</v>
      </c>
      <c r="C2118" s="5" t="s">
        <v>24</v>
      </c>
      <c r="D2118" s="2" t="str">
        <f>'(참고) Index'!$E$9</f>
        <v>Main</v>
      </c>
      <c r="E2118" s="5">
        <v>10012</v>
      </c>
      <c r="F2118" s="2" t="str">
        <f t="shared" si="139"/>
        <v>DAI</v>
      </c>
      <c r="G2118" s="2" t="e">
        <f>IF(INDEX(지갑!$H:$H,MATCH(A2118&amp;B2118&amp;C2118&amp;D2118&amp;E2118&amp;F2118&amp;H2118,지갑!$K:$K,0))=0, "",INDEX(지갑!$H:$H,MATCH(A2118&amp;B2118&amp;C2118&amp;D2118&amp;E2118&amp;F2118&amp;H2118,지갑!$K:$K,0)))</f>
        <v>#N/A</v>
      </c>
      <c r="K2118" s="6" t="s">
        <v>379</v>
      </c>
      <c r="L2118" s="6" t="s">
        <v>11</v>
      </c>
      <c r="M2118" s="9">
        <v>58867</v>
      </c>
      <c r="N2118" s="6" t="s">
        <v>3145</v>
      </c>
      <c r="P2118" s="6" t="str">
        <f>IF(ISBLANK(N2118)=FALSE,IF(ISERROR(INDEX(지갑!$B$2:$B$1048576,MATCH($N2118&amp;O2118,지갑!$J$2:$J$1048576,0))) = TRUE, "", INDEX(지갑!$B$2:$B$1048576,MATCH($N2118&amp;O2118,지갑!$J$2:$J$1048576,0))),"")</f>
        <v/>
      </c>
      <c r="Q2118" s="6" t="str">
        <f>IF(ISBLANK(N2118)=FALSE,IF(ISERROR(INDEX(지갑!$C$2:$C$1048576,MATCH($N2118&amp;O2118,지갑!$J$2:$J$1048576,0))) = TRUE, "", INDEX(지갑!$C$2:$C$1048576,MATCH($N2118&amp;O2118,지갑!$J$2:$J$1048576,0))),"")</f>
        <v/>
      </c>
      <c r="R2118" s="6" t="str">
        <f>IF(ISBLANK(N2118)=FALSE,IF(ISERROR(INDEX(지갑!$D$2:$D$1048576,MATCH($N2118&amp;O2118,지갑!$J$2:$J$1048576,0))) = TRUE, "", INDEX(지갑!$D$2:$D$1048576,MATCH($N2118&amp;O2118,지갑!$J$2:$J$1048576,0))),"")</f>
        <v/>
      </c>
      <c r="S2118" s="6" t="s">
        <v>3877</v>
      </c>
      <c r="T2118" s="52">
        <v>44273.556250000001</v>
      </c>
      <c r="U2118" s="2" t="str">
        <f t="shared" si="138"/>
        <v>2021-03-18</v>
      </c>
    </row>
    <row r="2119" spans="1:21">
      <c r="A2119" s="5" t="s">
        <v>3</v>
      </c>
      <c r="B2119" s="5" t="s">
        <v>67</v>
      </c>
      <c r="C2119" s="5" t="s">
        <v>24</v>
      </c>
      <c r="D2119" s="2" t="str">
        <f>'(참고) Index'!$E$9</f>
        <v>Main</v>
      </c>
      <c r="E2119" s="5">
        <v>10012</v>
      </c>
      <c r="F2119" s="2" t="str">
        <f t="shared" si="139"/>
        <v>BTC</v>
      </c>
      <c r="G2119" s="2" t="str">
        <f>IF(INDEX(지갑!$H:$H,MATCH(A2119&amp;B2119&amp;C2119&amp;D2119&amp;E2119&amp;F2119&amp;H2119,지갑!$K:$K,0))=0, "",INDEX(지갑!$H:$H,MATCH(A2119&amp;B2119&amp;C2119&amp;D2119&amp;E2119&amp;F2119&amp;H2119,지갑!$K:$K,0)))</f>
        <v>19SK9LWSXLdmwPxvjPgvUrdaPhaPS6LaNu</v>
      </c>
      <c r="K2119" s="6" t="s">
        <v>9</v>
      </c>
      <c r="L2119" s="6" t="s">
        <v>9</v>
      </c>
      <c r="M2119" s="9">
        <v>0.29920000000000002</v>
      </c>
      <c r="N2119" s="6" t="s">
        <v>3149</v>
      </c>
      <c r="P2119" s="6" t="str">
        <f>IF(ISBLANK(N2119)=FALSE,IF(ISERROR(INDEX(지갑!$B$2:$B$1048576,MATCH($N2119&amp;O2119,지갑!$J$2:$J$1048576,0))) = TRUE, "", INDEX(지갑!$B$2:$B$1048576,MATCH($N2119&amp;O2119,지갑!$J$2:$J$1048576,0))),"")</f>
        <v>exchange</v>
      </c>
      <c r="Q2119" s="6" t="str">
        <f>IF(ISBLANK(N2119)=FALSE,IF(ISERROR(INDEX(지갑!$C$2:$C$1048576,MATCH($N2119&amp;O2119,지갑!$J$2:$J$1048576,0))) = TRUE, "", INDEX(지갑!$C$2:$C$1048576,MATCH($N2119&amp;O2119,지갑!$J$2:$J$1048576,0))),"")</f>
        <v>Coinone</v>
      </c>
      <c r="R2119" s="6" t="str">
        <f>IF(ISBLANK(N2119)=FALSE,IF(ISERROR(INDEX(지갑!$D$2:$D$1048576,MATCH($N2119&amp;O2119,지갑!$J$2:$J$1048576,0))) = TRUE, "", INDEX(지갑!$D$2:$D$1048576,MATCH($N2119&amp;O2119,지갑!$J$2:$J$1048576,0))),"")</f>
        <v>BBRICK</v>
      </c>
      <c r="S2119" s="6" t="s">
        <v>3878</v>
      </c>
      <c r="T2119" s="52">
        <v>44272.414583333331</v>
      </c>
      <c r="U2119" s="2" t="str">
        <f t="shared" si="138"/>
        <v>2021-03-17</v>
      </c>
    </row>
    <row r="2120" spans="1:21">
      <c r="A2120" s="5" t="s">
        <v>3</v>
      </c>
      <c r="B2120" s="5" t="s">
        <v>67</v>
      </c>
      <c r="C2120" s="5" t="s">
        <v>24</v>
      </c>
      <c r="D2120" s="2" t="str">
        <f>'(참고) Index'!$E$9</f>
        <v>Main</v>
      </c>
      <c r="E2120" s="5">
        <v>10012</v>
      </c>
      <c r="F2120" s="2" t="str">
        <f t="shared" si="139"/>
        <v>DAI</v>
      </c>
      <c r="G2120" s="2" t="e">
        <f>IF(INDEX(지갑!$H:$H,MATCH(A2120&amp;B2120&amp;C2120&amp;D2120&amp;E2120&amp;F2120&amp;H2120,지갑!$K:$K,0))=0, "",INDEX(지갑!$H:$H,MATCH(A2120&amp;B2120&amp;C2120&amp;D2120&amp;E2120&amp;F2120&amp;H2120,지갑!$K:$K,0)))</f>
        <v>#N/A</v>
      </c>
      <c r="K2120" s="6" t="s">
        <v>379</v>
      </c>
      <c r="L2120" s="6" t="s">
        <v>11</v>
      </c>
      <c r="M2120" s="9">
        <v>32544</v>
      </c>
      <c r="N2120" s="6" t="s">
        <v>3145</v>
      </c>
      <c r="P2120" s="6" t="str">
        <f>IF(ISBLANK(N2120)=FALSE,IF(ISERROR(INDEX(지갑!$B$2:$B$1048576,MATCH($N2120&amp;O2120,지갑!$J$2:$J$1048576,0))) = TRUE, "", INDEX(지갑!$B$2:$B$1048576,MATCH($N2120&amp;O2120,지갑!$J$2:$J$1048576,0))),"")</f>
        <v/>
      </c>
      <c r="Q2120" s="6" t="str">
        <f>IF(ISBLANK(N2120)=FALSE,IF(ISERROR(INDEX(지갑!$C$2:$C$1048576,MATCH($N2120&amp;O2120,지갑!$J$2:$J$1048576,0))) = TRUE, "", INDEX(지갑!$C$2:$C$1048576,MATCH($N2120&amp;O2120,지갑!$J$2:$J$1048576,0))),"")</f>
        <v/>
      </c>
      <c r="R2120" s="6" t="str">
        <f>IF(ISBLANK(N2120)=FALSE,IF(ISERROR(INDEX(지갑!$D$2:$D$1048576,MATCH($N2120&amp;O2120,지갑!$J$2:$J$1048576,0))) = TRUE, "", INDEX(지갑!$D$2:$D$1048576,MATCH($N2120&amp;O2120,지갑!$J$2:$J$1048576,0))),"")</f>
        <v/>
      </c>
      <c r="S2120" s="6" t="s">
        <v>3879</v>
      </c>
      <c r="T2120" s="52">
        <v>44271.506944444445</v>
      </c>
      <c r="U2120" s="2" t="str">
        <f t="shared" si="138"/>
        <v>2021-03-16</v>
      </c>
    </row>
    <row r="2121" spans="1:21">
      <c r="A2121" s="5" t="s">
        <v>3</v>
      </c>
      <c r="B2121" s="5" t="s">
        <v>67</v>
      </c>
      <c r="C2121" s="5" t="s">
        <v>24</v>
      </c>
      <c r="D2121" s="2" t="str">
        <f>'(참고) Index'!$E$9</f>
        <v>Main</v>
      </c>
      <c r="E2121" s="5">
        <v>10012</v>
      </c>
      <c r="F2121" s="2" t="str">
        <f t="shared" si="139"/>
        <v>DAI</v>
      </c>
      <c r="G2121" s="2" t="e">
        <f>IF(INDEX(지갑!$H:$H,MATCH(A2121&amp;B2121&amp;C2121&amp;D2121&amp;E2121&amp;F2121&amp;H2121,지갑!$K:$K,0))=0, "",INDEX(지갑!$H:$H,MATCH(A2121&amp;B2121&amp;C2121&amp;D2121&amp;E2121&amp;F2121&amp;H2121,지갑!$K:$K,0)))</f>
        <v>#N/A</v>
      </c>
      <c r="K2121" s="6" t="s">
        <v>379</v>
      </c>
      <c r="L2121" s="6" t="s">
        <v>11</v>
      </c>
      <c r="M2121" s="9">
        <v>28053</v>
      </c>
      <c r="N2121" s="6" t="s">
        <v>3145</v>
      </c>
      <c r="P2121" s="6" t="str">
        <f>IF(ISBLANK(N2121)=FALSE,IF(ISERROR(INDEX(지갑!$B$2:$B$1048576,MATCH($N2121&amp;O2121,지갑!$J$2:$J$1048576,0))) = TRUE, "", INDEX(지갑!$B$2:$B$1048576,MATCH($N2121&amp;O2121,지갑!$J$2:$J$1048576,0))),"")</f>
        <v/>
      </c>
      <c r="Q2121" s="6" t="str">
        <f>IF(ISBLANK(N2121)=FALSE,IF(ISERROR(INDEX(지갑!$C$2:$C$1048576,MATCH($N2121&amp;O2121,지갑!$J$2:$J$1048576,0))) = TRUE, "", INDEX(지갑!$C$2:$C$1048576,MATCH($N2121&amp;O2121,지갑!$J$2:$J$1048576,0))),"")</f>
        <v/>
      </c>
      <c r="R2121" s="6" t="str">
        <f>IF(ISBLANK(N2121)=FALSE,IF(ISERROR(INDEX(지갑!$D$2:$D$1048576,MATCH($N2121&amp;O2121,지갑!$J$2:$J$1048576,0))) = TRUE, "", INDEX(지갑!$D$2:$D$1048576,MATCH($N2121&amp;O2121,지갑!$J$2:$J$1048576,0))),"")</f>
        <v/>
      </c>
      <c r="S2121" s="6" t="s">
        <v>3880</v>
      </c>
      <c r="T2121" s="52">
        <v>44271</v>
      </c>
      <c r="U2121" s="2" t="str">
        <f t="shared" si="138"/>
        <v>2021-03-16</v>
      </c>
    </row>
    <row r="2122" spans="1:21">
      <c r="A2122" s="5" t="s">
        <v>3</v>
      </c>
      <c r="B2122" s="5" t="s">
        <v>67</v>
      </c>
      <c r="C2122" s="5" t="s">
        <v>24</v>
      </c>
      <c r="D2122" s="2" t="str">
        <f>'(참고) Index'!$E$9</f>
        <v>Main</v>
      </c>
      <c r="E2122" s="5">
        <v>10012</v>
      </c>
      <c r="F2122" s="2" t="str">
        <f t="shared" si="139"/>
        <v>BTC</v>
      </c>
      <c r="G2122" s="2" t="str">
        <f>IF(INDEX(지갑!$H:$H,MATCH(A2122&amp;B2122&amp;C2122&amp;D2122&amp;E2122&amp;F2122&amp;H2122,지갑!$K:$K,0))=0, "",INDEX(지갑!$H:$H,MATCH(A2122&amp;B2122&amp;C2122&amp;D2122&amp;E2122&amp;F2122&amp;H2122,지갑!$K:$K,0)))</f>
        <v>19SK9LWSXLdmwPxvjPgvUrdaPhaPS6LaNu</v>
      </c>
      <c r="K2122" s="6" t="s">
        <v>9</v>
      </c>
      <c r="L2122" s="6" t="s">
        <v>9</v>
      </c>
      <c r="M2122" s="9">
        <v>0.29914000000000002</v>
      </c>
      <c r="N2122" s="6" t="s">
        <v>3149</v>
      </c>
      <c r="P2122" s="6" t="str">
        <f>IF(ISBLANK(N2122)=FALSE,IF(ISERROR(INDEX(지갑!$B$2:$B$1048576,MATCH($N2122&amp;O2122,지갑!$J$2:$J$1048576,0))) = TRUE, "", INDEX(지갑!$B$2:$B$1048576,MATCH($N2122&amp;O2122,지갑!$J$2:$J$1048576,0))),"")</f>
        <v>exchange</v>
      </c>
      <c r="Q2122" s="6" t="str">
        <f>IF(ISBLANK(N2122)=FALSE,IF(ISERROR(INDEX(지갑!$C$2:$C$1048576,MATCH($N2122&amp;O2122,지갑!$J$2:$J$1048576,0))) = TRUE, "", INDEX(지갑!$C$2:$C$1048576,MATCH($N2122&amp;O2122,지갑!$J$2:$J$1048576,0))),"")</f>
        <v>Coinone</v>
      </c>
      <c r="R2122" s="6" t="str">
        <f>IF(ISBLANK(N2122)=FALSE,IF(ISERROR(INDEX(지갑!$D$2:$D$1048576,MATCH($N2122&amp;O2122,지갑!$J$2:$J$1048576,0))) = TRUE, "", INDEX(지갑!$D$2:$D$1048576,MATCH($N2122&amp;O2122,지갑!$J$2:$J$1048576,0))),"")</f>
        <v>BBRICK</v>
      </c>
      <c r="S2122" s="6" t="s">
        <v>3881</v>
      </c>
      <c r="T2122" s="52">
        <v>44270.854861111111</v>
      </c>
      <c r="U2122" s="2" t="str">
        <f t="shared" si="138"/>
        <v>2021-03-15</v>
      </c>
    </row>
    <row r="2123" spans="1:21">
      <c r="A2123" s="5" t="s">
        <v>3</v>
      </c>
      <c r="B2123" s="5" t="s">
        <v>67</v>
      </c>
      <c r="C2123" s="5" t="s">
        <v>24</v>
      </c>
      <c r="D2123" s="2" t="str">
        <f>'(참고) Index'!$E$9</f>
        <v>Main</v>
      </c>
      <c r="E2123" s="5">
        <v>10012</v>
      </c>
      <c r="F2123" s="2" t="str">
        <f t="shared" si="139"/>
        <v>WBTC</v>
      </c>
      <c r="G2123" s="2" t="e">
        <f>IF(INDEX(지갑!$H:$H,MATCH(A2123&amp;B2123&amp;C2123&amp;D2123&amp;E2123&amp;F2123&amp;H2123,지갑!$K:$K,0))=0, "",INDEX(지갑!$H:$H,MATCH(A2123&amp;B2123&amp;C2123&amp;D2123&amp;E2123&amp;F2123&amp;H2123,지갑!$K:$K,0)))</f>
        <v>#N/A</v>
      </c>
      <c r="K2123" s="6" t="s">
        <v>414</v>
      </c>
      <c r="L2123" s="6" t="s">
        <v>11</v>
      </c>
      <c r="M2123" s="9">
        <v>0.29919000000000001</v>
      </c>
      <c r="N2123" s="6" t="s">
        <v>3145</v>
      </c>
      <c r="P2123" s="6" t="str">
        <f>IF(ISBLANK(N2123)=FALSE,IF(ISERROR(INDEX(지갑!$B$2:$B$1048576,MATCH($N2123&amp;O2123,지갑!$J$2:$J$1048576,0))) = TRUE, "", INDEX(지갑!$B$2:$B$1048576,MATCH($N2123&amp;O2123,지갑!$J$2:$J$1048576,0))),"")</f>
        <v/>
      </c>
      <c r="Q2123" s="6" t="str">
        <f>IF(ISBLANK(N2123)=FALSE,IF(ISERROR(INDEX(지갑!$C$2:$C$1048576,MATCH($N2123&amp;O2123,지갑!$J$2:$J$1048576,0))) = TRUE, "", INDEX(지갑!$C$2:$C$1048576,MATCH($N2123&amp;O2123,지갑!$J$2:$J$1048576,0))),"")</f>
        <v/>
      </c>
      <c r="R2123" s="6" t="str">
        <f>IF(ISBLANK(N2123)=FALSE,IF(ISERROR(INDEX(지갑!$D$2:$D$1048576,MATCH($N2123&amp;O2123,지갑!$J$2:$J$1048576,0))) = TRUE, "", INDEX(지갑!$D$2:$D$1048576,MATCH($N2123&amp;O2123,지갑!$J$2:$J$1048576,0))),"")</f>
        <v/>
      </c>
      <c r="S2123" s="6" t="s">
        <v>3882</v>
      </c>
      <c r="T2123" s="52">
        <v>44270.393750000003</v>
      </c>
      <c r="U2123" s="2" t="str">
        <f t="shared" si="138"/>
        <v>2021-03-15</v>
      </c>
    </row>
    <row r="2124" spans="1:21">
      <c r="A2124" s="5" t="s">
        <v>3</v>
      </c>
      <c r="B2124" s="5" t="s">
        <v>67</v>
      </c>
      <c r="C2124" s="5" t="s">
        <v>24</v>
      </c>
      <c r="D2124" s="2" t="str">
        <f>'(참고) Index'!$E$9</f>
        <v>Main</v>
      </c>
      <c r="E2124" s="5">
        <v>10012</v>
      </c>
      <c r="F2124" s="2" t="str">
        <f t="shared" si="139"/>
        <v>DAI</v>
      </c>
      <c r="G2124" s="2" t="e">
        <f>IF(INDEX(지갑!$H:$H,MATCH(A2124&amp;B2124&amp;C2124&amp;D2124&amp;E2124&amp;F2124&amp;H2124,지갑!$K:$K,0))=0, "",INDEX(지갑!$H:$H,MATCH(A2124&amp;B2124&amp;C2124&amp;D2124&amp;E2124&amp;F2124&amp;H2124,지갑!$K:$K,0)))</f>
        <v>#N/A</v>
      </c>
      <c r="K2124" s="6" t="s">
        <v>379</v>
      </c>
      <c r="L2124" s="6" t="s">
        <v>11</v>
      </c>
      <c r="M2124" s="9">
        <v>30158</v>
      </c>
      <c r="N2124" s="6" t="s">
        <v>3145</v>
      </c>
      <c r="P2124" s="6" t="str">
        <f>IF(ISBLANK(N2124)=FALSE,IF(ISERROR(INDEX(지갑!$B$2:$B$1048576,MATCH($N2124&amp;O2124,지갑!$J$2:$J$1048576,0))) = TRUE, "", INDEX(지갑!$B$2:$B$1048576,MATCH($N2124&amp;O2124,지갑!$J$2:$J$1048576,0))),"")</f>
        <v/>
      </c>
      <c r="Q2124" s="6" t="str">
        <f>IF(ISBLANK(N2124)=FALSE,IF(ISERROR(INDEX(지갑!$C$2:$C$1048576,MATCH($N2124&amp;O2124,지갑!$J$2:$J$1048576,0))) = TRUE, "", INDEX(지갑!$C$2:$C$1048576,MATCH($N2124&amp;O2124,지갑!$J$2:$J$1048576,0))),"")</f>
        <v/>
      </c>
      <c r="R2124" s="6" t="str">
        <f>IF(ISBLANK(N2124)=FALSE,IF(ISERROR(INDEX(지갑!$D$2:$D$1048576,MATCH($N2124&amp;O2124,지갑!$J$2:$J$1048576,0))) = TRUE, "", INDEX(지갑!$D$2:$D$1048576,MATCH($N2124&amp;O2124,지갑!$J$2:$J$1048576,0))),"")</f>
        <v/>
      </c>
      <c r="S2124" s="6" t="s">
        <v>3883</v>
      </c>
      <c r="T2124" s="52">
        <v>44269.714583333334</v>
      </c>
      <c r="U2124" s="2" t="str">
        <f t="shared" si="138"/>
        <v>2021-03-14</v>
      </c>
    </row>
    <row r="2125" spans="1:21">
      <c r="A2125" s="5" t="s">
        <v>3</v>
      </c>
      <c r="B2125" s="5" t="s">
        <v>67</v>
      </c>
      <c r="C2125" s="5" t="s">
        <v>24</v>
      </c>
      <c r="D2125" s="2" t="str">
        <f>'(참고) Index'!$E$9</f>
        <v>Main</v>
      </c>
      <c r="E2125" s="5">
        <v>10012</v>
      </c>
      <c r="F2125" s="2" t="str">
        <f t="shared" si="139"/>
        <v>WBTC</v>
      </c>
      <c r="G2125" s="2" t="e">
        <f>IF(INDEX(지갑!$H:$H,MATCH(A2125&amp;B2125&amp;C2125&amp;D2125&amp;E2125&amp;F2125&amp;H2125,지갑!$K:$K,0))=0, "",INDEX(지갑!$H:$H,MATCH(A2125&amp;B2125&amp;C2125&amp;D2125&amp;E2125&amp;F2125&amp;H2125,지갑!$K:$K,0)))</f>
        <v>#N/A</v>
      </c>
      <c r="K2125" s="6" t="s">
        <v>414</v>
      </c>
      <c r="L2125" s="6" t="s">
        <v>11</v>
      </c>
      <c r="M2125" s="9">
        <v>0.29919000000000001</v>
      </c>
      <c r="N2125" s="6" t="s">
        <v>3145</v>
      </c>
      <c r="P2125" s="6" t="str">
        <f>IF(ISBLANK(N2125)=FALSE,IF(ISERROR(INDEX(지갑!$B$2:$B$1048576,MATCH($N2125&amp;O2125,지갑!$J$2:$J$1048576,0))) = TRUE, "", INDEX(지갑!$B$2:$B$1048576,MATCH($N2125&amp;O2125,지갑!$J$2:$J$1048576,0))),"")</f>
        <v/>
      </c>
      <c r="Q2125" s="6" t="str">
        <f>IF(ISBLANK(N2125)=FALSE,IF(ISERROR(INDEX(지갑!$C$2:$C$1048576,MATCH($N2125&amp;O2125,지갑!$J$2:$J$1048576,0))) = TRUE, "", INDEX(지갑!$C$2:$C$1048576,MATCH($N2125&amp;O2125,지갑!$J$2:$J$1048576,0))),"")</f>
        <v/>
      </c>
      <c r="R2125" s="6" t="str">
        <f>IF(ISBLANK(N2125)=FALSE,IF(ISERROR(INDEX(지갑!$D$2:$D$1048576,MATCH($N2125&amp;O2125,지갑!$J$2:$J$1048576,0))) = TRUE, "", INDEX(지갑!$D$2:$D$1048576,MATCH($N2125&amp;O2125,지갑!$J$2:$J$1048576,0))),"")</f>
        <v/>
      </c>
      <c r="S2125" s="6" t="s">
        <v>3884</v>
      </c>
      <c r="T2125" s="52">
        <v>44269.647916666669</v>
      </c>
      <c r="U2125" s="2" t="str">
        <f t="shared" si="138"/>
        <v>2021-03-14</v>
      </c>
    </row>
    <row r="2126" spans="1:21">
      <c r="A2126" s="5" t="s">
        <v>3</v>
      </c>
      <c r="B2126" s="5" t="s">
        <v>67</v>
      </c>
      <c r="C2126" s="5" t="s">
        <v>24</v>
      </c>
      <c r="D2126" s="2" t="str">
        <f>'(참고) Index'!$E$9</f>
        <v>Main</v>
      </c>
      <c r="E2126" s="5">
        <v>10012</v>
      </c>
      <c r="F2126" s="2" t="str">
        <f t="shared" si="139"/>
        <v>DAI</v>
      </c>
      <c r="G2126" s="2" t="e">
        <f>IF(INDEX(지갑!$H:$H,MATCH(A2126&amp;B2126&amp;C2126&amp;D2126&amp;E2126&amp;F2126&amp;H2126,지갑!$K:$K,0))=0, "",INDEX(지갑!$H:$H,MATCH(A2126&amp;B2126&amp;C2126&amp;D2126&amp;E2126&amp;F2126&amp;H2126,지갑!$K:$K,0)))</f>
        <v>#N/A</v>
      </c>
      <c r="K2126" s="6" t="s">
        <v>379</v>
      </c>
      <c r="L2126" s="6" t="s">
        <v>11</v>
      </c>
      <c r="M2126" s="9">
        <v>12113</v>
      </c>
      <c r="N2126" s="6" t="s">
        <v>3145</v>
      </c>
      <c r="P2126" s="6" t="str">
        <f>IF(ISBLANK(N2126)=FALSE,IF(ISERROR(INDEX(지갑!$B$2:$B$1048576,MATCH($N2126&amp;O2126,지갑!$J$2:$J$1048576,0))) = TRUE, "", INDEX(지갑!$B$2:$B$1048576,MATCH($N2126&amp;O2126,지갑!$J$2:$J$1048576,0))),"")</f>
        <v/>
      </c>
      <c r="Q2126" s="6" t="str">
        <f>IF(ISBLANK(N2126)=FALSE,IF(ISERROR(INDEX(지갑!$C$2:$C$1048576,MATCH($N2126&amp;O2126,지갑!$J$2:$J$1048576,0))) = TRUE, "", INDEX(지갑!$C$2:$C$1048576,MATCH($N2126&amp;O2126,지갑!$J$2:$J$1048576,0))),"")</f>
        <v/>
      </c>
      <c r="R2126" s="6" t="str">
        <f>IF(ISBLANK(N2126)=FALSE,IF(ISERROR(INDEX(지갑!$D$2:$D$1048576,MATCH($N2126&amp;O2126,지갑!$J$2:$J$1048576,0))) = TRUE, "", INDEX(지갑!$D$2:$D$1048576,MATCH($N2126&amp;O2126,지갑!$J$2:$J$1048576,0))),"")</f>
        <v/>
      </c>
      <c r="S2126" s="6" t="s">
        <v>3885</v>
      </c>
      <c r="T2126" s="52">
        <v>44269.409722222219</v>
      </c>
      <c r="U2126" s="2" t="str">
        <f t="shared" si="138"/>
        <v>2021-03-14</v>
      </c>
    </row>
    <row r="2127" spans="1:21">
      <c r="A2127" s="5" t="s">
        <v>3</v>
      </c>
      <c r="B2127" s="5" t="s">
        <v>67</v>
      </c>
      <c r="C2127" s="5" t="s">
        <v>24</v>
      </c>
      <c r="D2127" s="2" t="str">
        <f>'(참고) Index'!$E$9</f>
        <v>Main</v>
      </c>
      <c r="E2127" s="5">
        <v>10012</v>
      </c>
      <c r="F2127" s="2" t="str">
        <f t="shared" si="139"/>
        <v>WBTC</v>
      </c>
      <c r="G2127" s="2" t="e">
        <f>IF(INDEX(지갑!$H:$H,MATCH(A2127&amp;B2127&amp;C2127&amp;D2127&amp;E2127&amp;F2127&amp;H2127,지갑!$K:$K,0))=0, "",INDEX(지갑!$H:$H,MATCH(A2127&amp;B2127&amp;C2127&amp;D2127&amp;E2127&amp;F2127&amp;H2127,지갑!$K:$K,0)))</f>
        <v>#N/A</v>
      </c>
      <c r="K2127" s="6" t="s">
        <v>414</v>
      </c>
      <c r="L2127" s="6" t="s">
        <v>11</v>
      </c>
      <c r="M2127" s="9">
        <v>0.19949</v>
      </c>
      <c r="N2127" s="6" t="s">
        <v>3145</v>
      </c>
      <c r="P2127" s="6" t="str">
        <f>IF(ISBLANK(N2127)=FALSE,IF(ISERROR(INDEX(지갑!$B$2:$B$1048576,MATCH($N2127&amp;O2127,지갑!$J$2:$J$1048576,0))) = TRUE, "", INDEX(지갑!$B$2:$B$1048576,MATCH($N2127&amp;O2127,지갑!$J$2:$J$1048576,0))),"")</f>
        <v/>
      </c>
      <c r="Q2127" s="6" t="str">
        <f>IF(ISBLANK(N2127)=FALSE,IF(ISERROR(INDEX(지갑!$C$2:$C$1048576,MATCH($N2127&amp;O2127,지갑!$J$2:$J$1048576,0))) = TRUE, "", INDEX(지갑!$C$2:$C$1048576,MATCH($N2127&amp;O2127,지갑!$J$2:$J$1048576,0))),"")</f>
        <v/>
      </c>
      <c r="R2127" s="6" t="str">
        <f>IF(ISBLANK(N2127)=FALSE,IF(ISERROR(INDEX(지갑!$D$2:$D$1048576,MATCH($N2127&amp;O2127,지갑!$J$2:$J$1048576,0))) = TRUE, "", INDEX(지갑!$D$2:$D$1048576,MATCH($N2127&amp;O2127,지갑!$J$2:$J$1048576,0))),"")</f>
        <v/>
      </c>
      <c r="S2127" s="6" t="s">
        <v>3886</v>
      </c>
      <c r="T2127" s="52">
        <v>44269.408333333333</v>
      </c>
      <c r="U2127" s="2" t="str">
        <f t="shared" ref="U2127:U2156" si="140">TEXT(T2127, "yyyy-mm-dd")</f>
        <v>2021-03-14</v>
      </c>
    </row>
    <row r="2128" spans="1:21">
      <c r="A2128" s="5" t="s">
        <v>3</v>
      </c>
      <c r="B2128" s="5" t="s">
        <v>67</v>
      </c>
      <c r="C2128" s="5" t="s">
        <v>24</v>
      </c>
      <c r="D2128" s="2" t="str">
        <f>'(참고) Index'!$E$9</f>
        <v>Main</v>
      </c>
      <c r="E2128" s="5">
        <v>10012</v>
      </c>
      <c r="F2128" s="2" t="str">
        <f t="shared" si="139"/>
        <v>DAI</v>
      </c>
      <c r="G2128" s="2" t="e">
        <f>IF(INDEX(지갑!$H:$H,MATCH(A2128&amp;B2128&amp;C2128&amp;D2128&amp;E2128&amp;F2128&amp;H2128,지갑!$K:$K,0))=0, "",INDEX(지갑!$H:$H,MATCH(A2128&amp;B2128&amp;C2128&amp;D2128&amp;E2128&amp;F2128&amp;H2128,지갑!$K:$K,0)))</f>
        <v>#N/A</v>
      </c>
      <c r="K2128" s="6" t="s">
        <v>379</v>
      </c>
      <c r="L2128" s="6" t="s">
        <v>11</v>
      </c>
      <c r="M2128" s="9">
        <v>29899</v>
      </c>
      <c r="N2128" s="6" t="s">
        <v>3145</v>
      </c>
      <c r="P2128" s="6" t="str">
        <f>IF(ISBLANK(N2128)=FALSE,IF(ISERROR(INDEX(지갑!$B$2:$B$1048576,MATCH($N2128&amp;O2128,지갑!$J$2:$J$1048576,0))) = TRUE, "", INDEX(지갑!$B$2:$B$1048576,MATCH($N2128&amp;O2128,지갑!$J$2:$J$1048576,0))),"")</f>
        <v/>
      </c>
      <c r="Q2128" s="6" t="str">
        <f>IF(ISBLANK(N2128)=FALSE,IF(ISERROR(INDEX(지갑!$C$2:$C$1048576,MATCH($N2128&amp;O2128,지갑!$J$2:$J$1048576,0))) = TRUE, "", INDEX(지갑!$C$2:$C$1048576,MATCH($N2128&amp;O2128,지갑!$J$2:$J$1048576,0))),"")</f>
        <v/>
      </c>
      <c r="R2128" s="6" t="str">
        <f>IF(ISBLANK(N2128)=FALSE,IF(ISERROR(INDEX(지갑!$D$2:$D$1048576,MATCH($N2128&amp;O2128,지갑!$J$2:$J$1048576,0))) = TRUE, "", INDEX(지갑!$D$2:$D$1048576,MATCH($N2128&amp;O2128,지갑!$J$2:$J$1048576,0))),"")</f>
        <v/>
      </c>
      <c r="S2128" s="6" t="s">
        <v>3887</v>
      </c>
      <c r="T2128" s="52">
        <v>44269.404861111114</v>
      </c>
      <c r="U2128" s="2" t="str">
        <f t="shared" si="140"/>
        <v>2021-03-14</v>
      </c>
    </row>
    <row r="2129" spans="1:21">
      <c r="A2129" s="5" t="s">
        <v>3</v>
      </c>
      <c r="B2129" s="5" t="s">
        <v>67</v>
      </c>
      <c r="C2129" s="5" t="s">
        <v>24</v>
      </c>
      <c r="D2129" s="2" t="str">
        <f>'(참고) Index'!$E$9</f>
        <v>Main</v>
      </c>
      <c r="E2129" s="5">
        <v>10012</v>
      </c>
      <c r="F2129" s="2" t="str">
        <f t="shared" si="139"/>
        <v>DAI</v>
      </c>
      <c r="G2129" s="2" t="e">
        <f>IF(INDEX(지갑!$H:$H,MATCH(A2129&amp;B2129&amp;C2129&amp;D2129&amp;E2129&amp;F2129&amp;H2129,지갑!$K:$K,0))=0, "",INDEX(지갑!$H:$H,MATCH(A2129&amp;B2129&amp;C2129&amp;D2129&amp;E2129&amp;F2129&amp;H2129,지갑!$K:$K,0)))</f>
        <v>#N/A</v>
      </c>
      <c r="K2129" s="6" t="s">
        <v>379</v>
      </c>
      <c r="L2129" s="6" t="s">
        <v>11</v>
      </c>
      <c r="M2129" s="9">
        <v>19938</v>
      </c>
      <c r="N2129" s="6" t="s">
        <v>3145</v>
      </c>
      <c r="P2129" s="6" t="str">
        <f>IF(ISBLANK(N2129)=FALSE,IF(ISERROR(INDEX(지갑!$B$2:$B$1048576,MATCH($N2129&amp;O2129,지갑!$J$2:$J$1048576,0))) = TRUE, "", INDEX(지갑!$B$2:$B$1048576,MATCH($N2129&amp;O2129,지갑!$J$2:$J$1048576,0))),"")</f>
        <v/>
      </c>
      <c r="Q2129" s="6" t="str">
        <f>IF(ISBLANK(N2129)=FALSE,IF(ISERROR(INDEX(지갑!$C$2:$C$1048576,MATCH($N2129&amp;O2129,지갑!$J$2:$J$1048576,0))) = TRUE, "", INDEX(지갑!$C$2:$C$1048576,MATCH($N2129&amp;O2129,지갑!$J$2:$J$1048576,0))),"")</f>
        <v/>
      </c>
      <c r="R2129" s="6" t="str">
        <f>IF(ISBLANK(N2129)=FALSE,IF(ISERROR(INDEX(지갑!$D$2:$D$1048576,MATCH($N2129&amp;O2129,지갑!$J$2:$J$1048576,0))) = TRUE, "", INDEX(지갑!$D$2:$D$1048576,MATCH($N2129&amp;O2129,지갑!$J$2:$J$1048576,0))),"")</f>
        <v/>
      </c>
      <c r="S2129" s="6" t="s">
        <v>3888</v>
      </c>
      <c r="T2129" s="52">
        <v>44267.638194444444</v>
      </c>
      <c r="U2129" s="2" t="str">
        <f t="shared" si="140"/>
        <v>2021-03-12</v>
      </c>
    </row>
    <row r="2130" spans="1:21">
      <c r="A2130" s="5" t="s">
        <v>3</v>
      </c>
      <c r="B2130" s="5" t="s">
        <v>67</v>
      </c>
      <c r="C2130" s="5" t="s">
        <v>24</v>
      </c>
      <c r="D2130" s="2" t="str">
        <f>'(참고) Index'!$E$9</f>
        <v>Main</v>
      </c>
      <c r="E2130" s="5">
        <v>10012</v>
      </c>
      <c r="F2130" s="2" t="str">
        <f t="shared" si="139"/>
        <v>DAI</v>
      </c>
      <c r="G2130" s="2" t="e">
        <f>IF(INDEX(지갑!$H:$H,MATCH(A2130&amp;B2130&amp;C2130&amp;D2130&amp;E2130&amp;F2130&amp;H2130,지갑!$K:$K,0))=0, "",INDEX(지갑!$H:$H,MATCH(A2130&amp;B2130&amp;C2130&amp;D2130&amp;E2130&amp;F2130&amp;H2130,지갑!$K:$K,0)))</f>
        <v>#N/A</v>
      </c>
      <c r="K2130" s="6" t="s">
        <v>379</v>
      </c>
      <c r="L2130" s="6" t="s">
        <v>11</v>
      </c>
      <c r="M2130" s="9">
        <v>11960</v>
      </c>
      <c r="N2130" s="6" t="s">
        <v>3145</v>
      </c>
      <c r="P2130" s="6" t="str">
        <f>IF(ISBLANK(N2130)=FALSE,IF(ISERROR(INDEX(지갑!$B$2:$B$1048576,MATCH($N2130&amp;O2130,지갑!$J$2:$J$1048576,0))) = TRUE, "", INDEX(지갑!$B$2:$B$1048576,MATCH($N2130&amp;O2130,지갑!$J$2:$J$1048576,0))),"")</f>
        <v/>
      </c>
      <c r="Q2130" s="6" t="str">
        <f>IF(ISBLANK(N2130)=FALSE,IF(ISERROR(INDEX(지갑!$C$2:$C$1048576,MATCH($N2130&amp;O2130,지갑!$J$2:$J$1048576,0))) = TRUE, "", INDEX(지갑!$C$2:$C$1048576,MATCH($N2130&amp;O2130,지갑!$J$2:$J$1048576,0))),"")</f>
        <v/>
      </c>
      <c r="R2130" s="6" t="str">
        <f>IF(ISBLANK(N2130)=FALSE,IF(ISERROR(INDEX(지갑!$D$2:$D$1048576,MATCH($N2130&amp;O2130,지갑!$J$2:$J$1048576,0))) = TRUE, "", INDEX(지갑!$D$2:$D$1048576,MATCH($N2130&amp;O2130,지갑!$J$2:$J$1048576,0))),"")</f>
        <v/>
      </c>
      <c r="S2130" s="6" t="s">
        <v>3889</v>
      </c>
      <c r="T2130" s="52">
        <v>44267.493055555555</v>
      </c>
      <c r="U2130" s="2" t="str">
        <f t="shared" si="140"/>
        <v>2021-03-12</v>
      </c>
    </row>
    <row r="2131" spans="1:21">
      <c r="A2131" s="5" t="s">
        <v>3</v>
      </c>
      <c r="B2131" s="5" t="s">
        <v>67</v>
      </c>
      <c r="C2131" s="5" t="s">
        <v>24</v>
      </c>
      <c r="D2131" s="2" t="str">
        <f>'(참고) Index'!$E$9</f>
        <v>Main</v>
      </c>
      <c r="E2131" s="5">
        <v>10012</v>
      </c>
      <c r="F2131" s="2" t="str">
        <f t="shared" si="139"/>
        <v>WBTC</v>
      </c>
      <c r="G2131" s="2" t="e">
        <f>IF(INDEX(지갑!$H:$H,MATCH(A2131&amp;B2131&amp;C2131&amp;D2131&amp;E2131&amp;F2131&amp;H2131,지갑!$K:$K,0))=0, "",INDEX(지갑!$H:$H,MATCH(A2131&amp;B2131&amp;C2131&amp;D2131&amp;E2131&amp;F2131&amp;H2131,지갑!$K:$K,0)))</f>
        <v>#N/A</v>
      </c>
      <c r="K2131" s="6" t="s">
        <v>414</v>
      </c>
      <c r="L2131" s="6" t="s">
        <v>11</v>
      </c>
      <c r="M2131" s="9">
        <v>0.19898740000000001</v>
      </c>
      <c r="N2131" s="6" t="s">
        <v>3145</v>
      </c>
      <c r="P2131" s="6" t="str">
        <f>IF(ISBLANK(N2131)=FALSE,IF(ISERROR(INDEX(지갑!$B$2:$B$1048576,MATCH($N2131&amp;O2131,지갑!$J$2:$J$1048576,0))) = TRUE, "", INDEX(지갑!$B$2:$B$1048576,MATCH($N2131&amp;O2131,지갑!$J$2:$J$1048576,0))),"")</f>
        <v/>
      </c>
      <c r="Q2131" s="6" t="str">
        <f>IF(ISBLANK(N2131)=FALSE,IF(ISERROR(INDEX(지갑!$C$2:$C$1048576,MATCH($N2131&amp;O2131,지갑!$J$2:$J$1048576,0))) = TRUE, "", INDEX(지갑!$C$2:$C$1048576,MATCH($N2131&amp;O2131,지갑!$J$2:$J$1048576,0))),"")</f>
        <v/>
      </c>
      <c r="R2131" s="6" t="str">
        <f>IF(ISBLANK(N2131)=FALSE,IF(ISERROR(INDEX(지갑!$D$2:$D$1048576,MATCH($N2131&amp;O2131,지갑!$J$2:$J$1048576,0))) = TRUE, "", INDEX(지갑!$D$2:$D$1048576,MATCH($N2131&amp;O2131,지갑!$J$2:$J$1048576,0))),"")</f>
        <v/>
      </c>
      <c r="S2131" s="6" t="s">
        <v>3890</v>
      </c>
      <c r="T2131" s="52">
        <v>44266.95</v>
      </c>
      <c r="U2131" s="2" t="str">
        <f t="shared" si="140"/>
        <v>2021-03-11</v>
      </c>
    </row>
    <row r="2132" spans="1:21">
      <c r="A2132" s="5" t="s">
        <v>3</v>
      </c>
      <c r="B2132" s="5" t="s">
        <v>67</v>
      </c>
      <c r="C2132" s="5" t="s">
        <v>24</v>
      </c>
      <c r="D2132" s="2" t="str">
        <f>'(참고) Index'!$E$9</f>
        <v>Main</v>
      </c>
      <c r="E2132" s="5">
        <v>10012</v>
      </c>
      <c r="F2132" s="2" t="str">
        <f t="shared" si="139"/>
        <v>DAI</v>
      </c>
      <c r="G2132" s="2" t="e">
        <f>IF(INDEX(지갑!$H:$H,MATCH(A2132&amp;B2132&amp;C2132&amp;D2132&amp;E2132&amp;F2132&amp;H2132,지갑!$K:$K,0))=0, "",INDEX(지갑!$H:$H,MATCH(A2132&amp;B2132&amp;C2132&amp;D2132&amp;E2132&amp;F2132&amp;H2132,지갑!$K:$K,0)))</f>
        <v>#N/A</v>
      </c>
      <c r="K2132" s="6" t="s">
        <v>379</v>
      </c>
      <c r="L2132" s="6" t="s">
        <v>11</v>
      </c>
      <c r="M2132" s="9">
        <v>27666</v>
      </c>
      <c r="N2132" s="6" t="s">
        <v>3145</v>
      </c>
      <c r="P2132" s="6" t="str">
        <f>IF(ISBLANK(N2132)=FALSE,IF(ISERROR(INDEX(지갑!$B$2:$B$1048576,MATCH($N2132&amp;O2132,지갑!$J$2:$J$1048576,0))) = TRUE, "", INDEX(지갑!$B$2:$B$1048576,MATCH($N2132&amp;O2132,지갑!$J$2:$J$1048576,0))),"")</f>
        <v/>
      </c>
      <c r="Q2132" s="6" t="str">
        <f>IF(ISBLANK(N2132)=FALSE,IF(ISERROR(INDEX(지갑!$C$2:$C$1048576,MATCH($N2132&amp;O2132,지갑!$J$2:$J$1048576,0))) = TRUE, "", INDEX(지갑!$C$2:$C$1048576,MATCH($N2132&amp;O2132,지갑!$J$2:$J$1048576,0))),"")</f>
        <v/>
      </c>
      <c r="R2132" s="6" t="str">
        <f>IF(ISBLANK(N2132)=FALSE,IF(ISERROR(INDEX(지갑!$D$2:$D$1048576,MATCH($N2132&amp;O2132,지갑!$J$2:$J$1048576,0))) = TRUE, "", INDEX(지갑!$D$2:$D$1048576,MATCH($N2132&amp;O2132,지갑!$J$2:$J$1048576,0))),"")</f>
        <v/>
      </c>
      <c r="S2132" s="6" t="s">
        <v>3891</v>
      </c>
      <c r="T2132" s="52">
        <v>44266.609722222223</v>
      </c>
      <c r="U2132" s="2" t="str">
        <f t="shared" si="140"/>
        <v>2021-03-11</v>
      </c>
    </row>
    <row r="2133" spans="1:21">
      <c r="A2133" s="5" t="s">
        <v>3</v>
      </c>
      <c r="B2133" s="5" t="s">
        <v>67</v>
      </c>
      <c r="C2133" s="5" t="s">
        <v>24</v>
      </c>
      <c r="D2133" s="2" t="str">
        <f>'(참고) Index'!$E$9</f>
        <v>Main</v>
      </c>
      <c r="E2133" s="5">
        <v>10012</v>
      </c>
      <c r="F2133" s="2" t="str">
        <f t="shared" si="139"/>
        <v>DAI</v>
      </c>
      <c r="G2133" s="2" t="e">
        <f>IF(INDEX(지갑!$H:$H,MATCH(A2133&amp;B2133&amp;C2133&amp;D2133&amp;E2133&amp;F2133&amp;H2133,지갑!$K:$K,0))=0, "",INDEX(지갑!$H:$H,MATCH(A2133&amp;B2133&amp;C2133&amp;D2133&amp;E2133&amp;F2133&amp;H2133,지갑!$K:$K,0)))</f>
        <v>#N/A</v>
      </c>
      <c r="K2133" s="6" t="s">
        <v>379</v>
      </c>
      <c r="L2133" s="6" t="s">
        <v>11</v>
      </c>
      <c r="M2133" s="9">
        <v>33619</v>
      </c>
      <c r="N2133" s="6" t="s">
        <v>3145</v>
      </c>
      <c r="P2133" s="6" t="str">
        <f>IF(ISBLANK(N2133)=FALSE,IF(ISERROR(INDEX(지갑!$B$2:$B$1048576,MATCH($N2133&amp;O2133,지갑!$J$2:$J$1048576,0))) = TRUE, "", INDEX(지갑!$B$2:$B$1048576,MATCH($N2133&amp;O2133,지갑!$J$2:$J$1048576,0))),"")</f>
        <v/>
      </c>
      <c r="Q2133" s="6" t="str">
        <f>IF(ISBLANK(N2133)=FALSE,IF(ISERROR(INDEX(지갑!$C$2:$C$1048576,MATCH($N2133&amp;O2133,지갑!$J$2:$J$1048576,0))) = TRUE, "", INDEX(지갑!$C$2:$C$1048576,MATCH($N2133&amp;O2133,지갑!$J$2:$J$1048576,0))),"")</f>
        <v/>
      </c>
      <c r="R2133" s="6" t="str">
        <f>IF(ISBLANK(N2133)=FALSE,IF(ISERROR(INDEX(지갑!$D$2:$D$1048576,MATCH($N2133&amp;O2133,지갑!$J$2:$J$1048576,0))) = TRUE, "", INDEX(지갑!$D$2:$D$1048576,MATCH($N2133&amp;O2133,지갑!$J$2:$J$1048576,0))),"")</f>
        <v/>
      </c>
      <c r="S2133" s="6" t="s">
        <v>3892</v>
      </c>
      <c r="T2133" s="52">
        <v>44266.506249999999</v>
      </c>
      <c r="U2133" s="2" t="str">
        <f t="shared" si="140"/>
        <v>2021-03-11</v>
      </c>
    </row>
    <row r="2134" spans="1:21">
      <c r="A2134" s="5" t="s">
        <v>3</v>
      </c>
      <c r="B2134" s="5" t="s">
        <v>67</v>
      </c>
      <c r="C2134" s="5" t="s">
        <v>24</v>
      </c>
      <c r="D2134" s="2" t="str">
        <f>'(참고) Index'!$E$9</f>
        <v>Main</v>
      </c>
      <c r="E2134" s="5">
        <v>10012</v>
      </c>
      <c r="F2134" s="2" t="str">
        <f t="shared" si="139"/>
        <v>DAI</v>
      </c>
      <c r="G2134" s="2" t="e">
        <f>IF(INDEX(지갑!$H:$H,MATCH(A2134&amp;B2134&amp;C2134&amp;D2134&amp;E2134&amp;F2134&amp;H2134,지갑!$K:$K,0))=0, "",INDEX(지갑!$H:$H,MATCH(A2134&amp;B2134&amp;C2134&amp;D2134&amp;E2134&amp;F2134&amp;H2134,지갑!$K:$K,0)))</f>
        <v>#N/A</v>
      </c>
      <c r="K2134" s="6" t="s">
        <v>379</v>
      </c>
      <c r="L2134" s="6" t="s">
        <v>11</v>
      </c>
      <c r="M2134" s="9">
        <v>27114</v>
      </c>
      <c r="N2134" s="6" t="s">
        <v>3145</v>
      </c>
      <c r="P2134" s="6" t="str">
        <f>IF(ISBLANK(N2134)=FALSE,IF(ISERROR(INDEX(지갑!$B$2:$B$1048576,MATCH($N2134&amp;O2134,지갑!$J$2:$J$1048576,0))) = TRUE, "", INDEX(지갑!$B$2:$B$1048576,MATCH($N2134&amp;O2134,지갑!$J$2:$J$1048576,0))),"")</f>
        <v/>
      </c>
      <c r="Q2134" s="6" t="str">
        <f>IF(ISBLANK(N2134)=FALSE,IF(ISERROR(INDEX(지갑!$C$2:$C$1048576,MATCH($N2134&amp;O2134,지갑!$J$2:$J$1048576,0))) = TRUE, "", INDEX(지갑!$C$2:$C$1048576,MATCH($N2134&amp;O2134,지갑!$J$2:$J$1048576,0))),"")</f>
        <v/>
      </c>
      <c r="R2134" s="6" t="str">
        <f>IF(ISBLANK(N2134)=FALSE,IF(ISERROR(INDEX(지갑!$D$2:$D$1048576,MATCH($N2134&amp;O2134,지갑!$J$2:$J$1048576,0))) = TRUE, "", INDEX(지갑!$D$2:$D$1048576,MATCH($N2134&amp;O2134,지갑!$J$2:$J$1048576,0))),"")</f>
        <v/>
      </c>
      <c r="S2134" s="6" t="s">
        <v>3893</v>
      </c>
      <c r="T2134" s="52">
        <v>44265.760416666664</v>
      </c>
      <c r="U2134" s="2" t="str">
        <f t="shared" si="140"/>
        <v>2021-03-10</v>
      </c>
    </row>
    <row r="2135" spans="1:21">
      <c r="A2135" s="5" t="s">
        <v>3</v>
      </c>
      <c r="B2135" s="5" t="s">
        <v>67</v>
      </c>
      <c r="C2135" s="5" t="s">
        <v>24</v>
      </c>
      <c r="D2135" s="2" t="str">
        <f>'(참고) Index'!$E$9</f>
        <v>Main</v>
      </c>
      <c r="E2135" s="5">
        <v>10012</v>
      </c>
      <c r="F2135" s="2" t="str">
        <f t="shared" si="139"/>
        <v>DAI</v>
      </c>
      <c r="G2135" s="2" t="e">
        <f>IF(INDEX(지갑!$H:$H,MATCH(A2135&amp;B2135&amp;C2135&amp;D2135&amp;E2135&amp;F2135&amp;H2135,지갑!$K:$K,0))=0, "",INDEX(지갑!$H:$H,MATCH(A2135&amp;B2135&amp;C2135&amp;D2135&amp;E2135&amp;F2135&amp;H2135,지갑!$K:$K,0)))</f>
        <v>#N/A</v>
      </c>
      <c r="K2135" s="6" t="s">
        <v>379</v>
      </c>
      <c r="L2135" s="6" t="s">
        <v>11</v>
      </c>
      <c r="M2135" s="9">
        <v>32048</v>
      </c>
      <c r="N2135" s="6" t="s">
        <v>3145</v>
      </c>
      <c r="P2135" s="6" t="str">
        <f>IF(ISBLANK(N2135)=FALSE,IF(ISERROR(INDEX(지갑!$B$2:$B$1048576,MATCH($N2135&amp;O2135,지갑!$J$2:$J$1048576,0))) = TRUE, "", INDEX(지갑!$B$2:$B$1048576,MATCH($N2135&amp;O2135,지갑!$J$2:$J$1048576,0))),"")</f>
        <v/>
      </c>
      <c r="Q2135" s="6" t="str">
        <f>IF(ISBLANK(N2135)=FALSE,IF(ISERROR(INDEX(지갑!$C$2:$C$1048576,MATCH($N2135&amp;O2135,지갑!$J$2:$J$1048576,0))) = TRUE, "", INDEX(지갑!$C$2:$C$1048576,MATCH($N2135&amp;O2135,지갑!$J$2:$J$1048576,0))),"")</f>
        <v/>
      </c>
      <c r="R2135" s="6" t="str">
        <f>IF(ISBLANK(N2135)=FALSE,IF(ISERROR(INDEX(지갑!$D$2:$D$1048576,MATCH($N2135&amp;O2135,지갑!$J$2:$J$1048576,0))) = TRUE, "", INDEX(지갑!$D$2:$D$1048576,MATCH($N2135&amp;O2135,지갑!$J$2:$J$1048576,0))),"")</f>
        <v/>
      </c>
      <c r="S2135" s="6" t="s">
        <v>3894</v>
      </c>
      <c r="T2135" s="52">
        <v>44265.568055555559</v>
      </c>
      <c r="U2135" s="2" t="str">
        <f t="shared" si="140"/>
        <v>2021-03-10</v>
      </c>
    </row>
    <row r="2136" spans="1:21">
      <c r="A2136" s="5" t="s">
        <v>3</v>
      </c>
      <c r="B2136" s="5" t="s">
        <v>67</v>
      </c>
      <c r="C2136" s="5" t="s">
        <v>24</v>
      </c>
      <c r="D2136" s="2" t="str">
        <f>'(참고) Index'!$E$9</f>
        <v>Main</v>
      </c>
      <c r="E2136" s="5">
        <v>10012</v>
      </c>
      <c r="F2136" s="2" t="str">
        <f t="shared" si="139"/>
        <v>DAI</v>
      </c>
      <c r="G2136" s="2" t="e">
        <f>IF(INDEX(지갑!$H:$H,MATCH(A2136&amp;B2136&amp;C2136&amp;D2136&amp;E2136&amp;F2136&amp;H2136,지갑!$K:$K,0))=0, "",INDEX(지갑!$H:$H,MATCH(A2136&amp;B2136&amp;C2136&amp;D2136&amp;E2136&amp;F2136&amp;H2136,지갑!$K:$K,0)))</f>
        <v>#N/A</v>
      </c>
      <c r="K2136" s="6" t="s">
        <v>379</v>
      </c>
      <c r="L2136" s="6" t="s">
        <v>11</v>
      </c>
      <c r="M2136" s="9">
        <v>27694</v>
      </c>
      <c r="N2136" s="6" t="s">
        <v>3145</v>
      </c>
      <c r="P2136" s="6" t="str">
        <f>IF(ISBLANK(N2136)=FALSE,IF(ISERROR(INDEX(지갑!$B$2:$B$1048576,MATCH($N2136&amp;O2136,지갑!$J$2:$J$1048576,0))) = TRUE, "", INDEX(지갑!$B$2:$B$1048576,MATCH($N2136&amp;O2136,지갑!$J$2:$J$1048576,0))),"")</f>
        <v/>
      </c>
      <c r="Q2136" s="6" t="str">
        <f>IF(ISBLANK(N2136)=FALSE,IF(ISERROR(INDEX(지갑!$C$2:$C$1048576,MATCH($N2136&amp;O2136,지갑!$J$2:$J$1048576,0))) = TRUE, "", INDEX(지갑!$C$2:$C$1048576,MATCH($N2136&amp;O2136,지갑!$J$2:$J$1048576,0))),"")</f>
        <v/>
      </c>
      <c r="R2136" s="6" t="str">
        <f>IF(ISBLANK(N2136)=FALSE,IF(ISERROR(INDEX(지갑!$D$2:$D$1048576,MATCH($N2136&amp;O2136,지갑!$J$2:$J$1048576,0))) = TRUE, "", INDEX(지갑!$D$2:$D$1048576,MATCH($N2136&amp;O2136,지갑!$J$2:$J$1048576,0))),"")</f>
        <v/>
      </c>
      <c r="S2136" s="6" t="s">
        <v>3895</v>
      </c>
      <c r="T2136" s="52">
        <v>44265.468055555553</v>
      </c>
      <c r="U2136" s="2" t="str">
        <f t="shared" si="140"/>
        <v>2021-03-10</v>
      </c>
    </row>
    <row r="2137" spans="1:21">
      <c r="A2137" s="5" t="s">
        <v>3</v>
      </c>
      <c r="B2137" s="5" t="s">
        <v>137</v>
      </c>
      <c r="C2137" s="5" t="s">
        <v>24</v>
      </c>
      <c r="F2137" s="2" t="str">
        <f>K2137</f>
        <v>KLAY</v>
      </c>
      <c r="G2137" s="2" t="e">
        <f>IF(INDEX(지갑!$H:$H,MATCH(A2137&amp;B2137&amp;C2137&amp;D2137&amp;E2137&amp;F2137&amp;H2137,지갑!$K:$K,0))=0, "",INDEX(지갑!$H:$H,MATCH(A2137&amp;B2137&amp;C2137&amp;D2137&amp;E2137&amp;F2137&amp;H2137,지갑!$K:$K,0)))</f>
        <v>#N/A</v>
      </c>
      <c r="K2137" s="6" t="s">
        <v>75</v>
      </c>
      <c r="L2137" s="6" t="s">
        <v>75</v>
      </c>
      <c r="M2137" s="9">
        <v>95563.27</v>
      </c>
      <c r="N2137" s="6" t="s">
        <v>87</v>
      </c>
      <c r="P2137" s="6" t="str">
        <f>IF(ISBLANK(N2137)=FALSE,IF(ISERROR(INDEX(지갑!$B$2:$B$1048576,MATCH($N2137&amp;O2137,지갑!$J$2:$J$1048576,0))) = TRUE, "", INDEX(지갑!$B$2:$B$1048576,MATCH($N2137&amp;O2137,지갑!$J$2:$J$1048576,0))),"")</f>
        <v>exchange</v>
      </c>
      <c r="Q2137" s="6" t="str">
        <f>IF(ISBLANK(N2137)=FALSE,IF(ISERROR(INDEX(지갑!$C$2:$C$1048576,MATCH($N2137&amp;O2137,지갑!$J$2:$J$1048576,0))) = TRUE, "", INDEX(지갑!$C$2:$C$1048576,MATCH($N2137&amp;O2137,지갑!$J$2:$J$1048576,0))),"")</f>
        <v>GDAC</v>
      </c>
      <c r="R2137" s="6" t="str">
        <f>IF(ISBLANK(N2137)=FALSE,IF(ISERROR(INDEX(지갑!$D$2:$D$1048576,MATCH($N2137&amp;O2137,지갑!$J$2:$J$1048576,0))) = TRUE, "", INDEX(지갑!$D$2:$D$1048576,MATCH($N2137&amp;O2137,지갑!$J$2:$J$1048576,0))),"")</f>
        <v>Peertec</v>
      </c>
      <c r="S2137" s="6" t="s">
        <v>3901</v>
      </c>
      <c r="T2137" s="52">
        <v>44704.831122685187</v>
      </c>
      <c r="U2137" s="2" t="str">
        <f t="shared" si="140"/>
        <v>2022-05-23</v>
      </c>
    </row>
    <row r="2138" spans="1:21">
      <c r="A2138" s="5" t="s">
        <v>3</v>
      </c>
      <c r="B2138" s="5" t="s">
        <v>137</v>
      </c>
      <c r="C2138" s="5" t="s">
        <v>24</v>
      </c>
      <c r="F2138" s="2" t="str">
        <f t="shared" ref="F2138:F2156" si="141">K2138</f>
        <v>USDT</v>
      </c>
      <c r="G2138" s="2" t="e">
        <f>IF(INDEX(지갑!$H:$H,MATCH(A2138&amp;B2138&amp;C2138&amp;D2138&amp;E2138&amp;F2138&amp;H2138,지갑!$K:$K,0))=0, "",INDEX(지갑!$H:$H,MATCH(A2138&amp;B2138&amp;C2138&amp;D2138&amp;E2138&amp;F2138&amp;H2138,지갑!$K:$K,0)))</f>
        <v>#N/A</v>
      </c>
      <c r="K2138" s="6" t="s">
        <v>13</v>
      </c>
      <c r="L2138" s="6" t="s">
        <v>2200</v>
      </c>
      <c r="M2138" s="9">
        <v>13787.46</v>
      </c>
      <c r="N2138" s="6" t="s">
        <v>3914</v>
      </c>
      <c r="P2138" s="6" t="str">
        <f>IF(ISBLANK(N2138)=FALSE,IF(ISERROR(INDEX(지갑!$B$2:$B$1048576,MATCH($N2138&amp;O2138,지갑!$J$2:$J$1048576,0))) = TRUE, "", INDEX(지갑!$B$2:$B$1048576,MATCH($N2138&amp;O2138,지갑!$J$2:$J$1048576,0))),"")</f>
        <v/>
      </c>
      <c r="Q2138" s="6" t="str">
        <f>IF(ISBLANK(N2138)=FALSE,IF(ISERROR(INDEX(지갑!$C$2:$C$1048576,MATCH($N2138&amp;O2138,지갑!$J$2:$J$1048576,0))) = TRUE, "", INDEX(지갑!$C$2:$C$1048576,MATCH($N2138&amp;O2138,지갑!$J$2:$J$1048576,0))),"")</f>
        <v/>
      </c>
      <c r="R2138" s="6" t="str">
        <f>IF(ISBLANK(N2138)=FALSE,IF(ISERROR(INDEX(지갑!$D$2:$D$1048576,MATCH($N2138&amp;O2138,지갑!$J$2:$J$1048576,0))) = TRUE, "", INDEX(지갑!$D$2:$D$1048576,MATCH($N2138&amp;O2138,지갑!$J$2:$J$1048576,0))),"")</f>
        <v/>
      </c>
      <c r="S2138" s="6" t="s">
        <v>3902</v>
      </c>
      <c r="T2138" s="52">
        <v>44704.647083333337</v>
      </c>
      <c r="U2138" s="2" t="str">
        <f t="shared" si="140"/>
        <v>2022-05-23</v>
      </c>
    </row>
    <row r="2139" spans="1:21">
      <c r="A2139" s="5" t="s">
        <v>3</v>
      </c>
      <c r="B2139" s="5" t="s">
        <v>137</v>
      </c>
      <c r="C2139" s="5" t="s">
        <v>24</v>
      </c>
      <c r="F2139" s="2" t="str">
        <f t="shared" si="141"/>
        <v>USDT</v>
      </c>
      <c r="G2139" s="2" t="e">
        <f>IF(INDEX(지갑!$H:$H,MATCH(A2139&amp;B2139&amp;C2139&amp;D2139&amp;E2139&amp;F2139&amp;H2139,지갑!$K:$K,0))=0, "",INDEX(지갑!$H:$H,MATCH(A2139&amp;B2139&amp;C2139&amp;D2139&amp;E2139&amp;F2139&amp;H2139,지갑!$K:$K,0)))</f>
        <v>#N/A</v>
      </c>
      <c r="K2139" s="6" t="s">
        <v>13</v>
      </c>
      <c r="L2139" s="6" t="s">
        <v>2205</v>
      </c>
      <c r="M2139" s="9">
        <v>804.05290000000002</v>
      </c>
      <c r="N2139" s="6" t="s">
        <v>92</v>
      </c>
      <c r="P2139" s="6" t="str">
        <f>IF(ISBLANK(N2139)=FALSE,IF(ISERROR(INDEX(지갑!$B$2:$B$1048576,MATCH($N2139&amp;O2139,지갑!$J$2:$J$1048576,0))) = TRUE, "", INDEX(지갑!$B$2:$B$1048576,MATCH($N2139&amp;O2139,지갑!$J$2:$J$1048576,0))),"")</f>
        <v>exchange</v>
      </c>
      <c r="Q2139" s="6" t="str">
        <f>IF(ISBLANK(N2139)=FALSE,IF(ISERROR(INDEX(지갑!$C$2:$C$1048576,MATCH($N2139&amp;O2139,지갑!$J$2:$J$1048576,0))) = TRUE, "", INDEX(지갑!$C$2:$C$1048576,MATCH($N2139&amp;O2139,지갑!$J$2:$J$1048576,0))),"")</f>
        <v>GDAC</v>
      </c>
      <c r="R2139" s="6" t="str">
        <f>IF(ISBLANK(N2139)=FALSE,IF(ISERROR(INDEX(지갑!$D$2:$D$1048576,MATCH($N2139&amp;O2139,지갑!$J$2:$J$1048576,0))) = TRUE, "", INDEX(지갑!$D$2:$D$1048576,MATCH($N2139&amp;O2139,지갑!$J$2:$J$1048576,0))),"")</f>
        <v>Peertec</v>
      </c>
      <c r="S2139" s="6" t="s">
        <v>3903</v>
      </c>
      <c r="T2139" s="52">
        <v>44704.547951388886</v>
      </c>
      <c r="U2139" s="2" t="str">
        <f t="shared" si="140"/>
        <v>2022-05-23</v>
      </c>
    </row>
    <row r="2140" spans="1:21">
      <c r="A2140" s="5" t="s">
        <v>3</v>
      </c>
      <c r="B2140" s="5" t="s">
        <v>137</v>
      </c>
      <c r="C2140" s="5" t="s">
        <v>24</v>
      </c>
      <c r="F2140" s="2" t="str">
        <f t="shared" si="141"/>
        <v>ATOM</v>
      </c>
      <c r="G2140" s="2" t="str">
        <f>IF(INDEX(지갑!$H:$H,MATCH(A2140&amp;B2140&amp;C2140&amp;D2140&amp;E2140&amp;F2140&amp;H2140,지갑!$K:$K,0))=0, "",INDEX(지갑!$H:$H,MATCH(A2140&amp;B2140&amp;C2140&amp;D2140&amp;E2140&amp;F2140&amp;H2140,지갑!$K:$K,0)))</f>
        <v>cosmos1ys7f78s0048kguracww80xt7tzmhwyy8mg43rn</v>
      </c>
      <c r="K2140" s="6" t="s">
        <v>70</v>
      </c>
      <c r="L2140" s="6" t="s">
        <v>3898</v>
      </c>
      <c r="M2140" s="9">
        <v>212.7723</v>
      </c>
      <c r="N2140" s="6" t="s">
        <v>80</v>
      </c>
      <c r="P2140" s="6" t="str">
        <f>IF(ISBLANK(N2140)=FALSE,IF(ISERROR(INDEX(지갑!$B$2:$B$1048576,MATCH($N2140&amp;O2140,지갑!$J$2:$J$1048576,0))) = TRUE, "", INDEX(지갑!$B$2:$B$1048576,MATCH($N2140&amp;O2140,지갑!$J$2:$J$1048576,0))),"")</f>
        <v>exchange</v>
      </c>
      <c r="Q2140" s="6" t="str">
        <f>IF(ISBLANK(N2140)=FALSE,IF(ISERROR(INDEX(지갑!$C$2:$C$1048576,MATCH($N2140&amp;O2140,지갑!$J$2:$J$1048576,0))) = TRUE, "", INDEX(지갑!$C$2:$C$1048576,MATCH($N2140&amp;O2140,지갑!$J$2:$J$1048576,0))),"")</f>
        <v>GDAC</v>
      </c>
      <c r="R2140" s="6" t="str">
        <f>IF(ISBLANK(N2140)=FALSE,IF(ISERROR(INDEX(지갑!$D$2:$D$1048576,MATCH($N2140&amp;O2140,지갑!$J$2:$J$1048576,0))) = TRUE, "", INDEX(지갑!$D$2:$D$1048576,MATCH($N2140&amp;O2140,지갑!$J$2:$J$1048576,0))),"")</f>
        <v>Peertec</v>
      </c>
      <c r="S2140" s="6" t="s">
        <v>3904</v>
      </c>
      <c r="T2140" s="52">
        <v>44704.547256944446</v>
      </c>
      <c r="U2140" s="2" t="str">
        <f t="shared" si="140"/>
        <v>2022-05-23</v>
      </c>
    </row>
    <row r="2141" spans="1:21">
      <c r="A2141" s="5" t="s">
        <v>3</v>
      </c>
      <c r="B2141" s="5" t="s">
        <v>137</v>
      </c>
      <c r="C2141" s="5" t="s">
        <v>24</v>
      </c>
      <c r="F2141" s="2" t="str">
        <f t="shared" si="141"/>
        <v>LTC</v>
      </c>
      <c r="G2141" s="2" t="e">
        <f>IF(INDEX(지갑!$H:$H,MATCH(A2141&amp;B2141&amp;C2141&amp;D2141&amp;E2141&amp;F2141&amp;H2141,지갑!$K:$K,0))=0, "",INDEX(지갑!$H:$H,MATCH(A2141&amp;B2141&amp;C2141&amp;D2141&amp;E2141&amp;F2141&amp;H2141,지갑!$K:$K,0)))</f>
        <v>#N/A</v>
      </c>
      <c r="K2141" s="6" t="s">
        <v>88</v>
      </c>
      <c r="L2141" s="6" t="s">
        <v>88</v>
      </c>
      <c r="M2141" s="9">
        <v>466.548</v>
      </c>
      <c r="N2141" s="6" t="s">
        <v>89</v>
      </c>
      <c r="P2141" s="6" t="str">
        <f>IF(ISBLANK(N2141)=FALSE,IF(ISERROR(INDEX(지갑!$B$2:$B$1048576,MATCH($N2141&amp;O2141,지갑!$J$2:$J$1048576,0))) = TRUE, "", INDEX(지갑!$B$2:$B$1048576,MATCH($N2141&amp;O2141,지갑!$J$2:$J$1048576,0))),"")</f>
        <v>exchange</v>
      </c>
      <c r="Q2141" s="6" t="str">
        <f>IF(ISBLANK(N2141)=FALSE,IF(ISERROR(INDEX(지갑!$C$2:$C$1048576,MATCH($N2141&amp;O2141,지갑!$J$2:$J$1048576,0))) = TRUE, "", INDEX(지갑!$C$2:$C$1048576,MATCH($N2141&amp;O2141,지갑!$J$2:$J$1048576,0))),"")</f>
        <v>GDAC</v>
      </c>
      <c r="R2141" s="6" t="str">
        <f>IF(ISBLANK(N2141)=FALSE,IF(ISERROR(INDEX(지갑!$D$2:$D$1048576,MATCH($N2141&amp;O2141,지갑!$J$2:$J$1048576,0))) = TRUE, "", INDEX(지갑!$D$2:$D$1048576,MATCH($N2141&amp;O2141,지갑!$J$2:$J$1048576,0))),"")</f>
        <v>Peertec</v>
      </c>
      <c r="S2141" s="6" t="s">
        <v>3905</v>
      </c>
      <c r="T2141" s="52">
        <v>44704.54724537037</v>
      </c>
      <c r="U2141" s="2" t="str">
        <f t="shared" si="140"/>
        <v>2022-05-23</v>
      </c>
    </row>
    <row r="2142" spans="1:21">
      <c r="A2142" s="5" t="s">
        <v>3</v>
      </c>
      <c r="B2142" s="5" t="s">
        <v>137</v>
      </c>
      <c r="C2142" s="5" t="s">
        <v>24</v>
      </c>
      <c r="F2142" s="2" t="str">
        <f t="shared" si="141"/>
        <v>XLM</v>
      </c>
      <c r="G2142" s="2" t="e">
        <f>IF(INDEX(지갑!$H:$H,MATCH(A2142&amp;B2142&amp;C2142&amp;D2142&amp;E2142&amp;F2142&amp;H2142,지갑!$K:$K,0))=0, "",INDEX(지갑!$H:$H,MATCH(A2142&amp;B2142&amp;C2142&amp;D2142&amp;E2142&amp;F2142&amp;H2142,지갑!$K:$K,0)))</f>
        <v>#N/A</v>
      </c>
      <c r="K2142" s="6" t="s">
        <v>50</v>
      </c>
      <c r="L2142" s="6" t="s">
        <v>50</v>
      </c>
      <c r="M2142" s="9">
        <v>165699.70000000001</v>
      </c>
      <c r="N2142" s="6" t="s">
        <v>52</v>
      </c>
      <c r="O2142" s="6" t="s">
        <v>54</v>
      </c>
      <c r="P2142" s="6" t="str">
        <f>IF(ISBLANK(N2142)=FALSE,IF(ISERROR(INDEX(지갑!$B$2:$B$1048576,MATCH($N2142&amp;O2142,지갑!$J$2:$J$1048576,0))) = TRUE, "", INDEX(지갑!$B$2:$B$1048576,MATCH($N2142&amp;O2142,지갑!$J$2:$J$1048576,0))),"")</f>
        <v>exchange</v>
      </c>
      <c r="Q2142" s="6" t="str">
        <f>IF(ISBLANK(N2142)=FALSE,IF(ISERROR(INDEX(지갑!$C$2:$C$1048576,MATCH($N2142&amp;O2142,지갑!$J$2:$J$1048576,0))) = TRUE, "", INDEX(지갑!$C$2:$C$1048576,MATCH($N2142&amp;O2142,지갑!$J$2:$J$1048576,0))),"")</f>
        <v>GDAC</v>
      </c>
      <c r="R2142" s="6" t="str">
        <f>IF(ISBLANK(N2142)=FALSE,IF(ISERROR(INDEX(지갑!$D$2:$D$1048576,MATCH($N2142&amp;O2142,지갑!$J$2:$J$1048576,0))) = TRUE, "", INDEX(지갑!$D$2:$D$1048576,MATCH($N2142&amp;O2142,지갑!$J$2:$J$1048576,0))),"")</f>
        <v>Peertec</v>
      </c>
      <c r="S2142" s="6" t="s">
        <v>3906</v>
      </c>
      <c r="T2142" s="52">
        <v>44704.545162037037</v>
      </c>
      <c r="U2142" s="2" t="str">
        <f t="shared" si="140"/>
        <v>2022-05-23</v>
      </c>
    </row>
    <row r="2143" spans="1:21">
      <c r="A2143" s="5" t="s">
        <v>3</v>
      </c>
      <c r="B2143" s="5" t="s">
        <v>137</v>
      </c>
      <c r="C2143" s="5" t="s">
        <v>24</v>
      </c>
      <c r="F2143" s="2" t="str">
        <f t="shared" si="141"/>
        <v>ETC</v>
      </c>
      <c r="G2143" s="2" t="e">
        <f>IF(INDEX(지갑!$H:$H,MATCH(A2143&amp;B2143&amp;C2143&amp;D2143&amp;E2143&amp;F2143&amp;H2143,지갑!$K:$K,0))=0, "",INDEX(지갑!$H:$H,MATCH(A2143&amp;B2143&amp;C2143&amp;D2143&amp;E2143&amp;F2143&amp;H2143,지갑!$K:$K,0)))</f>
        <v>#N/A</v>
      </c>
      <c r="K2143" s="6" t="s">
        <v>84</v>
      </c>
      <c r="L2143" s="6" t="s">
        <v>84</v>
      </c>
      <c r="M2143" s="9">
        <v>2085.9870000000001</v>
      </c>
      <c r="N2143" s="6" t="s">
        <v>85</v>
      </c>
      <c r="P2143" s="6" t="str">
        <f>IF(ISBLANK(N2143)=FALSE,IF(ISERROR(INDEX(지갑!$B$2:$B$1048576,MATCH($N2143&amp;O2143,지갑!$J$2:$J$1048576,0))) = TRUE, "", INDEX(지갑!$B$2:$B$1048576,MATCH($N2143&amp;O2143,지갑!$J$2:$J$1048576,0))),"")</f>
        <v>exchange</v>
      </c>
      <c r="Q2143" s="6" t="str">
        <f>IF(ISBLANK(N2143)=FALSE,IF(ISERROR(INDEX(지갑!$C$2:$C$1048576,MATCH($N2143&amp;O2143,지갑!$J$2:$J$1048576,0))) = TRUE, "", INDEX(지갑!$C$2:$C$1048576,MATCH($N2143&amp;O2143,지갑!$J$2:$J$1048576,0))),"")</f>
        <v>GDAC</v>
      </c>
      <c r="R2143" s="6" t="str">
        <f>IF(ISBLANK(N2143)=FALSE,IF(ISERROR(INDEX(지갑!$D$2:$D$1048576,MATCH($N2143&amp;O2143,지갑!$J$2:$J$1048576,0))) = TRUE, "", INDEX(지갑!$D$2:$D$1048576,MATCH($N2143&amp;O2143,지갑!$J$2:$J$1048576,0))),"")</f>
        <v>Peertec</v>
      </c>
      <c r="S2143" s="6" t="s">
        <v>3907</v>
      </c>
      <c r="T2143" s="52">
        <v>44704.539583333331</v>
      </c>
      <c r="U2143" s="2" t="str">
        <f t="shared" si="140"/>
        <v>2022-05-23</v>
      </c>
    </row>
    <row r="2144" spans="1:21">
      <c r="A2144" s="5" t="s">
        <v>3</v>
      </c>
      <c r="B2144" s="5" t="s">
        <v>137</v>
      </c>
      <c r="C2144" s="5" t="s">
        <v>24</v>
      </c>
      <c r="F2144" s="2" t="str">
        <f t="shared" si="141"/>
        <v>BCH</v>
      </c>
      <c r="G2144" s="2" t="e">
        <f>IF(INDEX(지갑!$H:$H,MATCH(A2144&amp;B2144&amp;C2144&amp;D2144&amp;E2144&amp;F2144&amp;H2144,지갑!$K:$K,0))=0, "",INDEX(지갑!$H:$H,MATCH(A2144&amp;B2144&amp;C2144&amp;D2144&amp;E2144&amp;F2144&amp;H2144,지갑!$K:$K,0)))</f>
        <v>#N/A</v>
      </c>
      <c r="K2144" s="6" t="s">
        <v>81</v>
      </c>
      <c r="L2144" s="6" t="s">
        <v>1002</v>
      </c>
      <c r="M2144" s="9">
        <v>186.80940000000001</v>
      </c>
      <c r="N2144" s="6" t="s">
        <v>82</v>
      </c>
      <c r="P2144" s="6" t="str">
        <f>IF(ISBLANK(N2144)=FALSE,IF(ISERROR(INDEX(지갑!$B$2:$B$1048576,MATCH($N2144&amp;O2144,지갑!$J$2:$J$1048576,0))) = TRUE, "", INDEX(지갑!$B$2:$B$1048576,MATCH($N2144&amp;O2144,지갑!$J$2:$J$1048576,0))),"")</f>
        <v>exchange</v>
      </c>
      <c r="Q2144" s="6" t="str">
        <f>IF(ISBLANK(N2144)=FALSE,IF(ISERROR(INDEX(지갑!$C$2:$C$1048576,MATCH($N2144&amp;O2144,지갑!$J$2:$J$1048576,0))) = TRUE, "", INDEX(지갑!$C$2:$C$1048576,MATCH($N2144&amp;O2144,지갑!$J$2:$J$1048576,0))),"")</f>
        <v>GDAC</v>
      </c>
      <c r="R2144" s="6" t="str">
        <f>IF(ISBLANK(N2144)=FALSE,IF(ISERROR(INDEX(지갑!$D$2:$D$1048576,MATCH($N2144&amp;O2144,지갑!$J$2:$J$1048576,0))) = TRUE, "", INDEX(지갑!$D$2:$D$1048576,MATCH($N2144&amp;O2144,지갑!$J$2:$J$1048576,0))),"")</f>
        <v>Peertec</v>
      </c>
      <c r="S2144" s="6" t="s">
        <v>3908</v>
      </c>
      <c r="T2144" s="52">
        <v>44704.495115740741</v>
      </c>
      <c r="U2144" s="2" t="str">
        <f t="shared" si="140"/>
        <v>2022-05-23</v>
      </c>
    </row>
    <row r="2145" spans="1:21">
      <c r="A2145" s="5" t="s">
        <v>3</v>
      </c>
      <c r="B2145" s="5" t="s">
        <v>137</v>
      </c>
      <c r="C2145" s="5" t="s">
        <v>24</v>
      </c>
      <c r="F2145" s="2" t="str">
        <f t="shared" si="141"/>
        <v>XRP</v>
      </c>
      <c r="G2145" s="2" t="str">
        <f>IF(INDEX(지갑!$H:$H,MATCH(A2145&amp;B2145&amp;C2145&amp;D2145&amp;E2145&amp;F2145&amp;H2145,지갑!$K:$K,0))=0, "",INDEX(지갑!$H:$H,MATCH(A2145&amp;B2145&amp;C2145&amp;D2145&amp;E2145&amp;F2145&amp;H2145,지갑!$K:$K,0)))</f>
        <v>r9RVQaWvfYtU8B8SfY26smwZcZ7JPjFKJg</v>
      </c>
      <c r="H2145" s="5">
        <v>108407</v>
      </c>
      <c r="K2145" s="6" t="s">
        <v>10</v>
      </c>
      <c r="L2145" s="6" t="s">
        <v>10</v>
      </c>
      <c r="M2145" s="9">
        <v>1330704</v>
      </c>
      <c r="N2145" s="6" t="s">
        <v>93</v>
      </c>
      <c r="O2145" s="6">
        <v>6449</v>
      </c>
      <c r="P2145" s="6" t="str">
        <f>IF(ISBLANK(N2145)=FALSE,IF(ISERROR(INDEX(지갑!$B$2:$B$1048576,MATCH($N2145&amp;O2145,지갑!$J$2:$J$1048576,0))) = TRUE, "", INDEX(지갑!$B$2:$B$1048576,MATCH($N2145&amp;O2145,지갑!$J$2:$J$1048576,0))),"")</f>
        <v>exchange</v>
      </c>
      <c r="Q2145" s="6" t="str">
        <f>IF(ISBLANK(N2145)=FALSE,IF(ISERROR(INDEX(지갑!$C$2:$C$1048576,MATCH($N2145&amp;O2145,지갑!$J$2:$J$1048576,0))) = TRUE, "", INDEX(지갑!$C$2:$C$1048576,MATCH($N2145&amp;O2145,지갑!$J$2:$J$1048576,0))),"")</f>
        <v>GDAC</v>
      </c>
      <c r="R2145" s="6" t="str">
        <f>IF(ISBLANK(N2145)=FALSE,IF(ISERROR(INDEX(지갑!$D$2:$D$1048576,MATCH($N2145&amp;O2145,지갑!$J$2:$J$1048576,0))) = TRUE, "", INDEX(지갑!$D$2:$D$1048576,MATCH($N2145&amp;O2145,지갑!$J$2:$J$1048576,0))),"")</f>
        <v>Peertec</v>
      </c>
      <c r="S2145" s="6" t="s">
        <v>3909</v>
      </c>
      <c r="T2145" s="52">
        <v>44704.492326388892</v>
      </c>
      <c r="U2145" s="2" t="str">
        <f t="shared" si="140"/>
        <v>2022-05-23</v>
      </c>
    </row>
    <row r="2146" spans="1:21">
      <c r="A2146" s="5" t="s">
        <v>3</v>
      </c>
      <c r="B2146" s="5" t="s">
        <v>137</v>
      </c>
      <c r="C2146" s="5" t="s">
        <v>24</v>
      </c>
      <c r="F2146" s="2" t="str">
        <f t="shared" si="141"/>
        <v>USDT</v>
      </c>
      <c r="G2146" s="2" t="e">
        <f>IF(INDEX(지갑!$H:$H,MATCH(A2146&amp;B2146&amp;C2146&amp;D2146&amp;E2146&amp;F2146&amp;H2146,지갑!$K:$K,0))=0, "",INDEX(지갑!$H:$H,MATCH(A2146&amp;B2146&amp;C2146&amp;D2146&amp;E2146&amp;F2146&amp;H2146,지갑!$K:$K,0)))</f>
        <v>#N/A</v>
      </c>
      <c r="K2146" s="6" t="s">
        <v>13</v>
      </c>
      <c r="L2146" s="6" t="s">
        <v>3899</v>
      </c>
      <c r="M2146" s="9">
        <v>410639.2</v>
      </c>
      <c r="N2146" s="6" t="s">
        <v>3915</v>
      </c>
      <c r="P2146" s="6" t="str">
        <f>IF(ISBLANK(N2146)=FALSE,IF(ISERROR(INDEX(지갑!$B$2:$B$1048576,MATCH($N2146&amp;O2146,지갑!$J$2:$J$1048576,0))) = TRUE, "", INDEX(지갑!$B$2:$B$1048576,MATCH($N2146&amp;O2146,지갑!$J$2:$J$1048576,0))),"")</f>
        <v/>
      </c>
      <c r="Q2146" s="6" t="str">
        <f>IF(ISBLANK(N2146)=FALSE,IF(ISERROR(INDEX(지갑!$C$2:$C$1048576,MATCH($N2146&amp;O2146,지갑!$J$2:$J$1048576,0))) = TRUE, "", INDEX(지갑!$C$2:$C$1048576,MATCH($N2146&amp;O2146,지갑!$J$2:$J$1048576,0))),"")</f>
        <v/>
      </c>
      <c r="R2146" s="6" t="str">
        <f>IF(ISBLANK(N2146)=FALSE,IF(ISERROR(INDEX(지갑!$D$2:$D$1048576,MATCH($N2146&amp;O2146,지갑!$J$2:$J$1048576,0))) = TRUE, "", INDEX(지갑!$D$2:$D$1048576,MATCH($N2146&amp;O2146,지갑!$J$2:$J$1048576,0))),"")</f>
        <v/>
      </c>
      <c r="S2146" s="6" t="s">
        <v>3910</v>
      </c>
      <c r="T2146" s="52">
        <v>44704.444224537037</v>
      </c>
      <c r="U2146" s="2" t="str">
        <f t="shared" si="140"/>
        <v>2022-05-23</v>
      </c>
    </row>
    <row r="2147" spans="1:21">
      <c r="A2147" s="5" t="s">
        <v>3</v>
      </c>
      <c r="B2147" s="5" t="s">
        <v>137</v>
      </c>
      <c r="C2147" s="5" t="s">
        <v>24</v>
      </c>
      <c r="F2147" s="2" t="str">
        <f t="shared" si="141"/>
        <v>ETH</v>
      </c>
      <c r="G2147" s="2" t="str">
        <f>IF(INDEX(지갑!$H:$H,MATCH(A2147&amp;B2147&amp;C2147&amp;D2147&amp;E2147&amp;F2147&amp;H2147,지갑!$K:$K,0))=0, "",INDEX(지갑!$H:$H,MATCH(A2147&amp;B2147&amp;C2147&amp;D2147&amp;E2147&amp;F2147&amp;H2147,지갑!$K:$K,0)))</f>
        <v>0x2c4d5bde853a58a93a29ebb2e4a22f4c503a8144</v>
      </c>
      <c r="K2147" s="6" t="s">
        <v>11</v>
      </c>
      <c r="L2147" s="6" t="s">
        <v>11</v>
      </c>
      <c r="M2147" s="9">
        <v>0.01</v>
      </c>
      <c r="N2147" s="6" t="s">
        <v>86</v>
      </c>
      <c r="P2147" s="6" t="str">
        <f>IF(ISBLANK(N2147)=FALSE,IF(ISERROR(INDEX(지갑!$B$2:$B$1048576,MATCH($N2147&amp;O2147,지갑!$J$2:$J$1048576,0))) = TRUE, "", INDEX(지갑!$B$2:$B$1048576,MATCH($N2147&amp;O2147,지갑!$J$2:$J$1048576,0))),"")</f>
        <v>exchange</v>
      </c>
      <c r="Q2147" s="6" t="str">
        <f>IF(ISBLANK(N2147)=FALSE,IF(ISERROR(INDEX(지갑!$C$2:$C$1048576,MATCH($N2147&amp;O2147,지갑!$J$2:$J$1048576,0))) = TRUE, "", INDEX(지갑!$C$2:$C$1048576,MATCH($N2147&amp;O2147,지갑!$J$2:$J$1048576,0))),"")</f>
        <v>GDAC</v>
      </c>
      <c r="R2147" s="6" t="str">
        <f>IF(ISBLANK(N2147)=FALSE,IF(ISERROR(INDEX(지갑!$D$2:$D$1048576,MATCH($N2147&amp;O2147,지갑!$J$2:$J$1048576,0))) = TRUE, "", INDEX(지갑!$D$2:$D$1048576,MATCH($N2147&amp;O2147,지갑!$J$2:$J$1048576,0))),"")</f>
        <v>Peertec</v>
      </c>
      <c r="S2147" s="6" t="s">
        <v>3911</v>
      </c>
      <c r="T2147" s="52">
        <v>44703.48673611111</v>
      </c>
      <c r="U2147" s="2" t="str">
        <f t="shared" si="140"/>
        <v>2022-05-22</v>
      </c>
    </row>
    <row r="2148" spans="1:21">
      <c r="A2148" s="5" t="s">
        <v>3</v>
      </c>
      <c r="B2148" s="5" t="s">
        <v>137</v>
      </c>
      <c r="C2148" s="5" t="s">
        <v>24</v>
      </c>
      <c r="F2148" s="2" t="str">
        <f t="shared" si="141"/>
        <v>XRP</v>
      </c>
      <c r="G2148" s="2" t="str">
        <f>IF(INDEX(지갑!$H:$H,MATCH(A2148&amp;B2148&amp;C2148&amp;D2148&amp;E2148&amp;F2148&amp;H2148,지갑!$K:$K,0))=0, "",INDEX(지갑!$H:$H,MATCH(A2148&amp;B2148&amp;C2148&amp;D2148&amp;E2148&amp;F2148&amp;H2148,지갑!$K:$K,0)))</f>
        <v>r9RVQaWvfYtU8B8SfY26smwZcZ7JPjFKJg</v>
      </c>
      <c r="H2148" s="5">
        <v>108407</v>
      </c>
      <c r="K2148" s="6" t="s">
        <v>10</v>
      </c>
      <c r="L2148" s="6" t="s">
        <v>10</v>
      </c>
      <c r="M2148" s="9">
        <v>24072.799999999999</v>
      </c>
      <c r="N2148" s="6" t="s">
        <v>93</v>
      </c>
      <c r="O2148" s="6">
        <v>6449</v>
      </c>
      <c r="P2148" s="6" t="str">
        <f>IF(ISBLANK(N2148)=FALSE,IF(ISERROR(INDEX(지갑!$B$2:$B$1048576,MATCH($N2148&amp;O2148,지갑!$J$2:$J$1048576,0))) = TRUE, "", INDEX(지갑!$B$2:$B$1048576,MATCH($N2148&amp;O2148,지갑!$J$2:$J$1048576,0))),"")</f>
        <v>exchange</v>
      </c>
      <c r="Q2148" s="6" t="str">
        <f>IF(ISBLANK(N2148)=FALSE,IF(ISERROR(INDEX(지갑!$C$2:$C$1048576,MATCH($N2148&amp;O2148,지갑!$J$2:$J$1048576,0))) = TRUE, "", INDEX(지갑!$C$2:$C$1048576,MATCH($N2148&amp;O2148,지갑!$J$2:$J$1048576,0))),"")</f>
        <v>GDAC</v>
      </c>
      <c r="R2148" s="6" t="str">
        <f>IF(ISBLANK(N2148)=FALSE,IF(ISERROR(INDEX(지갑!$D$2:$D$1048576,MATCH($N2148&amp;O2148,지갑!$J$2:$J$1048576,0))) = TRUE, "", INDEX(지갑!$D$2:$D$1048576,MATCH($N2148&amp;O2148,지갑!$J$2:$J$1048576,0))),"")</f>
        <v>Peertec</v>
      </c>
      <c r="S2148" s="6" t="s">
        <v>3912</v>
      </c>
      <c r="T2148" s="52">
        <v>44703.474189814813</v>
      </c>
      <c r="U2148" s="2" t="str">
        <f t="shared" si="140"/>
        <v>2022-05-22</v>
      </c>
    </row>
    <row r="2149" spans="1:21">
      <c r="A2149" s="5" t="s">
        <v>3</v>
      </c>
      <c r="B2149" s="5" t="s">
        <v>137</v>
      </c>
      <c r="C2149" s="5" t="s">
        <v>24</v>
      </c>
      <c r="F2149" s="2" t="str">
        <f t="shared" si="141"/>
        <v>ETH</v>
      </c>
      <c r="G2149" s="2" t="str">
        <f>IF(INDEX(지갑!$H:$H,MATCH(A2149&amp;B2149&amp;C2149&amp;D2149&amp;E2149&amp;F2149&amp;H2149,지갑!$K:$K,0))=0, "",INDEX(지갑!$H:$H,MATCH(A2149&amp;B2149&amp;C2149&amp;D2149&amp;E2149&amp;F2149&amp;H2149,지갑!$K:$K,0)))</f>
        <v>0x2c4d5bde853a58a93a29ebb2e4a22f4c503a8144</v>
      </c>
      <c r="K2149" s="6" t="s">
        <v>11</v>
      </c>
      <c r="L2149" s="6" t="s">
        <v>11</v>
      </c>
      <c r="M2149" s="9">
        <v>606.90129999999999</v>
      </c>
      <c r="N2149" s="6" t="s">
        <v>86</v>
      </c>
      <c r="P2149" s="6" t="str">
        <f>IF(ISBLANK(N2149)=FALSE,IF(ISERROR(INDEX(지갑!$B$2:$B$1048576,MATCH($N2149&amp;O2149,지갑!$J$2:$J$1048576,0))) = TRUE, "", INDEX(지갑!$B$2:$B$1048576,MATCH($N2149&amp;O2149,지갑!$J$2:$J$1048576,0))),"")</f>
        <v>exchange</v>
      </c>
      <c r="Q2149" s="6" t="str">
        <f>IF(ISBLANK(N2149)=FALSE,IF(ISERROR(INDEX(지갑!$C$2:$C$1048576,MATCH($N2149&amp;O2149,지갑!$J$2:$J$1048576,0))) = TRUE, "", INDEX(지갑!$C$2:$C$1048576,MATCH($N2149&amp;O2149,지갑!$J$2:$J$1048576,0))),"")</f>
        <v>GDAC</v>
      </c>
      <c r="R2149" s="6" t="str">
        <f>IF(ISBLANK(N2149)=FALSE,IF(ISERROR(INDEX(지갑!$D$2:$D$1048576,MATCH($N2149&amp;O2149,지갑!$J$2:$J$1048576,0))) = TRUE, "", INDEX(지갑!$D$2:$D$1048576,MATCH($N2149&amp;O2149,지갑!$J$2:$J$1048576,0))),"")</f>
        <v>Peertec</v>
      </c>
      <c r="S2149" s="6" t="s">
        <v>3913</v>
      </c>
      <c r="T2149" s="52">
        <v>44702.554282407407</v>
      </c>
      <c r="U2149" s="2" t="str">
        <f t="shared" si="140"/>
        <v>2022-05-21</v>
      </c>
    </row>
    <row r="2150" spans="1:21">
      <c r="A2150" s="5" t="s">
        <v>3</v>
      </c>
      <c r="B2150" s="5" t="s">
        <v>137</v>
      </c>
      <c r="C2150" s="5" t="s">
        <v>24</v>
      </c>
      <c r="F2150" s="2" t="str">
        <f t="shared" si="141"/>
        <v>USDC</v>
      </c>
      <c r="G2150" s="2" t="e">
        <f>IF(INDEX(지갑!$H:$H,MATCH(A2150&amp;B2150&amp;C2150&amp;D2150&amp;E2150&amp;F2150&amp;H2150,지갑!$K:$K,0))=0, "",INDEX(지갑!$H:$H,MATCH(A2150&amp;B2150&amp;C2150&amp;D2150&amp;E2150&amp;F2150&amp;H2150,지갑!$K:$K,0)))</f>
        <v>#N/A</v>
      </c>
      <c r="K2150" s="6" t="s">
        <v>12</v>
      </c>
      <c r="L2150" s="6" t="s">
        <v>3900</v>
      </c>
      <c r="M2150" s="9">
        <v>15007.37</v>
      </c>
      <c r="N2150" s="6" t="s">
        <v>105</v>
      </c>
      <c r="P2150" s="6" t="str">
        <f>IF(ISBLANK(N2150)=FALSE,IF(ISERROR(INDEX(지갑!$B$2:$B$1048576,MATCH($N2150&amp;O2150,지갑!$J$2:$J$1048576,0))) = TRUE, "", INDEX(지갑!$B$2:$B$1048576,MATCH($N2150&amp;O2150,지갑!$J$2:$J$1048576,0))),"")</f>
        <v>exchange</v>
      </c>
      <c r="Q2150" s="6" t="str">
        <f>IF(ISBLANK(N2150)=FALSE,IF(ISERROR(INDEX(지갑!$C$2:$C$1048576,MATCH($N2150&amp;O2150,지갑!$J$2:$J$1048576,0))) = TRUE, "", INDEX(지갑!$C$2:$C$1048576,MATCH($N2150&amp;O2150,지갑!$J$2:$J$1048576,0))),"")</f>
        <v>Binance</v>
      </c>
      <c r="R2150" s="6" t="str">
        <f>IF(ISBLANK(N2150)=FALSE,IF(ISERROR(INDEX(지갑!$D$2:$D$1048576,MATCH($N2150&amp;O2150,지갑!$J$2:$J$1048576,0))) = TRUE, "", INDEX(지갑!$D$2:$D$1048576,MATCH($N2150&amp;O2150,지갑!$J$2:$J$1048576,0))),"")</f>
        <v>용범</v>
      </c>
      <c r="S2150" s="6" t="s">
        <v>2195</v>
      </c>
      <c r="T2150" s="52">
        <v>44695.680300925924</v>
      </c>
      <c r="U2150" s="2" t="str">
        <f t="shared" si="140"/>
        <v>2022-05-14</v>
      </c>
    </row>
    <row r="2151" spans="1:21">
      <c r="A2151" s="2" t="s">
        <v>3</v>
      </c>
      <c r="B2151" s="2" t="s">
        <v>96</v>
      </c>
      <c r="C2151" s="2" t="s">
        <v>2190</v>
      </c>
      <c r="D2151" s="2" t="s">
        <v>2191</v>
      </c>
      <c r="F2151" s="2" t="str">
        <f t="shared" si="141"/>
        <v>NEAR</v>
      </c>
      <c r="G2151" s="2" t="str">
        <f>IF(INDEX(지갑!$H:$H,MATCH(A2151&amp;B2151&amp;C2151&amp;D2151&amp;E2151&amp;F2151&amp;H2151,지갑!$K:$K,0))=0, "",INDEX(지갑!$H:$H,MATCH(A2151&amp;B2151&amp;C2151&amp;D2151&amp;E2151&amp;F2151&amp;H2151,지갑!$K:$K,0)))</f>
        <v>9a75dade0a80ae38a9a770a6662ad530d23b319f75d286dbb2b52e4f330dff95</v>
      </c>
      <c r="K2151" s="6" t="s">
        <v>148</v>
      </c>
      <c r="L2151" s="6" t="s">
        <v>148</v>
      </c>
      <c r="M2151" s="9">
        <v>1.0084405599999999</v>
      </c>
      <c r="N2151" s="6" t="s">
        <v>149</v>
      </c>
      <c r="P2151" s="6" t="str">
        <f>IF(ISBLANK(N2151)=FALSE,IF(ISERROR(INDEX(지갑!$B$2:$B$1048576,MATCH($N2151&amp;O2151,지갑!$J$2:$J$1048576,0))) = TRUE, "", INDEX(지갑!$B$2:$B$1048576,MATCH($N2151&amp;O2151,지갑!$J$2:$J$1048576,0))),"")</f>
        <v>Wallet</v>
      </c>
      <c r="Q2151" s="6" t="str">
        <f>IF(ISBLANK(N2151)=FALSE,IF(ISERROR(INDEX(지갑!$C$2:$C$1048576,MATCH($N2151&amp;O2151,지갑!$J$2:$J$1048576,0))) = TRUE, "", INDEX(지갑!$C$2:$C$1048576,MATCH($N2151&amp;O2151,지갑!$J$2:$J$1048576,0))),"")</f>
        <v>Aurora</v>
      </c>
      <c r="R2151" s="6" t="str">
        <f>IF(ISBLANK(N2151)=FALSE,IF(ISERROR(INDEX(지갑!$D$2:$D$1048576,MATCH($N2151&amp;O2151,지갑!$J$2:$J$1048576,0))) = TRUE, "", INDEX(지갑!$D$2:$D$1048576,MATCH($N2151&amp;O2151,지갑!$J$2:$J$1048576,0))),"")</f>
        <v>태호</v>
      </c>
      <c r="S2151" s="6" t="s">
        <v>3934</v>
      </c>
      <c r="T2151" s="52">
        <v>44691.625798611109</v>
      </c>
      <c r="U2151" s="2" t="str">
        <f t="shared" si="140"/>
        <v>2022-05-10</v>
      </c>
    </row>
    <row r="2152" spans="1:21">
      <c r="A2152" s="2" t="s">
        <v>3</v>
      </c>
      <c r="B2152" s="2" t="s">
        <v>96</v>
      </c>
      <c r="C2152" s="2" t="s">
        <v>2190</v>
      </c>
      <c r="D2152" s="2" t="s">
        <v>2191</v>
      </c>
      <c r="F2152" s="2" t="str">
        <f t="shared" si="141"/>
        <v>NEAR</v>
      </c>
      <c r="G2152" s="2" t="str">
        <f>IF(INDEX(지갑!$H:$H,MATCH(A2152&amp;B2152&amp;C2152&amp;D2152&amp;E2152&amp;F2152&amp;H2152,지갑!$K:$K,0))=0, "",INDEX(지갑!$H:$H,MATCH(A2152&amp;B2152&amp;C2152&amp;D2152&amp;E2152&amp;F2152&amp;H2152,지갑!$K:$K,0)))</f>
        <v>9a75dade0a80ae38a9a770a6662ad530d23b319f75d286dbb2b52e4f330dff95</v>
      </c>
      <c r="K2152" s="6" t="s">
        <v>148</v>
      </c>
      <c r="L2152" s="6" t="s">
        <v>148</v>
      </c>
      <c r="M2152" s="9">
        <v>1.0084405599999999</v>
      </c>
      <c r="N2152" s="6" t="s">
        <v>3916</v>
      </c>
      <c r="P2152" s="6" t="str">
        <f>IF(ISBLANK(N2152)=FALSE,IF(ISERROR(INDEX(지갑!$B$2:$B$1048576,MATCH($N2152&amp;O2152,지갑!$J$2:$J$1048576,0))) = TRUE, "", INDEX(지갑!$B$2:$B$1048576,MATCH($N2152&amp;O2152,지갑!$J$2:$J$1048576,0))),"")</f>
        <v>exchange</v>
      </c>
      <c r="Q2152" s="6" t="str">
        <f>IF(ISBLANK(N2152)=FALSE,IF(ISERROR(INDEX(지갑!$C$2:$C$1048576,MATCH($N2152&amp;O2152,지갑!$J$2:$J$1048576,0))) = TRUE, "", INDEX(지갑!$C$2:$C$1048576,MATCH($N2152&amp;O2152,지갑!$J$2:$J$1048576,0))),"")</f>
        <v>Binance</v>
      </c>
      <c r="R2152" s="6" t="str">
        <f>IF(ISBLANK(N2152)=FALSE,IF(ISERROR(INDEX(지갑!$D$2:$D$1048576,MATCH($N2152&amp;O2152,지갑!$J$2:$J$1048576,0))) = TRUE, "", INDEX(지갑!$D$2:$D$1048576,MATCH($N2152&amp;O2152,지갑!$J$2:$J$1048576,0))),"")</f>
        <v>태호</v>
      </c>
      <c r="S2152" s="6" t="s">
        <v>3917</v>
      </c>
      <c r="T2152" s="52">
        <v>44691.613402777781</v>
      </c>
      <c r="U2152" s="2" t="str">
        <f t="shared" si="140"/>
        <v>2022-05-10</v>
      </c>
    </row>
    <row r="2153" spans="1:21">
      <c r="A2153" s="2" t="s">
        <v>3</v>
      </c>
      <c r="B2153" s="2" t="s">
        <v>96</v>
      </c>
      <c r="C2153" s="2" t="s">
        <v>2190</v>
      </c>
      <c r="D2153" s="2" t="s">
        <v>2191</v>
      </c>
      <c r="F2153" s="2" t="str">
        <f t="shared" si="141"/>
        <v>KLAY</v>
      </c>
      <c r="G2153" s="2" t="str">
        <f>IF(INDEX(지갑!$H:$H,MATCH(A2153&amp;B2153&amp;C2153&amp;D2153&amp;E2153&amp;F2153&amp;H2153,지갑!$K:$K,0))=0, "",INDEX(지갑!$H:$H,MATCH(A2153&amp;B2153&amp;C2153&amp;D2153&amp;E2153&amp;F2153&amp;H2153,지갑!$K:$K,0)))</f>
        <v>0xa1479f4a617de626b5e59cc65cac63e2428e031c</v>
      </c>
      <c r="K2153" s="6" t="s">
        <v>75</v>
      </c>
      <c r="L2153" s="6" t="s">
        <v>75</v>
      </c>
      <c r="M2153" s="9">
        <v>11114.5771</v>
      </c>
      <c r="N2153" s="6" t="s">
        <v>151</v>
      </c>
      <c r="P2153" s="6" t="str">
        <f>IF(ISBLANK(N2153)=FALSE,IF(ISERROR(INDEX(지갑!$B$2:$B$1048576,MATCH($N2153&amp;O2153,지갑!$J$2:$J$1048576,0))) = TRUE, "", INDEX(지갑!$B$2:$B$1048576,MATCH($N2153&amp;O2153,지갑!$J$2:$J$1048576,0))),"")</f>
        <v>exchange</v>
      </c>
      <c r="Q2153" s="6" t="str">
        <f>IF(ISBLANK(N2153)=FALSE,IF(ISERROR(INDEX(지갑!$C$2:$C$1048576,MATCH($N2153&amp;O2153,지갑!$J$2:$J$1048576,0))) = TRUE, "", INDEX(지갑!$C$2:$C$1048576,MATCH($N2153&amp;O2153,지갑!$J$2:$J$1048576,0))),"")</f>
        <v>Bithumb</v>
      </c>
      <c r="R2153" s="6" t="str">
        <f>IF(ISBLANK(N2153)=FALSE,IF(ISERROR(INDEX(지갑!$D$2:$D$1048576,MATCH($N2153&amp;O2153,지갑!$J$2:$J$1048576,0))) = TRUE, "", INDEX(지갑!$D$2:$D$1048576,MATCH($N2153&amp;O2153,지갑!$J$2:$J$1048576,0))),"")</f>
        <v>태호</v>
      </c>
      <c r="S2153" s="6" t="s">
        <v>3935</v>
      </c>
      <c r="T2153" s="52">
        <v>44691.4765162037</v>
      </c>
      <c r="U2153" s="2" t="str">
        <f t="shared" si="140"/>
        <v>2022-05-10</v>
      </c>
    </row>
    <row r="2154" spans="1:21">
      <c r="A2154" s="2" t="s">
        <v>3</v>
      </c>
      <c r="B2154" s="2" t="s">
        <v>96</v>
      </c>
      <c r="C2154" s="2" t="s">
        <v>2190</v>
      </c>
      <c r="D2154" s="2" t="s">
        <v>2191</v>
      </c>
      <c r="F2154" s="2" t="str">
        <f t="shared" si="141"/>
        <v>BNB</v>
      </c>
      <c r="G2154" s="2" t="e">
        <f>IF(INDEX(지갑!$H:$H,MATCH(A2154&amp;B2154&amp;C2154&amp;D2154&amp;E2154&amp;F2154&amp;H2154,지갑!$K:$K,0))=0, "",INDEX(지갑!$H:$H,MATCH(A2154&amp;B2154&amp;C2154&amp;D2154&amp;E2154&amp;F2154&amp;H2154,지갑!$K:$K,0)))</f>
        <v>#N/A</v>
      </c>
      <c r="K2154" s="6" t="s">
        <v>100</v>
      </c>
      <c r="L2154" s="6" t="s">
        <v>179</v>
      </c>
      <c r="M2154" s="9">
        <v>39.59292198</v>
      </c>
      <c r="N2154" s="6" t="s">
        <v>3955</v>
      </c>
      <c r="P2154" s="6" t="str">
        <f>IF(ISBLANK(N2154)=FALSE,IF(ISERROR(INDEX(지갑!$B$2:$B$1048576,MATCH($N2154&amp;O2154,지갑!$J$2:$J$1048576,0))) = TRUE, "", INDEX(지갑!$B$2:$B$1048576,MATCH($N2154&amp;O2154,지갑!$J$2:$J$1048576,0))),"")</f>
        <v>Wallet</v>
      </c>
      <c r="Q2154" s="6" t="str">
        <f>IF(ISBLANK(N2154)=FALSE,IF(ISERROR(INDEX(지갑!$C$2:$C$1048576,MATCH($N2154&amp;O2154,지갑!$J$2:$J$1048576,0))) = TRUE, "", INDEX(지갑!$C$2:$C$1048576,MATCH($N2154&amp;O2154,지갑!$J$2:$J$1048576,0))),"")</f>
        <v>Metamask</v>
      </c>
      <c r="R2154" s="6" t="str">
        <f>IF(ISBLANK(N2154)=FALSE,IF(ISERROR(INDEX(지갑!$D$2:$D$1048576,MATCH($N2154&amp;O2154,지갑!$J$2:$J$1048576,0))) = TRUE, "", INDEX(지갑!$D$2:$D$1048576,MATCH($N2154&amp;O2154,지갑!$J$2:$J$1048576,0))),"")</f>
        <v>Peertec</v>
      </c>
      <c r="S2154" s="6" t="s">
        <v>3936</v>
      </c>
      <c r="T2154" s="52">
        <v>44683.808900462966</v>
      </c>
      <c r="U2154" s="2" t="str">
        <f t="shared" si="140"/>
        <v>2022-05-02</v>
      </c>
    </row>
    <row r="2155" spans="1:21">
      <c r="A2155" s="2" t="s">
        <v>3</v>
      </c>
      <c r="B2155" s="2" t="s">
        <v>96</v>
      </c>
      <c r="C2155" s="2" t="s">
        <v>2190</v>
      </c>
      <c r="D2155" s="2" t="s">
        <v>2191</v>
      </c>
      <c r="F2155" s="2" t="str">
        <f t="shared" si="141"/>
        <v>KLAY</v>
      </c>
      <c r="G2155" s="2" t="str">
        <f>IF(INDEX(지갑!$H:$H,MATCH(A2155&amp;B2155&amp;C2155&amp;D2155&amp;E2155&amp;F2155&amp;H2155,지갑!$K:$K,0))=0, "",INDEX(지갑!$H:$H,MATCH(A2155&amp;B2155&amp;C2155&amp;D2155&amp;E2155&amp;F2155&amp;H2155,지갑!$K:$K,0)))</f>
        <v>0xa1479f4a617de626b5e59cc65cac63e2428e031c</v>
      </c>
      <c r="K2155" s="6" t="s">
        <v>75</v>
      </c>
      <c r="L2155" s="6" t="s">
        <v>75</v>
      </c>
      <c r="M2155" s="9">
        <v>61.993132000000003</v>
      </c>
      <c r="N2155" s="6" t="s">
        <v>3933</v>
      </c>
      <c r="P2155" s="6" t="str">
        <f>IF(ISBLANK(N2155)=FALSE,IF(ISERROR(INDEX(지갑!$B$2:$B$1048576,MATCH($N2155&amp;O2155,지갑!$J$2:$J$1048576,0))) = TRUE, "", INDEX(지갑!$B$2:$B$1048576,MATCH($N2155&amp;O2155,지갑!$J$2:$J$1048576,0))),"")</f>
        <v>Wallet</v>
      </c>
      <c r="Q2155" s="6" t="str">
        <f>IF(ISBLANK(N2155)=FALSE,IF(ISERROR(INDEX(지갑!$C$2:$C$1048576,MATCH($N2155&amp;O2155,지갑!$J$2:$J$1048576,0))) = TRUE, "", INDEX(지갑!$C$2:$C$1048576,MATCH($N2155&amp;O2155,지갑!$J$2:$J$1048576,0))),"")</f>
        <v>Kaikas</v>
      </c>
      <c r="R2155" s="6" t="str">
        <f>IF(ISBLANK(N2155)=FALSE,IF(ISERROR(INDEX(지갑!$D$2:$D$1048576,MATCH($N2155&amp;O2155,지갑!$J$2:$J$1048576,0))) = TRUE, "", INDEX(지갑!$D$2:$D$1048576,MATCH($N2155&amp;O2155,지갑!$J$2:$J$1048576,0))),"")</f>
        <v>태호</v>
      </c>
      <c r="S2155" s="6" t="s">
        <v>3937</v>
      </c>
      <c r="T2155" s="52">
        <v>44663.350243055553</v>
      </c>
      <c r="U2155" s="2" t="str">
        <f t="shared" si="140"/>
        <v>2022-04-12</v>
      </c>
    </row>
    <row r="2156" spans="1:21">
      <c r="A2156" s="2" t="s">
        <v>3</v>
      </c>
      <c r="B2156" s="2" t="s">
        <v>96</v>
      </c>
      <c r="C2156" s="2" t="s">
        <v>2190</v>
      </c>
      <c r="D2156" s="2" t="s">
        <v>2191</v>
      </c>
      <c r="F2156" s="2" t="str">
        <f t="shared" si="141"/>
        <v>KLAY</v>
      </c>
      <c r="G2156" s="2" t="str">
        <f>IF(INDEX(지갑!$H:$H,MATCH(A2156&amp;B2156&amp;C2156&amp;D2156&amp;E2156&amp;F2156&amp;H2156,지갑!$K:$K,0))=0, "",INDEX(지갑!$H:$H,MATCH(A2156&amp;B2156&amp;C2156&amp;D2156&amp;E2156&amp;F2156&amp;H2156,지갑!$K:$K,0)))</f>
        <v>0xa1479f4a617de626b5e59cc65cac63e2428e031c</v>
      </c>
      <c r="K2156" s="6" t="s">
        <v>75</v>
      </c>
      <c r="L2156" s="6" t="s">
        <v>75</v>
      </c>
      <c r="M2156" s="9">
        <v>1012.079735</v>
      </c>
      <c r="N2156" s="6" t="s">
        <v>3939</v>
      </c>
      <c r="P2156" s="6" t="str">
        <f>IF(ISBLANK(N2156)=FALSE,IF(ISERROR(INDEX(지갑!$B$2:$B$1048576,MATCH($N2156&amp;O2156,지갑!$J$2:$J$1048576,0))) = TRUE, "", INDEX(지갑!$B$2:$B$1048576,MATCH($N2156&amp;O2156,지갑!$J$2:$J$1048576,0))),"")</f>
        <v>exchange</v>
      </c>
      <c r="Q2156" s="6" t="str">
        <f>IF(ISBLANK(N2156)=FALSE,IF(ISERROR(INDEX(지갑!$C$2:$C$1048576,MATCH($N2156&amp;O2156,지갑!$J$2:$J$1048576,0))) = TRUE, "", INDEX(지갑!$C$2:$C$1048576,MATCH($N2156&amp;O2156,지갑!$J$2:$J$1048576,0))),"")</f>
        <v>Bithumb</v>
      </c>
      <c r="R2156" s="6" t="str">
        <f>IF(ISBLANK(N2156)=FALSE,IF(ISERROR(INDEX(지갑!$D$2:$D$1048576,MATCH($N2156&amp;O2156,지갑!$J$2:$J$1048576,0))) = TRUE, "", INDEX(지갑!$D$2:$D$1048576,MATCH($N2156&amp;O2156,지갑!$J$2:$J$1048576,0))),"")</f>
        <v>태호</v>
      </c>
      <c r="S2156" s="6" t="s">
        <v>3938</v>
      </c>
      <c r="T2156" s="52">
        <v>44663.3</v>
      </c>
      <c r="U2156" s="2" t="str">
        <f t="shared" si="140"/>
        <v>2022-04-12</v>
      </c>
    </row>
  </sheetData>
  <autoFilter ref="A1:U2156" xr:uid="{93AF3DAE-C3B9-4B02-9280-4DBD31F9C943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B5FC-AE63-4DEC-B377-6AFBE4CDDE37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2"/>
    <col min="2" max="2" width="12.83203125" style="2" bestFit="1" customWidth="1"/>
    <col min="3" max="3" width="9.83203125" style="2" bestFit="1" customWidth="1"/>
    <col min="4" max="4" width="10.1640625" style="2" bestFit="1" customWidth="1"/>
    <col min="5" max="5" width="26.1640625" style="2" bestFit="1" customWidth="1"/>
    <col min="6" max="6" width="19.6640625" style="31" bestFit="1" customWidth="1"/>
    <col min="7" max="7" width="19.5" style="31" bestFit="1" customWidth="1"/>
    <col min="8" max="16384" width="8.83203125" style="4"/>
  </cols>
  <sheetData>
    <row r="1" spans="1:7">
      <c r="A1" s="17" t="s">
        <v>1852</v>
      </c>
      <c r="B1" s="14" t="s">
        <v>0</v>
      </c>
      <c r="C1" s="14" t="s">
        <v>5</v>
      </c>
      <c r="D1" s="14" t="s">
        <v>2</v>
      </c>
      <c r="E1" s="14" t="s">
        <v>7</v>
      </c>
      <c r="F1" s="54" t="s">
        <v>3897</v>
      </c>
      <c r="G1" s="54" t="s">
        <v>3896</v>
      </c>
    </row>
    <row r="2" spans="1:7">
      <c r="A2" s="2">
        <v>1</v>
      </c>
      <c r="B2" s="2" t="s">
        <v>3</v>
      </c>
      <c r="C2" s="2" t="s">
        <v>6</v>
      </c>
      <c r="D2" s="2" t="s">
        <v>8</v>
      </c>
      <c r="E2" s="2" t="s">
        <v>1855</v>
      </c>
      <c r="F2" s="55">
        <v>44636.471122685187</v>
      </c>
      <c r="G2" s="55">
        <v>44351.514351851853</v>
      </c>
    </row>
    <row r="3" spans="1:7">
      <c r="A3" s="2">
        <v>2</v>
      </c>
      <c r="B3" s="2" t="s">
        <v>3</v>
      </c>
      <c r="C3" s="2" t="s">
        <v>23</v>
      </c>
      <c r="D3" s="2" t="s">
        <v>24</v>
      </c>
      <c r="E3" s="2" t="s">
        <v>1856</v>
      </c>
      <c r="F3" s="55">
        <v>44340.674976851849</v>
      </c>
      <c r="G3" s="55">
        <v>44340.636886574073</v>
      </c>
    </row>
    <row r="4" spans="1:7">
      <c r="A4" s="2">
        <v>3</v>
      </c>
      <c r="B4" s="2" t="s">
        <v>3</v>
      </c>
      <c r="C4" s="2" t="s">
        <v>6</v>
      </c>
      <c r="D4" s="2" t="s">
        <v>24</v>
      </c>
      <c r="E4" s="2" t="s">
        <v>31</v>
      </c>
      <c r="F4" s="55">
        <v>44089.662916666668</v>
      </c>
      <c r="G4" s="55">
        <v>44082.679571759261</v>
      </c>
    </row>
    <row r="5" spans="1:7">
      <c r="A5" s="2">
        <v>4</v>
      </c>
      <c r="B5" s="2" t="s">
        <v>3</v>
      </c>
      <c r="C5" s="2" t="s">
        <v>6</v>
      </c>
      <c r="D5" s="2" t="s">
        <v>24</v>
      </c>
      <c r="E5" s="2" t="s">
        <v>2116</v>
      </c>
      <c r="F5" s="55">
        <v>44477.631562499999</v>
      </c>
      <c r="G5" s="55">
        <v>44168.475624999999</v>
      </c>
    </row>
    <row r="6" spans="1:7">
      <c r="A6" s="2">
        <v>5</v>
      </c>
      <c r="B6" s="2" t="s">
        <v>3</v>
      </c>
      <c r="C6" s="2" t="s">
        <v>23</v>
      </c>
      <c r="D6" s="2" t="s">
        <v>24</v>
      </c>
      <c r="E6" s="2" t="s">
        <v>170</v>
      </c>
      <c r="F6" s="55">
        <v>44250.765115740738</v>
      </c>
      <c r="G6" s="55">
        <v>44306.199675925927</v>
      </c>
    </row>
    <row r="7" spans="1:7">
      <c r="A7" s="2">
        <v>6</v>
      </c>
      <c r="B7" s="2" t="s">
        <v>3</v>
      </c>
      <c r="C7" s="2" t="s">
        <v>6</v>
      </c>
      <c r="D7" s="2" t="s">
        <v>24</v>
      </c>
      <c r="E7" s="2" t="s">
        <v>142</v>
      </c>
      <c r="F7" s="55">
        <v>44392.78261574074</v>
      </c>
      <c r="G7" s="55">
        <v>44041.567395833335</v>
      </c>
    </row>
    <row r="8" spans="1:7">
      <c r="A8" s="2">
        <v>7</v>
      </c>
      <c r="B8" s="2" t="s">
        <v>3</v>
      </c>
      <c r="C8" s="2" t="s">
        <v>6</v>
      </c>
      <c r="D8" s="2" t="s">
        <v>24</v>
      </c>
      <c r="E8" s="2" t="s">
        <v>63</v>
      </c>
      <c r="F8" s="55">
        <v>44068.637858796297</v>
      </c>
      <c r="G8" s="55">
        <v>44043.457812499997</v>
      </c>
    </row>
    <row r="9" spans="1:7">
      <c r="A9" s="2">
        <v>8</v>
      </c>
      <c r="B9" s="2" t="s">
        <v>3</v>
      </c>
      <c r="C9" s="2" t="s">
        <v>67</v>
      </c>
      <c r="D9" s="2" t="s">
        <v>24</v>
      </c>
      <c r="E9" s="2" t="s">
        <v>1854</v>
      </c>
      <c r="F9" s="56">
        <v>44265.430578703701</v>
      </c>
      <c r="G9" s="57">
        <v>44265.468055555553</v>
      </c>
    </row>
    <row r="10" spans="1:7">
      <c r="A10" s="2">
        <v>9</v>
      </c>
      <c r="B10" s="2" t="s">
        <v>3</v>
      </c>
      <c r="C10" s="2" t="s">
        <v>67</v>
      </c>
      <c r="D10" s="2" t="s">
        <v>24</v>
      </c>
      <c r="E10" s="2" t="s">
        <v>1858</v>
      </c>
      <c r="F10" s="55"/>
      <c r="G10" s="55">
        <v>44566.659722222219</v>
      </c>
    </row>
    <row r="11" spans="1:7">
      <c r="A11" s="2">
        <v>10</v>
      </c>
      <c r="B11" s="2" t="s">
        <v>3</v>
      </c>
      <c r="C11" s="2" t="s">
        <v>57</v>
      </c>
      <c r="D11" s="2" t="s">
        <v>8</v>
      </c>
      <c r="E11" s="2" t="s">
        <v>1859</v>
      </c>
      <c r="F11" s="55"/>
      <c r="G11" s="55"/>
    </row>
    <row r="12" spans="1:7">
      <c r="A12" s="2">
        <v>11</v>
      </c>
      <c r="B12" s="5" t="s">
        <v>3</v>
      </c>
      <c r="C12" s="5" t="s">
        <v>57</v>
      </c>
      <c r="D12" s="5" t="s">
        <v>8</v>
      </c>
      <c r="E12" s="18" t="s">
        <v>95</v>
      </c>
      <c r="F12" s="55"/>
      <c r="G12" s="55"/>
    </row>
    <row r="13" spans="1:7">
      <c r="A13" s="2">
        <v>12</v>
      </c>
      <c r="B13" s="2" t="s">
        <v>3</v>
      </c>
      <c r="C13" s="2" t="s">
        <v>96</v>
      </c>
      <c r="D13" s="2" t="s">
        <v>1669</v>
      </c>
      <c r="E13" s="2" t="s">
        <v>1854</v>
      </c>
      <c r="F13" s="55">
        <v>44650.65766203704</v>
      </c>
      <c r="G13" s="57">
        <v>44650.64675925926</v>
      </c>
    </row>
    <row r="14" spans="1:7">
      <c r="A14" s="2">
        <v>13</v>
      </c>
      <c r="B14" s="2" t="s">
        <v>29</v>
      </c>
      <c r="C14" s="2" t="s">
        <v>30</v>
      </c>
      <c r="D14" s="2" t="s">
        <v>24</v>
      </c>
      <c r="F14" s="55"/>
      <c r="G14" s="55"/>
    </row>
    <row r="15" spans="1:7">
      <c r="A15" s="2">
        <v>14</v>
      </c>
      <c r="B15" s="2" t="s">
        <v>29</v>
      </c>
      <c r="C15" s="2" t="s">
        <v>107</v>
      </c>
      <c r="D15" s="2" t="s">
        <v>24</v>
      </c>
      <c r="E15" s="19" t="s">
        <v>1860</v>
      </c>
      <c r="F15" s="55">
        <v>44496.450694444444</v>
      </c>
      <c r="G15" s="55">
        <v>44478.493750000001</v>
      </c>
    </row>
    <row r="16" spans="1:7">
      <c r="A16" s="2">
        <v>15</v>
      </c>
      <c r="B16" s="2" t="s">
        <v>29</v>
      </c>
      <c r="C16" s="2" t="s">
        <v>107</v>
      </c>
      <c r="D16" s="2" t="s">
        <v>24</v>
      </c>
      <c r="E16" s="19" t="s">
        <v>1861</v>
      </c>
      <c r="F16" s="55">
        <v>44635.532407407409</v>
      </c>
      <c r="G16" s="55">
        <v>44623.461574074077</v>
      </c>
    </row>
    <row r="17" spans="1:7">
      <c r="A17" s="2">
        <v>16</v>
      </c>
      <c r="B17" s="2" t="s">
        <v>29</v>
      </c>
      <c r="C17" s="2" t="s">
        <v>110</v>
      </c>
      <c r="D17" s="2" t="s">
        <v>24</v>
      </c>
      <c r="F17" s="55"/>
      <c r="G17" s="55"/>
    </row>
    <row r="18" spans="1:7">
      <c r="A18" s="2">
        <v>17</v>
      </c>
      <c r="B18" s="2" t="s">
        <v>29</v>
      </c>
      <c r="C18" s="2" t="s">
        <v>114</v>
      </c>
      <c r="D18" s="2" t="s">
        <v>24</v>
      </c>
      <c r="E18" s="19" t="s">
        <v>1857</v>
      </c>
      <c r="F18" s="55"/>
      <c r="G18" s="55"/>
    </row>
    <row r="19" spans="1:7">
      <c r="A19" s="2">
        <v>18</v>
      </c>
      <c r="B19" s="2" t="s">
        <v>29</v>
      </c>
      <c r="C19" s="2" t="s">
        <v>116</v>
      </c>
      <c r="D19" s="2" t="s">
        <v>24</v>
      </c>
      <c r="F19" s="55"/>
      <c r="G19" s="55"/>
    </row>
    <row r="20" spans="1:7">
      <c r="A20" s="2">
        <v>19</v>
      </c>
      <c r="B20" s="2" t="s">
        <v>29</v>
      </c>
      <c r="C20" s="2" t="s">
        <v>30</v>
      </c>
      <c r="D20" s="2" t="s">
        <v>8</v>
      </c>
      <c r="F20" s="55"/>
      <c r="G20" s="55"/>
    </row>
    <row r="21" spans="1:7">
      <c r="A21" s="2">
        <v>20</v>
      </c>
      <c r="B21" s="2" t="s">
        <v>3</v>
      </c>
      <c r="C21" s="2" t="s">
        <v>1846</v>
      </c>
      <c r="D21" s="2" t="s">
        <v>24</v>
      </c>
      <c r="E21" s="2" t="s">
        <v>1824</v>
      </c>
      <c r="F21" s="55"/>
      <c r="G21" s="55"/>
    </row>
    <row r="22" spans="1:7">
      <c r="A22" s="2">
        <v>21</v>
      </c>
      <c r="B22" s="2" t="s">
        <v>3</v>
      </c>
      <c r="C22" s="2" t="s">
        <v>1846</v>
      </c>
      <c r="D22" s="2" t="s">
        <v>24</v>
      </c>
      <c r="E22" s="2" t="s">
        <v>121</v>
      </c>
      <c r="F22" s="55"/>
      <c r="G22" s="55"/>
    </row>
    <row r="23" spans="1:7">
      <c r="A23" s="2">
        <v>22</v>
      </c>
      <c r="B23" s="2" t="s">
        <v>3</v>
      </c>
      <c r="C23" s="2" t="s">
        <v>1846</v>
      </c>
      <c r="D23" s="2" t="s">
        <v>24</v>
      </c>
      <c r="E23" s="2" t="s">
        <v>1825</v>
      </c>
      <c r="F23" s="55"/>
      <c r="G23" s="55"/>
    </row>
    <row r="24" spans="1:7">
      <c r="A24" s="2">
        <v>23</v>
      </c>
      <c r="B24" s="2" t="s">
        <v>3</v>
      </c>
      <c r="C24" s="2" t="s">
        <v>1846</v>
      </c>
      <c r="D24" s="2" t="s">
        <v>24</v>
      </c>
      <c r="E24" s="2" t="s">
        <v>1826</v>
      </c>
      <c r="F24" s="55"/>
      <c r="G24" s="55"/>
    </row>
    <row r="25" spans="1:7">
      <c r="A25" s="2">
        <v>24</v>
      </c>
      <c r="B25" s="2" t="s">
        <v>29</v>
      </c>
      <c r="C25" s="2" t="s">
        <v>114</v>
      </c>
      <c r="D25" s="2" t="s">
        <v>127</v>
      </c>
      <c r="E25" s="2" t="s">
        <v>128</v>
      </c>
      <c r="F25" s="55"/>
      <c r="G25" s="55"/>
    </row>
    <row r="26" spans="1:7">
      <c r="A26" s="2">
        <v>25</v>
      </c>
      <c r="B26" s="2" t="s">
        <v>29</v>
      </c>
      <c r="C26" s="2" t="s">
        <v>114</v>
      </c>
      <c r="D26" s="2" t="s">
        <v>127</v>
      </c>
      <c r="E26" s="2" t="s">
        <v>1827</v>
      </c>
      <c r="F26" s="55"/>
      <c r="G26" s="55"/>
    </row>
    <row r="27" spans="1:7">
      <c r="A27" s="2">
        <v>26</v>
      </c>
      <c r="B27" s="2" t="s">
        <v>29</v>
      </c>
      <c r="C27" s="2" t="s">
        <v>114</v>
      </c>
      <c r="D27" s="2" t="s">
        <v>127</v>
      </c>
      <c r="E27" s="2" t="s">
        <v>129</v>
      </c>
      <c r="F27" s="55"/>
      <c r="G27" s="55"/>
    </row>
    <row r="28" spans="1:7">
      <c r="A28" s="2">
        <v>27</v>
      </c>
      <c r="B28" s="2" t="s">
        <v>3</v>
      </c>
      <c r="C28" s="2" t="s">
        <v>96</v>
      </c>
      <c r="D28" s="2" t="s">
        <v>96</v>
      </c>
      <c r="E28" s="2" t="s">
        <v>1828</v>
      </c>
      <c r="F28" s="55"/>
      <c r="G28" s="55"/>
    </row>
    <row r="29" spans="1:7">
      <c r="A29" s="2">
        <v>28</v>
      </c>
      <c r="B29" s="2" t="s">
        <v>3</v>
      </c>
      <c r="C29" s="2" t="s">
        <v>137</v>
      </c>
      <c r="D29" s="2" t="s">
        <v>8</v>
      </c>
      <c r="E29" s="5"/>
      <c r="F29" s="55">
        <v>44237.731563321759</v>
      </c>
      <c r="G29" s="55">
        <v>44232.773215277783</v>
      </c>
    </row>
    <row r="30" spans="1:7">
      <c r="A30" s="2">
        <v>29</v>
      </c>
      <c r="B30" s="2" t="s">
        <v>3</v>
      </c>
      <c r="C30" s="2" t="s">
        <v>137</v>
      </c>
      <c r="D30" s="2" t="s">
        <v>24</v>
      </c>
      <c r="E30" s="5"/>
      <c r="F30" s="55">
        <v>44695.680300925924</v>
      </c>
      <c r="G30" s="55">
        <v>44695.711655092593</v>
      </c>
    </row>
    <row r="31" spans="1:7">
      <c r="A31" s="2">
        <v>30</v>
      </c>
      <c r="B31" s="2" t="s">
        <v>29</v>
      </c>
      <c r="C31" s="2" t="s">
        <v>30</v>
      </c>
      <c r="D31" s="2" t="s">
        <v>24</v>
      </c>
      <c r="E31" s="2" t="s">
        <v>1847</v>
      </c>
      <c r="F31" s="55"/>
      <c r="G31" s="55"/>
    </row>
    <row r="32" spans="1:7">
      <c r="A32" s="2">
        <v>31</v>
      </c>
      <c r="B32" s="2" t="s">
        <v>29</v>
      </c>
      <c r="C32" s="2" t="s">
        <v>30</v>
      </c>
      <c r="D32" s="2" t="s">
        <v>145</v>
      </c>
      <c r="E32" s="2" t="s">
        <v>1829</v>
      </c>
      <c r="F32" s="55"/>
      <c r="G32" s="55"/>
    </row>
    <row r="33" spans="1:7">
      <c r="A33" s="2">
        <v>32</v>
      </c>
      <c r="B33" s="2" t="s">
        <v>29</v>
      </c>
      <c r="C33" s="2" t="s">
        <v>147</v>
      </c>
      <c r="D33" s="2" t="s">
        <v>1830</v>
      </c>
      <c r="E33" s="2" t="s">
        <v>1831</v>
      </c>
      <c r="F33" s="55"/>
      <c r="G33" s="55"/>
    </row>
    <row r="34" spans="1:7">
      <c r="A34" s="2">
        <v>33</v>
      </c>
      <c r="B34" s="2" t="s">
        <v>3</v>
      </c>
      <c r="C34" s="2" t="s">
        <v>142</v>
      </c>
      <c r="D34" s="2" t="s">
        <v>1830</v>
      </c>
      <c r="E34" s="59" t="s">
        <v>3943</v>
      </c>
      <c r="F34" s="55"/>
      <c r="G34" s="55"/>
    </row>
    <row r="35" spans="1:7">
      <c r="A35" s="2">
        <v>34</v>
      </c>
      <c r="B35" s="2" t="s">
        <v>3</v>
      </c>
      <c r="C35" s="2" t="s">
        <v>152</v>
      </c>
      <c r="D35" s="2" t="s">
        <v>8</v>
      </c>
      <c r="F35" s="55">
        <v>44646.425902777781</v>
      </c>
      <c r="G35" s="55">
        <v>44646.192708333343</v>
      </c>
    </row>
    <row r="36" spans="1:7">
      <c r="A36" s="2">
        <v>35</v>
      </c>
      <c r="B36" s="2" t="s">
        <v>3</v>
      </c>
      <c r="C36" s="2" t="s">
        <v>152</v>
      </c>
      <c r="D36" s="2" t="s">
        <v>24</v>
      </c>
      <c r="F36" s="55"/>
      <c r="G36" s="55"/>
    </row>
    <row r="37" spans="1:7">
      <c r="A37" s="2">
        <v>36</v>
      </c>
      <c r="B37" s="5" t="s">
        <v>3</v>
      </c>
      <c r="C37" s="5" t="s">
        <v>23</v>
      </c>
      <c r="D37" s="5" t="s">
        <v>1842</v>
      </c>
      <c r="E37" s="5" t="s">
        <v>1853</v>
      </c>
      <c r="F37" s="55"/>
      <c r="G37" s="55"/>
    </row>
    <row r="38" spans="1:7">
      <c r="A38" s="2">
        <v>37</v>
      </c>
      <c r="B38" s="2" t="s">
        <v>3</v>
      </c>
      <c r="C38" s="2" t="s">
        <v>6</v>
      </c>
      <c r="D38" s="2" t="s">
        <v>24</v>
      </c>
      <c r="E38" s="2" t="s">
        <v>145</v>
      </c>
      <c r="F38" s="55">
        <v>44693.977303240739</v>
      </c>
      <c r="G38" s="55">
        <v>44693.915798611109</v>
      </c>
    </row>
    <row r="39" spans="1:7">
      <c r="A39" s="2">
        <v>38</v>
      </c>
      <c r="B39" s="2" t="s">
        <v>3</v>
      </c>
      <c r="C39" s="2" t="s">
        <v>171</v>
      </c>
      <c r="D39" s="2" t="s">
        <v>2171</v>
      </c>
      <c r="E39" s="42" t="s">
        <v>2189</v>
      </c>
      <c r="F39" s="55">
        <v>44496.606469907405</v>
      </c>
      <c r="G39" s="55">
        <v>44488.768391203703</v>
      </c>
    </row>
    <row r="40" spans="1:7">
      <c r="A40" s="2">
        <v>39</v>
      </c>
      <c r="B40" s="2" t="s">
        <v>3</v>
      </c>
      <c r="C40" s="2" t="s">
        <v>96</v>
      </c>
      <c r="D40" s="2" t="s">
        <v>2190</v>
      </c>
      <c r="E40" s="2" t="s">
        <v>2191</v>
      </c>
      <c r="F40" s="55">
        <v>44663.3</v>
      </c>
      <c r="G40" s="55">
        <v>44637.999583333331</v>
      </c>
    </row>
    <row r="41" spans="1:7">
      <c r="A41" s="2">
        <v>40</v>
      </c>
      <c r="B41" s="5" t="s">
        <v>29</v>
      </c>
      <c r="C41" s="5" t="s">
        <v>3949</v>
      </c>
      <c r="D41" s="5" t="s">
        <v>2190</v>
      </c>
      <c r="E41" s="5" t="s">
        <v>3948</v>
      </c>
      <c r="F41" s="55"/>
      <c r="G41" s="55"/>
    </row>
    <row r="42" spans="1:7">
      <c r="A42" s="2">
        <v>41</v>
      </c>
      <c r="B42" s="2" t="s">
        <v>3</v>
      </c>
      <c r="C42" s="2" t="s">
        <v>3967</v>
      </c>
      <c r="D42" s="2" t="s">
        <v>24</v>
      </c>
      <c r="E42" s="2" t="s">
        <v>2188</v>
      </c>
      <c r="F42" s="55"/>
      <c r="G42" s="55"/>
    </row>
    <row r="43" spans="1:7">
      <c r="A43" s="2">
        <v>42</v>
      </c>
      <c r="B43" s="2" t="s">
        <v>3</v>
      </c>
      <c r="C43" s="2" t="s">
        <v>142</v>
      </c>
      <c r="D43" s="2" t="s">
        <v>24</v>
      </c>
      <c r="E43" s="2" t="s">
        <v>4016</v>
      </c>
      <c r="F43" s="55"/>
      <c r="G43" s="55"/>
    </row>
    <row r="44" spans="1:7">
      <c r="F44" s="55"/>
      <c r="G44" s="55"/>
    </row>
    <row r="45" spans="1:7">
      <c r="F45" s="55"/>
      <c r="G45" s="55"/>
    </row>
    <row r="46" spans="1:7">
      <c r="F46" s="55"/>
      <c r="G46" s="55"/>
    </row>
    <row r="47" spans="1:7">
      <c r="F47" s="55"/>
      <c r="G47" s="55"/>
    </row>
    <row r="48" spans="1:7">
      <c r="F48" s="55"/>
      <c r="G48" s="55"/>
    </row>
    <row r="49" spans="6:7">
      <c r="F49" s="55"/>
      <c r="G49" s="55"/>
    </row>
    <row r="50" spans="6:7">
      <c r="F50" s="55"/>
      <c r="G50" s="55"/>
    </row>
    <row r="51" spans="6:7">
      <c r="F51" s="55"/>
      <c r="G51" s="55"/>
    </row>
    <row r="52" spans="6:7">
      <c r="F52" s="55"/>
      <c r="G52" s="55"/>
    </row>
    <row r="53" spans="6:7">
      <c r="F53" s="55"/>
      <c r="G53" s="55"/>
    </row>
    <row r="54" spans="6:7">
      <c r="F54" s="55"/>
      <c r="G54" s="55"/>
    </row>
    <row r="55" spans="6:7">
      <c r="F55" s="55"/>
      <c r="G55" s="55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2022-06-17T05:58:21Z</dcterms:modified>
</cp:coreProperties>
</file>